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48FAE74-D34C-48F9-A38A-8508E4EE8A8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設定" sheetId="67" r:id="rId1"/>
    <sheet name="検索" sheetId="68" r:id="rId2"/>
    <sheet name="入力" sheetId="66" r:id="rId3"/>
  </sheets>
  <definedNames>
    <definedName name="_xlnm._FilterDatabase" localSheetId="2" hidden="1">入力!#REF!</definedName>
    <definedName name="_xlnm.Print_Area" localSheetId="1">検索!$C$5:$P$120</definedName>
    <definedName name="_xlnm.Print_Area" localSheetId="2">入力!$B$1:$P$30</definedName>
    <definedName name="_xlnm.Print_Titles" localSheetId="1">検索!$5:$6</definedName>
    <definedName name="_xlnm.Print_Titles" localSheetId="2">入力!$1:$2</definedName>
  </definedNames>
  <calcPr calcId="181029"/>
</workbook>
</file>

<file path=xl/calcChain.xml><?xml version="1.0" encoding="utf-8"?>
<calcChain xmlns="http://schemas.openxmlformats.org/spreadsheetml/2006/main">
  <c r="AB8" i="66" l="1"/>
  <c r="AC8" i="66"/>
  <c r="AD8" i="66"/>
  <c r="AE8" i="66"/>
  <c r="AF8" i="66"/>
  <c r="AG8" i="66"/>
  <c r="AH8" i="66"/>
  <c r="AK8" i="66" s="1"/>
  <c r="AJ8" i="66" s="1"/>
  <c r="AI8" i="66"/>
  <c r="AL8" i="66" s="1"/>
  <c r="AM8" i="66"/>
  <c r="AO8" i="66"/>
  <c r="AP8" i="66"/>
  <c r="M8" i="66" s="1"/>
  <c r="K9" i="66"/>
  <c r="AB9" i="66"/>
  <c r="AC9" i="66"/>
  <c r="AD9" i="66"/>
  <c r="AE9" i="66"/>
  <c r="AF9" i="66"/>
  <c r="AG9" i="66"/>
  <c r="AH9" i="66"/>
  <c r="AK9" i="66" s="1"/>
  <c r="BB9" i="66" s="1"/>
  <c r="AI9" i="66"/>
  <c r="AL9" i="66" s="1"/>
  <c r="AM9" i="66"/>
  <c r="AO9" i="66"/>
  <c r="AP9" i="66"/>
  <c r="M9" i="66" s="1"/>
  <c r="BG9" i="66"/>
  <c r="M10" i="66"/>
  <c r="AB10" i="66"/>
  <c r="AC10" i="66"/>
  <c r="AD10" i="66"/>
  <c r="AE10" i="66"/>
  <c r="AF10" i="66"/>
  <c r="AG10" i="66"/>
  <c r="AH10" i="66"/>
  <c r="AK10" i="66" s="1"/>
  <c r="AI10" i="66"/>
  <c r="AL10" i="66" s="1"/>
  <c r="AM10" i="66"/>
  <c r="AO10" i="66"/>
  <c r="AP10" i="66"/>
  <c r="AB11" i="66"/>
  <c r="AC11" i="66"/>
  <c r="AD11" i="66"/>
  <c r="AE11" i="66"/>
  <c r="AF11" i="66"/>
  <c r="AG11" i="66"/>
  <c r="AH11" i="66"/>
  <c r="AI11" i="66"/>
  <c r="AL11" i="66" s="1"/>
  <c r="AK11" i="66"/>
  <c r="AM11" i="66"/>
  <c r="AO11" i="66"/>
  <c r="AP11" i="66"/>
  <c r="AQ11" i="66"/>
  <c r="BH11" i="66" s="1"/>
  <c r="M12" i="66"/>
  <c r="AB12" i="66"/>
  <c r="AC12" i="66"/>
  <c r="AD12" i="66"/>
  <c r="AE12" i="66"/>
  <c r="AF12" i="66"/>
  <c r="AG12" i="66"/>
  <c r="AH12" i="66"/>
  <c r="AK12" i="66" s="1"/>
  <c r="AI12" i="66"/>
  <c r="AL12" i="66" s="1"/>
  <c r="AM12" i="66"/>
  <c r="K12" i="66" s="1"/>
  <c r="AO12" i="66"/>
  <c r="AP12" i="66"/>
  <c r="AQ12" i="66"/>
  <c r="BH12" i="66" s="1"/>
  <c r="AZ12" i="66"/>
  <c r="BG12" i="66"/>
  <c r="M13" i="66"/>
  <c r="AB13" i="66"/>
  <c r="AC13" i="66"/>
  <c r="AD13" i="66"/>
  <c r="AE13" i="66"/>
  <c r="AF13" i="66"/>
  <c r="AG13" i="66"/>
  <c r="AH13" i="66"/>
  <c r="AK13" i="66" s="1"/>
  <c r="AI13" i="66"/>
  <c r="AL13" i="66" s="1"/>
  <c r="AM13" i="66"/>
  <c r="AO13" i="66"/>
  <c r="AP13" i="66"/>
  <c r="BG13" i="66" s="1"/>
  <c r="AQ13" i="66"/>
  <c r="N13" i="66" s="1"/>
  <c r="BH13" i="66"/>
  <c r="AB14" i="66"/>
  <c r="AC14" i="66"/>
  <c r="AD14" i="66"/>
  <c r="AE14" i="66"/>
  <c r="AF14" i="66"/>
  <c r="AG14" i="66"/>
  <c r="AH14" i="66"/>
  <c r="AK14" i="66" s="1"/>
  <c r="AI14" i="66"/>
  <c r="AL14" i="66" s="1"/>
  <c r="AM14" i="66"/>
  <c r="AO14" i="66"/>
  <c r="AP14" i="66"/>
  <c r="M14" i="66" s="1"/>
  <c r="BG14" i="66"/>
  <c r="K15" i="66"/>
  <c r="AB15" i="66"/>
  <c r="AC15" i="66"/>
  <c r="AD15" i="66"/>
  <c r="AE15" i="66"/>
  <c r="AF15" i="66"/>
  <c r="AG15" i="66"/>
  <c r="AH15" i="66"/>
  <c r="AK15" i="66" s="1"/>
  <c r="AI15" i="66"/>
  <c r="AL15" i="66"/>
  <c r="AM15" i="66"/>
  <c r="AO15" i="66"/>
  <c r="AP15" i="66"/>
  <c r="BG15" i="66" s="1"/>
  <c r="AZ15" i="66"/>
  <c r="M16" i="66"/>
  <c r="AB16" i="66"/>
  <c r="AC16" i="66"/>
  <c r="AD16" i="66"/>
  <c r="AE16" i="66"/>
  <c r="AF16" i="66"/>
  <c r="AG16" i="66"/>
  <c r="AH16" i="66"/>
  <c r="AI16" i="66"/>
  <c r="AL16" i="66" s="1"/>
  <c r="AK16" i="66"/>
  <c r="AM16" i="66"/>
  <c r="AN16" i="66"/>
  <c r="L16" i="66" s="1"/>
  <c r="AO16" i="66"/>
  <c r="AP16" i="66"/>
  <c r="AB17" i="66"/>
  <c r="AC17" i="66"/>
  <c r="AD17" i="66"/>
  <c r="AE17" i="66"/>
  <c r="AF17" i="66"/>
  <c r="AG17" i="66"/>
  <c r="AH17" i="66"/>
  <c r="AK17" i="66" s="1"/>
  <c r="AI17" i="66"/>
  <c r="AL17" i="66" s="1"/>
  <c r="AM17" i="66"/>
  <c r="K17" i="66" s="1"/>
  <c r="AO17" i="66"/>
  <c r="AP17" i="66"/>
  <c r="AQ17" i="66"/>
  <c r="BH17" i="66" s="1"/>
  <c r="AZ17" i="66"/>
  <c r="AB18" i="66"/>
  <c r="AC18" i="66"/>
  <c r="AD18" i="66"/>
  <c r="AE18" i="66"/>
  <c r="AF18" i="66"/>
  <c r="AG18" i="66"/>
  <c r="AH18" i="66"/>
  <c r="AK18" i="66" s="1"/>
  <c r="AJ18" i="66" s="1"/>
  <c r="AI18" i="66"/>
  <c r="AL18" i="66" s="1"/>
  <c r="AM18" i="66"/>
  <c r="AO18" i="66"/>
  <c r="AP18" i="66"/>
  <c r="AQ18" i="66"/>
  <c r="M19" i="66"/>
  <c r="AB19" i="66"/>
  <c r="AC19" i="66"/>
  <c r="AD19" i="66"/>
  <c r="AE19" i="66"/>
  <c r="AF19" i="66"/>
  <c r="AG19" i="66"/>
  <c r="AH19" i="66"/>
  <c r="AK19" i="66" s="1"/>
  <c r="AI19" i="66"/>
  <c r="AL19" i="66" s="1"/>
  <c r="AM19" i="66"/>
  <c r="K19" i="66" s="1"/>
  <c r="AO19" i="66"/>
  <c r="AP19" i="66"/>
  <c r="AQ19" i="66"/>
  <c r="AZ19" i="66"/>
  <c r="BG19" i="66"/>
  <c r="AB20" i="66"/>
  <c r="AC20" i="66"/>
  <c r="AD20" i="66"/>
  <c r="AE20" i="66"/>
  <c r="AF20" i="66"/>
  <c r="AG20" i="66"/>
  <c r="AH20" i="66"/>
  <c r="AK20" i="66" s="1"/>
  <c r="AI20" i="66"/>
  <c r="AL20" i="66" s="1"/>
  <c r="AM20" i="66"/>
  <c r="AO20" i="66"/>
  <c r="AP20" i="66"/>
  <c r="BG20" i="66" s="1"/>
  <c r="AB21" i="66"/>
  <c r="AC21" i="66"/>
  <c r="AD21" i="66"/>
  <c r="AE21" i="66"/>
  <c r="AF21" i="66"/>
  <c r="AG21" i="66"/>
  <c r="AH21" i="66"/>
  <c r="AK21" i="66" s="1"/>
  <c r="AI21" i="66"/>
  <c r="AL21" i="66" s="1"/>
  <c r="BF21" i="66" s="1"/>
  <c r="AM21" i="66"/>
  <c r="AN21" i="66" s="1"/>
  <c r="L21" i="66" s="1"/>
  <c r="AO21" i="66"/>
  <c r="AP21" i="66"/>
  <c r="M21" i="66" s="1"/>
  <c r="AQ21" i="66"/>
  <c r="BG21" i="66"/>
  <c r="AB22" i="66"/>
  <c r="AC22" i="66"/>
  <c r="AD22" i="66"/>
  <c r="AE22" i="66"/>
  <c r="AF22" i="66"/>
  <c r="AG22" i="66"/>
  <c r="AH22" i="66"/>
  <c r="AK22" i="66" s="1"/>
  <c r="AI22" i="66"/>
  <c r="AL22" i="66" s="1"/>
  <c r="BF22" i="66" s="1"/>
  <c r="AM22" i="66"/>
  <c r="AQ22" i="66" s="1"/>
  <c r="AN22" i="66"/>
  <c r="L22" i="66" s="1"/>
  <c r="AO22" i="66"/>
  <c r="AP22" i="66"/>
  <c r="AZ22" i="66"/>
  <c r="AB23" i="66"/>
  <c r="AC23" i="66"/>
  <c r="AD23" i="66"/>
  <c r="AE23" i="66"/>
  <c r="AF23" i="66"/>
  <c r="AG23" i="66"/>
  <c r="AH23" i="66"/>
  <c r="AK23" i="66" s="1"/>
  <c r="AI23" i="66"/>
  <c r="AL23" i="66" s="1"/>
  <c r="BD23" i="66" s="1"/>
  <c r="AM23" i="66"/>
  <c r="AO23" i="66"/>
  <c r="AP23" i="66"/>
  <c r="M24" i="66"/>
  <c r="AB24" i="66"/>
  <c r="AC24" i="66"/>
  <c r="AD24" i="66"/>
  <c r="AE24" i="66"/>
  <c r="AF24" i="66"/>
  <c r="AG24" i="66"/>
  <c r="AH24" i="66"/>
  <c r="AK24" i="66" s="1"/>
  <c r="AI24" i="66"/>
  <c r="AL24" i="66" s="1"/>
  <c r="AM24" i="66"/>
  <c r="AN24" i="66" s="1"/>
  <c r="L24" i="66" s="1"/>
  <c r="AO24" i="66"/>
  <c r="AP24" i="66"/>
  <c r="AZ24" i="66"/>
  <c r="BG24" i="66"/>
  <c r="AB25" i="66"/>
  <c r="AC25" i="66"/>
  <c r="AD25" i="66"/>
  <c r="AE25" i="66"/>
  <c r="AF25" i="66"/>
  <c r="AG25" i="66"/>
  <c r="AH25" i="66"/>
  <c r="AK25" i="66" s="1"/>
  <c r="AI25" i="66"/>
  <c r="AL25" i="66" s="1"/>
  <c r="AM25" i="66"/>
  <c r="AN25" i="66" s="1"/>
  <c r="L25" i="66" s="1"/>
  <c r="AO25" i="66"/>
  <c r="AP25" i="66"/>
  <c r="M25" i="66" s="1"/>
  <c r="AQ25" i="66"/>
  <c r="BH25" i="66" s="1"/>
  <c r="AZ25" i="66"/>
  <c r="BG25" i="66"/>
  <c r="AB26" i="66"/>
  <c r="AC26" i="66"/>
  <c r="AD26" i="66"/>
  <c r="AE26" i="66"/>
  <c r="AF26" i="66"/>
  <c r="AG26" i="66"/>
  <c r="AH26" i="66"/>
  <c r="AK26" i="66" s="1"/>
  <c r="AJ26" i="66" s="1"/>
  <c r="AI26" i="66"/>
  <c r="AL26" i="66" s="1"/>
  <c r="AM26" i="66"/>
  <c r="AN26" i="66" s="1"/>
  <c r="L26" i="66" s="1"/>
  <c r="AO26" i="66"/>
  <c r="AP26" i="66"/>
  <c r="M26" i="66" s="1"/>
  <c r="AZ26" i="66"/>
  <c r="BG26" i="66"/>
  <c r="AB27" i="66"/>
  <c r="AC27" i="66"/>
  <c r="AD27" i="66"/>
  <c r="AE27" i="66"/>
  <c r="AF27" i="66"/>
  <c r="AG27" i="66"/>
  <c r="AH27" i="66"/>
  <c r="AK27" i="66" s="1"/>
  <c r="AI27" i="66"/>
  <c r="AL27" i="66"/>
  <c r="AM27" i="66"/>
  <c r="AN27" i="66" s="1"/>
  <c r="L27" i="66" s="1"/>
  <c r="AO27" i="66"/>
  <c r="AP27" i="66"/>
  <c r="M27" i="66" s="1"/>
  <c r="BG27" i="66"/>
  <c r="AB28" i="66"/>
  <c r="AC28" i="66"/>
  <c r="AD28" i="66"/>
  <c r="AE28" i="66"/>
  <c r="AF28" i="66"/>
  <c r="AG28" i="66"/>
  <c r="AH28" i="66"/>
  <c r="AK28" i="66" s="1"/>
  <c r="AI28" i="66"/>
  <c r="AL28" i="66" s="1"/>
  <c r="AM28" i="66"/>
  <c r="AZ28" i="66" s="1"/>
  <c r="AO28" i="66"/>
  <c r="AP28" i="66"/>
  <c r="AQ28" i="66"/>
  <c r="M29" i="66"/>
  <c r="AB29" i="66"/>
  <c r="AC29" i="66"/>
  <c r="AD29" i="66"/>
  <c r="AE29" i="66"/>
  <c r="AF29" i="66"/>
  <c r="AG29" i="66"/>
  <c r="AH29" i="66"/>
  <c r="AK29" i="66" s="1"/>
  <c r="AI29" i="66"/>
  <c r="AL29" i="66" s="1"/>
  <c r="AM29" i="66"/>
  <c r="AO29" i="66"/>
  <c r="AP29" i="66"/>
  <c r="BG29" i="66"/>
  <c r="AB30" i="66"/>
  <c r="AC30" i="66"/>
  <c r="AD30" i="66"/>
  <c r="AE30" i="66"/>
  <c r="AF30" i="66"/>
  <c r="AG30" i="66"/>
  <c r="AH30" i="66"/>
  <c r="AK30" i="66" s="1"/>
  <c r="AI30" i="66"/>
  <c r="AL30" i="66" s="1"/>
  <c r="AM30" i="66"/>
  <c r="AN30" i="66"/>
  <c r="L30" i="66" s="1"/>
  <c r="AO30" i="66"/>
  <c r="AP30" i="66"/>
  <c r="AQ30" i="66"/>
  <c r="BH30" i="66" s="1"/>
  <c r="AB31" i="66"/>
  <c r="AC31" i="66"/>
  <c r="AD31" i="66"/>
  <c r="AE31" i="66"/>
  <c r="AF31" i="66"/>
  <c r="AG31" i="66"/>
  <c r="AH31" i="66"/>
  <c r="AK31" i="66" s="1"/>
  <c r="AI31" i="66"/>
  <c r="AL31" i="66" s="1"/>
  <c r="AM31" i="66"/>
  <c r="K31" i="66" s="1"/>
  <c r="AO31" i="66"/>
  <c r="AP31" i="66"/>
  <c r="AQ31" i="66"/>
  <c r="BH31" i="66" s="1"/>
  <c r="AZ31" i="66"/>
  <c r="AB32" i="66"/>
  <c r="AC32" i="66"/>
  <c r="AD32" i="66"/>
  <c r="AE32" i="66"/>
  <c r="AF32" i="66"/>
  <c r="AG32" i="66"/>
  <c r="AH32" i="66"/>
  <c r="AK32" i="66" s="1"/>
  <c r="AJ32" i="66" s="1"/>
  <c r="AI32" i="66"/>
  <c r="AL32" i="66" s="1"/>
  <c r="BE32" i="66" s="1"/>
  <c r="AM32" i="66"/>
  <c r="K32" i="66" s="1"/>
  <c r="AO32" i="66"/>
  <c r="AP32" i="66"/>
  <c r="M32" i="66" s="1"/>
  <c r="AQ32" i="66"/>
  <c r="AZ32" i="66"/>
  <c r="BG32" i="66"/>
  <c r="AB33" i="66"/>
  <c r="AC33" i="66"/>
  <c r="AD33" i="66"/>
  <c r="AE33" i="66"/>
  <c r="AF33" i="66"/>
  <c r="AG33" i="66"/>
  <c r="AH33" i="66"/>
  <c r="AK33" i="66" s="1"/>
  <c r="AI33" i="66"/>
  <c r="AL33" i="66"/>
  <c r="AY33" i="66" s="1"/>
  <c r="AM33" i="66"/>
  <c r="AQ33" i="66" s="1"/>
  <c r="AO33" i="66"/>
  <c r="AP33" i="66"/>
  <c r="AB34" i="66"/>
  <c r="AC34" i="66"/>
  <c r="AD34" i="66"/>
  <c r="AE34" i="66"/>
  <c r="AF34" i="66"/>
  <c r="AG34" i="66"/>
  <c r="AH34" i="66"/>
  <c r="AK34" i="66" s="1"/>
  <c r="AJ34" i="66" s="1"/>
  <c r="AI34" i="66"/>
  <c r="AL34" i="66" s="1"/>
  <c r="AY34" i="66" s="1"/>
  <c r="AM34" i="66"/>
  <c r="AQ34" i="66" s="1"/>
  <c r="BH34" i="66" s="1"/>
  <c r="AO34" i="66"/>
  <c r="AP34" i="66"/>
  <c r="AB35" i="66"/>
  <c r="AC35" i="66"/>
  <c r="AD35" i="66"/>
  <c r="AE35" i="66"/>
  <c r="AF35" i="66"/>
  <c r="AG35" i="66"/>
  <c r="AH35" i="66"/>
  <c r="AK35" i="66" s="1"/>
  <c r="AI35" i="66"/>
  <c r="AL35" i="66"/>
  <c r="AY35" i="66" s="1"/>
  <c r="AM35" i="66"/>
  <c r="K35" i="66" s="1"/>
  <c r="AN35" i="66"/>
  <c r="L35" i="66" s="1"/>
  <c r="AO35" i="66"/>
  <c r="AP35" i="66"/>
  <c r="AQ35" i="66"/>
  <c r="AB36" i="66"/>
  <c r="AC36" i="66"/>
  <c r="AD36" i="66"/>
  <c r="AE36" i="66"/>
  <c r="AF36" i="66"/>
  <c r="AG36" i="66"/>
  <c r="AH36" i="66"/>
  <c r="AK36" i="66" s="1"/>
  <c r="AJ36" i="66" s="1"/>
  <c r="AI36" i="66"/>
  <c r="AL36" i="66" s="1"/>
  <c r="BC36" i="66" s="1"/>
  <c r="AM36" i="66"/>
  <c r="AO36" i="66"/>
  <c r="AP36" i="66"/>
  <c r="BG36" i="66" s="1"/>
  <c r="AB37" i="66"/>
  <c r="AC37" i="66"/>
  <c r="AD37" i="66"/>
  <c r="AE37" i="66"/>
  <c r="AF37" i="66"/>
  <c r="AG37" i="66"/>
  <c r="AH37" i="66"/>
  <c r="AK37" i="66" s="1"/>
  <c r="AJ37" i="66" s="1"/>
  <c r="AI37" i="66"/>
  <c r="AL37" i="66" s="1"/>
  <c r="AM37" i="66"/>
  <c r="AQ37" i="66" s="1"/>
  <c r="N37" i="66" s="1"/>
  <c r="AO37" i="66"/>
  <c r="AP37" i="66"/>
  <c r="L38" i="66"/>
  <c r="AB38" i="66"/>
  <c r="AC38" i="66"/>
  <c r="AD38" i="66"/>
  <c r="AE38" i="66"/>
  <c r="AF38" i="66"/>
  <c r="AG38" i="66"/>
  <c r="AH38" i="66"/>
  <c r="AK38" i="66" s="1"/>
  <c r="AI38" i="66"/>
  <c r="AL38" i="66" s="1"/>
  <c r="AY38" i="66" s="1"/>
  <c r="AM38" i="66"/>
  <c r="K38" i="66" s="1"/>
  <c r="AN38" i="66"/>
  <c r="AO38" i="66"/>
  <c r="AP38" i="66"/>
  <c r="M38" i="66" s="1"/>
  <c r="AQ38" i="66"/>
  <c r="AZ38" i="66"/>
  <c r="K39" i="66"/>
  <c r="AB39" i="66"/>
  <c r="AC39" i="66"/>
  <c r="AD39" i="66"/>
  <c r="AE39" i="66"/>
  <c r="AF39" i="66"/>
  <c r="AG39" i="66"/>
  <c r="AH39" i="66"/>
  <c r="AK39" i="66" s="1"/>
  <c r="AI39" i="66"/>
  <c r="AL39" i="66"/>
  <c r="AM39" i="66"/>
  <c r="AN39" i="66" s="1"/>
  <c r="L39" i="66" s="1"/>
  <c r="AO39" i="66"/>
  <c r="AP39" i="66"/>
  <c r="AZ39" i="66"/>
  <c r="AB40" i="66"/>
  <c r="AC40" i="66"/>
  <c r="AD40" i="66"/>
  <c r="AE40" i="66"/>
  <c r="AF40" i="66"/>
  <c r="AG40" i="66"/>
  <c r="AH40" i="66"/>
  <c r="AK40" i="66" s="1"/>
  <c r="AI40" i="66"/>
  <c r="AL40" i="66" s="1"/>
  <c r="BD40" i="66" s="1"/>
  <c r="AM40" i="66"/>
  <c r="AN40" i="66"/>
  <c r="L40" i="66" s="1"/>
  <c r="AO40" i="66"/>
  <c r="AP40" i="66"/>
  <c r="K41" i="66"/>
  <c r="L41" i="66"/>
  <c r="M41" i="66"/>
  <c r="AB41" i="66"/>
  <c r="AC41" i="66"/>
  <c r="AD41" i="66"/>
  <c r="AE41" i="66"/>
  <c r="AF41" i="66"/>
  <c r="AG41" i="66"/>
  <c r="AH41" i="66"/>
  <c r="AK41" i="66" s="1"/>
  <c r="AI41" i="66"/>
  <c r="AL41" i="66" s="1"/>
  <c r="AM41" i="66"/>
  <c r="AN41" i="66"/>
  <c r="AO41" i="66"/>
  <c r="AP41" i="66"/>
  <c r="BG41" i="66"/>
  <c r="K42" i="66"/>
  <c r="AB42" i="66"/>
  <c r="AC42" i="66"/>
  <c r="AD42" i="66"/>
  <c r="AE42" i="66"/>
  <c r="AF42" i="66"/>
  <c r="AG42" i="66"/>
  <c r="AH42" i="66"/>
  <c r="AK42" i="66" s="1"/>
  <c r="AI42" i="66"/>
  <c r="AL42" i="66" s="1"/>
  <c r="BD42" i="66" s="1"/>
  <c r="AM42" i="66"/>
  <c r="AN42" i="66"/>
  <c r="L42" i="66" s="1"/>
  <c r="AO42" i="66"/>
  <c r="AP42" i="66"/>
  <c r="M42" i="66" s="1"/>
  <c r="BG42" i="66"/>
  <c r="K43" i="66"/>
  <c r="AB43" i="66"/>
  <c r="AC43" i="66"/>
  <c r="AD43" i="66"/>
  <c r="AE43" i="66"/>
  <c r="AF43" i="66"/>
  <c r="AG43" i="66"/>
  <c r="AH43" i="66"/>
  <c r="AK43" i="66" s="1"/>
  <c r="AI43" i="66"/>
  <c r="AL43" i="66"/>
  <c r="AM43" i="66"/>
  <c r="AO43" i="66"/>
  <c r="AP43" i="66"/>
  <c r="AB44" i="66"/>
  <c r="AC44" i="66"/>
  <c r="AD44" i="66"/>
  <c r="AE44" i="66"/>
  <c r="AF44" i="66"/>
  <c r="AG44" i="66"/>
  <c r="AH44" i="66"/>
  <c r="AK44" i="66" s="1"/>
  <c r="AI44" i="66"/>
  <c r="AL44" i="66" s="1"/>
  <c r="BE44" i="66" s="1"/>
  <c r="AM44" i="66"/>
  <c r="AO44" i="66"/>
  <c r="AP44" i="66"/>
  <c r="M44" i="66" s="1"/>
  <c r="AZ44" i="66"/>
  <c r="AB45" i="66"/>
  <c r="AC45" i="66"/>
  <c r="AD45" i="66"/>
  <c r="AE45" i="66"/>
  <c r="AF45" i="66"/>
  <c r="AG45" i="66"/>
  <c r="AH45" i="66"/>
  <c r="AK45" i="66" s="1"/>
  <c r="AI45" i="66"/>
  <c r="AL45" i="66" s="1"/>
  <c r="AM45" i="66"/>
  <c r="AO45" i="66"/>
  <c r="AP45" i="66"/>
  <c r="M45" i="66" s="1"/>
  <c r="BG45" i="66"/>
  <c r="M46" i="66"/>
  <c r="AB46" i="66"/>
  <c r="AC46" i="66"/>
  <c r="AD46" i="66"/>
  <c r="AE46" i="66"/>
  <c r="AF46" i="66"/>
  <c r="AG46" i="66"/>
  <c r="AH46" i="66"/>
  <c r="AI46" i="66"/>
  <c r="AL46" i="66" s="1"/>
  <c r="AY46" i="66" s="1"/>
  <c r="AK46" i="66"/>
  <c r="AJ46" i="66" s="1"/>
  <c r="AM46" i="66"/>
  <c r="AO46" i="66"/>
  <c r="AP46" i="66"/>
  <c r="AB47" i="66"/>
  <c r="AC47" i="66"/>
  <c r="AD47" i="66"/>
  <c r="AE47" i="66"/>
  <c r="AF47" i="66"/>
  <c r="AG47" i="66"/>
  <c r="AH47" i="66"/>
  <c r="AK47" i="66" s="1"/>
  <c r="AI47" i="66"/>
  <c r="AL47" i="66"/>
  <c r="AM47" i="66"/>
  <c r="K47" i="66" s="1"/>
  <c r="AO47" i="66"/>
  <c r="AP47" i="66"/>
  <c r="AQ47" i="66"/>
  <c r="AB48" i="66"/>
  <c r="AC48" i="66"/>
  <c r="AD48" i="66"/>
  <c r="AE48" i="66"/>
  <c r="AF48" i="66"/>
  <c r="AG48" i="66"/>
  <c r="AH48" i="66"/>
  <c r="AK48" i="66" s="1"/>
  <c r="AI48" i="66"/>
  <c r="AL48" i="66" s="1"/>
  <c r="AY48" i="66" s="1"/>
  <c r="AM48" i="66"/>
  <c r="AN48" i="66"/>
  <c r="L48" i="66" s="1"/>
  <c r="AO48" i="66"/>
  <c r="AP48" i="66"/>
  <c r="BG48" i="66" s="1"/>
  <c r="AZ48" i="66"/>
  <c r="AB49" i="66"/>
  <c r="AC49" i="66"/>
  <c r="AD49" i="66"/>
  <c r="AE49" i="66"/>
  <c r="AF49" i="66"/>
  <c r="AG49" i="66"/>
  <c r="AH49" i="66"/>
  <c r="AK49" i="66" s="1"/>
  <c r="AI49" i="66"/>
  <c r="AL49" i="66" s="1"/>
  <c r="AM49" i="66"/>
  <c r="AO49" i="66"/>
  <c r="AP49" i="66"/>
  <c r="BG49" i="66" s="1"/>
  <c r="AZ49" i="66"/>
  <c r="K50" i="66"/>
  <c r="M50" i="66"/>
  <c r="AB50" i="66"/>
  <c r="AC50" i="66"/>
  <c r="AD50" i="66"/>
  <c r="AE50" i="66"/>
  <c r="AF50" i="66"/>
  <c r="AG50" i="66"/>
  <c r="AH50" i="66"/>
  <c r="AK50" i="66" s="1"/>
  <c r="AI50" i="66"/>
  <c r="AL50" i="66" s="1"/>
  <c r="AM50" i="66"/>
  <c r="AO50" i="66"/>
  <c r="AP50" i="66"/>
  <c r="BG50" i="66" s="1"/>
  <c r="AZ50" i="66"/>
  <c r="AB51" i="66"/>
  <c r="AC51" i="66"/>
  <c r="AD51" i="66"/>
  <c r="AE51" i="66"/>
  <c r="AF51" i="66"/>
  <c r="AG51" i="66"/>
  <c r="AH51" i="66"/>
  <c r="AK51" i="66" s="1"/>
  <c r="AJ51" i="66" s="1"/>
  <c r="AI51" i="66"/>
  <c r="AL51" i="66"/>
  <c r="AM51" i="66"/>
  <c r="AO51" i="66"/>
  <c r="AP51" i="66"/>
  <c r="AB52" i="66"/>
  <c r="AC52" i="66"/>
  <c r="AD52" i="66"/>
  <c r="AE52" i="66"/>
  <c r="AF52" i="66"/>
  <c r="AG52" i="66"/>
  <c r="AH52" i="66"/>
  <c r="AK52" i="66" s="1"/>
  <c r="AI52" i="66"/>
  <c r="AL52" i="66" s="1"/>
  <c r="AM52" i="66"/>
  <c r="AZ52" i="66" s="1"/>
  <c r="AO52" i="66"/>
  <c r="AP52" i="66"/>
  <c r="M52" i="66" s="1"/>
  <c r="AQ52" i="66"/>
  <c r="BH52" i="66" s="1"/>
  <c r="K53" i="66"/>
  <c r="AB53" i="66"/>
  <c r="AC53" i="66"/>
  <c r="AD53" i="66"/>
  <c r="AE53" i="66"/>
  <c r="AF53" i="66"/>
  <c r="AG53" i="66"/>
  <c r="AH53" i="66"/>
  <c r="AK53" i="66" s="1"/>
  <c r="AI53" i="66"/>
  <c r="AL53" i="66" s="1"/>
  <c r="AM53" i="66"/>
  <c r="AN53" i="66" s="1"/>
  <c r="L53" i="66" s="1"/>
  <c r="AO53" i="66"/>
  <c r="AP53" i="66"/>
  <c r="BG53" i="66" s="1"/>
  <c r="AQ53" i="66"/>
  <c r="AZ53" i="66"/>
  <c r="AB54" i="66"/>
  <c r="AC54" i="66"/>
  <c r="AD54" i="66"/>
  <c r="AE54" i="66"/>
  <c r="AF54" i="66"/>
  <c r="AG54" i="66"/>
  <c r="AH54" i="66"/>
  <c r="AK54" i="66" s="1"/>
  <c r="AJ54" i="66" s="1"/>
  <c r="AI54" i="66"/>
  <c r="AL54" i="66" s="1"/>
  <c r="BC54" i="66" s="1"/>
  <c r="AM54" i="66"/>
  <c r="AO54" i="66"/>
  <c r="AP54" i="66"/>
  <c r="BG54" i="66" s="1"/>
  <c r="AB55" i="66"/>
  <c r="AC55" i="66"/>
  <c r="AD55" i="66"/>
  <c r="AE55" i="66"/>
  <c r="AF55" i="66"/>
  <c r="AG55" i="66"/>
  <c r="AH55" i="66"/>
  <c r="AK55" i="66" s="1"/>
  <c r="AI55" i="66"/>
  <c r="AL55" i="66" s="1"/>
  <c r="AY55" i="66" s="1"/>
  <c r="AM55" i="66"/>
  <c r="AN55" i="66" s="1"/>
  <c r="L55" i="66" s="1"/>
  <c r="AO55" i="66"/>
  <c r="AP55" i="66"/>
  <c r="M55" i="66" s="1"/>
  <c r="AZ55" i="66"/>
  <c r="BG55" i="66"/>
  <c r="K56" i="66"/>
  <c r="AB56" i="66"/>
  <c r="AC56" i="66"/>
  <c r="AD56" i="66"/>
  <c r="AE56" i="66"/>
  <c r="AF56" i="66"/>
  <c r="AG56" i="66"/>
  <c r="AH56" i="66"/>
  <c r="AK56" i="66" s="1"/>
  <c r="AI56" i="66"/>
  <c r="AL56" i="66"/>
  <c r="AM56" i="66"/>
  <c r="AN56" i="66"/>
  <c r="L56" i="66" s="1"/>
  <c r="AO56" i="66"/>
  <c r="AP56" i="66"/>
  <c r="AQ56" i="66"/>
  <c r="N56" i="66" s="1"/>
  <c r="AZ56" i="66"/>
  <c r="AB57" i="66"/>
  <c r="AC57" i="66"/>
  <c r="AD57" i="66"/>
  <c r="AE57" i="66"/>
  <c r="AF57" i="66"/>
  <c r="AG57" i="66"/>
  <c r="AH57" i="66"/>
  <c r="AK57" i="66" s="1"/>
  <c r="AI57" i="66"/>
  <c r="AL57" i="66" s="1"/>
  <c r="AM57" i="66"/>
  <c r="K57" i="66" s="1"/>
  <c r="AO57" i="66"/>
  <c r="AP57" i="66"/>
  <c r="M57" i="66" s="1"/>
  <c r="AQ57" i="66"/>
  <c r="N57" i="66" s="1"/>
  <c r="AZ57" i="66"/>
  <c r="BG57" i="66"/>
  <c r="AB58" i="66"/>
  <c r="AC58" i="66"/>
  <c r="AD58" i="66"/>
  <c r="AE58" i="66"/>
  <c r="AF58" i="66"/>
  <c r="AG58" i="66"/>
  <c r="AH58" i="66"/>
  <c r="AK58" i="66" s="1"/>
  <c r="AI58" i="66"/>
  <c r="AL58" i="66" s="1"/>
  <c r="AM58" i="66"/>
  <c r="AO58" i="66"/>
  <c r="AP58" i="66"/>
  <c r="BG58" i="66" s="1"/>
  <c r="AB59" i="66"/>
  <c r="AC59" i="66"/>
  <c r="AD59" i="66"/>
  <c r="AE59" i="66"/>
  <c r="AF59" i="66"/>
  <c r="AG59" i="66"/>
  <c r="AH59" i="66"/>
  <c r="AK59" i="66" s="1"/>
  <c r="AI59" i="66"/>
  <c r="AL59" i="66"/>
  <c r="AY59" i="66" s="1"/>
  <c r="AM59" i="66"/>
  <c r="K59" i="66" s="1"/>
  <c r="AO59" i="66"/>
  <c r="AP59" i="66"/>
  <c r="BG59" i="66" s="1"/>
  <c r="AZ59" i="66"/>
  <c r="L60" i="66"/>
  <c r="M60" i="66"/>
  <c r="AB60" i="66"/>
  <c r="AC60" i="66"/>
  <c r="AD60" i="66"/>
  <c r="AE60" i="66"/>
  <c r="AF60" i="66"/>
  <c r="AG60" i="66"/>
  <c r="AH60" i="66"/>
  <c r="AK60" i="66" s="1"/>
  <c r="AJ60" i="66" s="1"/>
  <c r="AI60" i="66"/>
  <c r="AL60" i="66" s="1"/>
  <c r="AM60" i="66"/>
  <c r="AN60" i="66"/>
  <c r="AO60" i="66"/>
  <c r="AP60" i="66"/>
  <c r="AB61" i="66"/>
  <c r="AC61" i="66"/>
  <c r="AD61" i="66"/>
  <c r="AE61" i="66"/>
  <c r="AF61" i="66"/>
  <c r="AG61" i="66"/>
  <c r="AH61" i="66"/>
  <c r="AK61" i="66" s="1"/>
  <c r="AI61" i="66"/>
  <c r="AL61" i="66"/>
  <c r="AY61" i="66" s="1"/>
  <c r="AM61" i="66"/>
  <c r="K61" i="66" s="1"/>
  <c r="AO61" i="66"/>
  <c r="AP61" i="66"/>
  <c r="AQ61" i="66"/>
  <c r="AZ61" i="66"/>
  <c r="AB62" i="66"/>
  <c r="AC62" i="66"/>
  <c r="AD62" i="66"/>
  <c r="AE62" i="66"/>
  <c r="AF62" i="66"/>
  <c r="AG62" i="66"/>
  <c r="AH62" i="66"/>
  <c r="AK62" i="66" s="1"/>
  <c r="AI62" i="66"/>
  <c r="AL62" i="66" s="1"/>
  <c r="AM62" i="66"/>
  <c r="K62" i="66" s="1"/>
  <c r="AN62" i="66"/>
  <c r="L62" i="66" s="1"/>
  <c r="AO62" i="66"/>
  <c r="AP62" i="66"/>
  <c r="BG62" i="66" s="1"/>
  <c r="AQ62" i="66"/>
  <c r="AR62" i="66" s="1"/>
  <c r="AZ62" i="66"/>
  <c r="AB63" i="66"/>
  <c r="AC63" i="66"/>
  <c r="AD63" i="66"/>
  <c r="AE63" i="66"/>
  <c r="AF63" i="66"/>
  <c r="AG63" i="66"/>
  <c r="AH63" i="66"/>
  <c r="AK63" i="66" s="1"/>
  <c r="AI63" i="66"/>
  <c r="AL63" i="66" s="1"/>
  <c r="BF63" i="66" s="1"/>
  <c r="AM63" i="66"/>
  <c r="AO63" i="66"/>
  <c r="AP63" i="66"/>
  <c r="M63" i="66" s="1"/>
  <c r="AZ63" i="66"/>
  <c r="BG63" i="66"/>
  <c r="AB64" i="66"/>
  <c r="AC64" i="66"/>
  <c r="AD64" i="66"/>
  <c r="AE64" i="66"/>
  <c r="AF64" i="66"/>
  <c r="AG64" i="66"/>
  <c r="AH64" i="66"/>
  <c r="AK64" i="66" s="1"/>
  <c r="AI64" i="66"/>
  <c r="AL64" i="66" s="1"/>
  <c r="AM64" i="66"/>
  <c r="AO64" i="66"/>
  <c r="AP64" i="66"/>
  <c r="M64" i="66" s="1"/>
  <c r="AZ64" i="66"/>
  <c r="BG64" i="66"/>
  <c r="K65" i="66"/>
  <c r="M65" i="66"/>
  <c r="AB65" i="66"/>
  <c r="AC65" i="66"/>
  <c r="AD65" i="66"/>
  <c r="AE65" i="66"/>
  <c r="AF65" i="66"/>
  <c r="AG65" i="66"/>
  <c r="AH65" i="66"/>
  <c r="AK65" i="66" s="1"/>
  <c r="AI65" i="66"/>
  <c r="AL65" i="66" s="1"/>
  <c r="AY65" i="66" s="1"/>
  <c r="AM65" i="66"/>
  <c r="AZ65" i="66" s="1"/>
  <c r="AO65" i="66"/>
  <c r="AP65" i="66"/>
  <c r="BG65" i="66" s="1"/>
  <c r="AB66" i="66"/>
  <c r="AC66" i="66"/>
  <c r="AD66" i="66"/>
  <c r="AE66" i="66"/>
  <c r="AF66" i="66"/>
  <c r="AG66" i="66"/>
  <c r="AH66" i="66"/>
  <c r="AK66" i="66" s="1"/>
  <c r="AJ66" i="66" s="1"/>
  <c r="AI66" i="66"/>
  <c r="AL66" i="66" s="1"/>
  <c r="AM66" i="66"/>
  <c r="AQ66" i="66" s="1"/>
  <c r="AN66" i="66"/>
  <c r="L66" i="66" s="1"/>
  <c r="AO66" i="66"/>
  <c r="AP66" i="66"/>
  <c r="K67" i="66"/>
  <c r="AB67" i="66"/>
  <c r="AC67" i="66"/>
  <c r="AD67" i="66"/>
  <c r="AE67" i="66"/>
  <c r="AF67" i="66"/>
  <c r="AG67" i="66"/>
  <c r="AH67" i="66"/>
  <c r="AK67" i="66" s="1"/>
  <c r="AI67" i="66"/>
  <c r="AL67" i="66"/>
  <c r="AM67" i="66"/>
  <c r="AO67" i="66"/>
  <c r="AP67" i="66"/>
  <c r="M67" i="66" s="1"/>
  <c r="AQ67" i="66"/>
  <c r="M68" i="66"/>
  <c r="AB68" i="66"/>
  <c r="AC68" i="66"/>
  <c r="AD68" i="66"/>
  <c r="AE68" i="66"/>
  <c r="AF68" i="66"/>
  <c r="AG68" i="66"/>
  <c r="AH68" i="66"/>
  <c r="AK68" i="66" s="1"/>
  <c r="AI68" i="66"/>
  <c r="AL68" i="66" s="1"/>
  <c r="AM68" i="66"/>
  <c r="AO68" i="66"/>
  <c r="AP68" i="66"/>
  <c r="K69" i="66"/>
  <c r="AB69" i="66"/>
  <c r="AC69" i="66"/>
  <c r="AD69" i="66"/>
  <c r="AE69" i="66"/>
  <c r="AF69" i="66"/>
  <c r="AG69" i="66"/>
  <c r="AH69" i="66"/>
  <c r="AK69" i="66" s="1"/>
  <c r="AI69" i="66"/>
  <c r="AL69" i="66" s="1"/>
  <c r="AM69" i="66"/>
  <c r="AN69" i="66" s="1"/>
  <c r="L69" i="66" s="1"/>
  <c r="AO69" i="66"/>
  <c r="AP69" i="66"/>
  <c r="M69" i="66" s="1"/>
  <c r="AQ69" i="66"/>
  <c r="BH69" i="66" s="1"/>
  <c r="AZ69" i="66"/>
  <c r="M70" i="66"/>
  <c r="AB70" i="66"/>
  <c r="AC70" i="66"/>
  <c r="AD70" i="66"/>
  <c r="AE70" i="66"/>
  <c r="AF70" i="66"/>
  <c r="AG70" i="66"/>
  <c r="AH70" i="66"/>
  <c r="AK70" i="66" s="1"/>
  <c r="AI70" i="66"/>
  <c r="AL70" i="66"/>
  <c r="AM70" i="66"/>
  <c r="AO70" i="66"/>
  <c r="AP70" i="66"/>
  <c r="BG70" i="66"/>
  <c r="AB71" i="66"/>
  <c r="AC71" i="66"/>
  <c r="AD71" i="66"/>
  <c r="AE71" i="66"/>
  <c r="AF71" i="66"/>
  <c r="AG71" i="66"/>
  <c r="AH71" i="66"/>
  <c r="AK71" i="66" s="1"/>
  <c r="AI71" i="66"/>
  <c r="AL71" i="66" s="1"/>
  <c r="AM71" i="66"/>
  <c r="AN71" i="66"/>
  <c r="L71" i="66" s="1"/>
  <c r="AO71" i="66"/>
  <c r="AP71" i="66"/>
  <c r="M71" i="66" s="1"/>
  <c r="AB72" i="66"/>
  <c r="AC72" i="66"/>
  <c r="AD72" i="66"/>
  <c r="AE72" i="66"/>
  <c r="AF72" i="66"/>
  <c r="AG72" i="66"/>
  <c r="AH72" i="66"/>
  <c r="AK72" i="66" s="1"/>
  <c r="AI72" i="66"/>
  <c r="AL72" i="66" s="1"/>
  <c r="AM72" i="66"/>
  <c r="AZ72" i="66" s="1"/>
  <c r="AN72" i="66"/>
  <c r="L72" i="66" s="1"/>
  <c r="AO72" i="66"/>
  <c r="AP72" i="66"/>
  <c r="M72" i="66" s="1"/>
  <c r="AQ72" i="66"/>
  <c r="K73" i="66"/>
  <c r="AB73" i="66"/>
  <c r="AC73" i="66"/>
  <c r="AD73" i="66"/>
  <c r="AE73" i="66"/>
  <c r="AF73" i="66"/>
  <c r="AG73" i="66"/>
  <c r="AH73" i="66"/>
  <c r="AK73" i="66" s="1"/>
  <c r="AI73" i="66"/>
  <c r="AL73" i="66" s="1"/>
  <c r="AM73" i="66"/>
  <c r="AN73" i="66"/>
  <c r="L73" i="66" s="1"/>
  <c r="AO73" i="66"/>
  <c r="AP73" i="66"/>
  <c r="BG73" i="66" s="1"/>
  <c r="AB74" i="66"/>
  <c r="AC74" i="66"/>
  <c r="AD74" i="66"/>
  <c r="AE74" i="66"/>
  <c r="AF74" i="66"/>
  <c r="AG74" i="66"/>
  <c r="AH74" i="66"/>
  <c r="AK74" i="66" s="1"/>
  <c r="AJ74" i="66" s="1"/>
  <c r="AI74" i="66"/>
  <c r="AL74" i="66" s="1"/>
  <c r="AM74" i="66"/>
  <c r="AQ74" i="66" s="1"/>
  <c r="AN74" i="66"/>
  <c r="L74" i="66" s="1"/>
  <c r="AO74" i="66"/>
  <c r="AP74" i="66"/>
  <c r="AB75" i="66"/>
  <c r="AC75" i="66"/>
  <c r="AD75" i="66"/>
  <c r="AE75" i="66"/>
  <c r="AF75" i="66"/>
  <c r="AG75" i="66"/>
  <c r="AH75" i="66"/>
  <c r="AK75" i="66" s="1"/>
  <c r="AI75" i="66"/>
  <c r="AL75" i="66" s="1"/>
  <c r="AM75" i="66"/>
  <c r="AO75" i="66"/>
  <c r="AP75" i="66"/>
  <c r="M75" i="66" s="1"/>
  <c r="AQ75" i="66"/>
  <c r="BH75" i="66" s="1"/>
  <c r="BG75" i="66"/>
  <c r="AB76" i="66"/>
  <c r="AC76" i="66"/>
  <c r="AD76" i="66"/>
  <c r="AE76" i="66"/>
  <c r="AF76" i="66"/>
  <c r="AG76" i="66"/>
  <c r="AH76" i="66"/>
  <c r="AK76" i="66" s="1"/>
  <c r="AI76" i="66"/>
  <c r="AL76" i="66" s="1"/>
  <c r="AM76" i="66"/>
  <c r="K76" i="66" s="1"/>
  <c r="AN76" i="66"/>
  <c r="L76" i="66" s="1"/>
  <c r="AO76" i="66"/>
  <c r="AP76" i="66"/>
  <c r="BG76" i="66" s="1"/>
  <c r="AQ76" i="66"/>
  <c r="AR76" i="66" s="1"/>
  <c r="AZ76" i="66"/>
  <c r="AB77" i="66"/>
  <c r="AC77" i="66"/>
  <c r="AD77" i="66"/>
  <c r="AE77" i="66"/>
  <c r="AF77" i="66"/>
  <c r="AG77" i="66"/>
  <c r="AH77" i="66"/>
  <c r="AK77" i="66" s="1"/>
  <c r="AI77" i="66"/>
  <c r="AL77" i="66" s="1"/>
  <c r="AM77" i="66"/>
  <c r="AO77" i="66"/>
  <c r="AP77" i="66"/>
  <c r="M77" i="66" s="1"/>
  <c r="BG77" i="66"/>
  <c r="AB78" i="66"/>
  <c r="AC78" i="66"/>
  <c r="AD78" i="66"/>
  <c r="AE78" i="66"/>
  <c r="AF78" i="66"/>
  <c r="AG78" i="66"/>
  <c r="AH78" i="66"/>
  <c r="AK78" i="66" s="1"/>
  <c r="AJ78" i="66" s="1"/>
  <c r="AI78" i="66"/>
  <c r="AL78" i="66"/>
  <c r="AM78" i="66"/>
  <c r="AO78" i="66"/>
  <c r="AP78" i="66"/>
  <c r="AB79" i="66"/>
  <c r="AC79" i="66"/>
  <c r="AD79" i="66"/>
  <c r="AE79" i="66"/>
  <c r="AF79" i="66"/>
  <c r="AG79" i="66"/>
  <c r="AH79" i="66"/>
  <c r="AK79" i="66" s="1"/>
  <c r="AI79" i="66"/>
  <c r="AL79" i="66"/>
  <c r="AM79" i="66"/>
  <c r="AQ79" i="66" s="1"/>
  <c r="AO79" i="66"/>
  <c r="AP79" i="66"/>
  <c r="AR79" i="66" s="1"/>
  <c r="AZ79" i="66"/>
  <c r="AB80" i="66"/>
  <c r="AC80" i="66"/>
  <c r="AD80" i="66"/>
  <c r="AE80" i="66"/>
  <c r="AF80" i="66"/>
  <c r="AG80" i="66"/>
  <c r="AH80" i="66"/>
  <c r="AI80" i="66"/>
  <c r="AL80" i="66" s="1"/>
  <c r="BC80" i="66" s="1"/>
  <c r="AK80" i="66"/>
  <c r="AM80" i="66"/>
  <c r="K80" i="66" s="1"/>
  <c r="AN80" i="66"/>
  <c r="L80" i="66" s="1"/>
  <c r="AO80" i="66"/>
  <c r="AP80" i="66"/>
  <c r="AQ80" i="66"/>
  <c r="AZ80" i="66"/>
  <c r="AB81" i="66"/>
  <c r="AC81" i="66"/>
  <c r="AD81" i="66"/>
  <c r="AE81" i="66"/>
  <c r="AF81" i="66"/>
  <c r="AG81" i="66"/>
  <c r="AH81" i="66"/>
  <c r="AK81" i="66" s="1"/>
  <c r="AI81" i="66"/>
  <c r="AL81" i="66" s="1"/>
  <c r="AM81" i="66"/>
  <c r="K81" i="66" s="1"/>
  <c r="AO81" i="66"/>
  <c r="AP81" i="66"/>
  <c r="M81" i="66" s="1"/>
  <c r="AQ81" i="66"/>
  <c r="AZ81" i="66"/>
  <c r="AB82" i="66"/>
  <c r="AC82" i="66"/>
  <c r="AD82" i="66"/>
  <c r="AE82" i="66"/>
  <c r="AF82" i="66"/>
  <c r="AG82" i="66"/>
  <c r="AH82" i="66"/>
  <c r="AK82" i="66" s="1"/>
  <c r="AI82" i="66"/>
  <c r="AL82" i="66" s="1"/>
  <c r="AM82" i="66"/>
  <c r="AN82" i="66"/>
  <c r="L82" i="66" s="1"/>
  <c r="AO82" i="66"/>
  <c r="AP82" i="66"/>
  <c r="M82" i="66" s="1"/>
  <c r="BG82" i="66"/>
  <c r="AB83" i="66"/>
  <c r="AC83" i="66"/>
  <c r="AD83" i="66"/>
  <c r="AE83" i="66"/>
  <c r="AF83" i="66"/>
  <c r="AG83" i="66"/>
  <c r="AH83" i="66"/>
  <c r="AK83" i="66" s="1"/>
  <c r="AI83" i="66"/>
  <c r="AL83" i="66" s="1"/>
  <c r="AM83" i="66"/>
  <c r="K83" i="66" s="1"/>
  <c r="AO83" i="66"/>
  <c r="AP83" i="66"/>
  <c r="AZ83" i="66"/>
  <c r="K84" i="66"/>
  <c r="AB84" i="66"/>
  <c r="AC84" i="66"/>
  <c r="AD84" i="66"/>
  <c r="AE84" i="66"/>
  <c r="AF84" i="66"/>
  <c r="AG84" i="66"/>
  <c r="AH84" i="66"/>
  <c r="AK84" i="66" s="1"/>
  <c r="AJ84" i="66" s="1"/>
  <c r="AI84" i="66"/>
  <c r="AL84" i="66" s="1"/>
  <c r="AY84" i="66" s="1"/>
  <c r="AM84" i="66"/>
  <c r="AO84" i="66"/>
  <c r="AP84" i="66"/>
  <c r="M84" i="66" s="1"/>
  <c r="AZ84" i="66"/>
  <c r="BG84" i="66"/>
  <c r="AB85" i="66"/>
  <c r="AC85" i="66"/>
  <c r="AD85" i="66"/>
  <c r="AE85" i="66"/>
  <c r="AF85" i="66"/>
  <c r="AG85" i="66"/>
  <c r="AH85" i="66"/>
  <c r="AK85" i="66" s="1"/>
  <c r="AI85" i="66"/>
  <c r="AL85" i="66"/>
  <c r="AY85" i="66" s="1"/>
  <c r="AM85" i="66"/>
  <c r="AQ85" i="66" s="1"/>
  <c r="AN85" i="66"/>
  <c r="L85" i="66" s="1"/>
  <c r="AO85" i="66"/>
  <c r="AP85" i="66"/>
  <c r="AZ85" i="66"/>
  <c r="AB86" i="66"/>
  <c r="AC86" i="66"/>
  <c r="AD86" i="66"/>
  <c r="AE86" i="66"/>
  <c r="AF86" i="66"/>
  <c r="AG86" i="66"/>
  <c r="AH86" i="66"/>
  <c r="AK86" i="66" s="1"/>
  <c r="AJ86" i="66" s="1"/>
  <c r="AI86" i="66"/>
  <c r="AL86" i="66" s="1"/>
  <c r="BD86" i="66" s="1"/>
  <c r="AM86" i="66"/>
  <c r="AO86" i="66"/>
  <c r="AP86" i="66"/>
  <c r="AB87" i="66"/>
  <c r="AC87" i="66"/>
  <c r="AD87" i="66"/>
  <c r="AE87" i="66"/>
  <c r="AF87" i="66"/>
  <c r="AG87" i="66"/>
  <c r="AH87" i="66"/>
  <c r="AK87" i="66" s="1"/>
  <c r="AI87" i="66"/>
  <c r="AL87" i="66"/>
  <c r="BF87" i="66" s="1"/>
  <c r="AM87" i="66"/>
  <c r="K87" i="66" s="1"/>
  <c r="AO87" i="66"/>
  <c r="AP87" i="66"/>
  <c r="AQ87" i="66"/>
  <c r="BH87" i="66" s="1"/>
  <c r="AZ87" i="66"/>
  <c r="AB88" i="66"/>
  <c r="AC88" i="66"/>
  <c r="AD88" i="66"/>
  <c r="AE88" i="66"/>
  <c r="AF88" i="66"/>
  <c r="AG88" i="66"/>
  <c r="AH88" i="66"/>
  <c r="AK88" i="66" s="1"/>
  <c r="AI88" i="66"/>
  <c r="AL88" i="66" s="1"/>
  <c r="BF88" i="66" s="1"/>
  <c r="AJ88" i="66"/>
  <c r="AM88" i="66"/>
  <c r="K88" i="66" s="1"/>
  <c r="AO88" i="66"/>
  <c r="AP88" i="66"/>
  <c r="M88" i="66" s="1"/>
  <c r="AQ88" i="66"/>
  <c r="AZ88" i="66"/>
  <c r="BG88" i="66"/>
  <c r="AB89" i="66"/>
  <c r="AC89" i="66"/>
  <c r="AD89" i="66"/>
  <c r="AE89" i="66"/>
  <c r="AF89" i="66"/>
  <c r="AG89" i="66"/>
  <c r="AH89" i="66"/>
  <c r="AK89" i="66" s="1"/>
  <c r="AI89" i="66"/>
  <c r="AL89" i="66" s="1"/>
  <c r="AM89" i="66"/>
  <c r="K89" i="66" s="1"/>
  <c r="AO89" i="66"/>
  <c r="AP89" i="66"/>
  <c r="AQ89" i="66"/>
  <c r="N89" i="66" s="1"/>
  <c r="AZ89" i="66"/>
  <c r="BG89" i="66"/>
  <c r="M90" i="66"/>
  <c r="AB90" i="66"/>
  <c r="AC90" i="66"/>
  <c r="AD90" i="66"/>
  <c r="AE90" i="66"/>
  <c r="AF90" i="66"/>
  <c r="AG90" i="66"/>
  <c r="AH90" i="66"/>
  <c r="AK90" i="66" s="1"/>
  <c r="AJ90" i="66" s="1"/>
  <c r="AI90" i="66"/>
  <c r="AL90" i="66" s="1"/>
  <c r="AM90" i="66"/>
  <c r="AN90" i="66"/>
  <c r="L90" i="66" s="1"/>
  <c r="AO90" i="66"/>
  <c r="AP90" i="66"/>
  <c r="AB91" i="66"/>
  <c r="AC91" i="66"/>
  <c r="AD91" i="66"/>
  <c r="AE91" i="66"/>
  <c r="AF91" i="66"/>
  <c r="AG91" i="66"/>
  <c r="AH91" i="66"/>
  <c r="AK91" i="66" s="1"/>
  <c r="AI91" i="66"/>
  <c r="AL91" i="66"/>
  <c r="BE91" i="66" s="1"/>
  <c r="AM91" i="66"/>
  <c r="AZ91" i="66" s="1"/>
  <c r="AN91" i="66"/>
  <c r="L91" i="66" s="1"/>
  <c r="AO91" i="66"/>
  <c r="AP91" i="66"/>
  <c r="AQ91" i="66"/>
  <c r="M92" i="66"/>
  <c r="AB92" i="66"/>
  <c r="AC92" i="66"/>
  <c r="AD92" i="66"/>
  <c r="AE92" i="66"/>
  <c r="AF92" i="66"/>
  <c r="AG92" i="66"/>
  <c r="AH92" i="66"/>
  <c r="AI92" i="66"/>
  <c r="AL92" i="66" s="1"/>
  <c r="AK92" i="66"/>
  <c r="AJ92" i="66" s="1"/>
  <c r="AM92" i="66"/>
  <c r="AO92" i="66"/>
  <c r="AP92" i="66"/>
  <c r="BG92" i="66" s="1"/>
  <c r="M93" i="66"/>
  <c r="AB93" i="66"/>
  <c r="AC93" i="66"/>
  <c r="AD93" i="66"/>
  <c r="AE93" i="66"/>
  <c r="AF93" i="66"/>
  <c r="AG93" i="66"/>
  <c r="AH93" i="66"/>
  <c r="AK93" i="66" s="1"/>
  <c r="AI93" i="66"/>
  <c r="AL93" i="66" s="1"/>
  <c r="AM93" i="66"/>
  <c r="AO93" i="66"/>
  <c r="AP93" i="66"/>
  <c r="BG93" i="66" s="1"/>
  <c r="AZ93" i="66"/>
  <c r="M94" i="66"/>
  <c r="AB94" i="66"/>
  <c r="AC94" i="66"/>
  <c r="AD94" i="66"/>
  <c r="AE94" i="66"/>
  <c r="AF94" i="66"/>
  <c r="AG94" i="66"/>
  <c r="AH94" i="66"/>
  <c r="AK94" i="66" s="1"/>
  <c r="AJ94" i="66" s="1"/>
  <c r="AI94" i="66"/>
  <c r="AL94" i="66" s="1"/>
  <c r="AM94" i="66"/>
  <c r="AQ94" i="66" s="1"/>
  <c r="AO94" i="66"/>
  <c r="AP94" i="66"/>
  <c r="AZ94" i="66"/>
  <c r="BG94" i="66"/>
  <c r="M95" i="66"/>
  <c r="AB95" i="66"/>
  <c r="AC95" i="66"/>
  <c r="AD95" i="66"/>
  <c r="AE95" i="66"/>
  <c r="AF95" i="66"/>
  <c r="AG95" i="66"/>
  <c r="AH95" i="66"/>
  <c r="AK95" i="66" s="1"/>
  <c r="AI95" i="66"/>
  <c r="AL95" i="66" s="1"/>
  <c r="AM95" i="66"/>
  <c r="AO95" i="66"/>
  <c r="AP95" i="66"/>
  <c r="BG95" i="66" s="1"/>
  <c r="AB96" i="66"/>
  <c r="AC96" i="66"/>
  <c r="AD96" i="66"/>
  <c r="AE96" i="66"/>
  <c r="AF96" i="66"/>
  <c r="AG96" i="66"/>
  <c r="AH96" i="66"/>
  <c r="AK96" i="66" s="1"/>
  <c r="AJ96" i="66" s="1"/>
  <c r="AI96" i="66"/>
  <c r="AL96" i="66" s="1"/>
  <c r="AM96" i="66"/>
  <c r="AZ96" i="66" s="1"/>
  <c r="AO96" i="66"/>
  <c r="AP96" i="66"/>
  <c r="M96" i="66" s="1"/>
  <c r="AQ96" i="66"/>
  <c r="N96" i="66" s="1"/>
  <c r="AR96" i="66"/>
  <c r="BG96" i="66"/>
  <c r="AB97" i="66"/>
  <c r="AC97" i="66"/>
  <c r="AD97" i="66"/>
  <c r="AE97" i="66"/>
  <c r="AF97" i="66"/>
  <c r="AG97" i="66"/>
  <c r="AH97" i="66"/>
  <c r="AK97" i="66" s="1"/>
  <c r="AI97" i="66"/>
  <c r="AL97" i="66" s="1"/>
  <c r="AM97" i="66"/>
  <c r="AN97" i="66"/>
  <c r="L97" i="66" s="1"/>
  <c r="AO97" i="66"/>
  <c r="AP97" i="66"/>
  <c r="AB98" i="66"/>
  <c r="AC98" i="66"/>
  <c r="AD98" i="66"/>
  <c r="AE98" i="66"/>
  <c r="AF98" i="66"/>
  <c r="AG98" i="66"/>
  <c r="AH98" i="66"/>
  <c r="AK98" i="66" s="1"/>
  <c r="AJ98" i="66" s="1"/>
  <c r="AI98" i="66"/>
  <c r="AL98" i="66"/>
  <c r="AM98" i="66"/>
  <c r="K98" i="66" s="1"/>
  <c r="AN98" i="66"/>
  <c r="L98" i="66" s="1"/>
  <c r="AO98" i="66"/>
  <c r="AP98" i="66"/>
  <c r="BG98" i="66" s="1"/>
  <c r="AQ98" i="66"/>
  <c r="AR98" i="66" s="1"/>
  <c r="AZ98" i="66"/>
  <c r="AB99" i="66"/>
  <c r="AC99" i="66"/>
  <c r="AD99" i="66"/>
  <c r="AE99" i="66"/>
  <c r="AF99" i="66"/>
  <c r="AG99" i="66"/>
  <c r="AH99" i="66"/>
  <c r="AK99" i="66" s="1"/>
  <c r="AI99" i="66"/>
  <c r="AL99" i="66"/>
  <c r="AM99" i="66"/>
  <c r="AO99" i="66"/>
  <c r="AP99" i="66"/>
  <c r="M99" i="66" s="1"/>
  <c r="BG99" i="66"/>
  <c r="AB100" i="66"/>
  <c r="AC100" i="66"/>
  <c r="AD100" i="66"/>
  <c r="AE100" i="66"/>
  <c r="AF100" i="66"/>
  <c r="AG100" i="66"/>
  <c r="AH100" i="66"/>
  <c r="AK100" i="66" s="1"/>
  <c r="AJ100" i="66" s="1"/>
  <c r="AI100" i="66"/>
  <c r="AL100" i="66" s="1"/>
  <c r="AM100" i="66"/>
  <c r="K100" i="66" s="1"/>
  <c r="AN100" i="66"/>
  <c r="L100" i="66" s="1"/>
  <c r="AO100" i="66"/>
  <c r="AP100" i="66"/>
  <c r="AQ100" i="66"/>
  <c r="N100" i="66" s="1"/>
  <c r="AZ100" i="66"/>
  <c r="BH100" i="66"/>
  <c r="AB101" i="66"/>
  <c r="AC101" i="66"/>
  <c r="AD101" i="66"/>
  <c r="AE101" i="66"/>
  <c r="AF101" i="66"/>
  <c r="AG101" i="66"/>
  <c r="AH101" i="66"/>
  <c r="AK101" i="66" s="1"/>
  <c r="AI101" i="66"/>
  <c r="AL101" i="66" s="1"/>
  <c r="AM101" i="66"/>
  <c r="AO101" i="66"/>
  <c r="AP101" i="66"/>
  <c r="AB102" i="66"/>
  <c r="AC102" i="66"/>
  <c r="AD102" i="66"/>
  <c r="AE102" i="66"/>
  <c r="AF102" i="66"/>
  <c r="AG102" i="66"/>
  <c r="AH102" i="66"/>
  <c r="AK102" i="66" s="1"/>
  <c r="AI102" i="66"/>
  <c r="AL102" i="66"/>
  <c r="BC102" i="66" s="1"/>
  <c r="AM102" i="66"/>
  <c r="AO102" i="66"/>
  <c r="AP102" i="66"/>
  <c r="BG102" i="66" s="1"/>
  <c r="M103" i="66"/>
  <c r="AB103" i="66"/>
  <c r="AC103" i="66"/>
  <c r="AD103" i="66"/>
  <c r="AE103" i="66"/>
  <c r="AF103" i="66"/>
  <c r="AG103" i="66"/>
  <c r="AH103" i="66"/>
  <c r="AK103" i="66" s="1"/>
  <c r="AI103" i="66"/>
  <c r="AL103" i="66" s="1"/>
  <c r="AM103" i="66"/>
  <c r="K103" i="66" s="1"/>
  <c r="AN103" i="66"/>
  <c r="L103" i="66" s="1"/>
  <c r="AO103" i="66"/>
  <c r="AP103" i="66"/>
  <c r="AQ103" i="66"/>
  <c r="AZ103" i="66"/>
  <c r="AB104" i="66"/>
  <c r="AC104" i="66"/>
  <c r="AD104" i="66"/>
  <c r="AE104" i="66"/>
  <c r="AF104" i="66"/>
  <c r="AG104" i="66"/>
  <c r="AH104" i="66"/>
  <c r="AK104" i="66" s="1"/>
  <c r="AJ104" i="66" s="1"/>
  <c r="AI104" i="66"/>
  <c r="AL104" i="66" s="1"/>
  <c r="AM104" i="66"/>
  <c r="K104" i="66" s="1"/>
  <c r="AN104" i="66"/>
  <c r="L104" i="66" s="1"/>
  <c r="AO104" i="66"/>
  <c r="AP104" i="66"/>
  <c r="BG104" i="66" s="1"/>
  <c r="AQ104" i="66"/>
  <c r="AZ104" i="66"/>
  <c r="AB105" i="66"/>
  <c r="AC105" i="66"/>
  <c r="AD105" i="66"/>
  <c r="AE105" i="66"/>
  <c r="AF105" i="66"/>
  <c r="AG105" i="66"/>
  <c r="AH105" i="66"/>
  <c r="AK105" i="66" s="1"/>
  <c r="AI105" i="66"/>
  <c r="AL105" i="66"/>
  <c r="AY105" i="66" s="1"/>
  <c r="AM105" i="66"/>
  <c r="AO105" i="66"/>
  <c r="AP105" i="66"/>
  <c r="M106" i="66"/>
  <c r="AB106" i="66"/>
  <c r="AC106" i="66"/>
  <c r="AD106" i="66"/>
  <c r="AE106" i="66"/>
  <c r="AF106" i="66"/>
  <c r="AG106" i="66"/>
  <c r="AH106" i="66"/>
  <c r="AK106" i="66" s="1"/>
  <c r="AI106" i="66"/>
  <c r="AL106" i="66" s="1"/>
  <c r="AM106" i="66"/>
  <c r="K106" i="66" s="1"/>
  <c r="AN106" i="66"/>
  <c r="L106" i="66" s="1"/>
  <c r="AO106" i="66"/>
  <c r="AP106" i="66"/>
  <c r="AQ106" i="66"/>
  <c r="BH106" i="66" s="1"/>
  <c r="AZ106" i="66"/>
  <c r="AB107" i="66"/>
  <c r="AC107" i="66"/>
  <c r="AD107" i="66"/>
  <c r="AE107" i="66"/>
  <c r="AF107" i="66"/>
  <c r="AG107" i="66"/>
  <c r="AH107" i="66"/>
  <c r="AK107" i="66" s="1"/>
  <c r="AI107" i="66"/>
  <c r="AL107" i="66" s="1"/>
  <c r="AM107" i="66"/>
  <c r="AO107" i="66"/>
  <c r="AP107" i="66"/>
  <c r="AB108" i="66"/>
  <c r="AC108" i="66"/>
  <c r="AD108" i="66"/>
  <c r="AE108" i="66"/>
  <c r="AF108" i="66"/>
  <c r="AG108" i="66"/>
  <c r="AH108" i="66"/>
  <c r="AK108" i="66" s="1"/>
  <c r="AI108" i="66"/>
  <c r="AL108" i="66"/>
  <c r="BF108" i="66" s="1"/>
  <c r="AM108" i="66"/>
  <c r="AQ108" i="66" s="1"/>
  <c r="AO108" i="66"/>
  <c r="AP108" i="66"/>
  <c r="M108" i="66" s="1"/>
  <c r="BG108" i="66"/>
  <c r="AB109" i="66"/>
  <c r="AC109" i="66"/>
  <c r="AD109" i="66"/>
  <c r="AE109" i="66"/>
  <c r="AF109" i="66"/>
  <c r="AG109" i="66"/>
  <c r="AH109" i="66"/>
  <c r="AK109" i="66" s="1"/>
  <c r="AJ109" i="66" s="1"/>
  <c r="AI109" i="66"/>
  <c r="AL109" i="66" s="1"/>
  <c r="AM109" i="66"/>
  <c r="AN109" i="66"/>
  <c r="L109" i="66" s="1"/>
  <c r="AO109" i="66"/>
  <c r="AP109" i="66"/>
  <c r="AZ109" i="66"/>
  <c r="BG109" i="66"/>
  <c r="AB110" i="66"/>
  <c r="AC110" i="66"/>
  <c r="AD110" i="66"/>
  <c r="AE110" i="66"/>
  <c r="AF110" i="66"/>
  <c r="AG110" i="66"/>
  <c r="AH110" i="66"/>
  <c r="AK110" i="66" s="1"/>
  <c r="AJ110" i="66" s="1"/>
  <c r="AI110" i="66"/>
  <c r="AL110" i="66"/>
  <c r="BC110" i="66" s="1"/>
  <c r="AM110" i="66"/>
  <c r="K110" i="66" s="1"/>
  <c r="AN110" i="66"/>
  <c r="L110" i="66" s="1"/>
  <c r="AO110" i="66"/>
  <c r="AP110" i="66"/>
  <c r="AQ110" i="66"/>
  <c r="AZ110" i="66"/>
  <c r="AB111" i="66"/>
  <c r="AC111" i="66"/>
  <c r="AD111" i="66"/>
  <c r="AE111" i="66"/>
  <c r="AF111" i="66"/>
  <c r="AG111" i="66"/>
  <c r="AH111" i="66"/>
  <c r="AK111" i="66" s="1"/>
  <c r="AI111" i="66"/>
  <c r="AL111" i="66"/>
  <c r="BC111" i="66" s="1"/>
  <c r="AM111" i="66"/>
  <c r="AO111" i="66"/>
  <c r="AP111" i="66"/>
  <c r="M111" i="66" s="1"/>
  <c r="BG111" i="66"/>
  <c r="AB112" i="66"/>
  <c r="AC112" i="66"/>
  <c r="AD112" i="66"/>
  <c r="AE112" i="66"/>
  <c r="AF112" i="66"/>
  <c r="AG112" i="66"/>
  <c r="AH112" i="66"/>
  <c r="AK112" i="66" s="1"/>
  <c r="AI112" i="66"/>
  <c r="AL112" i="66" s="1"/>
  <c r="AM112" i="66"/>
  <c r="K112" i="66" s="1"/>
  <c r="AO112" i="66"/>
  <c r="AP112" i="66"/>
  <c r="M112" i="66" s="1"/>
  <c r="AQ112" i="66"/>
  <c r="AZ112" i="66"/>
  <c r="AB113" i="66"/>
  <c r="AC113" i="66"/>
  <c r="AD113" i="66"/>
  <c r="AE113" i="66"/>
  <c r="AF113" i="66"/>
  <c r="AG113" i="66"/>
  <c r="AH113" i="66"/>
  <c r="AK113" i="66" s="1"/>
  <c r="AI113" i="66"/>
  <c r="AL113" i="66"/>
  <c r="BD113" i="66" s="1"/>
  <c r="AM113" i="66"/>
  <c r="AO113" i="66"/>
  <c r="AP113" i="66"/>
  <c r="M113" i="66" s="1"/>
  <c r="AB114" i="66"/>
  <c r="AC114" i="66"/>
  <c r="AD114" i="66"/>
  <c r="AE114" i="66"/>
  <c r="AF114" i="66"/>
  <c r="AG114" i="66"/>
  <c r="AH114" i="66"/>
  <c r="AK114" i="66" s="1"/>
  <c r="AI114" i="66"/>
  <c r="AL114" i="66" s="1"/>
  <c r="AM114" i="66"/>
  <c r="AO114" i="66"/>
  <c r="AP114" i="66"/>
  <c r="M114" i="66" s="1"/>
  <c r="BG114" i="66"/>
  <c r="M115" i="66"/>
  <c r="AB115" i="66"/>
  <c r="AC115" i="66"/>
  <c r="AD115" i="66"/>
  <c r="AE115" i="66"/>
  <c r="AF115" i="66"/>
  <c r="AG115" i="66"/>
  <c r="AH115" i="66"/>
  <c r="AK115" i="66" s="1"/>
  <c r="AI115" i="66"/>
  <c r="AL115" i="66" s="1"/>
  <c r="AM115" i="66"/>
  <c r="K115" i="66" s="1"/>
  <c r="AO115" i="66"/>
  <c r="AP115" i="66"/>
  <c r="AQ115" i="66"/>
  <c r="N115" i="66" s="1"/>
  <c r="AZ115" i="66"/>
  <c r="BG115" i="66"/>
  <c r="AB116" i="66"/>
  <c r="AC116" i="66"/>
  <c r="AD116" i="66"/>
  <c r="AE116" i="66"/>
  <c r="AF116" i="66"/>
  <c r="AG116" i="66"/>
  <c r="AH116" i="66"/>
  <c r="AK116" i="66" s="1"/>
  <c r="AI116" i="66"/>
  <c r="AL116" i="66" s="1"/>
  <c r="AM116" i="66"/>
  <c r="AO116" i="66"/>
  <c r="AP116" i="66"/>
  <c r="BG116" i="66" s="1"/>
  <c r="AB117" i="66"/>
  <c r="AC117" i="66"/>
  <c r="AD117" i="66"/>
  <c r="AE117" i="66"/>
  <c r="AF117" i="66"/>
  <c r="AG117" i="66"/>
  <c r="AH117" i="66"/>
  <c r="AK117" i="66" s="1"/>
  <c r="AI117" i="66"/>
  <c r="AL117" i="66" s="1"/>
  <c r="AM117" i="66"/>
  <c r="K117" i="66" s="1"/>
  <c r="AO117" i="66"/>
  <c r="AP117" i="66"/>
  <c r="K118" i="66"/>
  <c r="M118" i="66"/>
  <c r="AB118" i="66"/>
  <c r="AC118" i="66"/>
  <c r="AD118" i="66"/>
  <c r="AE118" i="66"/>
  <c r="AF118" i="66"/>
  <c r="AG118" i="66"/>
  <c r="AH118" i="66"/>
  <c r="AK118" i="66" s="1"/>
  <c r="AI118" i="66"/>
  <c r="AL118" i="66" s="1"/>
  <c r="AM118" i="66"/>
  <c r="AQ118" i="66" s="1"/>
  <c r="AN118" i="66"/>
  <c r="L118" i="66" s="1"/>
  <c r="AO118" i="66"/>
  <c r="AP118" i="66"/>
  <c r="AZ118" i="66"/>
  <c r="AB119" i="66"/>
  <c r="AC119" i="66"/>
  <c r="AD119" i="66"/>
  <c r="AE119" i="66"/>
  <c r="AF119" i="66"/>
  <c r="AG119" i="66"/>
  <c r="AH119" i="66"/>
  <c r="AK119" i="66" s="1"/>
  <c r="AJ119" i="66" s="1"/>
  <c r="AI119" i="66"/>
  <c r="AL119" i="66" s="1"/>
  <c r="AM119" i="66"/>
  <c r="AZ119" i="66" s="1"/>
  <c r="AO119" i="66"/>
  <c r="AP119" i="66"/>
  <c r="M120" i="66"/>
  <c r="AB120" i="66"/>
  <c r="AC120" i="66"/>
  <c r="AD120" i="66"/>
  <c r="AE120" i="66"/>
  <c r="AF120" i="66"/>
  <c r="AG120" i="66"/>
  <c r="AH120" i="66"/>
  <c r="AK120" i="66" s="1"/>
  <c r="AI120" i="66"/>
  <c r="AL120" i="66" s="1"/>
  <c r="AM120" i="66"/>
  <c r="K120" i="66" s="1"/>
  <c r="AO120" i="66"/>
  <c r="AP120" i="66"/>
  <c r="AQ120" i="66"/>
  <c r="AR120" i="66" s="1"/>
  <c r="BI120" i="66" s="1"/>
  <c r="AZ120" i="66"/>
  <c r="BG120" i="66"/>
  <c r="M121" i="66"/>
  <c r="AB121" i="66"/>
  <c r="AC121" i="66"/>
  <c r="AD121" i="66"/>
  <c r="AE121" i="66"/>
  <c r="AF121" i="66"/>
  <c r="AG121" i="66"/>
  <c r="AH121" i="66"/>
  <c r="AK121" i="66" s="1"/>
  <c r="AI121" i="66"/>
  <c r="AL121" i="66" s="1"/>
  <c r="AM121" i="66"/>
  <c r="AO121" i="66"/>
  <c r="AP121" i="66"/>
  <c r="AQ121" i="66"/>
  <c r="N121" i="66" s="1"/>
  <c r="BG121" i="66"/>
  <c r="AB122" i="66"/>
  <c r="AC122" i="66"/>
  <c r="AD122" i="66"/>
  <c r="AE122" i="66"/>
  <c r="AF122" i="66"/>
  <c r="AG122" i="66"/>
  <c r="AH122" i="66"/>
  <c r="AK122" i="66" s="1"/>
  <c r="AI122" i="66"/>
  <c r="AL122" i="66" s="1"/>
  <c r="AM122" i="66"/>
  <c r="AO122" i="66"/>
  <c r="AP122" i="66"/>
  <c r="M122" i="66" s="1"/>
  <c r="K123" i="66"/>
  <c r="AB123" i="66"/>
  <c r="AC123" i="66"/>
  <c r="AD123" i="66"/>
  <c r="AE123" i="66"/>
  <c r="AF123" i="66"/>
  <c r="AG123" i="66"/>
  <c r="AH123" i="66"/>
  <c r="AK123" i="66" s="1"/>
  <c r="AI123" i="66"/>
  <c r="AL123" i="66" s="1"/>
  <c r="AM123" i="66"/>
  <c r="AO123" i="66"/>
  <c r="AP123" i="66"/>
  <c r="M123" i="66" s="1"/>
  <c r="AY123" i="66"/>
  <c r="AZ123" i="66"/>
  <c r="BG123" i="66"/>
  <c r="M124" i="66"/>
  <c r="AB124" i="66"/>
  <c r="AC124" i="66"/>
  <c r="AD124" i="66"/>
  <c r="AE124" i="66"/>
  <c r="AF124" i="66"/>
  <c r="AG124" i="66"/>
  <c r="AH124" i="66"/>
  <c r="AK124" i="66" s="1"/>
  <c r="AI124" i="66"/>
  <c r="AL124" i="66" s="1"/>
  <c r="BD124" i="66" s="1"/>
  <c r="AM124" i="66"/>
  <c r="AO124" i="66"/>
  <c r="AP124" i="66"/>
  <c r="AB125" i="66"/>
  <c r="AC125" i="66"/>
  <c r="AD125" i="66"/>
  <c r="AE125" i="66"/>
  <c r="AF125" i="66"/>
  <c r="AG125" i="66"/>
  <c r="AH125" i="66"/>
  <c r="AK125" i="66" s="1"/>
  <c r="AJ125" i="66" s="1"/>
  <c r="AI125" i="66"/>
  <c r="AL125" i="66" s="1"/>
  <c r="AM125" i="66"/>
  <c r="AO125" i="66"/>
  <c r="AP125" i="66"/>
  <c r="AB126" i="66"/>
  <c r="AC126" i="66"/>
  <c r="AD126" i="66"/>
  <c r="AE126" i="66"/>
  <c r="AF126" i="66"/>
  <c r="AG126" i="66"/>
  <c r="AH126" i="66"/>
  <c r="AK126" i="66" s="1"/>
  <c r="AJ126" i="66" s="1"/>
  <c r="AI126" i="66"/>
  <c r="AL126" i="66" s="1"/>
  <c r="AM126" i="66"/>
  <c r="AO126" i="66"/>
  <c r="AP126" i="66"/>
  <c r="AQ126" i="66"/>
  <c r="N126" i="66" s="1"/>
  <c r="M127" i="66"/>
  <c r="AB127" i="66"/>
  <c r="AC127" i="66"/>
  <c r="AD127" i="66"/>
  <c r="AE127" i="66"/>
  <c r="AF127" i="66"/>
  <c r="AG127" i="66"/>
  <c r="AH127" i="66"/>
  <c r="AK127" i="66" s="1"/>
  <c r="AI127" i="66"/>
  <c r="AL127" i="66" s="1"/>
  <c r="AM127" i="66"/>
  <c r="AN127" i="66" s="1"/>
  <c r="L127" i="66" s="1"/>
  <c r="AO127" i="66"/>
  <c r="AP127" i="66"/>
  <c r="AQ127" i="66"/>
  <c r="AZ127" i="66"/>
  <c r="BG127" i="66"/>
  <c r="AB128" i="66"/>
  <c r="AC128" i="66"/>
  <c r="AD128" i="66"/>
  <c r="AE128" i="66"/>
  <c r="AF128" i="66"/>
  <c r="AG128" i="66"/>
  <c r="AH128" i="66"/>
  <c r="AK128" i="66" s="1"/>
  <c r="AJ128" i="66" s="1"/>
  <c r="AI128" i="66"/>
  <c r="AL128" i="66" s="1"/>
  <c r="AM128" i="66"/>
  <c r="AZ128" i="66" s="1"/>
  <c r="AO128" i="66"/>
  <c r="AP128" i="66"/>
  <c r="M128" i="66" s="1"/>
  <c r="K129" i="66"/>
  <c r="AB129" i="66"/>
  <c r="AC129" i="66"/>
  <c r="AD129" i="66"/>
  <c r="AE129" i="66"/>
  <c r="AF129" i="66"/>
  <c r="AG129" i="66"/>
  <c r="AH129" i="66"/>
  <c r="AK129" i="66" s="1"/>
  <c r="AI129" i="66"/>
  <c r="AL129" i="66" s="1"/>
  <c r="AY129" i="66" s="1"/>
  <c r="AM129" i="66"/>
  <c r="AN129" i="66" s="1"/>
  <c r="L129" i="66" s="1"/>
  <c r="AO129" i="66"/>
  <c r="AP129" i="66"/>
  <c r="AZ129" i="66"/>
  <c r="AB130" i="66"/>
  <c r="AC130" i="66"/>
  <c r="AD130" i="66"/>
  <c r="AE130" i="66"/>
  <c r="AF130" i="66"/>
  <c r="AG130" i="66"/>
  <c r="AH130" i="66"/>
  <c r="AK130" i="66" s="1"/>
  <c r="AI130" i="66"/>
  <c r="AL130" i="66" s="1"/>
  <c r="AM130" i="66"/>
  <c r="AN130" i="66"/>
  <c r="L130" i="66" s="1"/>
  <c r="AO130" i="66"/>
  <c r="AP130" i="66"/>
  <c r="AB131" i="66"/>
  <c r="AC131" i="66"/>
  <c r="AD131" i="66"/>
  <c r="AE131" i="66"/>
  <c r="AF131" i="66"/>
  <c r="AG131" i="66"/>
  <c r="AH131" i="66"/>
  <c r="AK131" i="66" s="1"/>
  <c r="AJ131" i="66" s="1"/>
  <c r="AI131" i="66"/>
  <c r="AL131" i="66" s="1"/>
  <c r="AM131" i="66"/>
  <c r="AN131" i="66" s="1"/>
  <c r="L131" i="66" s="1"/>
  <c r="AO131" i="66"/>
  <c r="AP131" i="66"/>
  <c r="BG131" i="66" s="1"/>
  <c r="AQ131" i="66"/>
  <c r="AB132" i="66"/>
  <c r="AC132" i="66"/>
  <c r="AD132" i="66"/>
  <c r="AE132" i="66"/>
  <c r="AF132" i="66"/>
  <c r="AG132" i="66"/>
  <c r="AH132" i="66"/>
  <c r="AK132" i="66" s="1"/>
  <c r="AI132" i="66"/>
  <c r="AL132" i="66" s="1"/>
  <c r="BD132" i="66" s="1"/>
  <c r="AM132" i="66"/>
  <c r="K132" i="66" s="1"/>
  <c r="AO132" i="66"/>
  <c r="AP132" i="66"/>
  <c r="AQ132" i="66"/>
  <c r="AZ132" i="66"/>
  <c r="M133" i="66"/>
  <c r="AB133" i="66"/>
  <c r="AC133" i="66"/>
  <c r="AD133" i="66"/>
  <c r="AE133" i="66"/>
  <c r="AF133" i="66"/>
  <c r="AG133" i="66"/>
  <c r="AH133" i="66"/>
  <c r="AK133" i="66" s="1"/>
  <c r="AI133" i="66"/>
  <c r="AL133" i="66" s="1"/>
  <c r="AM133" i="66"/>
  <c r="AO133" i="66"/>
  <c r="AP133" i="66"/>
  <c r="BG133" i="66"/>
  <c r="AB134" i="66"/>
  <c r="AC134" i="66"/>
  <c r="AD134" i="66"/>
  <c r="AE134" i="66"/>
  <c r="AF134" i="66"/>
  <c r="AG134" i="66"/>
  <c r="AH134" i="66"/>
  <c r="AK134" i="66" s="1"/>
  <c r="AJ134" i="66" s="1"/>
  <c r="AI134" i="66"/>
  <c r="AL134" i="66" s="1"/>
  <c r="AM134" i="66"/>
  <c r="AN134" i="66" s="1"/>
  <c r="L134" i="66" s="1"/>
  <c r="AO134" i="66"/>
  <c r="AP134" i="66"/>
  <c r="AZ134" i="66"/>
  <c r="K135" i="66"/>
  <c r="AB135" i="66"/>
  <c r="AC135" i="66"/>
  <c r="AD135" i="66"/>
  <c r="AE135" i="66"/>
  <c r="AF135" i="66"/>
  <c r="AG135" i="66"/>
  <c r="AH135" i="66"/>
  <c r="AK135" i="66" s="1"/>
  <c r="AI135" i="66"/>
  <c r="AL135" i="66" s="1"/>
  <c r="AM135" i="66"/>
  <c r="AZ135" i="66" s="1"/>
  <c r="AO135" i="66"/>
  <c r="AP135" i="66"/>
  <c r="AQ135" i="66"/>
  <c r="M136" i="66"/>
  <c r="AB136" i="66"/>
  <c r="AC136" i="66"/>
  <c r="AD136" i="66"/>
  <c r="AE136" i="66"/>
  <c r="AF136" i="66"/>
  <c r="AG136" i="66"/>
  <c r="AH136" i="66"/>
  <c r="AK136" i="66" s="1"/>
  <c r="AJ136" i="66" s="1"/>
  <c r="AI136" i="66"/>
  <c r="AL136" i="66" s="1"/>
  <c r="BF136" i="66" s="1"/>
  <c r="AM136" i="66"/>
  <c r="AZ136" i="66" s="1"/>
  <c r="AN136" i="66"/>
  <c r="L136" i="66" s="1"/>
  <c r="AO136" i="66"/>
  <c r="AP136" i="66"/>
  <c r="BG136" i="66" s="1"/>
  <c r="K137" i="66"/>
  <c r="AB137" i="66"/>
  <c r="AC137" i="66"/>
  <c r="AD137" i="66"/>
  <c r="AE137" i="66"/>
  <c r="AF137" i="66"/>
  <c r="AG137" i="66"/>
  <c r="AH137" i="66"/>
  <c r="AK137" i="66" s="1"/>
  <c r="AJ137" i="66" s="1"/>
  <c r="AI137" i="66"/>
  <c r="AL137" i="66" s="1"/>
  <c r="AY137" i="66" s="1"/>
  <c r="AM137" i="66"/>
  <c r="AN137" i="66" s="1"/>
  <c r="L137" i="66" s="1"/>
  <c r="AO137" i="66"/>
  <c r="AP137" i="66"/>
  <c r="AQ137" i="66"/>
  <c r="N137" i="66" s="1"/>
  <c r="AZ137" i="66"/>
  <c r="K138" i="66"/>
  <c r="AB138" i="66"/>
  <c r="AC138" i="66"/>
  <c r="AD138" i="66"/>
  <c r="AE138" i="66"/>
  <c r="AF138" i="66"/>
  <c r="AG138" i="66"/>
  <c r="AH138" i="66"/>
  <c r="AK138" i="66" s="1"/>
  <c r="AI138" i="66"/>
  <c r="AL138" i="66" s="1"/>
  <c r="AM138" i="66"/>
  <c r="AO138" i="66"/>
  <c r="AP138" i="66"/>
  <c r="AZ138" i="66"/>
  <c r="AB139" i="66"/>
  <c r="AC139" i="66"/>
  <c r="AD139" i="66"/>
  <c r="AE139" i="66"/>
  <c r="AF139" i="66"/>
  <c r="AG139" i="66"/>
  <c r="AH139" i="66"/>
  <c r="AK139" i="66" s="1"/>
  <c r="AI139" i="66"/>
  <c r="AL139" i="66" s="1"/>
  <c r="AM139" i="66"/>
  <c r="K139" i="66" s="1"/>
  <c r="AO139" i="66"/>
  <c r="AP139" i="66"/>
  <c r="AQ139" i="66"/>
  <c r="N139" i="66" s="1"/>
  <c r="AZ139" i="66"/>
  <c r="AB140" i="66"/>
  <c r="AC140" i="66"/>
  <c r="AD140" i="66"/>
  <c r="AE140" i="66"/>
  <c r="AF140" i="66"/>
  <c r="AG140" i="66"/>
  <c r="AH140" i="66"/>
  <c r="AI140" i="66"/>
  <c r="AL140" i="66" s="1"/>
  <c r="AK140" i="66"/>
  <c r="AM140" i="66"/>
  <c r="K140" i="66" s="1"/>
  <c r="AO140" i="66"/>
  <c r="AP140" i="66"/>
  <c r="BG140" i="66" s="1"/>
  <c r="AZ140" i="66"/>
  <c r="K141" i="66"/>
  <c r="AB141" i="66"/>
  <c r="AC141" i="66"/>
  <c r="AD141" i="66"/>
  <c r="AE141" i="66"/>
  <c r="AF141" i="66"/>
  <c r="AG141" i="66"/>
  <c r="AH141" i="66"/>
  <c r="AK141" i="66" s="1"/>
  <c r="AI141" i="66"/>
  <c r="AL141" i="66" s="1"/>
  <c r="AM141" i="66"/>
  <c r="AO141" i="66"/>
  <c r="AP141" i="66"/>
  <c r="M141" i="66" s="1"/>
  <c r="BG141" i="66"/>
  <c r="AB142" i="66"/>
  <c r="AC142" i="66"/>
  <c r="AD142" i="66"/>
  <c r="AE142" i="66"/>
  <c r="AF142" i="66"/>
  <c r="AG142" i="66"/>
  <c r="AH142" i="66"/>
  <c r="AK142" i="66" s="1"/>
  <c r="AI142" i="66"/>
  <c r="AL142" i="66"/>
  <c r="BF142" i="66" s="1"/>
  <c r="AM142" i="66"/>
  <c r="AO142" i="66"/>
  <c r="AP142" i="66"/>
  <c r="M142" i="66" s="1"/>
  <c r="AY142" i="66"/>
  <c r="BG142" i="66"/>
  <c r="AB143" i="66"/>
  <c r="AC143" i="66"/>
  <c r="AD143" i="66"/>
  <c r="AE143" i="66"/>
  <c r="AF143" i="66"/>
  <c r="AG143" i="66"/>
  <c r="AH143" i="66"/>
  <c r="AI143" i="66"/>
  <c r="AK143" i="66"/>
  <c r="AJ143" i="66" s="1"/>
  <c r="AL143" i="66"/>
  <c r="BD143" i="66" s="1"/>
  <c r="AM143" i="66"/>
  <c r="AN143" i="66" s="1"/>
  <c r="L143" i="66" s="1"/>
  <c r="AO143" i="66"/>
  <c r="AP143" i="66"/>
  <c r="BG143" i="66" s="1"/>
  <c r="AB144" i="66"/>
  <c r="AC144" i="66"/>
  <c r="AD144" i="66"/>
  <c r="AE144" i="66"/>
  <c r="AF144" i="66"/>
  <c r="AG144" i="66"/>
  <c r="AH144" i="66"/>
  <c r="AK144" i="66" s="1"/>
  <c r="AJ144" i="66" s="1"/>
  <c r="AI144" i="66"/>
  <c r="AL144" i="66" s="1"/>
  <c r="AM144" i="66"/>
  <c r="AO144" i="66"/>
  <c r="AP144" i="66"/>
  <c r="AQ144" i="66"/>
  <c r="BH144" i="66" s="1"/>
  <c r="AZ144" i="66"/>
  <c r="AB145" i="66"/>
  <c r="AC145" i="66"/>
  <c r="AD145" i="66"/>
  <c r="AE145" i="66"/>
  <c r="AF145" i="66"/>
  <c r="AG145" i="66"/>
  <c r="AH145" i="66"/>
  <c r="AK145" i="66" s="1"/>
  <c r="AI145" i="66"/>
  <c r="AL145" i="66" s="1"/>
  <c r="AM145" i="66"/>
  <c r="K145" i="66" s="1"/>
  <c r="AO145" i="66"/>
  <c r="AP145" i="66"/>
  <c r="AQ145" i="66"/>
  <c r="N145" i="66" s="1"/>
  <c r="AZ145" i="66"/>
  <c r="AB146" i="66"/>
  <c r="AC146" i="66"/>
  <c r="AD146" i="66"/>
  <c r="AE146" i="66"/>
  <c r="AF146" i="66"/>
  <c r="AG146" i="66"/>
  <c r="AH146" i="66"/>
  <c r="AK146" i="66" s="1"/>
  <c r="AI146" i="66"/>
  <c r="AL146" i="66" s="1"/>
  <c r="AM146" i="66"/>
  <c r="AO146" i="66"/>
  <c r="AP146" i="66"/>
  <c r="BG146" i="66" s="1"/>
  <c r="M147" i="66"/>
  <c r="AB147" i="66"/>
  <c r="AC147" i="66"/>
  <c r="AD147" i="66"/>
  <c r="AE147" i="66"/>
  <c r="AF147" i="66"/>
  <c r="AG147" i="66"/>
  <c r="AH147" i="66"/>
  <c r="AK147" i="66" s="1"/>
  <c r="AI147" i="66"/>
  <c r="AL147" i="66" s="1"/>
  <c r="AM147" i="66"/>
  <c r="AO147" i="66"/>
  <c r="AP147" i="66"/>
  <c r="BG147" i="66"/>
  <c r="AB148" i="66"/>
  <c r="AC148" i="66"/>
  <c r="AD148" i="66"/>
  <c r="AE148" i="66"/>
  <c r="AF148" i="66"/>
  <c r="AG148" i="66"/>
  <c r="AH148" i="66"/>
  <c r="AK148" i="66" s="1"/>
  <c r="AI148" i="66"/>
  <c r="AL148" i="66" s="1"/>
  <c r="AM148" i="66"/>
  <c r="AQ148" i="66" s="1"/>
  <c r="AO148" i="66"/>
  <c r="AP148" i="66"/>
  <c r="AZ148" i="66"/>
  <c r="BG148" i="66"/>
  <c r="AB149" i="66"/>
  <c r="AC149" i="66"/>
  <c r="AD149" i="66"/>
  <c r="AE149" i="66"/>
  <c r="AF149" i="66"/>
  <c r="AG149" i="66"/>
  <c r="AH149" i="66"/>
  <c r="AK149" i="66" s="1"/>
  <c r="AJ149" i="66" s="1"/>
  <c r="AI149" i="66"/>
  <c r="AL149" i="66" s="1"/>
  <c r="AM149" i="66"/>
  <c r="AO149" i="66"/>
  <c r="AP149" i="66"/>
  <c r="BG149" i="66" s="1"/>
  <c r="AQ149" i="66"/>
  <c r="AB150" i="66"/>
  <c r="AC150" i="66"/>
  <c r="AD150" i="66"/>
  <c r="AE150" i="66"/>
  <c r="AF150" i="66"/>
  <c r="AG150" i="66"/>
  <c r="AH150" i="66"/>
  <c r="AK150" i="66" s="1"/>
  <c r="AJ150" i="66" s="1"/>
  <c r="AI150" i="66"/>
  <c r="AL150" i="66" s="1"/>
  <c r="AM150" i="66"/>
  <c r="AO150" i="66"/>
  <c r="AP150" i="66"/>
  <c r="M150" i="66" s="1"/>
  <c r="BG150" i="66"/>
  <c r="AB151" i="66"/>
  <c r="AC151" i="66"/>
  <c r="AD151" i="66"/>
  <c r="AE151" i="66"/>
  <c r="AF151" i="66"/>
  <c r="AG151" i="66"/>
  <c r="AH151" i="66"/>
  <c r="AK151" i="66" s="1"/>
  <c r="AI151" i="66"/>
  <c r="AL151" i="66" s="1"/>
  <c r="AM151" i="66"/>
  <c r="K151" i="66" s="1"/>
  <c r="AO151" i="66"/>
  <c r="AP151" i="66"/>
  <c r="M151" i="66" s="1"/>
  <c r="AQ151" i="66"/>
  <c r="AZ151" i="66"/>
  <c r="BG151" i="66"/>
  <c r="K152" i="66"/>
  <c r="AB152" i="66"/>
  <c r="AC152" i="66"/>
  <c r="AD152" i="66"/>
  <c r="AE152" i="66"/>
  <c r="AF152" i="66"/>
  <c r="AG152" i="66"/>
  <c r="AH152" i="66"/>
  <c r="AK152" i="66" s="1"/>
  <c r="AI152" i="66"/>
  <c r="AL152" i="66" s="1"/>
  <c r="AM152" i="66"/>
  <c r="AO152" i="66"/>
  <c r="AP152" i="66"/>
  <c r="BG152" i="66" s="1"/>
  <c r="AZ152" i="66"/>
  <c r="AB153" i="66"/>
  <c r="AC153" i="66"/>
  <c r="AD153" i="66"/>
  <c r="AE153" i="66"/>
  <c r="AF153" i="66"/>
  <c r="AG153" i="66"/>
  <c r="AH153" i="66"/>
  <c r="AK153" i="66" s="1"/>
  <c r="AI153" i="66"/>
  <c r="AL153" i="66" s="1"/>
  <c r="AM153" i="66"/>
  <c r="AN153" i="66" s="1"/>
  <c r="L153" i="66" s="1"/>
  <c r="AO153" i="66"/>
  <c r="AP153" i="66"/>
  <c r="AB154" i="66"/>
  <c r="AC154" i="66"/>
  <c r="AD154" i="66"/>
  <c r="AE154" i="66"/>
  <c r="AF154" i="66"/>
  <c r="AG154" i="66"/>
  <c r="AH154" i="66"/>
  <c r="AK154" i="66" s="1"/>
  <c r="AI154" i="66"/>
  <c r="AL154" i="66" s="1"/>
  <c r="AM154" i="66"/>
  <c r="AO154" i="66"/>
  <c r="AP154" i="66"/>
  <c r="AB155" i="66"/>
  <c r="AC155" i="66"/>
  <c r="AD155" i="66"/>
  <c r="AE155" i="66"/>
  <c r="AF155" i="66"/>
  <c r="AG155" i="66"/>
  <c r="AH155" i="66"/>
  <c r="AK155" i="66" s="1"/>
  <c r="AJ155" i="66" s="1"/>
  <c r="AI155" i="66"/>
  <c r="AL155" i="66" s="1"/>
  <c r="AM155" i="66"/>
  <c r="AO155" i="66"/>
  <c r="AP155" i="66"/>
  <c r="AB156" i="66"/>
  <c r="AC156" i="66"/>
  <c r="AD156" i="66"/>
  <c r="AE156" i="66"/>
  <c r="AF156" i="66"/>
  <c r="AG156" i="66"/>
  <c r="AH156" i="66"/>
  <c r="AK156" i="66" s="1"/>
  <c r="AI156" i="66"/>
  <c r="AL156" i="66" s="1"/>
  <c r="BF156" i="66" s="1"/>
  <c r="AM156" i="66"/>
  <c r="K156" i="66" s="1"/>
  <c r="AN156" i="66"/>
  <c r="L156" i="66" s="1"/>
  <c r="AO156" i="66"/>
  <c r="AP156" i="66"/>
  <c r="AQ156" i="66"/>
  <c r="AR156" i="66" s="1"/>
  <c r="BI156" i="66" s="1"/>
  <c r="AZ156" i="66"/>
  <c r="AB157" i="66"/>
  <c r="AC157" i="66"/>
  <c r="AD157" i="66"/>
  <c r="AE157" i="66"/>
  <c r="AF157" i="66"/>
  <c r="AG157" i="66"/>
  <c r="AH157" i="66"/>
  <c r="AK157" i="66" s="1"/>
  <c r="AI157" i="66"/>
  <c r="AL157" i="66" s="1"/>
  <c r="BF157" i="66" s="1"/>
  <c r="AM157" i="66"/>
  <c r="AO157" i="66"/>
  <c r="AP157" i="66"/>
  <c r="AB158" i="66"/>
  <c r="AC158" i="66"/>
  <c r="AD158" i="66"/>
  <c r="AE158" i="66"/>
  <c r="AF158" i="66"/>
  <c r="AG158" i="66"/>
  <c r="AH158" i="66"/>
  <c r="AK158" i="66" s="1"/>
  <c r="AJ158" i="66" s="1"/>
  <c r="AI158" i="66"/>
  <c r="AL158" i="66" s="1"/>
  <c r="AM158" i="66"/>
  <c r="AO158" i="66"/>
  <c r="AP158" i="66"/>
  <c r="M159" i="66"/>
  <c r="AB159" i="66"/>
  <c r="AC159" i="66"/>
  <c r="AD159" i="66"/>
  <c r="AE159" i="66"/>
  <c r="AF159" i="66"/>
  <c r="AG159" i="66"/>
  <c r="AH159" i="66"/>
  <c r="AK159" i="66" s="1"/>
  <c r="AI159" i="66"/>
  <c r="AL159" i="66" s="1"/>
  <c r="BE159" i="66" s="1"/>
  <c r="AM159" i="66"/>
  <c r="AO159" i="66"/>
  <c r="AP159" i="66"/>
  <c r="BG159" i="66"/>
  <c r="K160" i="66"/>
  <c r="AB160" i="66"/>
  <c r="AC160" i="66"/>
  <c r="AD160" i="66"/>
  <c r="AE160" i="66"/>
  <c r="AF160" i="66"/>
  <c r="AG160" i="66"/>
  <c r="AH160" i="66"/>
  <c r="AK160" i="66" s="1"/>
  <c r="AJ160" i="66" s="1"/>
  <c r="AI160" i="66"/>
  <c r="AL160" i="66" s="1"/>
  <c r="AM160" i="66"/>
  <c r="AZ160" i="66" s="1"/>
  <c r="AO160" i="66"/>
  <c r="AP160" i="66"/>
  <c r="M160" i="66" s="1"/>
  <c r="BG160" i="66"/>
  <c r="K161" i="66"/>
  <c r="AB161" i="66"/>
  <c r="AC161" i="66"/>
  <c r="AD161" i="66"/>
  <c r="AE161" i="66"/>
  <c r="AF161" i="66"/>
  <c r="AG161" i="66"/>
  <c r="AH161" i="66"/>
  <c r="AK161" i="66" s="1"/>
  <c r="AJ161" i="66" s="1"/>
  <c r="AI161" i="66"/>
  <c r="AL161" i="66" s="1"/>
  <c r="AM161" i="66"/>
  <c r="AO161" i="66"/>
  <c r="AP161" i="66"/>
  <c r="M161" i="66" s="1"/>
  <c r="AQ161" i="66"/>
  <c r="AB162" i="66"/>
  <c r="AC162" i="66"/>
  <c r="AD162" i="66"/>
  <c r="AE162" i="66"/>
  <c r="AF162" i="66"/>
  <c r="AG162" i="66"/>
  <c r="AH162" i="66"/>
  <c r="AK162" i="66" s="1"/>
  <c r="AI162" i="66"/>
  <c r="AL162" i="66" s="1"/>
  <c r="BC162" i="66" s="1"/>
  <c r="AM162" i="66"/>
  <c r="K162" i="66" s="1"/>
  <c r="AN162" i="66"/>
  <c r="L162" i="66" s="1"/>
  <c r="AO162" i="66"/>
  <c r="AP162" i="66"/>
  <c r="BG162" i="66" s="1"/>
  <c r="AQ162" i="66"/>
  <c r="AZ162" i="66"/>
  <c r="BD162" i="66"/>
  <c r="AB163" i="66"/>
  <c r="AC163" i="66"/>
  <c r="AD163" i="66"/>
  <c r="AE163" i="66"/>
  <c r="AF163" i="66"/>
  <c r="AG163" i="66"/>
  <c r="AH163" i="66"/>
  <c r="AK163" i="66" s="1"/>
  <c r="AJ163" i="66" s="1"/>
  <c r="AI163" i="66"/>
  <c r="AL163" i="66" s="1"/>
  <c r="AM163" i="66"/>
  <c r="AZ163" i="66" s="1"/>
  <c r="AO163" i="66"/>
  <c r="AP163" i="66"/>
  <c r="BG163" i="66" s="1"/>
  <c r="BF163" i="66"/>
  <c r="M164" i="66"/>
  <c r="AB164" i="66"/>
  <c r="AC164" i="66"/>
  <c r="AD164" i="66"/>
  <c r="AE164" i="66"/>
  <c r="AF164" i="66"/>
  <c r="AG164" i="66"/>
  <c r="AH164" i="66"/>
  <c r="AK164" i="66" s="1"/>
  <c r="AJ164" i="66" s="1"/>
  <c r="AI164" i="66"/>
  <c r="AL164" i="66"/>
  <c r="BF164" i="66" s="1"/>
  <c r="AM164" i="66"/>
  <c r="AO164" i="66"/>
  <c r="AP164" i="66"/>
  <c r="BG164" i="66" s="1"/>
  <c r="AB165" i="66"/>
  <c r="AC165" i="66"/>
  <c r="AD165" i="66"/>
  <c r="AE165" i="66"/>
  <c r="AF165" i="66"/>
  <c r="AG165" i="66"/>
  <c r="AH165" i="66"/>
  <c r="AK165" i="66" s="1"/>
  <c r="AI165" i="66"/>
  <c r="AL165" i="66" s="1"/>
  <c r="AM165" i="66"/>
  <c r="AO165" i="66"/>
  <c r="AP165" i="66"/>
  <c r="AB166" i="66"/>
  <c r="AC166" i="66"/>
  <c r="AD166" i="66"/>
  <c r="AE166" i="66"/>
  <c r="AF166" i="66"/>
  <c r="AG166" i="66"/>
  <c r="AH166" i="66"/>
  <c r="AK166" i="66" s="1"/>
  <c r="AI166" i="66"/>
  <c r="AL166" i="66"/>
  <c r="AY166" i="66" s="1"/>
  <c r="AM166" i="66"/>
  <c r="AO166" i="66"/>
  <c r="AP166" i="66"/>
  <c r="M166" i="66" s="1"/>
  <c r="BG166" i="66"/>
  <c r="AB167" i="66"/>
  <c r="AC167" i="66"/>
  <c r="AD167" i="66"/>
  <c r="AE167" i="66"/>
  <c r="AF167" i="66"/>
  <c r="AG167" i="66"/>
  <c r="AH167" i="66"/>
  <c r="AK167" i="66" s="1"/>
  <c r="AJ167" i="66" s="1"/>
  <c r="AI167" i="66"/>
  <c r="AL167" i="66" s="1"/>
  <c r="BC167" i="66" s="1"/>
  <c r="AM167" i="66"/>
  <c r="AZ167" i="66" s="1"/>
  <c r="AO167" i="66"/>
  <c r="AP167" i="66"/>
  <c r="M167" i="66" s="1"/>
  <c r="BG167" i="66"/>
  <c r="AB168" i="66"/>
  <c r="AC168" i="66"/>
  <c r="AD168" i="66"/>
  <c r="AE168" i="66"/>
  <c r="AF168" i="66"/>
  <c r="AG168" i="66"/>
  <c r="AH168" i="66"/>
  <c r="AK168" i="66" s="1"/>
  <c r="AI168" i="66"/>
  <c r="AL168" i="66"/>
  <c r="BD168" i="66" s="1"/>
  <c r="AM168" i="66"/>
  <c r="AO168" i="66"/>
  <c r="AP168" i="66"/>
  <c r="AZ168" i="66"/>
  <c r="AB169" i="66"/>
  <c r="AC169" i="66"/>
  <c r="AD169" i="66"/>
  <c r="AE169" i="66"/>
  <c r="AF169" i="66"/>
  <c r="AG169" i="66"/>
  <c r="AH169" i="66"/>
  <c r="AK169" i="66" s="1"/>
  <c r="AI169" i="66"/>
  <c r="AL169" i="66" s="1"/>
  <c r="AY169" i="66" s="1"/>
  <c r="AM169" i="66"/>
  <c r="AO169" i="66"/>
  <c r="AP169" i="66"/>
  <c r="AZ169" i="66"/>
  <c r="AB170" i="66"/>
  <c r="AC170" i="66"/>
  <c r="AD170" i="66"/>
  <c r="AE170" i="66"/>
  <c r="AF170" i="66"/>
  <c r="AG170" i="66"/>
  <c r="AH170" i="66"/>
  <c r="AK170" i="66" s="1"/>
  <c r="AI170" i="66"/>
  <c r="AL170" i="66" s="1"/>
  <c r="BF170" i="66" s="1"/>
  <c r="AM170" i="66"/>
  <c r="AO170" i="66"/>
  <c r="AP170" i="66"/>
  <c r="AQ170" i="66"/>
  <c r="N170" i="66" s="1"/>
  <c r="M171" i="66"/>
  <c r="AB171" i="66"/>
  <c r="AC171" i="66"/>
  <c r="AD171" i="66"/>
  <c r="AE171" i="66"/>
  <c r="AF171" i="66"/>
  <c r="AG171" i="66"/>
  <c r="AH171" i="66"/>
  <c r="AK171" i="66" s="1"/>
  <c r="AJ171" i="66" s="1"/>
  <c r="AI171" i="66"/>
  <c r="AL171" i="66" s="1"/>
  <c r="BF171" i="66" s="1"/>
  <c r="AM171" i="66"/>
  <c r="K171" i="66" s="1"/>
  <c r="AO171" i="66"/>
  <c r="AP171" i="66"/>
  <c r="BG171" i="66" s="1"/>
  <c r="AQ171" i="66"/>
  <c r="AR171" i="66"/>
  <c r="AZ171" i="66"/>
  <c r="AB172" i="66"/>
  <c r="AC172" i="66"/>
  <c r="AD172" i="66"/>
  <c r="AE172" i="66"/>
  <c r="AF172" i="66"/>
  <c r="AG172" i="66"/>
  <c r="AH172" i="66"/>
  <c r="AK172" i="66" s="1"/>
  <c r="AI172" i="66"/>
  <c r="AL172" i="66" s="1"/>
  <c r="BE172" i="66" s="1"/>
  <c r="AM172" i="66"/>
  <c r="AO172" i="66"/>
  <c r="AP172" i="66"/>
  <c r="M172" i="66" s="1"/>
  <c r="BG172" i="66"/>
  <c r="AB173" i="66"/>
  <c r="AC173" i="66"/>
  <c r="AD173" i="66"/>
  <c r="AE173" i="66"/>
  <c r="AF173" i="66"/>
  <c r="AG173" i="66"/>
  <c r="AH173" i="66"/>
  <c r="AK173" i="66" s="1"/>
  <c r="AI173" i="66"/>
  <c r="AL173" i="66" s="1"/>
  <c r="BF173" i="66" s="1"/>
  <c r="AM173" i="66"/>
  <c r="AQ173" i="66" s="1"/>
  <c r="AO173" i="66"/>
  <c r="AP173" i="66"/>
  <c r="M173" i="66" s="1"/>
  <c r="AZ173" i="66"/>
  <c r="BG173" i="66"/>
  <c r="AB174" i="66"/>
  <c r="AC174" i="66"/>
  <c r="AD174" i="66"/>
  <c r="AE174" i="66"/>
  <c r="AF174" i="66"/>
  <c r="AG174" i="66"/>
  <c r="AH174" i="66"/>
  <c r="AI174" i="66"/>
  <c r="AK174" i="66"/>
  <c r="AJ174" i="66" s="1"/>
  <c r="AL174" i="66"/>
  <c r="BD174" i="66" s="1"/>
  <c r="AM174" i="66"/>
  <c r="K174" i="66" s="1"/>
  <c r="AO174" i="66"/>
  <c r="AP174" i="66"/>
  <c r="M175" i="66"/>
  <c r="AB175" i="66"/>
  <c r="AC175" i="66"/>
  <c r="AD175" i="66"/>
  <c r="AE175" i="66"/>
  <c r="AF175" i="66"/>
  <c r="AG175" i="66"/>
  <c r="AH175" i="66"/>
  <c r="AK175" i="66" s="1"/>
  <c r="AI175" i="66"/>
  <c r="AL175" i="66"/>
  <c r="BF175" i="66" s="1"/>
  <c r="AM175" i="66"/>
  <c r="AN175" i="66"/>
  <c r="L175" i="66" s="1"/>
  <c r="AO175" i="66"/>
  <c r="AP175" i="66"/>
  <c r="BG175" i="66" s="1"/>
  <c r="AQ175" i="66"/>
  <c r="AR175" i="66" s="1"/>
  <c r="BI175" i="66" s="1"/>
  <c r="AB176" i="66"/>
  <c r="AC176" i="66"/>
  <c r="AD176" i="66"/>
  <c r="AE176" i="66"/>
  <c r="AF176" i="66"/>
  <c r="AG176" i="66"/>
  <c r="AH176" i="66"/>
  <c r="AK176" i="66" s="1"/>
  <c r="AI176" i="66"/>
  <c r="AL176" i="66" s="1"/>
  <c r="AM176" i="66"/>
  <c r="AO176" i="66"/>
  <c r="AP176" i="66"/>
  <c r="BG176" i="66"/>
  <c r="AB177" i="66"/>
  <c r="AC177" i="66"/>
  <c r="AD177" i="66"/>
  <c r="AE177" i="66"/>
  <c r="AF177" i="66"/>
  <c r="AG177" i="66"/>
  <c r="AH177" i="66"/>
  <c r="AK177" i="66" s="1"/>
  <c r="AJ177" i="66" s="1"/>
  <c r="AI177" i="66"/>
  <c r="AL177" i="66" s="1"/>
  <c r="AM177" i="66"/>
  <c r="AN177" i="66"/>
  <c r="L177" i="66" s="1"/>
  <c r="AO177" i="66"/>
  <c r="AP177" i="66"/>
  <c r="AZ177" i="66"/>
  <c r="AB178" i="66"/>
  <c r="AC178" i="66"/>
  <c r="AD178" i="66"/>
  <c r="AE178" i="66"/>
  <c r="AF178" i="66"/>
  <c r="AG178" i="66"/>
  <c r="AH178" i="66"/>
  <c r="AK178" i="66" s="1"/>
  <c r="AI178" i="66"/>
  <c r="AL178" i="66" s="1"/>
  <c r="BE178" i="66" s="1"/>
  <c r="AM178" i="66"/>
  <c r="AO178" i="66"/>
  <c r="AP178" i="66"/>
  <c r="K179" i="66"/>
  <c r="M179" i="66"/>
  <c r="AB179" i="66"/>
  <c r="AC179" i="66"/>
  <c r="AD179" i="66"/>
  <c r="AE179" i="66"/>
  <c r="AF179" i="66"/>
  <c r="AG179" i="66"/>
  <c r="AH179" i="66"/>
  <c r="AK179" i="66" s="1"/>
  <c r="AI179" i="66"/>
  <c r="AL179" i="66" s="1"/>
  <c r="BF179" i="66" s="1"/>
  <c r="AM179" i="66"/>
  <c r="AQ179" i="66" s="1"/>
  <c r="BH179" i="66" s="1"/>
  <c r="AN179" i="66"/>
  <c r="L179" i="66" s="1"/>
  <c r="AO179" i="66"/>
  <c r="AP179" i="66"/>
  <c r="BG179" i="66" s="1"/>
  <c r="AB180" i="66"/>
  <c r="AC180" i="66"/>
  <c r="AD180" i="66"/>
  <c r="AE180" i="66"/>
  <c r="AF180" i="66"/>
  <c r="AG180" i="66"/>
  <c r="AH180" i="66"/>
  <c r="AI180" i="66"/>
  <c r="AL180" i="66" s="1"/>
  <c r="AK180" i="66"/>
  <c r="AM180" i="66"/>
  <c r="AZ180" i="66" s="1"/>
  <c r="AO180" i="66"/>
  <c r="AP180" i="66"/>
  <c r="M180" i="66" s="1"/>
  <c r="AB181" i="66"/>
  <c r="AC181" i="66"/>
  <c r="AD181" i="66"/>
  <c r="AE181" i="66"/>
  <c r="AF181" i="66"/>
  <c r="AG181" i="66"/>
  <c r="AH181" i="66"/>
  <c r="AK181" i="66" s="1"/>
  <c r="AI181" i="66"/>
  <c r="AL181" i="66" s="1"/>
  <c r="AM181" i="66"/>
  <c r="AO181" i="66"/>
  <c r="AP181" i="66"/>
  <c r="BG181" i="66" s="1"/>
  <c r="AB182" i="66"/>
  <c r="AC182" i="66"/>
  <c r="AD182" i="66"/>
  <c r="AE182" i="66"/>
  <c r="AF182" i="66"/>
  <c r="AG182" i="66"/>
  <c r="AH182" i="66"/>
  <c r="AK182" i="66" s="1"/>
  <c r="AI182" i="66"/>
  <c r="AL182" i="66" s="1"/>
  <c r="AM182" i="66"/>
  <c r="AZ182" i="66" s="1"/>
  <c r="AO182" i="66"/>
  <c r="AP182" i="66"/>
  <c r="BG182" i="66" s="1"/>
  <c r="AB183" i="66"/>
  <c r="AC183" i="66"/>
  <c r="AD183" i="66"/>
  <c r="AE183" i="66"/>
  <c r="AF183" i="66"/>
  <c r="AG183" i="66"/>
  <c r="AH183" i="66"/>
  <c r="AK183" i="66" s="1"/>
  <c r="AI183" i="66"/>
  <c r="AL183" i="66" s="1"/>
  <c r="AM183" i="66"/>
  <c r="AO183" i="66"/>
  <c r="AP183" i="66"/>
  <c r="M183" i="66" s="1"/>
  <c r="AB184" i="66"/>
  <c r="AC184" i="66"/>
  <c r="AD184" i="66"/>
  <c r="AE184" i="66"/>
  <c r="AF184" i="66"/>
  <c r="AG184" i="66"/>
  <c r="AH184" i="66"/>
  <c r="AK184" i="66" s="1"/>
  <c r="AI184" i="66"/>
  <c r="AL184" i="66" s="1"/>
  <c r="AM184" i="66"/>
  <c r="AN184" i="66" s="1"/>
  <c r="L184" i="66" s="1"/>
  <c r="AO184" i="66"/>
  <c r="AP184" i="66"/>
  <c r="M184" i="66" s="1"/>
  <c r="AB185" i="66"/>
  <c r="AC185" i="66"/>
  <c r="AD185" i="66"/>
  <c r="AE185" i="66"/>
  <c r="AF185" i="66"/>
  <c r="AG185" i="66"/>
  <c r="AH185" i="66"/>
  <c r="AK185" i="66" s="1"/>
  <c r="AI185" i="66"/>
  <c r="AL185" i="66" s="1"/>
  <c r="AM185" i="66"/>
  <c r="AO185" i="66"/>
  <c r="AP185" i="66"/>
  <c r="K186" i="66"/>
  <c r="AB186" i="66"/>
  <c r="AC186" i="66"/>
  <c r="AD186" i="66"/>
  <c r="AE186" i="66"/>
  <c r="AF186" i="66"/>
  <c r="AG186" i="66"/>
  <c r="AH186" i="66"/>
  <c r="AK186" i="66" s="1"/>
  <c r="AI186" i="66"/>
  <c r="AL186" i="66"/>
  <c r="AM186" i="66"/>
  <c r="AN186" i="66"/>
  <c r="L186" i="66" s="1"/>
  <c r="AO186" i="66"/>
  <c r="AP186" i="66"/>
  <c r="BG186" i="66" s="1"/>
  <c r="AQ186" i="66"/>
  <c r="N186" i="66" s="1"/>
  <c r="AZ186" i="66"/>
  <c r="AB187" i="66"/>
  <c r="AC187" i="66"/>
  <c r="AD187" i="66"/>
  <c r="AE187" i="66"/>
  <c r="AF187" i="66"/>
  <c r="AG187" i="66"/>
  <c r="AH187" i="66"/>
  <c r="AK187" i="66" s="1"/>
  <c r="AI187" i="66"/>
  <c r="AL187" i="66" s="1"/>
  <c r="AM187" i="66"/>
  <c r="AZ187" i="66" s="1"/>
  <c r="AO187" i="66"/>
  <c r="AP187" i="66"/>
  <c r="AB188" i="66"/>
  <c r="AC188" i="66"/>
  <c r="AD188" i="66"/>
  <c r="AE188" i="66"/>
  <c r="AF188" i="66"/>
  <c r="AG188" i="66"/>
  <c r="AH188" i="66"/>
  <c r="AK188" i="66" s="1"/>
  <c r="AJ188" i="66" s="1"/>
  <c r="AI188" i="66"/>
  <c r="AL188" i="66"/>
  <c r="AM188" i="66"/>
  <c r="AO188" i="66"/>
  <c r="AP188" i="66"/>
  <c r="BG188" i="66"/>
  <c r="AB189" i="66"/>
  <c r="AC189" i="66"/>
  <c r="AD189" i="66"/>
  <c r="AE189" i="66"/>
  <c r="AF189" i="66"/>
  <c r="AG189" i="66"/>
  <c r="AH189" i="66"/>
  <c r="AK189" i="66" s="1"/>
  <c r="AI189" i="66"/>
  <c r="AL189" i="66"/>
  <c r="BD189" i="66" s="1"/>
  <c r="AM189" i="66"/>
  <c r="AO189" i="66"/>
  <c r="AP189" i="66"/>
  <c r="AQ189" i="66"/>
  <c r="AB190" i="66"/>
  <c r="AC190" i="66"/>
  <c r="AD190" i="66"/>
  <c r="AE190" i="66"/>
  <c r="AF190" i="66"/>
  <c r="AG190" i="66"/>
  <c r="AH190" i="66"/>
  <c r="AK190" i="66" s="1"/>
  <c r="AI190" i="66"/>
  <c r="AL190" i="66"/>
  <c r="AM190" i="66"/>
  <c r="AN190" i="66"/>
  <c r="L190" i="66" s="1"/>
  <c r="AO190" i="66"/>
  <c r="AP190" i="66"/>
  <c r="M190" i="66" s="1"/>
  <c r="AQ190" i="66"/>
  <c r="BG190" i="66"/>
  <c r="AB191" i="66"/>
  <c r="AC191" i="66"/>
  <c r="AD191" i="66"/>
  <c r="AE191" i="66"/>
  <c r="AF191" i="66"/>
  <c r="AG191" i="66"/>
  <c r="AH191" i="66"/>
  <c r="AK191" i="66" s="1"/>
  <c r="AI191" i="66"/>
  <c r="AL191" i="66" s="1"/>
  <c r="BF191" i="66" s="1"/>
  <c r="AM191" i="66"/>
  <c r="K191" i="66" s="1"/>
  <c r="AN191" i="66"/>
  <c r="L191" i="66" s="1"/>
  <c r="AO191" i="66"/>
  <c r="AP191" i="66"/>
  <c r="AQ191" i="66"/>
  <c r="AZ191" i="66"/>
  <c r="AB192" i="66"/>
  <c r="AC192" i="66"/>
  <c r="AD192" i="66"/>
  <c r="AE192" i="66"/>
  <c r="AF192" i="66"/>
  <c r="AG192" i="66"/>
  <c r="AH192" i="66"/>
  <c r="AK192" i="66" s="1"/>
  <c r="AI192" i="66"/>
  <c r="AL192" i="66" s="1"/>
  <c r="AM192" i="66"/>
  <c r="K192" i="66" s="1"/>
  <c r="AO192" i="66"/>
  <c r="AP192" i="66"/>
  <c r="AQ192" i="66"/>
  <c r="N192" i="66" s="1"/>
  <c r="AZ192" i="66"/>
  <c r="AB193" i="66"/>
  <c r="AC193" i="66"/>
  <c r="AD193" i="66"/>
  <c r="AE193" i="66"/>
  <c r="AF193" i="66"/>
  <c r="AG193" i="66"/>
  <c r="AH193" i="66"/>
  <c r="AK193" i="66" s="1"/>
  <c r="AI193" i="66"/>
  <c r="AL193" i="66"/>
  <c r="AY193" i="66" s="1"/>
  <c r="AM193" i="66"/>
  <c r="AO193" i="66"/>
  <c r="AP193" i="66"/>
  <c r="AB194" i="66"/>
  <c r="AC194" i="66"/>
  <c r="AD194" i="66"/>
  <c r="AE194" i="66"/>
  <c r="AF194" i="66"/>
  <c r="AG194" i="66"/>
  <c r="AH194" i="66"/>
  <c r="AK194" i="66" s="1"/>
  <c r="AI194" i="66"/>
  <c r="AL194" i="66" s="1"/>
  <c r="AM194" i="66"/>
  <c r="AQ194" i="66" s="1"/>
  <c r="AO194" i="66"/>
  <c r="AP194" i="66"/>
  <c r="M194" i="66" s="1"/>
  <c r="BG194" i="66"/>
  <c r="AB195" i="66"/>
  <c r="AC195" i="66"/>
  <c r="AD195" i="66"/>
  <c r="AE195" i="66"/>
  <c r="AF195" i="66"/>
  <c r="AG195" i="66"/>
  <c r="AH195" i="66"/>
  <c r="AK195" i="66" s="1"/>
  <c r="AJ195" i="66" s="1"/>
  <c r="AI195" i="66"/>
  <c r="AL195" i="66"/>
  <c r="BF195" i="66" s="1"/>
  <c r="AM195" i="66"/>
  <c r="K195" i="66" s="1"/>
  <c r="AN195" i="66"/>
  <c r="L195" i="66" s="1"/>
  <c r="AO195" i="66"/>
  <c r="AP195" i="66"/>
  <c r="BG195" i="66" s="1"/>
  <c r="AQ195" i="66"/>
  <c r="AZ195" i="66"/>
  <c r="AB196" i="66"/>
  <c r="AC196" i="66"/>
  <c r="AD196" i="66"/>
  <c r="AE196" i="66"/>
  <c r="AF196" i="66"/>
  <c r="AG196" i="66"/>
  <c r="AH196" i="66"/>
  <c r="AK196" i="66" s="1"/>
  <c r="AI196" i="66"/>
  <c r="AL196" i="66"/>
  <c r="BC196" i="66" s="1"/>
  <c r="AM196" i="66"/>
  <c r="AN196" i="66" s="1"/>
  <c r="L196" i="66" s="1"/>
  <c r="AO196" i="66"/>
  <c r="AP196" i="66"/>
  <c r="M196" i="66" s="1"/>
  <c r="BG196" i="66"/>
  <c r="AB197" i="66"/>
  <c r="AC197" i="66"/>
  <c r="AD197" i="66"/>
  <c r="AE197" i="66"/>
  <c r="AF197" i="66"/>
  <c r="AG197" i="66"/>
  <c r="AH197" i="66"/>
  <c r="AK197" i="66" s="1"/>
  <c r="AJ197" i="66" s="1"/>
  <c r="AI197" i="66"/>
  <c r="AL197" i="66" s="1"/>
  <c r="AY197" i="66" s="1"/>
  <c r="AM197" i="66"/>
  <c r="AN197" i="66"/>
  <c r="L197" i="66" s="1"/>
  <c r="AO197" i="66"/>
  <c r="AP197" i="66"/>
  <c r="AB198" i="66"/>
  <c r="AC198" i="66"/>
  <c r="AD198" i="66"/>
  <c r="AE198" i="66"/>
  <c r="AF198" i="66"/>
  <c r="AG198" i="66"/>
  <c r="AH198" i="66"/>
  <c r="AK198" i="66" s="1"/>
  <c r="AI198" i="66"/>
  <c r="AL198" i="66"/>
  <c r="BC198" i="66" s="1"/>
  <c r="AM198" i="66"/>
  <c r="K198" i="66" s="1"/>
  <c r="AN198" i="66"/>
  <c r="L198" i="66" s="1"/>
  <c r="AO198" i="66"/>
  <c r="AP198" i="66"/>
  <c r="AQ198" i="66"/>
  <c r="BH198" i="66" s="1"/>
  <c r="AZ198" i="66"/>
  <c r="AB199" i="66"/>
  <c r="AC199" i="66"/>
  <c r="AD199" i="66"/>
  <c r="AE199" i="66"/>
  <c r="AF199" i="66"/>
  <c r="AG199" i="66"/>
  <c r="AH199" i="66"/>
  <c r="AK199" i="66" s="1"/>
  <c r="AI199" i="66"/>
  <c r="AL199" i="66" s="1"/>
  <c r="BE199" i="66" s="1"/>
  <c r="AM199" i="66"/>
  <c r="AO199" i="66"/>
  <c r="AP199" i="66"/>
  <c r="M199" i="66" s="1"/>
  <c r="AZ199" i="66"/>
  <c r="BC199" i="66"/>
  <c r="AB200" i="66"/>
  <c r="AC200" i="66"/>
  <c r="AD200" i="66"/>
  <c r="AE200" i="66"/>
  <c r="AF200" i="66"/>
  <c r="AG200" i="66"/>
  <c r="AH200" i="66"/>
  <c r="AK200" i="66" s="1"/>
  <c r="AJ200" i="66" s="1"/>
  <c r="AI200" i="66"/>
  <c r="AL200" i="66"/>
  <c r="BE200" i="66" s="1"/>
  <c r="AM200" i="66"/>
  <c r="AQ200" i="66" s="1"/>
  <c r="BH200" i="66" s="1"/>
  <c r="AN200" i="66"/>
  <c r="L200" i="66" s="1"/>
  <c r="AO200" i="66"/>
  <c r="AP200" i="66"/>
  <c r="BG200" i="66" s="1"/>
  <c r="AB201" i="66"/>
  <c r="AC201" i="66"/>
  <c r="AD201" i="66"/>
  <c r="AE201" i="66"/>
  <c r="AF201" i="66"/>
  <c r="AG201" i="66"/>
  <c r="AH201" i="66"/>
  <c r="AK201" i="66" s="1"/>
  <c r="AI201" i="66"/>
  <c r="AL201" i="66" s="1"/>
  <c r="AM201" i="66"/>
  <c r="AO201" i="66"/>
  <c r="AP201" i="66"/>
  <c r="M201" i="66" s="1"/>
  <c r="BG201" i="66"/>
  <c r="M202" i="66"/>
  <c r="AB202" i="66"/>
  <c r="AC202" i="66"/>
  <c r="AD202" i="66"/>
  <c r="AE202" i="66"/>
  <c r="AF202" i="66"/>
  <c r="AG202" i="66"/>
  <c r="AH202" i="66"/>
  <c r="AK202" i="66" s="1"/>
  <c r="AJ202" i="66" s="1"/>
  <c r="AI202" i="66"/>
  <c r="AL202" i="66" s="1"/>
  <c r="AY202" i="66" s="1"/>
  <c r="AM202" i="66"/>
  <c r="AN202" i="66"/>
  <c r="L202" i="66" s="1"/>
  <c r="AO202" i="66"/>
  <c r="AP202" i="66"/>
  <c r="BG202" i="66"/>
  <c r="AB203" i="66"/>
  <c r="AC203" i="66"/>
  <c r="AD203" i="66"/>
  <c r="AE203" i="66"/>
  <c r="AF203" i="66"/>
  <c r="AG203" i="66"/>
  <c r="AH203" i="66"/>
  <c r="AK203" i="66" s="1"/>
  <c r="AJ203" i="66" s="1"/>
  <c r="AI203" i="66"/>
  <c r="AL203" i="66" s="1"/>
  <c r="AY203" i="66" s="1"/>
  <c r="AM203" i="66"/>
  <c r="AN203" i="66" s="1"/>
  <c r="L203" i="66" s="1"/>
  <c r="AO203" i="66"/>
  <c r="AP203" i="66"/>
  <c r="AQ203" i="66"/>
  <c r="BH203" i="66" s="1"/>
  <c r="AZ203" i="66"/>
  <c r="M204" i="66"/>
  <c r="AB204" i="66"/>
  <c r="AC204" i="66"/>
  <c r="AD204" i="66"/>
  <c r="AE204" i="66"/>
  <c r="AF204" i="66"/>
  <c r="AG204" i="66"/>
  <c r="AH204" i="66"/>
  <c r="AK204" i="66" s="1"/>
  <c r="AI204" i="66"/>
  <c r="AL204" i="66" s="1"/>
  <c r="AM204" i="66"/>
  <c r="AO204" i="66"/>
  <c r="AP204" i="66"/>
  <c r="BG204" i="66" s="1"/>
  <c r="AB205" i="66"/>
  <c r="AC205" i="66"/>
  <c r="AD205" i="66"/>
  <c r="AE205" i="66"/>
  <c r="AF205" i="66"/>
  <c r="AG205" i="66"/>
  <c r="AH205" i="66"/>
  <c r="AK205" i="66" s="1"/>
  <c r="AJ205" i="66" s="1"/>
  <c r="AI205" i="66"/>
  <c r="AL205" i="66" s="1"/>
  <c r="AM205" i="66"/>
  <c r="AO205" i="66"/>
  <c r="AP205" i="66"/>
  <c r="BG205" i="66" s="1"/>
  <c r="AB206" i="66"/>
  <c r="AC206" i="66"/>
  <c r="AD206" i="66"/>
  <c r="AE206" i="66"/>
  <c r="AF206" i="66"/>
  <c r="AG206" i="66"/>
  <c r="AH206" i="66"/>
  <c r="AK206" i="66" s="1"/>
  <c r="AI206" i="66"/>
  <c r="AL206" i="66" s="1"/>
  <c r="AY206" i="66" s="1"/>
  <c r="AM206" i="66"/>
  <c r="AN206" i="66" s="1"/>
  <c r="L206" i="66" s="1"/>
  <c r="AO206" i="66"/>
  <c r="AP206" i="66"/>
  <c r="M206" i="66" s="1"/>
  <c r="AQ206" i="66"/>
  <c r="AZ206" i="66"/>
  <c r="M207" i="66"/>
  <c r="AB207" i="66"/>
  <c r="AC207" i="66"/>
  <c r="AD207" i="66"/>
  <c r="AE207" i="66"/>
  <c r="AF207" i="66"/>
  <c r="AG207" i="66"/>
  <c r="AH207" i="66"/>
  <c r="AK207" i="66" s="1"/>
  <c r="AI207" i="66"/>
  <c r="AL207" i="66"/>
  <c r="AM207" i="66"/>
  <c r="AN207" i="66"/>
  <c r="L207" i="66" s="1"/>
  <c r="AO207" i="66"/>
  <c r="AP207" i="66"/>
  <c r="BG207" i="66"/>
  <c r="AB208" i="66"/>
  <c r="AC208" i="66"/>
  <c r="AD208" i="66"/>
  <c r="AE208" i="66"/>
  <c r="AF208" i="66"/>
  <c r="AG208" i="66"/>
  <c r="AH208" i="66"/>
  <c r="AK208" i="66" s="1"/>
  <c r="AI208" i="66"/>
  <c r="AL208" i="66" s="1"/>
  <c r="BC208" i="66" s="1"/>
  <c r="AM208" i="66"/>
  <c r="AO208" i="66"/>
  <c r="AP208" i="66"/>
  <c r="AB209" i="66"/>
  <c r="AC209" i="66"/>
  <c r="AD209" i="66"/>
  <c r="AE209" i="66"/>
  <c r="AF209" i="66"/>
  <c r="AG209" i="66"/>
  <c r="AH209" i="66"/>
  <c r="AK209" i="66" s="1"/>
  <c r="AJ209" i="66" s="1"/>
  <c r="AI209" i="66"/>
  <c r="AL209" i="66" s="1"/>
  <c r="BE209" i="66" s="1"/>
  <c r="AM209" i="66"/>
  <c r="AO209" i="66"/>
  <c r="AP209" i="66"/>
  <c r="AQ209" i="66"/>
  <c r="BH209" i="66" s="1"/>
  <c r="AB210" i="66"/>
  <c r="AC210" i="66"/>
  <c r="AD210" i="66"/>
  <c r="AE210" i="66"/>
  <c r="AF210" i="66"/>
  <c r="AG210" i="66"/>
  <c r="AH210" i="66"/>
  <c r="AK210" i="66" s="1"/>
  <c r="AI210" i="66"/>
  <c r="AL210" i="66"/>
  <c r="BC210" i="66" s="1"/>
  <c r="AM210" i="66"/>
  <c r="AO210" i="66"/>
  <c r="AP210" i="66"/>
  <c r="M210" i="66" s="1"/>
  <c r="BG210" i="66"/>
  <c r="M211" i="66"/>
  <c r="AB211" i="66"/>
  <c r="AC211" i="66"/>
  <c r="AD211" i="66"/>
  <c r="AE211" i="66"/>
  <c r="AF211" i="66"/>
  <c r="AG211" i="66"/>
  <c r="AH211" i="66"/>
  <c r="AK211" i="66" s="1"/>
  <c r="AI211" i="66"/>
  <c r="AL211" i="66" s="1"/>
  <c r="AM211" i="66"/>
  <c r="AO211" i="66"/>
  <c r="AP211" i="66"/>
  <c r="BG211" i="66" s="1"/>
  <c r="AQ211" i="66"/>
  <c r="AB212" i="66"/>
  <c r="AC212" i="66"/>
  <c r="AD212" i="66"/>
  <c r="AE212" i="66"/>
  <c r="AF212" i="66"/>
  <c r="AG212" i="66"/>
  <c r="AH212" i="66"/>
  <c r="AK212" i="66" s="1"/>
  <c r="AI212" i="66"/>
  <c r="AL212" i="66" s="1"/>
  <c r="AY212" i="66" s="1"/>
  <c r="AM212" i="66"/>
  <c r="AN212" i="66" s="1"/>
  <c r="L212" i="66" s="1"/>
  <c r="AO212" i="66"/>
  <c r="AP212" i="66"/>
  <c r="M212" i="66" s="1"/>
  <c r="AZ212" i="66"/>
  <c r="K213" i="66"/>
  <c r="AB213" i="66"/>
  <c r="AC213" i="66"/>
  <c r="AD213" i="66"/>
  <c r="AE213" i="66"/>
  <c r="AF213" i="66"/>
  <c r="AG213" i="66"/>
  <c r="AH213" i="66"/>
  <c r="AK213" i="66" s="1"/>
  <c r="AI213" i="66"/>
  <c r="AL213" i="66" s="1"/>
  <c r="AM213" i="66"/>
  <c r="AO213" i="66"/>
  <c r="AP213" i="66"/>
  <c r="AB214" i="66"/>
  <c r="AC214" i="66"/>
  <c r="AD214" i="66"/>
  <c r="AE214" i="66"/>
  <c r="AF214" i="66"/>
  <c r="AG214" i="66"/>
  <c r="AH214" i="66"/>
  <c r="AK214" i="66" s="1"/>
  <c r="AI214" i="66"/>
  <c r="AL214" i="66" s="1"/>
  <c r="AM214" i="66"/>
  <c r="AQ214" i="66" s="1"/>
  <c r="AO214" i="66"/>
  <c r="AP214" i="66"/>
  <c r="M214" i="66" s="1"/>
  <c r="AZ214" i="66"/>
  <c r="AB215" i="66"/>
  <c r="AC215" i="66"/>
  <c r="AD215" i="66"/>
  <c r="AE215" i="66"/>
  <c r="AF215" i="66"/>
  <c r="AG215" i="66"/>
  <c r="AH215" i="66"/>
  <c r="AK215" i="66" s="1"/>
  <c r="AI215" i="66"/>
  <c r="AL215" i="66"/>
  <c r="BE215" i="66" s="1"/>
  <c r="AM215" i="66"/>
  <c r="K215" i="66" s="1"/>
  <c r="AO215" i="66"/>
  <c r="AP215" i="66"/>
  <c r="AZ215" i="66"/>
  <c r="AB216" i="66"/>
  <c r="AC216" i="66"/>
  <c r="AD216" i="66"/>
  <c r="AE216" i="66"/>
  <c r="AF216" i="66"/>
  <c r="AG216" i="66"/>
  <c r="AH216" i="66"/>
  <c r="AK216" i="66" s="1"/>
  <c r="AI216" i="66"/>
  <c r="AL216" i="66"/>
  <c r="AM216" i="66"/>
  <c r="AZ216" i="66" s="1"/>
  <c r="AO216" i="66"/>
  <c r="AP216" i="66"/>
  <c r="BG216" i="66" s="1"/>
  <c r="AY216" i="66"/>
  <c r="AB217" i="66"/>
  <c r="AC217" i="66"/>
  <c r="AD217" i="66"/>
  <c r="AE217" i="66"/>
  <c r="AF217" i="66"/>
  <c r="AG217" i="66"/>
  <c r="AH217" i="66"/>
  <c r="AK217" i="66" s="1"/>
  <c r="AJ217" i="66" s="1"/>
  <c r="AI217" i="66"/>
  <c r="AL217" i="66" s="1"/>
  <c r="AM217" i="66"/>
  <c r="AO217" i="66"/>
  <c r="AP217" i="66"/>
  <c r="AB218" i="66"/>
  <c r="AC218" i="66"/>
  <c r="AD218" i="66"/>
  <c r="AE218" i="66"/>
  <c r="AF218" i="66"/>
  <c r="AG218" i="66"/>
  <c r="AH218" i="66"/>
  <c r="AK218" i="66" s="1"/>
  <c r="AI218" i="66"/>
  <c r="AL218" i="66"/>
  <c r="AM218" i="66"/>
  <c r="AO218" i="66"/>
  <c r="AP218" i="66"/>
  <c r="AQ218" i="66"/>
  <c r="BH218" i="66" s="1"/>
  <c r="M219" i="66"/>
  <c r="AB219" i="66"/>
  <c r="AC219" i="66"/>
  <c r="AD219" i="66"/>
  <c r="AE219" i="66"/>
  <c r="AF219" i="66"/>
  <c r="AG219" i="66"/>
  <c r="AH219" i="66"/>
  <c r="AK219" i="66" s="1"/>
  <c r="AI219" i="66"/>
  <c r="AL219" i="66" s="1"/>
  <c r="AM219" i="66"/>
  <c r="AQ219" i="66" s="1"/>
  <c r="AR219" i="66" s="1"/>
  <c r="AN219" i="66"/>
  <c r="L219" i="66" s="1"/>
  <c r="AO219" i="66"/>
  <c r="AP219" i="66"/>
  <c r="BG219" i="66" s="1"/>
  <c r="AZ219" i="66"/>
  <c r="AB220" i="66"/>
  <c r="AC220" i="66"/>
  <c r="AD220" i="66"/>
  <c r="AE220" i="66"/>
  <c r="AF220" i="66"/>
  <c r="AG220" i="66"/>
  <c r="AH220" i="66"/>
  <c r="AK220" i="66" s="1"/>
  <c r="AI220" i="66"/>
  <c r="AL220" i="66" s="1"/>
  <c r="BC220" i="66" s="1"/>
  <c r="AM220" i="66"/>
  <c r="AO220" i="66"/>
  <c r="AP220" i="66"/>
  <c r="AB221" i="66"/>
  <c r="AC221" i="66"/>
  <c r="AD221" i="66"/>
  <c r="AE221" i="66"/>
  <c r="AF221" i="66"/>
  <c r="AG221" i="66"/>
  <c r="AH221" i="66"/>
  <c r="AK221" i="66" s="1"/>
  <c r="AJ221" i="66" s="1"/>
  <c r="AI221" i="66"/>
  <c r="AL221" i="66"/>
  <c r="AM221" i="66"/>
  <c r="AO221" i="66"/>
  <c r="AP221" i="66"/>
  <c r="AQ221" i="66"/>
  <c r="BH221" i="66" s="1"/>
  <c r="K222" i="66"/>
  <c r="M222" i="66"/>
  <c r="AB222" i="66"/>
  <c r="AC222" i="66"/>
  <c r="AD222" i="66"/>
  <c r="AE222" i="66"/>
  <c r="AF222" i="66"/>
  <c r="AG222" i="66"/>
  <c r="AH222" i="66"/>
  <c r="AK222" i="66" s="1"/>
  <c r="AI222" i="66"/>
  <c r="AL222" i="66" s="1"/>
  <c r="AY222" i="66" s="1"/>
  <c r="AM222" i="66"/>
  <c r="AO222" i="66"/>
  <c r="AP222" i="66"/>
  <c r="AZ222" i="66"/>
  <c r="BG222" i="66"/>
  <c r="AB223" i="66"/>
  <c r="AC223" i="66"/>
  <c r="AD223" i="66"/>
  <c r="AE223" i="66"/>
  <c r="AF223" i="66"/>
  <c r="AG223" i="66"/>
  <c r="AH223" i="66"/>
  <c r="AK223" i="66" s="1"/>
  <c r="AI223" i="66"/>
  <c r="AL223" i="66" s="1"/>
  <c r="AM223" i="66"/>
  <c r="K223" i="66" s="1"/>
  <c r="AN223" i="66"/>
  <c r="L223" i="66" s="1"/>
  <c r="AO223" i="66"/>
  <c r="AP223" i="66"/>
  <c r="BG223" i="66" s="1"/>
  <c r="AQ223" i="66"/>
  <c r="AZ223" i="66"/>
  <c r="AB224" i="66"/>
  <c r="AC224" i="66"/>
  <c r="AD224" i="66"/>
  <c r="AE224" i="66"/>
  <c r="AF224" i="66"/>
  <c r="AG224" i="66"/>
  <c r="AH224" i="66"/>
  <c r="AK224" i="66" s="1"/>
  <c r="AI224" i="66"/>
  <c r="AL224" i="66" s="1"/>
  <c r="BD224" i="66" s="1"/>
  <c r="AM224" i="66"/>
  <c r="AN224" i="66" s="1"/>
  <c r="L224" i="66" s="1"/>
  <c r="AO224" i="66"/>
  <c r="AP224" i="66"/>
  <c r="AB225" i="66"/>
  <c r="AC225" i="66"/>
  <c r="AD225" i="66"/>
  <c r="AE225" i="66"/>
  <c r="AF225" i="66"/>
  <c r="AG225" i="66"/>
  <c r="AH225" i="66"/>
  <c r="AK225" i="66" s="1"/>
  <c r="AI225" i="66"/>
  <c r="AL225" i="66" s="1"/>
  <c r="AM225" i="66"/>
  <c r="AQ225" i="66" s="1"/>
  <c r="N225" i="66" s="1"/>
  <c r="AN225" i="66"/>
  <c r="L225" i="66" s="1"/>
  <c r="AO225" i="66"/>
  <c r="AP225" i="66"/>
  <c r="AZ225" i="66"/>
  <c r="AB226" i="66"/>
  <c r="AC226" i="66"/>
  <c r="AD226" i="66"/>
  <c r="AE226" i="66"/>
  <c r="AF226" i="66"/>
  <c r="AG226" i="66"/>
  <c r="AH226" i="66"/>
  <c r="AK226" i="66" s="1"/>
  <c r="AI226" i="66"/>
  <c r="AL226" i="66" s="1"/>
  <c r="AM226" i="66"/>
  <c r="K226" i="66" s="1"/>
  <c r="AO226" i="66"/>
  <c r="AP226" i="66"/>
  <c r="AB227" i="66"/>
  <c r="AC227" i="66"/>
  <c r="AD227" i="66"/>
  <c r="AE227" i="66"/>
  <c r="AF227" i="66"/>
  <c r="AG227" i="66"/>
  <c r="AH227" i="66"/>
  <c r="AK227" i="66" s="1"/>
  <c r="AJ227" i="66" s="1"/>
  <c r="AI227" i="66"/>
  <c r="AL227" i="66"/>
  <c r="BE227" i="66" s="1"/>
  <c r="AM227" i="66"/>
  <c r="AN227" i="66" s="1"/>
  <c r="L227" i="66" s="1"/>
  <c r="AO227" i="66"/>
  <c r="AP227" i="66"/>
  <c r="M228" i="66"/>
  <c r="AB228" i="66"/>
  <c r="AC228" i="66"/>
  <c r="AD228" i="66"/>
  <c r="AE228" i="66"/>
  <c r="AF228" i="66"/>
  <c r="AG228" i="66"/>
  <c r="AH228" i="66"/>
  <c r="AK228" i="66" s="1"/>
  <c r="AI228" i="66"/>
  <c r="AL228" i="66" s="1"/>
  <c r="AM228" i="66"/>
  <c r="AO228" i="66"/>
  <c r="AP228" i="66"/>
  <c r="BG228" i="66"/>
  <c r="AB229" i="66"/>
  <c r="AC229" i="66"/>
  <c r="AD229" i="66"/>
  <c r="AE229" i="66"/>
  <c r="AF229" i="66"/>
  <c r="AG229" i="66"/>
  <c r="AH229" i="66"/>
  <c r="AK229" i="66" s="1"/>
  <c r="AI229" i="66"/>
  <c r="AL229" i="66" s="1"/>
  <c r="AM229" i="66"/>
  <c r="K229" i="66" s="1"/>
  <c r="AN229" i="66"/>
  <c r="L229" i="66" s="1"/>
  <c r="AO229" i="66"/>
  <c r="AP229" i="66"/>
  <c r="M229" i="66" s="1"/>
  <c r="AQ229" i="66"/>
  <c r="BH229" i="66" s="1"/>
  <c r="AZ229" i="66"/>
  <c r="BG229" i="66"/>
  <c r="AB230" i="66"/>
  <c r="AC230" i="66"/>
  <c r="AD230" i="66"/>
  <c r="AE230" i="66"/>
  <c r="AF230" i="66"/>
  <c r="AG230" i="66"/>
  <c r="AH230" i="66"/>
  <c r="AK230" i="66" s="1"/>
  <c r="AI230" i="66"/>
  <c r="AL230" i="66" s="1"/>
  <c r="AM230" i="66"/>
  <c r="AN230" i="66" s="1"/>
  <c r="L230" i="66" s="1"/>
  <c r="AO230" i="66"/>
  <c r="AP230" i="66"/>
  <c r="AB231" i="66"/>
  <c r="AC231" i="66"/>
  <c r="AD231" i="66"/>
  <c r="AE231" i="66"/>
  <c r="AF231" i="66"/>
  <c r="AG231" i="66"/>
  <c r="AH231" i="66"/>
  <c r="AI231" i="66"/>
  <c r="AK231" i="66"/>
  <c r="AL231" i="66"/>
  <c r="AM231" i="66"/>
  <c r="AN231" i="66" s="1"/>
  <c r="L231" i="66" s="1"/>
  <c r="AO231" i="66"/>
  <c r="AP231" i="66"/>
  <c r="K232" i="66"/>
  <c r="L232" i="66"/>
  <c r="M232" i="66"/>
  <c r="AB232" i="66"/>
  <c r="AC232" i="66"/>
  <c r="AD232" i="66"/>
  <c r="AE232" i="66"/>
  <c r="AF232" i="66"/>
  <c r="AG232" i="66"/>
  <c r="AH232" i="66"/>
  <c r="AK232" i="66" s="1"/>
  <c r="AI232" i="66"/>
  <c r="AL232" i="66" s="1"/>
  <c r="BC232" i="66" s="1"/>
  <c r="AM232" i="66"/>
  <c r="AN232" i="66" s="1"/>
  <c r="AO232" i="66"/>
  <c r="AP232" i="66"/>
  <c r="BG232" i="66"/>
  <c r="AB233" i="66"/>
  <c r="AC233" i="66"/>
  <c r="AD233" i="66"/>
  <c r="AE233" i="66"/>
  <c r="AF233" i="66"/>
  <c r="AG233" i="66"/>
  <c r="AH233" i="66"/>
  <c r="AK233" i="66" s="1"/>
  <c r="AJ233" i="66" s="1"/>
  <c r="AI233" i="66"/>
  <c r="AL233" i="66"/>
  <c r="BF233" i="66" s="1"/>
  <c r="AM233" i="66"/>
  <c r="AO233" i="66"/>
  <c r="AP233" i="66"/>
  <c r="AB234" i="66"/>
  <c r="AC234" i="66"/>
  <c r="AD234" i="66"/>
  <c r="AE234" i="66"/>
  <c r="AF234" i="66"/>
  <c r="AG234" i="66"/>
  <c r="AH234" i="66"/>
  <c r="AK234" i="66" s="1"/>
  <c r="AJ234" i="66" s="1"/>
  <c r="AI234" i="66"/>
  <c r="AL234" i="66" s="1"/>
  <c r="AM234" i="66"/>
  <c r="AO234" i="66"/>
  <c r="AP234" i="66"/>
  <c r="M234" i="66" s="1"/>
  <c r="AB235" i="66"/>
  <c r="AC235" i="66"/>
  <c r="AD235" i="66"/>
  <c r="AE235" i="66"/>
  <c r="AF235" i="66"/>
  <c r="AG235" i="66"/>
  <c r="AH235" i="66"/>
  <c r="AK235" i="66" s="1"/>
  <c r="AI235" i="66"/>
  <c r="AL235" i="66" s="1"/>
  <c r="AM235" i="66"/>
  <c r="AO235" i="66"/>
  <c r="AP235" i="66"/>
  <c r="AB236" i="66"/>
  <c r="AC236" i="66"/>
  <c r="AD236" i="66"/>
  <c r="AE236" i="66"/>
  <c r="AF236" i="66"/>
  <c r="AG236" i="66"/>
  <c r="AH236" i="66"/>
  <c r="AK236" i="66" s="1"/>
  <c r="AI236" i="66"/>
  <c r="AL236" i="66" s="1"/>
  <c r="AM236" i="66"/>
  <c r="AZ236" i="66" s="1"/>
  <c r="AO236" i="66"/>
  <c r="AP236" i="66"/>
  <c r="BG236" i="66" s="1"/>
  <c r="AB237" i="66"/>
  <c r="AC237" i="66"/>
  <c r="AD237" i="66"/>
  <c r="AE237" i="66"/>
  <c r="AF237" i="66"/>
  <c r="AG237" i="66"/>
  <c r="AH237" i="66"/>
  <c r="AK237" i="66" s="1"/>
  <c r="AI237" i="66"/>
  <c r="AL237" i="66" s="1"/>
  <c r="BC237" i="66" s="1"/>
  <c r="AM237" i="66"/>
  <c r="K237" i="66" s="1"/>
  <c r="AO237" i="66"/>
  <c r="AP237" i="66"/>
  <c r="M238" i="66"/>
  <c r="AB238" i="66"/>
  <c r="AC238" i="66"/>
  <c r="AD238" i="66"/>
  <c r="AE238" i="66"/>
  <c r="AF238" i="66"/>
  <c r="AG238" i="66"/>
  <c r="AH238" i="66"/>
  <c r="AK238" i="66" s="1"/>
  <c r="AI238" i="66"/>
  <c r="AL238" i="66" s="1"/>
  <c r="BD238" i="66" s="1"/>
  <c r="AM238" i="66"/>
  <c r="AN238" i="66" s="1"/>
  <c r="L238" i="66" s="1"/>
  <c r="AO238" i="66"/>
  <c r="AP238" i="66"/>
  <c r="BG238" i="66" s="1"/>
  <c r="AZ238" i="66"/>
  <c r="M239" i="66"/>
  <c r="AB239" i="66"/>
  <c r="AC239" i="66"/>
  <c r="AD239" i="66"/>
  <c r="AE239" i="66"/>
  <c r="AF239" i="66"/>
  <c r="AG239" i="66"/>
  <c r="AH239" i="66"/>
  <c r="AK239" i="66" s="1"/>
  <c r="AI239" i="66"/>
  <c r="AL239" i="66" s="1"/>
  <c r="BF239" i="66" s="1"/>
  <c r="AM239" i="66"/>
  <c r="AQ239" i="66" s="1"/>
  <c r="N239" i="66" s="1"/>
  <c r="AO239" i="66"/>
  <c r="AP239" i="66"/>
  <c r="BG239" i="66"/>
  <c r="AB240" i="66"/>
  <c r="AC240" i="66"/>
  <c r="AD240" i="66"/>
  <c r="AE240" i="66"/>
  <c r="AF240" i="66"/>
  <c r="AG240" i="66"/>
  <c r="AH240" i="66"/>
  <c r="AK240" i="66" s="1"/>
  <c r="AJ240" i="66" s="1"/>
  <c r="AI240" i="66"/>
  <c r="AL240" i="66" s="1"/>
  <c r="BD240" i="66" s="1"/>
  <c r="AM240" i="66"/>
  <c r="AO240" i="66"/>
  <c r="AP240" i="66"/>
  <c r="AB241" i="66"/>
  <c r="AC241" i="66"/>
  <c r="AD241" i="66"/>
  <c r="AE241" i="66"/>
  <c r="AF241" i="66"/>
  <c r="AG241" i="66"/>
  <c r="AH241" i="66"/>
  <c r="AK241" i="66" s="1"/>
  <c r="AI241" i="66"/>
  <c r="AL241" i="66" s="1"/>
  <c r="AM241" i="66"/>
  <c r="AO241" i="66"/>
  <c r="AP241" i="66"/>
  <c r="K242" i="66"/>
  <c r="AB242" i="66"/>
  <c r="AC242" i="66"/>
  <c r="AD242" i="66"/>
  <c r="AE242" i="66"/>
  <c r="AF242" i="66"/>
  <c r="AG242" i="66"/>
  <c r="AH242" i="66"/>
  <c r="AK242" i="66" s="1"/>
  <c r="AI242" i="66"/>
  <c r="AL242" i="66" s="1"/>
  <c r="AM242" i="66"/>
  <c r="AQ242" i="66" s="1"/>
  <c r="AO242" i="66"/>
  <c r="AP242" i="66"/>
  <c r="BG242" i="66" s="1"/>
  <c r="AZ242" i="66"/>
  <c r="AB243" i="66"/>
  <c r="AC243" i="66"/>
  <c r="AD243" i="66"/>
  <c r="AE243" i="66"/>
  <c r="AF243" i="66"/>
  <c r="AG243" i="66"/>
  <c r="AH243" i="66"/>
  <c r="AK243" i="66" s="1"/>
  <c r="AI243" i="66"/>
  <c r="AL243" i="66" s="1"/>
  <c r="BC243" i="66" s="1"/>
  <c r="AM243" i="66"/>
  <c r="AZ243" i="66" s="1"/>
  <c r="AO243" i="66"/>
  <c r="AP243" i="66"/>
  <c r="AB244" i="66"/>
  <c r="AC244" i="66"/>
  <c r="AD244" i="66"/>
  <c r="AE244" i="66"/>
  <c r="AF244" i="66"/>
  <c r="AG244" i="66"/>
  <c r="AH244" i="66"/>
  <c r="AK244" i="66" s="1"/>
  <c r="AI244" i="66"/>
  <c r="AL244" i="66" s="1"/>
  <c r="AM244" i="66"/>
  <c r="AO244" i="66"/>
  <c r="AP244" i="66"/>
  <c r="M244" i="66" s="1"/>
  <c r="BG244" i="66"/>
  <c r="M245" i="66"/>
  <c r="AB245" i="66"/>
  <c r="AC245" i="66"/>
  <c r="AD245" i="66"/>
  <c r="AE245" i="66"/>
  <c r="AF245" i="66"/>
  <c r="AG245" i="66"/>
  <c r="AH245" i="66"/>
  <c r="AK245" i="66" s="1"/>
  <c r="AI245" i="66"/>
  <c r="AL245" i="66" s="1"/>
  <c r="AM245" i="66"/>
  <c r="K245" i="66" s="1"/>
  <c r="AO245" i="66"/>
  <c r="AP245" i="66"/>
  <c r="AQ245" i="66"/>
  <c r="AZ245" i="66"/>
  <c r="BG245" i="66"/>
  <c r="M246" i="66"/>
  <c r="AB246" i="66"/>
  <c r="AC246" i="66"/>
  <c r="AD246" i="66"/>
  <c r="AE246" i="66"/>
  <c r="AF246" i="66"/>
  <c r="AG246" i="66"/>
  <c r="AH246" i="66"/>
  <c r="AK246" i="66" s="1"/>
  <c r="AJ246" i="66" s="1"/>
  <c r="AI246" i="66"/>
  <c r="AL246" i="66" s="1"/>
  <c r="AM246" i="66"/>
  <c r="AN246" i="66" s="1"/>
  <c r="L246" i="66" s="1"/>
  <c r="AO246" i="66"/>
  <c r="AP246" i="66"/>
  <c r="BG246" i="66" s="1"/>
  <c r="AQ246" i="66"/>
  <c r="AB247" i="66"/>
  <c r="AC247" i="66"/>
  <c r="AD247" i="66"/>
  <c r="AE247" i="66"/>
  <c r="AF247" i="66"/>
  <c r="AG247" i="66"/>
  <c r="AH247" i="66"/>
  <c r="AK247" i="66" s="1"/>
  <c r="AI247" i="66"/>
  <c r="AL247" i="66" s="1"/>
  <c r="AM247" i="66"/>
  <c r="K247" i="66" s="1"/>
  <c r="AN247" i="66"/>
  <c r="L247" i="66" s="1"/>
  <c r="AO247" i="66"/>
  <c r="AP247" i="66"/>
  <c r="M247" i="66" s="1"/>
  <c r="AQ247" i="66"/>
  <c r="BH247" i="66" s="1"/>
  <c r="AZ247" i="66"/>
  <c r="BG247" i="66"/>
  <c r="AB248" i="66"/>
  <c r="AC248" i="66"/>
  <c r="AD248" i="66"/>
  <c r="AE248" i="66"/>
  <c r="AF248" i="66"/>
  <c r="AG248" i="66"/>
  <c r="AH248" i="66"/>
  <c r="AK248" i="66" s="1"/>
  <c r="AI248" i="66"/>
  <c r="AL248" i="66" s="1"/>
  <c r="AM248" i="66"/>
  <c r="AO248" i="66"/>
  <c r="AP248" i="66"/>
  <c r="BG248" i="66" s="1"/>
  <c r="AB249" i="66"/>
  <c r="AC249" i="66"/>
  <c r="AD249" i="66"/>
  <c r="AE249" i="66"/>
  <c r="AF249" i="66"/>
  <c r="AG249" i="66"/>
  <c r="AH249" i="66"/>
  <c r="AK249" i="66" s="1"/>
  <c r="AI249" i="66"/>
  <c r="AL249" i="66" s="1"/>
  <c r="BF249" i="66" s="1"/>
  <c r="AM249" i="66"/>
  <c r="AO249" i="66"/>
  <c r="AP249" i="66"/>
  <c r="M249" i="66" s="1"/>
  <c r="M250" i="66"/>
  <c r="AB250" i="66"/>
  <c r="AC250" i="66"/>
  <c r="AD250" i="66"/>
  <c r="AE250" i="66"/>
  <c r="AF250" i="66"/>
  <c r="AG250" i="66"/>
  <c r="AH250" i="66"/>
  <c r="AK250" i="66" s="1"/>
  <c r="AI250" i="66"/>
  <c r="AL250" i="66" s="1"/>
  <c r="BE250" i="66" s="1"/>
  <c r="AM250" i="66"/>
  <c r="AN250" i="66" s="1"/>
  <c r="L250" i="66" s="1"/>
  <c r="AO250" i="66"/>
  <c r="AP250" i="66"/>
  <c r="BG250" i="66"/>
  <c r="AB251" i="66"/>
  <c r="AC251" i="66"/>
  <c r="AD251" i="66"/>
  <c r="AE251" i="66"/>
  <c r="AF251" i="66"/>
  <c r="AG251" i="66"/>
  <c r="AH251" i="66"/>
  <c r="AK251" i="66" s="1"/>
  <c r="AI251" i="66"/>
  <c r="AL251" i="66" s="1"/>
  <c r="BD251" i="66" s="1"/>
  <c r="AM251" i="66"/>
  <c r="AO251" i="66"/>
  <c r="AP251" i="66"/>
  <c r="BG251" i="66" s="1"/>
  <c r="M252" i="66"/>
  <c r="AB252" i="66"/>
  <c r="AC252" i="66"/>
  <c r="AD252" i="66"/>
  <c r="AE252" i="66"/>
  <c r="AF252" i="66"/>
  <c r="AG252" i="66"/>
  <c r="AH252" i="66"/>
  <c r="AK252" i="66" s="1"/>
  <c r="AI252" i="66"/>
  <c r="AL252" i="66" s="1"/>
  <c r="AM252" i="66"/>
  <c r="AO252" i="66"/>
  <c r="AP252" i="66"/>
  <c r="AQ252" i="66"/>
  <c r="AZ252" i="66"/>
  <c r="BG252" i="66"/>
  <c r="AB253" i="66"/>
  <c r="AC253" i="66"/>
  <c r="AD253" i="66"/>
  <c r="AE253" i="66"/>
  <c r="AF253" i="66"/>
  <c r="AG253" i="66"/>
  <c r="AH253" i="66"/>
  <c r="AK253" i="66" s="1"/>
  <c r="AI253" i="66"/>
  <c r="AL253" i="66" s="1"/>
  <c r="AM253" i="66"/>
  <c r="AN253" i="66"/>
  <c r="L253" i="66" s="1"/>
  <c r="AO253" i="66"/>
  <c r="AP253" i="66"/>
  <c r="BG253" i="66" s="1"/>
  <c r="AB254" i="66"/>
  <c r="AC254" i="66"/>
  <c r="AD254" i="66"/>
  <c r="AE254" i="66"/>
  <c r="AF254" i="66"/>
  <c r="AG254" i="66"/>
  <c r="AH254" i="66"/>
  <c r="AK254" i="66" s="1"/>
  <c r="AI254" i="66"/>
  <c r="AL254" i="66" s="1"/>
  <c r="AM254" i="66"/>
  <c r="AQ254" i="66" s="1"/>
  <c r="AO254" i="66"/>
  <c r="AP254" i="66"/>
  <c r="BG254" i="66" s="1"/>
  <c r="AZ254" i="66"/>
  <c r="AB255" i="66"/>
  <c r="AC255" i="66"/>
  <c r="AD255" i="66"/>
  <c r="AE255" i="66"/>
  <c r="AF255" i="66"/>
  <c r="AG255" i="66"/>
  <c r="AH255" i="66"/>
  <c r="AK255" i="66" s="1"/>
  <c r="AI255" i="66"/>
  <c r="AL255" i="66" s="1"/>
  <c r="AM255" i="66"/>
  <c r="AZ255" i="66" s="1"/>
  <c r="AO255" i="66"/>
  <c r="AP255" i="66"/>
  <c r="BG255" i="66" s="1"/>
  <c r="AB256" i="66"/>
  <c r="AC256" i="66"/>
  <c r="AD256" i="66"/>
  <c r="AE256" i="66"/>
  <c r="AF256" i="66"/>
  <c r="AG256" i="66"/>
  <c r="AH256" i="66"/>
  <c r="AK256" i="66" s="1"/>
  <c r="AI256" i="66"/>
  <c r="AL256" i="66" s="1"/>
  <c r="AM256" i="66"/>
  <c r="AN256" i="66" s="1"/>
  <c r="L256" i="66" s="1"/>
  <c r="AO256" i="66"/>
  <c r="AP256" i="66"/>
  <c r="M256" i="66" s="1"/>
  <c r="AZ256" i="66"/>
  <c r="BG256" i="66"/>
  <c r="K257" i="66"/>
  <c r="M257" i="66"/>
  <c r="AB257" i="66"/>
  <c r="AC257" i="66"/>
  <c r="AD257" i="66"/>
  <c r="AE257" i="66"/>
  <c r="AF257" i="66"/>
  <c r="AG257" i="66"/>
  <c r="AH257" i="66"/>
  <c r="AK257" i="66" s="1"/>
  <c r="AI257" i="66"/>
  <c r="AL257" i="66" s="1"/>
  <c r="BD257" i="66" s="1"/>
  <c r="AM257" i="66"/>
  <c r="AO257" i="66"/>
  <c r="AP257" i="66"/>
  <c r="AQ257" i="66"/>
  <c r="AB258" i="66"/>
  <c r="AC258" i="66"/>
  <c r="AD258" i="66"/>
  <c r="AE258" i="66"/>
  <c r="AF258" i="66"/>
  <c r="AG258" i="66"/>
  <c r="AH258" i="66"/>
  <c r="AK258" i="66" s="1"/>
  <c r="AI258" i="66"/>
  <c r="AL258" i="66" s="1"/>
  <c r="AM258" i="66"/>
  <c r="AN258" i="66" s="1"/>
  <c r="L258" i="66" s="1"/>
  <c r="AO258" i="66"/>
  <c r="AP258" i="66"/>
  <c r="M258" i="66" s="1"/>
  <c r="AB259" i="66"/>
  <c r="AC259" i="66"/>
  <c r="AD259" i="66"/>
  <c r="AE259" i="66"/>
  <c r="AF259" i="66"/>
  <c r="AG259" i="66"/>
  <c r="AH259" i="66"/>
  <c r="AK259" i="66" s="1"/>
  <c r="AJ259" i="66" s="1"/>
  <c r="AI259" i="66"/>
  <c r="AL259" i="66" s="1"/>
  <c r="AY259" i="66" s="1"/>
  <c r="AM259" i="66"/>
  <c r="AN259" i="66" s="1"/>
  <c r="L259" i="66" s="1"/>
  <c r="AO259" i="66"/>
  <c r="AP259" i="66"/>
  <c r="BG259" i="66" s="1"/>
  <c r="AQ259" i="66"/>
  <c r="BH259" i="66" s="1"/>
  <c r="K260" i="66"/>
  <c r="AB260" i="66"/>
  <c r="AC260" i="66"/>
  <c r="AD260" i="66"/>
  <c r="AE260" i="66"/>
  <c r="AF260" i="66"/>
  <c r="AG260" i="66"/>
  <c r="AH260" i="66"/>
  <c r="AK260" i="66" s="1"/>
  <c r="AI260" i="66"/>
  <c r="AL260" i="66" s="1"/>
  <c r="BE260" i="66" s="1"/>
  <c r="AM260" i="66"/>
  <c r="AN260" i="66" s="1"/>
  <c r="L260" i="66" s="1"/>
  <c r="AO260" i="66"/>
  <c r="AP260" i="66"/>
  <c r="M260" i="66" s="1"/>
  <c r="AZ260" i="66"/>
  <c r="AB261" i="66"/>
  <c r="AC261" i="66"/>
  <c r="AD261" i="66"/>
  <c r="AE261" i="66"/>
  <c r="AF261" i="66"/>
  <c r="AG261" i="66"/>
  <c r="AH261" i="66"/>
  <c r="AK261" i="66" s="1"/>
  <c r="AI261" i="66"/>
  <c r="AL261" i="66" s="1"/>
  <c r="AM261" i="66"/>
  <c r="AQ261" i="66" s="1"/>
  <c r="AO261" i="66"/>
  <c r="AP261" i="66"/>
  <c r="BG261" i="66" s="1"/>
  <c r="K262" i="66"/>
  <c r="AB262" i="66"/>
  <c r="AC262" i="66"/>
  <c r="AD262" i="66"/>
  <c r="AE262" i="66"/>
  <c r="AF262" i="66"/>
  <c r="AG262" i="66"/>
  <c r="AH262" i="66"/>
  <c r="AK262" i="66" s="1"/>
  <c r="AI262" i="66"/>
  <c r="AL262" i="66" s="1"/>
  <c r="AM262" i="66"/>
  <c r="AO262" i="66"/>
  <c r="AP262" i="66"/>
  <c r="BG262" i="66" s="1"/>
  <c r="AQ262" i="66"/>
  <c r="N262" i="66" s="1"/>
  <c r="K263" i="66"/>
  <c r="M263" i="66"/>
  <c r="AB263" i="66"/>
  <c r="AC263" i="66"/>
  <c r="AD263" i="66"/>
  <c r="AE263" i="66"/>
  <c r="AF263" i="66"/>
  <c r="AG263" i="66"/>
  <c r="AH263" i="66"/>
  <c r="AK263" i="66" s="1"/>
  <c r="AI263" i="66"/>
  <c r="AL263" i="66" s="1"/>
  <c r="BF263" i="66" s="1"/>
  <c r="AM263" i="66"/>
  <c r="AN263" i="66" s="1"/>
  <c r="L263" i="66" s="1"/>
  <c r="AO263" i="66"/>
  <c r="AP263" i="66"/>
  <c r="BG263" i="66" s="1"/>
  <c r="BD263" i="66"/>
  <c r="BE263" i="66"/>
  <c r="K264" i="66"/>
  <c r="AB264" i="66"/>
  <c r="AC264" i="66"/>
  <c r="AD264" i="66"/>
  <c r="AE264" i="66"/>
  <c r="AF264" i="66"/>
  <c r="AG264" i="66"/>
  <c r="AH264" i="66"/>
  <c r="AK264" i="66" s="1"/>
  <c r="AI264" i="66"/>
  <c r="AL264" i="66" s="1"/>
  <c r="BD264" i="66" s="1"/>
  <c r="AM264" i="66"/>
  <c r="AZ264" i="66" s="1"/>
  <c r="AN264" i="66"/>
  <c r="L264" i="66" s="1"/>
  <c r="AO264" i="66"/>
  <c r="AP264" i="66"/>
  <c r="BG264" i="66" s="1"/>
  <c r="AQ264" i="66"/>
  <c r="AB265" i="66"/>
  <c r="AC265" i="66"/>
  <c r="AD265" i="66"/>
  <c r="AE265" i="66"/>
  <c r="AF265" i="66"/>
  <c r="AG265" i="66"/>
  <c r="AH265" i="66"/>
  <c r="AK265" i="66" s="1"/>
  <c r="AI265" i="66"/>
  <c r="AL265" i="66"/>
  <c r="AM265" i="66"/>
  <c r="AO265" i="66"/>
  <c r="AP265" i="66"/>
  <c r="M265" i="66" s="1"/>
  <c r="AB266" i="66"/>
  <c r="AC266" i="66"/>
  <c r="AD266" i="66"/>
  <c r="AE266" i="66"/>
  <c r="AF266" i="66"/>
  <c r="AG266" i="66"/>
  <c r="AH266" i="66"/>
  <c r="AK266" i="66" s="1"/>
  <c r="AI266" i="66"/>
  <c r="AL266" i="66" s="1"/>
  <c r="AM266" i="66"/>
  <c r="K266" i="66" s="1"/>
  <c r="AN266" i="66"/>
  <c r="L266" i="66" s="1"/>
  <c r="AO266" i="66"/>
  <c r="AP266" i="66"/>
  <c r="M266" i="66" s="1"/>
  <c r="BG266" i="66"/>
  <c r="AB267" i="66"/>
  <c r="AC267" i="66"/>
  <c r="AD267" i="66"/>
  <c r="AE267" i="66"/>
  <c r="AF267" i="66"/>
  <c r="AG267" i="66"/>
  <c r="AH267" i="66"/>
  <c r="AK267" i="66" s="1"/>
  <c r="AI267" i="66"/>
  <c r="AL267" i="66" s="1"/>
  <c r="AM267" i="66"/>
  <c r="AO267" i="66"/>
  <c r="AP267" i="66"/>
  <c r="AQ267" i="66"/>
  <c r="N267" i="66" s="1"/>
  <c r="AB268" i="66"/>
  <c r="AC268" i="66"/>
  <c r="AD268" i="66"/>
  <c r="AE268" i="66"/>
  <c r="AF268" i="66"/>
  <c r="AG268" i="66"/>
  <c r="AH268" i="66"/>
  <c r="AK268" i="66" s="1"/>
  <c r="AI268" i="66"/>
  <c r="AL268" i="66" s="1"/>
  <c r="AM268" i="66"/>
  <c r="AO268" i="66"/>
  <c r="AP268" i="66"/>
  <c r="M269" i="66"/>
  <c r="AB269" i="66"/>
  <c r="AC269" i="66"/>
  <c r="AD269" i="66"/>
  <c r="AE269" i="66"/>
  <c r="AF269" i="66"/>
  <c r="AG269" i="66"/>
  <c r="AH269" i="66"/>
  <c r="AK269" i="66" s="1"/>
  <c r="AI269" i="66"/>
  <c r="AL269" i="66" s="1"/>
  <c r="AM269" i="66"/>
  <c r="AO269" i="66"/>
  <c r="AP269" i="66"/>
  <c r="AB270" i="66"/>
  <c r="AC270" i="66"/>
  <c r="AD270" i="66"/>
  <c r="AE270" i="66"/>
  <c r="AF270" i="66"/>
  <c r="AG270" i="66"/>
  <c r="AH270" i="66"/>
  <c r="AK270" i="66" s="1"/>
  <c r="AI270" i="66"/>
  <c r="AL270" i="66" s="1"/>
  <c r="BD270" i="66" s="1"/>
  <c r="AM270" i="66"/>
  <c r="AN270" i="66" s="1"/>
  <c r="L270" i="66" s="1"/>
  <c r="AO270" i="66"/>
  <c r="AP270" i="66"/>
  <c r="BG270" i="66" s="1"/>
  <c r="AQ270" i="66"/>
  <c r="AB271" i="66"/>
  <c r="AC271" i="66"/>
  <c r="AD271" i="66"/>
  <c r="AE271" i="66"/>
  <c r="AF271" i="66"/>
  <c r="AG271" i="66"/>
  <c r="AH271" i="66"/>
  <c r="AK271" i="66" s="1"/>
  <c r="AI271" i="66"/>
  <c r="AL271" i="66" s="1"/>
  <c r="AM271" i="66"/>
  <c r="K271" i="66" s="1"/>
  <c r="AO271" i="66"/>
  <c r="AP271" i="66"/>
  <c r="M271" i="66" s="1"/>
  <c r="AB272" i="66"/>
  <c r="AC272" i="66"/>
  <c r="AD272" i="66"/>
  <c r="AE272" i="66"/>
  <c r="AF272" i="66"/>
  <c r="AG272" i="66"/>
  <c r="AH272" i="66"/>
  <c r="AK272" i="66" s="1"/>
  <c r="AI272" i="66"/>
  <c r="AL272" i="66" s="1"/>
  <c r="AM272" i="66"/>
  <c r="AO272" i="66"/>
  <c r="AP272" i="66"/>
  <c r="M272" i="66" s="1"/>
  <c r="BG272" i="66"/>
  <c r="AB273" i="66"/>
  <c r="AC273" i="66"/>
  <c r="AD273" i="66"/>
  <c r="AE273" i="66"/>
  <c r="AF273" i="66"/>
  <c r="AG273" i="66"/>
  <c r="AH273" i="66"/>
  <c r="AK273" i="66" s="1"/>
  <c r="AI273" i="66"/>
  <c r="AL273" i="66" s="1"/>
  <c r="AM273" i="66"/>
  <c r="AO273" i="66"/>
  <c r="AP273" i="66"/>
  <c r="AB274" i="66"/>
  <c r="AC274" i="66"/>
  <c r="AD274" i="66"/>
  <c r="AE274" i="66"/>
  <c r="AF274" i="66"/>
  <c r="AG274" i="66"/>
  <c r="AH274" i="66"/>
  <c r="AK274" i="66" s="1"/>
  <c r="AI274" i="66"/>
  <c r="AL274" i="66" s="1"/>
  <c r="BF274" i="66" s="1"/>
  <c r="AM274" i="66"/>
  <c r="AZ274" i="66" s="1"/>
  <c r="AO274" i="66"/>
  <c r="AP274" i="66"/>
  <c r="M274" i="66" s="1"/>
  <c r="AB275" i="66"/>
  <c r="AC275" i="66"/>
  <c r="AD275" i="66"/>
  <c r="AE275" i="66"/>
  <c r="AF275" i="66"/>
  <c r="AG275" i="66"/>
  <c r="AH275" i="66"/>
  <c r="AK275" i="66" s="1"/>
  <c r="AI275" i="66"/>
  <c r="AL275" i="66" s="1"/>
  <c r="AM275" i="66"/>
  <c r="AQ275" i="66" s="1"/>
  <c r="AO275" i="66"/>
  <c r="AP275" i="66"/>
  <c r="M275" i="66" s="1"/>
  <c r="AZ275" i="66"/>
  <c r="AB276" i="66"/>
  <c r="AC276" i="66"/>
  <c r="AD276" i="66"/>
  <c r="AE276" i="66"/>
  <c r="AF276" i="66"/>
  <c r="AG276" i="66"/>
  <c r="AH276" i="66"/>
  <c r="AI276" i="66"/>
  <c r="AL276" i="66" s="1"/>
  <c r="AK276" i="66"/>
  <c r="AM276" i="66"/>
  <c r="AN276" i="66" s="1"/>
  <c r="L276" i="66" s="1"/>
  <c r="AO276" i="66"/>
  <c r="AP276" i="66"/>
  <c r="BG276" i="66" s="1"/>
  <c r="AQ276" i="66"/>
  <c r="AB277" i="66"/>
  <c r="AC277" i="66"/>
  <c r="AD277" i="66"/>
  <c r="AE277" i="66"/>
  <c r="AF277" i="66"/>
  <c r="AG277" i="66"/>
  <c r="AH277" i="66"/>
  <c r="AK277" i="66" s="1"/>
  <c r="AI277" i="66"/>
  <c r="AL277" i="66" s="1"/>
  <c r="AM277" i="66"/>
  <c r="K277" i="66" s="1"/>
  <c r="AO277" i="66"/>
  <c r="AP277" i="66"/>
  <c r="M277" i="66" s="1"/>
  <c r="AZ277" i="66"/>
  <c r="AB278" i="66"/>
  <c r="AC278" i="66"/>
  <c r="AD278" i="66"/>
  <c r="AE278" i="66"/>
  <c r="AF278" i="66"/>
  <c r="AG278" i="66"/>
  <c r="AH278" i="66"/>
  <c r="AK278" i="66" s="1"/>
  <c r="AI278" i="66"/>
  <c r="AL278" i="66" s="1"/>
  <c r="AM278" i="66"/>
  <c r="K278" i="66" s="1"/>
  <c r="AN278" i="66"/>
  <c r="L278" i="66" s="1"/>
  <c r="AO278" i="66"/>
  <c r="AP278" i="66"/>
  <c r="BG278" i="66" s="1"/>
  <c r="AZ278" i="66"/>
  <c r="AB279" i="66"/>
  <c r="AC279" i="66"/>
  <c r="AD279" i="66"/>
  <c r="AE279" i="66"/>
  <c r="AF279" i="66"/>
  <c r="AG279" i="66"/>
  <c r="AH279" i="66"/>
  <c r="AK279" i="66" s="1"/>
  <c r="AI279" i="66"/>
  <c r="AL279" i="66" s="1"/>
  <c r="AM279" i="66"/>
  <c r="AO279" i="66"/>
  <c r="AP279" i="66"/>
  <c r="AB280" i="66"/>
  <c r="AC280" i="66"/>
  <c r="AD280" i="66"/>
  <c r="AE280" i="66"/>
  <c r="AF280" i="66"/>
  <c r="AG280" i="66"/>
  <c r="AH280" i="66"/>
  <c r="AK280" i="66" s="1"/>
  <c r="AI280" i="66"/>
  <c r="AL280" i="66" s="1"/>
  <c r="AM280" i="66"/>
  <c r="AZ280" i="66" s="1"/>
  <c r="AO280" i="66"/>
  <c r="AP280" i="66"/>
  <c r="M280" i="66" s="1"/>
  <c r="BG280" i="66"/>
  <c r="M281" i="66"/>
  <c r="AB281" i="66"/>
  <c r="AC281" i="66"/>
  <c r="AD281" i="66"/>
  <c r="AE281" i="66"/>
  <c r="AF281" i="66"/>
  <c r="AG281" i="66"/>
  <c r="AH281" i="66"/>
  <c r="AK281" i="66" s="1"/>
  <c r="AI281" i="66"/>
  <c r="AL281" i="66" s="1"/>
  <c r="AM281" i="66"/>
  <c r="AQ281" i="66" s="1"/>
  <c r="N281" i="66" s="1"/>
  <c r="AO281" i="66"/>
  <c r="AP281" i="66"/>
  <c r="AZ281" i="66"/>
  <c r="AB282" i="66"/>
  <c r="AC282" i="66"/>
  <c r="AD282" i="66"/>
  <c r="AE282" i="66"/>
  <c r="AF282" i="66"/>
  <c r="AG282" i="66"/>
  <c r="AH282" i="66"/>
  <c r="AK282" i="66" s="1"/>
  <c r="AI282" i="66"/>
  <c r="AL282" i="66" s="1"/>
  <c r="BD282" i="66" s="1"/>
  <c r="AM282" i="66"/>
  <c r="AN282" i="66"/>
  <c r="L282" i="66" s="1"/>
  <c r="AO282" i="66"/>
  <c r="AP282" i="66"/>
  <c r="AQ282" i="66"/>
  <c r="AB283" i="66"/>
  <c r="AC283" i="66"/>
  <c r="AD283" i="66"/>
  <c r="AE283" i="66"/>
  <c r="AF283" i="66"/>
  <c r="AG283" i="66"/>
  <c r="AH283" i="66"/>
  <c r="AK283" i="66" s="1"/>
  <c r="AI283" i="66"/>
  <c r="AL283" i="66"/>
  <c r="BE283" i="66" s="1"/>
  <c r="AM283" i="66"/>
  <c r="AZ283" i="66" s="1"/>
  <c r="AO283" i="66"/>
  <c r="AP283" i="66"/>
  <c r="M283" i="66" s="1"/>
  <c r="AB284" i="66"/>
  <c r="AC284" i="66"/>
  <c r="AD284" i="66"/>
  <c r="AE284" i="66"/>
  <c r="AF284" i="66"/>
  <c r="AG284" i="66"/>
  <c r="AH284" i="66"/>
  <c r="AK284" i="66" s="1"/>
  <c r="AI284" i="66"/>
  <c r="AL284" i="66" s="1"/>
  <c r="AM284" i="66"/>
  <c r="K284" i="66" s="1"/>
  <c r="AN284" i="66"/>
  <c r="L284" i="66" s="1"/>
  <c r="AO284" i="66"/>
  <c r="AP284" i="66"/>
  <c r="BG284" i="66" s="1"/>
  <c r="AZ284" i="66"/>
  <c r="AB285" i="66"/>
  <c r="AC285" i="66"/>
  <c r="AD285" i="66"/>
  <c r="AE285" i="66"/>
  <c r="AF285" i="66"/>
  <c r="AG285" i="66"/>
  <c r="AH285" i="66"/>
  <c r="AI285" i="66"/>
  <c r="AL285" i="66" s="1"/>
  <c r="BD285" i="66" s="1"/>
  <c r="AK285" i="66"/>
  <c r="AM285" i="66"/>
  <c r="AO285" i="66"/>
  <c r="AP285" i="66"/>
  <c r="M285" i="66" s="1"/>
  <c r="BG285" i="66"/>
  <c r="AB286" i="66"/>
  <c r="AC286" i="66"/>
  <c r="AD286" i="66"/>
  <c r="AE286" i="66"/>
  <c r="AF286" i="66"/>
  <c r="AG286" i="66"/>
  <c r="AH286" i="66"/>
  <c r="AK286" i="66" s="1"/>
  <c r="AI286" i="66"/>
  <c r="AL286" i="66" s="1"/>
  <c r="AM286" i="66"/>
  <c r="AO286" i="66"/>
  <c r="AP286" i="66"/>
  <c r="M286" i="66" s="1"/>
  <c r="AZ286" i="66"/>
  <c r="BG286" i="66"/>
  <c r="M287" i="66"/>
  <c r="AB287" i="66"/>
  <c r="AC287" i="66"/>
  <c r="AD287" i="66"/>
  <c r="AE287" i="66"/>
  <c r="AF287" i="66"/>
  <c r="AG287" i="66"/>
  <c r="AH287" i="66"/>
  <c r="AK287" i="66" s="1"/>
  <c r="AI287" i="66"/>
  <c r="AL287" i="66" s="1"/>
  <c r="AM287" i="66"/>
  <c r="AZ287" i="66" s="1"/>
  <c r="AO287" i="66"/>
  <c r="AP287" i="66"/>
  <c r="BG287" i="66"/>
  <c r="AB288" i="66"/>
  <c r="AC288" i="66"/>
  <c r="AD288" i="66"/>
  <c r="AE288" i="66"/>
  <c r="AF288" i="66"/>
  <c r="AG288" i="66"/>
  <c r="AH288" i="66"/>
  <c r="AK288" i="66" s="1"/>
  <c r="AI288" i="66"/>
  <c r="AL288" i="66" s="1"/>
  <c r="BD288" i="66" s="1"/>
  <c r="AM288" i="66"/>
  <c r="AN288" i="66"/>
  <c r="L288" i="66" s="1"/>
  <c r="AO288" i="66"/>
  <c r="AP288" i="66"/>
  <c r="BG288" i="66" s="1"/>
  <c r="K289" i="66"/>
  <c r="AB289" i="66"/>
  <c r="AC289" i="66"/>
  <c r="AD289" i="66"/>
  <c r="AE289" i="66"/>
  <c r="AF289" i="66"/>
  <c r="AG289" i="66"/>
  <c r="AH289" i="66"/>
  <c r="AK289" i="66" s="1"/>
  <c r="AJ289" i="66" s="1"/>
  <c r="AI289" i="66"/>
  <c r="AL289" i="66" s="1"/>
  <c r="BE289" i="66" s="1"/>
  <c r="AM289" i="66"/>
  <c r="AN289" i="66" s="1"/>
  <c r="L289" i="66" s="1"/>
  <c r="AO289" i="66"/>
  <c r="AP289" i="66"/>
  <c r="AQ289" i="66"/>
  <c r="BH289" i="66" s="1"/>
  <c r="AZ289" i="66"/>
  <c r="AB290" i="66"/>
  <c r="AC290" i="66"/>
  <c r="AD290" i="66"/>
  <c r="AE290" i="66"/>
  <c r="AF290" i="66"/>
  <c r="AG290" i="66"/>
  <c r="AH290" i="66"/>
  <c r="AK290" i="66" s="1"/>
  <c r="AI290" i="66"/>
  <c r="AL290" i="66" s="1"/>
  <c r="AM290" i="66"/>
  <c r="AO290" i="66"/>
  <c r="AP290" i="66"/>
  <c r="M290" i="66" s="1"/>
  <c r="BG290" i="66"/>
  <c r="AB291" i="66"/>
  <c r="AC291" i="66"/>
  <c r="AD291" i="66"/>
  <c r="AE291" i="66"/>
  <c r="AF291" i="66"/>
  <c r="AG291" i="66"/>
  <c r="AH291" i="66"/>
  <c r="AK291" i="66" s="1"/>
  <c r="AI291" i="66"/>
  <c r="AL291" i="66" s="1"/>
  <c r="BD291" i="66" s="1"/>
  <c r="AM291" i="66"/>
  <c r="K291" i="66" s="1"/>
  <c r="AO291" i="66"/>
  <c r="AP291" i="66"/>
  <c r="AZ291" i="66"/>
  <c r="BG291" i="66"/>
  <c r="AB292" i="66"/>
  <c r="AC292" i="66"/>
  <c r="AD292" i="66"/>
  <c r="AE292" i="66"/>
  <c r="AF292" i="66"/>
  <c r="AG292" i="66"/>
  <c r="AH292" i="66"/>
  <c r="AK292" i="66" s="1"/>
  <c r="AJ292" i="66" s="1"/>
  <c r="AI292" i="66"/>
  <c r="AL292" i="66" s="1"/>
  <c r="AM292" i="66"/>
  <c r="AO292" i="66"/>
  <c r="AP292" i="66"/>
  <c r="AB293" i="66"/>
  <c r="AC293" i="66"/>
  <c r="AD293" i="66"/>
  <c r="AE293" i="66"/>
  <c r="AF293" i="66"/>
  <c r="AG293" i="66"/>
  <c r="AH293" i="66"/>
  <c r="AK293" i="66" s="1"/>
  <c r="AI293" i="66"/>
  <c r="AL293" i="66" s="1"/>
  <c r="AM293" i="66"/>
  <c r="AO293" i="66"/>
  <c r="AP293" i="66"/>
  <c r="M293" i="66" s="1"/>
  <c r="BG293" i="66"/>
  <c r="AB294" i="66"/>
  <c r="AC294" i="66"/>
  <c r="AD294" i="66"/>
  <c r="AE294" i="66"/>
  <c r="AF294" i="66"/>
  <c r="AG294" i="66"/>
  <c r="AH294" i="66"/>
  <c r="AK294" i="66" s="1"/>
  <c r="AI294" i="66"/>
  <c r="AL294" i="66" s="1"/>
  <c r="BC294" i="66" s="1"/>
  <c r="AM294" i="66"/>
  <c r="AO294" i="66"/>
  <c r="AP294" i="66"/>
  <c r="M294" i="66" s="1"/>
  <c r="AB295" i="66"/>
  <c r="AC295" i="66"/>
  <c r="AD295" i="66"/>
  <c r="AE295" i="66"/>
  <c r="AF295" i="66"/>
  <c r="AG295" i="66"/>
  <c r="AH295" i="66"/>
  <c r="AI295" i="66"/>
  <c r="AL295" i="66" s="1"/>
  <c r="AK295" i="66"/>
  <c r="AJ295" i="66" s="1"/>
  <c r="AM295" i="66"/>
  <c r="AN295" i="66" s="1"/>
  <c r="L295" i="66" s="1"/>
  <c r="AO295" i="66"/>
  <c r="AP295" i="66"/>
  <c r="M295" i="66" s="1"/>
  <c r="AB296" i="66"/>
  <c r="AC296" i="66"/>
  <c r="AD296" i="66"/>
  <c r="AE296" i="66"/>
  <c r="AF296" i="66"/>
  <c r="AG296" i="66"/>
  <c r="AH296" i="66"/>
  <c r="AK296" i="66" s="1"/>
  <c r="AI296" i="66"/>
  <c r="AL296" i="66" s="1"/>
  <c r="AM296" i="66"/>
  <c r="K296" i="66" s="1"/>
  <c r="AN296" i="66"/>
  <c r="L296" i="66" s="1"/>
  <c r="AO296" i="66"/>
  <c r="AP296" i="66"/>
  <c r="M296" i="66" s="1"/>
  <c r="AQ296" i="66"/>
  <c r="BH296" i="66" s="1"/>
  <c r="AZ296" i="66"/>
  <c r="AB297" i="66"/>
  <c r="AC297" i="66"/>
  <c r="AD297" i="66"/>
  <c r="AE297" i="66"/>
  <c r="AF297" i="66"/>
  <c r="AG297" i="66"/>
  <c r="AH297" i="66"/>
  <c r="AK297" i="66" s="1"/>
  <c r="AI297" i="66"/>
  <c r="AL297" i="66" s="1"/>
  <c r="AM297" i="66"/>
  <c r="AO297" i="66"/>
  <c r="AP297" i="66"/>
  <c r="M297" i="66" s="1"/>
  <c r="AQ297" i="66"/>
  <c r="AB298" i="66"/>
  <c r="AC298" i="66"/>
  <c r="AD298" i="66"/>
  <c r="AE298" i="66"/>
  <c r="AF298" i="66"/>
  <c r="AG298" i="66"/>
  <c r="AH298" i="66"/>
  <c r="AK298" i="66" s="1"/>
  <c r="AI298" i="66"/>
  <c r="AL298" i="66"/>
  <c r="BC298" i="66" s="1"/>
  <c r="AM298" i="66"/>
  <c r="AO298" i="66"/>
  <c r="AP298" i="66"/>
  <c r="BG298" i="66" s="1"/>
  <c r="AB299" i="66"/>
  <c r="AC299" i="66"/>
  <c r="AD299" i="66"/>
  <c r="AE299" i="66"/>
  <c r="AF299" i="66"/>
  <c r="AG299" i="66"/>
  <c r="AH299" i="66"/>
  <c r="AK299" i="66" s="1"/>
  <c r="AI299" i="66"/>
  <c r="AL299" i="66" s="1"/>
  <c r="AM299" i="66"/>
  <c r="AN299" i="66" s="1"/>
  <c r="L299" i="66" s="1"/>
  <c r="AO299" i="66"/>
  <c r="AP299" i="66"/>
  <c r="BG299" i="66" s="1"/>
  <c r="AQ299" i="66"/>
  <c r="AB300" i="66"/>
  <c r="AC300" i="66"/>
  <c r="AD300" i="66"/>
  <c r="AE300" i="66"/>
  <c r="AF300" i="66"/>
  <c r="AG300" i="66"/>
  <c r="AH300" i="66"/>
  <c r="AK300" i="66" s="1"/>
  <c r="AI300" i="66"/>
  <c r="AL300" i="66" s="1"/>
  <c r="AM300" i="66"/>
  <c r="AQ300" i="66" s="1"/>
  <c r="AO300" i="66"/>
  <c r="AP300" i="66"/>
  <c r="M300" i="66" s="1"/>
  <c r="AZ300" i="66"/>
  <c r="AB301" i="66"/>
  <c r="AC301" i="66"/>
  <c r="AD301" i="66"/>
  <c r="AE301" i="66"/>
  <c r="AF301" i="66"/>
  <c r="AG301" i="66"/>
  <c r="AH301" i="66"/>
  <c r="AK301" i="66" s="1"/>
  <c r="AI301" i="66"/>
  <c r="AL301" i="66"/>
  <c r="AM301" i="66"/>
  <c r="AQ301" i="66" s="1"/>
  <c r="AO301" i="66"/>
  <c r="AP301" i="66"/>
  <c r="BG301" i="66" s="1"/>
  <c r="AB302" i="66"/>
  <c r="AC302" i="66"/>
  <c r="AD302" i="66"/>
  <c r="AE302" i="66"/>
  <c r="AF302" i="66"/>
  <c r="AG302" i="66"/>
  <c r="AH302" i="66"/>
  <c r="AK302" i="66" s="1"/>
  <c r="AI302" i="66"/>
  <c r="AL302" i="66" s="1"/>
  <c r="AM302" i="66"/>
  <c r="AO302" i="66"/>
  <c r="AP302" i="66"/>
  <c r="M302" i="66" s="1"/>
  <c r="AB303" i="66"/>
  <c r="AC303" i="66"/>
  <c r="AD303" i="66"/>
  <c r="AE303" i="66"/>
  <c r="AF303" i="66"/>
  <c r="AG303" i="66"/>
  <c r="AH303" i="66"/>
  <c r="AK303" i="66" s="1"/>
  <c r="AJ303" i="66" s="1"/>
  <c r="AI303" i="66"/>
  <c r="AL303" i="66" s="1"/>
  <c r="AM303" i="66"/>
  <c r="AO303" i="66"/>
  <c r="AP303" i="66"/>
  <c r="M303" i="66" s="1"/>
  <c r="AZ303" i="66"/>
  <c r="M304" i="66"/>
  <c r="AB304" i="66"/>
  <c r="AC304" i="66"/>
  <c r="AD304" i="66"/>
  <c r="AE304" i="66"/>
  <c r="AF304" i="66"/>
  <c r="AG304" i="66"/>
  <c r="AH304" i="66"/>
  <c r="AK304" i="66" s="1"/>
  <c r="AI304" i="66"/>
  <c r="AL304" i="66" s="1"/>
  <c r="AM304" i="66"/>
  <c r="K304" i="66" s="1"/>
  <c r="AO304" i="66"/>
  <c r="AP304" i="66"/>
  <c r="AZ304" i="66"/>
  <c r="BG304" i="66"/>
  <c r="AB305" i="66"/>
  <c r="AC305" i="66"/>
  <c r="AD305" i="66"/>
  <c r="AE305" i="66"/>
  <c r="AF305" i="66"/>
  <c r="AG305" i="66"/>
  <c r="AH305" i="66"/>
  <c r="AK305" i="66" s="1"/>
  <c r="AI305" i="66"/>
  <c r="AL305" i="66" s="1"/>
  <c r="AM305" i="66"/>
  <c r="AN305" i="66"/>
  <c r="L305" i="66" s="1"/>
  <c r="AO305" i="66"/>
  <c r="AP305" i="66"/>
  <c r="BG305" i="66"/>
  <c r="AB306" i="66"/>
  <c r="AC306" i="66"/>
  <c r="AD306" i="66"/>
  <c r="AE306" i="66"/>
  <c r="AF306" i="66"/>
  <c r="AG306" i="66"/>
  <c r="AH306" i="66"/>
  <c r="AK306" i="66" s="1"/>
  <c r="AI306" i="66"/>
  <c r="AL306" i="66"/>
  <c r="AY306" i="66" s="1"/>
  <c r="AM306" i="66"/>
  <c r="AQ306" i="66" s="1"/>
  <c r="AO306" i="66"/>
  <c r="AP306" i="66"/>
  <c r="M306" i="66" s="1"/>
  <c r="AZ306" i="66"/>
  <c r="AB307" i="66"/>
  <c r="AC307" i="66"/>
  <c r="AD307" i="66"/>
  <c r="AE307" i="66"/>
  <c r="AF307" i="66"/>
  <c r="AG307" i="66"/>
  <c r="AH307" i="66"/>
  <c r="AK307" i="66" s="1"/>
  <c r="AI307" i="66"/>
  <c r="AL307" i="66"/>
  <c r="AY307" i="66" s="1"/>
  <c r="AM307" i="66"/>
  <c r="AQ307" i="66" s="1"/>
  <c r="AR307" i="66" s="1"/>
  <c r="AO307" i="66"/>
  <c r="AP307" i="66"/>
  <c r="BG307" i="66" s="1"/>
  <c r="AZ307" i="66"/>
  <c r="AB308" i="66"/>
  <c r="AC308" i="66"/>
  <c r="AD308" i="66"/>
  <c r="AE308" i="66"/>
  <c r="AF308" i="66"/>
  <c r="AG308" i="66"/>
  <c r="AH308" i="66"/>
  <c r="AK308" i="66" s="1"/>
  <c r="BA308" i="66" s="1"/>
  <c r="AI308" i="66"/>
  <c r="AL308" i="66" s="1"/>
  <c r="AM308" i="66"/>
  <c r="K308" i="66" s="1"/>
  <c r="AN308" i="66"/>
  <c r="L308" i="66" s="1"/>
  <c r="AO308" i="66"/>
  <c r="AP308" i="66"/>
  <c r="M308" i="66" s="1"/>
  <c r="AZ308" i="66"/>
  <c r="BG308" i="66"/>
  <c r="AB309" i="66"/>
  <c r="AC309" i="66"/>
  <c r="AD309" i="66"/>
  <c r="AE309" i="66"/>
  <c r="AF309" i="66"/>
  <c r="AG309" i="66"/>
  <c r="AH309" i="66"/>
  <c r="AK309" i="66" s="1"/>
  <c r="AI309" i="66"/>
  <c r="AL309" i="66"/>
  <c r="AM309" i="66"/>
  <c r="AO309" i="66"/>
  <c r="AP309" i="66"/>
  <c r="AB310" i="66"/>
  <c r="AC310" i="66"/>
  <c r="AD310" i="66"/>
  <c r="AE310" i="66"/>
  <c r="AF310" i="66"/>
  <c r="AG310" i="66"/>
  <c r="AH310" i="66"/>
  <c r="AK310" i="66" s="1"/>
  <c r="AI310" i="66"/>
  <c r="AL310" i="66"/>
  <c r="AM310" i="66"/>
  <c r="K310" i="66" s="1"/>
  <c r="AO310" i="66"/>
  <c r="AP310" i="66"/>
  <c r="BG310" i="66" s="1"/>
  <c r="AZ310" i="66"/>
  <c r="AB311" i="66"/>
  <c r="AC311" i="66"/>
  <c r="AD311" i="66"/>
  <c r="AE311" i="66"/>
  <c r="AF311" i="66"/>
  <c r="AG311" i="66"/>
  <c r="AH311" i="66"/>
  <c r="AK311" i="66" s="1"/>
  <c r="AI311" i="66"/>
  <c r="AL311" i="66" s="1"/>
  <c r="AM311" i="66"/>
  <c r="AN311" i="66"/>
  <c r="L311" i="66" s="1"/>
  <c r="AO311" i="66"/>
  <c r="AP311" i="66"/>
  <c r="AQ311" i="66"/>
  <c r="N311" i="66" s="1"/>
  <c r="AB312" i="66"/>
  <c r="AC312" i="66"/>
  <c r="AD312" i="66"/>
  <c r="AE312" i="66"/>
  <c r="AF312" i="66"/>
  <c r="AG312" i="66"/>
  <c r="AH312" i="66"/>
  <c r="AK312" i="66" s="1"/>
  <c r="AI312" i="66"/>
  <c r="AL312" i="66" s="1"/>
  <c r="AM312" i="66"/>
  <c r="AQ312" i="66" s="1"/>
  <c r="BH312" i="66" s="1"/>
  <c r="AO312" i="66"/>
  <c r="AP312" i="66"/>
  <c r="AZ312" i="66"/>
  <c r="AB313" i="66"/>
  <c r="AC313" i="66"/>
  <c r="AD313" i="66"/>
  <c r="AE313" i="66"/>
  <c r="AF313" i="66"/>
  <c r="AG313" i="66"/>
  <c r="AH313" i="66"/>
  <c r="AK313" i="66" s="1"/>
  <c r="AI313" i="66"/>
  <c r="AL313" i="66" s="1"/>
  <c r="AM313" i="66"/>
  <c r="AO313" i="66"/>
  <c r="AP313" i="66"/>
  <c r="BG313" i="66" s="1"/>
  <c r="M314" i="66"/>
  <c r="AB314" i="66"/>
  <c r="AC314" i="66"/>
  <c r="AD314" i="66"/>
  <c r="AE314" i="66"/>
  <c r="AF314" i="66"/>
  <c r="AG314" i="66"/>
  <c r="AH314" i="66"/>
  <c r="AK314" i="66" s="1"/>
  <c r="AI314" i="66"/>
  <c r="AL314" i="66" s="1"/>
  <c r="BD314" i="66" s="1"/>
  <c r="AM314" i="66"/>
  <c r="AO314" i="66"/>
  <c r="AP314" i="66"/>
  <c r="AQ314" i="66"/>
  <c r="AZ314" i="66"/>
  <c r="BG314" i="66"/>
  <c r="AB315" i="66"/>
  <c r="AC315" i="66"/>
  <c r="AD315" i="66"/>
  <c r="AE315" i="66"/>
  <c r="AF315" i="66"/>
  <c r="AG315" i="66"/>
  <c r="AH315" i="66"/>
  <c r="AK315" i="66" s="1"/>
  <c r="AJ315" i="66" s="1"/>
  <c r="AI315" i="66"/>
  <c r="AL315" i="66" s="1"/>
  <c r="AM315" i="66"/>
  <c r="AO315" i="66"/>
  <c r="AP315" i="66"/>
  <c r="AB316" i="66"/>
  <c r="AC316" i="66"/>
  <c r="AD316" i="66"/>
  <c r="AE316" i="66"/>
  <c r="AF316" i="66"/>
  <c r="AG316" i="66"/>
  <c r="AH316" i="66"/>
  <c r="AK316" i="66" s="1"/>
  <c r="AI316" i="66"/>
  <c r="AL316" i="66" s="1"/>
  <c r="AM316" i="66"/>
  <c r="K316" i="66" s="1"/>
  <c r="AO316" i="66"/>
  <c r="AP316" i="66"/>
  <c r="AZ316" i="66"/>
  <c r="AB317" i="66"/>
  <c r="AC317" i="66"/>
  <c r="AD317" i="66"/>
  <c r="AE317" i="66"/>
  <c r="AF317" i="66"/>
  <c r="AG317" i="66"/>
  <c r="AH317" i="66"/>
  <c r="AK317" i="66" s="1"/>
  <c r="AI317" i="66"/>
  <c r="AL317" i="66" s="1"/>
  <c r="AM317" i="66"/>
  <c r="AN317" i="66" s="1"/>
  <c r="L317" i="66" s="1"/>
  <c r="AO317" i="66"/>
  <c r="AP317" i="66"/>
  <c r="AQ317" i="66"/>
  <c r="N317" i="66" s="1"/>
  <c r="AB318" i="66"/>
  <c r="AC318" i="66"/>
  <c r="AD318" i="66"/>
  <c r="AE318" i="66"/>
  <c r="AF318" i="66"/>
  <c r="AG318" i="66"/>
  <c r="AH318" i="66"/>
  <c r="AK318" i="66" s="1"/>
  <c r="AI318" i="66"/>
  <c r="AL318" i="66"/>
  <c r="BD318" i="66" s="1"/>
  <c r="AM318" i="66"/>
  <c r="AZ318" i="66" s="1"/>
  <c r="AO318" i="66"/>
  <c r="AP318" i="66"/>
  <c r="AB319" i="66"/>
  <c r="AC319" i="66"/>
  <c r="AD319" i="66"/>
  <c r="AE319" i="66"/>
  <c r="AF319" i="66"/>
  <c r="AG319" i="66"/>
  <c r="AH319" i="66"/>
  <c r="AK319" i="66" s="1"/>
  <c r="AI319" i="66"/>
  <c r="AL319" i="66"/>
  <c r="AM319" i="66"/>
  <c r="AO319" i="66"/>
  <c r="AP319" i="66"/>
  <c r="BG319" i="66" s="1"/>
  <c r="AB320" i="66"/>
  <c r="AC320" i="66"/>
  <c r="AD320" i="66"/>
  <c r="AE320" i="66"/>
  <c r="AF320" i="66"/>
  <c r="AG320" i="66"/>
  <c r="AH320" i="66"/>
  <c r="AK320" i="66" s="1"/>
  <c r="AJ320" i="66" s="1"/>
  <c r="AI320" i="66"/>
  <c r="AL320" i="66" s="1"/>
  <c r="AM320" i="66"/>
  <c r="AO320" i="66"/>
  <c r="AP320" i="66"/>
  <c r="M320" i="66" s="1"/>
  <c r="AZ320" i="66"/>
  <c r="BG320" i="66"/>
  <c r="AB321" i="66"/>
  <c r="AC321" i="66"/>
  <c r="AD321" i="66"/>
  <c r="AE321" i="66"/>
  <c r="AF321" i="66"/>
  <c r="AG321" i="66"/>
  <c r="AH321" i="66"/>
  <c r="AK321" i="66" s="1"/>
  <c r="AJ321" i="66" s="1"/>
  <c r="AI321" i="66"/>
  <c r="AL321" i="66" s="1"/>
  <c r="AM321" i="66"/>
  <c r="AO321" i="66"/>
  <c r="AP321" i="66"/>
  <c r="M322" i="66"/>
  <c r="AB322" i="66"/>
  <c r="AC322" i="66"/>
  <c r="AD322" i="66"/>
  <c r="AE322" i="66"/>
  <c r="AF322" i="66"/>
  <c r="AG322" i="66"/>
  <c r="AH322" i="66"/>
  <c r="AK322" i="66" s="1"/>
  <c r="AI322" i="66"/>
  <c r="AL322" i="66" s="1"/>
  <c r="AM322" i="66"/>
  <c r="K322" i="66" s="1"/>
  <c r="AO322" i="66"/>
  <c r="AP322" i="66"/>
  <c r="BG322" i="66"/>
  <c r="AB323" i="66"/>
  <c r="AC323" i="66"/>
  <c r="AD323" i="66"/>
  <c r="AE323" i="66"/>
  <c r="AF323" i="66"/>
  <c r="AG323" i="66"/>
  <c r="AH323" i="66"/>
  <c r="AK323" i="66" s="1"/>
  <c r="AI323" i="66"/>
  <c r="AL323" i="66" s="1"/>
  <c r="BD323" i="66" s="1"/>
  <c r="AM323" i="66"/>
  <c r="AN323" i="66"/>
  <c r="L323" i="66" s="1"/>
  <c r="AO323" i="66"/>
  <c r="AP323" i="66"/>
  <c r="AZ323" i="66"/>
  <c r="BG323" i="66"/>
  <c r="AB324" i="66"/>
  <c r="AC324" i="66"/>
  <c r="AD324" i="66"/>
  <c r="AE324" i="66"/>
  <c r="AF324" i="66"/>
  <c r="AG324" i="66"/>
  <c r="AH324" i="66"/>
  <c r="AK324" i="66" s="1"/>
  <c r="AJ324" i="66" s="1"/>
  <c r="AI324" i="66"/>
  <c r="AL324" i="66" s="1"/>
  <c r="AM324" i="66"/>
  <c r="AN324" i="66" s="1"/>
  <c r="L324" i="66" s="1"/>
  <c r="AO324" i="66"/>
  <c r="AP324" i="66"/>
  <c r="AB325" i="66"/>
  <c r="AC325" i="66"/>
  <c r="AD325" i="66"/>
  <c r="AE325" i="66"/>
  <c r="AF325" i="66"/>
  <c r="AG325" i="66"/>
  <c r="AH325" i="66"/>
  <c r="AK325" i="66" s="1"/>
  <c r="AI325" i="66"/>
  <c r="AL325" i="66"/>
  <c r="AM325" i="66"/>
  <c r="AZ325" i="66" s="1"/>
  <c r="AO325" i="66"/>
  <c r="AP325" i="66"/>
  <c r="M325" i="66" s="1"/>
  <c r="BG325" i="66"/>
  <c r="AB326" i="66"/>
  <c r="AC326" i="66"/>
  <c r="AD326" i="66"/>
  <c r="AE326" i="66"/>
  <c r="AF326" i="66"/>
  <c r="AG326" i="66"/>
  <c r="AH326" i="66"/>
  <c r="AK326" i="66" s="1"/>
  <c r="AI326" i="66"/>
  <c r="AL326" i="66" s="1"/>
  <c r="BD326" i="66" s="1"/>
  <c r="AM326" i="66"/>
  <c r="K326" i="66" s="1"/>
  <c r="AO326" i="66"/>
  <c r="AP326" i="66"/>
  <c r="AQ326" i="66"/>
  <c r="AZ326" i="66"/>
  <c r="BG326" i="66"/>
  <c r="AB327" i="66"/>
  <c r="AC327" i="66"/>
  <c r="AD327" i="66"/>
  <c r="AE327" i="66"/>
  <c r="AF327" i="66"/>
  <c r="AG327" i="66"/>
  <c r="AH327" i="66"/>
  <c r="AK327" i="66" s="1"/>
  <c r="AJ327" i="66" s="1"/>
  <c r="AI327" i="66"/>
  <c r="AL327" i="66"/>
  <c r="AM327" i="66"/>
  <c r="AN327" i="66" s="1"/>
  <c r="L327" i="66" s="1"/>
  <c r="AO327" i="66"/>
  <c r="AP327" i="66"/>
  <c r="AY327" i="66"/>
  <c r="AB328" i="66"/>
  <c r="AC328" i="66"/>
  <c r="AD328" i="66"/>
  <c r="AE328" i="66"/>
  <c r="AF328" i="66"/>
  <c r="AG328" i="66"/>
  <c r="AH328" i="66"/>
  <c r="AK328" i="66" s="1"/>
  <c r="AI328" i="66"/>
  <c r="AL328" i="66"/>
  <c r="AM328" i="66"/>
  <c r="AZ328" i="66" s="1"/>
  <c r="AO328" i="66"/>
  <c r="AP328" i="66"/>
  <c r="M328" i="66" s="1"/>
  <c r="BG328" i="66"/>
  <c r="L329" i="66"/>
  <c r="AB329" i="66"/>
  <c r="AC329" i="66"/>
  <c r="AD329" i="66"/>
  <c r="AE329" i="66"/>
  <c r="AF329" i="66"/>
  <c r="AG329" i="66"/>
  <c r="AH329" i="66"/>
  <c r="AK329" i="66" s="1"/>
  <c r="AI329" i="66"/>
  <c r="AL329" i="66" s="1"/>
  <c r="BD329" i="66" s="1"/>
  <c r="AM329" i="66"/>
  <c r="K329" i="66" s="1"/>
  <c r="AN329" i="66"/>
  <c r="AO329" i="66"/>
  <c r="AP329" i="66"/>
  <c r="M329" i="66" s="1"/>
  <c r="AQ329" i="66"/>
  <c r="BH329" i="66" s="1"/>
  <c r="AZ329" i="66"/>
  <c r="BG329" i="66"/>
  <c r="AB330" i="66"/>
  <c r="AC330" i="66"/>
  <c r="AD330" i="66"/>
  <c r="AE330" i="66"/>
  <c r="AF330" i="66"/>
  <c r="AG330" i="66"/>
  <c r="AH330" i="66"/>
  <c r="AK330" i="66" s="1"/>
  <c r="AI330" i="66"/>
  <c r="AL330" i="66" s="1"/>
  <c r="AJ330" i="66"/>
  <c r="AM330" i="66"/>
  <c r="AN330" i="66" s="1"/>
  <c r="L330" i="66" s="1"/>
  <c r="AO330" i="66"/>
  <c r="AP330" i="66"/>
  <c r="AB331" i="66"/>
  <c r="AC331" i="66"/>
  <c r="AD331" i="66"/>
  <c r="AE331" i="66"/>
  <c r="AF331" i="66"/>
  <c r="AG331" i="66"/>
  <c r="AH331" i="66"/>
  <c r="AK331" i="66" s="1"/>
  <c r="AI331" i="66"/>
  <c r="AL331" i="66" s="1"/>
  <c r="AJ331" i="66"/>
  <c r="AM331" i="66"/>
  <c r="AQ331" i="66" s="1"/>
  <c r="N331" i="66" s="1"/>
  <c r="AO331" i="66"/>
  <c r="AP331" i="66"/>
  <c r="BG331" i="66" s="1"/>
  <c r="AZ331" i="66"/>
  <c r="M332" i="66"/>
  <c r="AB332" i="66"/>
  <c r="AC332" i="66"/>
  <c r="AD332" i="66"/>
  <c r="AE332" i="66"/>
  <c r="AF332" i="66"/>
  <c r="AG332" i="66"/>
  <c r="AH332" i="66"/>
  <c r="AK332" i="66" s="1"/>
  <c r="AI332" i="66"/>
  <c r="AL332" i="66" s="1"/>
  <c r="AM332" i="66"/>
  <c r="K332" i="66" s="1"/>
  <c r="AN332" i="66"/>
  <c r="L332" i="66" s="1"/>
  <c r="AO332" i="66"/>
  <c r="AP332" i="66"/>
  <c r="AZ332" i="66"/>
  <c r="BG332" i="66"/>
  <c r="K333" i="66"/>
  <c r="AB333" i="66"/>
  <c r="AC333" i="66"/>
  <c r="AD333" i="66"/>
  <c r="AE333" i="66"/>
  <c r="AF333" i="66"/>
  <c r="AG333" i="66"/>
  <c r="AH333" i="66"/>
  <c r="AK333" i="66" s="1"/>
  <c r="AI333" i="66"/>
  <c r="AL333" i="66" s="1"/>
  <c r="AM333" i="66"/>
  <c r="AN333" i="66"/>
  <c r="L333" i="66" s="1"/>
  <c r="AO333" i="66"/>
  <c r="AP333" i="66"/>
  <c r="AQ333" i="66"/>
  <c r="AZ333" i="66"/>
  <c r="AB334" i="66"/>
  <c r="AC334" i="66"/>
  <c r="AD334" i="66"/>
  <c r="AE334" i="66"/>
  <c r="AF334" i="66"/>
  <c r="AG334" i="66"/>
  <c r="AH334" i="66"/>
  <c r="AK334" i="66" s="1"/>
  <c r="AI334" i="66"/>
  <c r="AL334" i="66" s="1"/>
  <c r="BD334" i="66" s="1"/>
  <c r="AM334" i="66"/>
  <c r="K334" i="66" s="1"/>
  <c r="AO334" i="66"/>
  <c r="AP334" i="66"/>
  <c r="M334" i="66" s="1"/>
  <c r="AQ334" i="66"/>
  <c r="AZ334" i="66"/>
  <c r="BG334" i="66"/>
  <c r="AB335" i="66"/>
  <c r="AC335" i="66"/>
  <c r="AD335" i="66"/>
  <c r="AE335" i="66"/>
  <c r="AF335" i="66"/>
  <c r="AG335" i="66"/>
  <c r="AH335" i="66"/>
  <c r="AI335" i="66"/>
  <c r="AL335" i="66" s="1"/>
  <c r="BC335" i="66" s="1"/>
  <c r="AK335" i="66"/>
  <c r="AM335" i="66"/>
  <c r="AO335" i="66"/>
  <c r="AP335" i="66"/>
  <c r="M335" i="66" s="1"/>
  <c r="AB336" i="66"/>
  <c r="AC336" i="66"/>
  <c r="AD336" i="66"/>
  <c r="AE336" i="66"/>
  <c r="AF336" i="66"/>
  <c r="AG336" i="66"/>
  <c r="AH336" i="66"/>
  <c r="AI336" i="66"/>
  <c r="AL336" i="66" s="1"/>
  <c r="AK336" i="66"/>
  <c r="AJ336" i="66" s="1"/>
  <c r="AM336" i="66"/>
  <c r="AQ336" i="66" s="1"/>
  <c r="BH336" i="66" s="1"/>
  <c r="AO336" i="66"/>
  <c r="AP336" i="66"/>
  <c r="AZ336" i="66"/>
  <c r="AB337" i="66"/>
  <c r="AC337" i="66"/>
  <c r="AD337" i="66"/>
  <c r="AE337" i="66"/>
  <c r="AF337" i="66"/>
  <c r="AG337" i="66"/>
  <c r="AH337" i="66"/>
  <c r="AK337" i="66" s="1"/>
  <c r="AI337" i="66"/>
  <c r="AL337" i="66" s="1"/>
  <c r="AM337" i="66"/>
  <c r="AO337" i="66"/>
  <c r="AP337" i="66"/>
  <c r="M337" i="66" s="1"/>
  <c r="BG337" i="66"/>
  <c r="AB338" i="66"/>
  <c r="AC338" i="66"/>
  <c r="AD338" i="66"/>
  <c r="AE338" i="66"/>
  <c r="AF338" i="66"/>
  <c r="AG338" i="66"/>
  <c r="AH338" i="66"/>
  <c r="AK338" i="66" s="1"/>
  <c r="AI338" i="66"/>
  <c r="AL338" i="66" s="1"/>
  <c r="AY338" i="66" s="1"/>
  <c r="AM338" i="66"/>
  <c r="K338" i="66" s="1"/>
  <c r="AO338" i="66"/>
  <c r="AP338" i="66"/>
  <c r="M338" i="66" s="1"/>
  <c r="AZ338" i="66"/>
  <c r="M339" i="66"/>
  <c r="AB339" i="66"/>
  <c r="AC339" i="66"/>
  <c r="AD339" i="66"/>
  <c r="AE339" i="66"/>
  <c r="AF339" i="66"/>
  <c r="AG339" i="66"/>
  <c r="AH339" i="66"/>
  <c r="AK339" i="66" s="1"/>
  <c r="AI339" i="66"/>
  <c r="AL339" i="66" s="1"/>
  <c r="AM339" i="66"/>
  <c r="AN339" i="66"/>
  <c r="L339" i="66" s="1"/>
  <c r="AO339" i="66"/>
  <c r="AP339" i="66"/>
  <c r="AQ339" i="66"/>
  <c r="BG339" i="66"/>
  <c r="AB340" i="66"/>
  <c r="AC340" i="66"/>
  <c r="AD340" i="66"/>
  <c r="AE340" i="66"/>
  <c r="AF340" i="66"/>
  <c r="AG340" i="66"/>
  <c r="AH340" i="66"/>
  <c r="AK340" i="66" s="1"/>
  <c r="AJ340" i="66" s="1"/>
  <c r="AI340" i="66"/>
  <c r="AL340" i="66" s="1"/>
  <c r="AM340" i="66"/>
  <c r="AN340" i="66"/>
  <c r="L340" i="66" s="1"/>
  <c r="AO340" i="66"/>
  <c r="AP340" i="66"/>
  <c r="M340" i="66" s="1"/>
  <c r="AQ340" i="66"/>
  <c r="AB341" i="66"/>
  <c r="AC341" i="66"/>
  <c r="AD341" i="66"/>
  <c r="AE341" i="66"/>
  <c r="AF341" i="66"/>
  <c r="AG341" i="66"/>
  <c r="AH341" i="66"/>
  <c r="AK341" i="66" s="1"/>
  <c r="AI341" i="66"/>
  <c r="AL341" i="66" s="1"/>
  <c r="AM341" i="66"/>
  <c r="AQ341" i="66" s="1"/>
  <c r="AO341" i="66"/>
  <c r="AP341" i="66"/>
  <c r="M341" i="66" s="1"/>
  <c r="AZ341" i="66"/>
  <c r="M342" i="66"/>
  <c r="AB342" i="66"/>
  <c r="AC342" i="66"/>
  <c r="AD342" i="66"/>
  <c r="AE342" i="66"/>
  <c r="AF342" i="66"/>
  <c r="AG342" i="66"/>
  <c r="AH342" i="66"/>
  <c r="AK342" i="66" s="1"/>
  <c r="AJ342" i="66" s="1"/>
  <c r="AI342" i="66"/>
  <c r="AL342" i="66" s="1"/>
  <c r="AM342" i="66"/>
  <c r="AO342" i="66"/>
  <c r="AP342" i="66"/>
  <c r="BG342" i="66" s="1"/>
  <c r="AB343" i="66"/>
  <c r="AC343" i="66"/>
  <c r="AD343" i="66"/>
  <c r="AE343" i="66"/>
  <c r="AF343" i="66"/>
  <c r="AG343" i="66"/>
  <c r="AH343" i="66"/>
  <c r="AK343" i="66" s="1"/>
  <c r="AI343" i="66"/>
  <c r="AL343" i="66" s="1"/>
  <c r="AM343" i="66"/>
  <c r="K343" i="66" s="1"/>
  <c r="AN343" i="66"/>
  <c r="L343" i="66" s="1"/>
  <c r="AO343" i="66"/>
  <c r="AP343" i="66"/>
  <c r="AQ343" i="66"/>
  <c r="AZ343" i="66"/>
  <c r="K344" i="66"/>
  <c r="AB344" i="66"/>
  <c r="AC344" i="66"/>
  <c r="AD344" i="66"/>
  <c r="AE344" i="66"/>
  <c r="AF344" i="66"/>
  <c r="AG344" i="66"/>
  <c r="AH344" i="66"/>
  <c r="AK344" i="66" s="1"/>
  <c r="AI344" i="66"/>
  <c r="AL344" i="66"/>
  <c r="AM344" i="66"/>
  <c r="AO344" i="66"/>
  <c r="AP344" i="66"/>
  <c r="M344" i="66" s="1"/>
  <c r="AB345" i="66"/>
  <c r="AC345" i="66"/>
  <c r="AD345" i="66"/>
  <c r="AE345" i="66"/>
  <c r="AF345" i="66"/>
  <c r="AG345" i="66"/>
  <c r="AH345" i="66"/>
  <c r="AK345" i="66" s="1"/>
  <c r="AI345" i="66"/>
  <c r="AL345" i="66" s="1"/>
  <c r="AM345" i="66"/>
  <c r="K345" i="66" s="1"/>
  <c r="AN345" i="66"/>
  <c r="L345" i="66" s="1"/>
  <c r="AO345" i="66"/>
  <c r="AP345" i="66"/>
  <c r="AQ345" i="66"/>
  <c r="BH345" i="66" s="1"/>
  <c r="AZ345" i="66"/>
  <c r="AB346" i="66"/>
  <c r="AC346" i="66"/>
  <c r="AD346" i="66"/>
  <c r="AE346" i="66"/>
  <c r="AF346" i="66"/>
  <c r="AG346" i="66"/>
  <c r="AH346" i="66"/>
  <c r="AK346" i="66" s="1"/>
  <c r="AJ346" i="66" s="1"/>
  <c r="AI346" i="66"/>
  <c r="AL346" i="66" s="1"/>
  <c r="AM346" i="66"/>
  <c r="K346" i="66" s="1"/>
  <c r="AN346" i="66"/>
  <c r="L346" i="66" s="1"/>
  <c r="AO346" i="66"/>
  <c r="AP346" i="66"/>
  <c r="M346" i="66" s="1"/>
  <c r="AQ346" i="66"/>
  <c r="AZ346" i="66"/>
  <c r="BG346" i="66"/>
  <c r="AB347" i="66"/>
  <c r="AC347" i="66"/>
  <c r="AD347" i="66"/>
  <c r="AE347" i="66"/>
  <c r="AF347" i="66"/>
  <c r="AG347" i="66"/>
  <c r="AH347" i="66"/>
  <c r="AK347" i="66" s="1"/>
  <c r="AI347" i="66"/>
  <c r="AL347" i="66"/>
  <c r="AY347" i="66" s="1"/>
  <c r="AM347" i="66"/>
  <c r="AQ347" i="66" s="1"/>
  <c r="BH347" i="66" s="1"/>
  <c r="AO347" i="66"/>
  <c r="AP347" i="66"/>
  <c r="AZ347" i="66"/>
  <c r="M348" i="66"/>
  <c r="AB348" i="66"/>
  <c r="AC348" i="66"/>
  <c r="AD348" i="66"/>
  <c r="AE348" i="66"/>
  <c r="AF348" i="66"/>
  <c r="AG348" i="66"/>
  <c r="AH348" i="66"/>
  <c r="AK348" i="66" s="1"/>
  <c r="AJ348" i="66" s="1"/>
  <c r="AI348" i="66"/>
  <c r="AL348" i="66" s="1"/>
  <c r="BE348" i="66" s="1"/>
  <c r="AM348" i="66"/>
  <c r="AQ348" i="66" s="1"/>
  <c r="N348" i="66" s="1"/>
  <c r="AN348" i="66"/>
  <c r="L348" i="66" s="1"/>
  <c r="AO348" i="66"/>
  <c r="AP348" i="66"/>
  <c r="AZ348" i="66"/>
  <c r="AB349" i="66"/>
  <c r="AC349" i="66"/>
  <c r="AD349" i="66"/>
  <c r="AE349" i="66"/>
  <c r="AF349" i="66"/>
  <c r="AG349" i="66"/>
  <c r="AH349" i="66"/>
  <c r="AK349" i="66" s="1"/>
  <c r="AI349" i="66"/>
  <c r="AL349" i="66" s="1"/>
  <c r="AM349" i="66"/>
  <c r="K349" i="66" s="1"/>
  <c r="AN349" i="66"/>
  <c r="L349" i="66" s="1"/>
  <c r="AO349" i="66"/>
  <c r="AP349" i="66"/>
  <c r="M349" i="66" s="1"/>
  <c r="AZ349" i="66"/>
  <c r="BG349" i="66"/>
  <c r="K350" i="66"/>
  <c r="AB350" i="66"/>
  <c r="AC350" i="66"/>
  <c r="AD350" i="66"/>
  <c r="AE350" i="66"/>
  <c r="AF350" i="66"/>
  <c r="AG350" i="66"/>
  <c r="AH350" i="66"/>
  <c r="AK350" i="66" s="1"/>
  <c r="AJ350" i="66" s="1"/>
  <c r="AI350" i="66"/>
  <c r="AL350" i="66" s="1"/>
  <c r="AM350" i="66"/>
  <c r="AO350" i="66"/>
  <c r="AP350" i="66"/>
  <c r="M350" i="66" s="1"/>
  <c r="BE350" i="66"/>
  <c r="AB351" i="66"/>
  <c r="AC351" i="66"/>
  <c r="AD351" i="66"/>
  <c r="AE351" i="66"/>
  <c r="AF351" i="66"/>
  <c r="AG351" i="66"/>
  <c r="AH351" i="66"/>
  <c r="AK351" i="66" s="1"/>
  <c r="AI351" i="66"/>
  <c r="AL351" i="66"/>
  <c r="AY351" i="66" s="1"/>
  <c r="AM351" i="66"/>
  <c r="K351" i="66" s="1"/>
  <c r="AO351" i="66"/>
  <c r="AP351" i="66"/>
  <c r="AQ351" i="66"/>
  <c r="N351" i="66" s="1"/>
  <c r="AZ351" i="66"/>
  <c r="BG351" i="66"/>
  <c r="AB352" i="66"/>
  <c r="AC352" i="66"/>
  <c r="AD352" i="66"/>
  <c r="AE352" i="66"/>
  <c r="AF352" i="66"/>
  <c r="AG352" i="66"/>
  <c r="AH352" i="66"/>
  <c r="AI352" i="66"/>
  <c r="AL352" i="66" s="1"/>
  <c r="BD352" i="66" s="1"/>
  <c r="AK352" i="66"/>
  <c r="AJ352" i="66" s="1"/>
  <c r="AM352" i="66"/>
  <c r="AN352" i="66"/>
  <c r="L352" i="66" s="1"/>
  <c r="AO352" i="66"/>
  <c r="AP352" i="66"/>
  <c r="AZ352" i="66"/>
  <c r="AB353" i="66"/>
  <c r="AC353" i="66"/>
  <c r="AD353" i="66"/>
  <c r="AE353" i="66"/>
  <c r="AF353" i="66"/>
  <c r="AG353" i="66"/>
  <c r="AH353" i="66"/>
  <c r="AK353" i="66" s="1"/>
  <c r="AI353" i="66"/>
  <c r="AL353" i="66"/>
  <c r="AY353" i="66" s="1"/>
  <c r="AM353" i="66"/>
  <c r="AQ353" i="66" s="1"/>
  <c r="BH353" i="66" s="1"/>
  <c r="AO353" i="66"/>
  <c r="AP353" i="66"/>
  <c r="AZ353" i="66"/>
  <c r="AB354" i="66"/>
  <c r="AC354" i="66"/>
  <c r="AD354" i="66"/>
  <c r="AE354" i="66"/>
  <c r="AF354" i="66"/>
  <c r="AG354" i="66"/>
  <c r="AH354" i="66"/>
  <c r="AK354" i="66" s="1"/>
  <c r="AJ354" i="66" s="1"/>
  <c r="AI354" i="66"/>
  <c r="AL354" i="66" s="1"/>
  <c r="BE354" i="66" s="1"/>
  <c r="AM354" i="66"/>
  <c r="AN354" i="66" s="1"/>
  <c r="L354" i="66" s="1"/>
  <c r="AO354" i="66"/>
  <c r="AP354" i="66"/>
  <c r="BG354" i="66" s="1"/>
  <c r="AZ354" i="66"/>
  <c r="AB355" i="66"/>
  <c r="AC355" i="66"/>
  <c r="AD355" i="66"/>
  <c r="AE355" i="66"/>
  <c r="AF355" i="66"/>
  <c r="AG355" i="66"/>
  <c r="AH355" i="66"/>
  <c r="AK355" i="66" s="1"/>
  <c r="AI355" i="66"/>
  <c r="AL355" i="66"/>
  <c r="BC355" i="66" s="1"/>
  <c r="AM355" i="66"/>
  <c r="AO355" i="66"/>
  <c r="AP355" i="66"/>
  <c r="M355" i="66" s="1"/>
  <c r="AZ355" i="66"/>
  <c r="AB356" i="66"/>
  <c r="AC356" i="66"/>
  <c r="AD356" i="66"/>
  <c r="AE356" i="66"/>
  <c r="AF356" i="66"/>
  <c r="AG356" i="66"/>
  <c r="AH356" i="66"/>
  <c r="AK356" i="66" s="1"/>
  <c r="AJ356" i="66" s="1"/>
  <c r="AI356" i="66"/>
  <c r="AL356" i="66" s="1"/>
  <c r="AM356" i="66"/>
  <c r="AO356" i="66"/>
  <c r="AP356" i="66"/>
  <c r="M356" i="66" s="1"/>
  <c r="AB357" i="66"/>
  <c r="AC357" i="66"/>
  <c r="AD357" i="66"/>
  <c r="AE357" i="66"/>
  <c r="AF357" i="66"/>
  <c r="AG357" i="66"/>
  <c r="AH357" i="66"/>
  <c r="AK357" i="66" s="1"/>
  <c r="AI357" i="66"/>
  <c r="AL357" i="66" s="1"/>
  <c r="AY357" i="66" s="1"/>
  <c r="AM357" i="66"/>
  <c r="AO357" i="66"/>
  <c r="AP357" i="66"/>
  <c r="AQ357" i="66"/>
  <c r="BG357" i="66"/>
  <c r="M358" i="66"/>
  <c r="AB358" i="66"/>
  <c r="AC358" i="66"/>
  <c r="AD358" i="66"/>
  <c r="AE358" i="66"/>
  <c r="AF358" i="66"/>
  <c r="AG358" i="66"/>
  <c r="AH358" i="66"/>
  <c r="AK358" i="66" s="1"/>
  <c r="AJ358" i="66" s="1"/>
  <c r="AI358" i="66"/>
  <c r="AL358" i="66" s="1"/>
  <c r="BD358" i="66" s="1"/>
  <c r="AM358" i="66"/>
  <c r="AN358" i="66"/>
  <c r="L358" i="66" s="1"/>
  <c r="AO358" i="66"/>
  <c r="AP358" i="66"/>
  <c r="BG358" i="66" s="1"/>
  <c r="AQ358" i="66"/>
  <c r="BH358" i="66" s="1"/>
  <c r="AB359" i="66"/>
  <c r="AC359" i="66"/>
  <c r="AD359" i="66"/>
  <c r="AE359" i="66"/>
  <c r="AF359" i="66"/>
  <c r="AG359" i="66"/>
  <c r="AH359" i="66"/>
  <c r="AK359" i="66" s="1"/>
  <c r="AI359" i="66"/>
  <c r="AL359" i="66"/>
  <c r="AY359" i="66" s="1"/>
  <c r="AM359" i="66"/>
  <c r="AZ359" i="66" s="1"/>
  <c r="AO359" i="66"/>
  <c r="AP359" i="66"/>
  <c r="AB360" i="66"/>
  <c r="AC360" i="66"/>
  <c r="AD360" i="66"/>
  <c r="AE360" i="66"/>
  <c r="AF360" i="66"/>
  <c r="AG360" i="66"/>
  <c r="AH360" i="66"/>
  <c r="AK360" i="66" s="1"/>
  <c r="AJ360" i="66" s="1"/>
  <c r="AI360" i="66"/>
  <c r="AL360" i="66" s="1"/>
  <c r="BE360" i="66" s="1"/>
  <c r="AM360" i="66"/>
  <c r="AO360" i="66"/>
  <c r="AP360" i="66"/>
  <c r="M361" i="66"/>
  <c r="AB361" i="66"/>
  <c r="AC361" i="66"/>
  <c r="AD361" i="66"/>
  <c r="AE361" i="66"/>
  <c r="AF361" i="66"/>
  <c r="AG361" i="66"/>
  <c r="AH361" i="66"/>
  <c r="AK361" i="66" s="1"/>
  <c r="AI361" i="66"/>
  <c r="AL361" i="66" s="1"/>
  <c r="BF361" i="66" s="1"/>
  <c r="AM361" i="66"/>
  <c r="AO361" i="66"/>
  <c r="AP361" i="66"/>
  <c r="AQ361" i="66"/>
  <c r="AZ361" i="66"/>
  <c r="BG361" i="66"/>
  <c r="AB362" i="66"/>
  <c r="AC362" i="66"/>
  <c r="AD362" i="66"/>
  <c r="AE362" i="66"/>
  <c r="AF362" i="66"/>
  <c r="AG362" i="66"/>
  <c r="AH362" i="66"/>
  <c r="AK362" i="66" s="1"/>
  <c r="AI362" i="66"/>
  <c r="AL362" i="66" s="1"/>
  <c r="AM362" i="66"/>
  <c r="AO362" i="66"/>
  <c r="AP362" i="66"/>
  <c r="M362" i="66" s="1"/>
  <c r="AB363" i="66"/>
  <c r="AC363" i="66"/>
  <c r="AD363" i="66"/>
  <c r="AE363" i="66"/>
  <c r="AF363" i="66"/>
  <c r="AG363" i="66"/>
  <c r="AH363" i="66"/>
  <c r="AK363" i="66" s="1"/>
  <c r="AI363" i="66"/>
  <c r="AL363" i="66" s="1"/>
  <c r="AM363" i="66"/>
  <c r="K363" i="66" s="1"/>
  <c r="AO363" i="66"/>
  <c r="AP363" i="66"/>
  <c r="M363" i="66" s="1"/>
  <c r="AQ363" i="66"/>
  <c r="N363" i="66" s="1"/>
  <c r="AZ363" i="66"/>
  <c r="BG363" i="66"/>
  <c r="AB364" i="66"/>
  <c r="AC364" i="66"/>
  <c r="AD364" i="66"/>
  <c r="AE364" i="66"/>
  <c r="AF364" i="66"/>
  <c r="AG364" i="66"/>
  <c r="AH364" i="66"/>
  <c r="AK364" i="66" s="1"/>
  <c r="AI364" i="66"/>
  <c r="AL364" i="66" s="1"/>
  <c r="BD364" i="66" s="1"/>
  <c r="AM364" i="66"/>
  <c r="AO364" i="66"/>
  <c r="AP364" i="66"/>
  <c r="AB365" i="66"/>
  <c r="AC365" i="66"/>
  <c r="AD365" i="66"/>
  <c r="AE365" i="66"/>
  <c r="AF365" i="66"/>
  <c r="AG365" i="66"/>
  <c r="AH365" i="66"/>
  <c r="AK365" i="66" s="1"/>
  <c r="AJ365" i="66" s="1"/>
  <c r="AI365" i="66"/>
  <c r="AL365" i="66"/>
  <c r="AM365" i="66"/>
  <c r="K365" i="66" s="1"/>
  <c r="AO365" i="66"/>
  <c r="AP365" i="66"/>
  <c r="M366" i="66"/>
  <c r="AB366" i="66"/>
  <c r="AC366" i="66"/>
  <c r="AD366" i="66"/>
  <c r="AE366" i="66"/>
  <c r="AF366" i="66"/>
  <c r="AG366" i="66"/>
  <c r="AH366" i="66"/>
  <c r="AK366" i="66" s="1"/>
  <c r="AI366" i="66"/>
  <c r="AL366" i="66" s="1"/>
  <c r="BE366" i="66" s="1"/>
  <c r="AM366" i="66"/>
  <c r="AQ366" i="66" s="1"/>
  <c r="N366" i="66" s="1"/>
  <c r="AN366" i="66"/>
  <c r="L366" i="66" s="1"/>
  <c r="AO366" i="66"/>
  <c r="AP366" i="66"/>
  <c r="AZ366" i="66"/>
  <c r="BG366" i="66"/>
  <c r="M367" i="66"/>
  <c r="AB367" i="66"/>
  <c r="AC367" i="66"/>
  <c r="AD367" i="66"/>
  <c r="AE367" i="66"/>
  <c r="AF367" i="66"/>
  <c r="AG367" i="66"/>
  <c r="AH367" i="66"/>
  <c r="AK367" i="66" s="1"/>
  <c r="AJ367" i="66" s="1"/>
  <c r="AI367" i="66"/>
  <c r="AL367" i="66" s="1"/>
  <c r="BC367" i="66" s="1"/>
  <c r="AM367" i="66"/>
  <c r="AO367" i="66"/>
  <c r="AP367" i="66"/>
  <c r="BG367" i="66" s="1"/>
  <c r="AB368" i="66"/>
  <c r="AC368" i="66"/>
  <c r="AD368" i="66"/>
  <c r="AE368" i="66"/>
  <c r="AF368" i="66"/>
  <c r="AG368" i="66"/>
  <c r="AH368" i="66"/>
  <c r="AK368" i="66" s="1"/>
  <c r="AI368" i="66"/>
  <c r="AL368" i="66" s="1"/>
  <c r="AM368" i="66"/>
  <c r="K368" i="66" s="1"/>
  <c r="AO368" i="66"/>
  <c r="AP368" i="66"/>
  <c r="AQ368" i="66"/>
  <c r="BH368" i="66" s="1"/>
  <c r="AZ368" i="66"/>
  <c r="BG368" i="66"/>
  <c r="AB369" i="66"/>
  <c r="AC369" i="66"/>
  <c r="AD369" i="66"/>
  <c r="AE369" i="66"/>
  <c r="AF369" i="66"/>
  <c r="AG369" i="66"/>
  <c r="AH369" i="66"/>
  <c r="AK369" i="66" s="1"/>
  <c r="AJ369" i="66" s="1"/>
  <c r="AI369" i="66"/>
  <c r="AL369" i="66" s="1"/>
  <c r="AM369" i="66"/>
  <c r="K369" i="66" s="1"/>
  <c r="AN369" i="66"/>
  <c r="L369" i="66" s="1"/>
  <c r="AO369" i="66"/>
  <c r="AP369" i="66"/>
  <c r="M369" i="66" s="1"/>
  <c r="AZ369" i="66"/>
  <c r="AB370" i="66"/>
  <c r="AC370" i="66"/>
  <c r="AD370" i="66"/>
  <c r="AE370" i="66"/>
  <c r="AF370" i="66"/>
  <c r="AG370" i="66"/>
  <c r="AH370" i="66"/>
  <c r="AK370" i="66" s="1"/>
  <c r="AI370" i="66"/>
  <c r="AL370" i="66" s="1"/>
  <c r="AY370" i="66" s="1"/>
  <c r="AM370" i="66"/>
  <c r="K370" i="66" s="1"/>
  <c r="AO370" i="66"/>
  <c r="AP370" i="66"/>
  <c r="AZ370" i="66"/>
  <c r="M371" i="66"/>
  <c r="AB371" i="66"/>
  <c r="AC371" i="66"/>
  <c r="AD371" i="66"/>
  <c r="AE371" i="66"/>
  <c r="AF371" i="66"/>
  <c r="AG371" i="66"/>
  <c r="AH371" i="66"/>
  <c r="AK371" i="66" s="1"/>
  <c r="AJ371" i="66" s="1"/>
  <c r="AI371" i="66"/>
  <c r="AL371" i="66" s="1"/>
  <c r="AM371" i="66"/>
  <c r="AN371" i="66"/>
  <c r="L371" i="66" s="1"/>
  <c r="AO371" i="66"/>
  <c r="AP371" i="66"/>
  <c r="BG371" i="66"/>
  <c r="AB372" i="66"/>
  <c r="AC372" i="66"/>
  <c r="AD372" i="66"/>
  <c r="AE372" i="66"/>
  <c r="AF372" i="66"/>
  <c r="AG372" i="66"/>
  <c r="AH372" i="66"/>
  <c r="AK372" i="66" s="1"/>
  <c r="AI372" i="66"/>
  <c r="AL372" i="66"/>
  <c r="AM372" i="66"/>
  <c r="K372" i="66" s="1"/>
  <c r="AO372" i="66"/>
  <c r="AP372" i="66"/>
  <c r="AZ372" i="66"/>
  <c r="AB373" i="66"/>
  <c r="AC373" i="66"/>
  <c r="AD373" i="66"/>
  <c r="AE373" i="66"/>
  <c r="AF373" i="66"/>
  <c r="AG373" i="66"/>
  <c r="AH373" i="66"/>
  <c r="AK373" i="66" s="1"/>
  <c r="AI373" i="66"/>
  <c r="AL373" i="66" s="1"/>
  <c r="BE373" i="66" s="1"/>
  <c r="AM373" i="66"/>
  <c r="AO373" i="66"/>
  <c r="AP373" i="66"/>
  <c r="AB374" i="66"/>
  <c r="AC374" i="66"/>
  <c r="AD374" i="66"/>
  <c r="AE374" i="66"/>
  <c r="AF374" i="66"/>
  <c r="AG374" i="66"/>
  <c r="AH374" i="66"/>
  <c r="AK374" i="66" s="1"/>
  <c r="AI374" i="66"/>
  <c r="AL374" i="66" s="1"/>
  <c r="AM374" i="66"/>
  <c r="AO374" i="66"/>
  <c r="AP374" i="66"/>
  <c r="AQ374" i="66"/>
  <c r="BH374" i="66" s="1"/>
  <c r="M375" i="66"/>
  <c r="AB375" i="66"/>
  <c r="AC375" i="66"/>
  <c r="AD375" i="66"/>
  <c r="AE375" i="66"/>
  <c r="AF375" i="66"/>
  <c r="AG375" i="66"/>
  <c r="AH375" i="66"/>
  <c r="AK375" i="66" s="1"/>
  <c r="AJ375" i="66" s="1"/>
  <c r="AI375" i="66"/>
  <c r="AL375" i="66" s="1"/>
  <c r="AM375" i="66"/>
  <c r="K375" i="66" s="1"/>
  <c r="AO375" i="66"/>
  <c r="AP375" i="66"/>
  <c r="AZ375" i="66"/>
  <c r="BG375" i="66"/>
  <c r="AB376" i="66"/>
  <c r="AC376" i="66"/>
  <c r="AD376" i="66"/>
  <c r="AE376" i="66"/>
  <c r="AF376" i="66"/>
  <c r="AG376" i="66"/>
  <c r="AH376" i="66"/>
  <c r="AK376" i="66" s="1"/>
  <c r="AI376" i="66"/>
  <c r="AL376" i="66"/>
  <c r="AY376" i="66" s="1"/>
  <c r="AM376" i="66"/>
  <c r="K376" i="66" s="1"/>
  <c r="AO376" i="66"/>
  <c r="AP376" i="66"/>
  <c r="M376" i="66" s="1"/>
  <c r="AZ376" i="66"/>
  <c r="BG376" i="66"/>
  <c r="AB377" i="66"/>
  <c r="AC377" i="66"/>
  <c r="AD377" i="66"/>
  <c r="AE377" i="66"/>
  <c r="AF377" i="66"/>
  <c r="AG377" i="66"/>
  <c r="AH377" i="66"/>
  <c r="AK377" i="66" s="1"/>
  <c r="AI377" i="66"/>
  <c r="AL377" i="66"/>
  <c r="AM377" i="66"/>
  <c r="AO377" i="66"/>
  <c r="AP377" i="66"/>
  <c r="M377" i="66" s="1"/>
  <c r="BG377" i="66"/>
  <c r="AB378" i="66"/>
  <c r="AC378" i="66"/>
  <c r="AD378" i="66"/>
  <c r="AE378" i="66"/>
  <c r="AF378" i="66"/>
  <c r="AG378" i="66"/>
  <c r="AH378" i="66"/>
  <c r="AK378" i="66" s="1"/>
  <c r="AI378" i="66"/>
  <c r="AL378" i="66"/>
  <c r="AY378" i="66" s="1"/>
  <c r="AM378" i="66"/>
  <c r="K378" i="66" s="1"/>
  <c r="AO378" i="66"/>
  <c r="AP378" i="66"/>
  <c r="AZ378" i="66"/>
  <c r="AB379" i="66"/>
  <c r="AC379" i="66"/>
  <c r="AD379" i="66"/>
  <c r="AE379" i="66"/>
  <c r="AF379" i="66"/>
  <c r="AG379" i="66"/>
  <c r="AH379" i="66"/>
  <c r="AK379" i="66" s="1"/>
  <c r="AI379" i="66"/>
  <c r="AL379" i="66" s="1"/>
  <c r="AM379" i="66"/>
  <c r="K379" i="66" s="1"/>
  <c r="AN379" i="66"/>
  <c r="L379" i="66" s="1"/>
  <c r="AO379" i="66"/>
  <c r="AP379" i="66"/>
  <c r="AQ379" i="66"/>
  <c r="N379" i="66" s="1"/>
  <c r="AZ379" i="66"/>
  <c r="AB380" i="66"/>
  <c r="AC380" i="66"/>
  <c r="AD380" i="66"/>
  <c r="AE380" i="66"/>
  <c r="AF380" i="66"/>
  <c r="AG380" i="66"/>
  <c r="AH380" i="66"/>
  <c r="AK380" i="66" s="1"/>
  <c r="AI380" i="66"/>
  <c r="AL380" i="66" s="1"/>
  <c r="BC380" i="66" s="1"/>
  <c r="AM380" i="66"/>
  <c r="K380" i="66" s="1"/>
  <c r="AO380" i="66"/>
  <c r="AP380" i="66"/>
  <c r="BG380" i="66" s="1"/>
  <c r="AZ380" i="66"/>
  <c r="AB381" i="66"/>
  <c r="AC381" i="66"/>
  <c r="AD381" i="66"/>
  <c r="AE381" i="66"/>
  <c r="AF381" i="66"/>
  <c r="AG381" i="66"/>
  <c r="AH381" i="66"/>
  <c r="AK381" i="66" s="1"/>
  <c r="AJ381" i="66" s="1"/>
  <c r="AI381" i="66"/>
  <c r="AL381" i="66" s="1"/>
  <c r="BE381" i="66" s="1"/>
  <c r="AM381" i="66"/>
  <c r="K381" i="66" s="1"/>
  <c r="AO381" i="66"/>
  <c r="AP381" i="66"/>
  <c r="M381" i="66" s="1"/>
  <c r="AZ381" i="66"/>
  <c r="BG381" i="66"/>
  <c r="M382" i="66"/>
  <c r="AB382" i="66"/>
  <c r="AC382" i="66"/>
  <c r="AD382" i="66"/>
  <c r="AE382" i="66"/>
  <c r="AF382" i="66"/>
  <c r="AG382" i="66"/>
  <c r="AH382" i="66"/>
  <c r="AK382" i="66" s="1"/>
  <c r="AI382" i="66"/>
  <c r="AL382" i="66" s="1"/>
  <c r="AY382" i="66" s="1"/>
  <c r="AM382" i="66"/>
  <c r="K382" i="66" s="1"/>
  <c r="AO382" i="66"/>
  <c r="AP382" i="66"/>
  <c r="AZ382" i="66"/>
  <c r="BG382" i="66"/>
  <c r="AB383" i="66"/>
  <c r="AC383" i="66"/>
  <c r="AD383" i="66"/>
  <c r="AE383" i="66"/>
  <c r="AF383" i="66"/>
  <c r="AG383" i="66"/>
  <c r="AH383" i="66"/>
  <c r="AK383" i="66" s="1"/>
  <c r="AI383" i="66"/>
  <c r="AL383" i="66"/>
  <c r="AM383" i="66"/>
  <c r="K383" i="66" s="1"/>
  <c r="AN383" i="66"/>
  <c r="L383" i="66" s="1"/>
  <c r="AO383" i="66"/>
  <c r="AP383" i="66"/>
  <c r="M383" i="66" s="1"/>
  <c r="AZ383" i="66"/>
  <c r="BG383" i="66"/>
  <c r="AB384" i="66"/>
  <c r="AC384" i="66"/>
  <c r="AD384" i="66"/>
  <c r="AE384" i="66"/>
  <c r="AF384" i="66"/>
  <c r="AG384" i="66"/>
  <c r="AH384" i="66"/>
  <c r="AK384" i="66" s="1"/>
  <c r="AI384" i="66"/>
  <c r="AL384" i="66"/>
  <c r="AY384" i="66" s="1"/>
  <c r="AM384" i="66"/>
  <c r="K384" i="66" s="1"/>
  <c r="AO384" i="66"/>
  <c r="AP384" i="66"/>
  <c r="AZ384" i="66"/>
  <c r="L385" i="66"/>
  <c r="M385" i="66"/>
  <c r="AB385" i="66"/>
  <c r="AC385" i="66"/>
  <c r="AD385" i="66"/>
  <c r="AE385" i="66"/>
  <c r="AF385" i="66"/>
  <c r="AG385" i="66"/>
  <c r="AH385" i="66"/>
  <c r="AK385" i="66" s="1"/>
  <c r="AI385" i="66"/>
  <c r="AL385" i="66" s="1"/>
  <c r="AM385" i="66"/>
  <c r="AN385" i="66"/>
  <c r="AO385" i="66"/>
  <c r="AP385" i="66"/>
  <c r="BG385" i="66" s="1"/>
  <c r="AQ385" i="66"/>
  <c r="N385" i="66" s="1"/>
  <c r="AB386" i="66"/>
  <c r="AC386" i="66"/>
  <c r="AD386" i="66"/>
  <c r="AE386" i="66"/>
  <c r="AF386" i="66"/>
  <c r="AG386" i="66"/>
  <c r="AH386" i="66"/>
  <c r="AK386" i="66" s="1"/>
  <c r="AI386" i="66"/>
  <c r="AL386" i="66" s="1"/>
  <c r="BD386" i="66" s="1"/>
  <c r="AM386" i="66"/>
  <c r="K386" i="66" s="1"/>
  <c r="AO386" i="66"/>
  <c r="AP386" i="66"/>
  <c r="AQ386" i="66"/>
  <c r="AZ386" i="66"/>
  <c r="BC386" i="66"/>
  <c r="AB387" i="66"/>
  <c r="AC387" i="66"/>
  <c r="AD387" i="66"/>
  <c r="AE387" i="66"/>
  <c r="AF387" i="66"/>
  <c r="AG387" i="66"/>
  <c r="AH387" i="66"/>
  <c r="AK387" i="66" s="1"/>
  <c r="AI387" i="66"/>
  <c r="AL387" i="66" s="1"/>
  <c r="BF387" i="66" s="1"/>
  <c r="AM387" i="66"/>
  <c r="AO387" i="66"/>
  <c r="AP387" i="66"/>
  <c r="M387" i="66" s="1"/>
  <c r="AB388" i="66"/>
  <c r="AC388" i="66"/>
  <c r="AD388" i="66"/>
  <c r="AE388" i="66"/>
  <c r="AF388" i="66"/>
  <c r="AG388" i="66"/>
  <c r="AH388" i="66"/>
  <c r="AK388" i="66" s="1"/>
  <c r="AI388" i="66"/>
  <c r="AL388" i="66" s="1"/>
  <c r="AM388" i="66"/>
  <c r="AO388" i="66"/>
  <c r="AP388" i="66"/>
  <c r="M388" i="66" s="1"/>
  <c r="BG388" i="66"/>
  <c r="M389" i="66"/>
  <c r="AB389" i="66"/>
  <c r="AC389" i="66"/>
  <c r="AD389" i="66"/>
  <c r="AE389" i="66"/>
  <c r="AF389" i="66"/>
  <c r="AG389" i="66"/>
  <c r="AH389" i="66"/>
  <c r="AK389" i="66" s="1"/>
  <c r="AI389" i="66"/>
  <c r="AL389" i="66" s="1"/>
  <c r="AM389" i="66"/>
  <c r="K389" i="66" s="1"/>
  <c r="AO389" i="66"/>
  <c r="AP389" i="66"/>
  <c r="BG389" i="66" s="1"/>
  <c r="AZ389" i="66"/>
  <c r="AB390" i="66"/>
  <c r="AC390" i="66"/>
  <c r="AD390" i="66"/>
  <c r="AE390" i="66"/>
  <c r="AF390" i="66"/>
  <c r="AG390" i="66"/>
  <c r="AH390" i="66"/>
  <c r="AK390" i="66" s="1"/>
  <c r="AI390" i="66"/>
  <c r="AL390" i="66"/>
  <c r="BD390" i="66" s="1"/>
  <c r="AM390" i="66"/>
  <c r="AO390" i="66"/>
  <c r="AP390" i="66"/>
  <c r="AQ390" i="66"/>
  <c r="AB391" i="66"/>
  <c r="AC391" i="66"/>
  <c r="AD391" i="66"/>
  <c r="AE391" i="66"/>
  <c r="AF391" i="66"/>
  <c r="AG391" i="66"/>
  <c r="AH391" i="66"/>
  <c r="AK391" i="66" s="1"/>
  <c r="AI391" i="66"/>
  <c r="AL391" i="66" s="1"/>
  <c r="AM391" i="66"/>
  <c r="K391" i="66" s="1"/>
  <c r="AN391" i="66"/>
  <c r="L391" i="66" s="1"/>
  <c r="AO391" i="66"/>
  <c r="AP391" i="66"/>
  <c r="BG391" i="66" s="1"/>
  <c r="AQ391" i="66"/>
  <c r="N391" i="66" s="1"/>
  <c r="AZ391" i="66"/>
  <c r="AB392" i="66"/>
  <c r="AC392" i="66"/>
  <c r="AD392" i="66"/>
  <c r="AE392" i="66"/>
  <c r="AF392" i="66"/>
  <c r="AG392" i="66"/>
  <c r="AH392" i="66"/>
  <c r="AK392" i="66" s="1"/>
  <c r="AI392" i="66"/>
  <c r="AL392" i="66" s="1"/>
  <c r="AM392" i="66"/>
  <c r="AO392" i="66"/>
  <c r="AP392" i="66"/>
  <c r="M393" i="66"/>
  <c r="AB393" i="66"/>
  <c r="AC393" i="66"/>
  <c r="AD393" i="66"/>
  <c r="AE393" i="66"/>
  <c r="AF393" i="66"/>
  <c r="AG393" i="66"/>
  <c r="AH393" i="66"/>
  <c r="AK393" i="66" s="1"/>
  <c r="AJ393" i="66" s="1"/>
  <c r="AI393" i="66"/>
  <c r="AL393" i="66" s="1"/>
  <c r="AM393" i="66"/>
  <c r="K393" i="66" s="1"/>
  <c r="AO393" i="66"/>
  <c r="AP393" i="66"/>
  <c r="BG393" i="66" s="1"/>
  <c r="AZ393" i="66"/>
  <c r="K394" i="66"/>
  <c r="AB394" i="66"/>
  <c r="AC394" i="66"/>
  <c r="AD394" i="66"/>
  <c r="AE394" i="66"/>
  <c r="AF394" i="66"/>
  <c r="AG394" i="66"/>
  <c r="AH394" i="66"/>
  <c r="AK394" i="66" s="1"/>
  <c r="AI394" i="66"/>
  <c r="AL394" i="66" s="1"/>
  <c r="AY394" i="66" s="1"/>
  <c r="AM394" i="66"/>
  <c r="AO394" i="66"/>
  <c r="AP394" i="66"/>
  <c r="BG394" i="66" s="1"/>
  <c r="AZ394" i="66"/>
  <c r="AB395" i="66"/>
  <c r="AC395" i="66"/>
  <c r="AD395" i="66"/>
  <c r="AE395" i="66"/>
  <c r="AF395" i="66"/>
  <c r="AG395" i="66"/>
  <c r="AH395" i="66"/>
  <c r="AK395" i="66" s="1"/>
  <c r="AI395" i="66"/>
  <c r="AL395" i="66"/>
  <c r="AM395" i="66"/>
  <c r="AQ395" i="66" s="1"/>
  <c r="AO395" i="66"/>
  <c r="AP395" i="66"/>
  <c r="AZ395" i="66"/>
  <c r="M396" i="66"/>
  <c r="AB396" i="66"/>
  <c r="AC396" i="66"/>
  <c r="AD396" i="66"/>
  <c r="AE396" i="66"/>
  <c r="AF396" i="66"/>
  <c r="AG396" i="66"/>
  <c r="AH396" i="66"/>
  <c r="AK396" i="66" s="1"/>
  <c r="AI396" i="66"/>
  <c r="AL396" i="66" s="1"/>
  <c r="AM396" i="66"/>
  <c r="AQ396" i="66" s="1"/>
  <c r="AO396" i="66"/>
  <c r="AP396" i="66"/>
  <c r="M397" i="66"/>
  <c r="AB397" i="66"/>
  <c r="AC397" i="66"/>
  <c r="AD397" i="66"/>
  <c r="AE397" i="66"/>
  <c r="AF397" i="66"/>
  <c r="AG397" i="66"/>
  <c r="AH397" i="66"/>
  <c r="AK397" i="66" s="1"/>
  <c r="AI397" i="66"/>
  <c r="AL397" i="66" s="1"/>
  <c r="BE397" i="66" s="1"/>
  <c r="AM397" i="66"/>
  <c r="AO397" i="66"/>
  <c r="AP397" i="66"/>
  <c r="BG397" i="66" s="1"/>
  <c r="AB398" i="66"/>
  <c r="AC398" i="66"/>
  <c r="AD398" i="66"/>
  <c r="AE398" i="66"/>
  <c r="AF398" i="66"/>
  <c r="AG398" i="66"/>
  <c r="AH398" i="66"/>
  <c r="AK398" i="66" s="1"/>
  <c r="AI398" i="66"/>
  <c r="AL398" i="66" s="1"/>
  <c r="AY398" i="66" s="1"/>
  <c r="AM398" i="66"/>
  <c r="AN398" i="66" s="1"/>
  <c r="L398" i="66" s="1"/>
  <c r="AO398" i="66"/>
  <c r="AP398" i="66"/>
  <c r="AZ398" i="66"/>
  <c r="K399" i="66"/>
  <c r="M399" i="66"/>
  <c r="AB399" i="66"/>
  <c r="AC399" i="66"/>
  <c r="AD399" i="66"/>
  <c r="AE399" i="66"/>
  <c r="AF399" i="66"/>
  <c r="AG399" i="66"/>
  <c r="AH399" i="66"/>
  <c r="AK399" i="66" s="1"/>
  <c r="AJ399" i="66" s="1"/>
  <c r="AI399" i="66"/>
  <c r="AL399" i="66" s="1"/>
  <c r="AM399" i="66"/>
  <c r="AZ399" i="66" s="1"/>
  <c r="AO399" i="66"/>
  <c r="AP399" i="66"/>
  <c r="BG399" i="66"/>
  <c r="K400" i="66"/>
  <c r="M400" i="66"/>
  <c r="AB400" i="66"/>
  <c r="AC400" i="66"/>
  <c r="AD400" i="66"/>
  <c r="AE400" i="66"/>
  <c r="AF400" i="66"/>
  <c r="AG400" i="66"/>
  <c r="AH400" i="66"/>
  <c r="AK400" i="66" s="1"/>
  <c r="AJ400" i="66" s="1"/>
  <c r="AI400" i="66"/>
  <c r="AL400" i="66" s="1"/>
  <c r="AM400" i="66"/>
  <c r="AN400" i="66" s="1"/>
  <c r="L400" i="66" s="1"/>
  <c r="AO400" i="66"/>
  <c r="AP400" i="66"/>
  <c r="AZ400" i="66"/>
  <c r="BG400" i="66"/>
  <c r="AB401" i="66"/>
  <c r="AC401" i="66"/>
  <c r="AD401" i="66"/>
  <c r="AE401" i="66"/>
  <c r="AF401" i="66"/>
  <c r="AG401" i="66"/>
  <c r="AH401" i="66"/>
  <c r="AK401" i="66" s="1"/>
  <c r="AI401" i="66"/>
  <c r="AL401" i="66"/>
  <c r="AM401" i="66"/>
  <c r="K401" i="66" s="1"/>
  <c r="AO401" i="66"/>
  <c r="AP401" i="66"/>
  <c r="M401" i="66" s="1"/>
  <c r="AQ401" i="66"/>
  <c r="BH401" i="66" s="1"/>
  <c r="AZ401" i="66"/>
  <c r="BG401" i="66"/>
  <c r="K402" i="66"/>
  <c r="AB402" i="66"/>
  <c r="AC402" i="66"/>
  <c r="AD402" i="66"/>
  <c r="AE402" i="66"/>
  <c r="AF402" i="66"/>
  <c r="AG402" i="66"/>
  <c r="AH402" i="66"/>
  <c r="AK402" i="66" s="1"/>
  <c r="AJ402" i="66" s="1"/>
  <c r="AI402" i="66"/>
  <c r="AL402" i="66" s="1"/>
  <c r="AM402" i="66"/>
  <c r="AZ402" i="66" s="1"/>
  <c r="AN402" i="66"/>
  <c r="L402" i="66" s="1"/>
  <c r="AO402" i="66"/>
  <c r="AP402" i="66"/>
  <c r="M402" i="66" s="1"/>
  <c r="BG402" i="66"/>
  <c r="AB403" i="66"/>
  <c r="AC403" i="66"/>
  <c r="AD403" i="66"/>
  <c r="AE403" i="66"/>
  <c r="AF403" i="66"/>
  <c r="AG403" i="66"/>
  <c r="AH403" i="66"/>
  <c r="AK403" i="66" s="1"/>
  <c r="AI403" i="66"/>
  <c r="AL403" i="66"/>
  <c r="AM403" i="66"/>
  <c r="AO403" i="66"/>
  <c r="AP403" i="66"/>
  <c r="M404" i="66"/>
  <c r="AB404" i="66"/>
  <c r="AC404" i="66"/>
  <c r="AD404" i="66"/>
  <c r="AE404" i="66"/>
  <c r="AF404" i="66"/>
  <c r="AG404" i="66"/>
  <c r="AH404" i="66"/>
  <c r="AK404" i="66" s="1"/>
  <c r="AI404" i="66"/>
  <c r="AL404" i="66" s="1"/>
  <c r="AM404" i="66"/>
  <c r="AN404" i="66" s="1"/>
  <c r="L404" i="66" s="1"/>
  <c r="AO404" i="66"/>
  <c r="AP404" i="66"/>
  <c r="BG404" i="66" s="1"/>
  <c r="AZ404" i="66"/>
  <c r="M405" i="66"/>
  <c r="AB405" i="66"/>
  <c r="AC405" i="66"/>
  <c r="AD405" i="66"/>
  <c r="AE405" i="66"/>
  <c r="AF405" i="66"/>
  <c r="AG405" i="66"/>
  <c r="AH405" i="66"/>
  <c r="AK405" i="66" s="1"/>
  <c r="AI405" i="66"/>
  <c r="AL405" i="66" s="1"/>
  <c r="AM405" i="66"/>
  <c r="AO405" i="66"/>
  <c r="AP405" i="66"/>
  <c r="AB406" i="66"/>
  <c r="AC406" i="66"/>
  <c r="AD406" i="66"/>
  <c r="AE406" i="66"/>
  <c r="AF406" i="66"/>
  <c r="AG406" i="66"/>
  <c r="AH406" i="66"/>
  <c r="AK406" i="66" s="1"/>
  <c r="AJ406" i="66" s="1"/>
  <c r="AI406" i="66"/>
  <c r="AL406" i="66" s="1"/>
  <c r="AM406" i="66"/>
  <c r="AZ406" i="66" s="1"/>
  <c r="AO406" i="66"/>
  <c r="AP406" i="66"/>
  <c r="BG406" i="66" s="1"/>
  <c r="AQ406" i="66"/>
  <c r="N406" i="66" s="1"/>
  <c r="AB407" i="66"/>
  <c r="AC407" i="66"/>
  <c r="AD407" i="66"/>
  <c r="AE407" i="66"/>
  <c r="AF407" i="66"/>
  <c r="AG407" i="66"/>
  <c r="AH407" i="66"/>
  <c r="AK407" i="66" s="1"/>
  <c r="AI407" i="66"/>
  <c r="AL407" i="66" s="1"/>
  <c r="BC407" i="66" s="1"/>
  <c r="AM407" i="66"/>
  <c r="K407" i="66" s="1"/>
  <c r="AO407" i="66"/>
  <c r="AP407" i="66"/>
  <c r="BG407" i="66" s="1"/>
  <c r="AZ407" i="66"/>
  <c r="AB408" i="66"/>
  <c r="AC408" i="66"/>
  <c r="AD408" i="66"/>
  <c r="AE408" i="66"/>
  <c r="AF408" i="66"/>
  <c r="AG408" i="66"/>
  <c r="AH408" i="66"/>
  <c r="AK408" i="66" s="1"/>
  <c r="AJ408" i="66" s="1"/>
  <c r="AI408" i="66"/>
  <c r="AL408" i="66" s="1"/>
  <c r="BD408" i="66" s="1"/>
  <c r="AM408" i="66"/>
  <c r="AO408" i="66"/>
  <c r="AP408" i="66"/>
  <c r="AQ408" i="66"/>
  <c r="BG408" i="66"/>
  <c r="M409" i="66"/>
  <c r="AB409" i="66"/>
  <c r="AC409" i="66"/>
  <c r="AD409" i="66"/>
  <c r="AE409" i="66"/>
  <c r="AF409" i="66"/>
  <c r="AG409" i="66"/>
  <c r="AH409" i="66"/>
  <c r="AK409" i="66" s="1"/>
  <c r="AI409" i="66"/>
  <c r="AL409" i="66"/>
  <c r="AM409" i="66"/>
  <c r="AO409" i="66"/>
  <c r="AP409" i="66"/>
  <c r="BG409" i="66"/>
  <c r="AB410" i="66"/>
  <c r="AC410" i="66"/>
  <c r="AD410" i="66"/>
  <c r="AE410" i="66"/>
  <c r="AF410" i="66"/>
  <c r="AG410" i="66"/>
  <c r="AH410" i="66"/>
  <c r="AK410" i="66" s="1"/>
  <c r="AJ410" i="66" s="1"/>
  <c r="AI410" i="66"/>
  <c r="AL410" i="66" s="1"/>
  <c r="AM410" i="66"/>
  <c r="AZ410" i="66" s="1"/>
  <c r="AO410" i="66"/>
  <c r="AP410" i="66"/>
  <c r="BG410" i="66" s="1"/>
  <c r="AQ410" i="66"/>
  <c r="AB411" i="66"/>
  <c r="AC411" i="66"/>
  <c r="AD411" i="66"/>
  <c r="AE411" i="66"/>
  <c r="AF411" i="66"/>
  <c r="AG411" i="66"/>
  <c r="AH411" i="66"/>
  <c r="AK411" i="66" s="1"/>
  <c r="AI411" i="66"/>
  <c r="AL411" i="66" s="1"/>
  <c r="AM411" i="66"/>
  <c r="K411" i="66" s="1"/>
  <c r="AN411" i="66"/>
  <c r="L411" i="66" s="1"/>
  <c r="AO411" i="66"/>
  <c r="AP411" i="66"/>
  <c r="AQ411" i="66"/>
  <c r="BH411" i="66" s="1"/>
  <c r="AZ411" i="66"/>
  <c r="AB412" i="66"/>
  <c r="AC412" i="66"/>
  <c r="AD412" i="66"/>
  <c r="AE412" i="66"/>
  <c r="AF412" i="66"/>
  <c r="AG412" i="66"/>
  <c r="AH412" i="66"/>
  <c r="AK412" i="66" s="1"/>
  <c r="AI412" i="66"/>
  <c r="AL412" i="66" s="1"/>
  <c r="BD412" i="66" s="1"/>
  <c r="AJ412" i="66"/>
  <c r="AM412" i="66"/>
  <c r="AN412" i="66" s="1"/>
  <c r="L412" i="66" s="1"/>
  <c r="AO412" i="66"/>
  <c r="AP412" i="66"/>
  <c r="BG412" i="66" s="1"/>
  <c r="AB413" i="66"/>
  <c r="AC413" i="66"/>
  <c r="AD413" i="66"/>
  <c r="AE413" i="66"/>
  <c r="AF413" i="66"/>
  <c r="AG413" i="66"/>
  <c r="AH413" i="66"/>
  <c r="AK413" i="66" s="1"/>
  <c r="AI413" i="66"/>
  <c r="AL413" i="66" s="1"/>
  <c r="AM413" i="66"/>
  <c r="K413" i="66" s="1"/>
  <c r="AO413" i="66"/>
  <c r="AP413" i="66"/>
  <c r="AZ413" i="66"/>
  <c r="AB414" i="66"/>
  <c r="AC414" i="66"/>
  <c r="AD414" i="66"/>
  <c r="AE414" i="66"/>
  <c r="AF414" i="66"/>
  <c r="AG414" i="66"/>
  <c r="AH414" i="66"/>
  <c r="AK414" i="66" s="1"/>
  <c r="AJ414" i="66" s="1"/>
  <c r="AI414" i="66"/>
  <c r="AL414" i="66" s="1"/>
  <c r="AM414" i="66"/>
  <c r="AN414" i="66" s="1"/>
  <c r="L414" i="66" s="1"/>
  <c r="AO414" i="66"/>
  <c r="AP414" i="66"/>
  <c r="M414" i="66" s="1"/>
  <c r="BG414" i="66"/>
  <c r="M415" i="66"/>
  <c r="AB415" i="66"/>
  <c r="AC415" i="66"/>
  <c r="AD415" i="66"/>
  <c r="AE415" i="66"/>
  <c r="AF415" i="66"/>
  <c r="AG415" i="66"/>
  <c r="AH415" i="66"/>
  <c r="AK415" i="66" s="1"/>
  <c r="AI415" i="66"/>
  <c r="AL415" i="66" s="1"/>
  <c r="AM415" i="66"/>
  <c r="AO415" i="66"/>
  <c r="AP415" i="66"/>
  <c r="AZ415" i="66"/>
  <c r="BG415" i="66"/>
  <c r="AB416" i="66"/>
  <c r="AC416" i="66"/>
  <c r="AD416" i="66"/>
  <c r="AE416" i="66"/>
  <c r="AF416" i="66"/>
  <c r="AG416" i="66"/>
  <c r="AH416" i="66"/>
  <c r="AK416" i="66" s="1"/>
  <c r="AJ416" i="66" s="1"/>
  <c r="AI416" i="66"/>
  <c r="AL416" i="66" s="1"/>
  <c r="BD416" i="66" s="1"/>
  <c r="AM416" i="66"/>
  <c r="AN416" i="66" s="1"/>
  <c r="L416" i="66" s="1"/>
  <c r="AO416" i="66"/>
  <c r="AP416" i="66"/>
  <c r="AB417" i="66"/>
  <c r="AC417" i="66"/>
  <c r="AD417" i="66"/>
  <c r="AE417" i="66"/>
  <c r="AF417" i="66"/>
  <c r="AG417" i="66"/>
  <c r="AH417" i="66"/>
  <c r="AK417" i="66" s="1"/>
  <c r="AI417" i="66"/>
  <c r="AL417" i="66"/>
  <c r="AM417" i="66"/>
  <c r="AO417" i="66"/>
  <c r="AP417" i="66"/>
  <c r="M417" i="66" s="1"/>
  <c r="AB418" i="66"/>
  <c r="AC418" i="66"/>
  <c r="AD418" i="66"/>
  <c r="AE418" i="66"/>
  <c r="AF418" i="66"/>
  <c r="AG418" i="66"/>
  <c r="AH418" i="66"/>
  <c r="AK418" i="66" s="1"/>
  <c r="AJ418" i="66" s="1"/>
  <c r="AI418" i="66"/>
  <c r="AL418" i="66" s="1"/>
  <c r="AM418" i="66"/>
  <c r="K418" i="66" s="1"/>
  <c r="AO418" i="66"/>
  <c r="AP418" i="66"/>
  <c r="BG418" i="66" s="1"/>
  <c r="AQ418" i="66"/>
  <c r="N418" i="66" s="1"/>
  <c r="AB419" i="66"/>
  <c r="AC419" i="66"/>
  <c r="AD419" i="66"/>
  <c r="AE419" i="66"/>
  <c r="AF419" i="66"/>
  <c r="AG419" i="66"/>
  <c r="AH419" i="66"/>
  <c r="AK419" i="66" s="1"/>
  <c r="AI419" i="66"/>
  <c r="AL419" i="66" s="1"/>
  <c r="BF419" i="66" s="1"/>
  <c r="AM419" i="66"/>
  <c r="K419" i="66" s="1"/>
  <c r="AO419" i="66"/>
  <c r="AP419" i="66"/>
  <c r="AB420" i="66"/>
  <c r="AC420" i="66"/>
  <c r="AD420" i="66"/>
  <c r="AE420" i="66"/>
  <c r="AF420" i="66"/>
  <c r="AG420" i="66"/>
  <c r="AH420" i="66"/>
  <c r="AK420" i="66" s="1"/>
  <c r="AJ420" i="66" s="1"/>
  <c r="AI420" i="66"/>
  <c r="AL420" i="66" s="1"/>
  <c r="AM420" i="66"/>
  <c r="AQ420" i="66" s="1"/>
  <c r="AO420" i="66"/>
  <c r="AP420" i="66"/>
  <c r="M420" i="66" s="1"/>
  <c r="BG420" i="66"/>
  <c r="AB421" i="66"/>
  <c r="AC421" i="66"/>
  <c r="AD421" i="66"/>
  <c r="AE421" i="66"/>
  <c r="AF421" i="66"/>
  <c r="AG421" i="66"/>
  <c r="AH421" i="66"/>
  <c r="AK421" i="66" s="1"/>
  <c r="AI421" i="66"/>
  <c r="AL421" i="66"/>
  <c r="BE421" i="66" s="1"/>
  <c r="AM421" i="66"/>
  <c r="AO421" i="66"/>
  <c r="AP421" i="66"/>
  <c r="AQ421" i="66"/>
  <c r="BG421" i="66"/>
  <c r="AB422" i="66"/>
  <c r="AC422" i="66"/>
  <c r="AD422" i="66"/>
  <c r="AE422" i="66"/>
  <c r="AF422" i="66"/>
  <c r="AG422" i="66"/>
  <c r="AH422" i="66"/>
  <c r="AK422" i="66" s="1"/>
  <c r="AJ422" i="66" s="1"/>
  <c r="AI422" i="66"/>
  <c r="AL422" i="66" s="1"/>
  <c r="BD422" i="66" s="1"/>
  <c r="AM422" i="66"/>
  <c r="K422" i="66" s="1"/>
  <c r="AO422" i="66"/>
  <c r="AP422" i="66"/>
  <c r="AQ422" i="66"/>
  <c r="AZ422" i="66"/>
  <c r="AB423" i="66"/>
  <c r="AC423" i="66"/>
  <c r="AD423" i="66"/>
  <c r="AE423" i="66"/>
  <c r="AF423" i="66"/>
  <c r="AG423" i="66"/>
  <c r="AH423" i="66"/>
  <c r="AK423" i="66" s="1"/>
  <c r="AI423" i="66"/>
  <c r="AL423" i="66" s="1"/>
  <c r="AM423" i="66"/>
  <c r="AO423" i="66"/>
  <c r="AP423" i="66"/>
  <c r="AB424" i="66"/>
  <c r="AC424" i="66"/>
  <c r="AD424" i="66"/>
  <c r="AE424" i="66"/>
  <c r="AF424" i="66"/>
  <c r="AG424" i="66"/>
  <c r="AH424" i="66"/>
  <c r="AK424" i="66" s="1"/>
  <c r="AJ424" i="66" s="1"/>
  <c r="AI424" i="66"/>
  <c r="AL424" i="66" s="1"/>
  <c r="BE424" i="66" s="1"/>
  <c r="AM424" i="66"/>
  <c r="AO424" i="66"/>
  <c r="AP424" i="66"/>
  <c r="BG424" i="66" s="1"/>
  <c r="AB425" i="66"/>
  <c r="AC425" i="66"/>
  <c r="AD425" i="66"/>
  <c r="AE425" i="66"/>
  <c r="AF425" i="66"/>
  <c r="AG425" i="66"/>
  <c r="AH425" i="66"/>
  <c r="AK425" i="66" s="1"/>
  <c r="AI425" i="66"/>
  <c r="AL425" i="66"/>
  <c r="AM425" i="66"/>
  <c r="K425" i="66" s="1"/>
  <c r="AO425" i="66"/>
  <c r="AP425" i="66"/>
  <c r="M425" i="66" s="1"/>
  <c r="BG425" i="66"/>
  <c r="AB426" i="66"/>
  <c r="AC426" i="66"/>
  <c r="AD426" i="66"/>
  <c r="AE426" i="66"/>
  <c r="AF426" i="66"/>
  <c r="AG426" i="66"/>
  <c r="AH426" i="66"/>
  <c r="AK426" i="66" s="1"/>
  <c r="AJ426" i="66" s="1"/>
  <c r="AI426" i="66"/>
  <c r="AL426" i="66" s="1"/>
  <c r="AM426" i="66"/>
  <c r="K426" i="66" s="1"/>
  <c r="AO426" i="66"/>
  <c r="AP426" i="66"/>
  <c r="AQ426" i="66"/>
  <c r="N426" i="66" s="1"/>
  <c r="AB427" i="66"/>
  <c r="AC427" i="66"/>
  <c r="AD427" i="66"/>
  <c r="AE427" i="66"/>
  <c r="AF427" i="66"/>
  <c r="AG427" i="66"/>
  <c r="AH427" i="66"/>
  <c r="AI427" i="66"/>
  <c r="AL427" i="66" s="1"/>
  <c r="AK427" i="66"/>
  <c r="AM427" i="66"/>
  <c r="AN427" i="66" s="1"/>
  <c r="L427" i="66" s="1"/>
  <c r="AO427" i="66"/>
  <c r="AP427" i="66"/>
  <c r="AQ427" i="66"/>
  <c r="BH427" i="66" s="1"/>
  <c r="AZ427" i="66"/>
  <c r="K428" i="66"/>
  <c r="M428" i="66"/>
  <c r="AB428" i="66"/>
  <c r="AC428" i="66"/>
  <c r="AD428" i="66"/>
  <c r="AE428" i="66"/>
  <c r="AF428" i="66"/>
  <c r="AG428" i="66"/>
  <c r="AH428" i="66"/>
  <c r="AK428" i="66" s="1"/>
  <c r="AJ428" i="66" s="1"/>
  <c r="AI428" i="66"/>
  <c r="AL428" i="66"/>
  <c r="AM428" i="66"/>
  <c r="AZ428" i="66" s="1"/>
  <c r="AN428" i="66"/>
  <c r="L428" i="66" s="1"/>
  <c r="AO428" i="66"/>
  <c r="AP428" i="66"/>
  <c r="AQ428" i="66"/>
  <c r="N428" i="66" s="1"/>
  <c r="BG428" i="66"/>
  <c r="AB429" i="66"/>
  <c r="AC429" i="66"/>
  <c r="AD429" i="66"/>
  <c r="AE429" i="66"/>
  <c r="AF429" i="66"/>
  <c r="AG429" i="66"/>
  <c r="AH429" i="66"/>
  <c r="AK429" i="66" s="1"/>
  <c r="AI429" i="66"/>
  <c r="AL429" i="66" s="1"/>
  <c r="AM429" i="66"/>
  <c r="AN429" i="66" s="1"/>
  <c r="L429" i="66" s="1"/>
  <c r="AO429" i="66"/>
  <c r="AP429" i="66"/>
  <c r="K430" i="66"/>
  <c r="AB430" i="66"/>
  <c r="AC430" i="66"/>
  <c r="AD430" i="66"/>
  <c r="AE430" i="66"/>
  <c r="AF430" i="66"/>
  <c r="AG430" i="66"/>
  <c r="AH430" i="66"/>
  <c r="AK430" i="66" s="1"/>
  <c r="AJ430" i="66" s="1"/>
  <c r="AI430" i="66"/>
  <c r="AL430" i="66" s="1"/>
  <c r="AM430" i="66"/>
  <c r="AN430" i="66"/>
  <c r="L430" i="66" s="1"/>
  <c r="AO430" i="66"/>
  <c r="AP430" i="66"/>
  <c r="AQ430" i="66"/>
  <c r="N430" i="66" s="1"/>
  <c r="AZ430" i="66"/>
  <c r="AB431" i="66"/>
  <c r="AC431" i="66"/>
  <c r="AD431" i="66"/>
  <c r="AE431" i="66"/>
  <c r="AF431" i="66"/>
  <c r="AG431" i="66"/>
  <c r="AH431" i="66"/>
  <c r="AK431" i="66" s="1"/>
  <c r="AI431" i="66"/>
  <c r="AL431" i="66" s="1"/>
  <c r="AM431" i="66"/>
  <c r="AZ431" i="66" s="1"/>
  <c r="AO431" i="66"/>
  <c r="AP431" i="66"/>
  <c r="BG431" i="66" s="1"/>
  <c r="M432" i="66"/>
  <c r="AB432" i="66"/>
  <c r="AC432" i="66"/>
  <c r="AD432" i="66"/>
  <c r="AE432" i="66"/>
  <c r="AF432" i="66"/>
  <c r="AG432" i="66"/>
  <c r="AH432" i="66"/>
  <c r="AK432" i="66" s="1"/>
  <c r="AI432" i="66"/>
  <c r="AL432" i="66" s="1"/>
  <c r="AM432" i="66"/>
  <c r="AO432" i="66"/>
  <c r="AP432" i="66"/>
  <c r="BG432" i="66" s="1"/>
  <c r="AB433" i="66"/>
  <c r="AC433" i="66"/>
  <c r="AD433" i="66"/>
  <c r="AE433" i="66"/>
  <c r="AF433" i="66"/>
  <c r="AG433" i="66"/>
  <c r="AH433" i="66"/>
  <c r="AK433" i="66" s="1"/>
  <c r="AI433" i="66"/>
  <c r="AL433" i="66"/>
  <c r="BD433" i="66" s="1"/>
  <c r="AM433" i="66"/>
  <c r="AN433" i="66" s="1"/>
  <c r="L433" i="66" s="1"/>
  <c r="AO433" i="66"/>
  <c r="AP433" i="66"/>
  <c r="M433" i="66" s="1"/>
  <c r="BG433" i="66"/>
  <c r="M434" i="66"/>
  <c r="AB434" i="66"/>
  <c r="AC434" i="66"/>
  <c r="AD434" i="66"/>
  <c r="AE434" i="66"/>
  <c r="AF434" i="66"/>
  <c r="AG434" i="66"/>
  <c r="AH434" i="66"/>
  <c r="AK434" i="66" s="1"/>
  <c r="AI434" i="66"/>
  <c r="AL434" i="66" s="1"/>
  <c r="AY434" i="66" s="1"/>
  <c r="AM434" i="66"/>
  <c r="AO434" i="66"/>
  <c r="AP434" i="66"/>
  <c r="BG434" i="66"/>
  <c r="AB435" i="66"/>
  <c r="AC435" i="66"/>
  <c r="AD435" i="66"/>
  <c r="AE435" i="66"/>
  <c r="AF435" i="66"/>
  <c r="AG435" i="66"/>
  <c r="AH435" i="66"/>
  <c r="AK435" i="66" s="1"/>
  <c r="AJ435" i="66" s="1"/>
  <c r="AI435" i="66"/>
  <c r="AL435" i="66" s="1"/>
  <c r="AM435" i="66"/>
  <c r="AQ435" i="66" s="1"/>
  <c r="BH435" i="66" s="1"/>
  <c r="AO435" i="66"/>
  <c r="AP435" i="66"/>
  <c r="AZ435" i="66"/>
  <c r="AB436" i="66"/>
  <c r="AC436" i="66"/>
  <c r="AD436" i="66"/>
  <c r="AE436" i="66"/>
  <c r="AF436" i="66"/>
  <c r="AG436" i="66"/>
  <c r="AH436" i="66"/>
  <c r="AK436" i="66" s="1"/>
  <c r="AI436" i="66"/>
  <c r="AL436" i="66" s="1"/>
  <c r="AY436" i="66" s="1"/>
  <c r="AM436" i="66"/>
  <c r="AO436" i="66"/>
  <c r="AP436" i="66"/>
  <c r="BG436" i="66" s="1"/>
  <c r="K437" i="66"/>
  <c r="AB437" i="66"/>
  <c r="AC437" i="66"/>
  <c r="AD437" i="66"/>
  <c r="AE437" i="66"/>
  <c r="AF437" i="66"/>
  <c r="AG437" i="66"/>
  <c r="AH437" i="66"/>
  <c r="AK437" i="66" s="1"/>
  <c r="AI437" i="66"/>
  <c r="AL437" i="66" s="1"/>
  <c r="AM437" i="66"/>
  <c r="AQ437" i="66" s="1"/>
  <c r="BH437" i="66" s="1"/>
  <c r="AN437" i="66"/>
  <c r="L437" i="66" s="1"/>
  <c r="AO437" i="66"/>
  <c r="AP437" i="66"/>
  <c r="AZ437" i="66"/>
  <c r="AB438" i="66"/>
  <c r="AC438" i="66"/>
  <c r="AD438" i="66"/>
  <c r="AE438" i="66"/>
  <c r="AF438" i="66"/>
  <c r="AG438" i="66"/>
  <c r="AH438" i="66"/>
  <c r="AK438" i="66" s="1"/>
  <c r="AI438" i="66"/>
  <c r="AL438" i="66" s="1"/>
  <c r="AM438" i="66"/>
  <c r="AO438" i="66"/>
  <c r="AP438" i="66"/>
  <c r="M438" i="66" s="1"/>
  <c r="BG438" i="66"/>
  <c r="AB439" i="66"/>
  <c r="AC439" i="66"/>
  <c r="AD439" i="66"/>
  <c r="AE439" i="66"/>
  <c r="AF439" i="66"/>
  <c r="AG439" i="66"/>
  <c r="AH439" i="66"/>
  <c r="AK439" i="66" s="1"/>
  <c r="AJ439" i="66" s="1"/>
  <c r="AI439" i="66"/>
  <c r="AL439" i="66" s="1"/>
  <c r="AM439" i="66"/>
  <c r="AO439" i="66"/>
  <c r="AP439" i="66"/>
  <c r="AB440" i="66"/>
  <c r="AC440" i="66"/>
  <c r="AD440" i="66"/>
  <c r="AE440" i="66"/>
  <c r="AF440" i="66"/>
  <c r="AG440" i="66"/>
  <c r="AH440" i="66"/>
  <c r="AK440" i="66" s="1"/>
  <c r="AI440" i="66"/>
  <c r="AL440" i="66" s="1"/>
  <c r="AY440" i="66" s="1"/>
  <c r="AM440" i="66"/>
  <c r="AN440" i="66" s="1"/>
  <c r="L440" i="66" s="1"/>
  <c r="AO440" i="66"/>
  <c r="AP440" i="66"/>
  <c r="M440" i="66" s="1"/>
  <c r="BG440" i="66"/>
  <c r="AB441" i="66"/>
  <c r="AC441" i="66"/>
  <c r="AD441" i="66"/>
  <c r="AE441" i="66"/>
  <c r="AF441" i="66"/>
  <c r="AG441" i="66"/>
  <c r="AH441" i="66"/>
  <c r="AK441" i="66" s="1"/>
  <c r="AJ441" i="66" s="1"/>
  <c r="AI441" i="66"/>
  <c r="AL441" i="66" s="1"/>
  <c r="AM441" i="66"/>
  <c r="AN441" i="66"/>
  <c r="L441" i="66" s="1"/>
  <c r="AO441" i="66"/>
  <c r="AP441" i="66"/>
  <c r="M441" i="66" s="1"/>
  <c r="AQ441" i="66"/>
  <c r="BG441" i="66"/>
  <c r="AB442" i="66"/>
  <c r="AC442" i="66"/>
  <c r="AD442" i="66"/>
  <c r="AE442" i="66"/>
  <c r="AF442" i="66"/>
  <c r="AG442" i="66"/>
  <c r="AH442" i="66"/>
  <c r="AK442" i="66" s="1"/>
  <c r="AJ442" i="66" s="1"/>
  <c r="AI442" i="66"/>
  <c r="AL442" i="66" s="1"/>
  <c r="AM442" i="66"/>
  <c r="AO442" i="66"/>
  <c r="AP442" i="66"/>
  <c r="M442" i="66" s="1"/>
  <c r="AB443" i="66"/>
  <c r="AC443" i="66"/>
  <c r="AD443" i="66"/>
  <c r="AE443" i="66"/>
  <c r="AF443" i="66"/>
  <c r="AG443" i="66"/>
  <c r="AH443" i="66"/>
  <c r="AK443" i="66" s="1"/>
  <c r="AI443" i="66"/>
  <c r="AL443" i="66"/>
  <c r="AY443" i="66" s="1"/>
  <c r="AM443" i="66"/>
  <c r="AO443" i="66"/>
  <c r="AP443" i="66"/>
  <c r="M443" i="66" s="1"/>
  <c r="BG443" i="66"/>
  <c r="AB444" i="66"/>
  <c r="AC444" i="66"/>
  <c r="AD444" i="66"/>
  <c r="AE444" i="66"/>
  <c r="AF444" i="66"/>
  <c r="AG444" i="66"/>
  <c r="AH444" i="66"/>
  <c r="AK444" i="66" s="1"/>
  <c r="AI444" i="66"/>
  <c r="AL444" i="66" s="1"/>
  <c r="BC444" i="66" s="1"/>
  <c r="AM444" i="66"/>
  <c r="AO444" i="66"/>
  <c r="AP444" i="66"/>
  <c r="AB445" i="66"/>
  <c r="AC445" i="66"/>
  <c r="AD445" i="66"/>
  <c r="AE445" i="66"/>
  <c r="AF445" i="66"/>
  <c r="AG445" i="66"/>
  <c r="AH445" i="66"/>
  <c r="AK445" i="66" s="1"/>
  <c r="AJ445" i="66" s="1"/>
  <c r="AI445" i="66"/>
  <c r="AL445" i="66"/>
  <c r="AY445" i="66" s="1"/>
  <c r="AM445" i="66"/>
  <c r="AQ445" i="66" s="1"/>
  <c r="BH445" i="66" s="1"/>
  <c r="AO445" i="66"/>
  <c r="AP445" i="66"/>
  <c r="AZ445" i="66"/>
  <c r="M446" i="66"/>
  <c r="AB446" i="66"/>
  <c r="AC446" i="66"/>
  <c r="AD446" i="66"/>
  <c r="AE446" i="66"/>
  <c r="AF446" i="66"/>
  <c r="AG446" i="66"/>
  <c r="AH446" i="66"/>
  <c r="AK446" i="66" s="1"/>
  <c r="AI446" i="66"/>
  <c r="AL446" i="66"/>
  <c r="AM446" i="66"/>
  <c r="K446" i="66" s="1"/>
  <c r="AN446" i="66"/>
  <c r="L446" i="66" s="1"/>
  <c r="AO446" i="66"/>
  <c r="AP446" i="66"/>
  <c r="AZ446" i="66"/>
  <c r="BG446" i="66"/>
  <c r="AB447" i="66"/>
  <c r="AC447" i="66"/>
  <c r="AD447" i="66"/>
  <c r="AE447" i="66"/>
  <c r="AF447" i="66"/>
  <c r="AG447" i="66"/>
  <c r="AH447" i="66"/>
  <c r="AK447" i="66" s="1"/>
  <c r="AJ447" i="66" s="1"/>
  <c r="AI447" i="66"/>
  <c r="AL447" i="66"/>
  <c r="AM447" i="66"/>
  <c r="AN447" i="66"/>
  <c r="L447" i="66" s="1"/>
  <c r="AO447" i="66"/>
  <c r="AP447" i="66"/>
  <c r="AQ447" i="66"/>
  <c r="BH447" i="66" s="1"/>
  <c r="AB448" i="66"/>
  <c r="AC448" i="66"/>
  <c r="AD448" i="66"/>
  <c r="AE448" i="66"/>
  <c r="AF448" i="66"/>
  <c r="AG448" i="66"/>
  <c r="AH448" i="66"/>
  <c r="AK448" i="66" s="1"/>
  <c r="AJ448" i="66" s="1"/>
  <c r="AI448" i="66"/>
  <c r="AL448" i="66" s="1"/>
  <c r="AM448" i="66"/>
  <c r="K448" i="66" s="1"/>
  <c r="AO448" i="66"/>
  <c r="AP448" i="66"/>
  <c r="AZ448" i="66"/>
  <c r="M449" i="66"/>
  <c r="AB449" i="66"/>
  <c r="AC449" i="66"/>
  <c r="AD449" i="66"/>
  <c r="AE449" i="66"/>
  <c r="AF449" i="66"/>
  <c r="AG449" i="66"/>
  <c r="AH449" i="66"/>
  <c r="AK449" i="66" s="1"/>
  <c r="AI449" i="66"/>
  <c r="AL449" i="66" s="1"/>
  <c r="AY449" i="66" s="1"/>
  <c r="AM449" i="66"/>
  <c r="AN449" i="66" s="1"/>
  <c r="L449" i="66" s="1"/>
  <c r="AO449" i="66"/>
  <c r="AP449" i="66"/>
  <c r="AQ449" i="66"/>
  <c r="N449" i="66" s="1"/>
  <c r="BG449" i="66"/>
  <c r="AB450" i="66"/>
  <c r="AC450" i="66"/>
  <c r="AD450" i="66"/>
  <c r="AE450" i="66"/>
  <c r="AF450" i="66"/>
  <c r="AG450" i="66"/>
  <c r="AH450" i="66"/>
  <c r="AK450" i="66" s="1"/>
  <c r="AJ450" i="66" s="1"/>
  <c r="AI450" i="66"/>
  <c r="AL450" i="66" s="1"/>
  <c r="AM450" i="66"/>
  <c r="AN450" i="66"/>
  <c r="L450" i="66" s="1"/>
  <c r="AO450" i="66"/>
  <c r="AP450" i="66"/>
  <c r="AQ450" i="66"/>
  <c r="AB451" i="66"/>
  <c r="AC451" i="66"/>
  <c r="AD451" i="66"/>
  <c r="AE451" i="66"/>
  <c r="AF451" i="66"/>
  <c r="AG451" i="66"/>
  <c r="AH451" i="66"/>
  <c r="AK451" i="66" s="1"/>
  <c r="AJ451" i="66" s="1"/>
  <c r="AI451" i="66"/>
  <c r="AL451" i="66" s="1"/>
  <c r="AM451" i="66"/>
  <c r="AQ451" i="66" s="1"/>
  <c r="BH451" i="66" s="1"/>
  <c r="AO451" i="66"/>
  <c r="AP451" i="66"/>
  <c r="M452" i="66"/>
  <c r="AB452" i="66"/>
  <c r="AC452" i="66"/>
  <c r="AD452" i="66"/>
  <c r="AE452" i="66"/>
  <c r="AF452" i="66"/>
  <c r="AG452" i="66"/>
  <c r="AH452" i="66"/>
  <c r="AK452" i="66" s="1"/>
  <c r="AI452" i="66"/>
  <c r="AL452" i="66" s="1"/>
  <c r="AM452" i="66"/>
  <c r="K452" i="66" s="1"/>
  <c r="AO452" i="66"/>
  <c r="AP452" i="66"/>
  <c r="BG452" i="66" s="1"/>
  <c r="AZ452" i="66"/>
  <c r="AB453" i="66"/>
  <c r="AC453" i="66"/>
  <c r="AD453" i="66"/>
  <c r="AE453" i="66"/>
  <c r="AF453" i="66"/>
  <c r="AG453" i="66"/>
  <c r="AH453" i="66"/>
  <c r="AK453" i="66" s="1"/>
  <c r="AI453" i="66"/>
  <c r="AL453" i="66" s="1"/>
  <c r="AM453" i="66"/>
  <c r="AN453" i="66"/>
  <c r="L453" i="66" s="1"/>
  <c r="AO453" i="66"/>
  <c r="AP453" i="66"/>
  <c r="BG453" i="66" s="1"/>
  <c r="AQ453" i="66"/>
  <c r="K454" i="66"/>
  <c r="AB454" i="66"/>
  <c r="AC454" i="66"/>
  <c r="AD454" i="66"/>
  <c r="AE454" i="66"/>
  <c r="AF454" i="66"/>
  <c r="AG454" i="66"/>
  <c r="AH454" i="66"/>
  <c r="AK454" i="66" s="1"/>
  <c r="AJ454" i="66" s="1"/>
  <c r="AI454" i="66"/>
  <c r="AL454" i="66"/>
  <c r="AM454" i="66"/>
  <c r="AZ454" i="66" s="1"/>
  <c r="AO454" i="66"/>
  <c r="AP454" i="66"/>
  <c r="AB455" i="66"/>
  <c r="AC455" i="66"/>
  <c r="AD455" i="66"/>
  <c r="AE455" i="66"/>
  <c r="AF455" i="66"/>
  <c r="AG455" i="66"/>
  <c r="AH455" i="66"/>
  <c r="AK455" i="66" s="1"/>
  <c r="AJ455" i="66" s="1"/>
  <c r="AI455" i="66"/>
  <c r="AL455" i="66" s="1"/>
  <c r="AY455" i="66" s="1"/>
  <c r="AM455" i="66"/>
  <c r="AO455" i="66"/>
  <c r="AP455" i="66"/>
  <c r="L456" i="66"/>
  <c r="AB456" i="66"/>
  <c r="AC456" i="66"/>
  <c r="AD456" i="66"/>
  <c r="AE456" i="66"/>
  <c r="AF456" i="66"/>
  <c r="AG456" i="66"/>
  <c r="AH456" i="66"/>
  <c r="AK456" i="66" s="1"/>
  <c r="AI456" i="66"/>
  <c r="AL456" i="66" s="1"/>
  <c r="BC456" i="66" s="1"/>
  <c r="AM456" i="66"/>
  <c r="K456" i="66" s="1"/>
  <c r="AN456" i="66"/>
  <c r="AO456" i="66"/>
  <c r="AP456" i="66"/>
  <c r="AZ456" i="66"/>
  <c r="BG456" i="66"/>
  <c r="AB457" i="66"/>
  <c r="AC457" i="66"/>
  <c r="AD457" i="66"/>
  <c r="AE457" i="66"/>
  <c r="AF457" i="66"/>
  <c r="AG457" i="66"/>
  <c r="AH457" i="66"/>
  <c r="AK457" i="66" s="1"/>
  <c r="AJ457" i="66" s="1"/>
  <c r="AI457" i="66"/>
  <c r="AL457" i="66"/>
  <c r="BC457" i="66" s="1"/>
  <c r="AM457" i="66"/>
  <c r="AO457" i="66"/>
  <c r="AP457" i="66"/>
  <c r="AB458" i="66"/>
  <c r="AC458" i="66"/>
  <c r="AD458" i="66"/>
  <c r="AE458" i="66"/>
  <c r="AF458" i="66"/>
  <c r="AG458" i="66"/>
  <c r="AH458" i="66"/>
  <c r="AK458" i="66" s="1"/>
  <c r="AJ458" i="66" s="1"/>
  <c r="AI458" i="66"/>
  <c r="AL458" i="66" s="1"/>
  <c r="AM458" i="66"/>
  <c r="AO458" i="66"/>
  <c r="AP458" i="66"/>
  <c r="M458" i="66" s="1"/>
  <c r="BG458" i="66"/>
  <c r="AB459" i="66"/>
  <c r="AC459" i="66"/>
  <c r="AD459" i="66"/>
  <c r="AE459" i="66"/>
  <c r="AF459" i="66"/>
  <c r="AG459" i="66"/>
  <c r="AH459" i="66"/>
  <c r="AK459" i="66" s="1"/>
  <c r="AJ459" i="66" s="1"/>
  <c r="AI459" i="66"/>
  <c r="AL459" i="66" s="1"/>
  <c r="AM459" i="66"/>
  <c r="AO459" i="66"/>
  <c r="AP459" i="66"/>
  <c r="AQ459" i="66"/>
  <c r="BH459" i="66" s="1"/>
  <c r="K460" i="66"/>
  <c r="AB460" i="66"/>
  <c r="AC460" i="66"/>
  <c r="AD460" i="66"/>
  <c r="AE460" i="66"/>
  <c r="AF460" i="66"/>
  <c r="AG460" i="66"/>
  <c r="AH460" i="66"/>
  <c r="AK460" i="66" s="1"/>
  <c r="AI460" i="66"/>
  <c r="AL460" i="66" s="1"/>
  <c r="AM460" i="66"/>
  <c r="AN460" i="66" s="1"/>
  <c r="L460" i="66" s="1"/>
  <c r="AO460" i="66"/>
  <c r="AP460" i="66"/>
  <c r="AQ460" i="66"/>
  <c r="BH460" i="66" s="1"/>
  <c r="AZ460" i="66"/>
  <c r="AB461" i="66"/>
  <c r="AC461" i="66"/>
  <c r="AD461" i="66"/>
  <c r="AE461" i="66"/>
  <c r="AF461" i="66"/>
  <c r="AG461" i="66"/>
  <c r="AH461" i="66"/>
  <c r="AK461" i="66" s="1"/>
  <c r="AI461" i="66"/>
  <c r="AL461" i="66" s="1"/>
  <c r="AM461" i="66"/>
  <c r="AO461" i="66"/>
  <c r="AP461" i="66"/>
  <c r="AB462" i="66"/>
  <c r="AC462" i="66"/>
  <c r="AD462" i="66"/>
  <c r="AE462" i="66"/>
  <c r="AF462" i="66"/>
  <c r="AG462" i="66"/>
  <c r="AH462" i="66"/>
  <c r="AK462" i="66" s="1"/>
  <c r="AI462" i="66"/>
  <c r="AL462" i="66" s="1"/>
  <c r="BC462" i="66" s="1"/>
  <c r="AM462" i="66"/>
  <c r="K462" i="66" s="1"/>
  <c r="AO462" i="66"/>
  <c r="AP462" i="66"/>
  <c r="AQ462" i="66"/>
  <c r="BH462" i="66" s="1"/>
  <c r="AZ462" i="66"/>
  <c r="AB463" i="66"/>
  <c r="AC463" i="66"/>
  <c r="AD463" i="66"/>
  <c r="AE463" i="66"/>
  <c r="AF463" i="66"/>
  <c r="AG463" i="66"/>
  <c r="AH463" i="66"/>
  <c r="AK463" i="66" s="1"/>
  <c r="AI463" i="66"/>
  <c r="AL463" i="66" s="1"/>
  <c r="AM463" i="66"/>
  <c r="AO463" i="66"/>
  <c r="AP463" i="66"/>
  <c r="M463" i="66" s="1"/>
  <c r="BG463" i="66"/>
  <c r="M464" i="66"/>
  <c r="AB464" i="66"/>
  <c r="AC464" i="66"/>
  <c r="AD464" i="66"/>
  <c r="AE464" i="66"/>
  <c r="AF464" i="66"/>
  <c r="AG464" i="66"/>
  <c r="AH464" i="66"/>
  <c r="AK464" i="66" s="1"/>
  <c r="AI464" i="66"/>
  <c r="AL464" i="66" s="1"/>
  <c r="AM464" i="66"/>
  <c r="K464" i="66" s="1"/>
  <c r="AN464" i="66"/>
  <c r="L464" i="66" s="1"/>
  <c r="AO464" i="66"/>
  <c r="AP464" i="66"/>
  <c r="BG464" i="66" s="1"/>
  <c r="AZ464" i="66"/>
  <c r="AB465" i="66"/>
  <c r="AC465" i="66"/>
  <c r="AD465" i="66"/>
  <c r="AE465" i="66"/>
  <c r="AF465" i="66"/>
  <c r="AG465" i="66"/>
  <c r="AH465" i="66"/>
  <c r="AK465" i="66" s="1"/>
  <c r="AI465" i="66"/>
  <c r="AL465" i="66"/>
  <c r="AM465" i="66"/>
  <c r="AO465" i="66"/>
  <c r="AP465" i="66"/>
  <c r="AB466" i="66"/>
  <c r="AC466" i="66"/>
  <c r="AD466" i="66"/>
  <c r="AE466" i="66"/>
  <c r="AF466" i="66"/>
  <c r="AG466" i="66"/>
  <c r="AH466" i="66"/>
  <c r="AK466" i="66" s="1"/>
  <c r="AI466" i="66"/>
  <c r="AL466" i="66" s="1"/>
  <c r="AM466" i="66"/>
  <c r="AO466" i="66"/>
  <c r="AP466" i="66"/>
  <c r="M466" i="66" s="1"/>
  <c r="BG466" i="66"/>
  <c r="L467" i="66"/>
  <c r="AB467" i="66"/>
  <c r="AC467" i="66"/>
  <c r="AD467" i="66"/>
  <c r="AE467" i="66"/>
  <c r="AF467" i="66"/>
  <c r="AG467" i="66"/>
  <c r="AH467" i="66"/>
  <c r="AK467" i="66" s="1"/>
  <c r="AJ467" i="66" s="1"/>
  <c r="AI467" i="66"/>
  <c r="AL467" i="66" s="1"/>
  <c r="AM467" i="66"/>
  <c r="K467" i="66" s="1"/>
  <c r="AN467" i="66"/>
  <c r="AO467" i="66"/>
  <c r="AP467" i="66"/>
  <c r="M467" i="66" s="1"/>
  <c r="AQ467" i="66"/>
  <c r="N467" i="66" s="1"/>
  <c r="AZ467" i="66"/>
  <c r="BG467" i="66"/>
  <c r="AB468" i="66"/>
  <c r="AC468" i="66"/>
  <c r="AD468" i="66"/>
  <c r="AE468" i="66"/>
  <c r="AF468" i="66"/>
  <c r="AG468" i="66"/>
  <c r="AH468" i="66"/>
  <c r="AK468" i="66" s="1"/>
  <c r="AI468" i="66"/>
  <c r="AL468" i="66" s="1"/>
  <c r="BD468" i="66" s="1"/>
  <c r="AM468" i="66"/>
  <c r="AO468" i="66"/>
  <c r="AP468" i="66"/>
  <c r="AZ468" i="66"/>
  <c r="AB469" i="66"/>
  <c r="AC469" i="66"/>
  <c r="AD469" i="66"/>
  <c r="AE469" i="66"/>
  <c r="AF469" i="66"/>
  <c r="AG469" i="66"/>
  <c r="AH469" i="66"/>
  <c r="AK469" i="66" s="1"/>
  <c r="AI469" i="66"/>
  <c r="AL469" i="66" s="1"/>
  <c r="AM469" i="66"/>
  <c r="AN469" i="66" s="1"/>
  <c r="L469" i="66" s="1"/>
  <c r="AO469" i="66"/>
  <c r="AP469" i="66"/>
  <c r="AB470" i="66"/>
  <c r="AC470" i="66"/>
  <c r="AD470" i="66"/>
  <c r="AE470" i="66"/>
  <c r="AF470" i="66"/>
  <c r="AG470" i="66"/>
  <c r="AH470" i="66"/>
  <c r="AK470" i="66" s="1"/>
  <c r="AI470" i="66"/>
  <c r="AL470" i="66" s="1"/>
  <c r="BE470" i="66" s="1"/>
  <c r="AM470" i="66"/>
  <c r="K470" i="66" s="1"/>
  <c r="AO470" i="66"/>
  <c r="AP470" i="66"/>
  <c r="M470" i="66" s="1"/>
  <c r="AZ470" i="66"/>
  <c r="BG470" i="66"/>
  <c r="AB471" i="66"/>
  <c r="AC471" i="66"/>
  <c r="AD471" i="66"/>
  <c r="AE471" i="66"/>
  <c r="AF471" i="66"/>
  <c r="AG471" i="66"/>
  <c r="AH471" i="66"/>
  <c r="AK471" i="66" s="1"/>
  <c r="AI471" i="66"/>
  <c r="AL471" i="66"/>
  <c r="AM471" i="66"/>
  <c r="AO471" i="66"/>
  <c r="AP471" i="66"/>
  <c r="M471" i="66" s="1"/>
  <c r="BG471" i="66"/>
  <c r="M472" i="66"/>
  <c r="AB472" i="66"/>
  <c r="AC472" i="66"/>
  <c r="AD472" i="66"/>
  <c r="AE472" i="66"/>
  <c r="AF472" i="66"/>
  <c r="AG472" i="66"/>
  <c r="AH472" i="66"/>
  <c r="AK472" i="66" s="1"/>
  <c r="AJ472" i="66" s="1"/>
  <c r="AI472" i="66"/>
  <c r="AL472" i="66" s="1"/>
  <c r="AY472" i="66" s="1"/>
  <c r="AM472" i="66"/>
  <c r="K472" i="66" s="1"/>
  <c r="AO472" i="66"/>
  <c r="AP472" i="66"/>
  <c r="BG472" i="66" s="1"/>
  <c r="AZ472" i="66"/>
  <c r="AB473" i="66"/>
  <c r="AC473" i="66"/>
  <c r="AD473" i="66"/>
  <c r="AE473" i="66"/>
  <c r="AF473" i="66"/>
  <c r="AG473" i="66"/>
  <c r="AH473" i="66"/>
  <c r="AK473" i="66" s="1"/>
  <c r="BA473" i="66" s="1"/>
  <c r="AI473" i="66"/>
  <c r="AL473" i="66" s="1"/>
  <c r="AY473" i="66" s="1"/>
  <c r="AM473" i="66"/>
  <c r="K473" i="66" s="1"/>
  <c r="AO473" i="66"/>
  <c r="AP473" i="66"/>
  <c r="AQ473" i="66"/>
  <c r="AZ473" i="66"/>
  <c r="AB474" i="66"/>
  <c r="AC474" i="66"/>
  <c r="AD474" i="66"/>
  <c r="AE474" i="66"/>
  <c r="AF474" i="66"/>
  <c r="AG474" i="66"/>
  <c r="AH474" i="66"/>
  <c r="AK474" i="66" s="1"/>
  <c r="AI474" i="66"/>
  <c r="AL474" i="66"/>
  <c r="AM474" i="66"/>
  <c r="AO474" i="66"/>
  <c r="AP474" i="66"/>
  <c r="AB475" i="66"/>
  <c r="AC475" i="66"/>
  <c r="AD475" i="66"/>
  <c r="AE475" i="66"/>
  <c r="AF475" i="66"/>
  <c r="AG475" i="66"/>
  <c r="AH475" i="66"/>
  <c r="AK475" i="66" s="1"/>
  <c r="AI475" i="66"/>
  <c r="AL475" i="66" s="1"/>
  <c r="BF475" i="66" s="1"/>
  <c r="AM475" i="66"/>
  <c r="AO475" i="66"/>
  <c r="AP475" i="66"/>
  <c r="AB476" i="66"/>
  <c r="AC476" i="66"/>
  <c r="AD476" i="66"/>
  <c r="AE476" i="66"/>
  <c r="AF476" i="66"/>
  <c r="AG476" i="66"/>
  <c r="AH476" i="66"/>
  <c r="AK476" i="66" s="1"/>
  <c r="AI476" i="66"/>
  <c r="AL476" i="66" s="1"/>
  <c r="AM476" i="66"/>
  <c r="K476" i="66" s="1"/>
  <c r="AO476" i="66"/>
  <c r="AP476" i="66"/>
  <c r="M476" i="66" s="1"/>
  <c r="AZ476" i="66"/>
  <c r="AB477" i="66"/>
  <c r="AC477" i="66"/>
  <c r="AD477" i="66"/>
  <c r="AE477" i="66"/>
  <c r="AF477" i="66"/>
  <c r="AG477" i="66"/>
  <c r="AH477" i="66"/>
  <c r="AK477" i="66" s="1"/>
  <c r="AI477" i="66"/>
  <c r="AL477" i="66" s="1"/>
  <c r="AM477" i="66"/>
  <c r="K477" i="66" s="1"/>
  <c r="AO477" i="66"/>
  <c r="AP477" i="66"/>
  <c r="M477" i="66" s="1"/>
  <c r="BG477" i="66"/>
  <c r="AB478" i="66"/>
  <c r="AC478" i="66"/>
  <c r="AD478" i="66"/>
  <c r="AE478" i="66"/>
  <c r="AF478" i="66"/>
  <c r="AG478" i="66"/>
  <c r="AH478" i="66"/>
  <c r="AK478" i="66" s="1"/>
  <c r="AI478" i="66"/>
  <c r="AL478" i="66" s="1"/>
  <c r="AM478" i="66"/>
  <c r="AO478" i="66"/>
  <c r="AP478" i="66"/>
  <c r="BG478" i="66" s="1"/>
  <c r="M479" i="66"/>
  <c r="AB479" i="66"/>
  <c r="AC479" i="66"/>
  <c r="AD479" i="66"/>
  <c r="AE479" i="66"/>
  <c r="AF479" i="66"/>
  <c r="AG479" i="66"/>
  <c r="AH479" i="66"/>
  <c r="AK479" i="66" s="1"/>
  <c r="AJ479" i="66" s="1"/>
  <c r="AI479" i="66"/>
  <c r="AL479" i="66"/>
  <c r="BD479" i="66" s="1"/>
  <c r="AM479" i="66"/>
  <c r="K479" i="66" s="1"/>
  <c r="AN479" i="66"/>
  <c r="L479" i="66" s="1"/>
  <c r="AO479" i="66"/>
  <c r="AP479" i="66"/>
  <c r="AQ479" i="66"/>
  <c r="AZ479" i="66"/>
  <c r="AB480" i="66"/>
  <c r="AC480" i="66"/>
  <c r="AD480" i="66"/>
  <c r="AE480" i="66"/>
  <c r="AF480" i="66"/>
  <c r="AG480" i="66"/>
  <c r="AH480" i="66"/>
  <c r="AI480" i="66"/>
  <c r="AL480" i="66" s="1"/>
  <c r="AK480" i="66"/>
  <c r="AM480" i="66"/>
  <c r="AN480" i="66"/>
  <c r="L480" i="66" s="1"/>
  <c r="AO480" i="66"/>
  <c r="AP480" i="66"/>
  <c r="AB481" i="66"/>
  <c r="AC481" i="66"/>
  <c r="AD481" i="66"/>
  <c r="AE481" i="66"/>
  <c r="AF481" i="66"/>
  <c r="AG481" i="66"/>
  <c r="AH481" i="66"/>
  <c r="AK481" i="66" s="1"/>
  <c r="AI481" i="66"/>
  <c r="AL481" i="66" s="1"/>
  <c r="AM481" i="66"/>
  <c r="K481" i="66" s="1"/>
  <c r="AO481" i="66"/>
  <c r="AP481" i="66"/>
  <c r="AZ481" i="66"/>
  <c r="AB482" i="66"/>
  <c r="AC482" i="66"/>
  <c r="AD482" i="66"/>
  <c r="AE482" i="66"/>
  <c r="AF482" i="66"/>
  <c r="AG482" i="66"/>
  <c r="AH482" i="66"/>
  <c r="AK482" i="66" s="1"/>
  <c r="AI482" i="66"/>
  <c r="AL482" i="66" s="1"/>
  <c r="BC482" i="66" s="1"/>
  <c r="AM482" i="66"/>
  <c r="AO482" i="66"/>
  <c r="AP482" i="66"/>
  <c r="M482" i="66" s="1"/>
  <c r="BG482" i="66"/>
  <c r="K483" i="66"/>
  <c r="AB483" i="66"/>
  <c r="AC483" i="66"/>
  <c r="AD483" i="66"/>
  <c r="AE483" i="66"/>
  <c r="AF483" i="66"/>
  <c r="AG483" i="66"/>
  <c r="AH483" i="66"/>
  <c r="AI483" i="66"/>
  <c r="AK483" i="66"/>
  <c r="AJ483" i="66" s="1"/>
  <c r="AL483" i="66"/>
  <c r="AM483" i="66"/>
  <c r="AO483" i="66"/>
  <c r="AP483" i="66"/>
  <c r="AZ483" i="66"/>
  <c r="AB484" i="66"/>
  <c r="AC484" i="66"/>
  <c r="AD484" i="66"/>
  <c r="AE484" i="66"/>
  <c r="AF484" i="66"/>
  <c r="AG484" i="66"/>
  <c r="AH484" i="66"/>
  <c r="AK484" i="66" s="1"/>
  <c r="AI484" i="66"/>
  <c r="AL484" i="66" s="1"/>
  <c r="AM484" i="66"/>
  <c r="AO484" i="66"/>
  <c r="AP484" i="66"/>
  <c r="AB485" i="66"/>
  <c r="AC485" i="66"/>
  <c r="AD485" i="66"/>
  <c r="AE485" i="66"/>
  <c r="AF485" i="66"/>
  <c r="AG485" i="66"/>
  <c r="AH485" i="66"/>
  <c r="AK485" i="66" s="1"/>
  <c r="AJ485" i="66" s="1"/>
  <c r="AI485" i="66"/>
  <c r="AL485" i="66" s="1"/>
  <c r="AM485" i="66"/>
  <c r="K485" i="66" s="1"/>
  <c r="AO485" i="66"/>
  <c r="AP485" i="66"/>
  <c r="AQ485" i="66"/>
  <c r="AZ485" i="66"/>
  <c r="AB486" i="66"/>
  <c r="AC486" i="66"/>
  <c r="AD486" i="66"/>
  <c r="AE486" i="66"/>
  <c r="AF486" i="66"/>
  <c r="AG486" i="66"/>
  <c r="AH486" i="66"/>
  <c r="AK486" i="66" s="1"/>
  <c r="AI486" i="66"/>
  <c r="AL486" i="66" s="1"/>
  <c r="AM486" i="66"/>
  <c r="K486" i="66" s="1"/>
  <c r="AN486" i="66"/>
  <c r="L486" i="66" s="1"/>
  <c r="AO486" i="66"/>
  <c r="AP486" i="66"/>
  <c r="AQ486" i="66"/>
  <c r="BH486" i="66" s="1"/>
  <c r="AZ486" i="66"/>
  <c r="AB487" i="66"/>
  <c r="AC487" i="66"/>
  <c r="AD487" i="66"/>
  <c r="AE487" i="66"/>
  <c r="AF487" i="66"/>
  <c r="AG487" i="66"/>
  <c r="AH487" i="66"/>
  <c r="AK487" i="66" s="1"/>
  <c r="AI487" i="66"/>
  <c r="AL487" i="66" s="1"/>
  <c r="BF487" i="66" s="1"/>
  <c r="AM487" i="66"/>
  <c r="AQ487" i="66" s="1"/>
  <c r="AO487" i="66"/>
  <c r="AP487" i="66"/>
  <c r="M488" i="66"/>
  <c r="AB488" i="66"/>
  <c r="AC488" i="66"/>
  <c r="AD488" i="66"/>
  <c r="AE488" i="66"/>
  <c r="AF488" i="66"/>
  <c r="AG488" i="66"/>
  <c r="AH488" i="66"/>
  <c r="AK488" i="66" s="1"/>
  <c r="AI488" i="66"/>
  <c r="AL488" i="66" s="1"/>
  <c r="AM488" i="66"/>
  <c r="K488" i="66" s="1"/>
  <c r="AO488" i="66"/>
  <c r="AP488" i="66"/>
  <c r="BG488" i="66" s="1"/>
  <c r="AZ488" i="66"/>
  <c r="AB489" i="66"/>
  <c r="AC489" i="66"/>
  <c r="AD489" i="66"/>
  <c r="AE489" i="66"/>
  <c r="AF489" i="66"/>
  <c r="AG489" i="66"/>
  <c r="AH489" i="66"/>
  <c r="AK489" i="66" s="1"/>
  <c r="AI489" i="66"/>
  <c r="AL489" i="66"/>
  <c r="AM489" i="66"/>
  <c r="AO489" i="66"/>
  <c r="AP489" i="66"/>
  <c r="M489" i="66" s="1"/>
  <c r="BG489" i="66"/>
  <c r="M490" i="66"/>
  <c r="AB490" i="66"/>
  <c r="AC490" i="66"/>
  <c r="AD490" i="66"/>
  <c r="AE490" i="66"/>
  <c r="AF490" i="66"/>
  <c r="AG490" i="66"/>
  <c r="AH490" i="66"/>
  <c r="AK490" i="66" s="1"/>
  <c r="AJ490" i="66" s="1"/>
  <c r="AI490" i="66"/>
  <c r="AL490" i="66"/>
  <c r="AY490" i="66" s="1"/>
  <c r="AM490" i="66"/>
  <c r="AZ490" i="66" s="1"/>
  <c r="AO490" i="66"/>
  <c r="AP490" i="66"/>
  <c r="BG490" i="66"/>
  <c r="AB491" i="66"/>
  <c r="AC491" i="66"/>
  <c r="AD491" i="66"/>
  <c r="AE491" i="66"/>
  <c r="AF491" i="66"/>
  <c r="AG491" i="66"/>
  <c r="AH491" i="66"/>
  <c r="AK491" i="66" s="1"/>
  <c r="AJ491" i="66" s="1"/>
  <c r="AI491" i="66"/>
  <c r="AL491" i="66" s="1"/>
  <c r="AY491" i="66" s="1"/>
  <c r="AM491" i="66"/>
  <c r="AO491" i="66"/>
  <c r="AP491" i="66"/>
  <c r="AB492" i="66"/>
  <c r="AC492" i="66"/>
  <c r="AD492" i="66"/>
  <c r="AE492" i="66"/>
  <c r="AF492" i="66"/>
  <c r="AG492" i="66"/>
  <c r="AH492" i="66"/>
  <c r="AK492" i="66" s="1"/>
  <c r="AI492" i="66"/>
  <c r="AL492" i="66"/>
  <c r="AM492" i="66"/>
  <c r="AQ492" i="66" s="1"/>
  <c r="BH492" i="66" s="1"/>
  <c r="AO492" i="66"/>
  <c r="AP492" i="66"/>
  <c r="AB493" i="66"/>
  <c r="AC493" i="66"/>
  <c r="AD493" i="66"/>
  <c r="AE493" i="66"/>
  <c r="AF493" i="66"/>
  <c r="AG493" i="66"/>
  <c r="AH493" i="66"/>
  <c r="AK493" i="66" s="1"/>
  <c r="AI493" i="66"/>
  <c r="AL493" i="66" s="1"/>
  <c r="AM493" i="66"/>
  <c r="AO493" i="66"/>
  <c r="AP493" i="66"/>
  <c r="AZ493" i="66"/>
  <c r="K494" i="66"/>
  <c r="AB494" i="66"/>
  <c r="AC494" i="66"/>
  <c r="AD494" i="66"/>
  <c r="AE494" i="66"/>
  <c r="AF494" i="66"/>
  <c r="AG494" i="66"/>
  <c r="AH494" i="66"/>
  <c r="AK494" i="66" s="1"/>
  <c r="AI494" i="66"/>
  <c r="AL494" i="66" s="1"/>
  <c r="BE494" i="66" s="1"/>
  <c r="AM494" i="66"/>
  <c r="AO494" i="66"/>
  <c r="AP494" i="66"/>
  <c r="M494" i="66" s="1"/>
  <c r="AB495" i="66"/>
  <c r="AC495" i="66"/>
  <c r="AD495" i="66"/>
  <c r="AE495" i="66"/>
  <c r="AF495" i="66"/>
  <c r="AG495" i="66"/>
  <c r="AH495" i="66"/>
  <c r="AK495" i="66" s="1"/>
  <c r="AI495" i="66"/>
  <c r="AL495" i="66" s="1"/>
  <c r="BD495" i="66" s="1"/>
  <c r="AM495" i="66"/>
  <c r="AN495" i="66" s="1"/>
  <c r="L495" i="66" s="1"/>
  <c r="AO495" i="66"/>
  <c r="AP495" i="66"/>
  <c r="BG495" i="66" s="1"/>
  <c r="AQ495" i="66"/>
  <c r="AR495" i="66" s="1"/>
  <c r="AB496" i="66"/>
  <c r="AC496" i="66"/>
  <c r="AD496" i="66"/>
  <c r="AE496" i="66"/>
  <c r="AF496" i="66"/>
  <c r="AG496" i="66"/>
  <c r="AH496" i="66"/>
  <c r="AK496" i="66" s="1"/>
  <c r="AI496" i="66"/>
  <c r="AL496" i="66"/>
  <c r="AM496" i="66"/>
  <c r="AQ496" i="66" s="1"/>
  <c r="AO496" i="66"/>
  <c r="AP496" i="66"/>
  <c r="M496" i="66" s="1"/>
  <c r="BG496" i="66"/>
  <c r="M497" i="66"/>
  <c r="AB497" i="66"/>
  <c r="AC497" i="66"/>
  <c r="AD497" i="66"/>
  <c r="AE497" i="66"/>
  <c r="AF497" i="66"/>
  <c r="AG497" i="66"/>
  <c r="AH497" i="66"/>
  <c r="AK497" i="66" s="1"/>
  <c r="AJ497" i="66" s="1"/>
  <c r="AI497" i="66"/>
  <c r="AL497" i="66"/>
  <c r="AM497" i="66"/>
  <c r="AO497" i="66"/>
  <c r="AP497" i="66"/>
  <c r="AB498" i="66"/>
  <c r="AC498" i="66"/>
  <c r="AD498" i="66"/>
  <c r="AE498" i="66"/>
  <c r="AF498" i="66"/>
  <c r="AG498" i="66"/>
  <c r="AH498" i="66"/>
  <c r="AK498" i="66" s="1"/>
  <c r="AI498" i="66"/>
  <c r="AL498" i="66" s="1"/>
  <c r="AM498" i="66"/>
  <c r="AN498" i="66"/>
  <c r="L498" i="66" s="1"/>
  <c r="AO498" i="66"/>
  <c r="AP498" i="66"/>
  <c r="AZ498" i="66"/>
  <c r="AB499" i="66"/>
  <c r="AC499" i="66"/>
  <c r="AD499" i="66"/>
  <c r="AE499" i="66"/>
  <c r="AF499" i="66"/>
  <c r="AG499" i="66"/>
  <c r="AH499" i="66"/>
  <c r="AK499" i="66" s="1"/>
  <c r="AI499" i="66"/>
  <c r="AL499" i="66" s="1"/>
  <c r="AM499" i="66"/>
  <c r="K499" i="66" s="1"/>
  <c r="AO499" i="66"/>
  <c r="AP499" i="66"/>
  <c r="M499" i="66" s="1"/>
  <c r="AZ499" i="66"/>
  <c r="AB500" i="66"/>
  <c r="AC500" i="66"/>
  <c r="AD500" i="66"/>
  <c r="AE500" i="66"/>
  <c r="AF500" i="66"/>
  <c r="AG500" i="66"/>
  <c r="AH500" i="66"/>
  <c r="AK500" i="66" s="1"/>
  <c r="AI500" i="66"/>
  <c r="AL500" i="66"/>
  <c r="AM500" i="66"/>
  <c r="K500" i="66" s="1"/>
  <c r="AO500" i="66"/>
  <c r="AP500" i="66"/>
  <c r="AQ500" i="66"/>
  <c r="BH500" i="66" s="1"/>
  <c r="AZ500" i="66"/>
  <c r="AB501" i="66"/>
  <c r="AC501" i="66"/>
  <c r="AD501" i="66"/>
  <c r="AE501" i="66"/>
  <c r="AF501" i="66"/>
  <c r="AG501" i="66"/>
  <c r="AH501" i="66"/>
  <c r="AK501" i="66" s="1"/>
  <c r="AJ501" i="66" s="1"/>
  <c r="AI501" i="66"/>
  <c r="AL501" i="66"/>
  <c r="AM501" i="66"/>
  <c r="K501" i="66" s="1"/>
  <c r="AO501" i="66"/>
  <c r="AP501" i="66"/>
  <c r="M501" i="66" s="1"/>
  <c r="AZ501" i="66"/>
  <c r="BG501" i="66"/>
  <c r="AB502" i="66"/>
  <c r="AC502" i="66"/>
  <c r="AD502" i="66"/>
  <c r="AE502" i="66"/>
  <c r="AF502" i="66"/>
  <c r="AG502" i="66"/>
  <c r="AH502" i="66"/>
  <c r="AK502" i="66" s="1"/>
  <c r="AJ502" i="66" s="1"/>
  <c r="AI502" i="66"/>
  <c r="AL502" i="66"/>
  <c r="AY502" i="66" s="1"/>
  <c r="AM502" i="66"/>
  <c r="AN502" i="66" s="1"/>
  <c r="L502" i="66" s="1"/>
  <c r="AO502" i="66"/>
  <c r="AP502" i="66"/>
  <c r="BG502" i="66" s="1"/>
  <c r="AQ502" i="66"/>
  <c r="AB503" i="66"/>
  <c r="AC503" i="66"/>
  <c r="AD503" i="66"/>
  <c r="AE503" i="66"/>
  <c r="AF503" i="66"/>
  <c r="AG503" i="66"/>
  <c r="AH503" i="66"/>
  <c r="AK503" i="66" s="1"/>
  <c r="AI503" i="66"/>
  <c r="AL503" i="66"/>
  <c r="AM503" i="66"/>
  <c r="K503" i="66" s="1"/>
  <c r="AO503" i="66"/>
  <c r="AP503" i="66"/>
  <c r="AQ503" i="66"/>
  <c r="N503" i="66" s="1"/>
  <c r="AZ503" i="66"/>
  <c r="AB504" i="66"/>
  <c r="AC504" i="66"/>
  <c r="AD504" i="66"/>
  <c r="AE504" i="66"/>
  <c r="AF504" i="66"/>
  <c r="AG504" i="66"/>
  <c r="AH504" i="66"/>
  <c r="AK504" i="66" s="1"/>
  <c r="AI504" i="66"/>
  <c r="AL504" i="66" s="1"/>
  <c r="AM504" i="66"/>
  <c r="AN504" i="66" s="1"/>
  <c r="L504" i="66" s="1"/>
  <c r="AO504" i="66"/>
  <c r="AP504" i="66"/>
  <c r="K505" i="66"/>
  <c r="AB505" i="66"/>
  <c r="AC505" i="66"/>
  <c r="AD505" i="66"/>
  <c r="AE505" i="66"/>
  <c r="AF505" i="66"/>
  <c r="AG505" i="66"/>
  <c r="AH505" i="66"/>
  <c r="AK505" i="66" s="1"/>
  <c r="AI505" i="66"/>
  <c r="AL505" i="66" s="1"/>
  <c r="AM505" i="66"/>
  <c r="AO505" i="66"/>
  <c r="AP505" i="66"/>
  <c r="M505" i="66" s="1"/>
  <c r="AZ505" i="66"/>
  <c r="M506" i="66"/>
  <c r="AB506" i="66"/>
  <c r="AC506" i="66"/>
  <c r="AD506" i="66"/>
  <c r="AE506" i="66"/>
  <c r="AF506" i="66"/>
  <c r="AG506" i="66"/>
  <c r="AH506" i="66"/>
  <c r="AK506" i="66" s="1"/>
  <c r="AJ506" i="66" s="1"/>
  <c r="AI506" i="66"/>
  <c r="AL506" i="66" s="1"/>
  <c r="AM506" i="66"/>
  <c r="AO506" i="66"/>
  <c r="AP506" i="66"/>
  <c r="BG506" i="66"/>
  <c r="K507" i="66"/>
  <c r="M507" i="66"/>
  <c r="AB507" i="66"/>
  <c r="AC507" i="66"/>
  <c r="AD507" i="66"/>
  <c r="AE507" i="66"/>
  <c r="AF507" i="66"/>
  <c r="AG507" i="66"/>
  <c r="AH507" i="66"/>
  <c r="AK507" i="66" s="1"/>
  <c r="AJ507" i="66" s="1"/>
  <c r="AI507" i="66"/>
  <c r="AL507" i="66" s="1"/>
  <c r="AM507" i="66"/>
  <c r="AO507" i="66"/>
  <c r="AP507" i="66"/>
  <c r="AZ507" i="66"/>
  <c r="M508" i="66"/>
  <c r="AB508" i="66"/>
  <c r="AC508" i="66"/>
  <c r="AD508" i="66"/>
  <c r="AE508" i="66"/>
  <c r="AF508" i="66"/>
  <c r="AG508" i="66"/>
  <c r="AH508" i="66"/>
  <c r="AK508" i="66" s="1"/>
  <c r="AJ508" i="66" s="1"/>
  <c r="AI508" i="66"/>
  <c r="AL508" i="66" s="1"/>
  <c r="AM508" i="66"/>
  <c r="K508" i="66" s="1"/>
  <c r="AN508" i="66"/>
  <c r="L508" i="66" s="1"/>
  <c r="AO508" i="66"/>
  <c r="AP508" i="66"/>
  <c r="BG508" i="66" s="1"/>
  <c r="AQ508" i="66"/>
  <c r="N508" i="66" s="1"/>
  <c r="AZ508" i="66"/>
  <c r="AB509" i="66"/>
  <c r="AC509" i="66"/>
  <c r="AD509" i="66"/>
  <c r="AE509" i="66"/>
  <c r="AF509" i="66"/>
  <c r="AG509" i="66"/>
  <c r="AH509" i="66"/>
  <c r="AK509" i="66" s="1"/>
  <c r="AI509" i="66"/>
  <c r="AL509" i="66" s="1"/>
  <c r="AM509" i="66"/>
  <c r="AO509" i="66"/>
  <c r="AP509" i="66"/>
  <c r="K510" i="66"/>
  <c r="AB510" i="66"/>
  <c r="AC510" i="66"/>
  <c r="AD510" i="66"/>
  <c r="AE510" i="66"/>
  <c r="AF510" i="66"/>
  <c r="AG510" i="66"/>
  <c r="AH510" i="66"/>
  <c r="AK510" i="66" s="1"/>
  <c r="AI510" i="66"/>
  <c r="AL510" i="66" s="1"/>
  <c r="AM510" i="66"/>
  <c r="AQ510" i="66" s="1"/>
  <c r="BH510" i="66" s="1"/>
  <c r="AN510" i="66"/>
  <c r="L510" i="66" s="1"/>
  <c r="AO510" i="66"/>
  <c r="AP510" i="66"/>
  <c r="M511" i="66"/>
  <c r="AB511" i="66"/>
  <c r="AC511" i="66"/>
  <c r="AD511" i="66"/>
  <c r="AE511" i="66"/>
  <c r="AF511" i="66"/>
  <c r="AG511" i="66"/>
  <c r="AH511" i="66"/>
  <c r="AK511" i="66" s="1"/>
  <c r="AI511" i="66"/>
  <c r="AL511" i="66" s="1"/>
  <c r="BE511" i="66" s="1"/>
  <c r="AM511" i="66"/>
  <c r="K511" i="66" s="1"/>
  <c r="AO511" i="66"/>
  <c r="AP511" i="66"/>
  <c r="BG511" i="66"/>
  <c r="AB512" i="66"/>
  <c r="AC512" i="66"/>
  <c r="AD512" i="66"/>
  <c r="AE512" i="66"/>
  <c r="AF512" i="66"/>
  <c r="AG512" i="66"/>
  <c r="AH512" i="66"/>
  <c r="AK512" i="66" s="1"/>
  <c r="AI512" i="66"/>
  <c r="AL512" i="66"/>
  <c r="AM512" i="66"/>
  <c r="AO512" i="66"/>
  <c r="AP512" i="66"/>
  <c r="BG512" i="66" s="1"/>
  <c r="AB513" i="66"/>
  <c r="AC513" i="66"/>
  <c r="AD513" i="66"/>
  <c r="AE513" i="66"/>
  <c r="AF513" i="66"/>
  <c r="AG513" i="66"/>
  <c r="AH513" i="66"/>
  <c r="AK513" i="66" s="1"/>
  <c r="AI513" i="66"/>
  <c r="AL513" i="66"/>
  <c r="AM513" i="66"/>
  <c r="AN513" i="66" s="1"/>
  <c r="L513" i="66" s="1"/>
  <c r="AO513" i="66"/>
  <c r="AP513" i="66"/>
  <c r="M513" i="66" s="1"/>
  <c r="AQ513" i="66"/>
  <c r="AZ513" i="66"/>
  <c r="BG513" i="66"/>
  <c r="AB514" i="66"/>
  <c r="AC514" i="66"/>
  <c r="AD514" i="66"/>
  <c r="AE514" i="66"/>
  <c r="AF514" i="66"/>
  <c r="AG514" i="66"/>
  <c r="AH514" i="66"/>
  <c r="AK514" i="66" s="1"/>
  <c r="AJ514" i="66" s="1"/>
  <c r="AI514" i="66"/>
  <c r="AL514" i="66"/>
  <c r="AM514" i="66"/>
  <c r="K514" i="66" s="1"/>
  <c r="AN514" i="66"/>
  <c r="L514" i="66" s="1"/>
  <c r="AO514" i="66"/>
  <c r="AP514" i="66"/>
  <c r="BG514" i="66" s="1"/>
  <c r="AZ514" i="66"/>
  <c r="AB515" i="66"/>
  <c r="AC515" i="66"/>
  <c r="AD515" i="66"/>
  <c r="AE515" i="66"/>
  <c r="AF515" i="66"/>
  <c r="AG515" i="66"/>
  <c r="AH515" i="66"/>
  <c r="AK515" i="66" s="1"/>
  <c r="AI515" i="66"/>
  <c r="AL515" i="66" s="1"/>
  <c r="BF515" i="66" s="1"/>
  <c r="AM515" i="66"/>
  <c r="AN515" i="66"/>
  <c r="L515" i="66" s="1"/>
  <c r="AO515" i="66"/>
  <c r="AP515" i="66"/>
  <c r="AB516" i="66"/>
  <c r="AC516" i="66"/>
  <c r="AD516" i="66"/>
  <c r="AE516" i="66"/>
  <c r="AF516" i="66"/>
  <c r="AG516" i="66"/>
  <c r="AH516" i="66"/>
  <c r="AK516" i="66" s="1"/>
  <c r="AI516" i="66"/>
  <c r="AL516" i="66" s="1"/>
  <c r="AM516" i="66"/>
  <c r="AQ516" i="66" s="1"/>
  <c r="AO516" i="66"/>
  <c r="AP516" i="66"/>
  <c r="BC516" i="66"/>
  <c r="K517" i="66"/>
  <c r="AB517" i="66"/>
  <c r="AC517" i="66"/>
  <c r="AD517" i="66"/>
  <c r="AE517" i="66"/>
  <c r="AF517" i="66"/>
  <c r="AG517" i="66"/>
  <c r="AH517" i="66"/>
  <c r="AK517" i="66" s="1"/>
  <c r="AI517" i="66"/>
  <c r="AL517" i="66" s="1"/>
  <c r="AM517" i="66"/>
  <c r="AO517" i="66"/>
  <c r="AP517" i="66"/>
  <c r="BG517" i="66" s="1"/>
  <c r="AZ517" i="66"/>
  <c r="BE517" i="66"/>
  <c r="AB518" i="66"/>
  <c r="AC518" i="66"/>
  <c r="AD518" i="66"/>
  <c r="AE518" i="66"/>
  <c r="AF518" i="66"/>
  <c r="AG518" i="66"/>
  <c r="AH518" i="66"/>
  <c r="AI518" i="66"/>
  <c r="AL518" i="66" s="1"/>
  <c r="AK518" i="66"/>
  <c r="AM518" i="66"/>
  <c r="AO518" i="66"/>
  <c r="AP518" i="66"/>
  <c r="BG518" i="66" s="1"/>
  <c r="AZ518" i="66"/>
  <c r="M519" i="66"/>
  <c r="AB519" i="66"/>
  <c r="AC519" i="66"/>
  <c r="AD519" i="66"/>
  <c r="AE519" i="66"/>
  <c r="AF519" i="66"/>
  <c r="AG519" i="66"/>
  <c r="AH519" i="66"/>
  <c r="AK519" i="66" s="1"/>
  <c r="AI519" i="66"/>
  <c r="AL519" i="66" s="1"/>
  <c r="AM519" i="66"/>
  <c r="AN519" i="66" s="1"/>
  <c r="L519" i="66" s="1"/>
  <c r="AO519" i="66"/>
  <c r="AP519" i="66"/>
  <c r="AQ519" i="66"/>
  <c r="AZ519" i="66"/>
  <c r="M520" i="66"/>
  <c r="AB520" i="66"/>
  <c r="AC520" i="66"/>
  <c r="AD520" i="66"/>
  <c r="AE520" i="66"/>
  <c r="AF520" i="66"/>
  <c r="AG520" i="66"/>
  <c r="AH520" i="66"/>
  <c r="AK520" i="66" s="1"/>
  <c r="AI520" i="66"/>
  <c r="AL520" i="66" s="1"/>
  <c r="AM520" i="66"/>
  <c r="K520" i="66" s="1"/>
  <c r="AN520" i="66"/>
  <c r="L520" i="66" s="1"/>
  <c r="AO520" i="66"/>
  <c r="AP520" i="66"/>
  <c r="BG520" i="66" s="1"/>
  <c r="AQ520" i="66"/>
  <c r="BH520" i="66" s="1"/>
  <c r="AZ520" i="66"/>
  <c r="AB521" i="66"/>
  <c r="AC521" i="66"/>
  <c r="AD521" i="66"/>
  <c r="AE521" i="66"/>
  <c r="AF521" i="66"/>
  <c r="AG521" i="66"/>
  <c r="AH521" i="66"/>
  <c r="AK521" i="66" s="1"/>
  <c r="AI521" i="66"/>
  <c r="AL521" i="66" s="1"/>
  <c r="BC521" i="66" s="1"/>
  <c r="AM521" i="66"/>
  <c r="AO521" i="66"/>
  <c r="AP521" i="66"/>
  <c r="BG521" i="66"/>
  <c r="M522" i="66"/>
  <c r="AB522" i="66"/>
  <c r="AC522" i="66"/>
  <c r="AD522" i="66"/>
  <c r="AE522" i="66"/>
  <c r="AF522" i="66"/>
  <c r="AG522" i="66"/>
  <c r="AH522" i="66"/>
  <c r="AK522" i="66" s="1"/>
  <c r="AI522" i="66"/>
  <c r="AL522" i="66" s="1"/>
  <c r="BF522" i="66" s="1"/>
  <c r="AM522" i="66"/>
  <c r="AO522" i="66"/>
  <c r="AP522" i="66"/>
  <c r="BG522" i="66" s="1"/>
  <c r="AB523" i="66"/>
  <c r="AC523" i="66"/>
  <c r="AD523" i="66"/>
  <c r="AE523" i="66"/>
  <c r="AF523" i="66"/>
  <c r="AG523" i="66"/>
  <c r="AH523" i="66"/>
  <c r="AK523" i="66" s="1"/>
  <c r="AI523" i="66"/>
  <c r="AL523" i="66" s="1"/>
  <c r="AM523" i="66"/>
  <c r="AN523" i="66" s="1"/>
  <c r="L523" i="66" s="1"/>
  <c r="AO523" i="66"/>
  <c r="AP523" i="66"/>
  <c r="M523" i="66" s="1"/>
  <c r="BG523" i="66"/>
  <c r="M524" i="66"/>
  <c r="AB524" i="66"/>
  <c r="AC524" i="66"/>
  <c r="AD524" i="66"/>
  <c r="AE524" i="66"/>
  <c r="AF524" i="66"/>
  <c r="AG524" i="66"/>
  <c r="AH524" i="66"/>
  <c r="AK524" i="66" s="1"/>
  <c r="AI524" i="66"/>
  <c r="AL524" i="66" s="1"/>
  <c r="AM524" i="66"/>
  <c r="AN524" i="66" s="1"/>
  <c r="L524" i="66" s="1"/>
  <c r="AO524" i="66"/>
  <c r="AP524" i="66"/>
  <c r="AQ524" i="66"/>
  <c r="N524" i="66" s="1"/>
  <c r="AZ524" i="66"/>
  <c r="BG524" i="66"/>
  <c r="AB525" i="66"/>
  <c r="AC525" i="66"/>
  <c r="AD525" i="66"/>
  <c r="AE525" i="66"/>
  <c r="AF525" i="66"/>
  <c r="AG525" i="66"/>
  <c r="AH525" i="66"/>
  <c r="AK525" i="66" s="1"/>
  <c r="AJ525" i="66" s="1"/>
  <c r="AI525" i="66"/>
  <c r="AL525" i="66" s="1"/>
  <c r="AM525" i="66"/>
  <c r="AO525" i="66"/>
  <c r="AP525" i="66"/>
  <c r="M525" i="66" s="1"/>
  <c r="AQ525" i="66"/>
  <c r="AB526" i="66"/>
  <c r="AC526" i="66"/>
  <c r="AD526" i="66"/>
  <c r="AE526" i="66"/>
  <c r="AF526" i="66"/>
  <c r="AG526" i="66"/>
  <c r="AH526" i="66"/>
  <c r="AK526" i="66" s="1"/>
  <c r="AJ526" i="66" s="1"/>
  <c r="AI526" i="66"/>
  <c r="AL526" i="66" s="1"/>
  <c r="AM526" i="66"/>
  <c r="AN526" i="66"/>
  <c r="L526" i="66" s="1"/>
  <c r="AO526" i="66"/>
  <c r="AP526" i="66"/>
  <c r="BG526" i="66" s="1"/>
  <c r="AQ526" i="66"/>
  <c r="AB527" i="66"/>
  <c r="AC527" i="66"/>
  <c r="AD527" i="66"/>
  <c r="AE527" i="66"/>
  <c r="AF527" i="66"/>
  <c r="AG527" i="66"/>
  <c r="AH527" i="66"/>
  <c r="AK527" i="66" s="1"/>
  <c r="AI527" i="66"/>
  <c r="AL527" i="66" s="1"/>
  <c r="AY527" i="66" s="1"/>
  <c r="AM527" i="66"/>
  <c r="K527" i="66" s="1"/>
  <c r="AN527" i="66"/>
  <c r="L527" i="66" s="1"/>
  <c r="AO527" i="66"/>
  <c r="AP527" i="66"/>
  <c r="M527" i="66" s="1"/>
  <c r="AQ527" i="66"/>
  <c r="BH527" i="66" s="1"/>
  <c r="AZ527" i="66"/>
  <c r="BG527" i="66"/>
  <c r="AB528" i="66"/>
  <c r="AC528" i="66"/>
  <c r="AD528" i="66"/>
  <c r="AE528" i="66"/>
  <c r="AF528" i="66"/>
  <c r="AG528" i="66"/>
  <c r="AH528" i="66"/>
  <c r="AK528" i="66" s="1"/>
  <c r="AI528" i="66"/>
  <c r="AL528" i="66" s="1"/>
  <c r="AM528" i="66"/>
  <c r="AO528" i="66"/>
  <c r="AP528" i="66"/>
  <c r="M528" i="66" s="1"/>
  <c r="AB529" i="66"/>
  <c r="AC529" i="66"/>
  <c r="AD529" i="66"/>
  <c r="AE529" i="66"/>
  <c r="AF529" i="66"/>
  <c r="AG529" i="66"/>
  <c r="AH529" i="66"/>
  <c r="AK529" i="66" s="1"/>
  <c r="AI529" i="66"/>
  <c r="AL529" i="66" s="1"/>
  <c r="BC529" i="66" s="1"/>
  <c r="AM529" i="66"/>
  <c r="K529" i="66" s="1"/>
  <c r="AO529" i="66"/>
  <c r="AP529" i="66"/>
  <c r="BG529" i="66" s="1"/>
  <c r="AZ529" i="66"/>
  <c r="AB530" i="66"/>
  <c r="AC530" i="66"/>
  <c r="AD530" i="66"/>
  <c r="AE530" i="66"/>
  <c r="AF530" i="66"/>
  <c r="AG530" i="66"/>
  <c r="AH530" i="66"/>
  <c r="AK530" i="66" s="1"/>
  <c r="AI530" i="66"/>
  <c r="AL530" i="66"/>
  <c r="AM530" i="66"/>
  <c r="AO530" i="66"/>
  <c r="AP530" i="66"/>
  <c r="M530" i="66" s="1"/>
  <c r="AQ530" i="66"/>
  <c r="AR530" i="66" s="1"/>
  <c r="BG530" i="66"/>
  <c r="AB531" i="66"/>
  <c r="AC531" i="66"/>
  <c r="AD531" i="66"/>
  <c r="AE531" i="66"/>
  <c r="AF531" i="66"/>
  <c r="AG531" i="66"/>
  <c r="AH531" i="66"/>
  <c r="AK531" i="66" s="1"/>
  <c r="AI531" i="66"/>
  <c r="AL531" i="66"/>
  <c r="AM531" i="66"/>
  <c r="AO531" i="66"/>
  <c r="AP531" i="66"/>
  <c r="M531" i="66" s="1"/>
  <c r="BG531" i="66"/>
  <c r="AB532" i="66"/>
  <c r="AC532" i="66"/>
  <c r="AD532" i="66"/>
  <c r="AE532" i="66"/>
  <c r="AF532" i="66"/>
  <c r="AG532" i="66"/>
  <c r="AH532" i="66"/>
  <c r="AK532" i="66" s="1"/>
  <c r="AJ532" i="66" s="1"/>
  <c r="AI532" i="66"/>
  <c r="AL532" i="66" s="1"/>
  <c r="AM532" i="66"/>
  <c r="K532" i="66" s="1"/>
  <c r="AO532" i="66"/>
  <c r="AP532" i="66"/>
  <c r="BG532" i="66" s="1"/>
  <c r="AQ532" i="66"/>
  <c r="BH532" i="66" s="1"/>
  <c r="AZ532" i="66"/>
  <c r="AB533" i="66"/>
  <c r="AC533" i="66"/>
  <c r="AD533" i="66"/>
  <c r="AE533" i="66"/>
  <c r="AF533" i="66"/>
  <c r="AG533" i="66"/>
  <c r="AH533" i="66"/>
  <c r="AK533" i="66" s="1"/>
  <c r="AI533" i="66"/>
  <c r="AL533" i="66" s="1"/>
  <c r="AM533" i="66"/>
  <c r="AO533" i="66"/>
  <c r="AP533" i="66"/>
  <c r="BG533" i="66" s="1"/>
  <c r="K534" i="66"/>
  <c r="AB534" i="66"/>
  <c r="AC534" i="66"/>
  <c r="AD534" i="66"/>
  <c r="AE534" i="66"/>
  <c r="AF534" i="66"/>
  <c r="AG534" i="66"/>
  <c r="AH534" i="66"/>
  <c r="AK534" i="66" s="1"/>
  <c r="AI534" i="66"/>
  <c r="AL534" i="66" s="1"/>
  <c r="AM534" i="66"/>
  <c r="AQ534" i="66" s="1"/>
  <c r="N534" i="66" s="1"/>
  <c r="AO534" i="66"/>
  <c r="AP534" i="66"/>
  <c r="AZ534" i="66"/>
  <c r="AB535" i="66"/>
  <c r="AC535" i="66"/>
  <c r="AD535" i="66"/>
  <c r="AE535" i="66"/>
  <c r="AF535" i="66"/>
  <c r="AG535" i="66"/>
  <c r="AH535" i="66"/>
  <c r="AK535" i="66" s="1"/>
  <c r="AI535" i="66"/>
  <c r="AL535" i="66" s="1"/>
  <c r="BE535" i="66" s="1"/>
  <c r="AM535" i="66"/>
  <c r="AO535" i="66"/>
  <c r="AP535" i="66"/>
  <c r="BG535" i="66" s="1"/>
  <c r="AB536" i="66"/>
  <c r="AC536" i="66"/>
  <c r="AD536" i="66"/>
  <c r="AE536" i="66"/>
  <c r="AF536" i="66"/>
  <c r="AG536" i="66"/>
  <c r="AH536" i="66"/>
  <c r="AK536" i="66" s="1"/>
  <c r="AI536" i="66"/>
  <c r="AL536" i="66"/>
  <c r="AM536" i="66"/>
  <c r="AN536" i="66" s="1"/>
  <c r="L536" i="66" s="1"/>
  <c r="AO536" i="66"/>
  <c r="AP536" i="66"/>
  <c r="M536" i="66" s="1"/>
  <c r="K537" i="66"/>
  <c r="AB537" i="66"/>
  <c r="AC537" i="66"/>
  <c r="AD537" i="66"/>
  <c r="AE537" i="66"/>
  <c r="AF537" i="66"/>
  <c r="AG537" i="66"/>
  <c r="AH537" i="66"/>
  <c r="AK537" i="66" s="1"/>
  <c r="AI537" i="66"/>
  <c r="AL537" i="66"/>
  <c r="AM537" i="66"/>
  <c r="AO537" i="66"/>
  <c r="AP537" i="66"/>
  <c r="BG537" i="66" s="1"/>
  <c r="AZ537" i="66"/>
  <c r="L538" i="66"/>
  <c r="M538" i="66"/>
  <c r="AB538" i="66"/>
  <c r="AC538" i="66"/>
  <c r="AD538" i="66"/>
  <c r="AE538" i="66"/>
  <c r="AF538" i="66"/>
  <c r="AG538" i="66"/>
  <c r="AH538" i="66"/>
  <c r="AK538" i="66" s="1"/>
  <c r="AJ538" i="66" s="1"/>
  <c r="AI538" i="66"/>
  <c r="AL538" i="66" s="1"/>
  <c r="AM538" i="66"/>
  <c r="AN538" i="66"/>
  <c r="AO538" i="66"/>
  <c r="AP538" i="66"/>
  <c r="BG538" i="66" s="1"/>
  <c r="AQ538" i="66"/>
  <c r="AR538" i="66" s="1"/>
  <c r="AB539" i="66"/>
  <c r="AC539" i="66"/>
  <c r="AD539" i="66"/>
  <c r="AE539" i="66"/>
  <c r="AF539" i="66"/>
  <c r="AG539" i="66"/>
  <c r="AH539" i="66"/>
  <c r="AK539" i="66" s="1"/>
  <c r="AI539" i="66"/>
  <c r="AL539" i="66" s="1"/>
  <c r="AM539" i="66"/>
  <c r="K539" i="66" s="1"/>
  <c r="AN539" i="66"/>
  <c r="L539" i="66" s="1"/>
  <c r="AO539" i="66"/>
  <c r="AP539" i="66"/>
  <c r="AQ539" i="66"/>
  <c r="BH539" i="66" s="1"/>
  <c r="AZ539" i="66"/>
  <c r="BG539" i="66"/>
  <c r="AB540" i="66"/>
  <c r="AC540" i="66"/>
  <c r="AD540" i="66"/>
  <c r="AE540" i="66"/>
  <c r="AF540" i="66"/>
  <c r="AG540" i="66"/>
  <c r="AH540" i="66"/>
  <c r="AK540" i="66" s="1"/>
  <c r="AJ540" i="66" s="1"/>
  <c r="AI540" i="66"/>
  <c r="AL540" i="66" s="1"/>
  <c r="AM540" i="66"/>
  <c r="AQ540" i="66" s="1"/>
  <c r="N540" i="66" s="1"/>
  <c r="AO540" i="66"/>
  <c r="AP540" i="66"/>
  <c r="M541" i="66"/>
  <c r="AB541" i="66"/>
  <c r="AC541" i="66"/>
  <c r="AD541" i="66"/>
  <c r="AE541" i="66"/>
  <c r="AF541" i="66"/>
  <c r="AG541" i="66"/>
  <c r="AH541" i="66"/>
  <c r="AK541" i="66" s="1"/>
  <c r="AI541" i="66"/>
  <c r="AL541" i="66" s="1"/>
  <c r="BE541" i="66" s="1"/>
  <c r="AM541" i="66"/>
  <c r="AO541" i="66"/>
  <c r="AP541" i="66"/>
  <c r="BG541" i="66"/>
  <c r="AB542" i="66"/>
  <c r="AC542" i="66"/>
  <c r="AD542" i="66"/>
  <c r="AE542" i="66"/>
  <c r="AF542" i="66"/>
  <c r="AG542" i="66"/>
  <c r="AH542" i="66"/>
  <c r="AK542" i="66" s="1"/>
  <c r="AI542" i="66"/>
  <c r="AL542" i="66" s="1"/>
  <c r="AM542" i="66"/>
  <c r="AO542" i="66"/>
  <c r="AP542" i="66"/>
  <c r="M542" i="66" s="1"/>
  <c r="AB543" i="66"/>
  <c r="AC543" i="66"/>
  <c r="AD543" i="66"/>
  <c r="AE543" i="66"/>
  <c r="AF543" i="66"/>
  <c r="AG543" i="66"/>
  <c r="AH543" i="66"/>
  <c r="AK543" i="66" s="1"/>
  <c r="AI543" i="66"/>
  <c r="AL543" i="66" s="1"/>
  <c r="AM543" i="66"/>
  <c r="AZ543" i="66" s="1"/>
  <c r="AO543" i="66"/>
  <c r="AP543" i="66"/>
  <c r="BF543" i="66"/>
  <c r="AB544" i="66"/>
  <c r="AC544" i="66"/>
  <c r="AD544" i="66"/>
  <c r="AE544" i="66"/>
  <c r="AF544" i="66"/>
  <c r="AG544" i="66"/>
  <c r="AH544" i="66"/>
  <c r="AK544" i="66" s="1"/>
  <c r="AJ544" i="66" s="1"/>
  <c r="AI544" i="66"/>
  <c r="AL544" i="66" s="1"/>
  <c r="AM544" i="66"/>
  <c r="AO544" i="66"/>
  <c r="AP544" i="66"/>
  <c r="AB545" i="66"/>
  <c r="AC545" i="66"/>
  <c r="AD545" i="66"/>
  <c r="AE545" i="66"/>
  <c r="AF545" i="66"/>
  <c r="AG545" i="66"/>
  <c r="AH545" i="66"/>
  <c r="AK545" i="66" s="1"/>
  <c r="AI545" i="66"/>
  <c r="AL545" i="66" s="1"/>
  <c r="AM545" i="66"/>
  <c r="AN545" i="66" s="1"/>
  <c r="L545" i="66" s="1"/>
  <c r="AO545" i="66"/>
  <c r="AP545" i="66"/>
  <c r="AB546" i="66"/>
  <c r="AC546" i="66"/>
  <c r="AD546" i="66"/>
  <c r="AE546" i="66"/>
  <c r="AF546" i="66"/>
  <c r="AG546" i="66"/>
  <c r="AH546" i="66"/>
  <c r="AK546" i="66" s="1"/>
  <c r="AI546" i="66"/>
  <c r="AL546" i="66" s="1"/>
  <c r="AM546" i="66"/>
  <c r="AO546" i="66"/>
  <c r="AP546" i="66"/>
  <c r="AB547" i="66"/>
  <c r="AC547" i="66"/>
  <c r="AD547" i="66"/>
  <c r="AE547" i="66"/>
  <c r="AF547" i="66"/>
  <c r="AG547" i="66"/>
  <c r="AH547" i="66"/>
  <c r="AK547" i="66" s="1"/>
  <c r="AI547" i="66"/>
  <c r="AL547" i="66" s="1"/>
  <c r="AM547" i="66"/>
  <c r="K547" i="66" s="1"/>
  <c r="AO547" i="66"/>
  <c r="AP547" i="66"/>
  <c r="M547" i="66" s="1"/>
  <c r="AZ547" i="66"/>
  <c r="AB548" i="66"/>
  <c r="AC548" i="66"/>
  <c r="AD548" i="66"/>
  <c r="AE548" i="66"/>
  <c r="AF548" i="66"/>
  <c r="AG548" i="66"/>
  <c r="AH548" i="66"/>
  <c r="AK548" i="66" s="1"/>
  <c r="AI548" i="66"/>
  <c r="AL548" i="66" s="1"/>
  <c r="AM548" i="66"/>
  <c r="AN548" i="66" s="1"/>
  <c r="L548" i="66" s="1"/>
  <c r="AO548" i="66"/>
  <c r="AP548" i="66"/>
  <c r="BG548" i="66" s="1"/>
  <c r="AB549" i="66"/>
  <c r="AC549" i="66"/>
  <c r="AD549" i="66"/>
  <c r="AE549" i="66"/>
  <c r="AF549" i="66"/>
  <c r="AG549" i="66"/>
  <c r="AH549" i="66"/>
  <c r="AK549" i="66" s="1"/>
  <c r="AI549" i="66"/>
  <c r="AL549" i="66" s="1"/>
  <c r="AM549" i="66"/>
  <c r="AO549" i="66"/>
  <c r="AP549" i="66"/>
  <c r="M549" i="66" s="1"/>
  <c r="BG549" i="66"/>
  <c r="AB550" i="66"/>
  <c r="AC550" i="66"/>
  <c r="AD550" i="66"/>
  <c r="AE550" i="66"/>
  <c r="AF550" i="66"/>
  <c r="AG550" i="66"/>
  <c r="AH550" i="66"/>
  <c r="AK550" i="66" s="1"/>
  <c r="AJ550" i="66" s="1"/>
  <c r="AI550" i="66"/>
  <c r="AL550" i="66" s="1"/>
  <c r="BC550" i="66" s="1"/>
  <c r="AM550" i="66"/>
  <c r="K550" i="66" s="1"/>
  <c r="AN550" i="66"/>
  <c r="L550" i="66" s="1"/>
  <c r="AO550" i="66"/>
  <c r="AP550" i="66"/>
  <c r="AQ550" i="66"/>
  <c r="N550" i="66" s="1"/>
  <c r="AZ550" i="66"/>
  <c r="BE550" i="66"/>
  <c r="AB551" i="66"/>
  <c r="AC551" i="66"/>
  <c r="AD551" i="66"/>
  <c r="AE551" i="66"/>
  <c r="AF551" i="66"/>
  <c r="AG551" i="66"/>
  <c r="AH551" i="66"/>
  <c r="AK551" i="66" s="1"/>
  <c r="AI551" i="66"/>
  <c r="AL551" i="66" s="1"/>
  <c r="AM551" i="66"/>
  <c r="AN551" i="66"/>
  <c r="L551" i="66" s="1"/>
  <c r="AO551" i="66"/>
  <c r="AP551" i="66"/>
  <c r="BD551" i="66"/>
  <c r="AB552" i="66"/>
  <c r="AC552" i="66"/>
  <c r="AD552" i="66"/>
  <c r="AE552" i="66"/>
  <c r="AF552" i="66"/>
  <c r="AG552" i="66"/>
  <c r="AH552" i="66"/>
  <c r="AK552" i="66" s="1"/>
  <c r="AJ552" i="66" s="1"/>
  <c r="AI552" i="66"/>
  <c r="AL552" i="66" s="1"/>
  <c r="AM552" i="66"/>
  <c r="AO552" i="66"/>
  <c r="AP552" i="66"/>
  <c r="K553" i="66"/>
  <c r="AB553" i="66"/>
  <c r="AC553" i="66"/>
  <c r="AD553" i="66"/>
  <c r="AE553" i="66"/>
  <c r="AF553" i="66"/>
  <c r="AG553" i="66"/>
  <c r="AH553" i="66"/>
  <c r="AK553" i="66" s="1"/>
  <c r="AI553" i="66"/>
  <c r="AL553" i="66"/>
  <c r="BD553" i="66" s="1"/>
  <c r="AM553" i="66"/>
  <c r="AN553" i="66" s="1"/>
  <c r="L553" i="66" s="1"/>
  <c r="AO553" i="66"/>
  <c r="AP553" i="66"/>
  <c r="AQ553" i="66"/>
  <c r="AB554" i="66"/>
  <c r="AC554" i="66"/>
  <c r="AD554" i="66"/>
  <c r="AE554" i="66"/>
  <c r="AF554" i="66"/>
  <c r="AG554" i="66"/>
  <c r="AH554" i="66"/>
  <c r="AK554" i="66" s="1"/>
  <c r="AI554" i="66"/>
  <c r="AL554" i="66" s="1"/>
  <c r="AM554" i="66"/>
  <c r="AN554" i="66" s="1"/>
  <c r="L554" i="66" s="1"/>
  <c r="AO554" i="66"/>
  <c r="AP554" i="66"/>
  <c r="AZ554" i="66"/>
  <c r="BG554" i="66"/>
  <c r="AB555" i="66"/>
  <c r="AC555" i="66"/>
  <c r="AD555" i="66"/>
  <c r="AE555" i="66"/>
  <c r="AF555" i="66"/>
  <c r="AG555" i="66"/>
  <c r="AH555" i="66"/>
  <c r="AK555" i="66" s="1"/>
  <c r="AI555" i="66"/>
  <c r="AL555" i="66" s="1"/>
  <c r="AM555" i="66"/>
  <c r="AO555" i="66"/>
  <c r="AP555" i="66"/>
  <c r="M555" i="66" s="1"/>
  <c r="BG555" i="66"/>
  <c r="AB556" i="66"/>
  <c r="AC556" i="66"/>
  <c r="AD556" i="66"/>
  <c r="AE556" i="66"/>
  <c r="AF556" i="66"/>
  <c r="AG556" i="66"/>
  <c r="AH556" i="66"/>
  <c r="AK556" i="66" s="1"/>
  <c r="AJ556" i="66" s="1"/>
  <c r="AI556" i="66"/>
  <c r="AL556" i="66"/>
  <c r="AY556" i="66" s="1"/>
  <c r="AM556" i="66"/>
  <c r="AO556" i="66"/>
  <c r="AP556" i="66"/>
  <c r="M556" i="66" s="1"/>
  <c r="AZ556" i="66"/>
  <c r="AB557" i="66"/>
  <c r="AC557" i="66"/>
  <c r="AD557" i="66"/>
  <c r="AE557" i="66"/>
  <c r="AF557" i="66"/>
  <c r="AG557" i="66"/>
  <c r="AH557" i="66"/>
  <c r="AK557" i="66" s="1"/>
  <c r="AI557" i="66"/>
  <c r="AL557" i="66"/>
  <c r="AM557" i="66"/>
  <c r="AQ557" i="66" s="1"/>
  <c r="AN557" i="66"/>
  <c r="L557" i="66" s="1"/>
  <c r="AO557" i="66"/>
  <c r="AP557" i="66"/>
  <c r="AZ557" i="66"/>
  <c r="AB558" i="66"/>
  <c r="AC558" i="66"/>
  <c r="AD558" i="66"/>
  <c r="AE558" i="66"/>
  <c r="AF558" i="66"/>
  <c r="AG558" i="66"/>
  <c r="AH558" i="66"/>
  <c r="AK558" i="66" s="1"/>
  <c r="AJ558" i="66" s="1"/>
  <c r="AI558" i="66"/>
  <c r="AL558" i="66" s="1"/>
  <c r="BC558" i="66" s="1"/>
  <c r="AM558" i="66"/>
  <c r="AO558" i="66"/>
  <c r="AP558" i="66"/>
  <c r="AZ558" i="66"/>
  <c r="AB559" i="66"/>
  <c r="AC559" i="66"/>
  <c r="AD559" i="66"/>
  <c r="AE559" i="66"/>
  <c r="AF559" i="66"/>
  <c r="AG559" i="66"/>
  <c r="AH559" i="66"/>
  <c r="AK559" i="66" s="1"/>
  <c r="AI559" i="66"/>
  <c r="AL559" i="66" s="1"/>
  <c r="AM559" i="66"/>
  <c r="K559" i="66" s="1"/>
  <c r="AO559" i="66"/>
  <c r="AP559" i="66"/>
  <c r="AQ559" i="66"/>
  <c r="BH559" i="66" s="1"/>
  <c r="AZ559" i="66"/>
  <c r="AB560" i="66"/>
  <c r="AC560" i="66"/>
  <c r="AD560" i="66"/>
  <c r="AE560" i="66"/>
  <c r="AF560" i="66"/>
  <c r="AG560" i="66"/>
  <c r="AH560" i="66"/>
  <c r="AK560" i="66" s="1"/>
  <c r="AI560" i="66"/>
  <c r="AL560" i="66" s="1"/>
  <c r="AM560" i="66"/>
  <c r="AO560" i="66"/>
  <c r="AP560" i="66"/>
  <c r="BG560" i="66" s="1"/>
  <c r="AB561" i="66"/>
  <c r="AC561" i="66"/>
  <c r="AD561" i="66"/>
  <c r="AE561" i="66"/>
  <c r="AF561" i="66"/>
  <c r="AG561" i="66"/>
  <c r="AH561" i="66"/>
  <c r="AK561" i="66" s="1"/>
  <c r="AJ561" i="66" s="1"/>
  <c r="AI561" i="66"/>
  <c r="AL561" i="66" s="1"/>
  <c r="AM561" i="66"/>
  <c r="K561" i="66" s="1"/>
  <c r="AN561" i="66"/>
  <c r="L561" i="66" s="1"/>
  <c r="AO561" i="66"/>
  <c r="AP561" i="66"/>
  <c r="M561" i="66" s="1"/>
  <c r="AQ561" i="66"/>
  <c r="AZ561" i="66"/>
  <c r="BG561" i="66"/>
  <c r="AB562" i="66"/>
  <c r="AC562" i="66"/>
  <c r="AD562" i="66"/>
  <c r="AE562" i="66"/>
  <c r="AF562" i="66"/>
  <c r="AG562" i="66"/>
  <c r="AH562" i="66"/>
  <c r="AK562" i="66" s="1"/>
  <c r="AI562" i="66"/>
  <c r="AL562" i="66"/>
  <c r="AY562" i="66" s="1"/>
  <c r="AM562" i="66"/>
  <c r="AZ562" i="66" s="1"/>
  <c r="AO562" i="66"/>
  <c r="AP562" i="66"/>
  <c r="M562" i="66" s="1"/>
  <c r="M563" i="66"/>
  <c r="AB563" i="66"/>
  <c r="AC563" i="66"/>
  <c r="AD563" i="66"/>
  <c r="AE563" i="66"/>
  <c r="AF563" i="66"/>
  <c r="AG563" i="66"/>
  <c r="AH563" i="66"/>
  <c r="AK563" i="66" s="1"/>
  <c r="AI563" i="66"/>
  <c r="AL563" i="66" s="1"/>
  <c r="AM563" i="66"/>
  <c r="AQ563" i="66" s="1"/>
  <c r="AN563" i="66"/>
  <c r="L563" i="66" s="1"/>
  <c r="AO563" i="66"/>
  <c r="AP563" i="66"/>
  <c r="AZ563" i="66"/>
  <c r="BG563" i="66"/>
  <c r="AB564" i="66"/>
  <c r="AC564" i="66"/>
  <c r="AD564" i="66"/>
  <c r="AE564" i="66"/>
  <c r="AF564" i="66"/>
  <c r="AG564" i="66"/>
  <c r="AH564" i="66"/>
  <c r="AK564" i="66" s="1"/>
  <c r="AJ564" i="66" s="1"/>
  <c r="AI564" i="66"/>
  <c r="AL564" i="66" s="1"/>
  <c r="BD564" i="66" s="1"/>
  <c r="AM564" i="66"/>
  <c r="AN564" i="66"/>
  <c r="L564" i="66" s="1"/>
  <c r="AO564" i="66"/>
  <c r="AP564" i="66"/>
  <c r="AZ564" i="66"/>
  <c r="AB565" i="66"/>
  <c r="AC565" i="66"/>
  <c r="AD565" i="66"/>
  <c r="AE565" i="66"/>
  <c r="AF565" i="66"/>
  <c r="AG565" i="66"/>
  <c r="AH565" i="66"/>
  <c r="AK565" i="66" s="1"/>
  <c r="AI565" i="66"/>
  <c r="AL565" i="66"/>
  <c r="BE565" i="66" s="1"/>
  <c r="AM565" i="66"/>
  <c r="K565" i="66" s="1"/>
  <c r="AO565" i="66"/>
  <c r="AP565" i="66"/>
  <c r="BG565" i="66" s="1"/>
  <c r="AZ565" i="66"/>
  <c r="AB566" i="66"/>
  <c r="AC566" i="66"/>
  <c r="AD566" i="66"/>
  <c r="AE566" i="66"/>
  <c r="AF566" i="66"/>
  <c r="AG566" i="66"/>
  <c r="AH566" i="66"/>
  <c r="AK566" i="66" s="1"/>
  <c r="AI566" i="66"/>
  <c r="AL566" i="66" s="1"/>
  <c r="AM566" i="66"/>
  <c r="AN566" i="66"/>
  <c r="L566" i="66" s="1"/>
  <c r="AO566" i="66"/>
  <c r="AP566" i="66"/>
  <c r="M566" i="66" s="1"/>
  <c r="BG566" i="66"/>
  <c r="AB567" i="66"/>
  <c r="AC567" i="66"/>
  <c r="AD567" i="66"/>
  <c r="AE567" i="66"/>
  <c r="AF567" i="66"/>
  <c r="AG567" i="66"/>
  <c r="AH567" i="66"/>
  <c r="AK567" i="66" s="1"/>
  <c r="AI567" i="66"/>
  <c r="AL567" i="66" s="1"/>
  <c r="AM567" i="66"/>
  <c r="K567" i="66" s="1"/>
  <c r="AN567" i="66"/>
  <c r="L567" i="66" s="1"/>
  <c r="AO567" i="66"/>
  <c r="AP567" i="66"/>
  <c r="AQ567" i="66"/>
  <c r="AZ567" i="66"/>
  <c r="AB568" i="66"/>
  <c r="AC568" i="66"/>
  <c r="AD568" i="66"/>
  <c r="AE568" i="66"/>
  <c r="AF568" i="66"/>
  <c r="AG568" i="66"/>
  <c r="AH568" i="66"/>
  <c r="AK568" i="66" s="1"/>
  <c r="AJ568" i="66" s="1"/>
  <c r="AI568" i="66"/>
  <c r="AL568" i="66" s="1"/>
  <c r="AY568" i="66" s="1"/>
  <c r="AM568" i="66"/>
  <c r="AO568" i="66"/>
  <c r="AP568" i="66"/>
  <c r="M568" i="66" s="1"/>
  <c r="AZ568" i="66"/>
  <c r="AB569" i="66"/>
  <c r="AC569" i="66"/>
  <c r="AD569" i="66"/>
  <c r="AE569" i="66"/>
  <c r="AF569" i="66"/>
  <c r="AG569" i="66"/>
  <c r="AH569" i="66"/>
  <c r="AK569" i="66" s="1"/>
  <c r="AI569" i="66"/>
  <c r="AL569" i="66"/>
  <c r="AM569" i="66"/>
  <c r="AO569" i="66"/>
  <c r="AP569" i="66"/>
  <c r="M569" i="66" s="1"/>
  <c r="BG569" i="66"/>
  <c r="AB570" i="66"/>
  <c r="AC570" i="66"/>
  <c r="AD570" i="66"/>
  <c r="AE570" i="66"/>
  <c r="AF570" i="66"/>
  <c r="AG570" i="66"/>
  <c r="AH570" i="66"/>
  <c r="AK570" i="66" s="1"/>
  <c r="AJ570" i="66" s="1"/>
  <c r="AI570" i="66"/>
  <c r="AL570" i="66" s="1"/>
  <c r="AM570" i="66"/>
  <c r="AN570" i="66"/>
  <c r="L570" i="66" s="1"/>
  <c r="AO570" i="66"/>
  <c r="AP570" i="66"/>
  <c r="AB571" i="66"/>
  <c r="AC571" i="66"/>
  <c r="AD571" i="66"/>
  <c r="AE571" i="66"/>
  <c r="AF571" i="66"/>
  <c r="AG571" i="66"/>
  <c r="AH571" i="66"/>
  <c r="AK571" i="66" s="1"/>
  <c r="AI571" i="66"/>
  <c r="AL571" i="66" s="1"/>
  <c r="AM571" i="66"/>
  <c r="AO571" i="66"/>
  <c r="AP571" i="66"/>
  <c r="BG571" i="66" s="1"/>
  <c r="M572" i="66"/>
  <c r="AB572" i="66"/>
  <c r="AC572" i="66"/>
  <c r="AD572" i="66"/>
  <c r="AE572" i="66"/>
  <c r="AF572" i="66"/>
  <c r="AG572" i="66"/>
  <c r="AH572" i="66"/>
  <c r="AK572" i="66" s="1"/>
  <c r="AI572" i="66"/>
  <c r="AL572" i="66" s="1"/>
  <c r="BE572" i="66" s="1"/>
  <c r="AM572" i="66"/>
  <c r="AO572" i="66"/>
  <c r="AP572" i="66"/>
  <c r="AZ572" i="66"/>
  <c r="BG572" i="66"/>
  <c r="AB573" i="66"/>
  <c r="AC573" i="66"/>
  <c r="AD573" i="66"/>
  <c r="AE573" i="66"/>
  <c r="AF573" i="66"/>
  <c r="AG573" i="66"/>
  <c r="AH573" i="66"/>
  <c r="AK573" i="66" s="1"/>
  <c r="AI573" i="66"/>
  <c r="AL573" i="66" s="1"/>
  <c r="AM573" i="66"/>
  <c r="AN573" i="66"/>
  <c r="L573" i="66" s="1"/>
  <c r="AO573" i="66"/>
  <c r="AP573" i="66"/>
  <c r="AB574" i="66"/>
  <c r="AC574" i="66"/>
  <c r="AD574" i="66"/>
  <c r="AE574" i="66"/>
  <c r="AF574" i="66"/>
  <c r="AG574" i="66"/>
  <c r="AH574" i="66"/>
  <c r="AK574" i="66" s="1"/>
  <c r="AI574" i="66"/>
  <c r="AL574" i="66" s="1"/>
  <c r="AY574" i="66" s="1"/>
  <c r="AM574" i="66"/>
  <c r="AZ574" i="66" s="1"/>
  <c r="AO574" i="66"/>
  <c r="AP574" i="66"/>
  <c r="M574" i="66" s="1"/>
  <c r="AB575" i="66"/>
  <c r="AC575" i="66"/>
  <c r="AD575" i="66"/>
  <c r="AE575" i="66"/>
  <c r="AF575" i="66"/>
  <c r="AG575" i="66"/>
  <c r="AH575" i="66"/>
  <c r="AK575" i="66" s="1"/>
  <c r="AI575" i="66"/>
  <c r="AL575" i="66"/>
  <c r="AY575" i="66" s="1"/>
  <c r="AM575" i="66"/>
  <c r="AQ575" i="66" s="1"/>
  <c r="AN575" i="66"/>
  <c r="L575" i="66" s="1"/>
  <c r="AO575" i="66"/>
  <c r="AP575" i="66"/>
  <c r="M575" i="66" s="1"/>
  <c r="AZ575" i="66"/>
  <c r="BG575" i="66"/>
  <c r="AB576" i="66"/>
  <c r="AC576" i="66"/>
  <c r="AD576" i="66"/>
  <c r="AE576" i="66"/>
  <c r="AF576" i="66"/>
  <c r="AG576" i="66"/>
  <c r="AH576" i="66"/>
  <c r="AK576" i="66" s="1"/>
  <c r="AJ576" i="66" s="1"/>
  <c r="AI576" i="66"/>
  <c r="AL576" i="66" s="1"/>
  <c r="AM576" i="66"/>
  <c r="K576" i="66" s="1"/>
  <c r="AN576" i="66"/>
  <c r="L576" i="66" s="1"/>
  <c r="AO576" i="66"/>
  <c r="AP576" i="66"/>
  <c r="AQ576" i="66"/>
  <c r="BH576" i="66" s="1"/>
  <c r="AZ576" i="66"/>
  <c r="AB577" i="66"/>
  <c r="AC577" i="66"/>
  <c r="AD577" i="66"/>
  <c r="AE577" i="66"/>
  <c r="AF577" i="66"/>
  <c r="AG577" i="66"/>
  <c r="AH577" i="66"/>
  <c r="AK577" i="66" s="1"/>
  <c r="AI577" i="66"/>
  <c r="AL577" i="66"/>
  <c r="AY577" i="66" s="1"/>
  <c r="AM577" i="66"/>
  <c r="K577" i="66" s="1"/>
  <c r="AO577" i="66"/>
  <c r="AP577" i="66"/>
  <c r="BG577" i="66" s="1"/>
  <c r="AZ577" i="66"/>
  <c r="M578" i="66"/>
  <c r="AB578" i="66"/>
  <c r="AC578" i="66"/>
  <c r="AD578" i="66"/>
  <c r="AE578" i="66"/>
  <c r="AF578" i="66"/>
  <c r="AG578" i="66"/>
  <c r="AH578" i="66"/>
  <c r="AK578" i="66" s="1"/>
  <c r="AI578" i="66"/>
  <c r="AL578" i="66" s="1"/>
  <c r="AM578" i="66"/>
  <c r="AO578" i="66"/>
  <c r="AP578" i="66"/>
  <c r="BG578" i="66" s="1"/>
  <c r="AB579" i="66"/>
  <c r="AC579" i="66"/>
  <c r="AD579" i="66"/>
  <c r="AE579" i="66"/>
  <c r="AF579" i="66"/>
  <c r="AG579" i="66"/>
  <c r="AH579" i="66"/>
  <c r="AK579" i="66" s="1"/>
  <c r="AI579" i="66"/>
  <c r="AL579" i="66" s="1"/>
  <c r="AM579" i="66"/>
  <c r="AO579" i="66"/>
  <c r="AP579" i="66"/>
  <c r="BG579" i="66"/>
  <c r="AB580" i="66"/>
  <c r="AC580" i="66"/>
  <c r="AD580" i="66"/>
  <c r="AE580" i="66"/>
  <c r="AF580" i="66"/>
  <c r="AG580" i="66"/>
  <c r="AH580" i="66"/>
  <c r="AK580" i="66" s="1"/>
  <c r="AJ580" i="66" s="1"/>
  <c r="AI580" i="66"/>
  <c r="AL580" i="66" s="1"/>
  <c r="AM580" i="66"/>
  <c r="AO580" i="66"/>
  <c r="AP580" i="66"/>
  <c r="M580" i="66" s="1"/>
  <c r="M581" i="66"/>
  <c r="AB581" i="66"/>
  <c r="AC581" i="66"/>
  <c r="AD581" i="66"/>
  <c r="AE581" i="66"/>
  <c r="AF581" i="66"/>
  <c r="AG581" i="66"/>
  <c r="AH581" i="66"/>
  <c r="AK581" i="66" s="1"/>
  <c r="AI581" i="66"/>
  <c r="AL581" i="66"/>
  <c r="AY581" i="66" s="1"/>
  <c r="AM581" i="66"/>
  <c r="AN581" i="66"/>
  <c r="L581" i="66" s="1"/>
  <c r="AO581" i="66"/>
  <c r="AP581" i="66"/>
  <c r="BG581" i="66"/>
  <c r="K582" i="66"/>
  <c r="AB582" i="66"/>
  <c r="AC582" i="66"/>
  <c r="AD582" i="66"/>
  <c r="AE582" i="66"/>
  <c r="AF582" i="66"/>
  <c r="AG582" i="66"/>
  <c r="AH582" i="66"/>
  <c r="AK582" i="66" s="1"/>
  <c r="AJ582" i="66" s="1"/>
  <c r="AI582" i="66"/>
  <c r="AL582" i="66" s="1"/>
  <c r="AM582" i="66"/>
  <c r="AO582" i="66"/>
  <c r="AP582" i="66"/>
  <c r="AQ582" i="66"/>
  <c r="BH582" i="66" s="1"/>
  <c r="AB583" i="66"/>
  <c r="AC583" i="66"/>
  <c r="AD583" i="66"/>
  <c r="AE583" i="66"/>
  <c r="AF583" i="66"/>
  <c r="AG583" i="66"/>
  <c r="AH583" i="66"/>
  <c r="AK583" i="66" s="1"/>
  <c r="AI583" i="66"/>
  <c r="AL583" i="66"/>
  <c r="AM583" i="66"/>
  <c r="AO583" i="66"/>
  <c r="AP583" i="66"/>
  <c r="BG583" i="66" s="1"/>
  <c r="M584" i="66"/>
  <c r="AB584" i="66"/>
  <c r="AC584" i="66"/>
  <c r="AD584" i="66"/>
  <c r="AE584" i="66"/>
  <c r="AF584" i="66"/>
  <c r="AG584" i="66"/>
  <c r="AH584" i="66"/>
  <c r="AK584" i="66" s="1"/>
  <c r="AI584" i="66"/>
  <c r="AL584" i="66" s="1"/>
  <c r="BD584" i="66" s="1"/>
  <c r="AM584" i="66"/>
  <c r="AO584" i="66"/>
  <c r="AP584" i="66"/>
  <c r="BG584" i="66" s="1"/>
  <c r="AZ584" i="66"/>
  <c r="AB585" i="66"/>
  <c r="AC585" i="66"/>
  <c r="AD585" i="66"/>
  <c r="AE585" i="66"/>
  <c r="AF585" i="66"/>
  <c r="AG585" i="66"/>
  <c r="AH585" i="66"/>
  <c r="AK585" i="66" s="1"/>
  <c r="AI585" i="66"/>
  <c r="AL585" i="66" s="1"/>
  <c r="BC585" i="66" s="1"/>
  <c r="AM585" i="66"/>
  <c r="K585" i="66" s="1"/>
  <c r="AO585" i="66"/>
  <c r="AP585" i="66"/>
  <c r="BG585" i="66" s="1"/>
  <c r="AQ585" i="66"/>
  <c r="BH585" i="66" s="1"/>
  <c r="AZ585" i="66"/>
  <c r="K586" i="66"/>
  <c r="AB586" i="66"/>
  <c r="AC586" i="66"/>
  <c r="AD586" i="66"/>
  <c r="AE586" i="66"/>
  <c r="AF586" i="66"/>
  <c r="AG586" i="66"/>
  <c r="AH586" i="66"/>
  <c r="AK586" i="66" s="1"/>
  <c r="AJ586" i="66" s="1"/>
  <c r="AI586" i="66"/>
  <c r="AL586" i="66" s="1"/>
  <c r="AY586" i="66" s="1"/>
  <c r="AM586" i="66"/>
  <c r="AZ586" i="66" s="1"/>
  <c r="AO586" i="66"/>
  <c r="AP586" i="66"/>
  <c r="M586" i="66" s="1"/>
  <c r="K587" i="66"/>
  <c r="M587" i="66"/>
  <c r="AB587" i="66"/>
  <c r="AC587" i="66"/>
  <c r="AD587" i="66"/>
  <c r="AE587" i="66"/>
  <c r="AF587" i="66"/>
  <c r="AG587" i="66"/>
  <c r="AH587" i="66"/>
  <c r="AK587" i="66" s="1"/>
  <c r="AI587" i="66"/>
  <c r="AL587" i="66" s="1"/>
  <c r="AM587" i="66"/>
  <c r="AO587" i="66"/>
  <c r="AP587" i="66"/>
  <c r="AZ587" i="66"/>
  <c r="BG587" i="66"/>
  <c r="K588" i="66"/>
  <c r="AB588" i="66"/>
  <c r="AC588" i="66"/>
  <c r="AD588" i="66"/>
  <c r="AE588" i="66"/>
  <c r="AF588" i="66"/>
  <c r="AG588" i="66"/>
  <c r="AH588" i="66"/>
  <c r="AK588" i="66" s="1"/>
  <c r="AI588" i="66"/>
  <c r="AL588" i="66" s="1"/>
  <c r="AM588" i="66"/>
  <c r="AZ588" i="66" s="1"/>
  <c r="AN588" i="66"/>
  <c r="L588" i="66" s="1"/>
  <c r="AO588" i="66"/>
  <c r="AP588" i="66"/>
  <c r="M589" i="66"/>
  <c r="AB589" i="66"/>
  <c r="AC589" i="66"/>
  <c r="AD589" i="66"/>
  <c r="AE589" i="66"/>
  <c r="AF589" i="66"/>
  <c r="AG589" i="66"/>
  <c r="AH589" i="66"/>
  <c r="AK589" i="66" s="1"/>
  <c r="AI589" i="66"/>
  <c r="AL589" i="66" s="1"/>
  <c r="BF589" i="66" s="1"/>
  <c r="AM589" i="66"/>
  <c r="AN589" i="66" s="1"/>
  <c r="L589" i="66" s="1"/>
  <c r="AO589" i="66"/>
  <c r="AP589" i="66"/>
  <c r="BG589" i="66" s="1"/>
  <c r="AQ589" i="66"/>
  <c r="BH589" i="66" s="1"/>
  <c r="AZ589" i="66"/>
  <c r="AB590" i="66"/>
  <c r="AC590" i="66"/>
  <c r="AD590" i="66"/>
  <c r="AE590" i="66"/>
  <c r="AF590" i="66"/>
  <c r="AG590" i="66"/>
  <c r="AH590" i="66"/>
  <c r="AK590" i="66" s="1"/>
  <c r="AJ590" i="66" s="1"/>
  <c r="AI590" i="66"/>
  <c r="AL590" i="66" s="1"/>
  <c r="AM590" i="66"/>
  <c r="K590" i="66" s="1"/>
  <c r="AO590" i="66"/>
  <c r="AP590" i="66"/>
  <c r="AQ590" i="66"/>
  <c r="BG590" i="66"/>
  <c r="AB591" i="66"/>
  <c r="AC591" i="66"/>
  <c r="AD591" i="66"/>
  <c r="AE591" i="66"/>
  <c r="AF591" i="66"/>
  <c r="AG591" i="66"/>
  <c r="AH591" i="66"/>
  <c r="AI591" i="66"/>
  <c r="AL591" i="66" s="1"/>
  <c r="AK591" i="66"/>
  <c r="AJ591" i="66" s="1"/>
  <c r="AM591" i="66"/>
  <c r="K591" i="66" s="1"/>
  <c r="AO591" i="66"/>
  <c r="AP591" i="66"/>
  <c r="AQ591" i="66"/>
  <c r="AZ591" i="66"/>
  <c r="AB592" i="66"/>
  <c r="AC592" i="66"/>
  <c r="AD592" i="66"/>
  <c r="AE592" i="66"/>
  <c r="AF592" i="66"/>
  <c r="AG592" i="66"/>
  <c r="AH592" i="66"/>
  <c r="AK592" i="66" s="1"/>
  <c r="AJ592" i="66" s="1"/>
  <c r="AI592" i="66"/>
  <c r="AL592" i="66" s="1"/>
  <c r="AM592" i="66"/>
  <c r="AO592" i="66"/>
  <c r="AP592" i="66"/>
  <c r="BG592" i="66" s="1"/>
  <c r="K593" i="66"/>
  <c r="AB593" i="66"/>
  <c r="AC593" i="66"/>
  <c r="AD593" i="66"/>
  <c r="AE593" i="66"/>
  <c r="AF593" i="66"/>
  <c r="AG593" i="66"/>
  <c r="AH593" i="66"/>
  <c r="AK593" i="66" s="1"/>
  <c r="AI593" i="66"/>
  <c r="AL593" i="66" s="1"/>
  <c r="AM593" i="66"/>
  <c r="AQ593" i="66" s="1"/>
  <c r="BH593" i="66" s="1"/>
  <c r="AN593" i="66"/>
  <c r="L593" i="66" s="1"/>
  <c r="AO593" i="66"/>
  <c r="AP593" i="66"/>
  <c r="M593" i="66" s="1"/>
  <c r="BG593" i="66"/>
  <c r="M594" i="66"/>
  <c r="AB594" i="66"/>
  <c r="AC594" i="66"/>
  <c r="AD594" i="66"/>
  <c r="AE594" i="66"/>
  <c r="AF594" i="66"/>
  <c r="AG594" i="66"/>
  <c r="AH594" i="66"/>
  <c r="AK594" i="66" s="1"/>
  <c r="AI594" i="66"/>
  <c r="AL594" i="66" s="1"/>
  <c r="AM594" i="66"/>
  <c r="AO594" i="66"/>
  <c r="AP594" i="66"/>
  <c r="K595" i="66"/>
  <c r="AB595" i="66"/>
  <c r="AC595" i="66"/>
  <c r="AD595" i="66"/>
  <c r="AE595" i="66"/>
  <c r="AF595" i="66"/>
  <c r="AG595" i="66"/>
  <c r="AH595" i="66"/>
  <c r="AK595" i="66" s="1"/>
  <c r="AI595" i="66"/>
  <c r="AL595" i="66" s="1"/>
  <c r="BF595" i="66" s="1"/>
  <c r="AM595" i="66"/>
  <c r="AN595" i="66" s="1"/>
  <c r="L595" i="66" s="1"/>
  <c r="AO595" i="66"/>
  <c r="AP595" i="66"/>
  <c r="AQ595" i="66"/>
  <c r="BH595" i="66" s="1"/>
  <c r="K596" i="66"/>
  <c r="M596" i="66"/>
  <c r="AB596" i="66"/>
  <c r="AC596" i="66"/>
  <c r="AD596" i="66"/>
  <c r="AE596" i="66"/>
  <c r="AF596" i="66"/>
  <c r="AG596" i="66"/>
  <c r="AH596" i="66"/>
  <c r="AK596" i="66" s="1"/>
  <c r="AI596" i="66"/>
  <c r="AL596" i="66" s="1"/>
  <c r="BD596" i="66" s="1"/>
  <c r="AM596" i="66"/>
  <c r="AQ596" i="66" s="1"/>
  <c r="AO596" i="66"/>
  <c r="AP596" i="66"/>
  <c r="AZ596" i="66"/>
  <c r="BG596" i="66"/>
  <c r="AB597" i="66"/>
  <c r="AC597" i="66"/>
  <c r="AD597" i="66"/>
  <c r="AE597" i="66"/>
  <c r="AF597" i="66"/>
  <c r="AG597" i="66"/>
  <c r="AH597" i="66"/>
  <c r="AK597" i="66" s="1"/>
  <c r="AI597" i="66"/>
  <c r="AL597" i="66" s="1"/>
  <c r="AM597" i="66"/>
  <c r="AO597" i="66"/>
  <c r="AP597" i="66"/>
  <c r="M597" i="66" s="1"/>
  <c r="BG597" i="66"/>
  <c r="AB598" i="66"/>
  <c r="AC598" i="66"/>
  <c r="AD598" i="66"/>
  <c r="AE598" i="66"/>
  <c r="AF598" i="66"/>
  <c r="AG598" i="66"/>
  <c r="AH598" i="66"/>
  <c r="AK598" i="66" s="1"/>
  <c r="AI598" i="66"/>
  <c r="AL598" i="66" s="1"/>
  <c r="AM598" i="66"/>
  <c r="AN598" i="66" s="1"/>
  <c r="L598" i="66" s="1"/>
  <c r="AO598" i="66"/>
  <c r="AP598" i="66"/>
  <c r="BG598" i="66" s="1"/>
  <c r="AB599" i="66"/>
  <c r="AC599" i="66"/>
  <c r="AD599" i="66"/>
  <c r="AE599" i="66"/>
  <c r="AF599" i="66"/>
  <c r="AG599" i="66"/>
  <c r="AH599" i="66"/>
  <c r="AK599" i="66" s="1"/>
  <c r="AI599" i="66"/>
  <c r="AL599" i="66"/>
  <c r="AM599" i="66"/>
  <c r="AN599" i="66"/>
  <c r="L599" i="66" s="1"/>
  <c r="AO599" i="66"/>
  <c r="AP599" i="66"/>
  <c r="BG599" i="66" s="1"/>
  <c r="M600" i="66"/>
  <c r="AB600" i="66"/>
  <c r="AC600" i="66"/>
  <c r="AD600" i="66"/>
  <c r="AE600" i="66"/>
  <c r="AF600" i="66"/>
  <c r="AG600" i="66"/>
  <c r="AH600" i="66"/>
  <c r="AK600" i="66" s="1"/>
  <c r="AI600" i="66"/>
  <c r="AL600" i="66" s="1"/>
  <c r="AM600" i="66"/>
  <c r="AO600" i="66"/>
  <c r="AP600" i="66"/>
  <c r="BG600" i="66"/>
  <c r="K601" i="66"/>
  <c r="AB601" i="66"/>
  <c r="AC601" i="66"/>
  <c r="AD601" i="66"/>
  <c r="AE601" i="66"/>
  <c r="AF601" i="66"/>
  <c r="AG601" i="66"/>
  <c r="AH601" i="66"/>
  <c r="AI601" i="66"/>
  <c r="AL601" i="66" s="1"/>
  <c r="BE601" i="66" s="1"/>
  <c r="AK601" i="66"/>
  <c r="AJ601" i="66" s="1"/>
  <c r="AM601" i="66"/>
  <c r="AN601" i="66" s="1"/>
  <c r="L601" i="66" s="1"/>
  <c r="AO601" i="66"/>
  <c r="AP601" i="66"/>
  <c r="K602" i="66"/>
  <c r="L602" i="66"/>
  <c r="AB602" i="66"/>
  <c r="AC602" i="66"/>
  <c r="AD602" i="66"/>
  <c r="AE602" i="66"/>
  <c r="AF602" i="66"/>
  <c r="AG602" i="66"/>
  <c r="AH602" i="66"/>
  <c r="AK602" i="66" s="1"/>
  <c r="AI602" i="66"/>
  <c r="AL602" i="66" s="1"/>
  <c r="AM602" i="66"/>
  <c r="AZ602" i="66" s="1"/>
  <c r="AN602" i="66"/>
  <c r="AO602" i="66"/>
  <c r="AP602" i="66"/>
  <c r="BG602" i="66" s="1"/>
  <c r="AQ602" i="66"/>
  <c r="AB603" i="66"/>
  <c r="AC603" i="66"/>
  <c r="AD603" i="66"/>
  <c r="AE603" i="66"/>
  <c r="AF603" i="66"/>
  <c r="AG603" i="66"/>
  <c r="AH603" i="66"/>
  <c r="AK603" i="66" s="1"/>
  <c r="AI603" i="66"/>
  <c r="AL603" i="66" s="1"/>
  <c r="AM603" i="66"/>
  <c r="AZ603" i="66" s="1"/>
  <c r="AN603" i="66"/>
  <c r="L603" i="66" s="1"/>
  <c r="AO603" i="66"/>
  <c r="AP603" i="66"/>
  <c r="AQ603" i="66"/>
  <c r="K604" i="66"/>
  <c r="M604" i="66"/>
  <c r="AB604" i="66"/>
  <c r="AC604" i="66"/>
  <c r="AD604" i="66"/>
  <c r="AE604" i="66"/>
  <c r="AF604" i="66"/>
  <c r="AG604" i="66"/>
  <c r="AH604" i="66"/>
  <c r="AK604" i="66" s="1"/>
  <c r="AI604" i="66"/>
  <c r="AL604" i="66" s="1"/>
  <c r="AM604" i="66"/>
  <c r="AN604" i="66"/>
  <c r="L604" i="66" s="1"/>
  <c r="AO604" i="66"/>
  <c r="AP604" i="66"/>
  <c r="BG604" i="66"/>
  <c r="AB605" i="66"/>
  <c r="AC605" i="66"/>
  <c r="AD605" i="66"/>
  <c r="AE605" i="66"/>
  <c r="AF605" i="66"/>
  <c r="AG605" i="66"/>
  <c r="AH605" i="66"/>
  <c r="AK605" i="66" s="1"/>
  <c r="AI605" i="66"/>
  <c r="AL605" i="66"/>
  <c r="AM605" i="66"/>
  <c r="K605" i="66" s="1"/>
  <c r="AO605" i="66"/>
  <c r="AP605" i="66"/>
  <c r="AZ605" i="66"/>
  <c r="AB606" i="66"/>
  <c r="AC606" i="66"/>
  <c r="AD606" i="66"/>
  <c r="AE606" i="66"/>
  <c r="AF606" i="66"/>
  <c r="AG606" i="66"/>
  <c r="AH606" i="66"/>
  <c r="AK606" i="66" s="1"/>
  <c r="AI606" i="66"/>
  <c r="AL606" i="66"/>
  <c r="AY606" i="66" s="1"/>
  <c r="AM606" i="66"/>
  <c r="AN606" i="66"/>
  <c r="L606" i="66" s="1"/>
  <c r="AO606" i="66"/>
  <c r="AP606" i="66"/>
  <c r="M606" i="66" s="1"/>
  <c r="AB607" i="66"/>
  <c r="AC607" i="66"/>
  <c r="AD607" i="66"/>
  <c r="AE607" i="66"/>
  <c r="AF607" i="66"/>
  <c r="AG607" i="66"/>
  <c r="AH607" i="66"/>
  <c r="AK607" i="66" s="1"/>
  <c r="AI607" i="66"/>
  <c r="AL607" i="66"/>
  <c r="AM607" i="66"/>
  <c r="AO607" i="66"/>
  <c r="AP607" i="66"/>
  <c r="M607" i="66" s="1"/>
  <c r="AZ607" i="66"/>
  <c r="AB608" i="66"/>
  <c r="AC608" i="66"/>
  <c r="AD608" i="66"/>
  <c r="AE608" i="66"/>
  <c r="AF608" i="66"/>
  <c r="AG608" i="66"/>
  <c r="AH608" i="66"/>
  <c r="AK608" i="66" s="1"/>
  <c r="AI608" i="66"/>
  <c r="AL608" i="66" s="1"/>
  <c r="BF608" i="66" s="1"/>
  <c r="AM608" i="66"/>
  <c r="AN608" i="66"/>
  <c r="L608" i="66" s="1"/>
  <c r="AO608" i="66"/>
  <c r="AP608" i="66"/>
  <c r="AB609" i="66"/>
  <c r="AC609" i="66"/>
  <c r="AD609" i="66"/>
  <c r="AE609" i="66"/>
  <c r="AF609" i="66"/>
  <c r="AG609" i="66"/>
  <c r="AH609" i="66"/>
  <c r="AK609" i="66" s="1"/>
  <c r="AJ609" i="66" s="1"/>
  <c r="AI609" i="66"/>
  <c r="AL609" i="66" s="1"/>
  <c r="BE609" i="66" s="1"/>
  <c r="AM609" i="66"/>
  <c r="AO609" i="66"/>
  <c r="AP609" i="66"/>
  <c r="M609" i="66" s="1"/>
  <c r="BG609" i="66"/>
  <c r="AB610" i="66"/>
  <c r="AC610" i="66"/>
  <c r="AD610" i="66"/>
  <c r="AE610" i="66"/>
  <c r="AF610" i="66"/>
  <c r="AG610" i="66"/>
  <c r="AH610" i="66"/>
  <c r="AK610" i="66" s="1"/>
  <c r="AI610" i="66"/>
  <c r="AL610" i="66" s="1"/>
  <c r="AY610" i="66" s="1"/>
  <c r="AM610" i="66"/>
  <c r="AN610" i="66"/>
  <c r="L610" i="66" s="1"/>
  <c r="AO610" i="66"/>
  <c r="AP610" i="66"/>
  <c r="BG610" i="66" s="1"/>
  <c r="AB611" i="66"/>
  <c r="AC611" i="66"/>
  <c r="AD611" i="66"/>
  <c r="AE611" i="66"/>
  <c r="AF611" i="66"/>
  <c r="AG611" i="66"/>
  <c r="AH611" i="66"/>
  <c r="AK611" i="66" s="1"/>
  <c r="AI611" i="66"/>
  <c r="AL611" i="66"/>
  <c r="AM611" i="66"/>
  <c r="AO611" i="66"/>
  <c r="AP611" i="66"/>
  <c r="AB612" i="66"/>
  <c r="AC612" i="66"/>
  <c r="AD612" i="66"/>
  <c r="AE612" i="66"/>
  <c r="AF612" i="66"/>
  <c r="AG612" i="66"/>
  <c r="AH612" i="66"/>
  <c r="AK612" i="66" s="1"/>
  <c r="AI612" i="66"/>
  <c r="AL612" i="66" s="1"/>
  <c r="AY612" i="66" s="1"/>
  <c r="AM612" i="66"/>
  <c r="AO612" i="66"/>
  <c r="AP612" i="66"/>
  <c r="M612" i="66" s="1"/>
  <c r="AZ612" i="66"/>
  <c r="L613" i="66"/>
  <c r="AB613" i="66"/>
  <c r="AC613" i="66"/>
  <c r="AD613" i="66"/>
  <c r="AE613" i="66"/>
  <c r="AF613" i="66"/>
  <c r="AG613" i="66"/>
  <c r="AH613" i="66"/>
  <c r="AK613" i="66" s="1"/>
  <c r="AI613" i="66"/>
  <c r="AL613" i="66"/>
  <c r="AY613" i="66" s="1"/>
  <c r="AM613" i="66"/>
  <c r="AN613" i="66"/>
  <c r="AO613" i="66"/>
  <c r="AP613" i="66"/>
  <c r="M613" i="66" s="1"/>
  <c r="AZ613" i="66"/>
  <c r="AB614" i="66"/>
  <c r="AC614" i="66"/>
  <c r="AD614" i="66"/>
  <c r="AE614" i="66"/>
  <c r="AF614" i="66"/>
  <c r="AG614" i="66"/>
  <c r="AH614" i="66"/>
  <c r="AK614" i="66" s="1"/>
  <c r="AI614" i="66"/>
  <c r="AL614" i="66" s="1"/>
  <c r="BC614" i="66" s="1"/>
  <c r="AM614" i="66"/>
  <c r="K614" i="66" s="1"/>
  <c r="AN614" i="66"/>
  <c r="L614" i="66" s="1"/>
  <c r="AO614" i="66"/>
  <c r="AP614" i="66"/>
  <c r="AQ614" i="66"/>
  <c r="AZ614" i="66"/>
  <c r="AB615" i="66"/>
  <c r="AC615" i="66"/>
  <c r="AD615" i="66"/>
  <c r="AE615" i="66"/>
  <c r="AF615" i="66"/>
  <c r="AG615" i="66"/>
  <c r="AH615" i="66"/>
  <c r="AK615" i="66" s="1"/>
  <c r="AJ615" i="66" s="1"/>
  <c r="AI615" i="66"/>
  <c r="AL615" i="66" s="1"/>
  <c r="BE615" i="66" s="1"/>
  <c r="AM615" i="66"/>
  <c r="AO615" i="66"/>
  <c r="AP615" i="66"/>
  <c r="AB616" i="66"/>
  <c r="AC616" i="66"/>
  <c r="AD616" i="66"/>
  <c r="AE616" i="66"/>
  <c r="AF616" i="66"/>
  <c r="AG616" i="66"/>
  <c r="AH616" i="66"/>
  <c r="AK616" i="66" s="1"/>
  <c r="AI616" i="66"/>
  <c r="AL616" i="66" s="1"/>
  <c r="AY616" i="66" s="1"/>
  <c r="AM616" i="66"/>
  <c r="AQ616" i="66" s="1"/>
  <c r="AO616" i="66"/>
  <c r="AP616" i="66"/>
  <c r="M616" i="66" s="1"/>
  <c r="AZ616" i="66"/>
  <c r="BG616" i="66"/>
  <c r="K617" i="66"/>
  <c r="AB617" i="66"/>
  <c r="AC617" i="66"/>
  <c r="AD617" i="66"/>
  <c r="AE617" i="66"/>
  <c r="AF617" i="66"/>
  <c r="AG617" i="66"/>
  <c r="AH617" i="66"/>
  <c r="AK617" i="66" s="1"/>
  <c r="AJ617" i="66" s="1"/>
  <c r="AI617" i="66"/>
  <c r="AL617" i="66"/>
  <c r="AY617" i="66" s="1"/>
  <c r="AM617" i="66"/>
  <c r="AQ617" i="66" s="1"/>
  <c r="AN617" i="66"/>
  <c r="L617" i="66" s="1"/>
  <c r="AO617" i="66"/>
  <c r="AP617" i="66"/>
  <c r="AZ617" i="66"/>
  <c r="AB618" i="66"/>
  <c r="AC618" i="66"/>
  <c r="AD618" i="66"/>
  <c r="AE618" i="66"/>
  <c r="AF618" i="66"/>
  <c r="AG618" i="66"/>
  <c r="AH618" i="66"/>
  <c r="AK618" i="66" s="1"/>
  <c r="AI618" i="66"/>
  <c r="AL618" i="66" s="1"/>
  <c r="AY618" i="66" s="1"/>
  <c r="AM618" i="66"/>
  <c r="K618" i="66" s="1"/>
  <c r="AO618" i="66"/>
  <c r="AP618" i="66"/>
  <c r="M618" i="66" s="1"/>
  <c r="AQ618" i="66"/>
  <c r="AZ618" i="66"/>
  <c r="AB619" i="66"/>
  <c r="AC619" i="66"/>
  <c r="AD619" i="66"/>
  <c r="AE619" i="66"/>
  <c r="AF619" i="66"/>
  <c r="AG619" i="66"/>
  <c r="AH619" i="66"/>
  <c r="AK619" i="66" s="1"/>
  <c r="AI619" i="66"/>
  <c r="AL619" i="66"/>
  <c r="BE619" i="66" s="1"/>
  <c r="AM619" i="66"/>
  <c r="AO619" i="66"/>
  <c r="AP619" i="66"/>
  <c r="AB620" i="66"/>
  <c r="AC620" i="66"/>
  <c r="AD620" i="66"/>
  <c r="AE620" i="66"/>
  <c r="AF620" i="66"/>
  <c r="AG620" i="66"/>
  <c r="AH620" i="66"/>
  <c r="AK620" i="66" s="1"/>
  <c r="AI620" i="66"/>
  <c r="AL620" i="66" s="1"/>
  <c r="BF620" i="66" s="1"/>
  <c r="AM620" i="66"/>
  <c r="K620" i="66" s="1"/>
  <c r="AN620" i="66"/>
  <c r="L620" i="66" s="1"/>
  <c r="AO620" i="66"/>
  <c r="AP620" i="66"/>
  <c r="AQ620" i="66"/>
  <c r="BH620" i="66" s="1"/>
  <c r="AZ620" i="66"/>
  <c r="AB621" i="66"/>
  <c r="AC621" i="66"/>
  <c r="AD621" i="66"/>
  <c r="AE621" i="66"/>
  <c r="AF621" i="66"/>
  <c r="AG621" i="66"/>
  <c r="AH621" i="66"/>
  <c r="AK621" i="66" s="1"/>
  <c r="AJ621" i="66" s="1"/>
  <c r="AI621" i="66"/>
  <c r="AL621" i="66" s="1"/>
  <c r="AM621" i="66"/>
  <c r="AO621" i="66"/>
  <c r="AP621" i="66"/>
  <c r="M621" i="66" s="1"/>
  <c r="BG621" i="66"/>
  <c r="M622" i="66"/>
  <c r="AB622" i="66"/>
  <c r="AC622" i="66"/>
  <c r="AD622" i="66"/>
  <c r="AE622" i="66"/>
  <c r="AF622" i="66"/>
  <c r="AG622" i="66"/>
  <c r="AH622" i="66"/>
  <c r="AK622" i="66" s="1"/>
  <c r="AI622" i="66"/>
  <c r="AL622" i="66" s="1"/>
  <c r="AY622" i="66" s="1"/>
  <c r="AM622" i="66"/>
  <c r="AQ622" i="66" s="1"/>
  <c r="AO622" i="66"/>
  <c r="AP622" i="66"/>
  <c r="BG622" i="66" s="1"/>
  <c r="AZ622" i="66"/>
  <c r="M623" i="66"/>
  <c r="AB623" i="66"/>
  <c r="AC623" i="66"/>
  <c r="AD623" i="66"/>
  <c r="AE623" i="66"/>
  <c r="AF623" i="66"/>
  <c r="AG623" i="66"/>
  <c r="AH623" i="66"/>
  <c r="AK623" i="66" s="1"/>
  <c r="AJ623" i="66" s="1"/>
  <c r="AI623" i="66"/>
  <c r="AL623" i="66"/>
  <c r="AM623" i="66"/>
  <c r="AQ623" i="66" s="1"/>
  <c r="AN623" i="66"/>
  <c r="L623" i="66" s="1"/>
  <c r="AO623" i="66"/>
  <c r="AP623" i="66"/>
  <c r="AB624" i="66"/>
  <c r="AC624" i="66"/>
  <c r="AD624" i="66"/>
  <c r="AE624" i="66"/>
  <c r="AF624" i="66"/>
  <c r="AG624" i="66"/>
  <c r="AH624" i="66"/>
  <c r="AK624" i="66" s="1"/>
  <c r="BA624" i="66" s="1"/>
  <c r="AI624" i="66"/>
  <c r="AL624" i="66" s="1"/>
  <c r="AY624" i="66" s="1"/>
  <c r="AM624" i="66"/>
  <c r="K624" i="66" s="1"/>
  <c r="AO624" i="66"/>
  <c r="AP624" i="66"/>
  <c r="M624" i="66" s="1"/>
  <c r="AQ624" i="66"/>
  <c r="AZ624" i="66"/>
  <c r="AB625" i="66"/>
  <c r="AC625" i="66"/>
  <c r="AD625" i="66"/>
  <c r="AE625" i="66"/>
  <c r="AF625" i="66"/>
  <c r="AG625" i="66"/>
  <c r="AH625" i="66"/>
  <c r="AK625" i="66" s="1"/>
  <c r="AI625" i="66"/>
  <c r="AL625" i="66"/>
  <c r="AM625" i="66"/>
  <c r="AO625" i="66"/>
  <c r="AP625" i="66"/>
  <c r="AB626" i="66"/>
  <c r="AC626" i="66"/>
  <c r="AD626" i="66"/>
  <c r="AE626" i="66"/>
  <c r="AF626" i="66"/>
  <c r="AG626" i="66"/>
  <c r="AH626" i="66"/>
  <c r="AK626" i="66" s="1"/>
  <c r="AI626" i="66"/>
  <c r="AL626" i="66" s="1"/>
  <c r="BF626" i="66" s="1"/>
  <c r="AM626" i="66"/>
  <c r="AN626" i="66" s="1"/>
  <c r="L626" i="66" s="1"/>
  <c r="AO626" i="66"/>
  <c r="AP626" i="66"/>
  <c r="M626" i="66" s="1"/>
  <c r="AB627" i="66"/>
  <c r="AC627" i="66"/>
  <c r="AD627" i="66"/>
  <c r="AE627" i="66"/>
  <c r="AF627" i="66"/>
  <c r="AG627" i="66"/>
  <c r="AH627" i="66"/>
  <c r="AK627" i="66" s="1"/>
  <c r="AJ627" i="66" s="1"/>
  <c r="AI627" i="66"/>
  <c r="AL627" i="66" s="1"/>
  <c r="AM627" i="66"/>
  <c r="AO627" i="66"/>
  <c r="AP627" i="66"/>
  <c r="M627" i="66" s="1"/>
  <c r="BG627" i="66"/>
  <c r="AB628" i="66"/>
  <c r="AC628" i="66"/>
  <c r="AD628" i="66"/>
  <c r="AE628" i="66"/>
  <c r="AF628" i="66"/>
  <c r="AG628" i="66"/>
  <c r="AH628" i="66"/>
  <c r="AK628" i="66" s="1"/>
  <c r="AI628" i="66"/>
  <c r="AL628" i="66"/>
  <c r="AY628" i="66" s="1"/>
  <c r="AM628" i="66"/>
  <c r="AQ628" i="66" s="1"/>
  <c r="AO628" i="66"/>
  <c r="AP628" i="66"/>
  <c r="M628" i="66" s="1"/>
  <c r="AZ628" i="66"/>
  <c r="BG628" i="66"/>
  <c r="K629" i="66"/>
  <c r="AB629" i="66"/>
  <c r="AC629" i="66"/>
  <c r="AD629" i="66"/>
  <c r="AE629" i="66"/>
  <c r="AF629" i="66"/>
  <c r="AG629" i="66"/>
  <c r="AH629" i="66"/>
  <c r="AK629" i="66" s="1"/>
  <c r="AJ629" i="66" s="1"/>
  <c r="AI629" i="66"/>
  <c r="AL629" i="66"/>
  <c r="AY629" i="66" s="1"/>
  <c r="AM629" i="66"/>
  <c r="AQ629" i="66" s="1"/>
  <c r="AN629" i="66"/>
  <c r="L629" i="66" s="1"/>
  <c r="AO629" i="66"/>
  <c r="AP629" i="66"/>
  <c r="M630" i="66"/>
  <c r="AB630" i="66"/>
  <c r="AC630" i="66"/>
  <c r="AD630" i="66"/>
  <c r="AE630" i="66"/>
  <c r="AF630" i="66"/>
  <c r="AG630" i="66"/>
  <c r="AH630" i="66"/>
  <c r="AK630" i="66" s="1"/>
  <c r="AI630" i="66"/>
  <c r="AL630" i="66" s="1"/>
  <c r="AM630" i="66"/>
  <c r="AN630" i="66"/>
  <c r="L630" i="66" s="1"/>
  <c r="AO630" i="66"/>
  <c r="AP630" i="66"/>
  <c r="AB631" i="66"/>
  <c r="AC631" i="66"/>
  <c r="AD631" i="66"/>
  <c r="AE631" i="66"/>
  <c r="AF631" i="66"/>
  <c r="AG631" i="66"/>
  <c r="AH631" i="66"/>
  <c r="AK631" i="66" s="1"/>
  <c r="AI631" i="66"/>
  <c r="AL631" i="66" s="1"/>
  <c r="AY631" i="66" s="1"/>
  <c r="AM631" i="66"/>
  <c r="AN631" i="66" s="1"/>
  <c r="L631" i="66" s="1"/>
  <c r="AO631" i="66"/>
  <c r="AP631" i="66"/>
  <c r="AB632" i="66"/>
  <c r="AC632" i="66"/>
  <c r="AD632" i="66"/>
  <c r="AE632" i="66"/>
  <c r="AF632" i="66"/>
  <c r="AG632" i="66"/>
  <c r="AH632" i="66"/>
  <c r="AK632" i="66" s="1"/>
  <c r="AI632" i="66"/>
  <c r="AL632" i="66" s="1"/>
  <c r="AM632" i="66"/>
  <c r="AN632" i="66" s="1"/>
  <c r="L632" i="66" s="1"/>
  <c r="AO632" i="66"/>
  <c r="AP632" i="66"/>
  <c r="AQ632" i="66"/>
  <c r="BH632" i="66" s="1"/>
  <c r="AB633" i="66"/>
  <c r="AC633" i="66"/>
  <c r="AD633" i="66"/>
  <c r="AE633" i="66"/>
  <c r="AF633" i="66"/>
  <c r="AG633" i="66"/>
  <c r="AH633" i="66"/>
  <c r="AK633" i="66" s="1"/>
  <c r="AJ633" i="66" s="1"/>
  <c r="AI633" i="66"/>
  <c r="AL633" i="66" s="1"/>
  <c r="BD633" i="66" s="1"/>
  <c r="AM633" i="66"/>
  <c r="AN633" i="66" s="1"/>
  <c r="L633" i="66" s="1"/>
  <c r="AO633" i="66"/>
  <c r="AP633" i="66"/>
  <c r="M633" i="66" s="1"/>
  <c r="AQ633" i="66"/>
  <c r="N633" i="66" s="1"/>
  <c r="AZ633" i="66"/>
  <c r="BG633" i="66"/>
  <c r="M634" i="66"/>
  <c r="AB634" i="66"/>
  <c r="AC634" i="66"/>
  <c r="AD634" i="66"/>
  <c r="AE634" i="66"/>
  <c r="AF634" i="66"/>
  <c r="AG634" i="66"/>
  <c r="AH634" i="66"/>
  <c r="AK634" i="66" s="1"/>
  <c r="AJ634" i="66" s="1"/>
  <c r="AI634" i="66"/>
  <c r="AL634" i="66"/>
  <c r="BF634" i="66" s="1"/>
  <c r="AM634" i="66"/>
  <c r="AO634" i="66"/>
  <c r="AP634" i="66"/>
  <c r="BG634" i="66" s="1"/>
  <c r="M635" i="66"/>
  <c r="AB635" i="66"/>
  <c r="AC635" i="66"/>
  <c r="AD635" i="66"/>
  <c r="AE635" i="66"/>
  <c r="AF635" i="66"/>
  <c r="AG635" i="66"/>
  <c r="AH635" i="66"/>
  <c r="AK635" i="66" s="1"/>
  <c r="BA635" i="66" s="1"/>
  <c r="AI635" i="66"/>
  <c r="AL635" i="66" s="1"/>
  <c r="AY635" i="66" s="1"/>
  <c r="AM635" i="66"/>
  <c r="AQ635" i="66" s="1"/>
  <c r="N635" i="66" s="1"/>
  <c r="AN635" i="66"/>
  <c r="L635" i="66" s="1"/>
  <c r="AO635" i="66"/>
  <c r="AP635" i="66"/>
  <c r="AZ635" i="66"/>
  <c r="AB636" i="66"/>
  <c r="AC636" i="66"/>
  <c r="AD636" i="66"/>
  <c r="AE636" i="66"/>
  <c r="AF636" i="66"/>
  <c r="AG636" i="66"/>
  <c r="AH636" i="66"/>
  <c r="AK636" i="66" s="1"/>
  <c r="AI636" i="66"/>
  <c r="AL636" i="66"/>
  <c r="BC636" i="66" s="1"/>
  <c r="AM636" i="66"/>
  <c r="AO636" i="66"/>
  <c r="AP636" i="66"/>
  <c r="K637" i="66"/>
  <c r="AB637" i="66"/>
  <c r="AC637" i="66"/>
  <c r="AD637" i="66"/>
  <c r="AE637" i="66"/>
  <c r="AF637" i="66"/>
  <c r="AG637" i="66"/>
  <c r="AH637" i="66"/>
  <c r="AK637" i="66" s="1"/>
  <c r="AI637" i="66"/>
  <c r="AL637" i="66"/>
  <c r="BC637" i="66" s="1"/>
  <c r="AM637" i="66"/>
  <c r="AZ637" i="66" s="1"/>
  <c r="AN637" i="66"/>
  <c r="L637" i="66" s="1"/>
  <c r="AO637" i="66"/>
  <c r="AP637" i="66"/>
  <c r="AQ637" i="66"/>
  <c r="BH637" i="66" s="1"/>
  <c r="AR637" i="66"/>
  <c r="M638" i="66"/>
  <c r="AB638" i="66"/>
  <c r="AC638" i="66"/>
  <c r="AD638" i="66"/>
  <c r="AE638" i="66"/>
  <c r="AF638" i="66"/>
  <c r="AG638" i="66"/>
  <c r="AH638" i="66"/>
  <c r="AK638" i="66" s="1"/>
  <c r="AI638" i="66"/>
  <c r="AL638" i="66" s="1"/>
  <c r="AM638" i="66"/>
  <c r="K638" i="66" s="1"/>
  <c r="AN638" i="66"/>
  <c r="L638" i="66" s="1"/>
  <c r="AO638" i="66"/>
  <c r="AP638" i="66"/>
  <c r="AQ638" i="66"/>
  <c r="BH638" i="66" s="1"/>
  <c r="AZ638" i="66"/>
  <c r="BG638" i="66"/>
  <c r="AB639" i="66"/>
  <c r="AC639" i="66"/>
  <c r="AD639" i="66"/>
  <c r="AE639" i="66"/>
  <c r="AF639" i="66"/>
  <c r="AG639" i="66"/>
  <c r="AH639" i="66"/>
  <c r="AK639" i="66" s="1"/>
  <c r="AJ639" i="66" s="1"/>
  <c r="AI639" i="66"/>
  <c r="AL639" i="66" s="1"/>
  <c r="AM639" i="66"/>
  <c r="AO639" i="66"/>
  <c r="AP639" i="66"/>
  <c r="AB640" i="66"/>
  <c r="AC640" i="66"/>
  <c r="AD640" i="66"/>
  <c r="AE640" i="66"/>
  <c r="AF640" i="66"/>
  <c r="AG640" i="66"/>
  <c r="AH640" i="66"/>
  <c r="AK640" i="66" s="1"/>
  <c r="AJ640" i="66" s="1"/>
  <c r="AI640" i="66"/>
  <c r="AL640" i="66"/>
  <c r="BF640" i="66" s="1"/>
  <c r="AM640" i="66"/>
  <c r="AQ640" i="66" s="1"/>
  <c r="AO640" i="66"/>
  <c r="AP640" i="66"/>
  <c r="M640" i="66" s="1"/>
  <c r="AZ640" i="66"/>
  <c r="BG640" i="66"/>
  <c r="AB641" i="66"/>
  <c r="AC641" i="66"/>
  <c r="AD641" i="66"/>
  <c r="AE641" i="66"/>
  <c r="AF641" i="66"/>
  <c r="AG641" i="66"/>
  <c r="AH641" i="66"/>
  <c r="AK641" i="66" s="1"/>
  <c r="AJ641" i="66" s="1"/>
  <c r="AI641" i="66"/>
  <c r="AL641" i="66"/>
  <c r="AM641" i="66"/>
  <c r="AQ641" i="66" s="1"/>
  <c r="N641" i="66" s="1"/>
  <c r="AO641" i="66"/>
  <c r="AP641" i="66"/>
  <c r="M642" i="66"/>
  <c r="AB642" i="66"/>
  <c r="AC642" i="66"/>
  <c r="AD642" i="66"/>
  <c r="AE642" i="66"/>
  <c r="AF642" i="66"/>
  <c r="AG642" i="66"/>
  <c r="AH642" i="66"/>
  <c r="AK642" i="66" s="1"/>
  <c r="AI642" i="66"/>
  <c r="AL642" i="66"/>
  <c r="AM642" i="66"/>
  <c r="K642" i="66" s="1"/>
  <c r="AN642" i="66"/>
  <c r="L642" i="66" s="1"/>
  <c r="AO642" i="66"/>
  <c r="AP642" i="66"/>
  <c r="AQ642" i="66"/>
  <c r="BH642" i="66" s="1"/>
  <c r="AZ642" i="66"/>
  <c r="AB643" i="66"/>
  <c r="AC643" i="66"/>
  <c r="AD643" i="66"/>
  <c r="AE643" i="66"/>
  <c r="AF643" i="66"/>
  <c r="AG643" i="66"/>
  <c r="AH643" i="66"/>
  <c r="AK643" i="66" s="1"/>
  <c r="AI643" i="66"/>
  <c r="AL643" i="66"/>
  <c r="AM643" i="66"/>
  <c r="AO643" i="66"/>
  <c r="AP643" i="66"/>
  <c r="AB644" i="66"/>
  <c r="AC644" i="66"/>
  <c r="AD644" i="66"/>
  <c r="AE644" i="66"/>
  <c r="AF644" i="66"/>
  <c r="AG644" i="66"/>
  <c r="AH644" i="66"/>
  <c r="AK644" i="66" s="1"/>
  <c r="AI644" i="66"/>
  <c r="AL644" i="66" s="1"/>
  <c r="BC644" i="66" s="1"/>
  <c r="AM644" i="66"/>
  <c r="AO644" i="66"/>
  <c r="AP644" i="66"/>
  <c r="BG644" i="66"/>
  <c r="AB645" i="66"/>
  <c r="AC645" i="66"/>
  <c r="AD645" i="66"/>
  <c r="AE645" i="66"/>
  <c r="AF645" i="66"/>
  <c r="AG645" i="66"/>
  <c r="AH645" i="66"/>
  <c r="AK645" i="66" s="1"/>
  <c r="AI645" i="66"/>
  <c r="AL645" i="66" s="1"/>
  <c r="AM645" i="66"/>
  <c r="AO645" i="66"/>
  <c r="AP645" i="66"/>
  <c r="M646" i="66"/>
  <c r="AB646" i="66"/>
  <c r="AC646" i="66"/>
  <c r="AD646" i="66"/>
  <c r="AE646" i="66"/>
  <c r="AF646" i="66"/>
  <c r="AG646" i="66"/>
  <c r="AH646" i="66"/>
  <c r="AK646" i="66" s="1"/>
  <c r="AJ646" i="66" s="1"/>
  <c r="AI646" i="66"/>
  <c r="AL646" i="66" s="1"/>
  <c r="BF646" i="66" s="1"/>
  <c r="AM646" i="66"/>
  <c r="K646" i="66" s="1"/>
  <c r="AO646" i="66"/>
  <c r="AP646" i="66"/>
  <c r="AZ646" i="66"/>
  <c r="BG646" i="66"/>
  <c r="K647" i="66"/>
  <c r="AB647" i="66"/>
  <c r="AC647" i="66"/>
  <c r="AD647" i="66"/>
  <c r="AE647" i="66"/>
  <c r="AF647" i="66"/>
  <c r="AG647" i="66"/>
  <c r="AH647" i="66"/>
  <c r="AK647" i="66" s="1"/>
  <c r="AJ647" i="66" s="1"/>
  <c r="AI647" i="66"/>
  <c r="AL647" i="66" s="1"/>
  <c r="AY647" i="66" s="1"/>
  <c r="AM647" i="66"/>
  <c r="AQ647" i="66" s="1"/>
  <c r="AO647" i="66"/>
  <c r="AP647" i="66"/>
  <c r="AZ647" i="66"/>
  <c r="L648" i="66"/>
  <c r="AB648" i="66"/>
  <c r="AC648" i="66"/>
  <c r="AD648" i="66"/>
  <c r="AE648" i="66"/>
  <c r="AF648" i="66"/>
  <c r="AG648" i="66"/>
  <c r="AH648" i="66"/>
  <c r="AK648" i="66" s="1"/>
  <c r="AI648" i="66"/>
  <c r="AL648" i="66"/>
  <c r="BD648" i="66" s="1"/>
  <c r="AM648" i="66"/>
  <c r="K648" i="66" s="1"/>
  <c r="AN648" i="66"/>
  <c r="AO648" i="66"/>
  <c r="AP648" i="66"/>
  <c r="M648" i="66" s="1"/>
  <c r="AQ648" i="66"/>
  <c r="AZ648" i="66"/>
  <c r="AB649" i="66"/>
  <c r="AC649" i="66"/>
  <c r="AD649" i="66"/>
  <c r="AE649" i="66"/>
  <c r="AF649" i="66"/>
  <c r="AG649" i="66"/>
  <c r="AH649" i="66"/>
  <c r="AK649" i="66" s="1"/>
  <c r="AI649" i="66"/>
  <c r="AL649" i="66"/>
  <c r="AM649" i="66"/>
  <c r="AN649" i="66"/>
  <c r="L649" i="66" s="1"/>
  <c r="AO649" i="66"/>
  <c r="AP649" i="66"/>
  <c r="AB650" i="66"/>
  <c r="AC650" i="66"/>
  <c r="AD650" i="66"/>
  <c r="AE650" i="66"/>
  <c r="AF650" i="66"/>
  <c r="AG650" i="66"/>
  <c r="AH650" i="66"/>
  <c r="AK650" i="66" s="1"/>
  <c r="AI650" i="66"/>
  <c r="AL650" i="66" s="1"/>
  <c r="AM650" i="66"/>
  <c r="AN650" i="66"/>
  <c r="L650" i="66" s="1"/>
  <c r="AO650" i="66"/>
  <c r="AP650" i="66"/>
  <c r="AB651" i="66"/>
  <c r="AC651" i="66"/>
  <c r="AD651" i="66"/>
  <c r="AE651" i="66"/>
  <c r="AF651" i="66"/>
  <c r="AG651" i="66"/>
  <c r="AH651" i="66"/>
  <c r="AK651" i="66" s="1"/>
  <c r="AJ651" i="66" s="1"/>
  <c r="AI651" i="66"/>
  <c r="AL651" i="66" s="1"/>
  <c r="BD651" i="66" s="1"/>
  <c r="AM651" i="66"/>
  <c r="AN651" i="66" s="1"/>
  <c r="L651" i="66" s="1"/>
  <c r="AO651" i="66"/>
  <c r="AP651" i="66"/>
  <c r="AQ651" i="66"/>
  <c r="AR651" i="66" s="1"/>
  <c r="BI651" i="66" s="1"/>
  <c r="AZ651" i="66"/>
  <c r="AB652" i="66"/>
  <c r="AC652" i="66"/>
  <c r="AD652" i="66"/>
  <c r="AE652" i="66"/>
  <c r="AF652" i="66"/>
  <c r="AG652" i="66"/>
  <c r="AH652" i="66"/>
  <c r="AK652" i="66" s="1"/>
  <c r="AJ652" i="66" s="1"/>
  <c r="AI652" i="66"/>
  <c r="AL652" i="66"/>
  <c r="BF652" i="66" s="1"/>
  <c r="AM652" i="66"/>
  <c r="AQ652" i="66" s="1"/>
  <c r="AO652" i="66"/>
  <c r="AP652" i="66"/>
  <c r="M652" i="66" s="1"/>
  <c r="AZ652" i="66"/>
  <c r="BG652" i="66"/>
  <c r="AB653" i="66"/>
  <c r="AC653" i="66"/>
  <c r="AD653" i="66"/>
  <c r="AE653" i="66"/>
  <c r="AF653" i="66"/>
  <c r="AG653" i="66"/>
  <c r="AH653" i="66"/>
  <c r="AK653" i="66" s="1"/>
  <c r="AJ653" i="66" s="1"/>
  <c r="AI653" i="66"/>
  <c r="AL653" i="66" s="1"/>
  <c r="AY653" i="66" s="1"/>
  <c r="AM653" i="66"/>
  <c r="AO653" i="66"/>
  <c r="AP653" i="66"/>
  <c r="AB654" i="66"/>
  <c r="AC654" i="66"/>
  <c r="AD654" i="66"/>
  <c r="AE654" i="66"/>
  <c r="AF654" i="66"/>
  <c r="AG654" i="66"/>
  <c r="AH654" i="66"/>
  <c r="AK654" i="66" s="1"/>
  <c r="AI654" i="66"/>
  <c r="AL654" i="66" s="1"/>
  <c r="BF654" i="66" s="1"/>
  <c r="AM654" i="66"/>
  <c r="AN654" i="66"/>
  <c r="L654" i="66" s="1"/>
  <c r="AO654" i="66"/>
  <c r="AP654" i="66"/>
  <c r="BG654" i="66" s="1"/>
  <c r="AB655" i="66"/>
  <c r="AC655" i="66"/>
  <c r="AD655" i="66"/>
  <c r="AE655" i="66"/>
  <c r="AF655" i="66"/>
  <c r="AG655" i="66"/>
  <c r="AH655" i="66"/>
  <c r="AK655" i="66" s="1"/>
  <c r="AJ655" i="66" s="1"/>
  <c r="AI655" i="66"/>
  <c r="AL655" i="66" s="1"/>
  <c r="BE655" i="66" s="1"/>
  <c r="AM655" i="66"/>
  <c r="AO655" i="66"/>
  <c r="AP655" i="66"/>
  <c r="AB656" i="66"/>
  <c r="AC656" i="66"/>
  <c r="AD656" i="66"/>
  <c r="AE656" i="66"/>
  <c r="AF656" i="66"/>
  <c r="AG656" i="66"/>
  <c r="AH656" i="66"/>
  <c r="AK656" i="66" s="1"/>
  <c r="AJ656" i="66" s="1"/>
  <c r="AI656" i="66"/>
  <c r="AL656" i="66" s="1"/>
  <c r="AM656" i="66"/>
  <c r="AN656" i="66"/>
  <c r="L656" i="66" s="1"/>
  <c r="AO656" i="66"/>
  <c r="AP656" i="66"/>
  <c r="M656" i="66" s="1"/>
  <c r="BG656" i="66"/>
  <c r="AB657" i="66"/>
  <c r="AC657" i="66"/>
  <c r="AD657" i="66"/>
  <c r="AE657" i="66"/>
  <c r="AF657" i="66"/>
  <c r="AG657" i="66"/>
  <c r="AH657" i="66"/>
  <c r="AK657" i="66" s="1"/>
  <c r="AI657" i="66"/>
  <c r="AL657" i="66" s="1"/>
  <c r="AM657" i="66"/>
  <c r="AO657" i="66"/>
  <c r="AP657" i="66"/>
  <c r="M657" i="66" s="1"/>
  <c r="AQ657" i="66"/>
  <c r="BG657" i="66"/>
  <c r="AB658" i="66"/>
  <c r="AC658" i="66"/>
  <c r="AD658" i="66"/>
  <c r="AE658" i="66"/>
  <c r="AF658" i="66"/>
  <c r="AG658" i="66"/>
  <c r="AH658" i="66"/>
  <c r="AK658" i="66" s="1"/>
  <c r="AJ658" i="66" s="1"/>
  <c r="AI658" i="66"/>
  <c r="AL658" i="66"/>
  <c r="BF658" i="66" s="1"/>
  <c r="AM658" i="66"/>
  <c r="AO658" i="66"/>
  <c r="AP658" i="66"/>
  <c r="BG658" i="66" s="1"/>
  <c r="AB659" i="66"/>
  <c r="AC659" i="66"/>
  <c r="AD659" i="66"/>
  <c r="AE659" i="66"/>
  <c r="AF659" i="66"/>
  <c r="AG659" i="66"/>
  <c r="AH659" i="66"/>
  <c r="AK659" i="66" s="1"/>
  <c r="AI659" i="66"/>
  <c r="AL659" i="66" s="1"/>
  <c r="AY659" i="66" s="1"/>
  <c r="AM659" i="66"/>
  <c r="AO659" i="66"/>
  <c r="AP659" i="66"/>
  <c r="M659" i="66" s="1"/>
  <c r="BG659" i="66"/>
  <c r="AB660" i="66"/>
  <c r="AC660" i="66"/>
  <c r="AD660" i="66"/>
  <c r="AE660" i="66"/>
  <c r="AF660" i="66"/>
  <c r="AG660" i="66"/>
  <c r="AH660" i="66"/>
  <c r="AK660" i="66" s="1"/>
  <c r="AI660" i="66"/>
  <c r="AL660" i="66"/>
  <c r="AM660" i="66"/>
  <c r="AO660" i="66"/>
  <c r="AP660" i="66"/>
  <c r="BG660" i="66" s="1"/>
  <c r="K661" i="66"/>
  <c r="M661" i="66"/>
  <c r="AB661" i="66"/>
  <c r="AC661" i="66"/>
  <c r="AD661" i="66"/>
  <c r="AE661" i="66"/>
  <c r="AF661" i="66"/>
  <c r="AG661" i="66"/>
  <c r="AH661" i="66"/>
  <c r="AK661" i="66" s="1"/>
  <c r="AJ661" i="66" s="1"/>
  <c r="AI661" i="66"/>
  <c r="AL661" i="66" s="1"/>
  <c r="AM661" i="66"/>
  <c r="AN661" i="66" s="1"/>
  <c r="L661" i="66" s="1"/>
  <c r="AO661" i="66"/>
  <c r="AP661" i="66"/>
  <c r="AZ661" i="66"/>
  <c r="BG661" i="66"/>
  <c r="AB662" i="66"/>
  <c r="AC662" i="66"/>
  <c r="AD662" i="66"/>
  <c r="AE662" i="66"/>
  <c r="AF662" i="66"/>
  <c r="AG662" i="66"/>
  <c r="AH662" i="66"/>
  <c r="AK662" i="66" s="1"/>
  <c r="AI662" i="66"/>
  <c r="AL662" i="66" s="1"/>
  <c r="AM662" i="66"/>
  <c r="AN662" i="66"/>
  <c r="L662" i="66" s="1"/>
  <c r="AO662" i="66"/>
  <c r="AP662" i="66"/>
  <c r="M662" i="66" s="1"/>
  <c r="BG662" i="66"/>
  <c r="AB663" i="66"/>
  <c r="AC663" i="66"/>
  <c r="AD663" i="66"/>
  <c r="AE663" i="66"/>
  <c r="AF663" i="66"/>
  <c r="AG663" i="66"/>
  <c r="AH663" i="66"/>
  <c r="AK663" i="66" s="1"/>
  <c r="AI663" i="66"/>
  <c r="AL663" i="66" s="1"/>
  <c r="BD663" i="66" s="1"/>
  <c r="AM663" i="66"/>
  <c r="AO663" i="66"/>
  <c r="AP663" i="66"/>
  <c r="AZ663" i="66"/>
  <c r="M664" i="66"/>
  <c r="AB664" i="66"/>
  <c r="AC664" i="66"/>
  <c r="AD664" i="66"/>
  <c r="AE664" i="66"/>
  <c r="AF664" i="66"/>
  <c r="AG664" i="66"/>
  <c r="AH664" i="66"/>
  <c r="AK664" i="66" s="1"/>
  <c r="AJ664" i="66" s="1"/>
  <c r="AI664" i="66"/>
  <c r="AL664" i="66" s="1"/>
  <c r="AM664" i="66"/>
  <c r="AN664" i="66"/>
  <c r="L664" i="66" s="1"/>
  <c r="AO664" i="66"/>
  <c r="AP664" i="66"/>
  <c r="BG664" i="66"/>
  <c r="K665" i="66"/>
  <c r="AB665" i="66"/>
  <c r="AC665" i="66"/>
  <c r="AD665" i="66"/>
  <c r="AE665" i="66"/>
  <c r="AF665" i="66"/>
  <c r="AG665" i="66"/>
  <c r="AH665" i="66"/>
  <c r="AK665" i="66" s="1"/>
  <c r="AI665" i="66"/>
  <c r="AL665" i="66"/>
  <c r="AY665" i="66" s="1"/>
  <c r="AM665" i="66"/>
  <c r="AN665" i="66"/>
  <c r="L665" i="66" s="1"/>
  <c r="AO665" i="66"/>
  <c r="AP665" i="66"/>
  <c r="BG665" i="66" s="1"/>
  <c r="AB666" i="66"/>
  <c r="AC666" i="66"/>
  <c r="AD666" i="66"/>
  <c r="AE666" i="66"/>
  <c r="AF666" i="66"/>
  <c r="AG666" i="66"/>
  <c r="AH666" i="66"/>
  <c r="AK666" i="66" s="1"/>
  <c r="AI666" i="66"/>
  <c r="AL666" i="66" s="1"/>
  <c r="BF666" i="66" s="1"/>
  <c r="AM666" i="66"/>
  <c r="AO666" i="66"/>
  <c r="AP666" i="66"/>
  <c r="BG666" i="66" s="1"/>
  <c r="K667" i="66"/>
  <c r="AB667" i="66"/>
  <c r="AC667" i="66"/>
  <c r="AD667" i="66"/>
  <c r="AE667" i="66"/>
  <c r="AF667" i="66"/>
  <c r="AG667" i="66"/>
  <c r="AH667" i="66"/>
  <c r="AK667" i="66" s="1"/>
  <c r="AI667" i="66"/>
  <c r="AL667" i="66" s="1"/>
  <c r="AM667" i="66"/>
  <c r="AO667" i="66"/>
  <c r="AP667" i="66"/>
  <c r="M667" i="66" s="1"/>
  <c r="AZ667" i="66"/>
  <c r="AB668" i="66"/>
  <c r="AC668" i="66"/>
  <c r="AD668" i="66"/>
  <c r="AE668" i="66"/>
  <c r="AF668" i="66"/>
  <c r="AG668" i="66"/>
  <c r="AH668" i="66"/>
  <c r="AK668" i="66" s="1"/>
  <c r="AI668" i="66"/>
  <c r="AL668" i="66" s="1"/>
  <c r="AM668" i="66"/>
  <c r="AZ668" i="66" s="1"/>
  <c r="AO668" i="66"/>
  <c r="AP668" i="66"/>
  <c r="BG668" i="66" s="1"/>
  <c r="M669" i="66"/>
  <c r="AB669" i="66"/>
  <c r="AC669" i="66"/>
  <c r="AD669" i="66"/>
  <c r="AE669" i="66"/>
  <c r="AF669" i="66"/>
  <c r="AG669" i="66"/>
  <c r="AH669" i="66"/>
  <c r="AK669" i="66" s="1"/>
  <c r="AI669" i="66"/>
  <c r="AL669" i="66" s="1"/>
  <c r="AM669" i="66"/>
  <c r="K669" i="66" s="1"/>
  <c r="AN669" i="66"/>
  <c r="L669" i="66" s="1"/>
  <c r="AO669" i="66"/>
  <c r="AP669" i="66"/>
  <c r="AQ669" i="66"/>
  <c r="AZ669" i="66"/>
  <c r="BG669" i="66"/>
  <c r="AB670" i="66"/>
  <c r="AC670" i="66"/>
  <c r="AD670" i="66"/>
  <c r="AE670" i="66"/>
  <c r="AF670" i="66"/>
  <c r="AG670" i="66"/>
  <c r="AH670" i="66"/>
  <c r="AK670" i="66" s="1"/>
  <c r="AJ670" i="66" s="1"/>
  <c r="AI670" i="66"/>
  <c r="AL670" i="66"/>
  <c r="AY670" i="66" s="1"/>
  <c r="AM670" i="66"/>
  <c r="AQ670" i="66" s="1"/>
  <c r="BH670" i="66" s="1"/>
  <c r="AO670" i="66"/>
  <c r="AP670" i="66"/>
  <c r="M671" i="66"/>
  <c r="AB671" i="66"/>
  <c r="AC671" i="66"/>
  <c r="AD671" i="66"/>
  <c r="AE671" i="66"/>
  <c r="AF671" i="66"/>
  <c r="AG671" i="66"/>
  <c r="AH671" i="66"/>
  <c r="AK671" i="66" s="1"/>
  <c r="AI671" i="66"/>
  <c r="AL671" i="66"/>
  <c r="AY671" i="66" s="1"/>
  <c r="AM671" i="66"/>
  <c r="AQ671" i="66" s="1"/>
  <c r="BH671" i="66" s="1"/>
  <c r="AN671" i="66"/>
  <c r="L671" i="66" s="1"/>
  <c r="AO671" i="66"/>
  <c r="AP671" i="66"/>
  <c r="BG671" i="66" s="1"/>
  <c r="AZ671" i="66"/>
  <c r="L672" i="66"/>
  <c r="AB672" i="66"/>
  <c r="AC672" i="66"/>
  <c r="AD672" i="66"/>
  <c r="AE672" i="66"/>
  <c r="AF672" i="66"/>
  <c r="AG672" i="66"/>
  <c r="AH672" i="66"/>
  <c r="AK672" i="66" s="1"/>
  <c r="AI672" i="66"/>
  <c r="AL672" i="66" s="1"/>
  <c r="AM672" i="66"/>
  <c r="K672" i="66" s="1"/>
  <c r="AN672" i="66"/>
  <c r="AO672" i="66"/>
  <c r="AP672" i="66"/>
  <c r="AQ672" i="66"/>
  <c r="AR672" i="66" s="1"/>
  <c r="AZ672" i="66"/>
  <c r="AB673" i="66"/>
  <c r="AC673" i="66"/>
  <c r="AD673" i="66"/>
  <c r="AE673" i="66"/>
  <c r="AF673" i="66"/>
  <c r="AG673" i="66"/>
  <c r="AH673" i="66"/>
  <c r="AK673" i="66" s="1"/>
  <c r="AJ673" i="66" s="1"/>
  <c r="AI673" i="66"/>
  <c r="AL673" i="66" s="1"/>
  <c r="AM673" i="66"/>
  <c r="AO673" i="66"/>
  <c r="AP673" i="66"/>
  <c r="BG673" i="66"/>
  <c r="M674" i="66"/>
  <c r="AB674" i="66"/>
  <c r="AC674" i="66"/>
  <c r="AD674" i="66"/>
  <c r="AE674" i="66"/>
  <c r="AF674" i="66"/>
  <c r="AG674" i="66"/>
  <c r="AH674" i="66"/>
  <c r="AK674" i="66" s="1"/>
  <c r="AJ674" i="66" s="1"/>
  <c r="AI674" i="66"/>
  <c r="AL674" i="66"/>
  <c r="BE674" i="66" s="1"/>
  <c r="AM674" i="66"/>
  <c r="AO674" i="66"/>
  <c r="AP674" i="66"/>
  <c r="BG674" i="66" s="1"/>
  <c r="AB675" i="66"/>
  <c r="AC675" i="66"/>
  <c r="AD675" i="66"/>
  <c r="AE675" i="66"/>
  <c r="AF675" i="66"/>
  <c r="AG675" i="66"/>
  <c r="AH675" i="66"/>
  <c r="AK675" i="66" s="1"/>
  <c r="AI675" i="66"/>
  <c r="AL675" i="66" s="1"/>
  <c r="AM675" i="66"/>
  <c r="AO675" i="66"/>
  <c r="AP675" i="66"/>
  <c r="AB676" i="66"/>
  <c r="AC676" i="66"/>
  <c r="AD676" i="66"/>
  <c r="AE676" i="66"/>
  <c r="AF676" i="66"/>
  <c r="AG676" i="66"/>
  <c r="AH676" i="66"/>
  <c r="AK676" i="66" s="1"/>
  <c r="AI676" i="66"/>
  <c r="AL676" i="66" s="1"/>
  <c r="AM676" i="66"/>
  <c r="AQ676" i="66" s="1"/>
  <c r="BH676" i="66" s="1"/>
  <c r="AO676" i="66"/>
  <c r="AP676" i="66"/>
  <c r="AB677" i="66"/>
  <c r="AC677" i="66"/>
  <c r="AD677" i="66"/>
  <c r="AE677" i="66"/>
  <c r="AF677" i="66"/>
  <c r="AG677" i="66"/>
  <c r="AH677" i="66"/>
  <c r="AK677" i="66" s="1"/>
  <c r="AI677" i="66"/>
  <c r="AL677" i="66" s="1"/>
  <c r="AY677" i="66" s="1"/>
  <c r="AM677" i="66"/>
  <c r="AQ677" i="66" s="1"/>
  <c r="BH677" i="66" s="1"/>
  <c r="AN677" i="66"/>
  <c r="L677" i="66" s="1"/>
  <c r="AO677" i="66"/>
  <c r="AP677" i="66"/>
  <c r="BG677" i="66" s="1"/>
  <c r="AZ677" i="66"/>
  <c r="L678" i="66"/>
  <c r="AB678" i="66"/>
  <c r="AC678" i="66"/>
  <c r="AD678" i="66"/>
  <c r="AE678" i="66"/>
  <c r="AF678" i="66"/>
  <c r="AG678" i="66"/>
  <c r="AH678" i="66"/>
  <c r="AK678" i="66" s="1"/>
  <c r="AI678" i="66"/>
  <c r="AL678" i="66" s="1"/>
  <c r="AM678" i="66"/>
  <c r="K678" i="66" s="1"/>
  <c r="AN678" i="66"/>
  <c r="AO678" i="66"/>
  <c r="AP678" i="66"/>
  <c r="AQ678" i="66"/>
  <c r="AR678" i="66" s="1"/>
  <c r="AZ678" i="66"/>
  <c r="AB679" i="66"/>
  <c r="AC679" i="66"/>
  <c r="AD679" i="66"/>
  <c r="AE679" i="66"/>
  <c r="AF679" i="66"/>
  <c r="AG679" i="66"/>
  <c r="AH679" i="66"/>
  <c r="AK679" i="66" s="1"/>
  <c r="AJ679" i="66" s="1"/>
  <c r="AI679" i="66"/>
  <c r="AL679" i="66"/>
  <c r="BD679" i="66" s="1"/>
  <c r="AM679" i="66"/>
  <c r="AO679" i="66"/>
  <c r="AP679" i="66"/>
  <c r="BG679" i="66"/>
  <c r="AB680" i="66"/>
  <c r="AC680" i="66"/>
  <c r="AD680" i="66"/>
  <c r="AE680" i="66"/>
  <c r="AF680" i="66"/>
  <c r="AG680" i="66"/>
  <c r="AH680" i="66"/>
  <c r="AK680" i="66" s="1"/>
  <c r="AJ680" i="66" s="1"/>
  <c r="AI680" i="66"/>
  <c r="AL680" i="66"/>
  <c r="BE680" i="66" s="1"/>
  <c r="AM680" i="66"/>
  <c r="AO680" i="66"/>
  <c r="AP680" i="66"/>
  <c r="BG680" i="66" s="1"/>
  <c r="M681" i="66"/>
  <c r="AB681" i="66"/>
  <c r="AC681" i="66"/>
  <c r="AD681" i="66"/>
  <c r="AE681" i="66"/>
  <c r="AF681" i="66"/>
  <c r="AG681" i="66"/>
  <c r="AH681" i="66"/>
  <c r="AK681" i="66" s="1"/>
  <c r="AI681" i="66"/>
  <c r="AL681" i="66" s="1"/>
  <c r="AM681" i="66"/>
  <c r="AO681" i="66"/>
  <c r="AP681" i="66"/>
  <c r="AQ681" i="66"/>
  <c r="AB682" i="66"/>
  <c r="AC682" i="66"/>
  <c r="AD682" i="66"/>
  <c r="AE682" i="66"/>
  <c r="AF682" i="66"/>
  <c r="AG682" i="66"/>
  <c r="AH682" i="66"/>
  <c r="AK682" i="66" s="1"/>
  <c r="AJ682" i="66" s="1"/>
  <c r="AI682" i="66"/>
  <c r="AL682" i="66" s="1"/>
  <c r="BD682" i="66" s="1"/>
  <c r="AM682" i="66"/>
  <c r="AO682" i="66"/>
  <c r="AP682" i="66"/>
  <c r="AB683" i="66"/>
  <c r="AC683" i="66"/>
  <c r="AD683" i="66"/>
  <c r="AE683" i="66"/>
  <c r="AF683" i="66"/>
  <c r="AG683" i="66"/>
  <c r="AH683" i="66"/>
  <c r="AK683" i="66" s="1"/>
  <c r="BA683" i="66" s="1"/>
  <c r="AI683" i="66"/>
  <c r="AL683" i="66" s="1"/>
  <c r="AM683" i="66"/>
  <c r="AQ683" i="66" s="1"/>
  <c r="BH683" i="66" s="1"/>
  <c r="AN683" i="66"/>
  <c r="L683" i="66" s="1"/>
  <c r="AO683" i="66"/>
  <c r="AP683" i="66"/>
  <c r="L684" i="66"/>
  <c r="AB684" i="66"/>
  <c r="AC684" i="66"/>
  <c r="AD684" i="66"/>
  <c r="AE684" i="66"/>
  <c r="AF684" i="66"/>
  <c r="AG684" i="66"/>
  <c r="AH684" i="66"/>
  <c r="AK684" i="66" s="1"/>
  <c r="AJ684" i="66" s="1"/>
  <c r="AI684" i="66"/>
  <c r="AL684" i="66" s="1"/>
  <c r="AM684" i="66"/>
  <c r="AN684" i="66"/>
  <c r="AO684" i="66"/>
  <c r="AP684" i="66"/>
  <c r="BG684" i="66" s="1"/>
  <c r="AB685" i="66"/>
  <c r="AC685" i="66"/>
  <c r="AD685" i="66"/>
  <c r="AE685" i="66"/>
  <c r="AF685" i="66"/>
  <c r="AG685" i="66"/>
  <c r="AH685" i="66"/>
  <c r="AK685" i="66" s="1"/>
  <c r="AI685" i="66"/>
  <c r="AL685" i="66"/>
  <c r="BE685" i="66" s="1"/>
  <c r="AM685" i="66"/>
  <c r="K685" i="66" s="1"/>
  <c r="AO685" i="66"/>
  <c r="AP685" i="66"/>
  <c r="M685" i="66" s="1"/>
  <c r="AQ685" i="66"/>
  <c r="AR685" i="66"/>
  <c r="BI685" i="66" s="1"/>
  <c r="AZ685" i="66"/>
  <c r="M686" i="66"/>
  <c r="AB686" i="66"/>
  <c r="AC686" i="66"/>
  <c r="AD686" i="66"/>
  <c r="AE686" i="66"/>
  <c r="AF686" i="66"/>
  <c r="AG686" i="66"/>
  <c r="AH686" i="66"/>
  <c r="AK686" i="66" s="1"/>
  <c r="AI686" i="66"/>
  <c r="AL686" i="66" s="1"/>
  <c r="AJ686" i="66"/>
  <c r="AM686" i="66"/>
  <c r="K686" i="66" s="1"/>
  <c r="AO686" i="66"/>
  <c r="AP686" i="66"/>
  <c r="AZ686" i="66"/>
  <c r="BG686" i="66"/>
  <c r="AB687" i="66"/>
  <c r="AC687" i="66"/>
  <c r="AD687" i="66"/>
  <c r="AE687" i="66"/>
  <c r="AF687" i="66"/>
  <c r="AG687" i="66"/>
  <c r="AH687" i="66"/>
  <c r="AK687" i="66" s="1"/>
  <c r="AI687" i="66"/>
  <c r="AL687" i="66" s="1"/>
  <c r="AM687" i="66"/>
  <c r="K687" i="66" s="1"/>
  <c r="AN687" i="66"/>
  <c r="L687" i="66" s="1"/>
  <c r="AO687" i="66"/>
  <c r="AP687" i="66"/>
  <c r="AQ687" i="66"/>
  <c r="AZ687" i="66"/>
  <c r="BG687" i="66"/>
  <c r="AB688" i="66"/>
  <c r="AC688" i="66"/>
  <c r="AD688" i="66"/>
  <c r="AE688" i="66"/>
  <c r="AF688" i="66"/>
  <c r="AG688" i="66"/>
  <c r="AH688" i="66"/>
  <c r="AI688" i="66"/>
  <c r="AK688" i="66"/>
  <c r="AJ688" i="66" s="1"/>
  <c r="AL688" i="66"/>
  <c r="AY688" i="66" s="1"/>
  <c r="AM688" i="66"/>
  <c r="AO688" i="66"/>
  <c r="AP688" i="66"/>
  <c r="AB689" i="66"/>
  <c r="AC689" i="66"/>
  <c r="AD689" i="66"/>
  <c r="AE689" i="66"/>
  <c r="AF689" i="66"/>
  <c r="AG689" i="66"/>
  <c r="AH689" i="66"/>
  <c r="AK689" i="66" s="1"/>
  <c r="BA689" i="66" s="1"/>
  <c r="AI689" i="66"/>
  <c r="AL689" i="66" s="1"/>
  <c r="AY689" i="66" s="1"/>
  <c r="AM689" i="66"/>
  <c r="AO689" i="66"/>
  <c r="AP689" i="66"/>
  <c r="BG689" i="66" s="1"/>
  <c r="AB690" i="66"/>
  <c r="AC690" i="66"/>
  <c r="AD690" i="66"/>
  <c r="AE690" i="66"/>
  <c r="AF690" i="66"/>
  <c r="AG690" i="66"/>
  <c r="AH690" i="66"/>
  <c r="AK690" i="66" s="1"/>
  <c r="AJ690" i="66" s="1"/>
  <c r="AI690" i="66"/>
  <c r="AL690" i="66" s="1"/>
  <c r="AM690" i="66"/>
  <c r="AO690" i="66"/>
  <c r="AP690" i="66"/>
  <c r="M690" i="66" s="1"/>
  <c r="BG690" i="66"/>
  <c r="AB691" i="66"/>
  <c r="AC691" i="66"/>
  <c r="AD691" i="66"/>
  <c r="AE691" i="66"/>
  <c r="AF691" i="66"/>
  <c r="AG691" i="66"/>
  <c r="AH691" i="66"/>
  <c r="AI691" i="66"/>
  <c r="AK691" i="66"/>
  <c r="AJ691" i="66" s="1"/>
  <c r="AL691" i="66"/>
  <c r="BC691" i="66" s="1"/>
  <c r="AM691" i="66"/>
  <c r="AO691" i="66"/>
  <c r="AP691" i="66"/>
  <c r="M691" i="66" s="1"/>
  <c r="AQ691" i="66"/>
  <c r="BH691" i="66" s="1"/>
  <c r="M692" i="66"/>
  <c r="AB692" i="66"/>
  <c r="AC692" i="66"/>
  <c r="AD692" i="66"/>
  <c r="AE692" i="66"/>
  <c r="AF692" i="66"/>
  <c r="AG692" i="66"/>
  <c r="AH692" i="66"/>
  <c r="AK692" i="66" s="1"/>
  <c r="AI692" i="66"/>
  <c r="AL692" i="66" s="1"/>
  <c r="AM692" i="66"/>
  <c r="K692" i="66" s="1"/>
  <c r="AO692" i="66"/>
  <c r="AP692" i="66"/>
  <c r="AZ692" i="66"/>
  <c r="BG692" i="66"/>
  <c r="M693" i="66"/>
  <c r="AB693" i="66"/>
  <c r="AC693" i="66"/>
  <c r="AD693" i="66"/>
  <c r="AE693" i="66"/>
  <c r="AF693" i="66"/>
  <c r="AG693" i="66"/>
  <c r="AH693" i="66"/>
  <c r="AI693" i="66"/>
  <c r="AL693" i="66" s="1"/>
  <c r="AK693" i="66"/>
  <c r="AJ693" i="66" s="1"/>
  <c r="AM693" i="66"/>
  <c r="AN693" i="66"/>
  <c r="L693" i="66" s="1"/>
  <c r="AO693" i="66"/>
  <c r="AP693" i="66"/>
  <c r="AQ693" i="66"/>
  <c r="N693" i="66" s="1"/>
  <c r="BG693" i="66"/>
  <c r="K694" i="66"/>
  <c r="AB694" i="66"/>
  <c r="AC694" i="66"/>
  <c r="AD694" i="66"/>
  <c r="AE694" i="66"/>
  <c r="AF694" i="66"/>
  <c r="AG694" i="66"/>
  <c r="AH694" i="66"/>
  <c r="AI694" i="66"/>
  <c r="AK694" i="66"/>
  <c r="AJ694" i="66" s="1"/>
  <c r="AL694" i="66"/>
  <c r="AM694" i="66"/>
  <c r="AO694" i="66"/>
  <c r="AP694" i="66"/>
  <c r="M695" i="66"/>
  <c r="AB695" i="66"/>
  <c r="AC695" i="66"/>
  <c r="AD695" i="66"/>
  <c r="AE695" i="66"/>
  <c r="AF695" i="66"/>
  <c r="AG695" i="66"/>
  <c r="AH695" i="66"/>
  <c r="AK695" i="66" s="1"/>
  <c r="AJ695" i="66" s="1"/>
  <c r="AI695" i="66"/>
  <c r="AL695" i="66" s="1"/>
  <c r="BC695" i="66" s="1"/>
  <c r="AM695" i="66"/>
  <c r="AQ695" i="66" s="1"/>
  <c r="BH695" i="66" s="1"/>
  <c r="AO695" i="66"/>
  <c r="AP695" i="66"/>
  <c r="BG695" i="66"/>
  <c r="AB696" i="66"/>
  <c r="AC696" i="66"/>
  <c r="AD696" i="66"/>
  <c r="AE696" i="66"/>
  <c r="AF696" i="66"/>
  <c r="AG696" i="66"/>
  <c r="AH696" i="66"/>
  <c r="AK696" i="66" s="1"/>
  <c r="AJ696" i="66" s="1"/>
  <c r="AI696" i="66"/>
  <c r="AL696" i="66" s="1"/>
  <c r="AM696" i="66"/>
  <c r="AN696" i="66" s="1"/>
  <c r="L696" i="66" s="1"/>
  <c r="AO696" i="66"/>
  <c r="AP696" i="66"/>
  <c r="AZ696" i="66"/>
  <c r="AB697" i="66"/>
  <c r="AC697" i="66"/>
  <c r="AD697" i="66"/>
  <c r="AE697" i="66"/>
  <c r="AF697" i="66"/>
  <c r="AG697" i="66"/>
  <c r="AH697" i="66"/>
  <c r="AK697" i="66" s="1"/>
  <c r="AJ697" i="66" s="1"/>
  <c r="AI697" i="66"/>
  <c r="AL697" i="66"/>
  <c r="BC697" i="66" s="1"/>
  <c r="AM697" i="66"/>
  <c r="AN697" i="66" s="1"/>
  <c r="L697" i="66" s="1"/>
  <c r="AO697" i="66"/>
  <c r="AP697" i="66"/>
  <c r="M697" i="66" s="1"/>
  <c r="K698" i="66"/>
  <c r="AB698" i="66"/>
  <c r="AC698" i="66"/>
  <c r="AD698" i="66"/>
  <c r="AE698" i="66"/>
  <c r="AF698" i="66"/>
  <c r="AG698" i="66"/>
  <c r="AH698" i="66"/>
  <c r="AK698" i="66" s="1"/>
  <c r="AJ698" i="66" s="1"/>
  <c r="AI698" i="66"/>
  <c r="AL698" i="66"/>
  <c r="AM698" i="66"/>
  <c r="AQ698" i="66" s="1"/>
  <c r="N698" i="66" s="1"/>
  <c r="AN698" i="66"/>
  <c r="L698" i="66" s="1"/>
  <c r="AO698" i="66"/>
  <c r="AP698" i="66"/>
  <c r="M698" i="66" s="1"/>
  <c r="BG698" i="66"/>
  <c r="M699" i="66"/>
  <c r="AB699" i="66"/>
  <c r="AC699" i="66"/>
  <c r="AD699" i="66"/>
  <c r="AE699" i="66"/>
  <c r="AF699" i="66"/>
  <c r="AG699" i="66"/>
  <c r="AH699" i="66"/>
  <c r="AK699" i="66" s="1"/>
  <c r="AI699" i="66"/>
  <c r="AL699" i="66" s="1"/>
  <c r="AM699" i="66"/>
  <c r="AN699" i="66"/>
  <c r="L699" i="66" s="1"/>
  <c r="AO699" i="66"/>
  <c r="AP699" i="66"/>
  <c r="BD699" i="66"/>
  <c r="AB700" i="66"/>
  <c r="AC700" i="66"/>
  <c r="AD700" i="66"/>
  <c r="AE700" i="66"/>
  <c r="AF700" i="66"/>
  <c r="AG700" i="66"/>
  <c r="AH700" i="66"/>
  <c r="AK700" i="66" s="1"/>
  <c r="AJ700" i="66" s="1"/>
  <c r="AI700" i="66"/>
  <c r="AL700" i="66" s="1"/>
  <c r="BE700" i="66" s="1"/>
  <c r="AM700" i="66"/>
  <c r="AN700" i="66" s="1"/>
  <c r="L700" i="66" s="1"/>
  <c r="AO700" i="66"/>
  <c r="AP700" i="66"/>
  <c r="AY700" i="66"/>
  <c r="BC700" i="66"/>
  <c r="BD700" i="66"/>
  <c r="K701" i="66"/>
  <c r="AB701" i="66"/>
  <c r="AC701" i="66"/>
  <c r="AD701" i="66"/>
  <c r="AE701" i="66"/>
  <c r="AF701" i="66"/>
  <c r="AG701" i="66"/>
  <c r="AH701" i="66"/>
  <c r="AK701" i="66" s="1"/>
  <c r="AJ701" i="66" s="1"/>
  <c r="AI701" i="66"/>
  <c r="AL701" i="66" s="1"/>
  <c r="AM701" i="66"/>
  <c r="AQ701" i="66" s="1"/>
  <c r="BH701" i="66" s="1"/>
  <c r="AO701" i="66"/>
  <c r="AP701" i="66"/>
  <c r="AB702" i="66"/>
  <c r="AC702" i="66"/>
  <c r="AD702" i="66"/>
  <c r="AE702" i="66"/>
  <c r="AF702" i="66"/>
  <c r="AG702" i="66"/>
  <c r="AH702" i="66"/>
  <c r="AK702" i="66" s="1"/>
  <c r="AI702" i="66"/>
  <c r="AL702" i="66" s="1"/>
  <c r="AM702" i="66"/>
  <c r="K702" i="66" s="1"/>
  <c r="AN702" i="66"/>
  <c r="L702" i="66" s="1"/>
  <c r="AO702" i="66"/>
  <c r="AP702" i="66"/>
  <c r="AQ702" i="66"/>
  <c r="AZ702" i="66"/>
  <c r="AB703" i="66"/>
  <c r="AC703" i="66"/>
  <c r="AD703" i="66"/>
  <c r="AE703" i="66"/>
  <c r="AF703" i="66"/>
  <c r="AG703" i="66"/>
  <c r="AH703" i="66"/>
  <c r="AK703" i="66" s="1"/>
  <c r="AI703" i="66"/>
  <c r="AL703" i="66"/>
  <c r="AM703" i="66"/>
  <c r="AO703" i="66"/>
  <c r="AP703" i="66"/>
  <c r="M703" i="66" s="1"/>
  <c r="AB704" i="66"/>
  <c r="AC704" i="66"/>
  <c r="AD704" i="66"/>
  <c r="AE704" i="66"/>
  <c r="AF704" i="66"/>
  <c r="AG704" i="66"/>
  <c r="AH704" i="66"/>
  <c r="AK704" i="66" s="1"/>
  <c r="AJ704" i="66" s="1"/>
  <c r="AI704" i="66"/>
  <c r="AL704" i="66" s="1"/>
  <c r="AM704" i="66"/>
  <c r="AQ704" i="66" s="1"/>
  <c r="N704" i="66" s="1"/>
  <c r="AO704" i="66"/>
  <c r="AP704" i="66"/>
  <c r="M704" i="66" s="1"/>
  <c r="BG704" i="66"/>
  <c r="AB705" i="66"/>
  <c r="AC705" i="66"/>
  <c r="AD705" i="66"/>
  <c r="AE705" i="66"/>
  <c r="AF705" i="66"/>
  <c r="AG705" i="66"/>
  <c r="AH705" i="66"/>
  <c r="AK705" i="66" s="1"/>
  <c r="AI705" i="66"/>
  <c r="AL705" i="66" s="1"/>
  <c r="AM705" i="66"/>
  <c r="AN705" i="66"/>
  <c r="L705" i="66" s="1"/>
  <c r="AO705" i="66"/>
  <c r="AP705" i="66"/>
  <c r="AB706" i="66"/>
  <c r="AC706" i="66"/>
  <c r="AD706" i="66"/>
  <c r="AE706" i="66"/>
  <c r="AF706" i="66"/>
  <c r="AG706" i="66"/>
  <c r="AH706" i="66"/>
  <c r="AK706" i="66" s="1"/>
  <c r="AI706" i="66"/>
  <c r="AL706" i="66"/>
  <c r="AM706" i="66"/>
  <c r="K706" i="66" s="1"/>
  <c r="AN706" i="66"/>
  <c r="L706" i="66" s="1"/>
  <c r="AO706" i="66"/>
  <c r="AP706" i="66"/>
  <c r="BG706" i="66" s="1"/>
  <c r="AQ706" i="66"/>
  <c r="BH706" i="66" s="1"/>
  <c r="AZ706" i="66"/>
  <c r="M707" i="66"/>
  <c r="AB707" i="66"/>
  <c r="AC707" i="66"/>
  <c r="AD707" i="66"/>
  <c r="AE707" i="66"/>
  <c r="AF707" i="66"/>
  <c r="AG707" i="66"/>
  <c r="AH707" i="66"/>
  <c r="AK707" i="66" s="1"/>
  <c r="AJ707" i="66" s="1"/>
  <c r="AI707" i="66"/>
  <c r="AL707" i="66" s="1"/>
  <c r="BC707" i="66" s="1"/>
  <c r="AM707" i="66"/>
  <c r="AQ707" i="66" s="1"/>
  <c r="AO707" i="66"/>
  <c r="AP707" i="66"/>
  <c r="AZ707" i="66"/>
  <c r="AB708" i="66"/>
  <c r="AC708" i="66"/>
  <c r="AD708" i="66"/>
  <c r="AE708" i="66"/>
  <c r="AF708" i="66"/>
  <c r="AG708" i="66"/>
  <c r="AH708" i="66"/>
  <c r="AK708" i="66" s="1"/>
  <c r="AI708" i="66"/>
  <c r="AL708" i="66" s="1"/>
  <c r="AM708" i="66"/>
  <c r="AN708" i="66"/>
  <c r="L708" i="66" s="1"/>
  <c r="AO708" i="66"/>
  <c r="AP708" i="66"/>
  <c r="M708" i="66" s="1"/>
  <c r="AQ708" i="66"/>
  <c r="BH708" i="66" s="1"/>
  <c r="K709" i="66"/>
  <c r="AB709" i="66"/>
  <c r="AC709" i="66"/>
  <c r="AD709" i="66"/>
  <c r="AE709" i="66"/>
  <c r="AF709" i="66"/>
  <c r="AG709" i="66"/>
  <c r="AH709" i="66"/>
  <c r="AK709" i="66" s="1"/>
  <c r="AI709" i="66"/>
  <c r="AL709" i="66" s="1"/>
  <c r="BE709" i="66" s="1"/>
  <c r="AM709" i="66"/>
  <c r="AN709" i="66" s="1"/>
  <c r="L709" i="66" s="1"/>
  <c r="AO709" i="66"/>
  <c r="AP709" i="66"/>
  <c r="AB710" i="66"/>
  <c r="AC710" i="66"/>
  <c r="AD710" i="66"/>
  <c r="AE710" i="66"/>
  <c r="AF710" i="66"/>
  <c r="AG710" i="66"/>
  <c r="AH710" i="66"/>
  <c r="AK710" i="66" s="1"/>
  <c r="AJ710" i="66" s="1"/>
  <c r="AI710" i="66"/>
  <c r="AL710" i="66"/>
  <c r="BE710" i="66" s="1"/>
  <c r="AM710" i="66"/>
  <c r="AQ710" i="66" s="1"/>
  <c r="AO710" i="66"/>
  <c r="AP710" i="66"/>
  <c r="BG710" i="66" s="1"/>
  <c r="AZ710" i="66"/>
  <c r="AB711" i="66"/>
  <c r="AC711" i="66"/>
  <c r="AD711" i="66"/>
  <c r="AE711" i="66"/>
  <c r="AF711" i="66"/>
  <c r="AG711" i="66"/>
  <c r="AH711" i="66"/>
  <c r="AK711" i="66" s="1"/>
  <c r="AJ711" i="66" s="1"/>
  <c r="AI711" i="66"/>
  <c r="AL711" i="66" s="1"/>
  <c r="AM711" i="66"/>
  <c r="K711" i="66" s="1"/>
  <c r="AO711" i="66"/>
  <c r="AP711" i="66"/>
  <c r="AQ711" i="66"/>
  <c r="N711" i="66" s="1"/>
  <c r="AZ711" i="66"/>
  <c r="AB712" i="66"/>
  <c r="AC712" i="66"/>
  <c r="AD712" i="66"/>
  <c r="AE712" i="66"/>
  <c r="AF712" i="66"/>
  <c r="AG712" i="66"/>
  <c r="AH712" i="66"/>
  <c r="AK712" i="66" s="1"/>
  <c r="AJ712" i="66" s="1"/>
  <c r="AI712" i="66"/>
  <c r="AL712" i="66"/>
  <c r="AM712" i="66"/>
  <c r="AO712" i="66"/>
  <c r="AP712" i="66"/>
  <c r="BG712" i="66" s="1"/>
  <c r="AB713" i="66"/>
  <c r="AC713" i="66"/>
  <c r="AD713" i="66"/>
  <c r="AE713" i="66"/>
  <c r="AF713" i="66"/>
  <c r="AG713" i="66"/>
  <c r="AH713" i="66"/>
  <c r="AK713" i="66" s="1"/>
  <c r="AI713" i="66"/>
  <c r="AL713" i="66" s="1"/>
  <c r="AY713" i="66" s="1"/>
  <c r="AM713" i="66"/>
  <c r="K713" i="66" s="1"/>
  <c r="AO713" i="66"/>
  <c r="AP713" i="66"/>
  <c r="M713" i="66" s="1"/>
  <c r="AB714" i="66"/>
  <c r="AC714" i="66"/>
  <c r="AD714" i="66"/>
  <c r="AE714" i="66"/>
  <c r="AF714" i="66"/>
  <c r="AG714" i="66"/>
  <c r="AH714" i="66"/>
  <c r="AK714" i="66" s="1"/>
  <c r="AI714" i="66"/>
  <c r="AL714" i="66" s="1"/>
  <c r="AM714" i="66"/>
  <c r="K714" i="66" s="1"/>
  <c r="AN714" i="66"/>
  <c r="L714" i="66" s="1"/>
  <c r="AO714" i="66"/>
  <c r="AP714" i="66"/>
  <c r="BG714" i="66" s="1"/>
  <c r="AQ714" i="66"/>
  <c r="BH714" i="66" s="1"/>
  <c r="AZ714" i="66"/>
  <c r="AB715" i="66"/>
  <c r="AC715" i="66"/>
  <c r="AD715" i="66"/>
  <c r="AE715" i="66"/>
  <c r="AF715" i="66"/>
  <c r="AG715" i="66"/>
  <c r="AH715" i="66"/>
  <c r="AK715" i="66" s="1"/>
  <c r="AI715" i="66"/>
  <c r="AL715" i="66"/>
  <c r="AM715" i="66"/>
  <c r="AQ715" i="66" s="1"/>
  <c r="AO715" i="66"/>
  <c r="AP715" i="66"/>
  <c r="M715" i="66" s="1"/>
  <c r="BC715" i="66"/>
  <c r="BE715" i="66"/>
  <c r="BF715" i="66"/>
  <c r="K716" i="66"/>
  <c r="AB716" i="66"/>
  <c r="AC716" i="66"/>
  <c r="AD716" i="66"/>
  <c r="AE716" i="66"/>
  <c r="AF716" i="66"/>
  <c r="AG716" i="66"/>
  <c r="AH716" i="66"/>
  <c r="AK716" i="66" s="1"/>
  <c r="AI716" i="66"/>
  <c r="AL716" i="66"/>
  <c r="BE716" i="66" s="1"/>
  <c r="AM716" i="66"/>
  <c r="AO716" i="66"/>
  <c r="AP716" i="66"/>
  <c r="BG716" i="66" s="1"/>
  <c r="AB717" i="66"/>
  <c r="AC717" i="66"/>
  <c r="AD717" i="66"/>
  <c r="AE717" i="66"/>
  <c r="AF717" i="66"/>
  <c r="AG717" i="66"/>
  <c r="AH717" i="66"/>
  <c r="AK717" i="66" s="1"/>
  <c r="AJ717" i="66" s="1"/>
  <c r="AI717" i="66"/>
  <c r="AL717" i="66" s="1"/>
  <c r="AM717" i="66"/>
  <c r="AN717" i="66"/>
  <c r="L717" i="66" s="1"/>
  <c r="AO717" i="66"/>
  <c r="AP717" i="66"/>
  <c r="M717" i="66" s="1"/>
  <c r="BG717" i="66"/>
  <c r="M718" i="66"/>
  <c r="AB718" i="66"/>
  <c r="AC718" i="66"/>
  <c r="AD718" i="66"/>
  <c r="AE718" i="66"/>
  <c r="AF718" i="66"/>
  <c r="AG718" i="66"/>
  <c r="AH718" i="66"/>
  <c r="AK718" i="66" s="1"/>
  <c r="BA718" i="66" s="1"/>
  <c r="AI718" i="66"/>
  <c r="AL718" i="66" s="1"/>
  <c r="AM718" i="66"/>
  <c r="AO718" i="66"/>
  <c r="AP718" i="66"/>
  <c r="BG718" i="66" s="1"/>
  <c r="AB719" i="66"/>
  <c r="AC719" i="66"/>
  <c r="AD719" i="66"/>
  <c r="AE719" i="66"/>
  <c r="AF719" i="66"/>
  <c r="AG719" i="66"/>
  <c r="AH719" i="66"/>
  <c r="AK719" i="66" s="1"/>
  <c r="AI719" i="66"/>
  <c r="AL719" i="66" s="1"/>
  <c r="BF719" i="66" s="1"/>
  <c r="AM719" i="66"/>
  <c r="AO719" i="66"/>
  <c r="AP719" i="66"/>
  <c r="K720" i="66"/>
  <c r="AB720" i="66"/>
  <c r="AC720" i="66"/>
  <c r="AD720" i="66"/>
  <c r="AE720" i="66"/>
  <c r="AF720" i="66"/>
  <c r="AG720" i="66"/>
  <c r="AH720" i="66"/>
  <c r="AK720" i="66" s="1"/>
  <c r="AI720" i="66"/>
  <c r="AL720" i="66" s="1"/>
  <c r="AM720" i="66"/>
  <c r="AO720" i="66"/>
  <c r="AP720" i="66"/>
  <c r="M720" i="66" s="1"/>
  <c r="AB721" i="66"/>
  <c r="AC721" i="66"/>
  <c r="AD721" i="66"/>
  <c r="AE721" i="66"/>
  <c r="AF721" i="66"/>
  <c r="AG721" i="66"/>
  <c r="AH721" i="66"/>
  <c r="AK721" i="66" s="1"/>
  <c r="AI721" i="66"/>
  <c r="AL721" i="66" s="1"/>
  <c r="AM721" i="66"/>
  <c r="AO721" i="66"/>
  <c r="AP721" i="66"/>
  <c r="BG721" i="66"/>
  <c r="AB722" i="66"/>
  <c r="AC722" i="66"/>
  <c r="AD722" i="66"/>
  <c r="AE722" i="66"/>
  <c r="AF722" i="66"/>
  <c r="AG722" i="66"/>
  <c r="AH722" i="66"/>
  <c r="AK722" i="66" s="1"/>
  <c r="AI722" i="66"/>
  <c r="AL722" i="66"/>
  <c r="AM722" i="66"/>
  <c r="AQ722" i="66" s="1"/>
  <c r="N722" i="66" s="1"/>
  <c r="AN722" i="66"/>
  <c r="L722" i="66" s="1"/>
  <c r="AO722" i="66"/>
  <c r="AP722" i="66"/>
  <c r="M722" i="66" s="1"/>
  <c r="AZ722" i="66"/>
  <c r="BG722" i="66"/>
  <c r="AB723" i="66"/>
  <c r="AC723" i="66"/>
  <c r="AD723" i="66"/>
  <c r="AE723" i="66"/>
  <c r="AF723" i="66"/>
  <c r="AG723" i="66"/>
  <c r="AH723" i="66"/>
  <c r="AK723" i="66" s="1"/>
  <c r="AI723" i="66"/>
  <c r="AL723" i="66" s="1"/>
  <c r="BF723" i="66" s="1"/>
  <c r="AM723" i="66"/>
  <c r="AN723" i="66"/>
  <c r="L723" i="66" s="1"/>
  <c r="AO723" i="66"/>
  <c r="AP723" i="66"/>
  <c r="K724" i="66"/>
  <c r="AB724" i="66"/>
  <c r="AC724" i="66"/>
  <c r="AD724" i="66"/>
  <c r="AE724" i="66"/>
  <c r="AF724" i="66"/>
  <c r="AG724" i="66"/>
  <c r="AH724" i="66"/>
  <c r="AK724" i="66" s="1"/>
  <c r="AI724" i="66"/>
  <c r="AL724" i="66" s="1"/>
  <c r="BE724" i="66" s="1"/>
  <c r="AM724" i="66"/>
  <c r="AZ724" i="66" s="1"/>
  <c r="AO724" i="66"/>
  <c r="AP724" i="66"/>
  <c r="AB725" i="66"/>
  <c r="AC725" i="66"/>
  <c r="AD725" i="66"/>
  <c r="AE725" i="66"/>
  <c r="AF725" i="66"/>
  <c r="AG725" i="66"/>
  <c r="AH725" i="66"/>
  <c r="AK725" i="66" s="1"/>
  <c r="AI725" i="66"/>
  <c r="AL725" i="66" s="1"/>
  <c r="AM725" i="66"/>
  <c r="AO725" i="66"/>
  <c r="AP725" i="66"/>
  <c r="M725" i="66" s="1"/>
  <c r="BG725" i="66"/>
  <c r="M726" i="66"/>
  <c r="AB726" i="66"/>
  <c r="AC726" i="66"/>
  <c r="AD726" i="66"/>
  <c r="AE726" i="66"/>
  <c r="AF726" i="66"/>
  <c r="AG726" i="66"/>
  <c r="AH726" i="66"/>
  <c r="AK726" i="66" s="1"/>
  <c r="AJ726" i="66" s="1"/>
  <c r="AI726" i="66"/>
  <c r="AL726" i="66"/>
  <c r="BC726" i="66" s="1"/>
  <c r="AM726" i="66"/>
  <c r="AO726" i="66"/>
  <c r="AP726" i="66"/>
  <c r="BG726" i="66"/>
  <c r="AB727" i="66"/>
  <c r="AC727" i="66"/>
  <c r="AD727" i="66"/>
  <c r="AE727" i="66"/>
  <c r="AF727" i="66"/>
  <c r="AG727" i="66"/>
  <c r="AH727" i="66"/>
  <c r="AK727" i="66" s="1"/>
  <c r="AJ727" i="66" s="1"/>
  <c r="AI727" i="66"/>
  <c r="AL727" i="66"/>
  <c r="BF727" i="66" s="1"/>
  <c r="AM727" i="66"/>
  <c r="K727" i="66" s="1"/>
  <c r="AO727" i="66"/>
  <c r="AP727" i="66"/>
  <c r="BG727" i="66" s="1"/>
  <c r="AQ727" i="66"/>
  <c r="AZ727" i="66"/>
  <c r="AB728" i="66"/>
  <c r="AC728" i="66"/>
  <c r="AD728" i="66"/>
  <c r="AE728" i="66"/>
  <c r="AF728" i="66"/>
  <c r="AG728" i="66"/>
  <c r="AH728" i="66"/>
  <c r="AK728" i="66" s="1"/>
  <c r="AI728" i="66"/>
  <c r="AL728" i="66" s="1"/>
  <c r="BF728" i="66" s="1"/>
  <c r="AM728" i="66"/>
  <c r="AN728" i="66"/>
  <c r="L728" i="66" s="1"/>
  <c r="AO728" i="66"/>
  <c r="AP728" i="66"/>
  <c r="BG728" i="66"/>
  <c r="AB729" i="66"/>
  <c r="AC729" i="66"/>
  <c r="AD729" i="66"/>
  <c r="AE729" i="66"/>
  <c r="AF729" i="66"/>
  <c r="AG729" i="66"/>
  <c r="AH729" i="66"/>
  <c r="AI729" i="66"/>
  <c r="AL729" i="66" s="1"/>
  <c r="AK729" i="66"/>
  <c r="AM729" i="66"/>
  <c r="K729" i="66" s="1"/>
  <c r="AN729" i="66"/>
  <c r="L729" i="66" s="1"/>
  <c r="AO729" i="66"/>
  <c r="AP729" i="66"/>
  <c r="AQ729" i="66"/>
  <c r="BH729" i="66" s="1"/>
  <c r="AZ729" i="66"/>
  <c r="AB730" i="66"/>
  <c r="AC730" i="66"/>
  <c r="AD730" i="66"/>
  <c r="AE730" i="66"/>
  <c r="AF730" i="66"/>
  <c r="AG730" i="66"/>
  <c r="AH730" i="66"/>
  <c r="AK730" i="66" s="1"/>
  <c r="AI730" i="66"/>
  <c r="AL730" i="66" s="1"/>
  <c r="BC730" i="66" s="1"/>
  <c r="AM730" i="66"/>
  <c r="AO730" i="66"/>
  <c r="AP730" i="66"/>
  <c r="M731" i="66"/>
  <c r="AB731" i="66"/>
  <c r="AC731" i="66"/>
  <c r="AD731" i="66"/>
  <c r="AE731" i="66"/>
  <c r="AF731" i="66"/>
  <c r="AG731" i="66"/>
  <c r="AH731" i="66"/>
  <c r="AK731" i="66" s="1"/>
  <c r="AI731" i="66"/>
  <c r="AL731" i="66" s="1"/>
  <c r="BE731" i="66" s="1"/>
  <c r="AM731" i="66"/>
  <c r="AO731" i="66"/>
  <c r="AP731" i="66"/>
  <c r="BG731" i="66"/>
  <c r="AB732" i="66"/>
  <c r="AC732" i="66"/>
  <c r="AD732" i="66"/>
  <c r="AE732" i="66"/>
  <c r="AF732" i="66"/>
  <c r="AG732" i="66"/>
  <c r="AH732" i="66"/>
  <c r="AK732" i="66" s="1"/>
  <c r="AI732" i="66"/>
  <c r="AL732" i="66"/>
  <c r="BC732" i="66" s="1"/>
  <c r="AM732" i="66"/>
  <c r="AO732" i="66"/>
  <c r="AP732" i="66"/>
  <c r="AB733" i="66"/>
  <c r="AC733" i="66"/>
  <c r="AD733" i="66"/>
  <c r="AE733" i="66"/>
  <c r="AF733" i="66"/>
  <c r="AG733" i="66"/>
  <c r="AH733" i="66"/>
  <c r="AK733" i="66" s="1"/>
  <c r="AJ733" i="66" s="1"/>
  <c r="AI733" i="66"/>
  <c r="AL733" i="66" s="1"/>
  <c r="BF733" i="66" s="1"/>
  <c r="AM733" i="66"/>
  <c r="AO733" i="66"/>
  <c r="AP733" i="66"/>
  <c r="AZ733" i="66"/>
  <c r="L734" i="66"/>
  <c r="AB734" i="66"/>
  <c r="AC734" i="66"/>
  <c r="AD734" i="66"/>
  <c r="AE734" i="66"/>
  <c r="AF734" i="66"/>
  <c r="AG734" i="66"/>
  <c r="AH734" i="66"/>
  <c r="AK734" i="66" s="1"/>
  <c r="AI734" i="66"/>
  <c r="AL734" i="66" s="1"/>
  <c r="AM734" i="66"/>
  <c r="AN734" i="66"/>
  <c r="AO734" i="66"/>
  <c r="AP734" i="66"/>
  <c r="BG734" i="66" s="1"/>
  <c r="AB735" i="66"/>
  <c r="AC735" i="66"/>
  <c r="AD735" i="66"/>
  <c r="AE735" i="66"/>
  <c r="AF735" i="66"/>
  <c r="AG735" i="66"/>
  <c r="AH735" i="66"/>
  <c r="AK735" i="66" s="1"/>
  <c r="AI735" i="66"/>
  <c r="AL735" i="66" s="1"/>
  <c r="AM735" i="66"/>
  <c r="K735" i="66" s="1"/>
  <c r="AN735" i="66"/>
  <c r="L735" i="66" s="1"/>
  <c r="AO735" i="66"/>
  <c r="AP735" i="66"/>
  <c r="AQ735" i="66"/>
  <c r="AZ735" i="66"/>
  <c r="AB736" i="66"/>
  <c r="AC736" i="66"/>
  <c r="AD736" i="66"/>
  <c r="AE736" i="66"/>
  <c r="AF736" i="66"/>
  <c r="AG736" i="66"/>
  <c r="AH736" i="66"/>
  <c r="AI736" i="66"/>
  <c r="AL736" i="66" s="1"/>
  <c r="AK736" i="66"/>
  <c r="AM736" i="66"/>
  <c r="AO736" i="66"/>
  <c r="AP736" i="66"/>
  <c r="M737" i="66"/>
  <c r="AB737" i="66"/>
  <c r="AC737" i="66"/>
  <c r="AD737" i="66"/>
  <c r="AE737" i="66"/>
  <c r="AF737" i="66"/>
  <c r="AG737" i="66"/>
  <c r="AH737" i="66"/>
  <c r="AK737" i="66" s="1"/>
  <c r="AI737" i="66"/>
  <c r="AL737" i="66" s="1"/>
  <c r="BE737" i="66" s="1"/>
  <c r="AM737" i="66"/>
  <c r="AQ737" i="66" s="1"/>
  <c r="AO737" i="66"/>
  <c r="AP737" i="66"/>
  <c r="BG737" i="66" s="1"/>
  <c r="K738" i="66"/>
  <c r="AB738" i="66"/>
  <c r="AC738" i="66"/>
  <c r="AD738" i="66"/>
  <c r="AE738" i="66"/>
  <c r="AF738" i="66"/>
  <c r="AG738" i="66"/>
  <c r="AH738" i="66"/>
  <c r="AK738" i="66" s="1"/>
  <c r="AI738" i="66"/>
  <c r="AL738" i="66" s="1"/>
  <c r="AM738" i="66"/>
  <c r="AN738" i="66" s="1"/>
  <c r="L738" i="66" s="1"/>
  <c r="AO738" i="66"/>
  <c r="AP738" i="66"/>
  <c r="M738" i="66" s="1"/>
  <c r="AZ738" i="66"/>
  <c r="BG738" i="66"/>
  <c r="AB739" i="66"/>
  <c r="AC739" i="66"/>
  <c r="AD739" i="66"/>
  <c r="AE739" i="66"/>
  <c r="AF739" i="66"/>
  <c r="AG739" i="66"/>
  <c r="AH739" i="66"/>
  <c r="AK739" i="66" s="1"/>
  <c r="AJ739" i="66" s="1"/>
  <c r="AI739" i="66"/>
  <c r="AL739" i="66"/>
  <c r="AM739" i="66"/>
  <c r="AO739" i="66"/>
  <c r="AP739" i="66"/>
  <c r="BG739" i="66" s="1"/>
  <c r="AB740" i="66"/>
  <c r="AC740" i="66"/>
  <c r="AD740" i="66"/>
  <c r="AE740" i="66"/>
  <c r="AF740" i="66"/>
  <c r="AG740" i="66"/>
  <c r="AH740" i="66"/>
  <c r="AK740" i="66" s="1"/>
  <c r="AI740" i="66"/>
  <c r="AL740" i="66" s="1"/>
  <c r="AM740" i="66"/>
  <c r="K740" i="66" s="1"/>
  <c r="AN740" i="66"/>
  <c r="L740" i="66" s="1"/>
  <c r="AO740" i="66"/>
  <c r="AP740" i="66"/>
  <c r="M740" i="66" s="1"/>
  <c r="AQ740" i="66"/>
  <c r="N740" i="66" s="1"/>
  <c r="AZ740" i="66"/>
  <c r="BG740" i="66"/>
  <c r="AB741" i="66"/>
  <c r="AC741" i="66"/>
  <c r="AD741" i="66"/>
  <c r="AE741" i="66"/>
  <c r="AF741" i="66"/>
  <c r="AG741" i="66"/>
  <c r="AH741" i="66"/>
  <c r="AK741" i="66" s="1"/>
  <c r="AJ741" i="66" s="1"/>
  <c r="AI741" i="66"/>
  <c r="AL741" i="66" s="1"/>
  <c r="AM741" i="66"/>
  <c r="AO741" i="66"/>
  <c r="AP741" i="66"/>
  <c r="AZ741" i="66"/>
  <c r="AB742" i="66"/>
  <c r="AC742" i="66"/>
  <c r="AD742" i="66"/>
  <c r="AE742" i="66"/>
  <c r="AF742" i="66"/>
  <c r="AG742" i="66"/>
  <c r="AH742" i="66"/>
  <c r="AK742" i="66" s="1"/>
  <c r="AI742" i="66"/>
  <c r="AL742" i="66" s="1"/>
  <c r="AM742" i="66"/>
  <c r="AO742" i="66"/>
  <c r="AP742" i="66"/>
  <c r="AB743" i="66"/>
  <c r="AC743" i="66"/>
  <c r="AD743" i="66"/>
  <c r="AE743" i="66"/>
  <c r="AF743" i="66"/>
  <c r="AG743" i="66"/>
  <c r="AH743" i="66"/>
  <c r="AK743" i="66" s="1"/>
  <c r="AI743" i="66"/>
  <c r="AL743" i="66" s="1"/>
  <c r="BE743" i="66" s="1"/>
  <c r="AM743" i="66"/>
  <c r="AO743" i="66"/>
  <c r="AP743" i="66"/>
  <c r="M743" i="66" s="1"/>
  <c r="BG743" i="66"/>
  <c r="K744" i="66"/>
  <c r="AB744" i="66"/>
  <c r="AC744" i="66"/>
  <c r="AD744" i="66"/>
  <c r="AE744" i="66"/>
  <c r="AF744" i="66"/>
  <c r="AG744" i="66"/>
  <c r="AH744" i="66"/>
  <c r="AK744" i="66" s="1"/>
  <c r="AI744" i="66"/>
  <c r="AL744" i="66" s="1"/>
  <c r="BD744" i="66" s="1"/>
  <c r="AM744" i="66"/>
  <c r="AN744" i="66" s="1"/>
  <c r="L744" i="66" s="1"/>
  <c r="AO744" i="66"/>
  <c r="AP744" i="66"/>
  <c r="M744" i="66" s="1"/>
  <c r="AZ744" i="66"/>
  <c r="BG744" i="66"/>
  <c r="AB745" i="66"/>
  <c r="AC745" i="66"/>
  <c r="AD745" i="66"/>
  <c r="AE745" i="66"/>
  <c r="AF745" i="66"/>
  <c r="AG745" i="66"/>
  <c r="AH745" i="66"/>
  <c r="AK745" i="66" s="1"/>
  <c r="AJ745" i="66" s="1"/>
  <c r="AI745" i="66"/>
  <c r="AL745" i="66"/>
  <c r="BF745" i="66" s="1"/>
  <c r="AM745" i="66"/>
  <c r="AO745" i="66"/>
  <c r="AP745" i="66"/>
  <c r="BG745" i="66" s="1"/>
  <c r="AB746" i="66"/>
  <c r="AC746" i="66"/>
  <c r="AD746" i="66"/>
  <c r="AE746" i="66"/>
  <c r="AF746" i="66"/>
  <c r="AG746" i="66"/>
  <c r="AH746" i="66"/>
  <c r="AK746" i="66" s="1"/>
  <c r="AJ746" i="66" s="1"/>
  <c r="AI746" i="66"/>
  <c r="AL746" i="66" s="1"/>
  <c r="AM746" i="66"/>
  <c r="K746" i="66" s="1"/>
  <c r="AN746" i="66"/>
  <c r="L746" i="66" s="1"/>
  <c r="AO746" i="66"/>
  <c r="AP746" i="66"/>
  <c r="M746" i="66" s="1"/>
  <c r="AQ746" i="66"/>
  <c r="AZ746" i="66"/>
  <c r="BG746" i="66"/>
  <c r="AB747" i="66"/>
  <c r="AC747" i="66"/>
  <c r="AD747" i="66"/>
  <c r="AE747" i="66"/>
  <c r="AF747" i="66"/>
  <c r="AG747" i="66"/>
  <c r="AH747" i="66"/>
  <c r="AK747" i="66" s="1"/>
  <c r="AJ747" i="66" s="1"/>
  <c r="AI747" i="66"/>
  <c r="AL747" i="66" s="1"/>
  <c r="BD747" i="66" s="1"/>
  <c r="AM747" i="66"/>
  <c r="AN747" i="66"/>
  <c r="L747" i="66" s="1"/>
  <c r="AO747" i="66"/>
  <c r="AP747" i="66"/>
  <c r="K748" i="66"/>
  <c r="AB748" i="66"/>
  <c r="AC748" i="66"/>
  <c r="AD748" i="66"/>
  <c r="AE748" i="66"/>
  <c r="AF748" i="66"/>
  <c r="AG748" i="66"/>
  <c r="AH748" i="66"/>
  <c r="AK748" i="66" s="1"/>
  <c r="AI748" i="66"/>
  <c r="AL748" i="66" s="1"/>
  <c r="AM748" i="66"/>
  <c r="AO748" i="66"/>
  <c r="AP748" i="66"/>
  <c r="AZ748" i="66"/>
  <c r="AB749" i="66"/>
  <c r="AC749" i="66"/>
  <c r="AD749" i="66"/>
  <c r="AE749" i="66"/>
  <c r="AF749" i="66"/>
  <c r="AG749" i="66"/>
  <c r="AH749" i="66"/>
  <c r="AK749" i="66" s="1"/>
  <c r="AJ749" i="66" s="1"/>
  <c r="AI749" i="66"/>
  <c r="AL749" i="66" s="1"/>
  <c r="BE749" i="66" s="1"/>
  <c r="AM749" i="66"/>
  <c r="AO749" i="66"/>
  <c r="AP749" i="66"/>
  <c r="M749" i="66" s="1"/>
  <c r="BG749" i="66"/>
  <c r="AB750" i="66"/>
  <c r="AC750" i="66"/>
  <c r="AD750" i="66"/>
  <c r="AE750" i="66"/>
  <c r="AF750" i="66"/>
  <c r="AG750" i="66"/>
  <c r="AH750" i="66"/>
  <c r="AK750" i="66" s="1"/>
  <c r="AI750" i="66"/>
  <c r="AL750" i="66"/>
  <c r="AM750" i="66"/>
  <c r="AO750" i="66"/>
  <c r="AP750" i="66"/>
  <c r="BG750" i="66"/>
  <c r="M751" i="66"/>
  <c r="AB751" i="66"/>
  <c r="AC751" i="66"/>
  <c r="AD751" i="66"/>
  <c r="AE751" i="66"/>
  <c r="AF751" i="66"/>
  <c r="AG751" i="66"/>
  <c r="AH751" i="66"/>
  <c r="AI751" i="66"/>
  <c r="AK751" i="66"/>
  <c r="AJ751" i="66" s="1"/>
  <c r="AL751" i="66"/>
  <c r="AM751" i="66"/>
  <c r="AN751" i="66" s="1"/>
  <c r="L751" i="66" s="1"/>
  <c r="AO751" i="66"/>
  <c r="AP751" i="66"/>
  <c r="BG751" i="66" s="1"/>
  <c r="AZ751" i="66"/>
  <c r="AB752" i="66"/>
  <c r="AC752" i="66"/>
  <c r="AD752" i="66"/>
  <c r="AE752" i="66"/>
  <c r="AF752" i="66"/>
  <c r="AG752" i="66"/>
  <c r="AH752" i="66"/>
  <c r="AK752" i="66" s="1"/>
  <c r="AJ752" i="66" s="1"/>
  <c r="AI752" i="66"/>
  <c r="AL752" i="66" s="1"/>
  <c r="AY752" i="66" s="1"/>
  <c r="AM752" i="66"/>
  <c r="AN752" i="66"/>
  <c r="L752" i="66" s="1"/>
  <c r="AO752" i="66"/>
  <c r="AP752" i="66"/>
  <c r="BG752" i="66"/>
  <c r="AB753" i="66"/>
  <c r="AC753" i="66"/>
  <c r="AD753" i="66"/>
  <c r="AE753" i="66"/>
  <c r="AF753" i="66"/>
  <c r="AG753" i="66"/>
  <c r="AH753" i="66"/>
  <c r="AI753" i="66"/>
  <c r="AL753" i="66" s="1"/>
  <c r="AK753" i="66"/>
  <c r="AM753" i="66"/>
  <c r="K753" i="66" s="1"/>
  <c r="AN753" i="66"/>
  <c r="L753" i="66" s="1"/>
  <c r="AO753" i="66"/>
  <c r="AP753" i="66"/>
  <c r="AQ753" i="66"/>
  <c r="N753" i="66" s="1"/>
  <c r="AZ753" i="66"/>
  <c r="K754" i="66"/>
  <c r="AB754" i="66"/>
  <c r="AC754" i="66"/>
  <c r="AD754" i="66"/>
  <c r="AE754" i="66"/>
  <c r="AF754" i="66"/>
  <c r="AG754" i="66"/>
  <c r="AH754" i="66"/>
  <c r="AK754" i="66" s="1"/>
  <c r="AI754" i="66"/>
  <c r="AL754" i="66"/>
  <c r="BC754" i="66" s="1"/>
  <c r="AM754" i="66"/>
  <c r="AO754" i="66"/>
  <c r="AP754" i="66"/>
  <c r="AZ754" i="66"/>
  <c r="K755" i="66"/>
  <c r="M755" i="66"/>
  <c r="AB755" i="66"/>
  <c r="AC755" i="66"/>
  <c r="AD755" i="66"/>
  <c r="AE755" i="66"/>
  <c r="AF755" i="66"/>
  <c r="AG755" i="66"/>
  <c r="AH755" i="66"/>
  <c r="AK755" i="66" s="1"/>
  <c r="AJ755" i="66" s="1"/>
  <c r="AI755" i="66"/>
  <c r="AL755" i="66" s="1"/>
  <c r="AM755" i="66"/>
  <c r="AQ755" i="66" s="1"/>
  <c r="N755" i="66" s="1"/>
  <c r="AO755" i="66"/>
  <c r="AP755" i="66"/>
  <c r="BG755" i="66" s="1"/>
  <c r="AZ755" i="66"/>
  <c r="AB756" i="66"/>
  <c r="AC756" i="66"/>
  <c r="AD756" i="66"/>
  <c r="AE756" i="66"/>
  <c r="AF756" i="66"/>
  <c r="AG756" i="66"/>
  <c r="AH756" i="66"/>
  <c r="AK756" i="66" s="1"/>
  <c r="AI756" i="66"/>
  <c r="AL756" i="66"/>
  <c r="AY756" i="66" s="1"/>
  <c r="AM756" i="66"/>
  <c r="AQ756" i="66" s="1"/>
  <c r="AO756" i="66"/>
  <c r="AP756" i="66"/>
  <c r="BG756" i="66" s="1"/>
  <c r="M757" i="66"/>
  <c r="AB757" i="66"/>
  <c r="AC757" i="66"/>
  <c r="AD757" i="66"/>
  <c r="AE757" i="66"/>
  <c r="AF757" i="66"/>
  <c r="AG757" i="66"/>
  <c r="AH757" i="66"/>
  <c r="AK757" i="66" s="1"/>
  <c r="AJ757" i="66" s="1"/>
  <c r="AI757" i="66"/>
  <c r="AL757" i="66" s="1"/>
  <c r="AM757" i="66"/>
  <c r="AZ757" i="66" s="1"/>
  <c r="AO757" i="66"/>
  <c r="AP757" i="66"/>
  <c r="BG757" i="66" s="1"/>
  <c r="AB758" i="66"/>
  <c r="AC758" i="66"/>
  <c r="AD758" i="66"/>
  <c r="AE758" i="66"/>
  <c r="AF758" i="66"/>
  <c r="AG758" i="66"/>
  <c r="AH758" i="66"/>
  <c r="AK758" i="66" s="1"/>
  <c r="AJ758" i="66" s="1"/>
  <c r="AI758" i="66"/>
  <c r="AL758" i="66"/>
  <c r="AM758" i="66"/>
  <c r="AO758" i="66"/>
  <c r="AP758" i="66"/>
  <c r="M758" i="66" s="1"/>
  <c r="AQ758" i="66"/>
  <c r="N758" i="66" s="1"/>
  <c r="AZ758" i="66"/>
  <c r="BG758" i="66"/>
  <c r="AB759" i="66"/>
  <c r="AC759" i="66"/>
  <c r="AD759" i="66"/>
  <c r="AE759" i="66"/>
  <c r="AF759" i="66"/>
  <c r="AG759" i="66"/>
  <c r="AH759" i="66"/>
  <c r="AK759" i="66" s="1"/>
  <c r="AJ759" i="66" s="1"/>
  <c r="AI759" i="66"/>
  <c r="AL759" i="66" s="1"/>
  <c r="AM759" i="66"/>
  <c r="AN759" i="66"/>
  <c r="L759" i="66" s="1"/>
  <c r="AO759" i="66"/>
  <c r="AP759" i="66"/>
  <c r="AB760" i="66"/>
  <c r="AC760" i="66"/>
  <c r="AD760" i="66"/>
  <c r="AE760" i="66"/>
  <c r="AF760" i="66"/>
  <c r="AG760" i="66"/>
  <c r="AH760" i="66"/>
  <c r="AK760" i="66" s="1"/>
  <c r="AI760" i="66"/>
  <c r="AL760" i="66" s="1"/>
  <c r="AM760" i="66"/>
  <c r="AO760" i="66"/>
  <c r="AP760" i="66"/>
  <c r="AB761" i="66"/>
  <c r="AC761" i="66"/>
  <c r="AD761" i="66"/>
  <c r="AE761" i="66"/>
  <c r="AF761" i="66"/>
  <c r="AG761" i="66"/>
  <c r="AH761" i="66"/>
  <c r="AK761" i="66" s="1"/>
  <c r="BA761" i="66" s="1"/>
  <c r="AI761" i="66"/>
  <c r="AL761" i="66" s="1"/>
  <c r="BE761" i="66" s="1"/>
  <c r="AM761" i="66"/>
  <c r="AN761" i="66"/>
  <c r="L761" i="66" s="1"/>
  <c r="AO761" i="66"/>
  <c r="AP761" i="66"/>
  <c r="M761" i="66" s="1"/>
  <c r="AZ761" i="66"/>
  <c r="BG761" i="66"/>
  <c r="K762" i="66"/>
  <c r="AB762" i="66"/>
  <c r="AC762" i="66"/>
  <c r="AD762" i="66"/>
  <c r="AE762" i="66"/>
  <c r="AF762" i="66"/>
  <c r="AG762" i="66"/>
  <c r="AH762" i="66"/>
  <c r="AK762" i="66" s="1"/>
  <c r="AI762" i="66"/>
  <c r="AL762" i="66"/>
  <c r="AM762" i="66"/>
  <c r="AN762" i="66" s="1"/>
  <c r="L762" i="66" s="1"/>
  <c r="AO762" i="66"/>
  <c r="AP762" i="66"/>
  <c r="M762" i="66" s="1"/>
  <c r="AZ762" i="66"/>
  <c r="BG762" i="66"/>
  <c r="K763" i="66"/>
  <c r="AB763" i="66"/>
  <c r="AC763" i="66"/>
  <c r="AD763" i="66"/>
  <c r="AE763" i="66"/>
  <c r="AF763" i="66"/>
  <c r="AG763" i="66"/>
  <c r="AH763" i="66"/>
  <c r="AI763" i="66"/>
  <c r="AK763" i="66"/>
  <c r="AJ763" i="66" s="1"/>
  <c r="AL763" i="66"/>
  <c r="AM763" i="66"/>
  <c r="AO763" i="66"/>
  <c r="AP763" i="66"/>
  <c r="AQ763" i="66"/>
  <c r="AR763" i="66" s="1"/>
  <c r="M764" i="66"/>
  <c r="AB764" i="66"/>
  <c r="AC764" i="66"/>
  <c r="AD764" i="66"/>
  <c r="AE764" i="66"/>
  <c r="AF764" i="66"/>
  <c r="AG764" i="66"/>
  <c r="AH764" i="66"/>
  <c r="AK764" i="66" s="1"/>
  <c r="AJ764" i="66" s="1"/>
  <c r="AI764" i="66"/>
  <c r="AL764" i="66"/>
  <c r="AM764" i="66"/>
  <c r="K764" i="66" s="1"/>
  <c r="AN764" i="66"/>
  <c r="L764" i="66" s="1"/>
  <c r="AO764" i="66"/>
  <c r="AP764" i="66"/>
  <c r="BG764" i="66"/>
  <c r="AB765" i="66"/>
  <c r="AC765" i="66"/>
  <c r="AD765" i="66"/>
  <c r="AE765" i="66"/>
  <c r="AF765" i="66"/>
  <c r="AG765" i="66"/>
  <c r="AH765" i="66"/>
  <c r="AK765" i="66" s="1"/>
  <c r="AJ765" i="66" s="1"/>
  <c r="AI765" i="66"/>
  <c r="AL765" i="66" s="1"/>
  <c r="AM765" i="66"/>
  <c r="K765" i="66" s="1"/>
  <c r="AN765" i="66"/>
  <c r="L765" i="66" s="1"/>
  <c r="AO765" i="66"/>
  <c r="AP765" i="66"/>
  <c r="AQ765" i="66"/>
  <c r="BH765" i="66" s="1"/>
  <c r="AZ765" i="66"/>
  <c r="AB766" i="66"/>
  <c r="AC766" i="66"/>
  <c r="AD766" i="66"/>
  <c r="AE766" i="66"/>
  <c r="AF766" i="66"/>
  <c r="AG766" i="66"/>
  <c r="AH766" i="66"/>
  <c r="AK766" i="66" s="1"/>
  <c r="AI766" i="66"/>
  <c r="AL766" i="66"/>
  <c r="BD766" i="66" s="1"/>
  <c r="AM766" i="66"/>
  <c r="AO766" i="66"/>
  <c r="AP766" i="66"/>
  <c r="K767" i="66"/>
  <c r="AB767" i="66"/>
  <c r="AC767" i="66"/>
  <c r="AD767" i="66"/>
  <c r="AE767" i="66"/>
  <c r="AF767" i="66"/>
  <c r="AG767" i="66"/>
  <c r="AH767" i="66"/>
  <c r="AK767" i="66" s="1"/>
  <c r="AI767" i="66"/>
  <c r="AL767" i="66" s="1"/>
  <c r="BE767" i="66" s="1"/>
  <c r="AM767" i="66"/>
  <c r="AO767" i="66"/>
  <c r="AP767" i="66"/>
  <c r="M767" i="66" s="1"/>
  <c r="M768" i="66"/>
  <c r="AB768" i="66"/>
  <c r="AC768" i="66"/>
  <c r="AD768" i="66"/>
  <c r="AE768" i="66"/>
  <c r="AF768" i="66"/>
  <c r="AG768" i="66"/>
  <c r="AH768" i="66"/>
  <c r="AK768" i="66" s="1"/>
  <c r="AI768" i="66"/>
  <c r="AL768" i="66" s="1"/>
  <c r="AM768" i="66"/>
  <c r="AO768" i="66"/>
  <c r="AP768" i="66"/>
  <c r="BG768" i="66"/>
  <c r="AB769" i="66"/>
  <c r="AC769" i="66"/>
  <c r="AD769" i="66"/>
  <c r="AE769" i="66"/>
  <c r="AF769" i="66"/>
  <c r="AG769" i="66"/>
  <c r="AH769" i="66"/>
  <c r="AK769" i="66" s="1"/>
  <c r="AJ769" i="66" s="1"/>
  <c r="AI769" i="66"/>
  <c r="AL769" i="66" s="1"/>
  <c r="AM769" i="66"/>
  <c r="AQ769" i="66" s="1"/>
  <c r="AO769" i="66"/>
  <c r="AP769" i="66"/>
  <c r="M769" i="66" s="1"/>
  <c r="BG769" i="66"/>
  <c r="M770" i="66"/>
  <c r="AB770" i="66"/>
  <c r="AC770" i="66"/>
  <c r="AD770" i="66"/>
  <c r="AE770" i="66"/>
  <c r="AF770" i="66"/>
  <c r="AG770" i="66"/>
  <c r="AH770" i="66"/>
  <c r="AK770" i="66" s="1"/>
  <c r="AJ770" i="66" s="1"/>
  <c r="AI770" i="66"/>
  <c r="AL770" i="66"/>
  <c r="AY770" i="66" s="1"/>
  <c r="AM770" i="66"/>
  <c r="AN770" i="66"/>
  <c r="L770" i="66" s="1"/>
  <c r="AO770" i="66"/>
  <c r="AP770" i="66"/>
  <c r="BG770" i="66"/>
  <c r="AB771" i="66"/>
  <c r="AC771" i="66"/>
  <c r="AD771" i="66"/>
  <c r="AE771" i="66"/>
  <c r="AF771" i="66"/>
  <c r="AG771" i="66"/>
  <c r="AH771" i="66"/>
  <c r="AK771" i="66" s="1"/>
  <c r="AJ771" i="66" s="1"/>
  <c r="AI771" i="66"/>
  <c r="AL771" i="66" s="1"/>
  <c r="AM771" i="66"/>
  <c r="AN771" i="66"/>
  <c r="L771" i="66" s="1"/>
  <c r="AO771" i="66"/>
  <c r="AP771" i="66"/>
  <c r="AQ771" i="66"/>
  <c r="AB772" i="66"/>
  <c r="AC772" i="66"/>
  <c r="AD772" i="66"/>
  <c r="AE772" i="66"/>
  <c r="AF772" i="66"/>
  <c r="AG772" i="66"/>
  <c r="AH772" i="66"/>
  <c r="AK772" i="66" s="1"/>
  <c r="AI772" i="66"/>
  <c r="AL772" i="66" s="1"/>
  <c r="BE772" i="66" s="1"/>
  <c r="AM772" i="66"/>
  <c r="AO772" i="66"/>
  <c r="AP772" i="66"/>
  <c r="M773" i="66"/>
  <c r="AB773" i="66"/>
  <c r="AC773" i="66"/>
  <c r="AD773" i="66"/>
  <c r="AE773" i="66"/>
  <c r="AF773" i="66"/>
  <c r="AG773" i="66"/>
  <c r="AH773" i="66"/>
  <c r="AK773" i="66" s="1"/>
  <c r="AI773" i="66"/>
  <c r="AL773" i="66" s="1"/>
  <c r="BF773" i="66" s="1"/>
  <c r="AM773" i="66"/>
  <c r="AN773" i="66" s="1"/>
  <c r="L773" i="66" s="1"/>
  <c r="AO773" i="66"/>
  <c r="AP773" i="66"/>
  <c r="AZ773" i="66"/>
  <c r="BG773" i="66"/>
  <c r="AB774" i="66"/>
  <c r="AC774" i="66"/>
  <c r="AD774" i="66"/>
  <c r="AE774" i="66"/>
  <c r="AF774" i="66"/>
  <c r="AG774" i="66"/>
  <c r="AH774" i="66"/>
  <c r="AK774" i="66" s="1"/>
  <c r="AJ774" i="66" s="1"/>
  <c r="AI774" i="66"/>
  <c r="AL774" i="66"/>
  <c r="AM774" i="66"/>
  <c r="AQ774" i="66" s="1"/>
  <c r="AO774" i="66"/>
  <c r="AP774" i="66"/>
  <c r="M774" i="66" s="1"/>
  <c r="M775" i="66"/>
  <c r="AB775" i="66"/>
  <c r="AC775" i="66"/>
  <c r="AD775" i="66"/>
  <c r="AE775" i="66"/>
  <c r="AF775" i="66"/>
  <c r="AG775" i="66"/>
  <c r="AH775" i="66"/>
  <c r="AI775" i="66"/>
  <c r="AL775" i="66" s="1"/>
  <c r="BD775" i="66" s="1"/>
  <c r="AK775" i="66"/>
  <c r="AM775" i="66"/>
  <c r="AO775" i="66"/>
  <c r="AP775" i="66"/>
  <c r="AB776" i="66"/>
  <c r="AC776" i="66"/>
  <c r="AD776" i="66"/>
  <c r="AE776" i="66"/>
  <c r="AF776" i="66"/>
  <c r="AG776" i="66"/>
  <c r="AH776" i="66"/>
  <c r="AK776" i="66" s="1"/>
  <c r="AI776" i="66"/>
  <c r="AL776" i="66" s="1"/>
  <c r="AM776" i="66"/>
  <c r="AN776" i="66" s="1"/>
  <c r="L776" i="66" s="1"/>
  <c r="AO776" i="66"/>
  <c r="AP776" i="66"/>
  <c r="BG776" i="66" s="1"/>
  <c r="AB777" i="66"/>
  <c r="AC777" i="66"/>
  <c r="AD777" i="66"/>
  <c r="AE777" i="66"/>
  <c r="AF777" i="66"/>
  <c r="AG777" i="66"/>
  <c r="AH777" i="66"/>
  <c r="AK777" i="66" s="1"/>
  <c r="AI777" i="66"/>
  <c r="AL777" i="66" s="1"/>
  <c r="BD777" i="66" s="1"/>
  <c r="AM777" i="66"/>
  <c r="K777" i="66" s="1"/>
  <c r="AO777" i="66"/>
  <c r="AP777" i="66"/>
  <c r="AQ777" i="66"/>
  <c r="BH777" i="66" s="1"/>
  <c r="AZ777" i="66"/>
  <c r="AB778" i="66"/>
  <c r="AC778" i="66"/>
  <c r="AD778" i="66"/>
  <c r="AE778" i="66"/>
  <c r="AF778" i="66"/>
  <c r="AG778" i="66"/>
  <c r="AH778" i="66"/>
  <c r="AK778" i="66" s="1"/>
  <c r="AI778" i="66"/>
  <c r="AL778" i="66" s="1"/>
  <c r="BD778" i="66" s="1"/>
  <c r="AM778" i="66"/>
  <c r="K778" i="66" s="1"/>
  <c r="AO778" i="66"/>
  <c r="AP778" i="66"/>
  <c r="AQ778" i="66"/>
  <c r="N778" i="66" s="1"/>
  <c r="AZ778" i="66"/>
  <c r="BG778" i="66"/>
  <c r="M779" i="66"/>
  <c r="AB779" i="66"/>
  <c r="AC779" i="66"/>
  <c r="AD779" i="66"/>
  <c r="AE779" i="66"/>
  <c r="AF779" i="66"/>
  <c r="AG779" i="66"/>
  <c r="AH779" i="66"/>
  <c r="AI779" i="66"/>
  <c r="AK779" i="66"/>
  <c r="AJ779" i="66" s="1"/>
  <c r="AL779" i="66"/>
  <c r="AM779" i="66"/>
  <c r="K779" i="66" s="1"/>
  <c r="AO779" i="66"/>
  <c r="AP779" i="66"/>
  <c r="BG779" i="66"/>
  <c r="M780" i="66"/>
  <c r="AB780" i="66"/>
  <c r="AC780" i="66"/>
  <c r="AD780" i="66"/>
  <c r="AE780" i="66"/>
  <c r="AF780" i="66"/>
  <c r="AG780" i="66"/>
  <c r="AH780" i="66"/>
  <c r="AK780" i="66" s="1"/>
  <c r="AI780" i="66"/>
  <c r="AL780" i="66"/>
  <c r="AM780" i="66"/>
  <c r="AN780" i="66" s="1"/>
  <c r="L780" i="66" s="1"/>
  <c r="AO780" i="66"/>
  <c r="AP780" i="66"/>
  <c r="AB781" i="66"/>
  <c r="AC781" i="66"/>
  <c r="AD781" i="66"/>
  <c r="AE781" i="66"/>
  <c r="AF781" i="66"/>
  <c r="AG781" i="66"/>
  <c r="AH781" i="66"/>
  <c r="AK781" i="66" s="1"/>
  <c r="AI781" i="66"/>
  <c r="AL781" i="66" s="1"/>
  <c r="AY781" i="66" s="1"/>
  <c r="AM781" i="66"/>
  <c r="AN781" i="66"/>
  <c r="L781" i="66" s="1"/>
  <c r="AO781" i="66"/>
  <c r="AP781" i="66"/>
  <c r="BG781" i="66" s="1"/>
  <c r="AB782" i="66"/>
  <c r="AC782" i="66"/>
  <c r="AD782" i="66"/>
  <c r="AE782" i="66"/>
  <c r="AF782" i="66"/>
  <c r="AG782" i="66"/>
  <c r="AH782" i="66"/>
  <c r="AK782" i="66" s="1"/>
  <c r="AI782" i="66"/>
  <c r="AL782" i="66" s="1"/>
  <c r="AM782" i="66"/>
  <c r="K782" i="66" s="1"/>
  <c r="AN782" i="66"/>
  <c r="L782" i="66" s="1"/>
  <c r="AO782" i="66"/>
  <c r="AP782" i="66"/>
  <c r="AQ782" i="66"/>
  <c r="N782" i="66" s="1"/>
  <c r="AZ782" i="66"/>
  <c r="BG782" i="66"/>
  <c r="AB783" i="66"/>
  <c r="AC783" i="66"/>
  <c r="AD783" i="66"/>
  <c r="AE783" i="66"/>
  <c r="AF783" i="66"/>
  <c r="AG783" i="66"/>
  <c r="AH783" i="66"/>
  <c r="AK783" i="66" s="1"/>
  <c r="AI783" i="66"/>
  <c r="AL783" i="66" s="1"/>
  <c r="AY783" i="66" s="1"/>
  <c r="AM783" i="66"/>
  <c r="AO783" i="66"/>
  <c r="AP783" i="66"/>
  <c r="M783" i="66" s="1"/>
  <c r="AB784" i="66"/>
  <c r="AC784" i="66"/>
  <c r="AD784" i="66"/>
  <c r="AE784" i="66"/>
  <c r="AF784" i="66"/>
  <c r="AG784" i="66"/>
  <c r="AH784" i="66"/>
  <c r="AK784" i="66" s="1"/>
  <c r="AI784" i="66"/>
  <c r="AL784" i="66" s="1"/>
  <c r="BF784" i="66" s="1"/>
  <c r="AM784" i="66"/>
  <c r="AO784" i="66"/>
  <c r="AP784" i="66"/>
  <c r="M784" i="66" s="1"/>
  <c r="AQ784" i="66"/>
  <c r="BG784" i="66"/>
  <c r="K785" i="66"/>
  <c r="AB785" i="66"/>
  <c r="AC785" i="66"/>
  <c r="AD785" i="66"/>
  <c r="AE785" i="66"/>
  <c r="AF785" i="66"/>
  <c r="AG785" i="66"/>
  <c r="AH785" i="66"/>
  <c r="AK785" i="66" s="1"/>
  <c r="AI785" i="66"/>
  <c r="AL785" i="66" s="1"/>
  <c r="BD785" i="66" s="1"/>
  <c r="AM785" i="66"/>
  <c r="AQ785" i="66" s="1"/>
  <c r="AN785" i="66"/>
  <c r="L785" i="66" s="1"/>
  <c r="AO785" i="66"/>
  <c r="AP785" i="66"/>
  <c r="M785" i="66" s="1"/>
  <c r="AZ785" i="66"/>
  <c r="AB786" i="66"/>
  <c r="AC786" i="66"/>
  <c r="AD786" i="66"/>
  <c r="AE786" i="66"/>
  <c r="AF786" i="66"/>
  <c r="AG786" i="66"/>
  <c r="AH786" i="66"/>
  <c r="AK786" i="66" s="1"/>
  <c r="BA786" i="66" s="1"/>
  <c r="AI786" i="66"/>
  <c r="AL786" i="66" s="1"/>
  <c r="AM786" i="66"/>
  <c r="AZ786" i="66" s="1"/>
  <c r="AO786" i="66"/>
  <c r="AP786" i="66"/>
  <c r="M786" i="66" s="1"/>
  <c r="AB787" i="66"/>
  <c r="AC787" i="66"/>
  <c r="AD787" i="66"/>
  <c r="AE787" i="66"/>
  <c r="AF787" i="66"/>
  <c r="AG787" i="66"/>
  <c r="AH787" i="66"/>
  <c r="AK787" i="66" s="1"/>
  <c r="AI787" i="66"/>
  <c r="AL787" i="66" s="1"/>
  <c r="AM787" i="66"/>
  <c r="K787" i="66" s="1"/>
  <c r="AN787" i="66"/>
  <c r="L787" i="66" s="1"/>
  <c r="AO787" i="66"/>
  <c r="AP787" i="66"/>
  <c r="BG787" i="66" s="1"/>
  <c r="AQ787" i="66"/>
  <c r="BH787" i="66" s="1"/>
  <c r="AZ787" i="66"/>
  <c r="K788" i="66"/>
  <c r="L788" i="66"/>
  <c r="AB788" i="66"/>
  <c r="AC788" i="66"/>
  <c r="AD788" i="66"/>
  <c r="AE788" i="66"/>
  <c r="AF788" i="66"/>
  <c r="AG788" i="66"/>
  <c r="AH788" i="66"/>
  <c r="AK788" i="66" s="1"/>
  <c r="AI788" i="66"/>
  <c r="AL788" i="66" s="1"/>
  <c r="AM788" i="66"/>
  <c r="AN788" i="66"/>
  <c r="AO788" i="66"/>
  <c r="AP788" i="66"/>
  <c r="BG788" i="66"/>
  <c r="K789" i="66"/>
  <c r="AB789" i="66"/>
  <c r="AC789" i="66"/>
  <c r="AD789" i="66"/>
  <c r="AE789" i="66"/>
  <c r="AF789" i="66"/>
  <c r="AG789" i="66"/>
  <c r="AH789" i="66"/>
  <c r="AK789" i="66" s="1"/>
  <c r="AI789" i="66"/>
  <c r="AL789" i="66" s="1"/>
  <c r="AM789" i="66"/>
  <c r="AN789" i="66" s="1"/>
  <c r="L789" i="66" s="1"/>
  <c r="AO789" i="66"/>
  <c r="AP789" i="66"/>
  <c r="M789" i="66" s="1"/>
  <c r="AQ789" i="66"/>
  <c r="N789" i="66" s="1"/>
  <c r="BG789" i="66"/>
  <c r="K790" i="66"/>
  <c r="AB790" i="66"/>
  <c r="AC790" i="66"/>
  <c r="AD790" i="66"/>
  <c r="AE790" i="66"/>
  <c r="AF790" i="66"/>
  <c r="AG790" i="66"/>
  <c r="AH790" i="66"/>
  <c r="AK790" i="66" s="1"/>
  <c r="AI790" i="66"/>
  <c r="AL790" i="66" s="1"/>
  <c r="BC790" i="66" s="1"/>
  <c r="AM790" i="66"/>
  <c r="AN790" i="66" s="1"/>
  <c r="L790" i="66" s="1"/>
  <c r="AO790" i="66"/>
  <c r="AP790" i="66"/>
  <c r="AQ790" i="66"/>
  <c r="AR790" i="66" s="1"/>
  <c r="AZ790" i="66"/>
  <c r="AB791" i="66"/>
  <c r="AC791" i="66"/>
  <c r="AD791" i="66"/>
  <c r="AE791" i="66"/>
  <c r="AF791" i="66"/>
  <c r="AG791" i="66"/>
  <c r="AH791" i="66"/>
  <c r="AK791" i="66" s="1"/>
  <c r="BA791" i="66" s="1"/>
  <c r="AI791" i="66"/>
  <c r="AL791" i="66"/>
  <c r="AM791" i="66"/>
  <c r="AN791" i="66"/>
  <c r="L791" i="66" s="1"/>
  <c r="AO791" i="66"/>
  <c r="AP791" i="66"/>
  <c r="BG791" i="66" s="1"/>
  <c r="AZ791" i="66"/>
  <c r="AB792" i="66"/>
  <c r="AC792" i="66"/>
  <c r="AD792" i="66"/>
  <c r="AE792" i="66"/>
  <c r="AF792" i="66"/>
  <c r="AG792" i="66"/>
  <c r="AH792" i="66"/>
  <c r="AK792" i="66" s="1"/>
  <c r="BA792" i="66" s="1"/>
  <c r="AI792" i="66"/>
  <c r="AL792" i="66" s="1"/>
  <c r="AM792" i="66"/>
  <c r="AO792" i="66"/>
  <c r="AP792" i="66"/>
  <c r="M792" i="66" s="1"/>
  <c r="AZ792" i="66"/>
  <c r="AB793" i="66"/>
  <c r="AC793" i="66"/>
  <c r="AD793" i="66"/>
  <c r="AE793" i="66"/>
  <c r="AF793" i="66"/>
  <c r="AG793" i="66"/>
  <c r="AH793" i="66"/>
  <c r="AK793" i="66" s="1"/>
  <c r="AI793" i="66"/>
  <c r="AL793" i="66"/>
  <c r="AY793" i="66" s="1"/>
  <c r="AM793" i="66"/>
  <c r="AZ793" i="66" s="1"/>
  <c r="AN793" i="66"/>
  <c r="L793" i="66" s="1"/>
  <c r="AO793" i="66"/>
  <c r="AP793" i="66"/>
  <c r="BG793" i="66" s="1"/>
  <c r="AQ793" i="66"/>
  <c r="BH793" i="66" s="1"/>
  <c r="AB794" i="66"/>
  <c r="AC794" i="66"/>
  <c r="AD794" i="66"/>
  <c r="AE794" i="66"/>
  <c r="AF794" i="66"/>
  <c r="AG794" i="66"/>
  <c r="AH794" i="66"/>
  <c r="AK794" i="66" s="1"/>
  <c r="AI794" i="66"/>
  <c r="AL794" i="66" s="1"/>
  <c r="AM794" i="66"/>
  <c r="K794" i="66" s="1"/>
  <c r="AN794" i="66"/>
  <c r="L794" i="66" s="1"/>
  <c r="AO794" i="66"/>
  <c r="AP794" i="66"/>
  <c r="AQ794" i="66"/>
  <c r="BH794" i="66" s="1"/>
  <c r="AZ794" i="66"/>
  <c r="BG794" i="66"/>
  <c r="AB795" i="66"/>
  <c r="AC795" i="66"/>
  <c r="AD795" i="66"/>
  <c r="AE795" i="66"/>
  <c r="AF795" i="66"/>
  <c r="AG795" i="66"/>
  <c r="AH795" i="66"/>
  <c r="AK795" i="66" s="1"/>
  <c r="AI795" i="66"/>
  <c r="AL795" i="66" s="1"/>
  <c r="AM795" i="66"/>
  <c r="AO795" i="66"/>
  <c r="AP795" i="66"/>
  <c r="M795" i="66" s="1"/>
  <c r="BG795" i="66"/>
  <c r="AB796" i="66"/>
  <c r="AC796" i="66"/>
  <c r="AD796" i="66"/>
  <c r="AE796" i="66"/>
  <c r="AF796" i="66"/>
  <c r="AG796" i="66"/>
  <c r="AH796" i="66"/>
  <c r="AK796" i="66" s="1"/>
  <c r="AI796" i="66"/>
  <c r="AL796" i="66"/>
  <c r="AM796" i="66"/>
  <c r="AN796" i="66" s="1"/>
  <c r="L796" i="66" s="1"/>
  <c r="AO796" i="66"/>
  <c r="AP796" i="66"/>
  <c r="M796" i="66" s="1"/>
  <c r="AQ796" i="66"/>
  <c r="N796" i="66" s="1"/>
  <c r="AZ796" i="66"/>
  <c r="BG796" i="66"/>
  <c r="AB797" i="66"/>
  <c r="AC797" i="66"/>
  <c r="AD797" i="66"/>
  <c r="AE797" i="66"/>
  <c r="AF797" i="66"/>
  <c r="AG797" i="66"/>
  <c r="AH797" i="66"/>
  <c r="AI797" i="66"/>
  <c r="AL797" i="66" s="1"/>
  <c r="AK797" i="66"/>
  <c r="AM797" i="66"/>
  <c r="AQ797" i="66" s="1"/>
  <c r="AN797" i="66"/>
  <c r="L797" i="66" s="1"/>
  <c r="AO797" i="66"/>
  <c r="AP797" i="66"/>
  <c r="BG797" i="66" s="1"/>
  <c r="AZ797" i="66"/>
  <c r="AB798" i="66"/>
  <c r="AC798" i="66"/>
  <c r="AD798" i="66"/>
  <c r="AE798" i="66"/>
  <c r="AF798" i="66"/>
  <c r="AG798" i="66"/>
  <c r="AH798" i="66"/>
  <c r="AK798" i="66" s="1"/>
  <c r="BA798" i="66" s="1"/>
  <c r="AI798" i="66"/>
  <c r="AL798" i="66" s="1"/>
  <c r="AM798" i="66"/>
  <c r="AO798" i="66"/>
  <c r="AP798" i="66"/>
  <c r="M798" i="66" s="1"/>
  <c r="AZ798" i="66"/>
  <c r="AB799" i="66"/>
  <c r="AC799" i="66"/>
  <c r="AD799" i="66"/>
  <c r="AE799" i="66"/>
  <c r="AF799" i="66"/>
  <c r="AG799" i="66"/>
  <c r="AH799" i="66"/>
  <c r="AK799" i="66" s="1"/>
  <c r="AI799" i="66"/>
  <c r="AL799" i="66"/>
  <c r="AY799" i="66" s="1"/>
  <c r="AM799" i="66"/>
  <c r="AN799" i="66"/>
  <c r="L799" i="66" s="1"/>
  <c r="AO799" i="66"/>
  <c r="AP799" i="66"/>
  <c r="BG799" i="66" s="1"/>
  <c r="AB800" i="66"/>
  <c r="AC800" i="66"/>
  <c r="AD800" i="66"/>
  <c r="AE800" i="66"/>
  <c r="AF800" i="66"/>
  <c r="AG800" i="66"/>
  <c r="AH800" i="66"/>
  <c r="AK800" i="66" s="1"/>
  <c r="AI800" i="66"/>
  <c r="AL800" i="66" s="1"/>
  <c r="AM800" i="66"/>
  <c r="K800" i="66" s="1"/>
  <c r="AN800" i="66"/>
  <c r="L800" i="66" s="1"/>
  <c r="AO800" i="66"/>
  <c r="AP800" i="66"/>
  <c r="M800" i="66" s="1"/>
  <c r="AQ800" i="66"/>
  <c r="AR800" i="66" s="1"/>
  <c r="AZ800" i="66"/>
  <c r="BG800" i="66"/>
  <c r="AB801" i="66"/>
  <c r="AC801" i="66"/>
  <c r="AD801" i="66"/>
  <c r="AE801" i="66"/>
  <c r="AF801" i="66"/>
  <c r="AG801" i="66"/>
  <c r="AH801" i="66"/>
  <c r="AK801" i="66" s="1"/>
  <c r="AI801" i="66"/>
  <c r="AL801" i="66" s="1"/>
  <c r="AM801" i="66"/>
  <c r="AO801" i="66"/>
  <c r="AP801" i="66"/>
  <c r="M801" i="66" s="1"/>
  <c r="BG801" i="66"/>
  <c r="AB802" i="66"/>
  <c r="AC802" i="66"/>
  <c r="AD802" i="66"/>
  <c r="AE802" i="66"/>
  <c r="AF802" i="66"/>
  <c r="AG802" i="66"/>
  <c r="AH802" i="66"/>
  <c r="AK802" i="66" s="1"/>
  <c r="AI802" i="66"/>
  <c r="AL802" i="66"/>
  <c r="AM802" i="66"/>
  <c r="AQ802" i="66" s="1"/>
  <c r="AO802" i="66"/>
  <c r="AP802" i="66"/>
  <c r="M802" i="66" s="1"/>
  <c r="BG802" i="66"/>
  <c r="AB803" i="66"/>
  <c r="AC803" i="66"/>
  <c r="AD803" i="66"/>
  <c r="AE803" i="66"/>
  <c r="AF803" i="66"/>
  <c r="AG803" i="66"/>
  <c r="AH803" i="66"/>
  <c r="AK803" i="66" s="1"/>
  <c r="AI803" i="66"/>
  <c r="AL803" i="66"/>
  <c r="AM803" i="66"/>
  <c r="AQ803" i="66" s="1"/>
  <c r="AN803" i="66"/>
  <c r="L803" i="66" s="1"/>
  <c r="AO803" i="66"/>
  <c r="AP803" i="66"/>
  <c r="BG803" i="66" s="1"/>
  <c r="AZ803" i="66"/>
  <c r="AB804" i="66"/>
  <c r="AC804" i="66"/>
  <c r="AD804" i="66"/>
  <c r="AE804" i="66"/>
  <c r="AF804" i="66"/>
  <c r="AG804" i="66"/>
  <c r="AH804" i="66"/>
  <c r="AK804" i="66" s="1"/>
  <c r="AI804" i="66"/>
  <c r="AL804" i="66" s="1"/>
  <c r="AM804" i="66"/>
  <c r="AO804" i="66"/>
  <c r="AP804" i="66"/>
  <c r="M804" i="66" s="1"/>
  <c r="AZ804" i="66"/>
  <c r="AB805" i="66"/>
  <c r="AC805" i="66"/>
  <c r="AD805" i="66"/>
  <c r="AE805" i="66"/>
  <c r="AF805" i="66"/>
  <c r="AG805" i="66"/>
  <c r="AH805" i="66"/>
  <c r="AK805" i="66" s="1"/>
  <c r="AI805" i="66"/>
  <c r="AL805" i="66"/>
  <c r="AY805" i="66" s="1"/>
  <c r="AM805" i="66"/>
  <c r="AZ805" i="66" s="1"/>
  <c r="AN805" i="66"/>
  <c r="L805" i="66" s="1"/>
  <c r="AO805" i="66"/>
  <c r="AP805" i="66"/>
  <c r="BG805" i="66" s="1"/>
  <c r="AQ805" i="66"/>
  <c r="AR805" i="66" s="1"/>
  <c r="AB806" i="66"/>
  <c r="AC806" i="66"/>
  <c r="AD806" i="66"/>
  <c r="AE806" i="66"/>
  <c r="AF806" i="66"/>
  <c r="AG806" i="66"/>
  <c r="AH806" i="66"/>
  <c r="AK806" i="66" s="1"/>
  <c r="AI806" i="66"/>
  <c r="AL806" i="66" s="1"/>
  <c r="AM806" i="66"/>
  <c r="AN806" i="66" s="1"/>
  <c r="L806" i="66" s="1"/>
  <c r="AO806" i="66"/>
  <c r="AP806" i="66"/>
  <c r="AQ806" i="66"/>
  <c r="AZ806" i="66"/>
  <c r="BG806" i="66"/>
  <c r="K807" i="66"/>
  <c r="M807" i="66"/>
  <c r="AB807" i="66"/>
  <c r="AC807" i="66"/>
  <c r="AD807" i="66"/>
  <c r="AE807" i="66"/>
  <c r="AF807" i="66"/>
  <c r="AG807" i="66"/>
  <c r="AH807" i="66"/>
  <c r="AK807" i="66" s="1"/>
  <c r="AI807" i="66"/>
  <c r="AL807" i="66" s="1"/>
  <c r="BF807" i="66" s="1"/>
  <c r="AM807" i="66"/>
  <c r="AZ807" i="66" s="1"/>
  <c r="AN807" i="66"/>
  <c r="L807" i="66" s="1"/>
  <c r="AO807" i="66"/>
  <c r="AP807" i="66"/>
  <c r="BG807" i="66" s="1"/>
  <c r="AB808" i="66"/>
  <c r="AC808" i="66"/>
  <c r="AD808" i="66"/>
  <c r="AE808" i="66"/>
  <c r="AF808" i="66"/>
  <c r="AG808" i="66"/>
  <c r="AH808" i="66"/>
  <c r="AK808" i="66" s="1"/>
  <c r="AI808" i="66"/>
  <c r="AL808" i="66" s="1"/>
  <c r="BE808" i="66" s="1"/>
  <c r="AM808" i="66"/>
  <c r="AO808" i="66"/>
  <c r="AP808" i="66"/>
  <c r="K809" i="66"/>
  <c r="AB809" i="66"/>
  <c r="AC809" i="66"/>
  <c r="AD809" i="66"/>
  <c r="AE809" i="66"/>
  <c r="AF809" i="66"/>
  <c r="AG809" i="66"/>
  <c r="AH809" i="66"/>
  <c r="AK809" i="66" s="1"/>
  <c r="AI809" i="66"/>
  <c r="AL809" i="66" s="1"/>
  <c r="AM809" i="66"/>
  <c r="AN809" i="66"/>
  <c r="L809" i="66" s="1"/>
  <c r="AO809" i="66"/>
  <c r="AP809" i="66"/>
  <c r="BG809" i="66" s="1"/>
  <c r="AQ809" i="66"/>
  <c r="BH809" i="66" s="1"/>
  <c r="AZ809" i="66"/>
  <c r="AB810" i="66"/>
  <c r="AC810" i="66"/>
  <c r="AD810" i="66"/>
  <c r="AE810" i="66"/>
  <c r="AF810" i="66"/>
  <c r="AG810" i="66"/>
  <c r="AH810" i="66"/>
  <c r="AK810" i="66" s="1"/>
  <c r="AI810" i="66"/>
  <c r="AL810" i="66"/>
  <c r="AY810" i="66" s="1"/>
  <c r="AM810" i="66"/>
  <c r="AQ810" i="66" s="1"/>
  <c r="AO810" i="66"/>
  <c r="AP810" i="66"/>
  <c r="AZ810" i="66"/>
  <c r="BG810" i="66"/>
  <c r="AB811" i="66"/>
  <c r="AC811" i="66"/>
  <c r="AD811" i="66"/>
  <c r="AE811" i="66"/>
  <c r="AF811" i="66"/>
  <c r="AG811" i="66"/>
  <c r="AH811" i="66"/>
  <c r="AI811" i="66"/>
  <c r="AL811" i="66" s="1"/>
  <c r="AK811" i="66"/>
  <c r="AM811" i="66"/>
  <c r="AZ811" i="66" s="1"/>
  <c r="AO811" i="66"/>
  <c r="AP811" i="66"/>
  <c r="AQ811" i="66"/>
  <c r="N811" i="66" s="1"/>
  <c r="AB812" i="66"/>
  <c r="AC812" i="66"/>
  <c r="AD812" i="66"/>
  <c r="AE812" i="66"/>
  <c r="AF812" i="66"/>
  <c r="AG812" i="66"/>
  <c r="AH812" i="66"/>
  <c r="AI812" i="66"/>
  <c r="AK812" i="66"/>
  <c r="AL812" i="66"/>
  <c r="AM812" i="66"/>
  <c r="AQ812" i="66" s="1"/>
  <c r="AO812" i="66"/>
  <c r="AP812" i="66"/>
  <c r="K813" i="66"/>
  <c r="AB813" i="66"/>
  <c r="AC813" i="66"/>
  <c r="AD813" i="66"/>
  <c r="AE813" i="66"/>
  <c r="AF813" i="66"/>
  <c r="AG813" i="66"/>
  <c r="AH813" i="66"/>
  <c r="AK813" i="66" s="1"/>
  <c r="AI813" i="66"/>
  <c r="AL813" i="66" s="1"/>
  <c r="BF813" i="66" s="1"/>
  <c r="AM813" i="66"/>
  <c r="AZ813" i="66" s="1"/>
  <c r="AO813" i="66"/>
  <c r="AP813" i="66"/>
  <c r="M813" i="66" s="1"/>
  <c r="AQ813" i="66"/>
  <c r="N813" i="66" s="1"/>
  <c r="BG813" i="66"/>
  <c r="AB814" i="66"/>
  <c r="AC814" i="66"/>
  <c r="AD814" i="66"/>
  <c r="AE814" i="66"/>
  <c r="AF814" i="66"/>
  <c r="AG814" i="66"/>
  <c r="AH814" i="66"/>
  <c r="AK814" i="66" s="1"/>
  <c r="AI814" i="66"/>
  <c r="AL814" i="66"/>
  <c r="AM814" i="66"/>
  <c r="AZ814" i="66" s="1"/>
  <c r="AO814" i="66"/>
  <c r="AP814" i="66"/>
  <c r="M814" i="66" s="1"/>
  <c r="AB815" i="66"/>
  <c r="AC815" i="66"/>
  <c r="AD815" i="66"/>
  <c r="AE815" i="66"/>
  <c r="AF815" i="66"/>
  <c r="AG815" i="66"/>
  <c r="AH815" i="66"/>
  <c r="AK815" i="66" s="1"/>
  <c r="AI815" i="66"/>
  <c r="AL815" i="66" s="1"/>
  <c r="BF815" i="66" s="1"/>
  <c r="AM815" i="66"/>
  <c r="AN815" i="66"/>
  <c r="L815" i="66" s="1"/>
  <c r="AO815" i="66"/>
  <c r="AP815" i="66"/>
  <c r="M815" i="66" s="1"/>
  <c r="BG815" i="66"/>
  <c r="AB816" i="66"/>
  <c r="AC816" i="66"/>
  <c r="AD816" i="66"/>
  <c r="AE816" i="66"/>
  <c r="AF816" i="66"/>
  <c r="AG816" i="66"/>
  <c r="AH816" i="66"/>
  <c r="AK816" i="66" s="1"/>
  <c r="AI816" i="66"/>
  <c r="AL816" i="66"/>
  <c r="AY816" i="66" s="1"/>
  <c r="AM816" i="66"/>
  <c r="AQ816" i="66" s="1"/>
  <c r="AO816" i="66"/>
  <c r="AP816" i="66"/>
  <c r="AZ816" i="66"/>
  <c r="BG816" i="66"/>
  <c r="AB817" i="66"/>
  <c r="AC817" i="66"/>
  <c r="AD817" i="66"/>
  <c r="AE817" i="66"/>
  <c r="AF817" i="66"/>
  <c r="AG817" i="66"/>
  <c r="AH817" i="66"/>
  <c r="AK817" i="66" s="1"/>
  <c r="AI817" i="66"/>
  <c r="AL817" i="66"/>
  <c r="AM817" i="66"/>
  <c r="AO817" i="66"/>
  <c r="AP817" i="66"/>
  <c r="BD817" i="66"/>
  <c r="BE817" i="66"/>
  <c r="BF817" i="66"/>
  <c r="AB818" i="66"/>
  <c r="AC818" i="66"/>
  <c r="AD818" i="66"/>
  <c r="AE818" i="66"/>
  <c r="AF818" i="66"/>
  <c r="AG818" i="66"/>
  <c r="AH818" i="66"/>
  <c r="AI818" i="66"/>
  <c r="AK818" i="66"/>
  <c r="AJ818" i="66" s="1"/>
  <c r="AL818" i="66"/>
  <c r="AM818" i="66"/>
  <c r="AQ818" i="66" s="1"/>
  <c r="N818" i="66" s="1"/>
  <c r="AO818" i="66"/>
  <c r="AP818" i="66"/>
  <c r="K819" i="66"/>
  <c r="M819" i="66"/>
  <c r="AB819" i="66"/>
  <c r="AC819" i="66"/>
  <c r="AD819" i="66"/>
  <c r="AE819" i="66"/>
  <c r="AF819" i="66"/>
  <c r="AG819" i="66"/>
  <c r="AH819" i="66"/>
  <c r="AK819" i="66" s="1"/>
  <c r="AI819" i="66"/>
  <c r="AL819" i="66" s="1"/>
  <c r="AM819" i="66"/>
  <c r="AO819" i="66"/>
  <c r="AP819" i="66"/>
  <c r="BG819" i="66" s="1"/>
  <c r="AQ819" i="66"/>
  <c r="AR819" i="66" s="1"/>
  <c r="AB820" i="66"/>
  <c r="AC820" i="66"/>
  <c r="AD820" i="66"/>
  <c r="AE820" i="66"/>
  <c r="AF820" i="66"/>
  <c r="AG820" i="66"/>
  <c r="AH820" i="66"/>
  <c r="AK820" i="66" s="1"/>
  <c r="AI820" i="66"/>
  <c r="AL820" i="66"/>
  <c r="AM820" i="66"/>
  <c r="AO820" i="66"/>
  <c r="AP820" i="66"/>
  <c r="M820" i="66" s="1"/>
  <c r="BG820" i="66"/>
  <c r="AB821" i="66"/>
  <c r="AC821" i="66"/>
  <c r="AD821" i="66"/>
  <c r="AE821" i="66"/>
  <c r="AF821" i="66"/>
  <c r="AG821" i="66"/>
  <c r="AH821" i="66"/>
  <c r="AK821" i="66" s="1"/>
  <c r="AI821" i="66"/>
  <c r="AL821" i="66"/>
  <c r="AY821" i="66" s="1"/>
  <c r="AM821" i="66"/>
  <c r="K821" i="66" s="1"/>
  <c r="AN821" i="66"/>
  <c r="L821" i="66" s="1"/>
  <c r="AO821" i="66"/>
  <c r="AP821" i="66"/>
  <c r="BG821" i="66" s="1"/>
  <c r="AQ821" i="66"/>
  <c r="AR821" i="66" s="1"/>
  <c r="BI821" i="66" s="1"/>
  <c r="AZ821" i="66"/>
  <c r="K822" i="66"/>
  <c r="AB822" i="66"/>
  <c r="AC822" i="66"/>
  <c r="AD822" i="66"/>
  <c r="AE822" i="66"/>
  <c r="AF822" i="66"/>
  <c r="AG822" i="66"/>
  <c r="AH822" i="66"/>
  <c r="AK822" i="66" s="1"/>
  <c r="AJ822" i="66" s="1"/>
  <c r="AI822" i="66"/>
  <c r="AL822" i="66" s="1"/>
  <c r="AM822" i="66"/>
  <c r="AQ822" i="66" s="1"/>
  <c r="AN822" i="66"/>
  <c r="L822" i="66" s="1"/>
  <c r="AO822" i="66"/>
  <c r="AP822" i="66"/>
  <c r="BG822" i="66" s="1"/>
  <c r="AB823" i="66"/>
  <c r="AC823" i="66"/>
  <c r="AD823" i="66"/>
  <c r="AE823" i="66"/>
  <c r="AF823" i="66"/>
  <c r="AG823" i="66"/>
  <c r="AH823" i="66"/>
  <c r="AK823" i="66" s="1"/>
  <c r="AI823" i="66"/>
  <c r="AL823" i="66" s="1"/>
  <c r="AM823" i="66"/>
  <c r="AO823" i="66"/>
  <c r="AP823" i="66"/>
  <c r="BG823" i="66" s="1"/>
  <c r="K824" i="66"/>
  <c r="AB824" i="66"/>
  <c r="AC824" i="66"/>
  <c r="AD824" i="66"/>
  <c r="AE824" i="66"/>
  <c r="AF824" i="66"/>
  <c r="AG824" i="66"/>
  <c r="AH824" i="66"/>
  <c r="AK824" i="66" s="1"/>
  <c r="AJ824" i="66" s="1"/>
  <c r="AI824" i="66"/>
  <c r="AL824" i="66"/>
  <c r="BF824" i="66" s="1"/>
  <c r="AM824" i="66"/>
  <c r="AQ824" i="66" s="1"/>
  <c r="AR824" i="66" s="1"/>
  <c r="AN824" i="66"/>
  <c r="L824" i="66" s="1"/>
  <c r="AO824" i="66"/>
  <c r="AP824" i="66"/>
  <c r="AZ824" i="66"/>
  <c r="M825" i="66"/>
  <c r="AB825" i="66"/>
  <c r="AC825" i="66"/>
  <c r="AD825" i="66"/>
  <c r="AE825" i="66"/>
  <c r="AF825" i="66"/>
  <c r="AG825" i="66"/>
  <c r="AH825" i="66"/>
  <c r="AK825" i="66" s="1"/>
  <c r="AI825" i="66"/>
  <c r="AL825" i="66" s="1"/>
  <c r="BE825" i="66" s="1"/>
  <c r="AM825" i="66"/>
  <c r="AQ825" i="66" s="1"/>
  <c r="AO825" i="66"/>
  <c r="AP825" i="66"/>
  <c r="BG825" i="66"/>
  <c r="AB826" i="66"/>
  <c r="AC826" i="66"/>
  <c r="AD826" i="66"/>
  <c r="AE826" i="66"/>
  <c r="AF826" i="66"/>
  <c r="AG826" i="66"/>
  <c r="AH826" i="66"/>
  <c r="AK826" i="66" s="1"/>
  <c r="AJ826" i="66" s="1"/>
  <c r="AI826" i="66"/>
  <c r="AL826" i="66"/>
  <c r="AM826" i="66"/>
  <c r="AO826" i="66"/>
  <c r="AP826" i="66"/>
  <c r="M826" i="66" s="1"/>
  <c r="AB827" i="66"/>
  <c r="AC827" i="66"/>
  <c r="AD827" i="66"/>
  <c r="AE827" i="66"/>
  <c r="AF827" i="66"/>
  <c r="AG827" i="66"/>
  <c r="AH827" i="66"/>
  <c r="AK827" i="66" s="1"/>
  <c r="AI827" i="66"/>
  <c r="AL827" i="66" s="1"/>
  <c r="AM827" i="66"/>
  <c r="K827" i="66" s="1"/>
  <c r="AO827" i="66"/>
  <c r="AP827" i="66"/>
  <c r="M827" i="66" s="1"/>
  <c r="AQ827" i="66"/>
  <c r="N827" i="66" s="1"/>
  <c r="AZ827" i="66"/>
  <c r="AB828" i="66"/>
  <c r="AC828" i="66"/>
  <c r="AD828" i="66"/>
  <c r="AE828" i="66"/>
  <c r="AF828" i="66"/>
  <c r="AG828" i="66"/>
  <c r="AH828" i="66"/>
  <c r="AI828" i="66"/>
  <c r="AL828" i="66" s="1"/>
  <c r="AK828" i="66"/>
  <c r="AM828" i="66"/>
  <c r="AO828" i="66"/>
  <c r="AP828" i="66"/>
  <c r="M828" i="66" s="1"/>
  <c r="BG828" i="66"/>
  <c r="AB829" i="66"/>
  <c r="AC829" i="66"/>
  <c r="AD829" i="66"/>
  <c r="AE829" i="66"/>
  <c r="AF829" i="66"/>
  <c r="AG829" i="66"/>
  <c r="AH829" i="66"/>
  <c r="AK829" i="66" s="1"/>
  <c r="AI829" i="66"/>
  <c r="AL829" i="66"/>
  <c r="AM829" i="66"/>
  <c r="K829" i="66" s="1"/>
  <c r="AN829" i="66"/>
  <c r="L829" i="66" s="1"/>
  <c r="AO829" i="66"/>
  <c r="AP829" i="66"/>
  <c r="M829" i="66" s="1"/>
  <c r="AZ829" i="66"/>
  <c r="AB830" i="66"/>
  <c r="AC830" i="66"/>
  <c r="AD830" i="66"/>
  <c r="AE830" i="66"/>
  <c r="AF830" i="66"/>
  <c r="AG830" i="66"/>
  <c r="AH830" i="66"/>
  <c r="AK830" i="66" s="1"/>
  <c r="AI830" i="66"/>
  <c r="AL830" i="66" s="1"/>
  <c r="BC830" i="66" s="1"/>
  <c r="AM830" i="66"/>
  <c r="AQ830" i="66" s="1"/>
  <c r="N830" i="66" s="1"/>
  <c r="AO830" i="66"/>
  <c r="AP830" i="66"/>
  <c r="M830" i="66" s="1"/>
  <c r="AZ830" i="66"/>
  <c r="AB831" i="66"/>
  <c r="AC831" i="66"/>
  <c r="AD831" i="66"/>
  <c r="AE831" i="66"/>
  <c r="AF831" i="66"/>
  <c r="AG831" i="66"/>
  <c r="AH831" i="66"/>
  <c r="AK831" i="66" s="1"/>
  <c r="AI831" i="66"/>
  <c r="AL831" i="66" s="1"/>
  <c r="BD831" i="66" s="1"/>
  <c r="AM831" i="66"/>
  <c r="AN831" i="66" s="1"/>
  <c r="L831" i="66" s="1"/>
  <c r="AO831" i="66"/>
  <c r="AP831" i="66"/>
  <c r="BG831" i="66" s="1"/>
  <c r="AQ831" i="66"/>
  <c r="N831" i="66" s="1"/>
  <c r="AB832" i="66"/>
  <c r="AC832" i="66"/>
  <c r="AD832" i="66"/>
  <c r="AE832" i="66"/>
  <c r="AF832" i="66"/>
  <c r="AG832" i="66"/>
  <c r="AH832" i="66"/>
  <c r="AK832" i="66" s="1"/>
  <c r="AI832" i="66"/>
  <c r="AL832" i="66"/>
  <c r="BD832" i="66" s="1"/>
  <c r="AM832" i="66"/>
  <c r="AN832" i="66" s="1"/>
  <c r="L832" i="66" s="1"/>
  <c r="AO832" i="66"/>
  <c r="AP832" i="66"/>
  <c r="BG832" i="66" s="1"/>
  <c r="AQ832" i="66"/>
  <c r="BH832" i="66" s="1"/>
  <c r="AB833" i="66"/>
  <c r="AC833" i="66"/>
  <c r="AD833" i="66"/>
  <c r="AE833" i="66"/>
  <c r="AF833" i="66"/>
  <c r="AG833" i="66"/>
  <c r="AH833" i="66"/>
  <c r="AK833" i="66" s="1"/>
  <c r="AJ833" i="66" s="1"/>
  <c r="AI833" i="66"/>
  <c r="AL833" i="66" s="1"/>
  <c r="AM833" i="66"/>
  <c r="AO833" i="66"/>
  <c r="AP833" i="66"/>
  <c r="M833" i="66" s="1"/>
  <c r="BG833" i="66"/>
  <c r="M834" i="66"/>
  <c r="AB834" i="66"/>
  <c r="AC834" i="66"/>
  <c r="AD834" i="66"/>
  <c r="AE834" i="66"/>
  <c r="AF834" i="66"/>
  <c r="AG834" i="66"/>
  <c r="AH834" i="66"/>
  <c r="AK834" i="66" s="1"/>
  <c r="AI834" i="66"/>
  <c r="AL834" i="66" s="1"/>
  <c r="AM834" i="66"/>
  <c r="K834" i="66" s="1"/>
  <c r="AO834" i="66"/>
  <c r="AP834" i="66"/>
  <c r="AQ834" i="66"/>
  <c r="BH834" i="66" s="1"/>
  <c r="AZ834" i="66"/>
  <c r="BG834" i="66"/>
  <c r="AB835" i="66"/>
  <c r="AC835" i="66"/>
  <c r="AD835" i="66"/>
  <c r="AE835" i="66"/>
  <c r="AF835" i="66"/>
  <c r="AG835" i="66"/>
  <c r="AH835" i="66"/>
  <c r="AK835" i="66" s="1"/>
  <c r="AI835" i="66"/>
  <c r="AL835" i="66" s="1"/>
  <c r="AM835" i="66"/>
  <c r="AO835" i="66"/>
  <c r="AP835" i="66"/>
  <c r="BG835" i="66" s="1"/>
  <c r="M836" i="66"/>
  <c r="AB836" i="66"/>
  <c r="AC836" i="66"/>
  <c r="AD836" i="66"/>
  <c r="AE836" i="66"/>
  <c r="AF836" i="66"/>
  <c r="AG836" i="66"/>
  <c r="AH836" i="66"/>
  <c r="AK836" i="66" s="1"/>
  <c r="AI836" i="66"/>
  <c r="AL836" i="66" s="1"/>
  <c r="BC836" i="66" s="1"/>
  <c r="AM836" i="66"/>
  <c r="AZ836" i="66" s="1"/>
  <c r="AO836" i="66"/>
  <c r="AP836" i="66"/>
  <c r="K837" i="66"/>
  <c r="AB837" i="66"/>
  <c r="AC837" i="66"/>
  <c r="AD837" i="66"/>
  <c r="AE837" i="66"/>
  <c r="AF837" i="66"/>
  <c r="AG837" i="66"/>
  <c r="AH837" i="66"/>
  <c r="AK837" i="66" s="1"/>
  <c r="BA837" i="66" s="1"/>
  <c r="AI837" i="66"/>
  <c r="AL837" i="66" s="1"/>
  <c r="AM837" i="66"/>
  <c r="AN837" i="66" s="1"/>
  <c r="L837" i="66" s="1"/>
  <c r="AO837" i="66"/>
  <c r="AP837" i="66"/>
  <c r="BG837" i="66" s="1"/>
  <c r="AQ837" i="66"/>
  <c r="AZ837" i="66"/>
  <c r="AB838" i="66"/>
  <c r="AC838" i="66"/>
  <c r="AD838" i="66"/>
  <c r="AE838" i="66"/>
  <c r="AF838" i="66"/>
  <c r="AG838" i="66"/>
  <c r="AH838" i="66"/>
  <c r="AK838" i="66" s="1"/>
  <c r="AI838" i="66"/>
  <c r="AL838" i="66" s="1"/>
  <c r="BF838" i="66" s="1"/>
  <c r="AM838" i="66"/>
  <c r="AN838" i="66" s="1"/>
  <c r="L838" i="66" s="1"/>
  <c r="AO838" i="66"/>
  <c r="AP838" i="66"/>
  <c r="AQ838" i="66"/>
  <c r="K839" i="66"/>
  <c r="M839" i="66"/>
  <c r="AB839" i="66"/>
  <c r="AC839" i="66"/>
  <c r="AD839" i="66"/>
  <c r="AE839" i="66"/>
  <c r="AF839" i="66"/>
  <c r="AG839" i="66"/>
  <c r="AH839" i="66"/>
  <c r="AK839" i="66" s="1"/>
  <c r="AI839" i="66"/>
  <c r="AL839" i="66" s="1"/>
  <c r="BE839" i="66" s="1"/>
  <c r="AM839" i="66"/>
  <c r="AO839" i="66"/>
  <c r="AP839" i="66"/>
  <c r="BG839" i="66" s="1"/>
  <c r="AZ839" i="66"/>
  <c r="M840" i="66"/>
  <c r="AB840" i="66"/>
  <c r="AC840" i="66"/>
  <c r="AD840" i="66"/>
  <c r="AE840" i="66"/>
  <c r="AF840" i="66"/>
  <c r="AG840" i="66"/>
  <c r="AH840" i="66"/>
  <c r="AK840" i="66" s="1"/>
  <c r="AI840" i="66"/>
  <c r="AL840" i="66" s="1"/>
  <c r="AM840" i="66"/>
  <c r="K840" i="66" s="1"/>
  <c r="AO840" i="66"/>
  <c r="AP840" i="66"/>
  <c r="BG840" i="66" s="1"/>
  <c r="AQ840" i="66"/>
  <c r="BH840" i="66" s="1"/>
  <c r="AZ840" i="66"/>
  <c r="M841" i="66"/>
  <c r="AB841" i="66"/>
  <c r="AC841" i="66"/>
  <c r="AD841" i="66"/>
  <c r="AE841" i="66"/>
  <c r="AF841" i="66"/>
  <c r="AG841" i="66"/>
  <c r="AH841" i="66"/>
  <c r="AK841" i="66" s="1"/>
  <c r="AI841" i="66"/>
  <c r="AL841" i="66" s="1"/>
  <c r="BF841" i="66" s="1"/>
  <c r="AM841" i="66"/>
  <c r="AZ841" i="66" s="1"/>
  <c r="AO841" i="66"/>
  <c r="AP841" i="66"/>
  <c r="AQ841" i="66"/>
  <c r="BG841" i="66"/>
  <c r="K842" i="66"/>
  <c r="M842" i="66"/>
  <c r="AB842" i="66"/>
  <c r="AC842" i="66"/>
  <c r="AD842" i="66"/>
  <c r="AE842" i="66"/>
  <c r="AF842" i="66"/>
  <c r="AG842" i="66"/>
  <c r="AH842" i="66"/>
  <c r="AK842" i="66" s="1"/>
  <c r="AI842" i="66"/>
  <c r="AL842" i="66" s="1"/>
  <c r="AY842" i="66" s="1"/>
  <c r="AM842" i="66"/>
  <c r="AO842" i="66"/>
  <c r="AP842" i="66"/>
  <c r="K843" i="66"/>
  <c r="AB843" i="66"/>
  <c r="AC843" i="66"/>
  <c r="AD843" i="66"/>
  <c r="AE843" i="66"/>
  <c r="AF843" i="66"/>
  <c r="AG843" i="66"/>
  <c r="AH843" i="66"/>
  <c r="AK843" i="66" s="1"/>
  <c r="AI843" i="66"/>
  <c r="AL843" i="66" s="1"/>
  <c r="BC843" i="66" s="1"/>
  <c r="AM843" i="66"/>
  <c r="AZ843" i="66" s="1"/>
  <c r="AO843" i="66"/>
  <c r="AP843" i="66"/>
  <c r="AQ843" i="66"/>
  <c r="N843" i="66" s="1"/>
  <c r="BH843" i="66"/>
  <c r="K844" i="66"/>
  <c r="M844" i="66"/>
  <c r="AB844" i="66"/>
  <c r="AC844" i="66"/>
  <c r="AD844" i="66"/>
  <c r="AE844" i="66"/>
  <c r="AF844" i="66"/>
  <c r="AG844" i="66"/>
  <c r="AH844" i="66"/>
  <c r="AK844" i="66" s="1"/>
  <c r="AI844" i="66"/>
  <c r="AL844" i="66" s="1"/>
  <c r="BF844" i="66" s="1"/>
  <c r="AM844" i="66"/>
  <c r="AO844" i="66"/>
  <c r="AP844" i="66"/>
  <c r="BG844" i="66"/>
  <c r="AB845" i="66"/>
  <c r="AC845" i="66"/>
  <c r="AD845" i="66"/>
  <c r="AE845" i="66"/>
  <c r="AF845" i="66"/>
  <c r="AG845" i="66"/>
  <c r="AH845" i="66"/>
  <c r="AK845" i="66" s="1"/>
  <c r="AJ845" i="66" s="1"/>
  <c r="AI845" i="66"/>
  <c r="AL845" i="66" s="1"/>
  <c r="AM845" i="66"/>
  <c r="AN845" i="66" s="1"/>
  <c r="L845" i="66" s="1"/>
  <c r="AO845" i="66"/>
  <c r="AP845" i="66"/>
  <c r="BG845" i="66" s="1"/>
  <c r="AQ845" i="66"/>
  <c r="M846" i="66"/>
  <c r="AB846" i="66"/>
  <c r="AC846" i="66"/>
  <c r="AD846" i="66"/>
  <c r="AE846" i="66"/>
  <c r="AF846" i="66"/>
  <c r="AG846" i="66"/>
  <c r="AH846" i="66"/>
  <c r="AK846" i="66" s="1"/>
  <c r="AI846" i="66"/>
  <c r="AL846" i="66" s="1"/>
  <c r="BD846" i="66" s="1"/>
  <c r="AM846" i="66"/>
  <c r="K846" i="66" s="1"/>
  <c r="AO846" i="66"/>
  <c r="AP846" i="66"/>
  <c r="AQ846" i="66"/>
  <c r="BH846" i="66" s="1"/>
  <c r="AZ846" i="66"/>
  <c r="BG846" i="66"/>
  <c r="AB847" i="66"/>
  <c r="AC847" i="66"/>
  <c r="AD847" i="66"/>
  <c r="AE847" i="66"/>
  <c r="AF847" i="66"/>
  <c r="AG847" i="66"/>
  <c r="AH847" i="66"/>
  <c r="AK847" i="66" s="1"/>
  <c r="AJ847" i="66" s="1"/>
  <c r="AI847" i="66"/>
  <c r="AL847" i="66" s="1"/>
  <c r="AM847" i="66"/>
  <c r="AZ847" i="66" s="1"/>
  <c r="AO847" i="66"/>
  <c r="AP847" i="66"/>
  <c r="BG847" i="66" s="1"/>
  <c r="AB848" i="66"/>
  <c r="AC848" i="66"/>
  <c r="AD848" i="66"/>
  <c r="AE848" i="66"/>
  <c r="AF848" i="66"/>
  <c r="AG848" i="66"/>
  <c r="AH848" i="66"/>
  <c r="AK848" i="66" s="1"/>
  <c r="AI848" i="66"/>
  <c r="AL848" i="66"/>
  <c r="AM848" i="66"/>
  <c r="AN848" i="66" s="1"/>
  <c r="L848" i="66" s="1"/>
  <c r="AO848" i="66"/>
  <c r="AP848" i="66"/>
  <c r="AB849" i="66"/>
  <c r="AC849" i="66"/>
  <c r="AD849" i="66"/>
  <c r="AE849" i="66"/>
  <c r="AF849" i="66"/>
  <c r="AG849" i="66"/>
  <c r="AH849" i="66"/>
  <c r="AK849" i="66" s="1"/>
  <c r="AI849" i="66"/>
  <c r="AL849" i="66" s="1"/>
  <c r="BC849" i="66" s="1"/>
  <c r="AM849" i="66"/>
  <c r="AZ849" i="66" s="1"/>
  <c r="AO849" i="66"/>
  <c r="AP849" i="66"/>
  <c r="BG849" i="66" s="1"/>
  <c r="K850" i="66"/>
  <c r="AB850" i="66"/>
  <c r="AC850" i="66"/>
  <c r="AD850" i="66"/>
  <c r="AE850" i="66"/>
  <c r="AF850" i="66"/>
  <c r="AG850" i="66"/>
  <c r="AH850" i="66"/>
  <c r="AK850" i="66" s="1"/>
  <c r="AI850" i="66"/>
  <c r="AL850" i="66" s="1"/>
  <c r="AM850" i="66"/>
  <c r="AN850" i="66" s="1"/>
  <c r="L850" i="66" s="1"/>
  <c r="AO850" i="66"/>
  <c r="AP850" i="66"/>
  <c r="M850" i="66" s="1"/>
  <c r="AQ850" i="66"/>
  <c r="AR850" i="66" s="1"/>
  <c r="AB851" i="66"/>
  <c r="AC851" i="66"/>
  <c r="AD851" i="66"/>
  <c r="AE851" i="66"/>
  <c r="AF851" i="66"/>
  <c r="AG851" i="66"/>
  <c r="AH851" i="66"/>
  <c r="AK851" i="66" s="1"/>
  <c r="AJ851" i="66" s="1"/>
  <c r="AI851" i="66"/>
  <c r="AL851" i="66" s="1"/>
  <c r="AM851" i="66"/>
  <c r="AZ851" i="66" s="1"/>
  <c r="AO851" i="66"/>
  <c r="AP851" i="66"/>
  <c r="M852" i="66"/>
  <c r="AB852" i="66"/>
  <c r="AC852" i="66"/>
  <c r="AD852" i="66"/>
  <c r="AE852" i="66"/>
  <c r="AF852" i="66"/>
  <c r="AG852" i="66"/>
  <c r="AH852" i="66"/>
  <c r="AK852" i="66" s="1"/>
  <c r="AI852" i="66"/>
  <c r="AL852" i="66" s="1"/>
  <c r="BF852" i="66" s="1"/>
  <c r="AM852" i="66"/>
  <c r="K852" i="66" s="1"/>
  <c r="AO852" i="66"/>
  <c r="AP852" i="66"/>
  <c r="BG852" i="66" s="1"/>
  <c r="AQ852" i="66"/>
  <c r="BH852" i="66" s="1"/>
  <c r="AZ852" i="66"/>
  <c r="K853" i="66"/>
  <c r="AB853" i="66"/>
  <c r="AC853" i="66"/>
  <c r="AD853" i="66"/>
  <c r="AE853" i="66"/>
  <c r="AF853" i="66"/>
  <c r="AG853" i="66"/>
  <c r="AH853" i="66"/>
  <c r="AK853" i="66" s="1"/>
  <c r="AI853" i="66"/>
  <c r="AL853" i="66" s="1"/>
  <c r="AM853" i="66"/>
  <c r="AO853" i="66"/>
  <c r="AP853" i="66"/>
  <c r="BG853" i="66" s="1"/>
  <c r="AQ853" i="66"/>
  <c r="BH853" i="66" s="1"/>
  <c r="AB854" i="66"/>
  <c r="AC854" i="66"/>
  <c r="AD854" i="66"/>
  <c r="AE854" i="66"/>
  <c r="AF854" i="66"/>
  <c r="AG854" i="66"/>
  <c r="AH854" i="66"/>
  <c r="AK854" i="66" s="1"/>
  <c r="AI854" i="66"/>
  <c r="AL854" i="66" s="1"/>
  <c r="AM854" i="66"/>
  <c r="AO854" i="66"/>
  <c r="AP854" i="66"/>
  <c r="M854" i="66" s="1"/>
  <c r="AZ854" i="66"/>
  <c r="L855" i="66"/>
  <c r="AB855" i="66"/>
  <c r="AC855" i="66"/>
  <c r="AD855" i="66"/>
  <c r="AE855" i="66"/>
  <c r="AF855" i="66"/>
  <c r="AG855" i="66"/>
  <c r="AH855" i="66"/>
  <c r="AK855" i="66" s="1"/>
  <c r="BA855" i="66" s="1"/>
  <c r="AI855" i="66"/>
  <c r="AL855" i="66" s="1"/>
  <c r="AM855" i="66"/>
  <c r="AN855" i="66" s="1"/>
  <c r="AO855" i="66"/>
  <c r="AP855" i="66"/>
  <c r="BG855" i="66" s="1"/>
  <c r="AQ855" i="66"/>
  <c r="N855" i="66" s="1"/>
  <c r="AZ855" i="66"/>
  <c r="AB856" i="66"/>
  <c r="AC856" i="66"/>
  <c r="AD856" i="66"/>
  <c r="AE856" i="66"/>
  <c r="AF856" i="66"/>
  <c r="AG856" i="66"/>
  <c r="AH856" i="66"/>
  <c r="AK856" i="66" s="1"/>
  <c r="AI856" i="66"/>
  <c r="AL856" i="66" s="1"/>
  <c r="AM856" i="66"/>
  <c r="AO856" i="66"/>
  <c r="AP856" i="66"/>
  <c r="M857" i="66"/>
  <c r="AB857" i="66"/>
  <c r="AC857" i="66"/>
  <c r="AD857" i="66"/>
  <c r="AE857" i="66"/>
  <c r="AF857" i="66"/>
  <c r="AG857" i="66"/>
  <c r="AH857" i="66"/>
  <c r="AK857" i="66" s="1"/>
  <c r="AI857" i="66"/>
  <c r="AL857" i="66" s="1"/>
  <c r="BE857" i="66" s="1"/>
  <c r="AM857" i="66"/>
  <c r="K857" i="66" s="1"/>
  <c r="AO857" i="66"/>
  <c r="AP857" i="66"/>
  <c r="AZ857" i="66"/>
  <c r="BG857" i="66"/>
  <c r="K858" i="66"/>
  <c r="AB858" i="66"/>
  <c r="AC858" i="66"/>
  <c r="AD858" i="66"/>
  <c r="AE858" i="66"/>
  <c r="AF858" i="66"/>
  <c r="AG858" i="66"/>
  <c r="AH858" i="66"/>
  <c r="AK858" i="66" s="1"/>
  <c r="AI858" i="66"/>
  <c r="AL858" i="66"/>
  <c r="BF858" i="66" s="1"/>
  <c r="AM858" i="66"/>
  <c r="AO858" i="66"/>
  <c r="AP858" i="66"/>
  <c r="M858" i="66" s="1"/>
  <c r="AQ858" i="66"/>
  <c r="BH858" i="66" s="1"/>
  <c r="BG858" i="66"/>
  <c r="AB859" i="66"/>
  <c r="AC859" i="66"/>
  <c r="AD859" i="66"/>
  <c r="AE859" i="66"/>
  <c r="AF859" i="66"/>
  <c r="AG859" i="66"/>
  <c r="AH859" i="66"/>
  <c r="AK859" i="66" s="1"/>
  <c r="AI859" i="66"/>
  <c r="AL859" i="66"/>
  <c r="BF859" i="66" s="1"/>
  <c r="AM859" i="66"/>
  <c r="AO859" i="66"/>
  <c r="AP859" i="66"/>
  <c r="M859" i="66" s="1"/>
  <c r="AB860" i="66"/>
  <c r="AC860" i="66"/>
  <c r="AD860" i="66"/>
  <c r="AE860" i="66"/>
  <c r="AF860" i="66"/>
  <c r="AG860" i="66"/>
  <c r="AH860" i="66"/>
  <c r="AK860" i="66" s="1"/>
  <c r="AI860" i="66"/>
  <c r="AL860" i="66" s="1"/>
  <c r="BF860" i="66" s="1"/>
  <c r="AM860" i="66"/>
  <c r="AN860" i="66" s="1"/>
  <c r="L860" i="66" s="1"/>
  <c r="AO860" i="66"/>
  <c r="AP860" i="66"/>
  <c r="AB861" i="66"/>
  <c r="AC861" i="66"/>
  <c r="AD861" i="66"/>
  <c r="AE861" i="66"/>
  <c r="AF861" i="66"/>
  <c r="AG861" i="66"/>
  <c r="AH861" i="66"/>
  <c r="AK861" i="66" s="1"/>
  <c r="AI861" i="66"/>
  <c r="AL861" i="66" s="1"/>
  <c r="AM861" i="66"/>
  <c r="AZ861" i="66" s="1"/>
  <c r="AO861" i="66"/>
  <c r="AP861" i="66"/>
  <c r="AB862" i="66"/>
  <c r="AC862" i="66"/>
  <c r="AD862" i="66"/>
  <c r="AE862" i="66"/>
  <c r="AF862" i="66"/>
  <c r="AG862" i="66"/>
  <c r="AH862" i="66"/>
  <c r="AK862" i="66" s="1"/>
  <c r="AI862" i="66"/>
  <c r="AL862" i="66" s="1"/>
  <c r="AM862" i="66"/>
  <c r="K862" i="66" s="1"/>
  <c r="AO862" i="66"/>
  <c r="AP862" i="66"/>
  <c r="M862" i="66" s="1"/>
  <c r="BG862" i="66"/>
  <c r="AB863" i="66"/>
  <c r="AC863" i="66"/>
  <c r="AD863" i="66"/>
  <c r="AE863" i="66"/>
  <c r="AF863" i="66"/>
  <c r="AG863" i="66"/>
  <c r="AH863" i="66"/>
  <c r="AK863" i="66" s="1"/>
  <c r="AI863" i="66"/>
  <c r="AL863" i="66"/>
  <c r="AM863" i="66"/>
  <c r="AZ863" i="66" s="1"/>
  <c r="AO863" i="66"/>
  <c r="AP863" i="66"/>
  <c r="M863" i="66" s="1"/>
  <c r="AB864" i="66"/>
  <c r="AC864" i="66"/>
  <c r="AD864" i="66"/>
  <c r="AE864" i="66"/>
  <c r="AF864" i="66"/>
  <c r="AG864" i="66"/>
  <c r="AH864" i="66"/>
  <c r="AI864" i="66"/>
  <c r="AL864" i="66" s="1"/>
  <c r="AY864" i="66" s="1"/>
  <c r="AK864" i="66"/>
  <c r="AM864" i="66"/>
  <c r="K864" i="66" s="1"/>
  <c r="AN864" i="66"/>
  <c r="L864" i="66" s="1"/>
  <c r="AO864" i="66"/>
  <c r="AP864" i="66"/>
  <c r="AQ864" i="66"/>
  <c r="N864" i="66" s="1"/>
  <c r="AZ864" i="66"/>
  <c r="AB865" i="66"/>
  <c r="AC865" i="66"/>
  <c r="AD865" i="66"/>
  <c r="AE865" i="66"/>
  <c r="AF865" i="66"/>
  <c r="AG865" i="66"/>
  <c r="AH865" i="66"/>
  <c r="AK865" i="66" s="1"/>
  <c r="AI865" i="66"/>
  <c r="AL865" i="66" s="1"/>
  <c r="AM865" i="66"/>
  <c r="AO865" i="66"/>
  <c r="AP865" i="66"/>
  <c r="BG865" i="66" s="1"/>
  <c r="AB866" i="66"/>
  <c r="AC866" i="66"/>
  <c r="AD866" i="66"/>
  <c r="AE866" i="66"/>
  <c r="AF866" i="66"/>
  <c r="AG866" i="66"/>
  <c r="AH866" i="66"/>
  <c r="AK866" i="66" s="1"/>
  <c r="AI866" i="66"/>
  <c r="AL866" i="66" s="1"/>
  <c r="BE866" i="66" s="1"/>
  <c r="AM866" i="66"/>
  <c r="AN866" i="66" s="1"/>
  <c r="L866" i="66" s="1"/>
  <c r="AO866" i="66"/>
  <c r="AP866" i="66"/>
  <c r="M866" i="66" s="1"/>
  <c r="BG866" i="66"/>
  <c r="M867" i="66"/>
  <c r="AB867" i="66"/>
  <c r="AC867" i="66"/>
  <c r="AD867" i="66"/>
  <c r="AE867" i="66"/>
  <c r="AF867" i="66"/>
  <c r="AG867" i="66"/>
  <c r="AH867" i="66"/>
  <c r="AK867" i="66" s="1"/>
  <c r="AJ867" i="66" s="1"/>
  <c r="AI867" i="66"/>
  <c r="AL867" i="66" s="1"/>
  <c r="AM867" i="66"/>
  <c r="K867" i="66" s="1"/>
  <c r="AO867" i="66"/>
  <c r="AP867" i="66"/>
  <c r="AZ867" i="66"/>
  <c r="BG867" i="66"/>
  <c r="AB868" i="66"/>
  <c r="AC868" i="66"/>
  <c r="AD868" i="66"/>
  <c r="AE868" i="66"/>
  <c r="AF868" i="66"/>
  <c r="AG868" i="66"/>
  <c r="AH868" i="66"/>
  <c r="AK868" i="66" s="1"/>
  <c r="AJ868" i="66" s="1"/>
  <c r="AI868" i="66"/>
  <c r="AL868" i="66" s="1"/>
  <c r="AM868" i="66"/>
  <c r="K868" i="66" s="1"/>
  <c r="AO868" i="66"/>
  <c r="AP868" i="66"/>
  <c r="AQ868" i="66"/>
  <c r="N868" i="66" s="1"/>
  <c r="AZ868" i="66"/>
  <c r="BG868" i="66"/>
  <c r="M869" i="66"/>
  <c r="AB869" i="66"/>
  <c r="AC869" i="66"/>
  <c r="AD869" i="66"/>
  <c r="AE869" i="66"/>
  <c r="AF869" i="66"/>
  <c r="AG869" i="66"/>
  <c r="AH869" i="66"/>
  <c r="AK869" i="66" s="1"/>
  <c r="AI869" i="66"/>
  <c r="AL869" i="66"/>
  <c r="AM869" i="66"/>
  <c r="AO869" i="66"/>
  <c r="AP869" i="66"/>
  <c r="K870" i="66"/>
  <c r="AB870" i="66"/>
  <c r="AC870" i="66"/>
  <c r="AD870" i="66"/>
  <c r="AE870" i="66"/>
  <c r="AF870" i="66"/>
  <c r="AG870" i="66"/>
  <c r="AH870" i="66"/>
  <c r="AK870" i="66" s="1"/>
  <c r="BA870" i="66" s="1"/>
  <c r="AI870" i="66"/>
  <c r="AL870" i="66" s="1"/>
  <c r="AY870" i="66" s="1"/>
  <c r="AM870" i="66"/>
  <c r="AN870" i="66" s="1"/>
  <c r="L870" i="66" s="1"/>
  <c r="AO870" i="66"/>
  <c r="AP870" i="66"/>
  <c r="BG870" i="66" s="1"/>
  <c r="AQ870" i="66"/>
  <c r="BH870" i="66" s="1"/>
  <c r="AZ870" i="66"/>
  <c r="K871" i="66"/>
  <c r="AB871" i="66"/>
  <c r="AC871" i="66"/>
  <c r="AD871" i="66"/>
  <c r="AE871" i="66"/>
  <c r="AF871" i="66"/>
  <c r="AG871" i="66"/>
  <c r="AH871" i="66"/>
  <c r="AK871" i="66" s="1"/>
  <c r="AI871" i="66"/>
  <c r="AL871" i="66" s="1"/>
  <c r="AY871" i="66" s="1"/>
  <c r="AM871" i="66"/>
  <c r="AN871" i="66" s="1"/>
  <c r="L871" i="66" s="1"/>
  <c r="AO871" i="66"/>
  <c r="AP871" i="66"/>
  <c r="M871" i="66" s="1"/>
  <c r="AQ871" i="66"/>
  <c r="N871" i="66" s="1"/>
  <c r="AZ871" i="66"/>
  <c r="BG871" i="66"/>
  <c r="K872" i="66"/>
  <c r="M872" i="66"/>
  <c r="AB872" i="66"/>
  <c r="AC872" i="66"/>
  <c r="AD872" i="66"/>
  <c r="AE872" i="66"/>
  <c r="AF872" i="66"/>
  <c r="AG872" i="66"/>
  <c r="AH872" i="66"/>
  <c r="AK872" i="66" s="1"/>
  <c r="AI872" i="66"/>
  <c r="AL872" i="66" s="1"/>
  <c r="BF872" i="66" s="1"/>
  <c r="AM872" i="66"/>
  <c r="AO872" i="66"/>
  <c r="AP872" i="66"/>
  <c r="AQ872" i="66"/>
  <c r="BG872" i="66"/>
  <c r="AB873" i="66"/>
  <c r="AC873" i="66"/>
  <c r="AD873" i="66"/>
  <c r="AE873" i="66"/>
  <c r="AF873" i="66"/>
  <c r="AG873" i="66"/>
  <c r="AH873" i="66"/>
  <c r="AK873" i="66" s="1"/>
  <c r="AI873" i="66"/>
  <c r="AL873" i="66" s="1"/>
  <c r="AM873" i="66"/>
  <c r="AO873" i="66"/>
  <c r="AP873" i="66"/>
  <c r="M873" i="66" s="1"/>
  <c r="BG873" i="66"/>
  <c r="AB874" i="66"/>
  <c r="AC874" i="66"/>
  <c r="AD874" i="66"/>
  <c r="AE874" i="66"/>
  <c r="AF874" i="66"/>
  <c r="AG874" i="66"/>
  <c r="AH874" i="66"/>
  <c r="AK874" i="66" s="1"/>
  <c r="AJ874" i="66" s="1"/>
  <c r="AI874" i="66"/>
  <c r="AL874" i="66" s="1"/>
  <c r="AM874" i="66"/>
  <c r="AZ874" i="66" s="1"/>
  <c r="AO874" i="66"/>
  <c r="AP874" i="66"/>
  <c r="BG874" i="66" s="1"/>
  <c r="AQ874" i="66"/>
  <c r="K875" i="66"/>
  <c r="M875" i="66"/>
  <c r="AB875" i="66"/>
  <c r="AC875" i="66"/>
  <c r="AD875" i="66"/>
  <c r="AE875" i="66"/>
  <c r="AF875" i="66"/>
  <c r="AG875" i="66"/>
  <c r="AH875" i="66"/>
  <c r="AK875" i="66" s="1"/>
  <c r="AI875" i="66"/>
  <c r="AL875" i="66" s="1"/>
  <c r="BE875" i="66" s="1"/>
  <c r="AM875" i="66"/>
  <c r="AN875" i="66"/>
  <c r="L875" i="66" s="1"/>
  <c r="AO875" i="66"/>
  <c r="AP875" i="66"/>
  <c r="AQ875" i="66"/>
  <c r="N875" i="66" s="1"/>
  <c r="AZ875" i="66"/>
  <c r="M876" i="66"/>
  <c r="AB876" i="66"/>
  <c r="AC876" i="66"/>
  <c r="AD876" i="66"/>
  <c r="AE876" i="66"/>
  <c r="AF876" i="66"/>
  <c r="AG876" i="66"/>
  <c r="AH876" i="66"/>
  <c r="AI876" i="66"/>
  <c r="AL876" i="66" s="1"/>
  <c r="AY876" i="66" s="1"/>
  <c r="AK876" i="66"/>
  <c r="AM876" i="66"/>
  <c r="AQ876" i="66" s="1"/>
  <c r="BH876" i="66" s="1"/>
  <c r="AN876" i="66"/>
  <c r="L876" i="66" s="1"/>
  <c r="AO876" i="66"/>
  <c r="AP876" i="66"/>
  <c r="BG876" i="66" s="1"/>
  <c r="AZ876" i="66"/>
  <c r="K877" i="66"/>
  <c r="L877" i="66"/>
  <c r="AB877" i="66"/>
  <c r="AC877" i="66"/>
  <c r="AD877" i="66"/>
  <c r="AE877" i="66"/>
  <c r="AF877" i="66"/>
  <c r="AG877" i="66"/>
  <c r="AH877" i="66"/>
  <c r="AK877" i="66" s="1"/>
  <c r="AI877" i="66"/>
  <c r="AL877" i="66" s="1"/>
  <c r="AY877" i="66" s="1"/>
  <c r="AM877" i="66"/>
  <c r="AZ877" i="66" s="1"/>
  <c r="AN877" i="66"/>
  <c r="AO877" i="66"/>
  <c r="AP877" i="66"/>
  <c r="AQ877" i="66"/>
  <c r="AR877" i="66" s="1"/>
  <c r="K878" i="66"/>
  <c r="AB878" i="66"/>
  <c r="AC878" i="66"/>
  <c r="AD878" i="66"/>
  <c r="AE878" i="66"/>
  <c r="AF878" i="66"/>
  <c r="AG878" i="66"/>
  <c r="AH878" i="66"/>
  <c r="AK878" i="66" s="1"/>
  <c r="AI878" i="66"/>
  <c r="AL878" i="66" s="1"/>
  <c r="AY878" i="66" s="1"/>
  <c r="AM878" i="66"/>
  <c r="AN878" i="66" s="1"/>
  <c r="L878" i="66" s="1"/>
  <c r="AO878" i="66"/>
  <c r="AP878" i="66"/>
  <c r="M878" i="66" s="1"/>
  <c r="AQ878" i="66"/>
  <c r="AZ878" i="66"/>
  <c r="BG878" i="66"/>
  <c r="AB879" i="66"/>
  <c r="AC879" i="66"/>
  <c r="AD879" i="66"/>
  <c r="AE879" i="66"/>
  <c r="AF879" i="66"/>
  <c r="AG879" i="66"/>
  <c r="AH879" i="66"/>
  <c r="AK879" i="66" s="1"/>
  <c r="AI879" i="66"/>
  <c r="AL879" i="66" s="1"/>
  <c r="AM879" i="66"/>
  <c r="AO879" i="66"/>
  <c r="AP879" i="66"/>
  <c r="M879" i="66" s="1"/>
  <c r="BG879" i="66"/>
  <c r="AB880" i="66"/>
  <c r="AC880" i="66"/>
  <c r="AD880" i="66"/>
  <c r="AE880" i="66"/>
  <c r="AF880" i="66"/>
  <c r="AG880" i="66"/>
  <c r="AH880" i="66"/>
  <c r="AK880" i="66" s="1"/>
  <c r="AJ880" i="66" s="1"/>
  <c r="AI880" i="66"/>
  <c r="AL880" i="66" s="1"/>
  <c r="AM880" i="66"/>
  <c r="AN880" i="66"/>
  <c r="L880" i="66" s="1"/>
  <c r="AO880" i="66"/>
  <c r="AP880" i="66"/>
  <c r="M880" i="66" s="1"/>
  <c r="BG880" i="66"/>
  <c r="AB881" i="66"/>
  <c r="AC881" i="66"/>
  <c r="AD881" i="66"/>
  <c r="AE881" i="66"/>
  <c r="AF881" i="66"/>
  <c r="AG881" i="66"/>
  <c r="AH881" i="66"/>
  <c r="AK881" i="66" s="1"/>
  <c r="AI881" i="66"/>
  <c r="AL881" i="66"/>
  <c r="BE881" i="66" s="1"/>
  <c r="AM881" i="66"/>
  <c r="K881" i="66" s="1"/>
  <c r="AN881" i="66"/>
  <c r="L881" i="66" s="1"/>
  <c r="AO881" i="66"/>
  <c r="AP881" i="66"/>
  <c r="M881" i="66" s="1"/>
  <c r="AQ881" i="66"/>
  <c r="N881" i="66" s="1"/>
  <c r="AZ881" i="66"/>
  <c r="AB882" i="66"/>
  <c r="AC882" i="66"/>
  <c r="AD882" i="66"/>
  <c r="AE882" i="66"/>
  <c r="AF882" i="66"/>
  <c r="AG882" i="66"/>
  <c r="AH882" i="66"/>
  <c r="AK882" i="66" s="1"/>
  <c r="AI882" i="66"/>
  <c r="AL882" i="66" s="1"/>
  <c r="AM882" i="66"/>
  <c r="AO882" i="66"/>
  <c r="AP882" i="66"/>
  <c r="BG882" i="66" s="1"/>
  <c r="AQ882" i="66"/>
  <c r="N882" i="66" s="1"/>
  <c r="AZ882" i="66"/>
  <c r="AB883" i="66"/>
  <c r="AC883" i="66"/>
  <c r="AD883" i="66"/>
  <c r="AE883" i="66"/>
  <c r="AF883" i="66"/>
  <c r="AG883" i="66"/>
  <c r="AH883" i="66"/>
  <c r="AK883" i="66" s="1"/>
  <c r="AI883" i="66"/>
  <c r="AL883" i="66" s="1"/>
  <c r="AY883" i="66" s="1"/>
  <c r="AM883" i="66"/>
  <c r="AN883" i="66" s="1"/>
  <c r="L883" i="66" s="1"/>
  <c r="AO883" i="66"/>
  <c r="AP883" i="66"/>
  <c r="M883" i="66" s="1"/>
  <c r="AB884" i="66"/>
  <c r="AC884" i="66"/>
  <c r="AD884" i="66"/>
  <c r="AE884" i="66"/>
  <c r="AF884" i="66"/>
  <c r="AG884" i="66"/>
  <c r="AH884" i="66"/>
  <c r="AK884" i="66" s="1"/>
  <c r="AI884" i="66"/>
  <c r="AL884" i="66" s="1"/>
  <c r="AM884" i="66"/>
  <c r="AO884" i="66"/>
  <c r="AP884" i="66"/>
  <c r="M884" i="66" s="1"/>
  <c r="AZ884" i="66"/>
  <c r="BG884" i="66"/>
  <c r="AB885" i="66"/>
  <c r="AC885" i="66"/>
  <c r="AD885" i="66"/>
  <c r="AE885" i="66"/>
  <c r="AF885" i="66"/>
  <c r="AG885" i="66"/>
  <c r="AH885" i="66"/>
  <c r="AK885" i="66" s="1"/>
  <c r="AJ885" i="66" s="1"/>
  <c r="AI885" i="66"/>
  <c r="AL885" i="66"/>
  <c r="AM885" i="66"/>
  <c r="K885" i="66" s="1"/>
  <c r="AO885" i="66"/>
  <c r="AP885" i="66"/>
  <c r="M885" i="66" s="1"/>
  <c r="M886" i="66"/>
  <c r="AB886" i="66"/>
  <c r="AC886" i="66"/>
  <c r="AD886" i="66"/>
  <c r="AE886" i="66"/>
  <c r="AF886" i="66"/>
  <c r="AG886" i="66"/>
  <c r="AH886" i="66"/>
  <c r="AK886" i="66" s="1"/>
  <c r="BA886" i="66" s="1"/>
  <c r="AI886" i="66"/>
  <c r="AL886" i="66" s="1"/>
  <c r="AM886" i="66"/>
  <c r="AN886" i="66"/>
  <c r="L886" i="66" s="1"/>
  <c r="AO886" i="66"/>
  <c r="AP886" i="66"/>
  <c r="BG886" i="66"/>
  <c r="AB887" i="66"/>
  <c r="AC887" i="66"/>
  <c r="AD887" i="66"/>
  <c r="AE887" i="66"/>
  <c r="AF887" i="66"/>
  <c r="AG887" i="66"/>
  <c r="AH887" i="66"/>
  <c r="AK887" i="66" s="1"/>
  <c r="AI887" i="66"/>
  <c r="AL887" i="66" s="1"/>
  <c r="AM887" i="66"/>
  <c r="K887" i="66" s="1"/>
  <c r="AN887" i="66"/>
  <c r="L887" i="66" s="1"/>
  <c r="AO887" i="66"/>
  <c r="AP887" i="66"/>
  <c r="AQ887" i="66"/>
  <c r="N887" i="66" s="1"/>
  <c r="AZ887" i="66"/>
  <c r="BG887" i="66"/>
  <c r="AB888" i="66"/>
  <c r="AC888" i="66"/>
  <c r="AD888" i="66"/>
  <c r="AE888" i="66"/>
  <c r="AF888" i="66"/>
  <c r="AG888" i="66"/>
  <c r="AH888" i="66"/>
  <c r="AK888" i="66" s="1"/>
  <c r="AJ888" i="66" s="1"/>
  <c r="AI888" i="66"/>
  <c r="AL888" i="66"/>
  <c r="AY888" i="66" s="1"/>
  <c r="AM888" i="66"/>
  <c r="AN888" i="66"/>
  <c r="L888" i="66" s="1"/>
  <c r="AO888" i="66"/>
  <c r="AP888" i="66"/>
  <c r="AZ888" i="66"/>
  <c r="AB889" i="66"/>
  <c r="AC889" i="66"/>
  <c r="AD889" i="66"/>
  <c r="AE889" i="66"/>
  <c r="AF889" i="66"/>
  <c r="AG889" i="66"/>
  <c r="AH889" i="66"/>
  <c r="AK889" i="66" s="1"/>
  <c r="AI889" i="66"/>
  <c r="AL889" i="66"/>
  <c r="AM889" i="66"/>
  <c r="AZ889" i="66" s="1"/>
  <c r="AO889" i="66"/>
  <c r="AP889" i="66"/>
  <c r="AB890" i="66"/>
  <c r="AC890" i="66"/>
  <c r="AD890" i="66"/>
  <c r="AE890" i="66"/>
  <c r="AF890" i="66"/>
  <c r="AG890" i="66"/>
  <c r="AH890" i="66"/>
  <c r="AK890" i="66" s="1"/>
  <c r="AJ890" i="66" s="1"/>
  <c r="AI890" i="66"/>
  <c r="AL890" i="66" s="1"/>
  <c r="AM890" i="66"/>
  <c r="K890" i="66" s="1"/>
  <c r="AN890" i="66"/>
  <c r="L890" i="66" s="1"/>
  <c r="AO890" i="66"/>
  <c r="AP890" i="66"/>
  <c r="M890" i="66" s="1"/>
  <c r="BG890" i="66"/>
  <c r="AB891" i="66"/>
  <c r="AC891" i="66"/>
  <c r="AD891" i="66"/>
  <c r="AE891" i="66"/>
  <c r="AF891" i="66"/>
  <c r="AG891" i="66"/>
  <c r="AH891" i="66"/>
  <c r="AK891" i="66" s="1"/>
  <c r="AJ891" i="66" s="1"/>
  <c r="AI891" i="66"/>
  <c r="AL891" i="66"/>
  <c r="AY891" i="66" s="1"/>
  <c r="AM891" i="66"/>
  <c r="AO891" i="66"/>
  <c r="AP891" i="66"/>
  <c r="AB892" i="66"/>
  <c r="AC892" i="66"/>
  <c r="AD892" i="66"/>
  <c r="AE892" i="66"/>
  <c r="AF892" i="66"/>
  <c r="AG892" i="66"/>
  <c r="AH892" i="66"/>
  <c r="AK892" i="66" s="1"/>
  <c r="AI892" i="66"/>
  <c r="AL892" i="66"/>
  <c r="AY892" i="66" s="1"/>
  <c r="AM892" i="66"/>
  <c r="AQ892" i="66" s="1"/>
  <c r="AR892" i="66" s="1"/>
  <c r="AN892" i="66"/>
  <c r="L892" i="66" s="1"/>
  <c r="AO892" i="66"/>
  <c r="AP892" i="66"/>
  <c r="BG892" i="66" s="1"/>
  <c r="AZ892" i="66"/>
  <c r="AB893" i="66"/>
  <c r="AC893" i="66"/>
  <c r="AD893" i="66"/>
  <c r="AE893" i="66"/>
  <c r="AF893" i="66"/>
  <c r="AG893" i="66"/>
  <c r="AH893" i="66"/>
  <c r="AK893" i="66" s="1"/>
  <c r="AI893" i="66"/>
  <c r="AL893" i="66" s="1"/>
  <c r="BC893" i="66" s="1"/>
  <c r="AM893" i="66"/>
  <c r="K893" i="66" s="1"/>
  <c r="AN893" i="66"/>
  <c r="L893" i="66" s="1"/>
  <c r="AO893" i="66"/>
  <c r="AP893" i="66"/>
  <c r="AQ893" i="66"/>
  <c r="N893" i="66" s="1"/>
  <c r="AZ893" i="66"/>
  <c r="BG893" i="66"/>
  <c r="AB894" i="66"/>
  <c r="AC894" i="66"/>
  <c r="AD894" i="66"/>
  <c r="AE894" i="66"/>
  <c r="AF894" i="66"/>
  <c r="AG894" i="66"/>
  <c r="AH894" i="66"/>
  <c r="AK894" i="66" s="1"/>
  <c r="AI894" i="66"/>
  <c r="AL894" i="66" s="1"/>
  <c r="AM894" i="66"/>
  <c r="AN894" i="66" s="1"/>
  <c r="L894" i="66" s="1"/>
  <c r="AO894" i="66"/>
  <c r="AP894" i="66"/>
  <c r="AQ894" i="66"/>
  <c r="BH894" i="66" s="1"/>
  <c r="K895" i="66"/>
  <c r="AB895" i="66"/>
  <c r="AC895" i="66"/>
  <c r="AD895" i="66"/>
  <c r="AE895" i="66"/>
  <c r="AF895" i="66"/>
  <c r="AG895" i="66"/>
  <c r="AH895" i="66"/>
  <c r="AK895" i="66" s="1"/>
  <c r="AI895" i="66"/>
  <c r="AL895" i="66"/>
  <c r="AY895" i="66" s="1"/>
  <c r="AM895" i="66"/>
  <c r="AZ895" i="66" s="1"/>
  <c r="AO895" i="66"/>
  <c r="AP895" i="66"/>
  <c r="M895" i="66" s="1"/>
  <c r="M896" i="66"/>
  <c r="AB896" i="66"/>
  <c r="AC896" i="66"/>
  <c r="AD896" i="66"/>
  <c r="AE896" i="66"/>
  <c r="AF896" i="66"/>
  <c r="AG896" i="66"/>
  <c r="AH896" i="66"/>
  <c r="AK896" i="66" s="1"/>
  <c r="AJ896" i="66" s="1"/>
  <c r="AI896" i="66"/>
  <c r="AL896" i="66" s="1"/>
  <c r="AM896" i="66"/>
  <c r="AN896" i="66"/>
  <c r="L896" i="66" s="1"/>
  <c r="AO896" i="66"/>
  <c r="AP896" i="66"/>
  <c r="AZ896" i="66"/>
  <c r="BG896" i="66"/>
  <c r="AB897" i="66"/>
  <c r="AC897" i="66"/>
  <c r="AD897" i="66"/>
  <c r="AE897" i="66"/>
  <c r="AF897" i="66"/>
  <c r="AG897" i="66"/>
  <c r="AH897" i="66"/>
  <c r="AK897" i="66" s="1"/>
  <c r="AJ897" i="66" s="1"/>
  <c r="AI897" i="66"/>
  <c r="AL897" i="66"/>
  <c r="BD897" i="66" s="1"/>
  <c r="AM897" i="66"/>
  <c r="AO897" i="66"/>
  <c r="AP897" i="66"/>
  <c r="M898" i="66"/>
  <c r="AB898" i="66"/>
  <c r="AC898" i="66"/>
  <c r="AD898" i="66"/>
  <c r="AE898" i="66"/>
  <c r="AF898" i="66"/>
  <c r="AG898" i="66"/>
  <c r="AH898" i="66"/>
  <c r="AK898" i="66" s="1"/>
  <c r="AI898" i="66"/>
  <c r="AL898" i="66"/>
  <c r="BF898" i="66" s="1"/>
  <c r="AM898" i="66"/>
  <c r="AQ898" i="66" s="1"/>
  <c r="AR898" i="66" s="1"/>
  <c r="AO898" i="66"/>
  <c r="AP898" i="66"/>
  <c r="AZ898" i="66"/>
  <c r="BG898" i="66"/>
  <c r="L899" i="66"/>
  <c r="AB899" i="66"/>
  <c r="AC899" i="66"/>
  <c r="AD899" i="66"/>
  <c r="AE899" i="66"/>
  <c r="AF899" i="66"/>
  <c r="AG899" i="66"/>
  <c r="AH899" i="66"/>
  <c r="AK899" i="66" s="1"/>
  <c r="AI899" i="66"/>
  <c r="AL899" i="66" s="1"/>
  <c r="BD899" i="66" s="1"/>
  <c r="AM899" i="66"/>
  <c r="K899" i="66" s="1"/>
  <c r="AN899" i="66"/>
  <c r="AO899" i="66"/>
  <c r="AP899" i="66"/>
  <c r="BG899" i="66" s="1"/>
  <c r="AB900" i="66"/>
  <c r="AC900" i="66"/>
  <c r="AD900" i="66"/>
  <c r="AE900" i="66"/>
  <c r="AF900" i="66"/>
  <c r="AG900" i="66"/>
  <c r="AH900" i="66"/>
  <c r="AK900" i="66" s="1"/>
  <c r="AI900" i="66"/>
  <c r="AL900" i="66" s="1"/>
  <c r="BE900" i="66" s="1"/>
  <c r="AM900" i="66"/>
  <c r="K900" i="66" s="1"/>
  <c r="AN900" i="66"/>
  <c r="L900" i="66" s="1"/>
  <c r="AO900" i="66"/>
  <c r="AP900" i="66"/>
  <c r="AQ900" i="66"/>
  <c r="BH900" i="66" s="1"/>
  <c r="AZ900" i="66"/>
  <c r="AB901" i="66"/>
  <c r="AC901" i="66"/>
  <c r="AD901" i="66"/>
  <c r="AE901" i="66"/>
  <c r="AF901" i="66"/>
  <c r="AG901" i="66"/>
  <c r="AH901" i="66"/>
  <c r="AK901" i="66" s="1"/>
  <c r="AI901" i="66"/>
  <c r="AL901" i="66" s="1"/>
  <c r="AM901" i="66"/>
  <c r="AO901" i="66"/>
  <c r="AP901" i="66"/>
  <c r="AB902" i="66"/>
  <c r="AC902" i="66"/>
  <c r="AD902" i="66"/>
  <c r="AE902" i="66"/>
  <c r="AF902" i="66"/>
  <c r="AG902" i="66"/>
  <c r="AH902" i="66"/>
  <c r="AK902" i="66" s="1"/>
  <c r="AJ902" i="66" s="1"/>
  <c r="AI902" i="66"/>
  <c r="AL902" i="66" s="1"/>
  <c r="AM902" i="66"/>
  <c r="AO902" i="66"/>
  <c r="AP902" i="66"/>
  <c r="M902" i="66" s="1"/>
  <c r="K903" i="66"/>
  <c r="AB903" i="66"/>
  <c r="AC903" i="66"/>
  <c r="AD903" i="66"/>
  <c r="AE903" i="66"/>
  <c r="AF903" i="66"/>
  <c r="AG903" i="66"/>
  <c r="AH903" i="66"/>
  <c r="AK903" i="66" s="1"/>
  <c r="AJ903" i="66" s="1"/>
  <c r="AI903" i="66"/>
  <c r="AL903" i="66"/>
  <c r="AY903" i="66" s="1"/>
  <c r="AM903" i="66"/>
  <c r="AO903" i="66"/>
  <c r="AP903" i="66"/>
  <c r="AZ903" i="66"/>
  <c r="M904" i="66"/>
  <c r="AB904" i="66"/>
  <c r="AC904" i="66"/>
  <c r="AD904" i="66"/>
  <c r="AE904" i="66"/>
  <c r="AF904" i="66"/>
  <c r="AG904" i="66"/>
  <c r="AH904" i="66"/>
  <c r="AK904" i="66" s="1"/>
  <c r="AI904" i="66"/>
  <c r="AL904" i="66"/>
  <c r="AM904" i="66"/>
  <c r="AQ904" i="66" s="1"/>
  <c r="AN904" i="66"/>
  <c r="L904" i="66" s="1"/>
  <c r="AO904" i="66"/>
  <c r="AP904" i="66"/>
  <c r="BG904" i="66"/>
  <c r="AB905" i="66"/>
  <c r="AC905" i="66"/>
  <c r="AD905" i="66"/>
  <c r="AE905" i="66"/>
  <c r="AF905" i="66"/>
  <c r="AG905" i="66"/>
  <c r="AH905" i="66"/>
  <c r="AK905" i="66" s="1"/>
  <c r="AI905" i="66"/>
  <c r="AL905" i="66" s="1"/>
  <c r="AM905" i="66"/>
  <c r="AN905" i="66"/>
  <c r="L905" i="66" s="1"/>
  <c r="AO905" i="66"/>
  <c r="AP905" i="66"/>
  <c r="AB906" i="66"/>
  <c r="AC906" i="66"/>
  <c r="AD906" i="66"/>
  <c r="AE906" i="66"/>
  <c r="AF906" i="66"/>
  <c r="AG906" i="66"/>
  <c r="AH906" i="66"/>
  <c r="AK906" i="66" s="1"/>
  <c r="AI906" i="66"/>
  <c r="AL906" i="66" s="1"/>
  <c r="AY906" i="66" s="1"/>
  <c r="AJ906" i="66"/>
  <c r="AM906" i="66"/>
  <c r="K906" i="66" s="1"/>
  <c r="AN906" i="66"/>
  <c r="L906" i="66" s="1"/>
  <c r="AO906" i="66"/>
  <c r="AP906" i="66"/>
  <c r="AQ906" i="66"/>
  <c r="BH906" i="66" s="1"/>
  <c r="K907" i="66"/>
  <c r="AB907" i="66"/>
  <c r="AC907" i="66"/>
  <c r="AD907" i="66"/>
  <c r="AE907" i="66"/>
  <c r="AF907" i="66"/>
  <c r="AG907" i="66"/>
  <c r="AH907" i="66"/>
  <c r="AK907" i="66" s="1"/>
  <c r="AI907" i="66"/>
  <c r="AL907" i="66" s="1"/>
  <c r="AM907" i="66"/>
  <c r="AO907" i="66"/>
  <c r="AP907" i="66"/>
  <c r="M907" i="66" s="1"/>
  <c r="AZ907" i="66"/>
  <c r="BG907" i="66"/>
  <c r="AB908" i="66"/>
  <c r="AC908" i="66"/>
  <c r="AD908" i="66"/>
  <c r="AE908" i="66"/>
  <c r="AF908" i="66"/>
  <c r="AG908" i="66"/>
  <c r="AH908" i="66"/>
  <c r="AK908" i="66" s="1"/>
  <c r="AI908" i="66"/>
  <c r="AL908" i="66" s="1"/>
  <c r="AM908" i="66"/>
  <c r="K908" i="66" s="1"/>
  <c r="AN908" i="66"/>
  <c r="L908" i="66" s="1"/>
  <c r="AO908" i="66"/>
  <c r="AP908" i="66"/>
  <c r="BG908" i="66" s="1"/>
  <c r="AQ908" i="66"/>
  <c r="AR908" i="66"/>
  <c r="BI908" i="66" s="1"/>
  <c r="AZ908" i="66"/>
  <c r="AB909" i="66"/>
  <c r="AC909" i="66"/>
  <c r="AD909" i="66"/>
  <c r="AE909" i="66"/>
  <c r="AF909" i="66"/>
  <c r="AG909" i="66"/>
  <c r="AH909" i="66"/>
  <c r="AK909" i="66" s="1"/>
  <c r="AJ909" i="66" s="1"/>
  <c r="AI909" i="66"/>
  <c r="AL909" i="66"/>
  <c r="AY909" i="66" s="1"/>
  <c r="AM909" i="66"/>
  <c r="AN909" i="66" s="1"/>
  <c r="L909" i="66" s="1"/>
  <c r="AO909" i="66"/>
  <c r="AP909" i="66"/>
  <c r="AB910" i="66"/>
  <c r="AC910" i="66"/>
  <c r="AD910" i="66"/>
  <c r="AE910" i="66"/>
  <c r="AF910" i="66"/>
  <c r="AG910" i="66"/>
  <c r="AH910" i="66"/>
  <c r="AK910" i="66" s="1"/>
  <c r="AI910" i="66"/>
  <c r="AL910" i="66"/>
  <c r="AY910" i="66" s="1"/>
  <c r="AM910" i="66"/>
  <c r="AQ910" i="66" s="1"/>
  <c r="AR910" i="66" s="1"/>
  <c r="AO910" i="66"/>
  <c r="AP910" i="66"/>
  <c r="M910" i="66" s="1"/>
  <c r="AZ910" i="66"/>
  <c r="BG910" i="66"/>
  <c r="AB911" i="66"/>
  <c r="AC911" i="66"/>
  <c r="AD911" i="66"/>
  <c r="AE911" i="66"/>
  <c r="AF911" i="66"/>
  <c r="AG911" i="66"/>
  <c r="AH911" i="66"/>
  <c r="AK911" i="66" s="1"/>
  <c r="AI911" i="66"/>
  <c r="AL911" i="66" s="1"/>
  <c r="BC911" i="66" s="1"/>
  <c r="AM911" i="66"/>
  <c r="AN911" i="66"/>
  <c r="L911" i="66" s="1"/>
  <c r="AO911" i="66"/>
  <c r="AP911" i="66"/>
  <c r="AZ911" i="66"/>
  <c r="BG911" i="66"/>
  <c r="AB912" i="66"/>
  <c r="AC912" i="66"/>
  <c r="AD912" i="66"/>
  <c r="AE912" i="66"/>
  <c r="AF912" i="66"/>
  <c r="AG912" i="66"/>
  <c r="AH912" i="66"/>
  <c r="AK912" i="66" s="1"/>
  <c r="AI912" i="66"/>
  <c r="AL912" i="66"/>
  <c r="AY912" i="66" s="1"/>
  <c r="AM912" i="66"/>
  <c r="AN912" i="66"/>
  <c r="L912" i="66" s="1"/>
  <c r="AO912" i="66"/>
  <c r="AP912" i="66"/>
  <c r="AQ912" i="66"/>
  <c r="BH912" i="66" s="1"/>
  <c r="AB913" i="66"/>
  <c r="AC913" i="66"/>
  <c r="AD913" i="66"/>
  <c r="AE913" i="66"/>
  <c r="AF913" i="66"/>
  <c r="AG913" i="66"/>
  <c r="AH913" i="66"/>
  <c r="AK913" i="66" s="1"/>
  <c r="AI913" i="66"/>
  <c r="AL913" i="66"/>
  <c r="AM913" i="66"/>
  <c r="AO913" i="66"/>
  <c r="AP913" i="66"/>
  <c r="M913" i="66" s="1"/>
  <c r="AB914" i="66"/>
  <c r="AC914" i="66"/>
  <c r="AD914" i="66"/>
  <c r="AE914" i="66"/>
  <c r="AF914" i="66"/>
  <c r="AG914" i="66"/>
  <c r="AH914" i="66"/>
  <c r="AK914" i="66" s="1"/>
  <c r="AI914" i="66"/>
  <c r="AL914" i="66" s="1"/>
  <c r="AM914" i="66"/>
  <c r="K914" i="66" s="1"/>
  <c r="AO914" i="66"/>
  <c r="AP914" i="66"/>
  <c r="M914" i="66" s="1"/>
  <c r="BG914" i="66"/>
  <c r="K915" i="66"/>
  <c r="AB915" i="66"/>
  <c r="AC915" i="66"/>
  <c r="AD915" i="66"/>
  <c r="AE915" i="66"/>
  <c r="AF915" i="66"/>
  <c r="AG915" i="66"/>
  <c r="AH915" i="66"/>
  <c r="AK915" i="66" s="1"/>
  <c r="AI915" i="66"/>
  <c r="AL915" i="66" s="1"/>
  <c r="AM915" i="66"/>
  <c r="AN915" i="66" s="1"/>
  <c r="L915" i="66" s="1"/>
  <c r="AO915" i="66"/>
  <c r="AP915" i="66"/>
  <c r="BG915" i="66" s="1"/>
  <c r="AQ915" i="66"/>
  <c r="BH915" i="66" s="1"/>
  <c r="AZ915" i="66"/>
  <c r="AB916" i="66"/>
  <c r="AC916" i="66"/>
  <c r="AD916" i="66"/>
  <c r="AE916" i="66"/>
  <c r="AF916" i="66"/>
  <c r="AG916" i="66"/>
  <c r="AH916" i="66"/>
  <c r="AK916" i="66" s="1"/>
  <c r="AJ916" i="66" s="1"/>
  <c r="AI916" i="66"/>
  <c r="AL916" i="66" s="1"/>
  <c r="BE916" i="66" s="1"/>
  <c r="AM916" i="66"/>
  <c r="AQ916" i="66" s="1"/>
  <c r="AO916" i="66"/>
  <c r="AP916" i="66"/>
  <c r="M916" i="66" s="1"/>
  <c r="AZ916" i="66"/>
  <c r="BG916" i="66"/>
  <c r="AB917" i="66"/>
  <c r="AC917" i="66"/>
  <c r="AD917" i="66"/>
  <c r="AE917" i="66"/>
  <c r="AF917" i="66"/>
  <c r="AG917" i="66"/>
  <c r="AH917" i="66"/>
  <c r="AK917" i="66" s="1"/>
  <c r="BA917" i="66" s="1"/>
  <c r="AI917" i="66"/>
  <c r="AL917" i="66"/>
  <c r="BD917" i="66" s="1"/>
  <c r="AM917" i="66"/>
  <c r="K917" i="66" s="1"/>
  <c r="AN917" i="66"/>
  <c r="L917" i="66" s="1"/>
  <c r="AO917" i="66"/>
  <c r="AP917" i="66"/>
  <c r="AB918" i="66"/>
  <c r="AC918" i="66"/>
  <c r="AD918" i="66"/>
  <c r="AE918" i="66"/>
  <c r="AF918" i="66"/>
  <c r="AG918" i="66"/>
  <c r="AH918" i="66"/>
  <c r="AK918" i="66" s="1"/>
  <c r="BA918" i="66" s="1"/>
  <c r="AI918" i="66"/>
  <c r="AL918" i="66"/>
  <c r="AY918" i="66" s="1"/>
  <c r="AM918" i="66"/>
  <c r="K918" i="66" s="1"/>
  <c r="AN918" i="66"/>
  <c r="L918" i="66" s="1"/>
  <c r="AO918" i="66"/>
  <c r="AP918" i="66"/>
  <c r="AQ918" i="66"/>
  <c r="BH918" i="66" s="1"/>
  <c r="AB919" i="66"/>
  <c r="AC919" i="66"/>
  <c r="AD919" i="66"/>
  <c r="AE919" i="66"/>
  <c r="AF919" i="66"/>
  <c r="AG919" i="66"/>
  <c r="AH919" i="66"/>
  <c r="AK919" i="66" s="1"/>
  <c r="AI919" i="66"/>
  <c r="AL919" i="66" s="1"/>
  <c r="AM919" i="66"/>
  <c r="AO919" i="66"/>
  <c r="AP919" i="66"/>
  <c r="M919" i="66" s="1"/>
  <c r="AB920" i="66"/>
  <c r="AC920" i="66"/>
  <c r="AD920" i="66"/>
  <c r="AE920" i="66"/>
  <c r="AF920" i="66"/>
  <c r="AG920" i="66"/>
  <c r="AH920" i="66"/>
  <c r="AK920" i="66" s="1"/>
  <c r="AI920" i="66"/>
  <c r="AL920" i="66" s="1"/>
  <c r="BE920" i="66" s="1"/>
  <c r="AM920" i="66"/>
  <c r="K920" i="66" s="1"/>
  <c r="AN920" i="66"/>
  <c r="L920" i="66" s="1"/>
  <c r="AO920" i="66"/>
  <c r="AP920" i="66"/>
  <c r="M920" i="66" s="1"/>
  <c r="AQ920" i="66"/>
  <c r="N920" i="66" s="1"/>
  <c r="AB921" i="66"/>
  <c r="AC921" i="66"/>
  <c r="AD921" i="66"/>
  <c r="AE921" i="66"/>
  <c r="AF921" i="66"/>
  <c r="AG921" i="66"/>
  <c r="AH921" i="66"/>
  <c r="AI921" i="66"/>
  <c r="AK921" i="66"/>
  <c r="AL921" i="66"/>
  <c r="AM921" i="66"/>
  <c r="AN921" i="66" s="1"/>
  <c r="L921" i="66" s="1"/>
  <c r="AO921" i="66"/>
  <c r="AP921" i="66"/>
  <c r="AQ921" i="66"/>
  <c r="BH921" i="66" s="1"/>
  <c r="AB922" i="66"/>
  <c r="AC922" i="66"/>
  <c r="AD922" i="66"/>
  <c r="AE922" i="66"/>
  <c r="AF922" i="66"/>
  <c r="AG922" i="66"/>
  <c r="AH922" i="66"/>
  <c r="AK922" i="66" s="1"/>
  <c r="BA922" i="66" s="1"/>
  <c r="AI922" i="66"/>
  <c r="AL922" i="66"/>
  <c r="BF922" i="66" s="1"/>
  <c r="AM922" i="66"/>
  <c r="AQ922" i="66" s="1"/>
  <c r="AR922" i="66" s="1"/>
  <c r="AO922" i="66"/>
  <c r="AP922" i="66"/>
  <c r="M922" i="66" s="1"/>
  <c r="BG922" i="66"/>
  <c r="AB923" i="66"/>
  <c r="AC923" i="66"/>
  <c r="AD923" i="66"/>
  <c r="AE923" i="66"/>
  <c r="AF923" i="66"/>
  <c r="AG923" i="66"/>
  <c r="AH923" i="66"/>
  <c r="AK923" i="66" s="1"/>
  <c r="AJ923" i="66" s="1"/>
  <c r="AI923" i="66"/>
  <c r="AL923" i="66" s="1"/>
  <c r="AM923" i="66"/>
  <c r="K923" i="66" s="1"/>
  <c r="AN923" i="66"/>
  <c r="L923" i="66" s="1"/>
  <c r="AO923" i="66"/>
  <c r="AP923" i="66"/>
  <c r="BG923" i="66" s="1"/>
  <c r="AQ923" i="66"/>
  <c r="BH923" i="66" s="1"/>
  <c r="AZ923" i="66"/>
  <c r="AB924" i="66"/>
  <c r="AC924" i="66"/>
  <c r="AD924" i="66"/>
  <c r="AE924" i="66"/>
  <c r="AF924" i="66"/>
  <c r="AG924" i="66"/>
  <c r="AH924" i="66"/>
  <c r="AK924" i="66" s="1"/>
  <c r="AI924" i="66"/>
  <c r="AL924" i="66" s="1"/>
  <c r="AM924" i="66"/>
  <c r="K924" i="66" s="1"/>
  <c r="AO924" i="66"/>
  <c r="AP924" i="66"/>
  <c r="AQ924" i="66"/>
  <c r="BH924" i="66" s="1"/>
  <c r="AR924" i="66"/>
  <c r="BI924" i="66" s="1"/>
  <c r="AZ924" i="66"/>
  <c r="AB925" i="66"/>
  <c r="AC925" i="66"/>
  <c r="AD925" i="66"/>
  <c r="AE925" i="66"/>
  <c r="AF925" i="66"/>
  <c r="AG925" i="66"/>
  <c r="AH925" i="66"/>
  <c r="AK925" i="66" s="1"/>
  <c r="AI925" i="66"/>
  <c r="AL925" i="66"/>
  <c r="BD925" i="66" s="1"/>
  <c r="AM925" i="66"/>
  <c r="AO925" i="66"/>
  <c r="AP925" i="66"/>
  <c r="M925" i="66" s="1"/>
  <c r="AB926" i="66"/>
  <c r="AC926" i="66"/>
  <c r="AD926" i="66"/>
  <c r="AE926" i="66"/>
  <c r="AF926" i="66"/>
  <c r="AG926" i="66"/>
  <c r="AH926" i="66"/>
  <c r="AK926" i="66" s="1"/>
  <c r="AI926" i="66"/>
  <c r="AL926" i="66" s="1"/>
  <c r="BE926" i="66" s="1"/>
  <c r="AM926" i="66"/>
  <c r="K926" i="66" s="1"/>
  <c r="AO926" i="66"/>
  <c r="AP926" i="66"/>
  <c r="M926" i="66" s="1"/>
  <c r="AQ926" i="66"/>
  <c r="N926" i="66" s="1"/>
  <c r="AZ926" i="66"/>
  <c r="BG926" i="66"/>
  <c r="AB927" i="66"/>
  <c r="AC927" i="66"/>
  <c r="AD927" i="66"/>
  <c r="AE927" i="66"/>
  <c r="AF927" i="66"/>
  <c r="AG927" i="66"/>
  <c r="AH927" i="66"/>
  <c r="AK927" i="66" s="1"/>
  <c r="AI927" i="66"/>
  <c r="AL927" i="66"/>
  <c r="AY927" i="66" s="1"/>
  <c r="AM927" i="66"/>
  <c r="AN927" i="66" s="1"/>
  <c r="L927" i="66" s="1"/>
  <c r="AO927" i="66"/>
  <c r="AP927" i="66"/>
  <c r="AB928" i="66"/>
  <c r="AC928" i="66"/>
  <c r="AD928" i="66"/>
  <c r="AE928" i="66"/>
  <c r="AF928" i="66"/>
  <c r="AG928" i="66"/>
  <c r="AH928" i="66"/>
  <c r="AK928" i="66" s="1"/>
  <c r="AJ928" i="66" s="1"/>
  <c r="AI928" i="66"/>
  <c r="AL928" i="66"/>
  <c r="AM928" i="66"/>
  <c r="AQ928" i="66" s="1"/>
  <c r="AR928" i="66" s="1"/>
  <c r="AN928" i="66"/>
  <c r="L928" i="66" s="1"/>
  <c r="AO928" i="66"/>
  <c r="AP928" i="66"/>
  <c r="BG928" i="66" s="1"/>
  <c r="AZ928" i="66"/>
  <c r="AB929" i="66"/>
  <c r="AC929" i="66"/>
  <c r="AD929" i="66"/>
  <c r="AE929" i="66"/>
  <c r="AF929" i="66"/>
  <c r="AG929" i="66"/>
  <c r="AH929" i="66"/>
  <c r="AK929" i="66" s="1"/>
  <c r="AJ929" i="66" s="1"/>
  <c r="AI929" i="66"/>
  <c r="AL929" i="66" s="1"/>
  <c r="AM929" i="66"/>
  <c r="K929" i="66" s="1"/>
  <c r="AN929" i="66"/>
  <c r="L929" i="66" s="1"/>
  <c r="AO929" i="66"/>
  <c r="AP929" i="66"/>
  <c r="AQ929" i="66"/>
  <c r="AZ929" i="66"/>
  <c r="AB930" i="66"/>
  <c r="AC930" i="66"/>
  <c r="AD930" i="66"/>
  <c r="AE930" i="66"/>
  <c r="AF930" i="66"/>
  <c r="AG930" i="66"/>
  <c r="AH930" i="66"/>
  <c r="AK930" i="66" s="1"/>
  <c r="BA930" i="66" s="1"/>
  <c r="AI930" i="66"/>
  <c r="AL930" i="66"/>
  <c r="AY930" i="66" s="1"/>
  <c r="AM930" i="66"/>
  <c r="K930" i="66" s="1"/>
  <c r="AN930" i="66"/>
  <c r="L930" i="66" s="1"/>
  <c r="AO930" i="66"/>
  <c r="AP930" i="66"/>
  <c r="K931" i="66"/>
  <c r="AB931" i="66"/>
  <c r="AC931" i="66"/>
  <c r="AD931" i="66"/>
  <c r="AE931" i="66"/>
  <c r="AF931" i="66"/>
  <c r="AG931" i="66"/>
  <c r="AH931" i="66"/>
  <c r="AK931" i="66" s="1"/>
  <c r="AI931" i="66"/>
  <c r="AL931" i="66"/>
  <c r="AM931" i="66"/>
  <c r="AO931" i="66"/>
  <c r="AP931" i="66"/>
  <c r="M931" i="66" s="1"/>
  <c r="AZ931" i="66"/>
  <c r="AB932" i="66"/>
  <c r="AC932" i="66"/>
  <c r="AD932" i="66"/>
  <c r="AE932" i="66"/>
  <c r="AF932" i="66"/>
  <c r="AG932" i="66"/>
  <c r="AH932" i="66"/>
  <c r="AK932" i="66" s="1"/>
  <c r="AJ932" i="66" s="1"/>
  <c r="AI932" i="66"/>
  <c r="AL932" i="66" s="1"/>
  <c r="BE932" i="66" s="1"/>
  <c r="AM932" i="66"/>
  <c r="K932" i="66" s="1"/>
  <c r="AN932" i="66"/>
  <c r="L932" i="66" s="1"/>
  <c r="AO932" i="66"/>
  <c r="AP932" i="66"/>
  <c r="M932" i="66" s="1"/>
  <c r="BG932" i="66"/>
  <c r="AB933" i="66"/>
  <c r="AC933" i="66"/>
  <c r="AD933" i="66"/>
  <c r="AE933" i="66"/>
  <c r="AF933" i="66"/>
  <c r="AG933" i="66"/>
  <c r="AH933" i="66"/>
  <c r="AI933" i="66"/>
  <c r="AK933" i="66"/>
  <c r="AL933" i="66"/>
  <c r="AM933" i="66"/>
  <c r="AN933" i="66" s="1"/>
  <c r="L933" i="66" s="1"/>
  <c r="AO933" i="66"/>
  <c r="AP933" i="66"/>
  <c r="BG933" i="66" s="1"/>
  <c r="AZ933" i="66"/>
  <c r="K934" i="66"/>
  <c r="AB934" i="66"/>
  <c r="AC934" i="66"/>
  <c r="AD934" i="66"/>
  <c r="AE934" i="66"/>
  <c r="AF934" i="66"/>
  <c r="AG934" i="66"/>
  <c r="AH934" i="66"/>
  <c r="AK934" i="66" s="1"/>
  <c r="AI934" i="66"/>
  <c r="AL934" i="66"/>
  <c r="BE934" i="66" s="1"/>
  <c r="AM934" i="66"/>
  <c r="AQ934" i="66" s="1"/>
  <c r="AO934" i="66"/>
  <c r="AP934" i="66"/>
  <c r="M934" i="66" s="1"/>
  <c r="AZ934" i="66"/>
  <c r="BG934" i="66"/>
  <c r="L935" i="66"/>
  <c r="AB935" i="66"/>
  <c r="AC935" i="66"/>
  <c r="AD935" i="66"/>
  <c r="AE935" i="66"/>
  <c r="AF935" i="66"/>
  <c r="AG935" i="66"/>
  <c r="AH935" i="66"/>
  <c r="AK935" i="66" s="1"/>
  <c r="AJ935" i="66" s="1"/>
  <c r="AI935" i="66"/>
  <c r="AL935" i="66" s="1"/>
  <c r="AM935" i="66"/>
  <c r="K935" i="66" s="1"/>
  <c r="AN935" i="66"/>
  <c r="AO935" i="66"/>
  <c r="AP935" i="66"/>
  <c r="AQ935" i="66"/>
  <c r="N935" i="66" s="1"/>
  <c r="AZ935" i="66"/>
  <c r="AB936" i="66"/>
  <c r="AC936" i="66"/>
  <c r="AD936" i="66"/>
  <c r="AE936" i="66"/>
  <c r="AF936" i="66"/>
  <c r="AG936" i="66"/>
  <c r="AH936" i="66"/>
  <c r="AK936" i="66" s="1"/>
  <c r="AI936" i="66"/>
  <c r="AL936" i="66" s="1"/>
  <c r="AY936" i="66" s="1"/>
  <c r="AM936" i="66"/>
  <c r="K936" i="66" s="1"/>
  <c r="AN936" i="66"/>
  <c r="L936" i="66" s="1"/>
  <c r="AO936" i="66"/>
  <c r="AP936" i="66"/>
  <c r="K937" i="66"/>
  <c r="M937" i="66"/>
  <c r="AB937" i="66"/>
  <c r="AC937" i="66"/>
  <c r="AD937" i="66"/>
  <c r="AE937" i="66"/>
  <c r="AF937" i="66"/>
  <c r="AG937" i="66"/>
  <c r="AH937" i="66"/>
  <c r="AK937" i="66" s="1"/>
  <c r="AI937" i="66"/>
  <c r="AL937" i="66" s="1"/>
  <c r="AM937" i="66"/>
  <c r="AO937" i="66"/>
  <c r="AP937" i="66"/>
  <c r="AZ937" i="66"/>
  <c r="BG937" i="66"/>
  <c r="AB938" i="66"/>
  <c r="AC938" i="66"/>
  <c r="AD938" i="66"/>
  <c r="AE938" i="66"/>
  <c r="AF938" i="66"/>
  <c r="AG938" i="66"/>
  <c r="AH938" i="66"/>
  <c r="AK938" i="66" s="1"/>
  <c r="AI938" i="66"/>
  <c r="AL938" i="66" s="1"/>
  <c r="BE938" i="66" s="1"/>
  <c r="AM938" i="66"/>
  <c r="K938" i="66" s="1"/>
  <c r="AN938" i="66"/>
  <c r="L938" i="66" s="1"/>
  <c r="AO938" i="66"/>
  <c r="AP938" i="66"/>
  <c r="M938" i="66" s="1"/>
  <c r="BG938" i="66"/>
  <c r="K939" i="66"/>
  <c r="AB939" i="66"/>
  <c r="AC939" i="66"/>
  <c r="AD939" i="66"/>
  <c r="AE939" i="66"/>
  <c r="AF939" i="66"/>
  <c r="AG939" i="66"/>
  <c r="AH939" i="66"/>
  <c r="AK939" i="66" s="1"/>
  <c r="AI939" i="66"/>
  <c r="AL939" i="66"/>
  <c r="BE939" i="66" s="1"/>
  <c r="AM939" i="66"/>
  <c r="AN939" i="66" s="1"/>
  <c r="L939" i="66" s="1"/>
  <c r="AO939" i="66"/>
  <c r="AP939" i="66"/>
  <c r="AQ939" i="66"/>
  <c r="BH939" i="66" s="1"/>
  <c r="AB940" i="66"/>
  <c r="AC940" i="66"/>
  <c r="AD940" i="66"/>
  <c r="AE940" i="66"/>
  <c r="AF940" i="66"/>
  <c r="AG940" i="66"/>
  <c r="AH940" i="66"/>
  <c r="AK940" i="66" s="1"/>
  <c r="BA940" i="66" s="1"/>
  <c r="AI940" i="66"/>
  <c r="AL940" i="66" s="1"/>
  <c r="AM940" i="66"/>
  <c r="AQ940" i="66" s="1"/>
  <c r="N940" i="66" s="1"/>
  <c r="AO940" i="66"/>
  <c r="AP940" i="66"/>
  <c r="M940" i="66" s="1"/>
  <c r="BG940" i="66"/>
  <c r="AB941" i="66"/>
  <c r="AC941" i="66"/>
  <c r="AD941" i="66"/>
  <c r="AE941" i="66"/>
  <c r="AF941" i="66"/>
  <c r="AG941" i="66"/>
  <c r="AH941" i="66"/>
  <c r="AK941" i="66" s="1"/>
  <c r="AI941" i="66"/>
  <c r="AL941" i="66" s="1"/>
  <c r="AM941" i="66"/>
  <c r="K941" i="66" s="1"/>
  <c r="AN941" i="66"/>
  <c r="L941" i="66" s="1"/>
  <c r="AO941" i="66"/>
  <c r="AP941" i="66"/>
  <c r="BG941" i="66" s="1"/>
  <c r="AQ941" i="66"/>
  <c r="AZ941" i="66"/>
  <c r="AB942" i="66"/>
  <c r="AC942" i="66"/>
  <c r="AD942" i="66"/>
  <c r="AE942" i="66"/>
  <c r="AF942" i="66"/>
  <c r="AG942" i="66"/>
  <c r="AH942" i="66"/>
  <c r="AK942" i="66" s="1"/>
  <c r="AI942" i="66"/>
  <c r="AL942" i="66" s="1"/>
  <c r="AM942" i="66"/>
  <c r="K942" i="66" s="1"/>
  <c r="AO942" i="66"/>
  <c r="AP942" i="66"/>
  <c r="AQ942" i="66"/>
  <c r="BH942" i="66" s="1"/>
  <c r="AZ942" i="66"/>
  <c r="AB943" i="66"/>
  <c r="AC943" i="66"/>
  <c r="AD943" i="66"/>
  <c r="AE943" i="66"/>
  <c r="AF943" i="66"/>
  <c r="AG943" i="66"/>
  <c r="AH943" i="66"/>
  <c r="AK943" i="66" s="1"/>
  <c r="AI943" i="66"/>
  <c r="AL943" i="66"/>
  <c r="BD943" i="66" s="1"/>
  <c r="AM943" i="66"/>
  <c r="AO943" i="66"/>
  <c r="AP943" i="66"/>
  <c r="BG943" i="66" s="1"/>
  <c r="K944" i="66"/>
  <c r="AB944" i="66"/>
  <c r="AC944" i="66"/>
  <c r="AD944" i="66"/>
  <c r="AE944" i="66"/>
  <c r="AF944" i="66"/>
  <c r="AG944" i="66"/>
  <c r="AH944" i="66"/>
  <c r="AK944" i="66" s="1"/>
  <c r="AI944" i="66"/>
  <c r="AL944" i="66" s="1"/>
  <c r="BE944" i="66" s="1"/>
  <c r="AM944" i="66"/>
  <c r="AZ944" i="66" s="1"/>
  <c r="AO944" i="66"/>
  <c r="AP944" i="66"/>
  <c r="M944" i="66" s="1"/>
  <c r="AQ944" i="66"/>
  <c r="BG944" i="66"/>
  <c r="AB945" i="66"/>
  <c r="AC945" i="66"/>
  <c r="AD945" i="66"/>
  <c r="AE945" i="66"/>
  <c r="AF945" i="66"/>
  <c r="AG945" i="66"/>
  <c r="AH945" i="66"/>
  <c r="AK945" i="66" s="1"/>
  <c r="AI945" i="66"/>
  <c r="AL945" i="66"/>
  <c r="BE945" i="66" s="1"/>
  <c r="AM945" i="66"/>
  <c r="AO945" i="66"/>
  <c r="AP945" i="66"/>
  <c r="M945" i="66" s="1"/>
  <c r="M946" i="66"/>
  <c r="AB946" i="66"/>
  <c r="AC946" i="66"/>
  <c r="AD946" i="66"/>
  <c r="AE946" i="66"/>
  <c r="AF946" i="66"/>
  <c r="AG946" i="66"/>
  <c r="AH946" i="66"/>
  <c r="AK946" i="66" s="1"/>
  <c r="AI946" i="66"/>
  <c r="AL946" i="66" s="1"/>
  <c r="AM946" i="66"/>
  <c r="K946" i="66" s="1"/>
  <c r="AO946" i="66"/>
  <c r="AP946" i="66"/>
  <c r="BG946" i="66" s="1"/>
  <c r="AZ946" i="66"/>
  <c r="AB947" i="66"/>
  <c r="AC947" i="66"/>
  <c r="AD947" i="66"/>
  <c r="AE947" i="66"/>
  <c r="AF947" i="66"/>
  <c r="AG947" i="66"/>
  <c r="AH947" i="66"/>
  <c r="AK947" i="66" s="1"/>
  <c r="AJ947" i="66" s="1"/>
  <c r="AI947" i="66"/>
  <c r="AL947" i="66" s="1"/>
  <c r="AM947" i="66"/>
  <c r="AQ947" i="66" s="1"/>
  <c r="AN947" i="66"/>
  <c r="L947" i="66" s="1"/>
  <c r="AO947" i="66"/>
  <c r="AP947" i="66"/>
  <c r="BG947" i="66"/>
  <c r="AB948" i="66"/>
  <c r="AC948" i="66"/>
  <c r="AD948" i="66"/>
  <c r="AE948" i="66"/>
  <c r="AF948" i="66"/>
  <c r="AG948" i="66"/>
  <c r="AH948" i="66"/>
  <c r="AK948" i="66" s="1"/>
  <c r="BA948" i="66" s="1"/>
  <c r="AI948" i="66"/>
  <c r="AL948" i="66" s="1"/>
  <c r="AM948" i="66"/>
  <c r="AQ948" i="66" s="1"/>
  <c r="AN948" i="66"/>
  <c r="L948" i="66" s="1"/>
  <c r="AO948" i="66"/>
  <c r="AP948" i="66"/>
  <c r="BG948" i="66" s="1"/>
  <c r="AB949" i="66"/>
  <c r="AC949" i="66"/>
  <c r="AD949" i="66"/>
  <c r="AE949" i="66"/>
  <c r="AF949" i="66"/>
  <c r="AG949" i="66"/>
  <c r="AH949" i="66"/>
  <c r="AK949" i="66" s="1"/>
  <c r="AJ949" i="66" s="1"/>
  <c r="AI949" i="66"/>
  <c r="AL949" i="66"/>
  <c r="AM949" i="66"/>
  <c r="AQ949" i="66" s="1"/>
  <c r="AN949" i="66"/>
  <c r="L949" i="66" s="1"/>
  <c r="AO949" i="66"/>
  <c r="AP949" i="66"/>
  <c r="M949" i="66" s="1"/>
  <c r="AB950" i="66"/>
  <c r="AC950" i="66"/>
  <c r="AD950" i="66"/>
  <c r="AE950" i="66"/>
  <c r="AF950" i="66"/>
  <c r="AG950" i="66"/>
  <c r="AH950" i="66"/>
  <c r="AK950" i="66" s="1"/>
  <c r="AI950" i="66"/>
  <c r="AL950" i="66" s="1"/>
  <c r="AM950" i="66"/>
  <c r="AZ950" i="66" s="1"/>
  <c r="AO950" i="66"/>
  <c r="AP950" i="66"/>
  <c r="M950" i="66" s="1"/>
  <c r="BG950" i="66"/>
  <c r="AB951" i="66"/>
  <c r="AC951" i="66"/>
  <c r="AD951" i="66"/>
  <c r="AE951" i="66"/>
  <c r="AF951" i="66"/>
  <c r="AG951" i="66"/>
  <c r="AH951" i="66"/>
  <c r="AK951" i="66" s="1"/>
  <c r="BA951" i="66" s="1"/>
  <c r="AI951" i="66"/>
  <c r="AL951" i="66"/>
  <c r="AM951" i="66"/>
  <c r="AN951" i="66" s="1"/>
  <c r="L951" i="66" s="1"/>
  <c r="AO951" i="66"/>
  <c r="AP951" i="66"/>
  <c r="M951" i="66" s="1"/>
  <c r="AQ951" i="66"/>
  <c r="N951" i="66" s="1"/>
  <c r="M952" i="66"/>
  <c r="AB952" i="66"/>
  <c r="AC952" i="66"/>
  <c r="AD952" i="66"/>
  <c r="AE952" i="66"/>
  <c r="AF952" i="66"/>
  <c r="AG952" i="66"/>
  <c r="AH952" i="66"/>
  <c r="AK952" i="66" s="1"/>
  <c r="AI952" i="66"/>
  <c r="AL952" i="66" s="1"/>
  <c r="AM952" i="66"/>
  <c r="K952" i="66" s="1"/>
  <c r="AO952" i="66"/>
  <c r="AP952" i="66"/>
  <c r="AZ952" i="66"/>
  <c r="BG952" i="66"/>
  <c r="AB953" i="66"/>
  <c r="AC953" i="66"/>
  <c r="AD953" i="66"/>
  <c r="AE953" i="66"/>
  <c r="AF953" i="66"/>
  <c r="AG953" i="66"/>
  <c r="AH953" i="66"/>
  <c r="AK953" i="66" s="1"/>
  <c r="AI953" i="66"/>
  <c r="AL953" i="66"/>
  <c r="BC953" i="66" s="1"/>
  <c r="AM953" i="66"/>
  <c r="K953" i="66" s="1"/>
  <c r="AN953" i="66"/>
  <c r="L953" i="66" s="1"/>
  <c r="AO953" i="66"/>
  <c r="AP953" i="66"/>
  <c r="M953" i="66" s="1"/>
  <c r="AY953" i="66"/>
  <c r="AZ953" i="66"/>
  <c r="BG953" i="66"/>
  <c r="AB954" i="66"/>
  <c r="AC954" i="66"/>
  <c r="AD954" i="66"/>
  <c r="AE954" i="66"/>
  <c r="AF954" i="66"/>
  <c r="AG954" i="66"/>
  <c r="AH954" i="66"/>
  <c r="AK954" i="66" s="1"/>
  <c r="AI954" i="66"/>
  <c r="AL954" i="66"/>
  <c r="BC954" i="66" s="1"/>
  <c r="AM954" i="66"/>
  <c r="AQ954" i="66" s="1"/>
  <c r="AO954" i="66"/>
  <c r="AP954" i="66"/>
  <c r="M954" i="66" s="1"/>
  <c r="AB955" i="66"/>
  <c r="AC955" i="66"/>
  <c r="AD955" i="66"/>
  <c r="AE955" i="66"/>
  <c r="AF955" i="66"/>
  <c r="AG955" i="66"/>
  <c r="AH955" i="66"/>
  <c r="AI955" i="66"/>
  <c r="AK955" i="66"/>
  <c r="BA955" i="66" s="1"/>
  <c r="AL955" i="66"/>
  <c r="AM955" i="66"/>
  <c r="AQ955" i="66" s="1"/>
  <c r="BH955" i="66" s="1"/>
  <c r="AN955" i="66"/>
  <c r="L955" i="66" s="1"/>
  <c r="AO955" i="66"/>
  <c r="AP955" i="66"/>
  <c r="AB956" i="66"/>
  <c r="AC956" i="66"/>
  <c r="AD956" i="66"/>
  <c r="AE956" i="66"/>
  <c r="AF956" i="66"/>
  <c r="AG956" i="66"/>
  <c r="AH956" i="66"/>
  <c r="AK956" i="66" s="1"/>
  <c r="AI956" i="66"/>
  <c r="AL956" i="66" s="1"/>
  <c r="AM956" i="66"/>
  <c r="K956" i="66" s="1"/>
  <c r="AO956" i="66"/>
  <c r="AP956" i="66"/>
  <c r="BG956" i="66" s="1"/>
  <c r="AB957" i="66"/>
  <c r="AC957" i="66"/>
  <c r="AD957" i="66"/>
  <c r="AE957" i="66"/>
  <c r="AF957" i="66"/>
  <c r="AG957" i="66"/>
  <c r="AH957" i="66"/>
  <c r="AK957" i="66" s="1"/>
  <c r="AI957" i="66"/>
  <c r="AL957" i="66" s="1"/>
  <c r="AM957" i="66"/>
  <c r="K957" i="66" s="1"/>
  <c r="AN957" i="66"/>
  <c r="L957" i="66" s="1"/>
  <c r="AO957" i="66"/>
  <c r="AP957" i="66"/>
  <c r="M957" i="66" s="1"/>
  <c r="AQ957" i="66"/>
  <c r="BH957" i="66" s="1"/>
  <c r="AZ957" i="66"/>
  <c r="BG957" i="66"/>
  <c r="AB958" i="66"/>
  <c r="AC958" i="66"/>
  <c r="AD958" i="66"/>
  <c r="AE958" i="66"/>
  <c r="AF958" i="66"/>
  <c r="AG958" i="66"/>
  <c r="AH958" i="66"/>
  <c r="AK958" i="66" s="1"/>
  <c r="AJ958" i="66" s="1"/>
  <c r="AI958" i="66"/>
  <c r="AL958" i="66" s="1"/>
  <c r="AM958" i="66"/>
  <c r="AZ958" i="66" s="1"/>
  <c r="AO958" i="66"/>
  <c r="AP958" i="66"/>
  <c r="M958" i="66" s="1"/>
  <c r="BG958" i="66"/>
  <c r="M959" i="66"/>
  <c r="AB959" i="66"/>
  <c r="AC959" i="66"/>
  <c r="AD959" i="66"/>
  <c r="AE959" i="66"/>
  <c r="AF959" i="66"/>
  <c r="AG959" i="66"/>
  <c r="AH959" i="66"/>
  <c r="AK959" i="66" s="1"/>
  <c r="AJ959" i="66" s="1"/>
  <c r="AI959" i="66"/>
  <c r="AL959" i="66"/>
  <c r="AY959" i="66" s="1"/>
  <c r="AM959" i="66"/>
  <c r="K959" i="66" s="1"/>
  <c r="AN959" i="66"/>
  <c r="L959" i="66" s="1"/>
  <c r="AO959" i="66"/>
  <c r="AP959" i="66"/>
  <c r="BG959" i="66"/>
  <c r="K960" i="66"/>
  <c r="AB960" i="66"/>
  <c r="AC960" i="66"/>
  <c r="AD960" i="66"/>
  <c r="AE960" i="66"/>
  <c r="AF960" i="66"/>
  <c r="AG960" i="66"/>
  <c r="AH960" i="66"/>
  <c r="AK960" i="66" s="1"/>
  <c r="AI960" i="66"/>
  <c r="AL960" i="66"/>
  <c r="AY960" i="66" s="1"/>
  <c r="AM960" i="66"/>
  <c r="AQ960" i="66" s="1"/>
  <c r="AN960" i="66"/>
  <c r="L960" i="66" s="1"/>
  <c r="AO960" i="66"/>
  <c r="AP960" i="66"/>
  <c r="M960" i="66" s="1"/>
  <c r="AZ960" i="66"/>
  <c r="L961" i="66"/>
  <c r="AB961" i="66"/>
  <c r="AC961" i="66"/>
  <c r="AD961" i="66"/>
  <c r="AE961" i="66"/>
  <c r="AF961" i="66"/>
  <c r="AG961" i="66"/>
  <c r="AH961" i="66"/>
  <c r="AK961" i="66" s="1"/>
  <c r="BA961" i="66" s="1"/>
  <c r="AI961" i="66"/>
  <c r="AL961" i="66"/>
  <c r="BD961" i="66" s="1"/>
  <c r="AM961" i="66"/>
  <c r="AQ961" i="66" s="1"/>
  <c r="BH961" i="66" s="1"/>
  <c r="AN961" i="66"/>
  <c r="AO961" i="66"/>
  <c r="AP961" i="66"/>
  <c r="AB962" i="66"/>
  <c r="AC962" i="66"/>
  <c r="AD962" i="66"/>
  <c r="AE962" i="66"/>
  <c r="AF962" i="66"/>
  <c r="AG962" i="66"/>
  <c r="AH962" i="66"/>
  <c r="AK962" i="66" s="1"/>
  <c r="AI962" i="66"/>
  <c r="AL962" i="66" s="1"/>
  <c r="BD962" i="66" s="1"/>
  <c r="AM962" i="66"/>
  <c r="K962" i="66" s="1"/>
  <c r="AO962" i="66"/>
  <c r="AP962" i="66"/>
  <c r="AQ962" i="66"/>
  <c r="BH962" i="66" s="1"/>
  <c r="AZ962" i="66"/>
  <c r="M963" i="66"/>
  <c r="AB963" i="66"/>
  <c r="AC963" i="66"/>
  <c r="AD963" i="66"/>
  <c r="AE963" i="66"/>
  <c r="AF963" i="66"/>
  <c r="AG963" i="66"/>
  <c r="AH963" i="66"/>
  <c r="AK963" i="66" s="1"/>
  <c r="AI963" i="66"/>
  <c r="AL963" i="66" s="1"/>
  <c r="AM963" i="66"/>
  <c r="K963" i="66" s="1"/>
  <c r="AO963" i="66"/>
  <c r="AP963" i="66"/>
  <c r="AQ963" i="66"/>
  <c r="BH963" i="66" s="1"/>
  <c r="AB964" i="66"/>
  <c r="AC964" i="66"/>
  <c r="AD964" i="66"/>
  <c r="AE964" i="66"/>
  <c r="AF964" i="66"/>
  <c r="AG964" i="66"/>
  <c r="AH964" i="66"/>
  <c r="AK964" i="66" s="1"/>
  <c r="AJ964" i="66" s="1"/>
  <c r="AI964" i="66"/>
  <c r="AL964" i="66" s="1"/>
  <c r="AM964" i="66"/>
  <c r="K964" i="66" s="1"/>
  <c r="AO964" i="66"/>
  <c r="AP964" i="66"/>
  <c r="M964" i="66" s="1"/>
  <c r="BG964" i="66"/>
  <c r="AB965" i="66"/>
  <c r="AC965" i="66"/>
  <c r="AD965" i="66"/>
  <c r="AE965" i="66"/>
  <c r="AF965" i="66"/>
  <c r="AG965" i="66"/>
  <c r="AH965" i="66"/>
  <c r="AK965" i="66" s="1"/>
  <c r="AI965" i="66"/>
  <c r="AL965" i="66" s="1"/>
  <c r="AY965" i="66" s="1"/>
  <c r="AM965" i="66"/>
  <c r="K965" i="66" s="1"/>
  <c r="AO965" i="66"/>
  <c r="AP965" i="66"/>
  <c r="M965" i="66" s="1"/>
  <c r="AZ965" i="66"/>
  <c r="BG965" i="66"/>
  <c r="K966" i="66"/>
  <c r="AB966" i="66"/>
  <c r="AC966" i="66"/>
  <c r="AD966" i="66"/>
  <c r="AE966" i="66"/>
  <c r="AF966" i="66"/>
  <c r="AG966" i="66"/>
  <c r="AH966" i="66"/>
  <c r="AK966" i="66" s="1"/>
  <c r="AI966" i="66"/>
  <c r="AL966" i="66"/>
  <c r="AY966" i="66" s="1"/>
  <c r="AM966" i="66"/>
  <c r="AQ966" i="66" s="1"/>
  <c r="AO966" i="66"/>
  <c r="AP966" i="66"/>
  <c r="M966" i="66" s="1"/>
  <c r="AB967" i="66"/>
  <c r="AC967" i="66"/>
  <c r="AD967" i="66"/>
  <c r="AE967" i="66"/>
  <c r="AF967" i="66"/>
  <c r="AG967" i="66"/>
  <c r="AH967" i="66"/>
  <c r="AK967" i="66" s="1"/>
  <c r="AI967" i="66"/>
  <c r="AL967" i="66"/>
  <c r="BD967" i="66" s="1"/>
  <c r="AM967" i="66"/>
  <c r="AQ967" i="66" s="1"/>
  <c r="BH967" i="66" s="1"/>
  <c r="AO967" i="66"/>
  <c r="AP967" i="66"/>
  <c r="M967" i="66" s="1"/>
  <c r="AB968" i="66"/>
  <c r="AC968" i="66"/>
  <c r="AD968" i="66"/>
  <c r="AE968" i="66"/>
  <c r="AF968" i="66"/>
  <c r="AG968" i="66"/>
  <c r="AH968" i="66"/>
  <c r="AK968" i="66" s="1"/>
  <c r="AI968" i="66"/>
  <c r="AL968" i="66" s="1"/>
  <c r="AM968" i="66"/>
  <c r="K968" i="66" s="1"/>
  <c r="AO968" i="66"/>
  <c r="AP968" i="66"/>
  <c r="AQ968" i="66"/>
  <c r="BH968" i="66" s="1"/>
  <c r="AR968" i="66"/>
  <c r="AB969" i="66"/>
  <c r="AC969" i="66"/>
  <c r="AD969" i="66"/>
  <c r="AE969" i="66"/>
  <c r="AF969" i="66"/>
  <c r="AG969" i="66"/>
  <c r="AH969" i="66"/>
  <c r="AK969" i="66" s="1"/>
  <c r="AI969" i="66"/>
  <c r="AL969" i="66" s="1"/>
  <c r="AM969" i="66"/>
  <c r="K969" i="66" s="1"/>
  <c r="AO969" i="66"/>
  <c r="AP969" i="66"/>
  <c r="M969" i="66" s="1"/>
  <c r="BG969" i="66"/>
  <c r="M970" i="66"/>
  <c r="AB970" i="66"/>
  <c r="AC970" i="66"/>
  <c r="AD970" i="66"/>
  <c r="AE970" i="66"/>
  <c r="AF970" i="66"/>
  <c r="AG970" i="66"/>
  <c r="AH970" i="66"/>
  <c r="AK970" i="66" s="1"/>
  <c r="AJ970" i="66" s="1"/>
  <c r="AI970" i="66"/>
  <c r="AL970" i="66" s="1"/>
  <c r="AM970" i="66"/>
  <c r="K970" i="66" s="1"/>
  <c r="AO970" i="66"/>
  <c r="AP970" i="66"/>
  <c r="BG970" i="66"/>
  <c r="AB971" i="66"/>
  <c r="AC971" i="66"/>
  <c r="AD971" i="66"/>
  <c r="AE971" i="66"/>
  <c r="AF971" i="66"/>
  <c r="AG971" i="66"/>
  <c r="AH971" i="66"/>
  <c r="AK971" i="66" s="1"/>
  <c r="AI971" i="66"/>
  <c r="AL971" i="66"/>
  <c r="AM971" i="66"/>
  <c r="K971" i="66" s="1"/>
  <c r="AN971" i="66"/>
  <c r="L971" i="66" s="1"/>
  <c r="AO971" i="66"/>
  <c r="AP971" i="66"/>
  <c r="M971" i="66" s="1"/>
  <c r="AY971" i="66"/>
  <c r="AZ971" i="66"/>
  <c r="BG971" i="66"/>
  <c r="AB972" i="66"/>
  <c r="AC972" i="66"/>
  <c r="AD972" i="66"/>
  <c r="AE972" i="66"/>
  <c r="AF972" i="66"/>
  <c r="AG972" i="66"/>
  <c r="AH972" i="66"/>
  <c r="AI972" i="66"/>
  <c r="AK972" i="66"/>
  <c r="AL972" i="66"/>
  <c r="AM972" i="66"/>
  <c r="K972" i="66" s="1"/>
  <c r="AO972" i="66"/>
  <c r="AP972" i="66"/>
  <c r="M972" i="66" s="1"/>
  <c r="AB973" i="66"/>
  <c r="AC973" i="66"/>
  <c r="AD973" i="66"/>
  <c r="AE973" i="66"/>
  <c r="AF973" i="66"/>
  <c r="AG973" i="66"/>
  <c r="AH973" i="66"/>
  <c r="AK973" i="66" s="1"/>
  <c r="BA973" i="66" s="1"/>
  <c r="AI973" i="66"/>
  <c r="AL973" i="66"/>
  <c r="AM973" i="66"/>
  <c r="AQ973" i="66" s="1"/>
  <c r="BH973" i="66" s="1"/>
  <c r="AN973" i="66"/>
  <c r="L973" i="66" s="1"/>
  <c r="AO973" i="66"/>
  <c r="AP973" i="66"/>
  <c r="M973" i="66" s="1"/>
  <c r="AB974" i="66"/>
  <c r="AC974" i="66"/>
  <c r="AD974" i="66"/>
  <c r="AE974" i="66"/>
  <c r="AF974" i="66"/>
  <c r="AG974" i="66"/>
  <c r="AH974" i="66"/>
  <c r="AK974" i="66" s="1"/>
  <c r="AI974" i="66"/>
  <c r="AL974" i="66" s="1"/>
  <c r="BC974" i="66" s="1"/>
  <c r="AM974" i="66"/>
  <c r="K974" i="66" s="1"/>
  <c r="AO974" i="66"/>
  <c r="AP974" i="66"/>
  <c r="AQ974" i="66"/>
  <c r="N974" i="66" s="1"/>
  <c r="AZ974" i="66"/>
  <c r="AB975" i="66"/>
  <c r="AC975" i="66"/>
  <c r="AD975" i="66"/>
  <c r="AE975" i="66"/>
  <c r="AF975" i="66"/>
  <c r="AG975" i="66"/>
  <c r="AH975" i="66"/>
  <c r="AK975" i="66" s="1"/>
  <c r="AI975" i="66"/>
  <c r="AL975" i="66" s="1"/>
  <c r="BF975" i="66" s="1"/>
  <c r="AM975" i="66"/>
  <c r="K975" i="66" s="1"/>
  <c r="AO975" i="66"/>
  <c r="AP975" i="66"/>
  <c r="K976" i="66"/>
  <c r="M976" i="66"/>
  <c r="AB976" i="66"/>
  <c r="AC976" i="66"/>
  <c r="AD976" i="66"/>
  <c r="AE976" i="66"/>
  <c r="AF976" i="66"/>
  <c r="AG976" i="66"/>
  <c r="AH976" i="66"/>
  <c r="AK976" i="66" s="1"/>
  <c r="AJ976" i="66" s="1"/>
  <c r="AI976" i="66"/>
  <c r="AL976" i="66" s="1"/>
  <c r="AM976" i="66"/>
  <c r="AZ976" i="66" s="1"/>
  <c r="AO976" i="66"/>
  <c r="AP976" i="66"/>
  <c r="BG976" i="66"/>
  <c r="AB977" i="66"/>
  <c r="AC977" i="66"/>
  <c r="AD977" i="66"/>
  <c r="AE977" i="66"/>
  <c r="AF977" i="66"/>
  <c r="AG977" i="66"/>
  <c r="AH977" i="66"/>
  <c r="AK977" i="66" s="1"/>
  <c r="AJ977" i="66" s="1"/>
  <c r="AI977" i="66"/>
  <c r="AL977" i="66"/>
  <c r="AM977" i="66"/>
  <c r="K977" i="66" s="1"/>
  <c r="AN977" i="66"/>
  <c r="L977" i="66" s="1"/>
  <c r="AO977" i="66"/>
  <c r="AP977" i="66"/>
  <c r="BG977" i="66" s="1"/>
  <c r="AB978" i="66"/>
  <c r="AC978" i="66"/>
  <c r="AD978" i="66"/>
  <c r="AE978" i="66"/>
  <c r="AF978" i="66"/>
  <c r="AG978" i="66"/>
  <c r="AH978" i="66"/>
  <c r="AK978" i="66" s="1"/>
  <c r="AI978" i="66"/>
  <c r="AL978" i="66"/>
  <c r="AM978" i="66"/>
  <c r="AQ978" i="66" s="1"/>
  <c r="AN978" i="66"/>
  <c r="L978" i="66" s="1"/>
  <c r="AO978" i="66"/>
  <c r="AP978" i="66"/>
  <c r="M978" i="66" s="1"/>
  <c r="AZ978" i="66"/>
  <c r="AB979" i="66"/>
  <c r="AC979" i="66"/>
  <c r="AD979" i="66"/>
  <c r="AE979" i="66"/>
  <c r="AF979" i="66"/>
  <c r="AG979" i="66"/>
  <c r="AH979" i="66"/>
  <c r="AK979" i="66" s="1"/>
  <c r="AI979" i="66"/>
  <c r="AL979" i="66"/>
  <c r="BD979" i="66" s="1"/>
  <c r="AM979" i="66"/>
  <c r="AQ979" i="66" s="1"/>
  <c r="BH979" i="66" s="1"/>
  <c r="AN979" i="66"/>
  <c r="L979" i="66" s="1"/>
  <c r="AO979" i="66"/>
  <c r="AP979" i="66"/>
  <c r="AB980" i="66"/>
  <c r="AC980" i="66"/>
  <c r="AD980" i="66"/>
  <c r="AE980" i="66"/>
  <c r="AF980" i="66"/>
  <c r="AG980" i="66"/>
  <c r="AH980" i="66"/>
  <c r="AK980" i="66" s="1"/>
  <c r="AI980" i="66"/>
  <c r="AL980" i="66" s="1"/>
  <c r="AM980" i="66"/>
  <c r="K980" i="66" s="1"/>
  <c r="AO980" i="66"/>
  <c r="AP980" i="66"/>
  <c r="AQ980" i="66"/>
  <c r="BH980" i="66" s="1"/>
  <c r="BE980" i="66"/>
  <c r="M981" i="66"/>
  <c r="AB981" i="66"/>
  <c r="AC981" i="66"/>
  <c r="AD981" i="66"/>
  <c r="AE981" i="66"/>
  <c r="AF981" i="66"/>
  <c r="AG981" i="66"/>
  <c r="AH981" i="66"/>
  <c r="AK981" i="66" s="1"/>
  <c r="AI981" i="66"/>
  <c r="AL981" i="66" s="1"/>
  <c r="BE981" i="66" s="1"/>
  <c r="AM981" i="66"/>
  <c r="K981" i="66" s="1"/>
  <c r="AO981" i="66"/>
  <c r="AP981" i="66"/>
  <c r="BG981" i="66" s="1"/>
  <c r="AQ981" i="66"/>
  <c r="BH981" i="66" s="1"/>
  <c r="AZ981" i="66"/>
  <c r="AB982" i="66"/>
  <c r="AC982" i="66"/>
  <c r="AD982" i="66"/>
  <c r="AE982" i="66"/>
  <c r="AF982" i="66"/>
  <c r="AG982" i="66"/>
  <c r="AH982" i="66"/>
  <c r="AK982" i="66" s="1"/>
  <c r="AJ982" i="66" s="1"/>
  <c r="AI982" i="66"/>
  <c r="AL982" i="66" s="1"/>
  <c r="BF982" i="66" s="1"/>
  <c r="AM982" i="66"/>
  <c r="AO982" i="66"/>
  <c r="AP982" i="66"/>
  <c r="M982" i="66" s="1"/>
  <c r="BG982" i="66"/>
  <c r="AB983" i="66"/>
  <c r="AC983" i="66"/>
  <c r="AD983" i="66"/>
  <c r="AE983" i="66"/>
  <c r="AF983" i="66"/>
  <c r="AG983" i="66"/>
  <c r="AH983" i="66"/>
  <c r="AI983" i="66"/>
  <c r="AL983" i="66" s="1"/>
  <c r="AK983" i="66"/>
  <c r="AJ983" i="66" s="1"/>
  <c r="AM983" i="66"/>
  <c r="K983" i="66" s="1"/>
  <c r="AN983" i="66"/>
  <c r="L983" i="66" s="1"/>
  <c r="AO983" i="66"/>
  <c r="AP983" i="66"/>
  <c r="M983" i="66" s="1"/>
  <c r="AZ983" i="66"/>
  <c r="BG983" i="66"/>
  <c r="AB984" i="66"/>
  <c r="AC984" i="66"/>
  <c r="AD984" i="66"/>
  <c r="AE984" i="66"/>
  <c r="AF984" i="66"/>
  <c r="AG984" i="66"/>
  <c r="AH984" i="66"/>
  <c r="AK984" i="66" s="1"/>
  <c r="AI984" i="66"/>
  <c r="AL984" i="66"/>
  <c r="BD984" i="66" s="1"/>
  <c r="AM984" i="66"/>
  <c r="K984" i="66" s="1"/>
  <c r="AN984" i="66"/>
  <c r="L984" i="66" s="1"/>
  <c r="AO984" i="66"/>
  <c r="AP984" i="66"/>
  <c r="M984" i="66" s="1"/>
  <c r="AB985" i="66"/>
  <c r="AC985" i="66"/>
  <c r="AD985" i="66"/>
  <c r="AE985" i="66"/>
  <c r="AF985" i="66"/>
  <c r="AG985" i="66"/>
  <c r="AH985" i="66"/>
  <c r="AK985" i="66" s="1"/>
  <c r="AI985" i="66"/>
  <c r="AL985" i="66"/>
  <c r="AM985" i="66"/>
  <c r="AQ985" i="66" s="1"/>
  <c r="BH985" i="66" s="1"/>
  <c r="AO985" i="66"/>
  <c r="AP985" i="66"/>
  <c r="M985" i="66" s="1"/>
  <c r="AB986" i="66"/>
  <c r="AC986" i="66"/>
  <c r="AD986" i="66"/>
  <c r="AE986" i="66"/>
  <c r="AF986" i="66"/>
  <c r="AG986" i="66"/>
  <c r="AH986" i="66"/>
  <c r="AK986" i="66" s="1"/>
  <c r="AI986" i="66"/>
  <c r="AL986" i="66" s="1"/>
  <c r="BD986" i="66" s="1"/>
  <c r="AM986" i="66"/>
  <c r="AZ986" i="66" s="1"/>
  <c r="AO986" i="66"/>
  <c r="AP986" i="66"/>
  <c r="BG986" i="66" s="1"/>
  <c r="M987" i="66"/>
  <c r="AB987" i="66"/>
  <c r="AC987" i="66"/>
  <c r="AD987" i="66"/>
  <c r="AE987" i="66"/>
  <c r="AF987" i="66"/>
  <c r="AG987" i="66"/>
  <c r="AH987" i="66"/>
  <c r="AK987" i="66" s="1"/>
  <c r="AI987" i="66"/>
  <c r="AL987" i="66" s="1"/>
  <c r="BF987" i="66" s="1"/>
  <c r="AM987" i="66"/>
  <c r="K987" i="66" s="1"/>
  <c r="AO987" i="66"/>
  <c r="AP987" i="66"/>
  <c r="AQ987" i="66"/>
  <c r="AR987" i="66" s="1"/>
  <c r="AZ987" i="66"/>
  <c r="BG987" i="66"/>
  <c r="AB988" i="66"/>
  <c r="AC988" i="66"/>
  <c r="AD988" i="66"/>
  <c r="AE988" i="66"/>
  <c r="AF988" i="66"/>
  <c r="AG988" i="66"/>
  <c r="AH988" i="66"/>
  <c r="AK988" i="66" s="1"/>
  <c r="AJ988" i="66" s="1"/>
  <c r="AI988" i="66"/>
  <c r="AL988" i="66" s="1"/>
  <c r="AM988" i="66"/>
  <c r="K988" i="66" s="1"/>
  <c r="AO988" i="66"/>
  <c r="AP988" i="66"/>
  <c r="BG988" i="66" s="1"/>
  <c r="AB989" i="66"/>
  <c r="AC989" i="66"/>
  <c r="AD989" i="66"/>
  <c r="AE989" i="66"/>
  <c r="AF989" i="66"/>
  <c r="AG989" i="66"/>
  <c r="AH989" i="66"/>
  <c r="AK989" i="66" s="1"/>
  <c r="AI989" i="66"/>
  <c r="AL989" i="66"/>
  <c r="AM989" i="66"/>
  <c r="K989" i="66" s="1"/>
  <c r="AO989" i="66"/>
  <c r="AP989" i="66"/>
  <c r="M989" i="66" s="1"/>
  <c r="AZ989" i="66"/>
  <c r="BG989" i="66"/>
  <c r="AB990" i="66"/>
  <c r="AC990" i="66"/>
  <c r="AD990" i="66"/>
  <c r="AE990" i="66"/>
  <c r="AF990" i="66"/>
  <c r="AG990" i="66"/>
  <c r="AH990" i="66"/>
  <c r="AK990" i="66" s="1"/>
  <c r="BA990" i="66" s="1"/>
  <c r="AI990" i="66"/>
  <c r="AL990" i="66"/>
  <c r="AM990" i="66"/>
  <c r="AZ990" i="66" s="1"/>
  <c r="AN990" i="66"/>
  <c r="L990" i="66" s="1"/>
  <c r="AO990" i="66"/>
  <c r="AP990" i="66"/>
  <c r="M990" i="66" s="1"/>
  <c r="AQ990" i="66"/>
  <c r="AB991" i="66"/>
  <c r="AC991" i="66"/>
  <c r="AD991" i="66"/>
  <c r="AE991" i="66"/>
  <c r="AF991" i="66"/>
  <c r="AG991" i="66"/>
  <c r="AH991" i="66"/>
  <c r="AK991" i="66" s="1"/>
  <c r="BA991" i="66" s="1"/>
  <c r="AI991" i="66"/>
  <c r="AL991" i="66" s="1"/>
  <c r="AM991" i="66"/>
  <c r="AQ991" i="66" s="1"/>
  <c r="BH991" i="66" s="1"/>
  <c r="AO991" i="66"/>
  <c r="AP991" i="66"/>
  <c r="M991" i="66" s="1"/>
  <c r="AZ991" i="66"/>
  <c r="AB992" i="66"/>
  <c r="AC992" i="66"/>
  <c r="AD992" i="66"/>
  <c r="AE992" i="66"/>
  <c r="AF992" i="66"/>
  <c r="AG992" i="66"/>
  <c r="AH992" i="66"/>
  <c r="AK992" i="66" s="1"/>
  <c r="AI992" i="66"/>
  <c r="AL992" i="66" s="1"/>
  <c r="BD992" i="66" s="1"/>
  <c r="AM992" i="66"/>
  <c r="K992" i="66" s="1"/>
  <c r="AO992" i="66"/>
  <c r="AP992" i="66"/>
  <c r="BG992" i="66" s="1"/>
  <c r="AB993" i="66"/>
  <c r="AC993" i="66"/>
  <c r="AD993" i="66"/>
  <c r="AE993" i="66"/>
  <c r="AF993" i="66"/>
  <c r="AG993" i="66"/>
  <c r="AH993" i="66"/>
  <c r="AK993" i="66" s="1"/>
  <c r="AI993" i="66"/>
  <c r="AL993" i="66" s="1"/>
  <c r="BF993" i="66" s="1"/>
  <c r="AM993" i="66"/>
  <c r="K993" i="66" s="1"/>
  <c r="AO993" i="66"/>
  <c r="AP993" i="66"/>
  <c r="M993" i="66" s="1"/>
  <c r="AQ993" i="66"/>
  <c r="AR993" i="66" s="1"/>
  <c r="BI993" i="66" s="1"/>
  <c r="AZ993" i="66"/>
  <c r="BG993" i="66"/>
  <c r="AB994" i="66"/>
  <c r="AC994" i="66"/>
  <c r="AD994" i="66"/>
  <c r="AE994" i="66"/>
  <c r="AF994" i="66"/>
  <c r="AG994" i="66"/>
  <c r="AH994" i="66"/>
  <c r="AK994" i="66" s="1"/>
  <c r="AJ994" i="66" s="1"/>
  <c r="AI994" i="66"/>
  <c r="AL994" i="66" s="1"/>
  <c r="BF994" i="66" s="1"/>
  <c r="AM994" i="66"/>
  <c r="K994" i="66" s="1"/>
  <c r="AO994" i="66"/>
  <c r="AP994" i="66"/>
  <c r="M994" i="66" s="1"/>
  <c r="AZ994" i="66"/>
  <c r="BG994" i="66"/>
  <c r="AB995" i="66"/>
  <c r="AC995" i="66"/>
  <c r="AD995" i="66"/>
  <c r="AE995" i="66"/>
  <c r="AF995" i="66"/>
  <c r="AG995" i="66"/>
  <c r="AH995" i="66"/>
  <c r="AK995" i="66" s="1"/>
  <c r="AI995" i="66"/>
  <c r="AL995" i="66"/>
  <c r="AM995" i="66"/>
  <c r="K995" i="66" s="1"/>
  <c r="AO995" i="66"/>
  <c r="AP995" i="66"/>
  <c r="M995" i="66" s="1"/>
  <c r="BG995" i="66"/>
  <c r="AB996" i="66"/>
  <c r="AC996" i="66"/>
  <c r="AD996" i="66"/>
  <c r="AE996" i="66"/>
  <c r="AF996" i="66"/>
  <c r="AG996" i="66"/>
  <c r="AH996" i="66"/>
  <c r="AK996" i="66" s="1"/>
  <c r="AI996" i="66"/>
  <c r="AL996" i="66"/>
  <c r="AM996" i="66"/>
  <c r="AZ996" i="66" s="1"/>
  <c r="AO996" i="66"/>
  <c r="AP996" i="66"/>
  <c r="M996" i="66" s="1"/>
  <c r="AQ996" i="66"/>
  <c r="M997" i="66"/>
  <c r="AB997" i="66"/>
  <c r="AC997" i="66"/>
  <c r="AD997" i="66"/>
  <c r="AE997" i="66"/>
  <c r="AF997" i="66"/>
  <c r="AG997" i="66"/>
  <c r="AH997" i="66"/>
  <c r="AK997" i="66" s="1"/>
  <c r="AI997" i="66"/>
  <c r="AL997" i="66"/>
  <c r="BD997" i="66" s="1"/>
  <c r="AM997" i="66"/>
  <c r="AQ997" i="66" s="1"/>
  <c r="BH997" i="66" s="1"/>
  <c r="AN997" i="66"/>
  <c r="L997" i="66" s="1"/>
  <c r="AO997" i="66"/>
  <c r="AP997" i="66"/>
  <c r="AB998" i="66"/>
  <c r="AC998" i="66"/>
  <c r="AD998" i="66"/>
  <c r="AE998" i="66"/>
  <c r="AF998" i="66"/>
  <c r="AG998" i="66"/>
  <c r="AH998" i="66"/>
  <c r="AK998" i="66" s="1"/>
  <c r="AI998" i="66"/>
  <c r="AL998" i="66" s="1"/>
  <c r="BE998" i="66" s="1"/>
  <c r="AM998" i="66"/>
  <c r="K998" i="66" s="1"/>
  <c r="AO998" i="66"/>
  <c r="AP998" i="66"/>
  <c r="BG998" i="66" s="1"/>
  <c r="AQ998" i="66"/>
  <c r="BH998" i="66" s="1"/>
  <c r="M999" i="66"/>
  <c r="AB999" i="66"/>
  <c r="AC999" i="66"/>
  <c r="AD999" i="66"/>
  <c r="AE999" i="66"/>
  <c r="AF999" i="66"/>
  <c r="AG999" i="66"/>
  <c r="AH999" i="66"/>
  <c r="AK999" i="66" s="1"/>
  <c r="AI999" i="66"/>
  <c r="AL999" i="66" s="1"/>
  <c r="AM999" i="66"/>
  <c r="K999" i="66" s="1"/>
  <c r="AO999" i="66"/>
  <c r="AP999" i="66"/>
  <c r="BG999" i="66" s="1"/>
  <c r="AQ999" i="66"/>
  <c r="AR999" i="66" s="1"/>
  <c r="BI999" i="66" s="1"/>
  <c r="AB1000" i="66"/>
  <c r="AC1000" i="66"/>
  <c r="AD1000" i="66"/>
  <c r="AE1000" i="66"/>
  <c r="AF1000" i="66"/>
  <c r="AG1000" i="66"/>
  <c r="AH1000" i="66"/>
  <c r="AK1000" i="66" s="1"/>
  <c r="AJ1000" i="66" s="1"/>
  <c r="AI1000" i="66"/>
  <c r="AL1000" i="66" s="1"/>
  <c r="BF1000" i="66" s="1"/>
  <c r="AM1000" i="66"/>
  <c r="AZ1000" i="66" s="1"/>
  <c r="AO1000" i="66"/>
  <c r="AP1000" i="66"/>
  <c r="M1000" i="66" s="1"/>
  <c r="BG1000" i="66"/>
  <c r="AB1001" i="66"/>
  <c r="AC1001" i="66"/>
  <c r="AD1001" i="66"/>
  <c r="AE1001" i="66"/>
  <c r="AF1001" i="66"/>
  <c r="AG1001" i="66"/>
  <c r="AH1001" i="66"/>
  <c r="AK1001" i="66" s="1"/>
  <c r="BB1001" i="66" s="1"/>
  <c r="AI1001" i="66"/>
  <c r="AL1001" i="66" s="1"/>
  <c r="AM1001" i="66"/>
  <c r="K1001" i="66" s="1"/>
  <c r="AO1001" i="66"/>
  <c r="AP1001" i="66"/>
  <c r="M1001" i="66" s="1"/>
  <c r="AZ1001" i="66"/>
  <c r="BG1001" i="66"/>
  <c r="AB1002" i="66"/>
  <c r="AC1002" i="66"/>
  <c r="AD1002" i="66"/>
  <c r="AE1002" i="66"/>
  <c r="AF1002" i="66"/>
  <c r="AG1002" i="66"/>
  <c r="AH1002" i="66"/>
  <c r="AK1002" i="66" s="1"/>
  <c r="BA1002" i="66" s="1"/>
  <c r="AI1002" i="66"/>
  <c r="AL1002" i="66"/>
  <c r="AM1002" i="66"/>
  <c r="AZ1002" i="66" s="1"/>
  <c r="AO1002" i="66"/>
  <c r="AP1002" i="66"/>
  <c r="M1002" i="66" s="1"/>
  <c r="AQ1002" i="66"/>
  <c r="K1003" i="66"/>
  <c r="AB1003" i="66"/>
  <c r="AC1003" i="66"/>
  <c r="AD1003" i="66"/>
  <c r="AE1003" i="66"/>
  <c r="AF1003" i="66"/>
  <c r="AG1003" i="66"/>
  <c r="AH1003" i="66"/>
  <c r="AK1003" i="66" s="1"/>
  <c r="BA1003" i="66" s="1"/>
  <c r="AI1003" i="66"/>
  <c r="AL1003" i="66"/>
  <c r="BD1003" i="66" s="1"/>
  <c r="AM1003" i="66"/>
  <c r="AQ1003" i="66" s="1"/>
  <c r="BH1003" i="66" s="1"/>
  <c r="AO1003" i="66"/>
  <c r="AP1003" i="66"/>
  <c r="M1003" i="66" s="1"/>
  <c r="AH6" i="66"/>
  <c r="AH7" i="66"/>
  <c r="AG6" i="66"/>
  <c r="AG7" i="66"/>
  <c r="AF6" i="66"/>
  <c r="AF7" i="66"/>
  <c r="AM4" i="66"/>
  <c r="K4" i="66" s="1"/>
  <c r="AM5" i="66"/>
  <c r="K5" i="66" s="1"/>
  <c r="AM6" i="66"/>
  <c r="AN6" i="66" s="1"/>
  <c r="AM7" i="66"/>
  <c r="AQ7" i="66" s="1"/>
  <c r="AM3" i="66"/>
  <c r="K3" i="66" s="1"/>
  <c r="AT2" i="68"/>
  <c r="AE4" i="66"/>
  <c r="AE5" i="66"/>
  <c r="AE6" i="66"/>
  <c r="AE7" i="66"/>
  <c r="AE3" i="66"/>
  <c r="AD4" i="66"/>
  <c r="AD5" i="66"/>
  <c r="AD6" i="66"/>
  <c r="AD7" i="66"/>
  <c r="AD3" i="66"/>
  <c r="AC4" i="66"/>
  <c r="AC5" i="66"/>
  <c r="AC6" i="66"/>
  <c r="AC7" i="66"/>
  <c r="AC3" i="66"/>
  <c r="AG4" i="66" s="1"/>
  <c r="AB4" i="66"/>
  <c r="AB5" i="66"/>
  <c r="AB6" i="66"/>
  <c r="AB7" i="66"/>
  <c r="AB3" i="66"/>
  <c r="BL1" i="66"/>
  <c r="BC1" i="66"/>
  <c r="BF1" i="66"/>
  <c r="BE1" i="66"/>
  <c r="BD1" i="66"/>
  <c r="BB1" i="66"/>
  <c r="BA1" i="66"/>
  <c r="AI6" i="68"/>
  <c r="AH6" i="68"/>
  <c r="Z6" i="68"/>
  <c r="AA6" i="68"/>
  <c r="AB6" i="68"/>
  <c r="AC6" i="68"/>
  <c r="AD6" i="68"/>
  <c r="AE6" i="68"/>
  <c r="AF6" i="68"/>
  <c r="AG6" i="68"/>
  <c r="Y6" i="68"/>
  <c r="AO4" i="66"/>
  <c r="AO5" i="66"/>
  <c r="AO6" i="66"/>
  <c r="AO7" i="66"/>
  <c r="AO3" i="66"/>
  <c r="AP4" i="66"/>
  <c r="M4" i="66" s="1"/>
  <c r="AP5" i="66"/>
  <c r="M5" i="66" s="1"/>
  <c r="AP6" i="66"/>
  <c r="M6" i="66" s="1"/>
  <c r="AP7" i="66"/>
  <c r="M7" i="66" s="1"/>
  <c r="AP3" i="66"/>
  <c r="M3" i="66" s="1"/>
  <c r="AF3" i="66"/>
  <c r="AG3" i="66"/>
  <c r="AH3" i="66"/>
  <c r="X2" i="67"/>
  <c r="W2" i="67"/>
  <c r="V2" i="67"/>
  <c r="U2" i="67"/>
  <c r="T2" i="67"/>
  <c r="S2" i="67"/>
  <c r="R2" i="67"/>
  <c r="Q2" i="67"/>
  <c r="P2" i="67"/>
  <c r="O2" i="67"/>
  <c r="N2" i="67"/>
  <c r="M2" i="67"/>
  <c r="L2" i="67"/>
  <c r="K2" i="67"/>
  <c r="J2" i="67"/>
  <c r="I2" i="67"/>
  <c r="H2" i="67"/>
  <c r="G2" i="67"/>
  <c r="F2" i="67"/>
  <c r="E2" i="67"/>
  <c r="AY846" i="66" l="1"/>
  <c r="BF870" i="66"/>
  <c r="BF866" i="66"/>
  <c r="BE408" i="66"/>
  <c r="BD294" i="66"/>
  <c r="BC945" i="66"/>
  <c r="AR900" i="66"/>
  <c r="BE870" i="66"/>
  <c r="BD866" i="66"/>
  <c r="BH508" i="66"/>
  <c r="AR698" i="66"/>
  <c r="AY652" i="66"/>
  <c r="BC511" i="66"/>
  <c r="BC870" i="66"/>
  <c r="BC87" i="66"/>
  <c r="BE633" i="66"/>
  <c r="AY110" i="66"/>
  <c r="AR926" i="66"/>
  <c r="O926" i="66" s="1"/>
  <c r="AR796" i="66"/>
  <c r="BI796" i="66" s="1"/>
  <c r="BC777" i="66"/>
  <c r="BD756" i="66"/>
  <c r="BD637" i="66"/>
  <c r="BC318" i="66"/>
  <c r="BE298" i="66"/>
  <c r="BE102" i="66"/>
  <c r="AY87" i="66"/>
  <c r="BD48" i="66"/>
  <c r="BC48" i="66"/>
  <c r="AY939" i="66"/>
  <c r="BD655" i="66"/>
  <c r="AY637" i="66"/>
  <c r="BE48" i="66"/>
  <c r="AY318" i="66"/>
  <c r="BE193" i="66"/>
  <c r="BD841" i="66"/>
  <c r="BH789" i="66"/>
  <c r="BC655" i="66"/>
  <c r="BD424" i="66"/>
  <c r="BF251" i="66"/>
  <c r="AR85" i="66"/>
  <c r="BE987" i="66"/>
  <c r="BC939" i="66"/>
  <c r="BD987" i="66"/>
  <c r="BH782" i="66"/>
  <c r="AY298" i="66"/>
  <c r="AY102" i="66"/>
  <c r="BD945" i="66"/>
  <c r="BH800" i="66"/>
  <c r="AR755" i="66"/>
  <c r="BI755" i="66" s="1"/>
  <c r="AY655" i="66"/>
  <c r="AY479" i="66"/>
  <c r="BD398" i="66"/>
  <c r="BF210" i="66"/>
  <c r="BC398" i="66"/>
  <c r="BE210" i="66"/>
  <c r="BD159" i="66"/>
  <c r="BE156" i="66"/>
  <c r="AR974" i="66"/>
  <c r="BI974" i="66" s="1"/>
  <c r="AY733" i="66"/>
  <c r="BC522" i="66"/>
  <c r="BC433" i="66"/>
  <c r="BD421" i="66"/>
  <c r="BD397" i="66"/>
  <c r="AY210" i="66"/>
  <c r="AY159" i="66"/>
  <c r="BD156" i="66"/>
  <c r="BD733" i="66"/>
  <c r="BE584" i="66"/>
  <c r="BA896" i="66"/>
  <c r="BC903" i="66"/>
  <c r="AY433" i="66"/>
  <c r="AY260" i="66"/>
  <c r="BF257" i="66"/>
  <c r="BC233" i="66"/>
  <c r="AY189" i="66"/>
  <c r="BH89" i="66"/>
  <c r="BC962" i="66"/>
  <c r="BC832" i="66"/>
  <c r="BE730" i="66"/>
  <c r="BE679" i="66"/>
  <c r="BD456" i="66"/>
  <c r="BE238" i="66"/>
  <c r="AY233" i="66"/>
  <c r="BC195" i="66"/>
  <c r="BF167" i="66"/>
  <c r="BE398" i="66"/>
  <c r="BC723" i="66"/>
  <c r="BF679" i="66"/>
  <c r="AR957" i="66"/>
  <c r="BI957" i="66" s="1"/>
  <c r="BD939" i="66"/>
  <c r="AY832" i="66"/>
  <c r="BF637" i="66"/>
  <c r="AJ635" i="66"/>
  <c r="AR589" i="66"/>
  <c r="BC468" i="66"/>
  <c r="BF357" i="66"/>
  <c r="AY167" i="66"/>
  <c r="BH137" i="66"/>
  <c r="BA979" i="66"/>
  <c r="BA954" i="66"/>
  <c r="BA882" i="66"/>
  <c r="BA852" i="66"/>
  <c r="BA849" i="66"/>
  <c r="BA841" i="66"/>
  <c r="BA831" i="66"/>
  <c r="BA821" i="66"/>
  <c r="BA666" i="66"/>
  <c r="BA612" i="66"/>
  <c r="BA926" i="66"/>
  <c r="BA876" i="66"/>
  <c r="BA785" i="66"/>
  <c r="BA738" i="66"/>
  <c r="BA728" i="66"/>
  <c r="BA643" i="66"/>
  <c r="BA597" i="66"/>
  <c r="BA518" i="66"/>
  <c r="BA966" i="66"/>
  <c r="BA960" i="66"/>
  <c r="BA997" i="66"/>
  <c r="BA967" i="66"/>
  <c r="BA945" i="66"/>
  <c r="BA864" i="66"/>
  <c r="BA796" i="66"/>
  <c r="BA562" i="66"/>
  <c r="BA549" i="66"/>
  <c r="BA985" i="66"/>
  <c r="BA879" i="66"/>
  <c r="BA827" i="66"/>
  <c r="BA810" i="66"/>
  <c r="BA802" i="66"/>
  <c r="BA750" i="66"/>
  <c r="BA663" i="66"/>
  <c r="BA996" i="66"/>
  <c r="BA862" i="66"/>
  <c r="BA858" i="66"/>
  <c r="BA662" i="66"/>
  <c r="BA574" i="66"/>
  <c r="AR12" i="66"/>
  <c r="BA163" i="66"/>
  <c r="AR981" i="66"/>
  <c r="BI981" i="66" s="1"/>
  <c r="BF763" i="66"/>
  <c r="BE763" i="66"/>
  <c r="AY703" i="66"/>
  <c r="BF703" i="66"/>
  <c r="BC703" i="66"/>
  <c r="BC483" i="66"/>
  <c r="BE483" i="66"/>
  <c r="AY483" i="66"/>
  <c r="BD483" i="66"/>
  <c r="AY361" i="66"/>
  <c r="BC226" i="66"/>
  <c r="BD226" i="66"/>
  <c r="BC176" i="66"/>
  <c r="BF176" i="66"/>
  <c r="BD176" i="66"/>
  <c r="BC216" i="66"/>
  <c r="BE216" i="66"/>
  <c r="BF216" i="66"/>
  <c r="BD776" i="66"/>
  <c r="BF776" i="66"/>
  <c r="BC776" i="66"/>
  <c r="N735" i="66"/>
  <c r="BH735" i="66"/>
  <c r="BC494" i="66"/>
  <c r="BC304" i="66"/>
  <c r="BE304" i="66"/>
  <c r="AY304" i="66"/>
  <c r="BE171" i="66"/>
  <c r="AY36" i="66"/>
  <c r="BE36" i="66"/>
  <c r="BF36" i="66"/>
  <c r="BC477" i="66"/>
  <c r="BE477" i="66"/>
  <c r="BD477" i="66"/>
  <c r="AY477" i="66"/>
  <c r="BF94" i="66"/>
  <c r="BD94" i="66"/>
  <c r="BE94" i="66"/>
  <c r="AY29" i="66"/>
  <c r="BD29" i="66"/>
  <c r="BC29" i="66"/>
  <c r="AY829" i="66"/>
  <c r="BD829" i="66"/>
  <c r="BE718" i="66"/>
  <c r="AY718" i="66"/>
  <c r="BD718" i="66"/>
  <c r="BC718" i="66"/>
  <c r="N687" i="66"/>
  <c r="BH687" i="66"/>
  <c r="BD324" i="66"/>
  <c r="BE324" i="66"/>
  <c r="BF753" i="66"/>
  <c r="BD753" i="66"/>
  <c r="BC753" i="66"/>
  <c r="BD559" i="66"/>
  <c r="AY559" i="66"/>
  <c r="BC559" i="66"/>
  <c r="BC300" i="66"/>
  <c r="BD300" i="66"/>
  <c r="BC171" i="66"/>
  <c r="BD127" i="66"/>
  <c r="BF127" i="66"/>
  <c r="BD125" i="66"/>
  <c r="BF125" i="66"/>
  <c r="AY898" i="66"/>
  <c r="BE736" i="66"/>
  <c r="BC736" i="66"/>
  <c r="N242" i="66"/>
  <c r="BH242" i="66"/>
  <c r="BD931" i="66"/>
  <c r="AY931" i="66"/>
  <c r="BC673" i="66"/>
  <c r="AY673" i="66"/>
  <c r="BD673" i="66"/>
  <c r="BF673" i="66"/>
  <c r="BE673" i="66"/>
  <c r="BC268" i="66"/>
  <c r="BF268" i="66"/>
  <c r="AY268" i="66"/>
  <c r="BD20" i="66"/>
  <c r="BF20" i="66"/>
  <c r="BC505" i="66"/>
  <c r="BE505" i="66"/>
  <c r="AY448" i="66"/>
  <c r="BC448" i="66"/>
  <c r="BC389" i="66"/>
  <c r="BF389" i="66"/>
  <c r="BD999" i="66"/>
  <c r="BE999" i="66"/>
  <c r="BF999" i="66"/>
  <c r="BE530" i="66"/>
  <c r="AY530" i="66"/>
  <c r="BD256" i="66"/>
  <c r="BE256" i="66"/>
  <c r="N91" i="66"/>
  <c r="BH91" i="66"/>
  <c r="BF951" i="66"/>
  <c r="AY951" i="66"/>
  <c r="BE760" i="66"/>
  <c r="BC760" i="66"/>
  <c r="N707" i="66"/>
  <c r="BH707" i="66"/>
  <c r="BD683" i="66"/>
  <c r="BC683" i="66"/>
  <c r="BE683" i="66"/>
  <c r="BF402" i="66"/>
  <c r="BC402" i="66"/>
  <c r="AY289" i="66"/>
  <c r="BD289" i="66"/>
  <c r="BC339" i="66"/>
  <c r="AY339" i="66"/>
  <c r="BF704" i="66"/>
  <c r="AY704" i="66"/>
  <c r="BC738" i="66"/>
  <c r="BD738" i="66"/>
  <c r="AY389" i="66"/>
  <c r="BF289" i="66"/>
  <c r="N876" i="66"/>
  <c r="BH864" i="66"/>
  <c r="N806" i="66"/>
  <c r="BH806" i="66"/>
  <c r="BD514" i="66"/>
  <c r="BF514" i="66"/>
  <c r="AY457" i="66"/>
  <c r="AR385" i="66"/>
  <c r="O385" i="66" s="1"/>
  <c r="AY312" i="66"/>
  <c r="BD312" i="66"/>
  <c r="BE312" i="66"/>
  <c r="AR198" i="66"/>
  <c r="BI198" i="66" s="1"/>
  <c r="AR813" i="66"/>
  <c r="O813" i="66" s="1"/>
  <c r="BE87" i="66"/>
  <c r="BF398" i="66"/>
  <c r="BD87" i="66"/>
  <c r="BA935" i="66"/>
  <c r="AR789" i="66"/>
  <c r="BI789" i="66" s="1"/>
  <c r="BH449" i="66"/>
  <c r="BH57" i="66"/>
  <c r="AR920" i="66"/>
  <c r="O920" i="66" s="1"/>
  <c r="N510" i="66"/>
  <c r="BH186" i="66"/>
  <c r="BA143" i="66"/>
  <c r="AJ862" i="66"/>
  <c r="AR714" i="66"/>
  <c r="BI714" i="66" s="1"/>
  <c r="AR671" i="66"/>
  <c r="BI671" i="66" s="1"/>
  <c r="BD447" i="66"/>
  <c r="AY447" i="66"/>
  <c r="BC447" i="66"/>
  <c r="BD955" i="66"/>
  <c r="AY955" i="66"/>
  <c r="AY850" i="66"/>
  <c r="BD850" i="66"/>
  <c r="BC850" i="66"/>
  <c r="BE850" i="66"/>
  <c r="BF850" i="66"/>
  <c r="BC751" i="66"/>
  <c r="BD751" i="66"/>
  <c r="AY751" i="66"/>
  <c r="BD356" i="66"/>
  <c r="BE356" i="66"/>
  <c r="BF356" i="66"/>
  <c r="AY265" i="66"/>
  <c r="BF265" i="66"/>
  <c r="BC265" i="66"/>
  <c r="BF89" i="66"/>
  <c r="BC89" i="66"/>
  <c r="AY343" i="66"/>
  <c r="BC343" i="66"/>
  <c r="AY112" i="66"/>
  <c r="BD112" i="66"/>
  <c r="BE112" i="66"/>
  <c r="BF112" i="66"/>
  <c r="BE949" i="66"/>
  <c r="AY949" i="66"/>
  <c r="AY904" i="66"/>
  <c r="BF904" i="66"/>
  <c r="BE904" i="66"/>
  <c r="AY219" i="66"/>
  <c r="BE219" i="66"/>
  <c r="BF219" i="66"/>
  <c r="BD597" i="66"/>
  <c r="BC597" i="66"/>
  <c r="AY884" i="66"/>
  <c r="BD884" i="66"/>
  <c r="BE884" i="66"/>
  <c r="BF884" i="66"/>
  <c r="AY295" i="66"/>
  <c r="BC295" i="66"/>
  <c r="BD295" i="66"/>
  <c r="BD702" i="66"/>
  <c r="BC702" i="66"/>
  <c r="BD570" i="66"/>
  <c r="BC570" i="66"/>
  <c r="BD56" i="66"/>
  <c r="AY56" i="66"/>
  <c r="BC56" i="66"/>
  <c r="BF56" i="66"/>
  <c r="BD39" i="66"/>
  <c r="BC39" i="66"/>
  <c r="BF534" i="66"/>
  <c r="BC534" i="66"/>
  <c r="BE476" i="66"/>
  <c r="BC476" i="66"/>
  <c r="BD372" i="66"/>
  <c r="AY372" i="66"/>
  <c r="BC372" i="66"/>
  <c r="BC31" i="66"/>
  <c r="BE31" i="66"/>
  <c r="BE974" i="66"/>
  <c r="AY706" i="66"/>
  <c r="BC706" i="66"/>
  <c r="BF160" i="66"/>
  <c r="BD160" i="66"/>
  <c r="BF104" i="66"/>
  <c r="AY104" i="66"/>
  <c r="BD79" i="66"/>
  <c r="AY79" i="66"/>
  <c r="BD974" i="66"/>
  <c r="BC955" i="66"/>
  <c r="AY921" i="66"/>
  <c r="BC921" i="66"/>
  <c r="BD921" i="66"/>
  <c r="BF910" i="66"/>
  <c r="BC771" i="66"/>
  <c r="BD771" i="66"/>
  <c r="BF771" i="66"/>
  <c r="BF577" i="66"/>
  <c r="BC577" i="66"/>
  <c r="BF735" i="66"/>
  <c r="BC735" i="66"/>
  <c r="BD181" i="66"/>
  <c r="BE181" i="66"/>
  <c r="AY181" i="66"/>
  <c r="BC181" i="66"/>
  <c r="BD690" i="66"/>
  <c r="BE690" i="66"/>
  <c r="BC690" i="66"/>
  <c r="BD826" i="66"/>
  <c r="BC826" i="66"/>
  <c r="AY826" i="66"/>
  <c r="BC819" i="66"/>
  <c r="BE819" i="66"/>
  <c r="BF819" i="66"/>
  <c r="BD649" i="66"/>
  <c r="BC649" i="66"/>
  <c r="BE649" i="66"/>
  <c r="BC497" i="66"/>
  <c r="BD497" i="66"/>
  <c r="BC411" i="66"/>
  <c r="AY411" i="66"/>
  <c r="BF411" i="66"/>
  <c r="AY131" i="66"/>
  <c r="BD131" i="66"/>
  <c r="BC131" i="66"/>
  <c r="BE131" i="66"/>
  <c r="BF131" i="66"/>
  <c r="AY92" i="66"/>
  <c r="BD92" i="66"/>
  <c r="BC92" i="66"/>
  <c r="BE92" i="66"/>
  <c r="BD973" i="66"/>
  <c r="AY973" i="66"/>
  <c r="BE453" i="66"/>
  <c r="BF453" i="66"/>
  <c r="BF25" i="66"/>
  <c r="BD25" i="66"/>
  <c r="BD985" i="66"/>
  <c r="AY985" i="66"/>
  <c r="BC985" i="66"/>
  <c r="BD915" i="66"/>
  <c r="AY915" i="66"/>
  <c r="BD906" i="66"/>
  <c r="AY451" i="66"/>
  <c r="BE451" i="66"/>
  <c r="BE432" i="66"/>
  <c r="BD432" i="66"/>
  <c r="BF254" i="66"/>
  <c r="BD254" i="66"/>
  <c r="AY978" i="66"/>
  <c r="BD978" i="66"/>
  <c r="BE833" i="66"/>
  <c r="BF833" i="66"/>
  <c r="BD533" i="66"/>
  <c r="BF533" i="66"/>
  <c r="BC204" i="66"/>
  <c r="AY204" i="66"/>
  <c r="BE204" i="66"/>
  <c r="BF204" i="66"/>
  <c r="BF98" i="66"/>
  <c r="AY98" i="66"/>
  <c r="BC98" i="66"/>
  <c r="BE889" i="66"/>
  <c r="AY889" i="66"/>
  <c r="BC579" i="66"/>
  <c r="BF579" i="66"/>
  <c r="BD252" i="66"/>
  <c r="BF252" i="66"/>
  <c r="BD170" i="66"/>
  <c r="BC170" i="66"/>
  <c r="BC912" i="66"/>
  <c r="BD912" i="66"/>
  <c r="BF912" i="66"/>
  <c r="BE912" i="66"/>
  <c r="BF722" i="66"/>
  <c r="BD722" i="66"/>
  <c r="BD542" i="66"/>
  <c r="BE542" i="66"/>
  <c r="AY430" i="66"/>
  <c r="BF430" i="66"/>
  <c r="BD430" i="66"/>
  <c r="BD332" i="66"/>
  <c r="BC332" i="66"/>
  <c r="AY261" i="66"/>
  <c r="BC261" i="66"/>
  <c r="BD261" i="66"/>
  <c r="BE261" i="66"/>
  <c r="BF261" i="66"/>
  <c r="AY69" i="66"/>
  <c r="BD69" i="66"/>
  <c r="BC69" i="66"/>
  <c r="BE69" i="66"/>
  <c r="AY990" i="66"/>
  <c r="BD990" i="66"/>
  <c r="BD849" i="66"/>
  <c r="BD845" i="66"/>
  <c r="BE845" i="66"/>
  <c r="BF845" i="66"/>
  <c r="BE651" i="66"/>
  <c r="BF638" i="66"/>
  <c r="BC638" i="66"/>
  <c r="BE638" i="66"/>
  <c r="BC540" i="66"/>
  <c r="BF540" i="66"/>
  <c r="BF481" i="66"/>
  <c r="BC481" i="66"/>
  <c r="BE338" i="66"/>
  <c r="BC338" i="66"/>
  <c r="BD338" i="66"/>
  <c r="BF338" i="66"/>
  <c r="BC109" i="66"/>
  <c r="BD109" i="66"/>
  <c r="BF892" i="66"/>
  <c r="BF791" i="66"/>
  <c r="BD791" i="66"/>
  <c r="BE702" i="66"/>
  <c r="BD678" i="66"/>
  <c r="BE678" i="66"/>
  <c r="BC592" i="66"/>
  <c r="AY592" i="66"/>
  <c r="BE592" i="66"/>
  <c r="BD592" i="66"/>
  <c r="BF592" i="66"/>
  <c r="BC546" i="66"/>
  <c r="BE546" i="66"/>
  <c r="BF546" i="66"/>
  <c r="AY441" i="66"/>
  <c r="BC441" i="66"/>
  <c r="BD441" i="66"/>
  <c r="BE441" i="66"/>
  <c r="BF441" i="66"/>
  <c r="BF405" i="66"/>
  <c r="BC405" i="66"/>
  <c r="BE385" i="66"/>
  <c r="BF385" i="66"/>
  <c r="BE104" i="66"/>
  <c r="BC489" i="66"/>
  <c r="AY489" i="66"/>
  <c r="BD489" i="66"/>
  <c r="BE489" i="66"/>
  <c r="AY607" i="66"/>
  <c r="BE607" i="66"/>
  <c r="BC607" i="66"/>
  <c r="BD607" i="66"/>
  <c r="AY933" i="66"/>
  <c r="BD933" i="66"/>
  <c r="BF931" i="66"/>
  <c r="BE928" i="66"/>
  <c r="AY928" i="66"/>
  <c r="BC915" i="66"/>
  <c r="BF900" i="66"/>
  <c r="AY900" i="66"/>
  <c r="BD900" i="66"/>
  <c r="BC900" i="66"/>
  <c r="BE892" i="66"/>
  <c r="BF685" i="66"/>
  <c r="AY685" i="66"/>
  <c r="BD685" i="66"/>
  <c r="BC685" i="66"/>
  <c r="BE643" i="66"/>
  <c r="AY643" i="66"/>
  <c r="BC643" i="66"/>
  <c r="BD643" i="66"/>
  <c r="BE406" i="66"/>
  <c r="BD406" i="66"/>
  <c r="AY227" i="66"/>
  <c r="BC104" i="66"/>
  <c r="BD52" i="66"/>
  <c r="AY52" i="66"/>
  <c r="BC52" i="66"/>
  <c r="BE832" i="66"/>
  <c r="BF700" i="66"/>
  <c r="BF655" i="66"/>
  <c r="BF614" i="66"/>
  <c r="BD361" i="66"/>
  <c r="BE88" i="66"/>
  <c r="BF832" i="66"/>
  <c r="BF718" i="66"/>
  <c r="BC361" i="66"/>
  <c r="BD88" i="66"/>
  <c r="BF48" i="66"/>
  <c r="AJ362" i="66"/>
  <c r="BA362" i="66"/>
  <c r="BH871" i="66"/>
  <c r="BH868" i="66"/>
  <c r="BH830" i="66"/>
  <c r="BH813" i="66"/>
  <c r="BH796" i="66"/>
  <c r="BH550" i="66"/>
  <c r="AR906" i="66"/>
  <c r="BI906" i="66" s="1"/>
  <c r="BH875" i="66"/>
  <c r="AR818" i="66"/>
  <c r="BI818" i="66" s="1"/>
  <c r="BH693" i="66"/>
  <c r="AR647" i="66"/>
  <c r="BI647" i="66" s="1"/>
  <c r="AR281" i="66"/>
  <c r="O281" i="66" s="1"/>
  <c r="BH711" i="66"/>
  <c r="BA701" i="66"/>
  <c r="N701" i="66"/>
  <c r="BA661" i="66"/>
  <c r="AR635" i="66"/>
  <c r="BI635" i="66" s="1"/>
  <c r="AR617" i="66"/>
  <c r="BI617" i="66" s="1"/>
  <c r="AR449" i="66"/>
  <c r="O449" i="66" s="1"/>
  <c r="BH428" i="66"/>
  <c r="AR366" i="66"/>
  <c r="BI366" i="66" s="1"/>
  <c r="N209" i="66"/>
  <c r="BA582" i="66"/>
  <c r="BH366" i="66"/>
  <c r="BA617" i="66"/>
  <c r="AR876" i="66"/>
  <c r="BI876" i="66" s="1"/>
  <c r="BA746" i="66"/>
  <c r="BH225" i="66"/>
  <c r="BA755" i="66"/>
  <c r="AR428" i="66"/>
  <c r="O428" i="66" s="1"/>
  <c r="AR391" i="66"/>
  <c r="BI391" i="66" s="1"/>
  <c r="BH121" i="66"/>
  <c r="AR687" i="66"/>
  <c r="BI687" i="66" s="1"/>
  <c r="N589" i="66"/>
  <c r="N576" i="66"/>
  <c r="BH430" i="66"/>
  <c r="AR677" i="66"/>
  <c r="BI677" i="66" s="1"/>
  <c r="N955" i="66"/>
  <c r="BA769" i="66"/>
  <c r="BH722" i="66"/>
  <c r="BA695" i="66"/>
  <c r="N437" i="66"/>
  <c r="BH363" i="66"/>
  <c r="N198" i="66"/>
  <c r="AR118" i="66"/>
  <c r="BI118" i="66" s="1"/>
  <c r="N75" i="66"/>
  <c r="AR56" i="66"/>
  <c r="BI56" i="66" s="1"/>
  <c r="AR479" i="66"/>
  <c r="BI479" i="66" s="1"/>
  <c r="AR460" i="66"/>
  <c r="BI460" i="66" s="1"/>
  <c r="N411" i="66"/>
  <c r="BA711" i="66"/>
  <c r="AR963" i="66"/>
  <c r="BI963" i="66" s="1"/>
  <c r="N486" i="66"/>
  <c r="N985" i="66"/>
  <c r="BH881" i="66"/>
  <c r="BH811" i="66"/>
  <c r="AR695" i="66"/>
  <c r="BI695" i="66" s="1"/>
  <c r="BA430" i="66"/>
  <c r="BH351" i="66"/>
  <c r="BH311" i="66"/>
  <c r="BH139" i="66"/>
  <c r="N106" i="66"/>
  <c r="BH317" i="66"/>
  <c r="N595" i="66"/>
  <c r="N447" i="66"/>
  <c r="AR368" i="66"/>
  <c r="BI368" i="66" s="1"/>
  <c r="AR702" i="66"/>
  <c r="BI702" i="66" s="1"/>
  <c r="BA923" i="66"/>
  <c r="BA868" i="66"/>
  <c r="BH974" i="66"/>
  <c r="AR942" i="66"/>
  <c r="BI942" i="66" s="1"/>
  <c r="BH887" i="66"/>
  <c r="AR473" i="66"/>
  <c r="BI473" i="66" s="1"/>
  <c r="AR445" i="66"/>
  <c r="BI445" i="66" s="1"/>
  <c r="BH115" i="66"/>
  <c r="BH96" i="66"/>
  <c r="BH37" i="66"/>
  <c r="BC894" i="66"/>
  <c r="BD894" i="66"/>
  <c r="AY894" i="66"/>
  <c r="BF894" i="66"/>
  <c r="BE894" i="66"/>
  <c r="BC929" i="66"/>
  <c r="BD929" i="66"/>
  <c r="AY907" i="66"/>
  <c r="BE907" i="66"/>
  <c r="AY811" i="66"/>
  <c r="BC811" i="66"/>
  <c r="BD811" i="66"/>
  <c r="BF811" i="66"/>
  <c r="BE811" i="66"/>
  <c r="AJ942" i="66"/>
  <c r="BA942" i="66"/>
  <c r="BD757" i="66"/>
  <c r="BE757" i="66"/>
  <c r="BF757" i="66"/>
  <c r="N948" i="66"/>
  <c r="BH948" i="66"/>
  <c r="AR948" i="66"/>
  <c r="BI948" i="66" s="1"/>
  <c r="BD941" i="66"/>
  <c r="BC941" i="66"/>
  <c r="AY941" i="66"/>
  <c r="BE947" i="66"/>
  <c r="BC947" i="66"/>
  <c r="BC823" i="66"/>
  <c r="BD823" i="66"/>
  <c r="BE823" i="66"/>
  <c r="AY823" i="66"/>
  <c r="BF823" i="66"/>
  <c r="BD991" i="66"/>
  <c r="BF991" i="66"/>
  <c r="AY991" i="66"/>
  <c r="BC991" i="66"/>
  <c r="BE991" i="66"/>
  <c r="BB978" i="66"/>
  <c r="BA978" i="66"/>
  <c r="N802" i="66"/>
  <c r="BH802" i="66"/>
  <c r="BD919" i="66"/>
  <c r="BF919" i="66"/>
  <c r="BE924" i="66"/>
  <c r="BF924" i="66"/>
  <c r="AY924" i="66"/>
  <c r="BC924" i="66"/>
  <c r="BD924" i="66"/>
  <c r="K8" i="66"/>
  <c r="AZ8" i="66"/>
  <c r="BB18" i="66"/>
  <c r="BB130" i="66"/>
  <c r="BB143" i="66"/>
  <c r="BB11" i="66"/>
  <c r="BB23" i="66"/>
  <c r="BB61" i="66"/>
  <c r="BB80" i="66"/>
  <c r="BB113" i="66"/>
  <c r="BB126" i="66"/>
  <c r="BB128" i="66"/>
  <c r="BB135" i="66"/>
  <c r="BB16" i="66"/>
  <c r="BB70" i="66"/>
  <c r="BB43" i="66"/>
  <c r="BB67" i="66"/>
  <c r="BB92" i="66"/>
  <c r="BB119" i="66"/>
  <c r="BB136" i="66"/>
  <c r="BB149" i="66"/>
  <c r="BB164" i="66"/>
  <c r="BB17" i="66"/>
  <c r="BB124" i="66"/>
  <c r="BB134" i="66"/>
  <c r="BB155" i="66"/>
  <c r="BB160" i="66"/>
  <c r="BB169" i="66"/>
  <c r="BB34" i="66"/>
  <c r="BB96" i="66"/>
  <c r="BB125" i="66"/>
  <c r="BB131" i="66"/>
  <c r="BB158" i="66"/>
  <c r="BB163" i="66"/>
  <c r="BB177" i="66"/>
  <c r="BB185" i="66"/>
  <c r="BB194" i="66"/>
  <c r="BB207" i="66"/>
  <c r="BB74" i="66"/>
  <c r="BB85" i="66"/>
  <c r="BB200" i="66"/>
  <c r="BB251" i="66"/>
  <c r="BB36" i="66"/>
  <c r="BB66" i="66"/>
  <c r="BB112" i="66"/>
  <c r="BB202" i="66"/>
  <c r="BB228" i="66"/>
  <c r="BB231" i="66"/>
  <c r="BB233" i="66"/>
  <c r="BB255" i="66"/>
  <c r="BB10" i="66"/>
  <c r="BB86" i="66"/>
  <c r="BB46" i="66"/>
  <c r="BB161" i="66"/>
  <c r="BB181" i="66"/>
  <c r="BB239" i="66"/>
  <c r="BB249" i="66"/>
  <c r="BB35" i="66"/>
  <c r="BB48" i="66"/>
  <c r="BB52" i="66"/>
  <c r="BB118" i="66"/>
  <c r="BB144" i="66"/>
  <c r="BB294" i="66"/>
  <c r="BB148" i="66"/>
  <c r="BB213" i="66"/>
  <c r="BB288" i="66"/>
  <c r="BB345" i="66"/>
  <c r="BB195" i="66"/>
  <c r="BB261" i="66"/>
  <c r="BB293" i="66"/>
  <c r="BB295" i="66"/>
  <c r="BB342" i="66"/>
  <c r="BB47" i="66"/>
  <c r="BB379" i="66"/>
  <c r="BB391" i="66"/>
  <c r="BB400" i="66"/>
  <c r="BB29" i="66"/>
  <c r="BB167" i="66"/>
  <c r="BB237" i="66"/>
  <c r="BB339" i="66"/>
  <c r="BB351" i="66"/>
  <c r="BB490" i="66"/>
  <c r="BB502" i="66"/>
  <c r="BB506" i="66"/>
  <c r="BB171" i="66"/>
  <c r="BB244" i="66"/>
  <c r="BB354" i="66"/>
  <c r="BB531" i="66"/>
  <c r="BB547" i="66"/>
  <c r="BB150" i="66"/>
  <c r="BB373" i="66"/>
  <c r="BB399" i="66"/>
  <c r="BB420" i="66"/>
  <c r="BB431" i="66"/>
  <c r="BB434" i="66"/>
  <c r="BB495" i="66"/>
  <c r="BB497" i="66"/>
  <c r="BB514" i="66"/>
  <c r="BB517" i="66"/>
  <c r="BB535" i="66"/>
  <c r="BB590" i="66"/>
  <c r="BB601" i="66"/>
  <c r="BB247" i="66"/>
  <c r="BB284" i="66"/>
  <c r="BB360" i="66"/>
  <c r="BB532" i="66"/>
  <c r="BB559" i="66"/>
  <c r="BB564" i="66"/>
  <c r="BB94" i="66"/>
  <c r="BB217" i="66"/>
  <c r="BB225" i="66"/>
  <c r="BB328" i="66"/>
  <c r="BB331" i="66"/>
  <c r="BB458" i="66"/>
  <c r="BB538" i="66"/>
  <c r="BB541" i="66"/>
  <c r="BB348" i="66"/>
  <c r="BB362" i="66"/>
  <c r="BB508" i="66"/>
  <c r="BB523" i="66"/>
  <c r="BB422" i="66"/>
  <c r="BB287" i="66"/>
  <c r="BB402" i="66"/>
  <c r="BB484" i="66"/>
  <c r="BB558" i="66"/>
  <c r="BB60" i="66"/>
  <c r="BB79" i="66"/>
  <c r="BB175" i="66"/>
  <c r="BB219" i="66"/>
  <c r="BB243" i="66"/>
  <c r="BB281" i="66"/>
  <c r="BB455" i="66"/>
  <c r="BB238" i="66"/>
  <c r="BB505" i="66"/>
  <c r="BB591" i="66"/>
  <c r="BB606" i="66"/>
  <c r="BB630" i="66"/>
  <c r="BB647" i="66"/>
  <c r="BB650" i="66"/>
  <c r="BB701" i="66"/>
  <c r="BB51" i="66"/>
  <c r="BB491" i="66"/>
  <c r="BB632" i="66"/>
  <c r="BB658" i="66"/>
  <c r="BB428" i="66"/>
  <c r="BB557" i="66"/>
  <c r="BB40" i="66"/>
  <c r="BB583" i="66"/>
  <c r="BB597" i="66"/>
  <c r="BB411" i="66"/>
  <c r="BB426" i="66"/>
  <c r="BB565" i="66"/>
  <c r="BB571" i="66"/>
  <c r="BB664" i="66"/>
  <c r="BB666" i="66"/>
  <c r="BB690" i="66"/>
  <c r="BB696" i="66"/>
  <c r="BB325" i="66"/>
  <c r="BB396" i="66"/>
  <c r="BB227" i="66"/>
  <c r="BB467" i="66"/>
  <c r="BB663" i="66"/>
  <c r="BB689" i="66"/>
  <c r="BB796" i="66"/>
  <c r="BB831" i="66"/>
  <c r="BB485" i="66"/>
  <c r="BB575" i="66"/>
  <c r="BB618" i="66"/>
  <c r="BB712" i="66"/>
  <c r="BB750" i="66"/>
  <c r="BB797" i="66"/>
  <c r="BB802" i="66"/>
  <c r="BB803" i="66"/>
  <c r="BB851" i="66"/>
  <c r="BB858" i="66"/>
  <c r="BB336" i="66"/>
  <c r="BB636" i="66"/>
  <c r="BB684" i="66"/>
  <c r="BB739" i="66"/>
  <c r="BB745" i="66"/>
  <c r="BB757" i="66"/>
  <c r="BB763" i="66"/>
  <c r="BB811" i="66"/>
  <c r="BB828" i="66"/>
  <c r="BB833" i="66"/>
  <c r="BB54" i="66"/>
  <c r="BB129" i="66"/>
  <c r="BB595" i="66"/>
  <c r="BB653" i="66"/>
  <c r="BB726" i="66"/>
  <c r="BB768" i="66"/>
  <c r="BB775" i="66"/>
  <c r="BB786" i="66"/>
  <c r="BB174" i="66"/>
  <c r="BC696" i="66"/>
  <c r="BD696" i="66"/>
  <c r="BE696" i="66"/>
  <c r="N968" i="66"/>
  <c r="M889" i="66"/>
  <c r="BG889" i="66"/>
  <c r="BC818" i="66"/>
  <c r="BF818" i="66"/>
  <c r="AN795" i="66"/>
  <c r="L795" i="66" s="1"/>
  <c r="AQ795" i="66"/>
  <c r="M712" i="66"/>
  <c r="BB644" i="66"/>
  <c r="K608" i="66"/>
  <c r="AZ608" i="66"/>
  <c r="M602" i="66"/>
  <c r="AJ574" i="66"/>
  <c r="BC563" i="66"/>
  <c r="AY563" i="66"/>
  <c r="K491" i="66"/>
  <c r="AN491" i="66"/>
  <c r="L491" i="66" s="1"/>
  <c r="AQ491" i="66"/>
  <c r="AR491" i="66" s="1"/>
  <c r="BI491" i="66" s="1"/>
  <c r="AZ491" i="66"/>
  <c r="K490" i="66"/>
  <c r="M416" i="66"/>
  <c r="BG416" i="66"/>
  <c r="M877" i="66"/>
  <c r="BG877" i="66"/>
  <c r="BB826" i="66"/>
  <c r="BI790" i="66"/>
  <c r="N774" i="66"/>
  <c r="BH774" i="66"/>
  <c r="AY720" i="66"/>
  <c r="BC720" i="66"/>
  <c r="BC428" i="66"/>
  <c r="BD428" i="66"/>
  <c r="M977" i="66"/>
  <c r="AY856" i="66"/>
  <c r="BE856" i="66"/>
  <c r="BF856" i="66"/>
  <c r="M851" i="66"/>
  <c r="BG851" i="66"/>
  <c r="M803" i="66"/>
  <c r="N790" i="66"/>
  <c r="BH790" i="66"/>
  <c r="AJ597" i="66"/>
  <c r="BD420" i="66"/>
  <c r="BE420" i="66"/>
  <c r="AY277" i="66"/>
  <c r="BC277" i="66"/>
  <c r="BD277" i="66"/>
  <c r="BE277" i="66"/>
  <c r="BF277" i="66"/>
  <c r="BA929" i="66"/>
  <c r="BF878" i="66"/>
  <c r="BC864" i="66"/>
  <c r="M831" i="66"/>
  <c r="N821" i="66"/>
  <c r="O821" i="66" s="1"/>
  <c r="BH821" i="66"/>
  <c r="BB798" i="66"/>
  <c r="AN694" i="66"/>
  <c r="L694" i="66" s="1"/>
  <c r="AQ694" i="66"/>
  <c r="AR694" i="66" s="1"/>
  <c r="AZ694" i="66"/>
  <c r="K691" i="66"/>
  <c r="AZ691" i="66"/>
  <c r="AJ666" i="66"/>
  <c r="AQ665" i="66"/>
  <c r="N665" i="66" s="1"/>
  <c r="AZ665" i="66"/>
  <c r="K644" i="66"/>
  <c r="AN644" i="66"/>
  <c r="L644" i="66" s="1"/>
  <c r="AQ644" i="66"/>
  <c r="AR644" i="66" s="1"/>
  <c r="BI644" i="66" s="1"/>
  <c r="AZ644" i="66"/>
  <c r="BB612" i="66"/>
  <c r="BC603" i="66"/>
  <c r="BD603" i="66"/>
  <c r="BF603" i="66"/>
  <c r="BD439" i="66"/>
  <c r="BC439" i="66"/>
  <c r="BE439" i="66"/>
  <c r="AY439" i="66"/>
  <c r="AY438" i="66"/>
  <c r="BC438" i="66"/>
  <c r="BD438" i="66"/>
  <c r="BD431" i="66"/>
  <c r="BC431" i="66"/>
  <c r="BB401" i="66"/>
  <c r="BB306" i="66"/>
  <c r="AJ306" i="66"/>
  <c r="K294" i="66"/>
  <c r="AN294" i="66"/>
  <c r="L294" i="66" s="1"/>
  <c r="AZ294" i="66"/>
  <c r="AQ294" i="66"/>
  <c r="AR294" i="66" s="1"/>
  <c r="BG292" i="66"/>
  <c r="M292" i="66"/>
  <c r="AY262" i="66"/>
  <c r="BC262" i="66"/>
  <c r="BF262" i="66"/>
  <c r="BB253" i="66"/>
  <c r="M20" i="66"/>
  <c r="BB943" i="66"/>
  <c r="BB923" i="66"/>
  <c r="M901" i="66"/>
  <c r="BG901" i="66"/>
  <c r="N845" i="66"/>
  <c r="BH845" i="66"/>
  <c r="K802" i="66"/>
  <c r="BB785" i="66"/>
  <c r="BC739" i="66"/>
  <c r="AY739" i="66"/>
  <c r="BD739" i="66"/>
  <c r="BD578" i="66"/>
  <c r="BE578" i="66"/>
  <c r="BA465" i="66"/>
  <c r="AJ465" i="66"/>
  <c r="BC395" i="66"/>
  <c r="BF395" i="66"/>
  <c r="AY395" i="66"/>
  <c r="AN235" i="66"/>
  <c r="L235" i="66" s="1"/>
  <c r="AQ235" i="66"/>
  <c r="AR235" i="66" s="1"/>
  <c r="K235" i="66"/>
  <c r="BA928" i="66"/>
  <c r="M847" i="66"/>
  <c r="AQ842" i="66"/>
  <c r="AZ842" i="66"/>
  <c r="K759" i="66"/>
  <c r="AZ759" i="66"/>
  <c r="AQ759" i="66"/>
  <c r="AR759" i="66" s="1"/>
  <c r="M756" i="66"/>
  <c r="BB746" i="66"/>
  <c r="K674" i="66"/>
  <c r="AZ674" i="66"/>
  <c r="AJ662" i="66"/>
  <c r="BC604" i="66"/>
  <c r="AY604" i="66"/>
  <c r="AY235" i="66"/>
  <c r="BF235" i="66"/>
  <c r="BC235" i="66"/>
  <c r="BE235" i="66"/>
  <c r="BB991" i="66"/>
  <c r="BB983" i="66"/>
  <c r="BB972" i="66"/>
  <c r="BF967" i="66"/>
  <c r="K902" i="66"/>
  <c r="AN902" i="66"/>
  <c r="L902" i="66" s="1"/>
  <c r="K891" i="66"/>
  <c r="AQ891" i="66"/>
  <c r="AR891" i="66" s="1"/>
  <c r="K814" i="66"/>
  <c r="AZ712" i="66"/>
  <c r="AN712" i="66"/>
  <c r="L712" i="66" s="1"/>
  <c r="BH591" i="66"/>
  <c r="N591" i="66"/>
  <c r="BB383" i="66"/>
  <c r="BD17" i="66"/>
  <c r="BC17" i="66"/>
  <c r="BE967" i="66"/>
  <c r="N915" i="66"/>
  <c r="AR794" i="66"/>
  <c r="BI794" i="66" s="1"/>
  <c r="K770" i="66"/>
  <c r="AQ770" i="66"/>
  <c r="AR770" i="66" s="1"/>
  <c r="AZ770" i="66"/>
  <c r="BB758" i="66"/>
  <c r="BB749" i="66"/>
  <c r="K734" i="66"/>
  <c r="AQ734" i="66"/>
  <c r="AR734" i="66" s="1"/>
  <c r="AZ734" i="66"/>
  <c r="BD676" i="66"/>
  <c r="AY676" i="66"/>
  <c r="K619" i="66"/>
  <c r="AQ619" i="66"/>
  <c r="AZ619" i="66"/>
  <c r="AN619" i="66"/>
  <c r="L619" i="66" s="1"/>
  <c r="BB26" i="66"/>
  <c r="BC1003" i="66"/>
  <c r="BE993" i="66"/>
  <c r="BF961" i="66"/>
  <c r="K951" i="66"/>
  <c r="K949" i="66"/>
  <c r="BF936" i="66"/>
  <c r="K865" i="66"/>
  <c r="AQ865" i="66"/>
  <c r="AR865" i="66" s="1"/>
  <c r="AZ865" i="66"/>
  <c r="K803" i="66"/>
  <c r="N691" i="66"/>
  <c r="M975" i="66"/>
  <c r="BE869" i="66"/>
  <c r="AY869" i="66"/>
  <c r="M734" i="66"/>
  <c r="K688" i="66"/>
  <c r="AN688" i="66"/>
  <c r="L688" i="66" s="1"/>
  <c r="AQ688" i="66"/>
  <c r="BH688" i="66" s="1"/>
  <c r="AZ688" i="66"/>
  <c r="AY642" i="66"/>
  <c r="BC642" i="66"/>
  <c r="BD523" i="66"/>
  <c r="AY523" i="66"/>
  <c r="BF523" i="66"/>
  <c r="BC523" i="66"/>
  <c r="BD466" i="66"/>
  <c r="BF466" i="66"/>
  <c r="N386" i="66"/>
  <c r="BH386" i="66"/>
  <c r="K279" i="66"/>
  <c r="AZ279" i="66"/>
  <c r="AQ279" i="66"/>
  <c r="AR279" i="66" s="1"/>
  <c r="AQ10" i="66"/>
  <c r="AR10" i="66" s="1"/>
  <c r="BI10" i="66" s="1"/>
  <c r="AN10" i="66"/>
  <c r="L10" i="66" s="1"/>
  <c r="AZ10" i="66"/>
  <c r="AJ940" i="66"/>
  <c r="AY820" i="66"/>
  <c r="BD820" i="66"/>
  <c r="M766" i="66"/>
  <c r="BG766" i="66"/>
  <c r="BE888" i="66"/>
  <c r="BB870" i="66"/>
  <c r="BG708" i="66"/>
  <c r="AR708" i="66"/>
  <c r="BI708" i="66" s="1"/>
  <c r="K630" i="66"/>
  <c r="AQ630" i="66"/>
  <c r="AZ630" i="66"/>
  <c r="N561" i="66"/>
  <c r="BH561" i="66"/>
  <c r="M548" i="66"/>
  <c r="BG437" i="66"/>
  <c r="AR437" i="66"/>
  <c r="BI437" i="66" s="1"/>
  <c r="BC417" i="66"/>
  <c r="AY417" i="66"/>
  <c r="BF417" i="66"/>
  <c r="BE1003" i="66"/>
  <c r="K997" i="66"/>
  <c r="BB916" i="66"/>
  <c r="BB738" i="66"/>
  <c r="AY692" i="66"/>
  <c r="BF692" i="66"/>
  <c r="N651" i="66"/>
  <c r="BH651" i="66"/>
  <c r="AJ562" i="66"/>
  <c r="BD418" i="66"/>
  <c r="BE418" i="66"/>
  <c r="BF930" i="66"/>
  <c r="N923" i="66"/>
  <c r="BA916" i="66"/>
  <c r="BE936" i="66"/>
  <c r="BF934" i="66"/>
  <c r="BG763" i="66"/>
  <c r="M763" i="66"/>
  <c r="K656" i="66"/>
  <c r="AQ656" i="66"/>
  <c r="AR656" i="66" s="1"/>
  <c r="AZ656" i="66"/>
  <c r="N590" i="66"/>
  <c r="BH590" i="66"/>
  <c r="K583" i="66"/>
  <c r="AZ583" i="66"/>
  <c r="K309" i="66"/>
  <c r="AZ309" i="66"/>
  <c r="AQ309" i="66"/>
  <c r="AR309" i="66" s="1"/>
  <c r="BC77" i="66"/>
  <c r="AY77" i="66"/>
  <c r="N32" i="66"/>
  <c r="BH32" i="66"/>
  <c r="BE986" i="66"/>
  <c r="BB928" i="66"/>
  <c r="BB790" i="66"/>
  <c r="BE486" i="66"/>
  <c r="BC486" i="66"/>
  <c r="BD486" i="66"/>
  <c r="BF486" i="66"/>
  <c r="AY486" i="66"/>
  <c r="AN409" i="66"/>
  <c r="L409" i="66" s="1"/>
  <c r="AZ409" i="66"/>
  <c r="AQ409" i="66"/>
  <c r="BB353" i="66"/>
  <c r="BB985" i="66"/>
  <c r="BF888" i="66"/>
  <c r="N877" i="66"/>
  <c r="BH877" i="66"/>
  <c r="K728" i="66"/>
  <c r="AQ728" i="66"/>
  <c r="AR728" i="66" s="1"/>
  <c r="AZ728" i="66"/>
  <c r="K675" i="66"/>
  <c r="AN675" i="66"/>
  <c r="L675" i="66" s="1"/>
  <c r="AQ675" i="66"/>
  <c r="AR675" i="66" s="1"/>
  <c r="BI675" i="66" s="1"/>
  <c r="AZ675" i="66"/>
  <c r="AN645" i="66"/>
  <c r="L645" i="66" s="1"/>
  <c r="AZ645" i="66"/>
  <c r="AY625" i="66"/>
  <c r="BC625" i="66"/>
  <c r="AN597" i="66"/>
  <c r="L597" i="66" s="1"/>
  <c r="AZ597" i="66"/>
  <c r="BC557" i="66"/>
  <c r="AY557" i="66"/>
  <c r="BC383" i="66"/>
  <c r="AY383" i="66"/>
  <c r="BG268" i="66"/>
  <c r="M268" i="66"/>
  <c r="M255" i="66"/>
  <c r="K863" i="66"/>
  <c r="M845" i="66"/>
  <c r="BB836" i="66"/>
  <c r="M824" i="66"/>
  <c r="BG824" i="66"/>
  <c r="AQ815" i="66"/>
  <c r="BH815" i="66" s="1"/>
  <c r="AZ815" i="66"/>
  <c r="AQ799" i="66"/>
  <c r="BH799" i="66" s="1"/>
  <c r="AZ799" i="66"/>
  <c r="BB791" i="66"/>
  <c r="BB929" i="66"/>
  <c r="N918" i="66"/>
  <c r="AZ880" i="66"/>
  <c r="K880" i="66"/>
  <c r="M855" i="66"/>
  <c r="K845" i="66"/>
  <c r="M809" i="66"/>
  <c r="N794" i="66"/>
  <c r="BF762" i="66"/>
  <c r="AY762" i="66"/>
  <c r="BC888" i="66"/>
  <c r="AN858" i="66"/>
  <c r="L858" i="66" s="1"/>
  <c r="AZ858" i="66"/>
  <c r="N777" i="66"/>
  <c r="AR765" i="66"/>
  <c r="BI765" i="66" s="1"/>
  <c r="N765" i="66"/>
  <c r="AQ743" i="66"/>
  <c r="BH743" i="66" s="1"/>
  <c r="AZ743" i="66"/>
  <c r="K741" i="66"/>
  <c r="AN741" i="66"/>
  <c r="L741" i="66" s="1"/>
  <c r="AQ741" i="66"/>
  <c r="AR741" i="66" s="1"/>
  <c r="BB733" i="66"/>
  <c r="AR962" i="66"/>
  <c r="BI962" i="66" s="1"/>
  <c r="BF918" i="66"/>
  <c r="N787" i="66"/>
  <c r="AR782" i="66"/>
  <c r="BI782" i="66" s="1"/>
  <c r="BB769" i="66"/>
  <c r="BB751" i="66"/>
  <c r="K679" i="66"/>
  <c r="AZ679" i="66"/>
  <c r="AQ679" i="66"/>
  <c r="AR679" i="66" s="1"/>
  <c r="BD642" i="66"/>
  <c r="BD571" i="66"/>
  <c r="BE571" i="66"/>
  <c r="AY571" i="66"/>
  <c r="BC571" i="66"/>
  <c r="BF571" i="66"/>
  <c r="BD463" i="66"/>
  <c r="BE463" i="66"/>
  <c r="BC463" i="66"/>
  <c r="BD246" i="66"/>
  <c r="BF246" i="66"/>
  <c r="BE883" i="66"/>
  <c r="BE871" i="66"/>
  <c r="M861" i="66"/>
  <c r="BG861" i="66"/>
  <c r="BD784" i="66"/>
  <c r="M782" i="66"/>
  <c r="AY708" i="66"/>
  <c r="BC708" i="66"/>
  <c r="BF708" i="66"/>
  <c r="BF625" i="66"/>
  <c r="AR590" i="66"/>
  <c r="BD565" i="66"/>
  <c r="AY565" i="66"/>
  <c r="BC565" i="66"/>
  <c r="BF565" i="66"/>
  <c r="K560" i="66"/>
  <c r="AQ560" i="66"/>
  <c r="AR560" i="66" s="1"/>
  <c r="BI560" i="66" s="1"/>
  <c r="AN560" i="66"/>
  <c r="L560" i="66" s="1"/>
  <c r="AZ560" i="66"/>
  <c r="BB534" i="66"/>
  <c r="AJ534" i="66"/>
  <c r="AY967" i="66"/>
  <c r="BF949" i="66"/>
  <c r="BB948" i="66"/>
  <c r="BD944" i="66"/>
  <c r="N912" i="66"/>
  <c r="AZ890" i="66"/>
  <c r="M874" i="66"/>
  <c r="BE843" i="66"/>
  <c r="BB808" i="66"/>
  <c r="K772" i="66"/>
  <c r="AZ772" i="66"/>
  <c r="BG733" i="66"/>
  <c r="M733" i="66"/>
  <c r="N681" i="66"/>
  <c r="BH681" i="66"/>
  <c r="BE625" i="66"/>
  <c r="K442" i="66"/>
  <c r="AZ442" i="66"/>
  <c r="N422" i="66"/>
  <c r="BH422" i="66"/>
  <c r="K373" i="66"/>
  <c r="AZ373" i="66"/>
  <c r="AQ373" i="66"/>
  <c r="BH373" i="66" s="1"/>
  <c r="AN373" i="66"/>
  <c r="L373" i="66" s="1"/>
  <c r="N339" i="66"/>
  <c r="AR339" i="66"/>
  <c r="BI339" i="66" s="1"/>
  <c r="BH339" i="66"/>
  <c r="K315" i="66"/>
  <c r="AQ315" i="66"/>
  <c r="AR315" i="66" s="1"/>
  <c r="AZ315" i="66"/>
  <c r="BA309" i="66"/>
  <c r="AJ309" i="66"/>
  <c r="N299" i="66"/>
  <c r="BH299" i="66"/>
  <c r="AZ124" i="66"/>
  <c r="AQ124" i="66"/>
  <c r="BH124" i="66" s="1"/>
  <c r="K124" i="66"/>
  <c r="AN124" i="66"/>
  <c r="L124" i="66" s="1"/>
  <c r="AN1001" i="66"/>
  <c r="L1001" i="66" s="1"/>
  <c r="BB997" i="66"/>
  <c r="AZ995" i="66"/>
  <c r="AN991" i="66"/>
  <c r="L991" i="66" s="1"/>
  <c r="N991" i="66"/>
  <c r="BB986" i="66"/>
  <c r="AZ984" i="66"/>
  <c r="K978" i="66"/>
  <c r="BE975" i="66"/>
  <c r="BF973" i="66"/>
  <c r="AQ972" i="66"/>
  <c r="AR972" i="66" s="1"/>
  <c r="AZ969" i="66"/>
  <c r="AN965" i="66"/>
  <c r="L965" i="66" s="1"/>
  <c r="AZ959" i="66"/>
  <c r="AZ956" i="66"/>
  <c r="AZ954" i="66"/>
  <c r="BE951" i="66"/>
  <c r="AN950" i="66"/>
  <c r="L950" i="66" s="1"/>
  <c r="BD949" i="66"/>
  <c r="AZ948" i="66"/>
  <c r="AN942" i="66"/>
  <c r="L942" i="66" s="1"/>
  <c r="N942" i="66"/>
  <c r="BD938" i="66"/>
  <c r="AZ936" i="66"/>
  <c r="AY934" i="66"/>
  <c r="AZ930" i="66"/>
  <c r="K928" i="66"/>
  <c r="AN926" i="66"/>
  <c r="L926" i="66" s="1"/>
  <c r="BF925" i="66"/>
  <c r="AN924" i="66"/>
  <c r="L924" i="66" s="1"/>
  <c r="N924" i="66"/>
  <c r="BE922" i="66"/>
  <c r="BG920" i="66"/>
  <c r="BC918" i="66"/>
  <c r="AZ917" i="66"/>
  <c r="AN916" i="66"/>
  <c r="L916" i="66" s="1"/>
  <c r="AQ914" i="66"/>
  <c r="K912" i="66"/>
  <c r="AZ912" i="66"/>
  <c r="AN910" i="66"/>
  <c r="L910" i="66" s="1"/>
  <c r="BD909" i="66"/>
  <c r="BE906" i="66"/>
  <c r="BF906" i="66"/>
  <c r="K905" i="66"/>
  <c r="AQ905" i="66"/>
  <c r="BH905" i="66" s="1"/>
  <c r="AZ905" i="66"/>
  <c r="BB904" i="66"/>
  <c r="BB902" i="66"/>
  <c r="AN898" i="66"/>
  <c r="L898" i="66" s="1"/>
  <c r="K896" i="66"/>
  <c r="AQ896" i="66"/>
  <c r="BG895" i="66"/>
  <c r="N894" i="66"/>
  <c r="M892" i="66"/>
  <c r="AN884" i="66"/>
  <c r="L884" i="66" s="1"/>
  <c r="K884" i="66"/>
  <c r="AQ884" i="66"/>
  <c r="AR884" i="66" s="1"/>
  <c r="AQ883" i="66"/>
  <c r="AR883" i="66" s="1"/>
  <c r="AN874" i="66"/>
  <c r="L874" i="66" s="1"/>
  <c r="K874" i="66"/>
  <c r="AR871" i="66"/>
  <c r="BC869" i="66"/>
  <c r="BG859" i="66"/>
  <c r="BB857" i="66"/>
  <c r="M853" i="66"/>
  <c r="M849" i="66"/>
  <c r="BD843" i="66"/>
  <c r="AY838" i="66"/>
  <c r="BC838" i="66"/>
  <c r="BD838" i="66"/>
  <c r="BE838" i="66"/>
  <c r="M837" i="66"/>
  <c r="BA834" i="66"/>
  <c r="BB830" i="66"/>
  <c r="K828" i="66"/>
  <c r="AQ828" i="66"/>
  <c r="BH828" i="66" s="1"/>
  <c r="AZ828" i="66"/>
  <c r="BH827" i="66"/>
  <c r="BF825" i="66"/>
  <c r="M823" i="66"/>
  <c r="K816" i="66"/>
  <c r="AZ812" i="66"/>
  <c r="BB810" i="66"/>
  <c r="AY808" i="66"/>
  <c r="AR802" i="66"/>
  <c r="BC796" i="66"/>
  <c r="BD796" i="66"/>
  <c r="BE796" i="66"/>
  <c r="BF796" i="66"/>
  <c r="AQ791" i="66"/>
  <c r="N791" i="66" s="1"/>
  <c r="K791" i="66"/>
  <c r="BA790" i="66"/>
  <c r="AR784" i="66"/>
  <c r="AY777" i="66"/>
  <c r="BE777" i="66"/>
  <c r="BF777" i="66"/>
  <c r="BD772" i="66"/>
  <c r="AY772" i="66"/>
  <c r="BB764" i="66"/>
  <c r="BC763" i="66"/>
  <c r="AY763" i="66"/>
  <c r="BD763" i="66"/>
  <c r="BF739" i="66"/>
  <c r="BF738" i="66"/>
  <c r="AY738" i="66"/>
  <c r="BA735" i="66"/>
  <c r="BB732" i="66"/>
  <c r="AN726" i="66"/>
  <c r="L726" i="66" s="1"/>
  <c r="AZ726" i="66"/>
  <c r="AQ726" i="66"/>
  <c r="AR726" i="66" s="1"/>
  <c r="K726" i="66"/>
  <c r="K722" i="66"/>
  <c r="BF716" i="66"/>
  <c r="M714" i="66"/>
  <c r="AR710" i="66"/>
  <c r="BD688" i="66"/>
  <c r="AR681" i="66"/>
  <c r="BG681" i="66"/>
  <c r="BA668" i="66"/>
  <c r="AY660" i="66"/>
  <c r="BF660" i="66"/>
  <c r="BB659" i="66"/>
  <c r="BC650" i="66"/>
  <c r="BE650" i="66"/>
  <c r="BF650" i="66"/>
  <c r="BE631" i="66"/>
  <c r="BD625" i="66"/>
  <c r="BB598" i="66"/>
  <c r="AN590" i="66"/>
  <c r="L590" i="66" s="1"/>
  <c r="BB589" i="66"/>
  <c r="BD588" i="66"/>
  <c r="BC588" i="66"/>
  <c r="BC582" i="66"/>
  <c r="BD582" i="66"/>
  <c r="BA569" i="66"/>
  <c r="K544" i="66"/>
  <c r="AN544" i="66"/>
  <c r="L544" i="66" s="1"/>
  <c r="AQ544" i="66"/>
  <c r="AZ544" i="66"/>
  <c r="BE539" i="66"/>
  <c r="BC539" i="66"/>
  <c r="BF539" i="66"/>
  <c r="BB537" i="66"/>
  <c r="BD519" i="66"/>
  <c r="BF519" i="66"/>
  <c r="AY519" i="66"/>
  <c r="BG500" i="66"/>
  <c r="AR500" i="66"/>
  <c r="BI500" i="66" s="1"/>
  <c r="M500" i="66"/>
  <c r="M495" i="66"/>
  <c r="BB473" i="66"/>
  <c r="K459" i="66"/>
  <c r="AN459" i="66"/>
  <c r="L459" i="66" s="1"/>
  <c r="AZ459" i="66"/>
  <c r="K458" i="66"/>
  <c r="AN458" i="66"/>
  <c r="L458" i="66" s="1"/>
  <c r="AZ458" i="66"/>
  <c r="BD426" i="66"/>
  <c r="BE426" i="66"/>
  <c r="AY425" i="66"/>
  <c r="BF425" i="66"/>
  <c r="M422" i="66"/>
  <c r="BG422" i="66"/>
  <c r="BA315" i="66"/>
  <c r="K302" i="66"/>
  <c r="AN302" i="66"/>
  <c r="L302" i="66" s="1"/>
  <c r="AZ302" i="66"/>
  <c r="AQ302" i="66"/>
  <c r="BD301" i="66"/>
  <c r="AY301" i="66"/>
  <c r="M139" i="66"/>
  <c r="BG139" i="66"/>
  <c r="M138" i="66"/>
  <c r="BG138" i="66"/>
  <c r="AN133" i="66"/>
  <c r="L133" i="66" s="1"/>
  <c r="AZ133" i="66"/>
  <c r="AQ133" i="66"/>
  <c r="BG132" i="66"/>
  <c r="M132" i="66"/>
  <c r="BF107" i="66"/>
  <c r="BC107" i="66"/>
  <c r="BD107" i="66"/>
  <c r="BE107" i="66"/>
  <c r="AN835" i="66"/>
  <c r="L835" i="66" s="1"/>
  <c r="AQ835" i="66"/>
  <c r="AR835" i="66" s="1"/>
  <c r="AZ835" i="66"/>
  <c r="BD689" i="66"/>
  <c r="BF689" i="66"/>
  <c r="BC689" i="66"/>
  <c r="BE689" i="66"/>
  <c r="K625" i="66"/>
  <c r="AQ625" i="66"/>
  <c r="N625" i="66" s="1"/>
  <c r="AZ625" i="66"/>
  <c r="BB879" i="66"/>
  <c r="BC802" i="66"/>
  <c r="BD802" i="66"/>
  <c r="BE802" i="66"/>
  <c r="K573" i="66"/>
  <c r="AZ573" i="66"/>
  <c r="AQ573" i="66"/>
  <c r="AQ269" i="66"/>
  <c r="AZ269" i="66"/>
  <c r="AN251" i="66"/>
  <c r="L251" i="66" s="1"/>
  <c r="K251" i="66"/>
  <c r="AZ251" i="66"/>
  <c r="BF1003" i="66"/>
  <c r="K948" i="66"/>
  <c r="AQ767" i="66"/>
  <c r="AN767" i="66"/>
  <c r="L767" i="66" s="1"/>
  <c r="BD888" i="66"/>
  <c r="AQ788" i="66"/>
  <c r="AR788" i="66" s="1"/>
  <c r="BI788" i="66" s="1"/>
  <c r="AZ788" i="66"/>
  <c r="M727" i="66"/>
  <c r="BH618" i="66"/>
  <c r="N618" i="66"/>
  <c r="BF446" i="66"/>
  <c r="AY446" i="66"/>
  <c r="BE446" i="66"/>
  <c r="AJ383" i="66"/>
  <c r="N906" i="66"/>
  <c r="BB862" i="66"/>
  <c r="BB837" i="66"/>
  <c r="N819" i="66"/>
  <c r="BH819" i="66"/>
  <c r="AY619" i="66"/>
  <c r="BC619" i="66"/>
  <c r="BD619" i="66"/>
  <c r="BB1003" i="66"/>
  <c r="BE979" i="66"/>
  <c r="BB967" i="66"/>
  <c r="BB932" i="66"/>
  <c r="BB890" i="66"/>
  <c r="AR868" i="66"/>
  <c r="M868" i="66"/>
  <c r="N824" i="66"/>
  <c r="O824" i="66" s="1"/>
  <c r="BH824" i="66"/>
  <c r="K730" i="66"/>
  <c r="AZ730" i="66"/>
  <c r="K708" i="66"/>
  <c r="AZ708" i="66"/>
  <c r="BB704" i="66"/>
  <c r="BB683" i="66"/>
  <c r="N669" i="66"/>
  <c r="BH669" i="66"/>
  <c r="M647" i="66"/>
  <c r="BC602" i="66"/>
  <c r="BE602" i="66"/>
  <c r="BF602" i="66"/>
  <c r="BC979" i="66"/>
  <c r="BG975" i="66"/>
  <c r="BA972" i="66"/>
  <c r="BA947" i="66"/>
  <c r="BA932" i="66"/>
  <c r="BD930" i="66"/>
  <c r="K921" i="66"/>
  <c r="AZ914" i="66"/>
  <c r="AR894" i="66"/>
  <c r="BI894" i="66" s="1"/>
  <c r="BA890" i="66"/>
  <c r="BB860" i="66"/>
  <c r="BF830" i="66"/>
  <c r="BH818" i="66"/>
  <c r="BF779" i="66"/>
  <c r="AY779" i="66"/>
  <c r="BB710" i="66"/>
  <c r="BB706" i="66"/>
  <c r="AJ706" i="66"/>
  <c r="AY656" i="66"/>
  <c r="BC656" i="66"/>
  <c r="BD656" i="66"/>
  <c r="BE656" i="66"/>
  <c r="BF656" i="66"/>
  <c r="AR632" i="66"/>
  <c r="BI632" i="66" s="1"/>
  <c r="BD583" i="66"/>
  <c r="BE583" i="66"/>
  <c r="BF583" i="66"/>
  <c r="BC583" i="66"/>
  <c r="K533" i="66"/>
  <c r="AN533" i="66"/>
  <c r="L533" i="66" s="1"/>
  <c r="AQ533" i="66"/>
  <c r="BH533" i="66" s="1"/>
  <c r="AZ533" i="66"/>
  <c r="M518" i="66"/>
  <c r="AR459" i="66"/>
  <c r="BI459" i="66" s="1"/>
  <c r="BG459" i="66"/>
  <c r="M928" i="66"/>
  <c r="BH920" i="66"/>
  <c r="BB817" i="66"/>
  <c r="BF802" i="66"/>
  <c r="K752" i="66"/>
  <c r="AQ752" i="66"/>
  <c r="AR752" i="66" s="1"/>
  <c r="AZ752" i="66"/>
  <c r="M745" i="66"/>
  <c r="AN660" i="66"/>
  <c r="L660" i="66" s="1"/>
  <c r="AQ660" i="66"/>
  <c r="BH660" i="66" s="1"/>
  <c r="AZ660" i="66"/>
  <c r="K650" i="66"/>
  <c r="AQ650" i="66"/>
  <c r="AZ650" i="66"/>
  <c r="BD589" i="66"/>
  <c r="K564" i="66"/>
  <c r="AQ564" i="66"/>
  <c r="AY984" i="66"/>
  <c r="AZ975" i="66"/>
  <c r="BB960" i="66"/>
  <c r="BC949" i="66"/>
  <c r="AZ938" i="66"/>
  <c r="BC925" i="66"/>
  <c r="AQ917" i="66"/>
  <c r="AR917" i="66" s="1"/>
  <c r="K894" i="66"/>
  <c r="AZ894" i="66"/>
  <c r="BH893" i="66"/>
  <c r="AQ890" i="66"/>
  <c r="M797" i="66"/>
  <c r="BF790" i="66"/>
  <c r="BG785" i="66"/>
  <c r="N784" i="66"/>
  <c r="BH784" i="66"/>
  <c r="AZ764" i="66"/>
  <c r="BA688" i="66"/>
  <c r="AN802" i="66"/>
  <c r="L802" i="66" s="1"/>
  <c r="AZ802" i="66"/>
  <c r="BG783" i="66"/>
  <c r="M719" i="66"/>
  <c r="BG719" i="66"/>
  <c r="BB955" i="66"/>
  <c r="BB937" i="66"/>
  <c r="N832" i="66"/>
  <c r="AN732" i="66"/>
  <c r="L732" i="66" s="1"/>
  <c r="K732" i="66"/>
  <c r="K699" i="66"/>
  <c r="AQ699" i="66"/>
  <c r="AR699" i="66" s="1"/>
  <c r="AZ699" i="66"/>
  <c r="BB661" i="66"/>
  <c r="BE492" i="66"/>
  <c r="BF492" i="66"/>
  <c r="AY492" i="66"/>
  <c r="BC492" i="66"/>
  <c r="BD492" i="66"/>
  <c r="BE480" i="66"/>
  <c r="AY480" i="66"/>
  <c r="BC480" i="66"/>
  <c r="BD480" i="66"/>
  <c r="BF480" i="66"/>
  <c r="BB385" i="66"/>
  <c r="N357" i="66"/>
  <c r="BH357" i="66"/>
  <c r="N908" i="66"/>
  <c r="BH908" i="66"/>
  <c r="BF864" i="66"/>
  <c r="M832" i="66"/>
  <c r="AN783" i="66"/>
  <c r="L783" i="66" s="1"/>
  <c r="K783" i="66"/>
  <c r="AY271" i="66"/>
  <c r="BD271" i="66"/>
  <c r="BC271" i="66"/>
  <c r="BE271" i="66"/>
  <c r="BF271" i="66"/>
  <c r="M908" i="66"/>
  <c r="BE864" i="66"/>
  <c r="K799" i="66"/>
  <c r="BF750" i="66"/>
  <c r="BC750" i="66"/>
  <c r="AY750" i="66"/>
  <c r="BD750" i="66"/>
  <c r="BF744" i="66"/>
  <c r="BC744" i="66"/>
  <c r="N708" i="66"/>
  <c r="AR701" i="66"/>
  <c r="BI701" i="66" s="1"/>
  <c r="BG701" i="66"/>
  <c r="BF979" i="66"/>
  <c r="BC967" i="66"/>
  <c r="AJ948" i="66"/>
  <c r="K911" i="66"/>
  <c r="AQ911" i="66"/>
  <c r="AR911" i="66" s="1"/>
  <c r="BF997" i="66"/>
  <c r="BD993" i="66"/>
  <c r="BF944" i="66"/>
  <c r="BE878" i="66"/>
  <c r="N874" i="66"/>
  <c r="BH874" i="66"/>
  <c r="AN872" i="66"/>
  <c r="L872" i="66" s="1"/>
  <c r="AZ872" i="66"/>
  <c r="BB864" i="66"/>
  <c r="AZ817" i="66"/>
  <c r="AQ817" i="66"/>
  <c r="AR817" i="66" s="1"/>
  <c r="AQ779" i="66"/>
  <c r="BH779" i="66" s="1"/>
  <c r="AZ779" i="66"/>
  <c r="AN779" i="66"/>
  <c r="L779" i="66" s="1"/>
  <c r="AR777" i="66"/>
  <c r="BI777" i="66" s="1"/>
  <c r="BG777" i="66"/>
  <c r="AJ750" i="66"/>
  <c r="K705" i="66"/>
  <c r="AQ705" i="66"/>
  <c r="AZ705" i="66"/>
  <c r="AY691" i="66"/>
  <c r="BD691" i="66"/>
  <c r="BE691" i="66"/>
  <c r="BF691" i="66"/>
  <c r="K684" i="66"/>
  <c r="AZ684" i="66"/>
  <c r="AQ684" i="66"/>
  <c r="AR684" i="66" s="1"/>
  <c r="K555" i="66"/>
  <c r="AN555" i="66"/>
  <c r="L555" i="66" s="1"/>
  <c r="AQ555" i="66"/>
  <c r="AR555" i="66" s="1"/>
  <c r="AZ555" i="66"/>
  <c r="BB496" i="66"/>
  <c r="BE997" i="66"/>
  <c r="BE918" i="66"/>
  <c r="AY872" i="66"/>
  <c r="BD872" i="66"/>
  <c r="BE872" i="66"/>
  <c r="AY817" i="66"/>
  <c r="BC817" i="66"/>
  <c r="AN801" i="66"/>
  <c r="L801" i="66" s="1"/>
  <c r="K801" i="66"/>
  <c r="AQ801" i="66"/>
  <c r="K723" i="66"/>
  <c r="AQ723" i="66"/>
  <c r="AR723" i="66" s="1"/>
  <c r="AZ723" i="66"/>
  <c r="AY679" i="66"/>
  <c r="BC679" i="66"/>
  <c r="BC654" i="66"/>
  <c r="K636" i="66"/>
  <c r="AN636" i="66"/>
  <c r="L636" i="66" s="1"/>
  <c r="AQ636" i="66"/>
  <c r="AR636" i="66" s="1"/>
  <c r="AZ636" i="66"/>
  <c r="N632" i="66"/>
  <c r="K461" i="66"/>
  <c r="AQ461" i="66"/>
  <c r="AN461" i="66"/>
  <c r="L461" i="66" s="1"/>
  <c r="AZ461" i="66"/>
  <c r="BE309" i="66"/>
  <c r="AY309" i="66"/>
  <c r="BD309" i="66"/>
  <c r="BF309" i="66"/>
  <c r="BC309" i="66"/>
  <c r="BG38" i="66"/>
  <c r="AR38" i="66"/>
  <c r="AZ972" i="66"/>
  <c r="BB961" i="66"/>
  <c r="BD918" i="66"/>
  <c r="BD869" i="66"/>
  <c r="M821" i="66"/>
  <c r="AY818" i="66"/>
  <c r="N800" i="66"/>
  <c r="O800" i="66" s="1"/>
  <c r="N771" i="66"/>
  <c r="BH771" i="66"/>
  <c r="BD715" i="66"/>
  <c r="AY715" i="66"/>
  <c r="M678" i="66"/>
  <c r="BG678" i="66"/>
  <c r="M672" i="66"/>
  <c r="BG672" i="66"/>
  <c r="N647" i="66"/>
  <c r="O647" i="66" s="1"/>
  <c r="BH647" i="66"/>
  <c r="K606" i="66"/>
  <c r="AQ606" i="66"/>
  <c r="AR606" i="66" s="1"/>
  <c r="AZ606" i="66"/>
  <c r="AN582" i="66"/>
  <c r="L582" i="66" s="1"/>
  <c r="AZ582" i="66"/>
  <c r="BB569" i="66"/>
  <c r="BB563" i="66"/>
  <c r="BG559" i="66"/>
  <c r="AR559" i="66"/>
  <c r="BI559" i="66" s="1"/>
  <c r="BD558" i="66"/>
  <c r="BB543" i="66"/>
  <c r="BG507" i="66"/>
  <c r="AY979" i="66"/>
  <c r="AY961" i="66"/>
  <c r="AQ936" i="66"/>
  <c r="AZ927" i="66"/>
  <c r="AZ922" i="66"/>
  <c r="BD891" i="66"/>
  <c r="BB848" i="66"/>
  <c r="BG827" i="66"/>
  <c r="M818" i="66"/>
  <c r="BG818" i="66"/>
  <c r="M812" i="66"/>
  <c r="BG812" i="66"/>
  <c r="N805" i="66"/>
  <c r="BH778" i="66"/>
  <c r="BG767" i="66"/>
  <c r="BC745" i="66"/>
  <c r="BD745" i="66"/>
  <c r="AY745" i="66"/>
  <c r="BE745" i="66"/>
  <c r="AZ732" i="66"/>
  <c r="BC729" i="66"/>
  <c r="BF729" i="66"/>
  <c r="BF726" i="66"/>
  <c r="BD726" i="66"/>
  <c r="AY726" i="66"/>
  <c r="BA706" i="66"/>
  <c r="BD631" i="66"/>
  <c r="AQ611" i="66"/>
  <c r="N611" i="66" s="1"/>
  <c r="AZ611" i="66"/>
  <c r="AQ608" i="66"/>
  <c r="AR608" i="66" s="1"/>
  <c r="M517" i="66"/>
  <c r="BC512" i="66"/>
  <c r="AY512" i="66"/>
  <c r="BF512" i="66"/>
  <c r="BD512" i="66"/>
  <c r="BE512" i="66"/>
  <c r="K474" i="66"/>
  <c r="AN474" i="66"/>
  <c r="L474" i="66" s="1"/>
  <c r="AQ474" i="66"/>
  <c r="AR474" i="66" s="1"/>
  <c r="AZ474" i="66"/>
  <c r="K423" i="66"/>
  <c r="AN423" i="66"/>
  <c r="L423" i="66" s="1"/>
  <c r="AQ423" i="66"/>
  <c r="AZ423" i="66"/>
  <c r="M403" i="66"/>
  <c r="BG403" i="66"/>
  <c r="BE330" i="66"/>
  <c r="BF330" i="66"/>
  <c r="AY330" i="66"/>
  <c r="K146" i="66"/>
  <c r="AZ146" i="66"/>
  <c r="BG144" i="66"/>
  <c r="M144" i="66"/>
  <c r="BB137" i="66"/>
  <c r="AN1003" i="66"/>
  <c r="L1003" i="66" s="1"/>
  <c r="AY997" i="66"/>
  <c r="AN989" i="66"/>
  <c r="L989" i="66" s="1"/>
  <c r="AQ986" i="66"/>
  <c r="N986" i="66" s="1"/>
  <c r="BF985" i="66"/>
  <c r="AQ984" i="66"/>
  <c r="BB977" i="66"/>
  <c r="BC973" i="66"/>
  <c r="AQ969" i="66"/>
  <c r="AN967" i="66"/>
  <c r="L967" i="66" s="1"/>
  <c r="AZ963" i="66"/>
  <c r="AQ956" i="66"/>
  <c r="AR956" i="66" s="1"/>
  <c r="BI956" i="66" s="1"/>
  <c r="BF955" i="66"/>
  <c r="BC951" i="66"/>
  <c r="BB949" i="66"/>
  <c r="K947" i="66"/>
  <c r="AQ938" i="66"/>
  <c r="AQ930" i="66"/>
  <c r="N930" i="66" s="1"/>
  <c r="BF928" i="66"/>
  <c r="BA920" i="66"/>
  <c r="AZ918" i="66"/>
  <c r="BD911" i="66"/>
  <c r="BC906" i="66"/>
  <c r="AQ899" i="66"/>
  <c r="BC891" i="66"/>
  <c r="AQ886" i="66"/>
  <c r="AR886" i="66" s="1"/>
  <c r="BI886" i="66" s="1"/>
  <c r="AZ886" i="66"/>
  <c r="AZ885" i="66"/>
  <c r="K883" i="66"/>
  <c r="BE877" i="66"/>
  <c r="BB873" i="66"/>
  <c r="BB868" i="66"/>
  <c r="BB863" i="66"/>
  <c r="BD856" i="66"/>
  <c r="AN853" i="66"/>
  <c r="L853" i="66" s="1"/>
  <c r="AZ853" i="66"/>
  <c r="BB845" i="66"/>
  <c r="M835" i="66"/>
  <c r="BG829" i="66"/>
  <c r="BC824" i="66"/>
  <c r="BB822" i="66"/>
  <c r="AQ807" i="66"/>
  <c r="K795" i="66"/>
  <c r="BE790" i="66"/>
  <c r="BF785" i="66"/>
  <c r="AZ781" i="66"/>
  <c r="AQ781" i="66"/>
  <c r="AR781" i="66" s="1"/>
  <c r="K781" i="66"/>
  <c r="BB774" i="66"/>
  <c r="AZ767" i="66"/>
  <c r="AQ764" i="66"/>
  <c r="BH764" i="66" s="1"/>
  <c r="BC762" i="66"/>
  <c r="K751" i="66"/>
  <c r="AQ732" i="66"/>
  <c r="BH732" i="66" s="1"/>
  <c r="BB727" i="66"/>
  <c r="BF720" i="66"/>
  <c r="K717" i="66"/>
  <c r="AZ717" i="66"/>
  <c r="AQ717" i="66"/>
  <c r="AR717" i="66" s="1"/>
  <c r="AY716" i="66"/>
  <c r="BG713" i="66"/>
  <c r="M710" i="66"/>
  <c r="K693" i="66"/>
  <c r="AZ693" i="66"/>
  <c r="K690" i="66"/>
  <c r="AQ690" i="66"/>
  <c r="AN690" i="66"/>
  <c r="L690" i="66" s="1"/>
  <c r="AZ690" i="66"/>
  <c r="K681" i="66"/>
  <c r="AN681" i="66"/>
  <c r="L681" i="66" s="1"/>
  <c r="AZ681" i="66"/>
  <c r="M680" i="66"/>
  <c r="BC676" i="66"/>
  <c r="AY674" i="66"/>
  <c r="AQ653" i="66"/>
  <c r="AR653" i="66" s="1"/>
  <c r="K653" i="66"/>
  <c r="AQ649" i="66"/>
  <c r="K649" i="66"/>
  <c r="AZ649" i="66"/>
  <c r="BA648" i="66"/>
  <c r="AQ645" i="66"/>
  <c r="AR645" i="66" s="1"/>
  <c r="BE632" i="66"/>
  <c r="BF632" i="66"/>
  <c r="BC631" i="66"/>
  <c r="AN621" i="66"/>
  <c r="L621" i="66" s="1"/>
  <c r="AQ621" i="66"/>
  <c r="AZ621" i="66"/>
  <c r="M620" i="66"/>
  <c r="BG620" i="66"/>
  <c r="N620" i="66"/>
  <c r="BE611" i="66"/>
  <c r="AY611" i="66"/>
  <c r="AQ610" i="66"/>
  <c r="BH610" i="66" s="1"/>
  <c r="AZ610" i="66"/>
  <c r="K599" i="66"/>
  <c r="AZ599" i="66"/>
  <c r="BC594" i="66"/>
  <c r="BD594" i="66"/>
  <c r="BD590" i="66"/>
  <c r="BE590" i="66"/>
  <c r="BF590" i="66"/>
  <c r="AY589" i="66"/>
  <c r="AY552" i="66"/>
  <c r="BC552" i="66"/>
  <c r="BD552" i="66"/>
  <c r="BF552" i="66"/>
  <c r="K551" i="66"/>
  <c r="AQ551" i="66"/>
  <c r="AZ551" i="66"/>
  <c r="N485" i="66"/>
  <c r="BH485" i="66"/>
  <c r="BE474" i="66"/>
  <c r="AY474" i="66"/>
  <c r="BC474" i="66"/>
  <c r="BF474" i="66"/>
  <c r="BD474" i="66"/>
  <c r="K465" i="66"/>
  <c r="AZ465" i="66"/>
  <c r="AN465" i="66"/>
  <c r="L465" i="66" s="1"/>
  <c r="AQ465" i="66"/>
  <c r="BA464" i="66"/>
  <c r="K405" i="66"/>
  <c r="AZ405" i="66"/>
  <c r="AN405" i="66"/>
  <c r="L405" i="66" s="1"/>
  <c r="AQ405" i="66"/>
  <c r="AR405" i="66" s="1"/>
  <c r="K377" i="66"/>
  <c r="AZ377" i="66"/>
  <c r="AN377" i="66"/>
  <c r="L377" i="66" s="1"/>
  <c r="BF349" i="66"/>
  <c r="AY349" i="66"/>
  <c r="BC349" i="66"/>
  <c r="BD349" i="66"/>
  <c r="BC345" i="66"/>
  <c r="AY345" i="66"/>
  <c r="BH343" i="66"/>
  <c r="N343" i="66"/>
  <c r="K321" i="66"/>
  <c r="AZ321" i="66"/>
  <c r="AQ321" i="66"/>
  <c r="AR321" i="66" s="1"/>
  <c r="BE315" i="66"/>
  <c r="BC315" i="66"/>
  <c r="AY315" i="66"/>
  <c r="BD315" i="66"/>
  <c r="BF315" i="66"/>
  <c r="BG227" i="66"/>
  <c r="M227" i="66"/>
  <c r="AQ165" i="66"/>
  <c r="AN165" i="66"/>
  <c r="L165" i="66" s="1"/>
  <c r="AZ165" i="66"/>
  <c r="K165" i="66"/>
  <c r="M988" i="66"/>
  <c r="AY680" i="66"/>
  <c r="BF680" i="66"/>
  <c r="AQ634" i="66"/>
  <c r="AZ634" i="66"/>
  <c r="AN609" i="66"/>
  <c r="L609" i="66" s="1"/>
  <c r="AQ609" i="66"/>
  <c r="AZ609" i="66"/>
  <c r="K579" i="66"/>
  <c r="AQ579" i="66"/>
  <c r="AR579" i="66" s="1"/>
  <c r="AZ579" i="66"/>
  <c r="AN579" i="66"/>
  <c r="L579" i="66" s="1"/>
  <c r="AQ528" i="66"/>
  <c r="AR528" i="66" s="1"/>
  <c r="AZ528" i="66"/>
  <c r="BB896" i="66"/>
  <c r="BB869" i="66"/>
  <c r="BB954" i="66"/>
  <c r="BC784" i="66"/>
  <c r="BE784" i="66"/>
  <c r="BF732" i="66"/>
  <c r="AY732" i="66"/>
  <c r="BD732" i="66"/>
  <c r="BB898" i="66"/>
  <c r="BE863" i="66"/>
  <c r="BC863" i="66"/>
  <c r="N939" i="66"/>
  <c r="K882" i="66"/>
  <c r="AN882" i="66"/>
  <c r="L882" i="66" s="1"/>
  <c r="BB814" i="66"/>
  <c r="M794" i="66"/>
  <c r="O794" i="66" s="1"/>
  <c r="BG790" i="66"/>
  <c r="M790" i="66"/>
  <c r="BA762" i="66"/>
  <c r="AJ762" i="66"/>
  <c r="M639" i="66"/>
  <c r="BG639" i="66"/>
  <c r="BB966" i="66"/>
  <c r="BE961" i="66"/>
  <c r="BB947" i="66"/>
  <c r="BE930" i="66"/>
  <c r="M923" i="66"/>
  <c r="N921" i="66"/>
  <c r="AN903" i="66"/>
  <c r="L903" i="66" s="1"/>
  <c r="AQ903" i="66"/>
  <c r="K855" i="66"/>
  <c r="BD808" i="66"/>
  <c r="N729" i="66"/>
  <c r="K613" i="66"/>
  <c r="AQ613" i="66"/>
  <c r="BF337" i="66"/>
  <c r="AY337" i="66"/>
  <c r="BC337" i="66"/>
  <c r="BD337" i="66"/>
  <c r="BF255" i="66"/>
  <c r="BE255" i="66"/>
  <c r="BC255" i="66"/>
  <c r="N38" i="66"/>
  <c r="BH38" i="66"/>
  <c r="BC961" i="66"/>
  <c r="BB940" i="66"/>
  <c r="BD936" i="66"/>
  <c r="BD878" i="66"/>
  <c r="BB867" i="66"/>
  <c r="BC808" i="66"/>
  <c r="AR711" i="66"/>
  <c r="BI711" i="66" s="1"/>
  <c r="BG711" i="66"/>
  <c r="BG696" i="66"/>
  <c r="M660" i="66"/>
  <c r="M590" i="66"/>
  <c r="K570" i="66"/>
  <c r="AZ570" i="66"/>
  <c r="AQ570" i="66"/>
  <c r="AR570" i="66" s="1"/>
  <c r="N559" i="66"/>
  <c r="M512" i="66"/>
  <c r="AY310" i="66"/>
  <c r="BE310" i="66"/>
  <c r="AY1003" i="66"/>
  <c r="BC997" i="66"/>
  <c r="BB979" i="66"/>
  <c r="BC936" i="66"/>
  <c r="AZ932" i="66"/>
  <c r="BC930" i="66"/>
  <c r="BG902" i="66"/>
  <c r="N900" i="66"/>
  <c r="AZ883" i="66"/>
  <c r="AJ858" i="66"/>
  <c r="AN844" i="66"/>
  <c r="L844" i="66" s="1"/>
  <c r="AQ844" i="66"/>
  <c r="AR844" i="66" s="1"/>
  <c r="AZ844" i="66"/>
  <c r="K796" i="66"/>
  <c r="M791" i="66"/>
  <c r="BB784" i="66"/>
  <c r="N714" i="66"/>
  <c r="BA682" i="66"/>
  <c r="BB654" i="66"/>
  <c r="BF631" i="66"/>
  <c r="M610" i="66"/>
  <c r="BE973" i="66"/>
  <c r="BG963" i="66"/>
  <c r="AY954" i="66"/>
  <c r="BD951" i="66"/>
  <c r="AQ932" i="66"/>
  <c r="AR916" i="66"/>
  <c r="BI916" i="66" s="1"/>
  <c r="AZ904" i="66"/>
  <c r="AZ902" i="66"/>
  <c r="AZ899" i="66"/>
  <c r="BE895" i="66"/>
  <c r="N793" i="66"/>
  <c r="BD762" i="66"/>
  <c r="K696" i="66"/>
  <c r="AQ696" i="66"/>
  <c r="AQ668" i="66"/>
  <c r="AR668" i="66" s="1"/>
  <c r="BB648" i="66"/>
  <c r="K632" i="66"/>
  <c r="AZ632" i="66"/>
  <c r="K626" i="66"/>
  <c r="AQ626" i="66"/>
  <c r="AZ626" i="66"/>
  <c r="AQ594" i="66"/>
  <c r="AR594" i="66" s="1"/>
  <c r="AZ594" i="66"/>
  <c r="BB550" i="66"/>
  <c r="BD513" i="66"/>
  <c r="AY513" i="66"/>
  <c r="BF513" i="66"/>
  <c r="BF496" i="66"/>
  <c r="BD496" i="66"/>
  <c r="AY344" i="66"/>
  <c r="BC344" i="66"/>
  <c r="BE344" i="66"/>
  <c r="BF344" i="66"/>
  <c r="BD344" i="66"/>
  <c r="K147" i="66"/>
  <c r="AZ147" i="66"/>
  <c r="BA28" i="66"/>
  <c r="BA61" i="66"/>
  <c r="BA80" i="66"/>
  <c r="BA135" i="66"/>
  <c r="BA16" i="66"/>
  <c r="BA124" i="66"/>
  <c r="BA67" i="66"/>
  <c r="BA92" i="66"/>
  <c r="BA40" i="66"/>
  <c r="BA86" i="66"/>
  <c r="BA109" i="66"/>
  <c r="BA169" i="66"/>
  <c r="BA60" i="66"/>
  <c r="BA79" i="66"/>
  <c r="BA111" i="66"/>
  <c r="BA175" i="66"/>
  <c r="BA47" i="66"/>
  <c r="BA174" i="66"/>
  <c r="BA36" i="66"/>
  <c r="BA202" i="66"/>
  <c r="BA231" i="66"/>
  <c r="BA233" i="66"/>
  <c r="BA129" i="66"/>
  <c r="BA144" i="66"/>
  <c r="BA180" i="66"/>
  <c r="BA213" i="66"/>
  <c r="BA46" i="66"/>
  <c r="BA108" i="66"/>
  <c r="BA181" i="66"/>
  <c r="BA185" i="66"/>
  <c r="BA236" i="66"/>
  <c r="BA72" i="66"/>
  <c r="BA173" i="66"/>
  <c r="BA194" i="66"/>
  <c r="BA88" i="66"/>
  <c r="BA118" i="66"/>
  <c r="BA200" i="66"/>
  <c r="BA294" i="66"/>
  <c r="BA329" i="66"/>
  <c r="BA74" i="66"/>
  <c r="BA85" i="66"/>
  <c r="BA197" i="66"/>
  <c r="BA207" i="66"/>
  <c r="BA78" i="66"/>
  <c r="BA195" i="66"/>
  <c r="BA293" i="66"/>
  <c r="BA295" i="66"/>
  <c r="BA342" i="66"/>
  <c r="BA110" i="66"/>
  <c r="BA170" i="66"/>
  <c r="BA260" i="66"/>
  <c r="BA340" i="66"/>
  <c r="BA234" i="66"/>
  <c r="BA242" i="66"/>
  <c r="BA348" i="66"/>
  <c r="BA450" i="66"/>
  <c r="BA459" i="66"/>
  <c r="BA491" i="66"/>
  <c r="BA509" i="66"/>
  <c r="BA538" i="66"/>
  <c r="BA540" i="66"/>
  <c r="BA550" i="66"/>
  <c r="BA346" i="66"/>
  <c r="BA354" i="66"/>
  <c r="BA404" i="66"/>
  <c r="BA385" i="66"/>
  <c r="BA406" i="66"/>
  <c r="BA412" i="66"/>
  <c r="BA420" i="66"/>
  <c r="BA428" i="66"/>
  <c r="BA436" i="66"/>
  <c r="BA458" i="66"/>
  <c r="BA497" i="66"/>
  <c r="BA54" i="66"/>
  <c r="BA219" i="66"/>
  <c r="BA254" i="66"/>
  <c r="BA336" i="66"/>
  <c r="BA379" i="66"/>
  <c r="BA396" i="66"/>
  <c r="BA401" i="66"/>
  <c r="BA422" i="66"/>
  <c r="BA485" i="66"/>
  <c r="BA487" i="66"/>
  <c r="BA217" i="66"/>
  <c r="BA225" i="66"/>
  <c r="BA331" i="66"/>
  <c r="BA480" i="66"/>
  <c r="BA520" i="66"/>
  <c r="BA371" i="66"/>
  <c r="BA377" i="66"/>
  <c r="BA443" i="66"/>
  <c r="BA455" i="66"/>
  <c r="BA358" i="66"/>
  <c r="BA434" i="66"/>
  <c r="BA452" i="66"/>
  <c r="BA366" i="66"/>
  <c r="BA391" i="66"/>
  <c r="BA515" i="66"/>
  <c r="BA516" i="66"/>
  <c r="BA10" i="66"/>
  <c r="BA383" i="66"/>
  <c r="BA51" i="66"/>
  <c r="BA167" i="66"/>
  <c r="BA183" i="66"/>
  <c r="BA360" i="66"/>
  <c r="BA424" i="66"/>
  <c r="BA474" i="66"/>
  <c r="BA534" i="66"/>
  <c r="BA564" i="66"/>
  <c r="BA637" i="66"/>
  <c r="BA641" i="66"/>
  <c r="BA658" i="66"/>
  <c r="BA670" i="66"/>
  <c r="BA694" i="66"/>
  <c r="BA708" i="66"/>
  <c r="BA710" i="66"/>
  <c r="BA751" i="66"/>
  <c r="BA753" i="66"/>
  <c r="BA765" i="66"/>
  <c r="BA438" i="66"/>
  <c r="BA449" i="66"/>
  <c r="BA479" i="66"/>
  <c r="BA508" i="66"/>
  <c r="BA557" i="66"/>
  <c r="BA570" i="66"/>
  <c r="BA590" i="66"/>
  <c r="BA623" i="66"/>
  <c r="BA676" i="66"/>
  <c r="BA684" i="66"/>
  <c r="BA373" i="66"/>
  <c r="BA418" i="66"/>
  <c r="BA539" i="66"/>
  <c r="BA544" i="66"/>
  <c r="BA552" i="66"/>
  <c r="BA352" i="66"/>
  <c r="BA364" i="66"/>
  <c r="BA426" i="66"/>
  <c r="BA619" i="66"/>
  <c r="BA625" i="66"/>
  <c r="BA629" i="66"/>
  <c r="BA690" i="66"/>
  <c r="BA696" i="66"/>
  <c r="BA698" i="66"/>
  <c r="BA707" i="66"/>
  <c r="BA719" i="66"/>
  <c r="BA733" i="66"/>
  <c r="BA739" i="66"/>
  <c r="BA747" i="66"/>
  <c r="BA764" i="66"/>
  <c r="BA444" i="66"/>
  <c r="BA514" i="66"/>
  <c r="BA576" i="66"/>
  <c r="BA649" i="66"/>
  <c r="BA693" i="66"/>
  <c r="BA563" i="66"/>
  <c r="BA546" i="66"/>
  <c r="BA575" i="66"/>
  <c r="BA618" i="66"/>
  <c r="BA647" i="66"/>
  <c r="BA712" i="66"/>
  <c r="BA741" i="66"/>
  <c r="BA797" i="66"/>
  <c r="BA803" i="66"/>
  <c r="BA818" i="66"/>
  <c r="BA823" i="66"/>
  <c r="BA288" i="66"/>
  <c r="BA481" i="66"/>
  <c r="BA502" i="66"/>
  <c r="BA745" i="66"/>
  <c r="BA757" i="66"/>
  <c r="BA763" i="66"/>
  <c r="BA793" i="66"/>
  <c r="BA811" i="66"/>
  <c r="BA468" i="66"/>
  <c r="BA606" i="66"/>
  <c r="BA653" i="66"/>
  <c r="BA720" i="66"/>
  <c r="BA734" i="66"/>
  <c r="BA817" i="66"/>
  <c r="BA869" i="66"/>
  <c r="BA525" i="66"/>
  <c r="BA558" i="66"/>
  <c r="BA630" i="66"/>
  <c r="BA723" i="66"/>
  <c r="BA759" i="66"/>
  <c r="BA770" i="66"/>
  <c r="BA799" i="66"/>
  <c r="BA162" i="66"/>
  <c r="AN995" i="66"/>
  <c r="L995" i="66" s="1"/>
  <c r="AQ992" i="66"/>
  <c r="BH992" i="66" s="1"/>
  <c r="K991" i="66"/>
  <c r="BE985" i="66"/>
  <c r="AZ977" i="66"/>
  <c r="AQ975" i="66"/>
  <c r="BB973" i="66"/>
  <c r="AN972" i="66"/>
  <c r="L972" i="66" s="1"/>
  <c r="AZ968" i="66"/>
  <c r="BE955" i="66"/>
  <c r="K954" i="66"/>
  <c r="BB951" i="66"/>
  <c r="BA949" i="66"/>
  <c r="BF943" i="66"/>
  <c r="BF939" i="66"/>
  <c r="BB935" i="66"/>
  <c r="AR934" i="66"/>
  <c r="BI934" i="66" s="1"/>
  <c r="BH926" i="66"/>
  <c r="AZ920" i="66"/>
  <c r="AN914" i="66"/>
  <c r="L914" i="66" s="1"/>
  <c r="BG913" i="66"/>
  <c r="AZ906" i="66"/>
  <c r="AQ902" i="66"/>
  <c r="AR902" i="66" s="1"/>
  <c r="AZ891" i="66"/>
  <c r="K888" i="66"/>
  <c r="AQ888" i="66"/>
  <c r="AQ885" i="66"/>
  <c r="BH882" i="66"/>
  <c r="AQ880" i="66"/>
  <c r="K876" i="66"/>
  <c r="BA867" i="66"/>
  <c r="AY863" i="66"/>
  <c r="BC856" i="66"/>
  <c r="BB855" i="66"/>
  <c r="AR845" i="66"/>
  <c r="K835" i="66"/>
  <c r="BA833" i="66"/>
  <c r="AR832" i="66"/>
  <c r="BI832" i="66" s="1"/>
  <c r="BF829" i="66"/>
  <c r="AR827" i="66"/>
  <c r="BB824" i="66"/>
  <c r="BA822" i="66"/>
  <c r="AN818" i="66"/>
  <c r="L818" i="66" s="1"/>
  <c r="K815" i="66"/>
  <c r="AN812" i="66"/>
  <c r="L812" i="66" s="1"/>
  <c r="K812" i="66"/>
  <c r="K805" i="66"/>
  <c r="K797" i="66"/>
  <c r="K793" i="66"/>
  <c r="BD790" i="66"/>
  <c r="AQ783" i="66"/>
  <c r="AZ780" i="66"/>
  <c r="BA774" i="66"/>
  <c r="K771" i="66"/>
  <c r="AZ771" i="66"/>
  <c r="BB770" i="66"/>
  <c r="AR767" i="66"/>
  <c r="BI767" i="66" s="1"/>
  <c r="K747" i="66"/>
  <c r="AQ747" i="66"/>
  <c r="AR747" i="66" s="1"/>
  <c r="AZ747" i="66"/>
  <c r="AY744" i="66"/>
  <c r="K739" i="66"/>
  <c r="AQ739" i="66"/>
  <c r="N739" i="66" s="1"/>
  <c r="AZ739" i="66"/>
  <c r="M739" i="66"/>
  <c r="BG732" i="66"/>
  <c r="M732" i="66"/>
  <c r="BA727" i="66"/>
  <c r="AY719" i="66"/>
  <c r="M716" i="66"/>
  <c r="AY714" i="66"/>
  <c r="BD714" i="66"/>
  <c r="BF714" i="66"/>
  <c r="AQ712" i="66"/>
  <c r="N710" i="66"/>
  <c r="BH710" i="66"/>
  <c r="K710" i="66"/>
  <c r="BH698" i="66"/>
  <c r="K680" i="66"/>
  <c r="AZ680" i="66"/>
  <c r="M675" i="66"/>
  <c r="BG675" i="66"/>
  <c r="BD672" i="66"/>
  <c r="BE672" i="66"/>
  <c r="K662" i="66"/>
  <c r="AQ662" i="66"/>
  <c r="AR662" i="66" s="1"/>
  <c r="AZ662" i="66"/>
  <c r="M658" i="66"/>
  <c r="AY649" i="66"/>
  <c r="BF649" i="66"/>
  <c r="M645" i="66"/>
  <c r="BG645" i="66"/>
  <c r="AR641" i="66"/>
  <c r="BI641" i="66" s="1"/>
  <c r="M641" i="66"/>
  <c r="BA631" i="66"/>
  <c r="AN625" i="66"/>
  <c r="L625" i="66" s="1"/>
  <c r="BB624" i="66"/>
  <c r="BF619" i="66"/>
  <c r="AN615" i="66"/>
  <c r="L615" i="66" s="1"/>
  <c r="AQ615" i="66"/>
  <c r="AZ615" i="66"/>
  <c r="BH614" i="66"/>
  <c r="N614" i="66"/>
  <c r="BF607" i="66"/>
  <c r="N603" i="66"/>
  <c r="BH603" i="66"/>
  <c r="BC599" i="66"/>
  <c r="AY599" i="66"/>
  <c r="BI589" i="66"/>
  <c r="K578" i="66"/>
  <c r="AN578" i="66"/>
  <c r="L578" i="66" s="1"/>
  <c r="AZ578" i="66"/>
  <c r="AQ578" i="66"/>
  <c r="BB577" i="66"/>
  <c r="BH567" i="66"/>
  <c r="N567" i="66"/>
  <c r="AZ542" i="66"/>
  <c r="K542" i="66"/>
  <c r="BA523" i="66"/>
  <c r="BB472" i="66"/>
  <c r="M394" i="66"/>
  <c r="BC377" i="66"/>
  <c r="AY377" i="66"/>
  <c r="BB320" i="66"/>
  <c r="BF201" i="66"/>
  <c r="BD201" i="66"/>
  <c r="AY201" i="66"/>
  <c r="BE201" i="66"/>
  <c r="BC165" i="66"/>
  <c r="BD165" i="66"/>
  <c r="AY165" i="66"/>
  <c r="BE165" i="66"/>
  <c r="AY75" i="66"/>
  <c r="BC75" i="66"/>
  <c r="BD75" i="66"/>
  <c r="BE75" i="66"/>
  <c r="BF75" i="66"/>
  <c r="K49" i="66"/>
  <c r="AQ49" i="66"/>
  <c r="AR49" i="66" s="1"/>
  <c r="BB816" i="66"/>
  <c r="AN784" i="66"/>
  <c r="L784" i="66" s="1"/>
  <c r="AZ784" i="66"/>
  <c r="K784" i="66"/>
  <c r="AR778" i="66"/>
  <c r="M778" i="66"/>
  <c r="K758" i="66"/>
  <c r="AN758" i="66"/>
  <c r="L758" i="66" s="1"/>
  <c r="BF756" i="66"/>
  <c r="BC756" i="66"/>
  <c r="BD703" i="66"/>
  <c r="BE703" i="66"/>
  <c r="BF698" i="66"/>
  <c r="BE698" i="66"/>
  <c r="BH685" i="66"/>
  <c r="N685" i="66"/>
  <c r="O685" i="66" s="1"/>
  <c r="AZ682" i="66"/>
  <c r="AQ682" i="66"/>
  <c r="BH682" i="66" s="1"/>
  <c r="BB668" i="66"/>
  <c r="AQ664" i="66"/>
  <c r="BH664" i="66" s="1"/>
  <c r="AZ664" i="66"/>
  <c r="M651" i="66"/>
  <c r="BG651" i="66"/>
  <c r="BH648" i="66"/>
  <c r="N648" i="66"/>
  <c r="BH624" i="66"/>
  <c r="N624" i="66"/>
  <c r="BC613" i="66"/>
  <c r="BD613" i="66"/>
  <c r="BE613" i="66"/>
  <c r="BF613" i="66"/>
  <c r="AQ604" i="66"/>
  <c r="N604" i="66" s="1"/>
  <c r="AZ604" i="66"/>
  <c r="AR591" i="66"/>
  <c r="BI591" i="66" s="1"/>
  <c r="BG591" i="66"/>
  <c r="N585" i="66"/>
  <c r="M567" i="66"/>
  <c r="BG567" i="66"/>
  <c r="BC536" i="66"/>
  <c r="BD536" i="66"/>
  <c r="BE536" i="66"/>
  <c r="AY536" i="66"/>
  <c r="K535" i="66"/>
  <c r="AZ535" i="66"/>
  <c r="AY522" i="66"/>
  <c r="BE522" i="66"/>
  <c r="BC500" i="66"/>
  <c r="BF500" i="66"/>
  <c r="AY500" i="66"/>
  <c r="BE500" i="66"/>
  <c r="BD500" i="66"/>
  <c r="BH441" i="66"/>
  <c r="N441" i="66"/>
  <c r="AZ424" i="66"/>
  <c r="K424" i="66"/>
  <c r="AQ424" i="66"/>
  <c r="N424" i="66" s="1"/>
  <c r="BH421" i="66"/>
  <c r="N421" i="66"/>
  <c r="AN362" i="66"/>
  <c r="L362" i="66" s="1"/>
  <c r="AQ362" i="66"/>
  <c r="M319" i="66"/>
  <c r="BG282" i="66"/>
  <c r="M282" i="66"/>
  <c r="BB183" i="66"/>
  <c r="AJ183" i="66"/>
  <c r="AY182" i="66"/>
  <c r="BD182" i="66"/>
  <c r="BF182" i="66"/>
  <c r="BC182" i="66"/>
  <c r="BE182" i="66"/>
  <c r="BA873" i="66"/>
  <c r="AN868" i="66"/>
  <c r="L868" i="66" s="1"/>
  <c r="AN843" i="66"/>
  <c r="L843" i="66" s="1"/>
  <c r="K841" i="66"/>
  <c r="K832" i="66"/>
  <c r="AN830" i="66"/>
  <c r="L830" i="66" s="1"/>
  <c r="AN827" i="66"/>
  <c r="L827" i="66" s="1"/>
  <c r="AR806" i="66"/>
  <c r="BI806" i="66" s="1"/>
  <c r="M806" i="66"/>
  <c r="AY771" i="66"/>
  <c r="BE771" i="66"/>
  <c r="K733" i="66"/>
  <c r="AQ733" i="66"/>
  <c r="BH733" i="66" s="1"/>
  <c r="BA732" i="66"/>
  <c r="AN713" i="66"/>
  <c r="L713" i="66" s="1"/>
  <c r="AN711" i="66"/>
  <c r="L711" i="66" s="1"/>
  <c r="AN707" i="66"/>
  <c r="L707" i="66" s="1"/>
  <c r="BH702" i="66"/>
  <c r="N702" i="66"/>
  <c r="AJ668" i="66"/>
  <c r="K664" i="66"/>
  <c r="BA659" i="66"/>
  <c r="AJ659" i="66"/>
  <c r="K654" i="66"/>
  <c r="AQ654" i="66"/>
  <c r="AR654" i="66" s="1"/>
  <c r="BI654" i="66" s="1"/>
  <c r="AZ654" i="66"/>
  <c r="AN639" i="66"/>
  <c r="L639" i="66" s="1"/>
  <c r="AQ639" i="66"/>
  <c r="AZ639" i="66"/>
  <c r="BH525" i="66"/>
  <c r="N525" i="66"/>
  <c r="BC506" i="66"/>
  <c r="BD506" i="66"/>
  <c r="BE506" i="66"/>
  <c r="BF506" i="66"/>
  <c r="AY506" i="66"/>
  <c r="BC471" i="66"/>
  <c r="AY471" i="66"/>
  <c r="BD471" i="66"/>
  <c r="BE471" i="66"/>
  <c r="BB423" i="66"/>
  <c r="BE321" i="66"/>
  <c r="AY321" i="66"/>
  <c r="BF321" i="66"/>
  <c r="BC321" i="66"/>
  <c r="BD321" i="66"/>
  <c r="N162" i="66"/>
  <c r="BH162" i="66"/>
  <c r="M137" i="66"/>
  <c r="AR137" i="66"/>
  <c r="BI137" i="66" s="1"/>
  <c r="BG137" i="66"/>
  <c r="BA845" i="66"/>
  <c r="AN810" i="66"/>
  <c r="L810" i="66" s="1"/>
  <c r="K806" i="66"/>
  <c r="BA784" i="66"/>
  <c r="M728" i="66"/>
  <c r="AZ713" i="66"/>
  <c r="AQ713" i="66"/>
  <c r="M687" i="66"/>
  <c r="BB677" i="66"/>
  <c r="BB676" i="66"/>
  <c r="K673" i="66"/>
  <c r="AQ673" i="66"/>
  <c r="AR673" i="66" s="1"/>
  <c r="AZ673" i="66"/>
  <c r="BB671" i="66"/>
  <c r="BD670" i="66"/>
  <c r="BC670" i="66"/>
  <c r="BD639" i="66"/>
  <c r="BE639" i="66"/>
  <c r="K631" i="66"/>
  <c r="AQ631" i="66"/>
  <c r="BH631" i="66" s="1"/>
  <c r="AZ631" i="66"/>
  <c r="AN627" i="66"/>
  <c r="L627" i="66" s="1"/>
  <c r="AQ627" i="66"/>
  <c r="AR627" i="66" s="1"/>
  <c r="BI627" i="66" s="1"/>
  <c r="AZ627" i="66"/>
  <c r="AN600" i="66"/>
  <c r="L600" i="66" s="1"/>
  <c r="K600" i="66"/>
  <c r="AQ600" i="66"/>
  <c r="AR600" i="66" s="1"/>
  <c r="AZ600" i="66"/>
  <c r="M591" i="66"/>
  <c r="K554" i="66"/>
  <c r="AQ554" i="66"/>
  <c r="AN549" i="66"/>
  <c r="L549" i="66" s="1"/>
  <c r="AZ549" i="66"/>
  <c r="K549" i="66"/>
  <c r="K469" i="66"/>
  <c r="AZ469" i="66"/>
  <c r="K455" i="66"/>
  <c r="AN455" i="66"/>
  <c r="L455" i="66" s="1"/>
  <c r="AQ455" i="66"/>
  <c r="AZ455" i="66"/>
  <c r="BD454" i="66"/>
  <c r="AY454" i="66"/>
  <c r="BF454" i="66"/>
  <c r="BA399" i="66"/>
  <c r="K337" i="66"/>
  <c r="AZ337" i="66"/>
  <c r="AN337" i="66"/>
  <c r="L337" i="66" s="1"/>
  <c r="AQ337" i="66"/>
  <c r="AR337" i="66" s="1"/>
  <c r="AY333" i="66"/>
  <c r="BD333" i="66"/>
  <c r="BE333" i="66"/>
  <c r="BF333" i="66"/>
  <c r="N326" i="66"/>
  <c r="BH326" i="66"/>
  <c r="BE297" i="66"/>
  <c r="AY297" i="66"/>
  <c r="BF297" i="66"/>
  <c r="BC297" i="66"/>
  <c r="BD297" i="66"/>
  <c r="AN174" i="66"/>
  <c r="L174" i="66" s="1"/>
  <c r="AZ174" i="66"/>
  <c r="BE143" i="66"/>
  <c r="BC143" i="66"/>
  <c r="BF143" i="66"/>
  <c r="AY143" i="66"/>
  <c r="K830" i="66"/>
  <c r="M788" i="66"/>
  <c r="AY776" i="66"/>
  <c r="BE776" i="66"/>
  <c r="AN768" i="66"/>
  <c r="L768" i="66" s="1"/>
  <c r="AZ768" i="66"/>
  <c r="M752" i="66"/>
  <c r="BB718" i="66"/>
  <c r="K707" i="66"/>
  <c r="M702" i="66"/>
  <c r="BG699" i="66"/>
  <c r="M684" i="66"/>
  <c r="AJ676" i="66"/>
  <c r="BB670" i="66"/>
  <c r="AZ666" i="66"/>
  <c r="K666" i="66"/>
  <c r="AN666" i="66"/>
  <c r="L666" i="66" s="1"/>
  <c r="AQ666" i="66"/>
  <c r="BH666" i="66" s="1"/>
  <c r="AR638" i="66"/>
  <c r="N638" i="66"/>
  <c r="M615" i="66"/>
  <c r="BG615" i="66"/>
  <c r="K612" i="66"/>
  <c r="AN612" i="66"/>
  <c r="L612" i="66" s="1"/>
  <c r="AQ612" i="66"/>
  <c r="AR612" i="66" s="1"/>
  <c r="K607" i="66"/>
  <c r="AQ607" i="66"/>
  <c r="AR607" i="66" s="1"/>
  <c r="BI607" i="66" s="1"/>
  <c r="AN607" i="66"/>
  <c r="L607" i="66" s="1"/>
  <c r="M599" i="66"/>
  <c r="BA591" i="66"/>
  <c r="BA586" i="66"/>
  <c r="BA568" i="66"/>
  <c r="M557" i="66"/>
  <c r="BG557" i="66"/>
  <c r="BE549" i="66"/>
  <c r="AY549" i="66"/>
  <c r="BF549" i="66"/>
  <c r="BD549" i="66"/>
  <c r="BE548" i="66"/>
  <c r="BD548" i="66"/>
  <c r="N538" i="66"/>
  <c r="O538" i="66" s="1"/>
  <c r="BH538" i="66"/>
  <c r="N502" i="66"/>
  <c r="BH502" i="66"/>
  <c r="BE469" i="66"/>
  <c r="BF469" i="66"/>
  <c r="BC469" i="66"/>
  <c r="BH453" i="66"/>
  <c r="N453" i="66"/>
  <c r="K417" i="66"/>
  <c r="AZ417" i="66"/>
  <c r="AN417" i="66"/>
  <c r="L417" i="66" s="1"/>
  <c r="AQ417" i="66"/>
  <c r="AR417" i="66" s="1"/>
  <c r="BD341" i="66"/>
  <c r="BC341" i="66"/>
  <c r="BF341" i="66"/>
  <c r="AY341" i="66"/>
  <c r="BG336" i="66"/>
  <c r="M336" i="66"/>
  <c r="BA297" i="66"/>
  <c r="AJ297" i="66"/>
  <c r="M288" i="66"/>
  <c r="BG235" i="66"/>
  <c r="M235" i="66"/>
  <c r="M220" i="66"/>
  <c r="AQ581" i="66"/>
  <c r="BH581" i="66" s="1"/>
  <c r="AZ581" i="66"/>
  <c r="M550" i="66"/>
  <c r="BG550" i="66"/>
  <c r="AR550" i="66"/>
  <c r="BA543" i="66"/>
  <c r="AJ543" i="66"/>
  <c r="K541" i="66"/>
  <c r="AZ541" i="66"/>
  <c r="K538" i="66"/>
  <c r="AZ538" i="66"/>
  <c r="AZ531" i="66"/>
  <c r="K531" i="66"/>
  <c r="AY503" i="66"/>
  <c r="BC503" i="66"/>
  <c r="BD503" i="66"/>
  <c r="M493" i="66"/>
  <c r="BG493" i="66"/>
  <c r="BE459" i="66"/>
  <c r="BF459" i="66"/>
  <c r="AY459" i="66"/>
  <c r="BC459" i="66"/>
  <c r="BD459" i="66"/>
  <c r="BH450" i="66"/>
  <c r="N450" i="66"/>
  <c r="AR427" i="66"/>
  <c r="BI427" i="66" s="1"/>
  <c r="BG427" i="66"/>
  <c r="M427" i="66"/>
  <c r="AR421" i="66"/>
  <c r="BI421" i="66" s="1"/>
  <c r="M421" i="66"/>
  <c r="M413" i="66"/>
  <c r="BG413" i="66"/>
  <c r="N408" i="66"/>
  <c r="BH408" i="66"/>
  <c r="K392" i="66"/>
  <c r="AQ392" i="66"/>
  <c r="AR392" i="66" s="1"/>
  <c r="AZ392" i="66"/>
  <c r="BD362" i="66"/>
  <c r="BE362" i="66"/>
  <c r="BF362" i="66"/>
  <c r="BB357" i="66"/>
  <c r="AN356" i="66"/>
  <c r="L356" i="66" s="1"/>
  <c r="K356" i="66"/>
  <c r="AZ356" i="66"/>
  <c r="M354" i="66"/>
  <c r="K314" i="66"/>
  <c r="AN314" i="66"/>
  <c r="L314" i="66" s="1"/>
  <c r="AQ313" i="66"/>
  <c r="AR313" i="66" s="1"/>
  <c r="BI313" i="66" s="1"/>
  <c r="AZ313" i="66"/>
  <c r="BC280" i="66"/>
  <c r="BF280" i="66"/>
  <c r="AY280" i="66"/>
  <c r="K265" i="66"/>
  <c r="AZ265" i="66"/>
  <c r="K208" i="66"/>
  <c r="AZ208" i="66"/>
  <c r="AN208" i="66"/>
  <c r="L208" i="66" s="1"/>
  <c r="AQ208" i="66"/>
  <c r="AR208" i="66" s="1"/>
  <c r="K170" i="66"/>
  <c r="AN170" i="66"/>
  <c r="L170" i="66" s="1"/>
  <c r="AZ170" i="66"/>
  <c r="BG169" i="66"/>
  <c r="M169" i="66"/>
  <c r="BB39" i="66"/>
  <c r="AR669" i="66"/>
  <c r="BI669" i="66" s="1"/>
  <c r="AR603" i="66"/>
  <c r="BI603" i="66" s="1"/>
  <c r="BD591" i="66"/>
  <c r="BC591" i="66"/>
  <c r="K572" i="66"/>
  <c r="AN572" i="66"/>
  <c r="L572" i="66" s="1"/>
  <c r="AQ572" i="66"/>
  <c r="K566" i="66"/>
  <c r="AZ566" i="66"/>
  <c r="AQ566" i="66"/>
  <c r="BF553" i="66"/>
  <c r="BE553" i="66"/>
  <c r="M537" i="66"/>
  <c r="BC531" i="66"/>
  <c r="AY531" i="66"/>
  <c r="BF531" i="66"/>
  <c r="K525" i="66"/>
  <c r="AZ525" i="66"/>
  <c r="BE495" i="66"/>
  <c r="AY495" i="66"/>
  <c r="BA490" i="66"/>
  <c r="K480" i="66"/>
  <c r="AZ480" i="66"/>
  <c r="AQ480" i="66"/>
  <c r="AR480" i="66" s="1"/>
  <c r="BD457" i="66"/>
  <c r="BE457" i="66"/>
  <c r="BF457" i="66"/>
  <c r="AY453" i="66"/>
  <c r="BC453" i="66"/>
  <c r="BD453" i="66"/>
  <c r="AZ434" i="66"/>
  <c r="AQ434" i="66"/>
  <c r="AR434" i="66" s="1"/>
  <c r="AR408" i="66"/>
  <c r="M408" i="66"/>
  <c r="AN403" i="66"/>
  <c r="L403" i="66" s="1"/>
  <c r="AZ403" i="66"/>
  <c r="AQ403" i="66"/>
  <c r="AR403" i="66" s="1"/>
  <c r="BG379" i="66"/>
  <c r="AR379" i="66"/>
  <c r="M379" i="66"/>
  <c r="N374" i="66"/>
  <c r="K371" i="66"/>
  <c r="AZ371" i="66"/>
  <c r="BH361" i="66"/>
  <c r="N361" i="66"/>
  <c r="N333" i="66"/>
  <c r="BH333" i="66"/>
  <c r="K320" i="66"/>
  <c r="AN320" i="66"/>
  <c r="L320" i="66" s="1"/>
  <c r="AQ320" i="66"/>
  <c r="AY319" i="66"/>
  <c r="BE319" i="66"/>
  <c r="BE303" i="66"/>
  <c r="AY303" i="66"/>
  <c r="BC303" i="66"/>
  <c r="BD303" i="66"/>
  <c r="BF303" i="66"/>
  <c r="M284" i="66"/>
  <c r="BB280" i="66"/>
  <c r="M276" i="66"/>
  <c r="AQ213" i="66"/>
  <c r="AZ213" i="66"/>
  <c r="AN213" i="66"/>
  <c r="L213" i="66" s="1"/>
  <c r="N211" i="66"/>
  <c r="BH211" i="66"/>
  <c r="AN201" i="66"/>
  <c r="L201" i="66" s="1"/>
  <c r="K201" i="66"/>
  <c r="AQ201" i="66"/>
  <c r="BH201" i="66" s="1"/>
  <c r="AZ201" i="66"/>
  <c r="K190" i="66"/>
  <c r="AZ190" i="66"/>
  <c r="BG189" i="66"/>
  <c r="M189" i="66"/>
  <c r="K58" i="66"/>
  <c r="AQ58" i="66"/>
  <c r="AZ58" i="66"/>
  <c r="AY42" i="66"/>
  <c r="BC42" i="66"/>
  <c r="BE42" i="66"/>
  <c r="BF42" i="66"/>
  <c r="K13" i="66"/>
  <c r="AZ13" i="66"/>
  <c r="BA726" i="66"/>
  <c r="BB708" i="66"/>
  <c r="N695" i="66"/>
  <c r="N683" i="66"/>
  <c r="M677" i="66"/>
  <c r="AQ661" i="66"/>
  <c r="BH661" i="66" s="1"/>
  <c r="K652" i="66"/>
  <c r="BE637" i="66"/>
  <c r="K635" i="66"/>
  <c r="AN624" i="66"/>
  <c r="L624" i="66" s="1"/>
  <c r="AN618" i="66"/>
  <c r="L618" i="66" s="1"/>
  <c r="K603" i="66"/>
  <c r="M592" i="66"/>
  <c r="AQ587" i="66"/>
  <c r="BH587" i="66" s="1"/>
  <c r="AN587" i="66"/>
  <c r="L587" i="66" s="1"/>
  <c r="K584" i="66"/>
  <c r="AQ584" i="66"/>
  <c r="BH584" i="66" s="1"/>
  <c r="AN584" i="66"/>
  <c r="L584" i="66" s="1"/>
  <c r="AQ569" i="66"/>
  <c r="AN569" i="66"/>
  <c r="L569" i="66" s="1"/>
  <c r="AZ569" i="66"/>
  <c r="BA556" i="66"/>
  <c r="BB540" i="66"/>
  <c r="K515" i="66"/>
  <c r="AQ515" i="66"/>
  <c r="AR515" i="66" s="1"/>
  <c r="AZ515" i="66"/>
  <c r="M502" i="66"/>
  <c r="AR374" i="66"/>
  <c r="BI374" i="66" s="1"/>
  <c r="BG374" i="66"/>
  <c r="BB371" i="66"/>
  <c r="M370" i="66"/>
  <c r="BG370" i="66"/>
  <c r="BG369" i="66"/>
  <c r="BF355" i="66"/>
  <c r="AY355" i="66"/>
  <c r="BD355" i="66"/>
  <c r="BG340" i="66"/>
  <c r="M305" i="66"/>
  <c r="K298" i="66"/>
  <c r="AZ298" i="66"/>
  <c r="K285" i="66"/>
  <c r="AZ285" i="66"/>
  <c r="AQ285" i="66"/>
  <c r="N285" i="66" s="1"/>
  <c r="BG231" i="66"/>
  <c r="M231" i="66"/>
  <c r="AZ41" i="66"/>
  <c r="AQ41" i="66"/>
  <c r="BH41" i="66" s="1"/>
  <c r="M31" i="66"/>
  <c r="BG31" i="66"/>
  <c r="AR31" i="66"/>
  <c r="BI31" i="66" s="1"/>
  <c r="M30" i="66"/>
  <c r="AR30" i="66"/>
  <c r="N30" i="66"/>
  <c r="BC569" i="66"/>
  <c r="AY569" i="66"/>
  <c r="M560" i="66"/>
  <c r="K558" i="66"/>
  <c r="AN558" i="66"/>
  <c r="L558" i="66" s="1"/>
  <c r="AQ558" i="66"/>
  <c r="AR558" i="66" s="1"/>
  <c r="BB546" i="66"/>
  <c r="AJ546" i="66"/>
  <c r="K545" i="66"/>
  <c r="AQ545" i="66"/>
  <c r="AR545" i="66" s="1"/>
  <c r="AZ545" i="66"/>
  <c r="BA531" i="66"/>
  <c r="AJ531" i="66"/>
  <c r="K506" i="66"/>
  <c r="AQ506" i="66"/>
  <c r="AR506" i="66" s="1"/>
  <c r="BI506" i="66" s="1"/>
  <c r="AZ506" i="66"/>
  <c r="K502" i="66"/>
  <c r="AZ502" i="66"/>
  <c r="BE493" i="66"/>
  <c r="BF493" i="66"/>
  <c r="BC493" i="66"/>
  <c r="BG465" i="66"/>
  <c r="M447" i="66"/>
  <c r="BG447" i="66"/>
  <c r="BD445" i="66"/>
  <c r="BC445" i="66"/>
  <c r="BE445" i="66"/>
  <c r="BC434" i="66"/>
  <c r="BF434" i="66"/>
  <c r="BD413" i="66"/>
  <c r="BC413" i="66"/>
  <c r="AY413" i="66"/>
  <c r="BF413" i="66"/>
  <c r="AY365" i="66"/>
  <c r="BC365" i="66"/>
  <c r="BF365" i="66"/>
  <c r="M364" i="66"/>
  <c r="BG364" i="66"/>
  <c r="M310" i="66"/>
  <c r="BB300" i="66"/>
  <c r="AJ300" i="66"/>
  <c r="K290" i="66"/>
  <c r="AZ290" i="66"/>
  <c r="BC286" i="66"/>
  <c r="AY286" i="66"/>
  <c r="BF286" i="66"/>
  <c r="K276" i="66"/>
  <c r="AZ276" i="66"/>
  <c r="BA244" i="66"/>
  <c r="AY196" i="66"/>
  <c r="BD196" i="66"/>
  <c r="BE196" i="66"/>
  <c r="BF196" i="66"/>
  <c r="N112" i="66"/>
  <c r="BH112" i="66"/>
  <c r="AR112" i="66"/>
  <c r="BI112" i="66" s="1"/>
  <c r="BE72" i="66"/>
  <c r="BC72" i="66"/>
  <c r="BD72" i="66"/>
  <c r="BF72" i="66"/>
  <c r="BE70" i="66"/>
  <c r="BF70" i="66"/>
  <c r="K695" i="66"/>
  <c r="AR693" i="66"/>
  <c r="BF643" i="66"/>
  <c r="AR629" i="66"/>
  <c r="BI629" i="66" s="1"/>
  <c r="BE605" i="66"/>
  <c r="AY605" i="66"/>
  <c r="BD577" i="66"/>
  <c r="BE577" i="66"/>
  <c r="K571" i="66"/>
  <c r="AZ571" i="66"/>
  <c r="BF559" i="66"/>
  <c r="AN530" i="66"/>
  <c r="L530" i="66" s="1"/>
  <c r="K530" i="66"/>
  <c r="AZ530" i="66"/>
  <c r="BE525" i="66"/>
  <c r="BF525" i="66"/>
  <c r="BD525" i="66"/>
  <c r="K497" i="66"/>
  <c r="AZ497" i="66"/>
  <c r="AN497" i="66"/>
  <c r="L497" i="66" s="1"/>
  <c r="AQ497" i="66"/>
  <c r="AR497" i="66" s="1"/>
  <c r="M483" i="66"/>
  <c r="BG483" i="66"/>
  <c r="BA478" i="66"/>
  <c r="K450" i="66"/>
  <c r="AZ450" i="66"/>
  <c r="AQ439" i="66"/>
  <c r="BH439" i="66" s="1"/>
  <c r="AZ439" i="66"/>
  <c r="BE427" i="66"/>
  <c r="AY427" i="66"/>
  <c r="BC427" i="66"/>
  <c r="BG426" i="66"/>
  <c r="M426" i="66"/>
  <c r="M395" i="66"/>
  <c r="BG395" i="66"/>
  <c r="BF391" i="66"/>
  <c r="BE391" i="66"/>
  <c r="AN390" i="66"/>
  <c r="L390" i="66" s="1"/>
  <c r="AZ390" i="66"/>
  <c r="K390" i="66"/>
  <c r="K374" i="66"/>
  <c r="AZ374" i="66"/>
  <c r="BC371" i="66"/>
  <c r="AY371" i="66"/>
  <c r="AQ360" i="66"/>
  <c r="N360" i="66" s="1"/>
  <c r="K360" i="66"/>
  <c r="AZ360" i="66"/>
  <c r="AR345" i="66"/>
  <c r="BI345" i="66" s="1"/>
  <c r="BG345" i="66"/>
  <c r="M345" i="66"/>
  <c r="N345" i="66"/>
  <c r="BC312" i="66"/>
  <c r="BF312" i="66"/>
  <c r="BE306" i="66"/>
  <c r="BF306" i="66"/>
  <c r="BC306" i="66"/>
  <c r="BD306" i="66"/>
  <c r="M223" i="66"/>
  <c r="K205" i="66"/>
  <c r="AZ205" i="66"/>
  <c r="AN205" i="66"/>
  <c r="L205" i="66" s="1"/>
  <c r="AQ205" i="66"/>
  <c r="AR205" i="66" s="1"/>
  <c r="AQ188" i="66"/>
  <c r="AZ188" i="66"/>
  <c r="BA113" i="66"/>
  <c r="BB72" i="66"/>
  <c r="AJ72" i="66"/>
  <c r="BH61" i="66"/>
  <c r="N61" i="66"/>
  <c r="M776" i="66"/>
  <c r="AR707" i="66"/>
  <c r="M629" i="66"/>
  <c r="K589" i="66"/>
  <c r="BA580" i="66"/>
  <c r="M573" i="66"/>
  <c r="BG573" i="66"/>
  <c r="BE559" i="66"/>
  <c r="BE545" i="66"/>
  <c r="BC545" i="66"/>
  <c r="BC530" i="66"/>
  <c r="BD530" i="66"/>
  <c r="K509" i="66"/>
  <c r="AZ509" i="66"/>
  <c r="AN509" i="66"/>
  <c r="L509" i="66" s="1"/>
  <c r="AQ509" i="66"/>
  <c r="BE497" i="66"/>
  <c r="BF497" i="66"/>
  <c r="K492" i="66"/>
  <c r="AN492" i="66"/>
  <c r="L492" i="66" s="1"/>
  <c r="AZ492" i="66"/>
  <c r="BA484" i="66"/>
  <c r="AJ484" i="66"/>
  <c r="AZ466" i="66"/>
  <c r="AN466" i="66"/>
  <c r="L466" i="66" s="1"/>
  <c r="K466" i="66"/>
  <c r="M465" i="66"/>
  <c r="BG461" i="66"/>
  <c r="M461" i="66"/>
  <c r="BF440" i="66"/>
  <c r="BE440" i="66"/>
  <c r="AY390" i="66"/>
  <c r="BC390" i="66"/>
  <c r="BG373" i="66"/>
  <c r="M373" i="66"/>
  <c r="K364" i="66"/>
  <c r="AN364" i="66"/>
  <c r="L364" i="66" s="1"/>
  <c r="AQ364" i="66"/>
  <c r="AZ364" i="66"/>
  <c r="BG348" i="66"/>
  <c r="AR348" i="66"/>
  <c r="BI348" i="66" s="1"/>
  <c r="BB341" i="66"/>
  <c r="K305" i="66"/>
  <c r="AQ305" i="66"/>
  <c r="AR305" i="66" s="1"/>
  <c r="BI305" i="66" s="1"/>
  <c r="AZ305" i="66"/>
  <c r="K239" i="66"/>
  <c r="AZ239" i="66"/>
  <c r="BF231" i="66"/>
  <c r="AY231" i="66"/>
  <c r="BE231" i="66"/>
  <c r="M217" i="66"/>
  <c r="BG217" i="66"/>
  <c r="BC135" i="66"/>
  <c r="BF135" i="66"/>
  <c r="N132" i="66"/>
  <c r="BH132" i="66"/>
  <c r="AZ552" i="66"/>
  <c r="K552" i="66"/>
  <c r="AN552" i="66"/>
  <c r="L552" i="66" s="1"/>
  <c r="AQ552" i="66"/>
  <c r="AR552" i="66" s="1"/>
  <c r="BG542" i="66"/>
  <c r="BG536" i="66"/>
  <c r="K524" i="66"/>
  <c r="BD518" i="66"/>
  <c r="BE518" i="66"/>
  <c r="AN507" i="66"/>
  <c r="L507" i="66" s="1"/>
  <c r="AQ507" i="66"/>
  <c r="BG494" i="66"/>
  <c r="AN489" i="66"/>
  <c r="L489" i="66" s="1"/>
  <c r="AQ489" i="66"/>
  <c r="BH489" i="66" s="1"/>
  <c r="AZ487" i="66"/>
  <c r="AR485" i="66"/>
  <c r="BI485" i="66" s="1"/>
  <c r="M485" i="66"/>
  <c r="K441" i="66"/>
  <c r="AZ441" i="66"/>
  <c r="AZ419" i="66"/>
  <c r="AQ400" i="66"/>
  <c r="BG387" i="66"/>
  <c r="K385" i="66"/>
  <c r="AZ385" i="66"/>
  <c r="AQ380" i="66"/>
  <c r="AR380" i="66" s="1"/>
  <c r="BB377" i="66"/>
  <c r="AJ377" i="66"/>
  <c r="BB364" i="66"/>
  <c r="M352" i="66"/>
  <c r="BG352" i="66"/>
  <c r="BD347" i="66"/>
  <c r="BC347" i="66"/>
  <c r="BF347" i="66"/>
  <c r="M343" i="66"/>
  <c r="BG343" i="66"/>
  <c r="AZ322" i="66"/>
  <c r="BB319" i="66"/>
  <c r="BE313" i="66"/>
  <c r="AY313" i="66"/>
  <c r="BG296" i="66"/>
  <c r="AQ293" i="66"/>
  <c r="AZ293" i="66"/>
  <c r="AY283" i="66"/>
  <c r="BC283" i="66"/>
  <c r="BD283" i="66"/>
  <c r="BF283" i="66"/>
  <c r="M259" i="66"/>
  <c r="BG233" i="66"/>
  <c r="M233" i="66"/>
  <c r="K204" i="66"/>
  <c r="AZ204" i="66"/>
  <c r="O96" i="66"/>
  <c r="BI96" i="66"/>
  <c r="BC53" i="66"/>
  <c r="AY53" i="66"/>
  <c r="M554" i="66"/>
  <c r="AN532" i="66"/>
  <c r="L532" i="66" s="1"/>
  <c r="K482" i="66"/>
  <c r="AZ482" i="66"/>
  <c r="K475" i="66"/>
  <c r="AN475" i="66"/>
  <c r="L475" i="66" s="1"/>
  <c r="AZ475" i="66"/>
  <c r="K468" i="66"/>
  <c r="AN468" i="66"/>
  <c r="L468" i="66" s="1"/>
  <c r="AQ468" i="66"/>
  <c r="BH468" i="66" s="1"/>
  <c r="K453" i="66"/>
  <c r="AZ453" i="66"/>
  <c r="BE433" i="66"/>
  <c r="BF433" i="66"/>
  <c r="AZ432" i="66"/>
  <c r="AN432" i="66"/>
  <c r="L432" i="66" s="1"/>
  <c r="K431" i="66"/>
  <c r="K397" i="66"/>
  <c r="AN397" i="66"/>
  <c r="L397" i="66" s="1"/>
  <c r="AQ397" i="66"/>
  <c r="AR397" i="66" s="1"/>
  <c r="AZ397" i="66"/>
  <c r="AN389" i="66"/>
  <c r="L389" i="66" s="1"/>
  <c r="K367" i="66"/>
  <c r="AZ367" i="66"/>
  <c r="AN367" i="66"/>
  <c r="L367" i="66" s="1"/>
  <c r="AJ364" i="66"/>
  <c r="AR363" i="66"/>
  <c r="K357" i="66"/>
  <c r="AZ357" i="66"/>
  <c r="BB347" i="66"/>
  <c r="BC324" i="66"/>
  <c r="BF324" i="66"/>
  <c r="AY324" i="66"/>
  <c r="AR317" i="66"/>
  <c r="O317" i="66" s="1"/>
  <c r="BG317" i="66"/>
  <c r="M317" i="66"/>
  <c r="BG302" i="66"/>
  <c r="K272" i="66"/>
  <c r="AN272" i="66"/>
  <c r="L272" i="66" s="1"/>
  <c r="AZ272" i="66"/>
  <c r="BC169" i="66"/>
  <c r="BE169" i="66"/>
  <c r="BD169" i="66"/>
  <c r="BF169" i="66"/>
  <c r="BF155" i="66"/>
  <c r="BD155" i="66"/>
  <c r="AQ142" i="66"/>
  <c r="AZ142" i="66"/>
  <c r="BG135" i="66"/>
  <c r="M135" i="66"/>
  <c r="BD130" i="66"/>
  <c r="BC130" i="66"/>
  <c r="BF130" i="66"/>
  <c r="AN92" i="66"/>
  <c r="L92" i="66" s="1"/>
  <c r="AZ92" i="66"/>
  <c r="BE81" i="66"/>
  <c r="BF81" i="66"/>
  <c r="AY81" i="66"/>
  <c r="BC81" i="66"/>
  <c r="BD81" i="66"/>
  <c r="BG51" i="66"/>
  <c r="M51" i="66"/>
  <c r="AQ546" i="66"/>
  <c r="BH546" i="66" s="1"/>
  <c r="K546" i="66"/>
  <c r="BE510" i="66"/>
  <c r="BC510" i="66"/>
  <c r="BE488" i="66"/>
  <c r="BC488" i="66"/>
  <c r="M484" i="66"/>
  <c r="BG484" i="66"/>
  <c r="BE475" i="66"/>
  <c r="BC475" i="66"/>
  <c r="BE468" i="66"/>
  <c r="AY468" i="66"/>
  <c r="BF468" i="66"/>
  <c r="K440" i="66"/>
  <c r="AZ440" i="66"/>
  <c r="AY437" i="66"/>
  <c r="BF437" i="66"/>
  <c r="K429" i="66"/>
  <c r="AZ429" i="66"/>
  <c r="AQ429" i="66"/>
  <c r="AR429" i="66" s="1"/>
  <c r="BI429" i="66" s="1"/>
  <c r="AN415" i="66"/>
  <c r="L415" i="66" s="1"/>
  <c r="AQ415" i="66"/>
  <c r="AR415" i="66" s="1"/>
  <c r="BD407" i="66"/>
  <c r="AY407" i="66"/>
  <c r="BF407" i="66"/>
  <c r="K361" i="66"/>
  <c r="AN361" i="66"/>
  <c r="L361" i="66" s="1"/>
  <c r="M360" i="66"/>
  <c r="BG360" i="66"/>
  <c r="AQ335" i="66"/>
  <c r="AZ335" i="66"/>
  <c r="BE318" i="66"/>
  <c r="BF318" i="66"/>
  <c r="K288" i="66"/>
  <c r="AQ288" i="66"/>
  <c r="BH288" i="66" s="1"/>
  <c r="AZ288" i="66"/>
  <c r="AR257" i="66"/>
  <c r="BI257" i="66" s="1"/>
  <c r="BG257" i="66"/>
  <c r="M225" i="66"/>
  <c r="AR225" i="66"/>
  <c r="BI225" i="66" s="1"/>
  <c r="BG225" i="66"/>
  <c r="BC221" i="66"/>
  <c r="BE221" i="66"/>
  <c r="BF221" i="66"/>
  <c r="AY221" i="66"/>
  <c r="BD221" i="66"/>
  <c r="K114" i="66"/>
  <c r="AQ114" i="66"/>
  <c r="BH114" i="66" s="1"/>
  <c r="AZ114" i="66"/>
  <c r="BG43" i="66"/>
  <c r="M43" i="66"/>
  <c r="BA537" i="66"/>
  <c r="AQ504" i="66"/>
  <c r="N504" i="66" s="1"/>
  <c r="K504" i="66"/>
  <c r="N487" i="66"/>
  <c r="BH487" i="66"/>
  <c r="BB456" i="66"/>
  <c r="BG455" i="66"/>
  <c r="M455" i="66"/>
  <c r="K443" i="66"/>
  <c r="AN443" i="66"/>
  <c r="L443" i="66" s="1"/>
  <c r="AQ443" i="66"/>
  <c r="AZ443" i="66"/>
  <c r="AN435" i="66"/>
  <c r="L435" i="66" s="1"/>
  <c r="K435" i="66"/>
  <c r="K352" i="66"/>
  <c r="AQ352" i="66"/>
  <c r="AQ342" i="66"/>
  <c r="BH342" i="66" s="1"/>
  <c r="AN342" i="66"/>
  <c r="L342" i="66" s="1"/>
  <c r="AZ342" i="66"/>
  <c r="K339" i="66"/>
  <c r="AZ339" i="66"/>
  <c r="BB335" i="66"/>
  <c r="M331" i="66"/>
  <c r="BC327" i="66"/>
  <c r="BF327" i="66"/>
  <c r="BE327" i="66"/>
  <c r="BD327" i="66"/>
  <c r="BA303" i="66"/>
  <c r="M301" i="66"/>
  <c r="BB274" i="66"/>
  <c r="AJ274" i="66"/>
  <c r="AZ259" i="66"/>
  <c r="K259" i="66"/>
  <c r="M240" i="66"/>
  <c r="BG240" i="66"/>
  <c r="BD233" i="66"/>
  <c r="BE233" i="66"/>
  <c r="K209" i="66"/>
  <c r="AZ209" i="66"/>
  <c r="BE186" i="66"/>
  <c r="BF186" i="66"/>
  <c r="AQ185" i="66"/>
  <c r="AR185" i="66" s="1"/>
  <c r="AZ185" i="66"/>
  <c r="K185" i="66"/>
  <c r="AN185" i="66"/>
  <c r="L185" i="66" s="1"/>
  <c r="AQ183" i="66"/>
  <c r="AR183" i="66" s="1"/>
  <c r="K183" i="66"/>
  <c r="AN164" i="66"/>
  <c r="L164" i="66" s="1"/>
  <c r="AQ164" i="66"/>
  <c r="N164" i="66" s="1"/>
  <c r="K164" i="66"/>
  <c r="BE161" i="66"/>
  <c r="BC161" i="66"/>
  <c r="BD161" i="66"/>
  <c r="AN149" i="66"/>
  <c r="L149" i="66" s="1"/>
  <c r="AZ149" i="66"/>
  <c r="K149" i="66"/>
  <c r="AN95" i="66"/>
  <c r="L95" i="66" s="1"/>
  <c r="AZ95" i="66"/>
  <c r="AQ95" i="66"/>
  <c r="AR95" i="66" s="1"/>
  <c r="N88" i="66"/>
  <c r="BH88" i="66"/>
  <c r="AR88" i="66"/>
  <c r="M85" i="66"/>
  <c r="M78" i="66"/>
  <c r="BG78" i="66"/>
  <c r="AY537" i="66"/>
  <c r="BF537" i="66"/>
  <c r="AR526" i="66"/>
  <c r="BI526" i="66" s="1"/>
  <c r="BH526" i="66"/>
  <c r="AR519" i="66"/>
  <c r="BI519" i="66" s="1"/>
  <c r="BG519" i="66"/>
  <c r="BH516" i="66"/>
  <c r="N516" i="66"/>
  <c r="BC499" i="66"/>
  <c r="BE499" i="66"/>
  <c r="M491" i="66"/>
  <c r="AN481" i="66"/>
  <c r="L481" i="66" s="1"/>
  <c r="K447" i="66"/>
  <c r="AZ447" i="66"/>
  <c r="K444" i="66"/>
  <c r="AN444" i="66"/>
  <c r="L444" i="66" s="1"/>
  <c r="AQ444" i="66"/>
  <c r="AR444" i="66" s="1"/>
  <c r="AZ444" i="66"/>
  <c r="M398" i="66"/>
  <c r="BG398" i="66"/>
  <c r="BC392" i="66"/>
  <c r="BD392" i="66"/>
  <c r="K388" i="66"/>
  <c r="AZ388" i="66"/>
  <c r="K358" i="66"/>
  <c r="AZ358" i="66"/>
  <c r="BD335" i="66"/>
  <c r="AY335" i="66"/>
  <c r="BF335" i="66"/>
  <c r="M316" i="66"/>
  <c r="BG316" i="66"/>
  <c r="M298" i="66"/>
  <c r="K282" i="66"/>
  <c r="AZ282" i="66"/>
  <c r="M273" i="66"/>
  <c r="BG273" i="66"/>
  <c r="BD245" i="66"/>
  <c r="BF245" i="66"/>
  <c r="AN244" i="66"/>
  <c r="L244" i="66" s="1"/>
  <c r="AZ244" i="66"/>
  <c r="BA238" i="66"/>
  <c r="N214" i="66"/>
  <c r="BH214" i="66"/>
  <c r="BB187" i="66"/>
  <c r="M153" i="66"/>
  <c r="BG153" i="66"/>
  <c r="AQ138" i="66"/>
  <c r="N138" i="66" s="1"/>
  <c r="AN138" i="66"/>
  <c r="L138" i="66" s="1"/>
  <c r="AN125" i="66"/>
  <c r="L125" i="66" s="1"/>
  <c r="AQ125" i="66"/>
  <c r="AR125" i="66" s="1"/>
  <c r="AZ125" i="66"/>
  <c r="M116" i="66"/>
  <c r="BE47" i="66"/>
  <c r="BD47" i="66"/>
  <c r="BF47" i="66"/>
  <c r="BG18" i="66"/>
  <c r="AR18" i="66"/>
  <c r="BI18" i="66" s="1"/>
  <c r="M18" i="66"/>
  <c r="BE551" i="66"/>
  <c r="BF551" i="66"/>
  <c r="BD550" i="66"/>
  <c r="BG544" i="66"/>
  <c r="M544" i="66"/>
  <c r="M526" i="66"/>
  <c r="BE504" i="66"/>
  <c r="BF504" i="66"/>
  <c r="K498" i="66"/>
  <c r="AQ498" i="66"/>
  <c r="AR498" i="66" s="1"/>
  <c r="M473" i="66"/>
  <c r="K449" i="66"/>
  <c r="AZ449" i="66"/>
  <c r="BE447" i="66"/>
  <c r="BF447" i="66"/>
  <c r="AN421" i="66"/>
  <c r="L421" i="66" s="1"/>
  <c r="AZ421" i="66"/>
  <c r="M410" i="66"/>
  <c r="AN408" i="66"/>
  <c r="L408" i="66" s="1"/>
  <c r="K408" i="66"/>
  <c r="AZ408" i="66"/>
  <c r="M391" i="66"/>
  <c r="K387" i="66"/>
  <c r="AZ387" i="66"/>
  <c r="AR311" i="66"/>
  <c r="BG311" i="66"/>
  <c r="M311" i="66"/>
  <c r="BE300" i="66"/>
  <c r="BF300" i="66"/>
  <c r="AY300" i="66"/>
  <c r="K299" i="66"/>
  <c r="AZ299" i="66"/>
  <c r="BB268" i="66"/>
  <c r="AJ268" i="66"/>
  <c r="AN262" i="66"/>
  <c r="L262" i="66" s="1"/>
  <c r="AZ262" i="66"/>
  <c r="BD244" i="66"/>
  <c r="BE244" i="66"/>
  <c r="BC227" i="66"/>
  <c r="BD227" i="66"/>
  <c r="BF227" i="66"/>
  <c r="BC209" i="66"/>
  <c r="BD209" i="66"/>
  <c r="BF209" i="66"/>
  <c r="AY209" i="66"/>
  <c r="AZ193" i="66"/>
  <c r="K193" i="66"/>
  <c r="BH191" i="66"/>
  <c r="N191" i="66"/>
  <c r="M154" i="66"/>
  <c r="BG154" i="66"/>
  <c r="M117" i="66"/>
  <c r="BG117" i="66"/>
  <c r="K99" i="66"/>
  <c r="AZ99" i="66"/>
  <c r="BD60" i="66"/>
  <c r="AY60" i="66"/>
  <c r="BC60" i="66"/>
  <c r="M59" i="66"/>
  <c r="K46" i="66"/>
  <c r="AN46" i="66"/>
  <c r="L46" i="66" s="1"/>
  <c r="AQ46" i="66"/>
  <c r="BH46" i="66" s="1"/>
  <c r="M532" i="66"/>
  <c r="K526" i="66"/>
  <c r="AZ526" i="66"/>
  <c r="BA519" i="66"/>
  <c r="AN518" i="66"/>
  <c r="L518" i="66" s="1"/>
  <c r="K518" i="66"/>
  <c r="BA506" i="66"/>
  <c r="AQ493" i="66"/>
  <c r="K493" i="66"/>
  <c r="M478" i="66"/>
  <c r="AR409" i="66"/>
  <c r="BI409" i="66" s="1"/>
  <c r="BB363" i="66"/>
  <c r="M357" i="66"/>
  <c r="AR357" i="66"/>
  <c r="BB346" i="66"/>
  <c r="BF343" i="66"/>
  <c r="BD343" i="66"/>
  <c r="M323" i="66"/>
  <c r="BH297" i="66"/>
  <c r="N297" i="66"/>
  <c r="AR289" i="66"/>
  <c r="BI289" i="66" s="1"/>
  <c r="M278" i="66"/>
  <c r="BC274" i="66"/>
  <c r="AY274" i="66"/>
  <c r="M264" i="66"/>
  <c r="BD248" i="66"/>
  <c r="BF248" i="66"/>
  <c r="K241" i="66"/>
  <c r="AN241" i="66"/>
  <c r="L241" i="66" s="1"/>
  <c r="AQ241" i="66"/>
  <c r="AR241" i="66" s="1"/>
  <c r="BI241" i="66" s="1"/>
  <c r="AZ241" i="66"/>
  <c r="K240" i="66"/>
  <c r="AQ240" i="66"/>
  <c r="BH240" i="66" s="1"/>
  <c r="AZ240" i="66"/>
  <c r="K220" i="66"/>
  <c r="AN220" i="66"/>
  <c r="L220" i="66" s="1"/>
  <c r="AQ220" i="66"/>
  <c r="AR220" i="66" s="1"/>
  <c r="BI220" i="66" s="1"/>
  <c r="AZ220" i="66"/>
  <c r="AY183" i="66"/>
  <c r="BC183" i="66"/>
  <c r="BD154" i="66"/>
  <c r="BF154" i="66"/>
  <c r="K77" i="66"/>
  <c r="AQ77" i="66"/>
  <c r="AR77" i="66" s="1"/>
  <c r="AZ77" i="66"/>
  <c r="AZ71" i="66"/>
  <c r="K71" i="66"/>
  <c r="AQ71" i="66"/>
  <c r="AR516" i="66"/>
  <c r="BI516" i="66" s="1"/>
  <c r="AQ514" i="66"/>
  <c r="BH514" i="66" s="1"/>
  <c r="AZ510" i="66"/>
  <c r="AN503" i="66"/>
  <c r="L503" i="66" s="1"/>
  <c r="AN485" i="66"/>
  <c r="L485" i="66" s="1"/>
  <c r="AN473" i="66"/>
  <c r="L473" i="66" s="1"/>
  <c r="AN462" i="66"/>
  <c r="L462" i="66" s="1"/>
  <c r="AQ456" i="66"/>
  <c r="BH456" i="66" s="1"/>
  <c r="AN452" i="66"/>
  <c r="L452" i="66" s="1"/>
  <c r="AZ451" i="66"/>
  <c r="AN422" i="66"/>
  <c r="L422" i="66" s="1"/>
  <c r="AQ402" i="66"/>
  <c r="N402" i="66" s="1"/>
  <c r="AN401" i="66"/>
  <c r="L401" i="66" s="1"/>
  <c r="AN395" i="66"/>
  <c r="L395" i="66" s="1"/>
  <c r="BB352" i="66"/>
  <c r="K340" i="66"/>
  <c r="AZ340" i="66"/>
  <c r="K331" i="66"/>
  <c r="AN326" i="66"/>
  <c r="L326" i="66" s="1"/>
  <c r="K323" i="66"/>
  <c r="AQ323" i="66"/>
  <c r="AR323" i="66" s="1"/>
  <c r="BB312" i="66"/>
  <c r="AJ312" i="66"/>
  <c r="K311" i="66"/>
  <c r="AZ311" i="66"/>
  <c r="M279" i="66"/>
  <c r="BG279" i="66"/>
  <c r="BD265" i="66"/>
  <c r="BE265" i="66"/>
  <c r="K255" i="66"/>
  <c r="M251" i="66"/>
  <c r="AQ215" i="66"/>
  <c r="AR215" i="66" s="1"/>
  <c r="BI215" i="66" s="1"/>
  <c r="K211" i="66"/>
  <c r="AZ211" i="66"/>
  <c r="AN211" i="66"/>
  <c r="L211" i="66" s="1"/>
  <c r="AQ207" i="66"/>
  <c r="BH207" i="66" s="1"/>
  <c r="AZ207" i="66"/>
  <c r="M193" i="66"/>
  <c r="BG193" i="66"/>
  <c r="BC190" i="66"/>
  <c r="AY190" i="66"/>
  <c r="BD190" i="66"/>
  <c r="BF190" i="66"/>
  <c r="AZ181" i="66"/>
  <c r="K181" i="66"/>
  <c r="AN181" i="66"/>
  <c r="L181" i="66" s="1"/>
  <c r="AQ181" i="66"/>
  <c r="N181" i="66" s="1"/>
  <c r="BB180" i="66"/>
  <c r="BC173" i="66"/>
  <c r="AY173" i="66"/>
  <c r="K169" i="66"/>
  <c r="AN169" i="66"/>
  <c r="L169" i="66" s="1"/>
  <c r="AQ169" i="66"/>
  <c r="AR169" i="66" s="1"/>
  <c r="BI169" i="66" s="1"/>
  <c r="BC163" i="66"/>
  <c r="BD163" i="66"/>
  <c r="M157" i="66"/>
  <c r="BG157" i="66"/>
  <c r="M149" i="66"/>
  <c r="K128" i="66"/>
  <c r="BH103" i="66"/>
  <c r="N103" i="66"/>
  <c r="AY99" i="66"/>
  <c r="BF99" i="66"/>
  <c r="AQ73" i="66"/>
  <c r="AR73" i="66" s="1"/>
  <c r="AZ73" i="66"/>
  <c r="BG68" i="66"/>
  <c r="BH67" i="66"/>
  <c r="N67" i="66"/>
  <c r="BB59" i="66"/>
  <c r="BE46" i="66"/>
  <c r="BD46" i="66"/>
  <c r="BB525" i="66"/>
  <c r="BB450" i="66"/>
  <c r="K395" i="66"/>
  <c r="N368" i="66"/>
  <c r="K355" i="66"/>
  <c r="AN355" i="66"/>
  <c r="L355" i="66" s="1"/>
  <c r="AQ355" i="66"/>
  <c r="AR355" i="66" s="1"/>
  <c r="BB340" i="66"/>
  <c r="BB318" i="66"/>
  <c r="AJ318" i="66"/>
  <c r="K317" i="66"/>
  <c r="AZ317" i="66"/>
  <c r="K297" i="66"/>
  <c r="AZ297" i="66"/>
  <c r="K270" i="66"/>
  <c r="AZ270" i="66"/>
  <c r="AN252" i="66"/>
  <c r="L252" i="66" s="1"/>
  <c r="K252" i="66"/>
  <c r="BC203" i="66"/>
  <c r="BD203" i="66"/>
  <c r="BF203" i="66"/>
  <c r="BE203" i="66"/>
  <c r="BH192" i="66"/>
  <c r="K189" i="66"/>
  <c r="AN189" i="66"/>
  <c r="L189" i="66" s="1"/>
  <c r="AZ189" i="66"/>
  <c r="M187" i="66"/>
  <c r="BG187" i="66"/>
  <c r="M178" i="66"/>
  <c r="BG178" i="66"/>
  <c r="BB173" i="66"/>
  <c r="AJ173" i="66"/>
  <c r="K168" i="66"/>
  <c r="AQ168" i="66"/>
  <c r="AR168" i="66" s="1"/>
  <c r="BH161" i="66"/>
  <c r="N161" i="66"/>
  <c r="BD151" i="66"/>
  <c r="BF151" i="66"/>
  <c r="K150" i="66"/>
  <c r="AN150" i="66"/>
  <c r="L150" i="66" s="1"/>
  <c r="AQ150" i="66"/>
  <c r="AR150" i="66" s="1"/>
  <c r="AZ150" i="66"/>
  <c r="BG129" i="66"/>
  <c r="M129" i="66"/>
  <c r="BC117" i="66"/>
  <c r="AY117" i="66"/>
  <c r="AR106" i="66"/>
  <c r="BG106" i="66"/>
  <c r="AY74" i="66"/>
  <c r="BC74" i="66"/>
  <c r="BA73" i="66"/>
  <c r="K36" i="66"/>
  <c r="AN36" i="66"/>
  <c r="L36" i="66" s="1"/>
  <c r="AQ36" i="66"/>
  <c r="AR36" i="66" s="1"/>
  <c r="AZ36" i="66"/>
  <c r="AY30" i="66"/>
  <c r="BC30" i="66"/>
  <c r="BD30" i="66"/>
  <c r="BE30" i="66"/>
  <c r="BF30" i="66"/>
  <c r="BD198" i="66"/>
  <c r="AY198" i="66"/>
  <c r="BD194" i="66"/>
  <c r="AY194" i="66"/>
  <c r="BD188" i="66"/>
  <c r="AY188" i="66"/>
  <c r="BC188" i="66"/>
  <c r="N171" i="66"/>
  <c r="O171" i="66" s="1"/>
  <c r="BH171" i="66"/>
  <c r="N156" i="66"/>
  <c r="O156" i="66" s="1"/>
  <c r="BH156" i="66"/>
  <c r="BH81" i="66"/>
  <c r="N81" i="66"/>
  <c r="AR81" i="66"/>
  <c r="BI81" i="66" s="1"/>
  <c r="N76" i="66"/>
  <c r="BH76" i="66"/>
  <c r="BB544" i="66"/>
  <c r="M529" i="66"/>
  <c r="M514" i="66"/>
  <c r="AR510" i="66"/>
  <c r="BI510" i="66" s="1"/>
  <c r="M351" i="66"/>
  <c r="AR351" i="66"/>
  <c r="BI351" i="66" s="1"/>
  <c r="AQ319" i="66"/>
  <c r="AR319" i="66" s="1"/>
  <c r="BI319" i="66" s="1"/>
  <c r="AZ319" i="66"/>
  <c r="K303" i="66"/>
  <c r="AQ303" i="66"/>
  <c r="AR303" i="66" s="1"/>
  <c r="BE290" i="66"/>
  <c r="BF290" i="66"/>
  <c r="K273" i="66"/>
  <c r="AQ273" i="66"/>
  <c r="BH273" i="66" s="1"/>
  <c r="AZ273" i="66"/>
  <c r="BB269" i="66"/>
  <c r="M267" i="66"/>
  <c r="BG267" i="66"/>
  <c r="AQ248" i="66"/>
  <c r="AR248" i="66" s="1"/>
  <c r="AZ248" i="66"/>
  <c r="AN248" i="66"/>
  <c r="L248" i="66" s="1"/>
  <c r="K248" i="66"/>
  <c r="AN221" i="66"/>
  <c r="L221" i="66" s="1"/>
  <c r="AZ221" i="66"/>
  <c r="K221" i="66"/>
  <c r="AN218" i="66"/>
  <c r="L218" i="66" s="1"/>
  <c r="AZ218" i="66"/>
  <c r="AY215" i="66"/>
  <c r="BC215" i="66"/>
  <c r="BD215" i="66"/>
  <c r="BF215" i="66"/>
  <c r="BG213" i="66"/>
  <c r="M213" i="66"/>
  <c r="K210" i="66"/>
  <c r="AZ210" i="66"/>
  <c r="M200" i="66"/>
  <c r="K197" i="66"/>
  <c r="AQ197" i="66"/>
  <c r="AR197" i="66" s="1"/>
  <c r="AZ197" i="66"/>
  <c r="BB162" i="66"/>
  <c r="AN161" i="66"/>
  <c r="L161" i="66" s="1"/>
  <c r="AZ161" i="66"/>
  <c r="BF158" i="66"/>
  <c r="BE158" i="66"/>
  <c r="M156" i="66"/>
  <c r="BG156" i="66"/>
  <c r="AN93" i="66"/>
  <c r="L93" i="66" s="1"/>
  <c r="K93" i="66"/>
  <c r="AQ93" i="66"/>
  <c r="M76" i="66"/>
  <c r="AY67" i="66"/>
  <c r="BC67" i="66"/>
  <c r="BD67" i="66"/>
  <c r="BA43" i="66"/>
  <c r="AJ43" i="66"/>
  <c r="AQ349" i="66"/>
  <c r="AR349" i="66" s="1"/>
  <c r="AN336" i="66"/>
  <c r="L336" i="66" s="1"/>
  <c r="AN334" i="66"/>
  <c r="L334" i="66" s="1"/>
  <c r="AQ332" i="66"/>
  <c r="AR332" i="66" s="1"/>
  <c r="AR326" i="66"/>
  <c r="BI326" i="66" s="1"/>
  <c r="M326" i="66"/>
  <c r="AQ308" i="66"/>
  <c r="BH308" i="66" s="1"/>
  <c r="AZ301" i="66"/>
  <c r="AQ291" i="66"/>
  <c r="AR291" i="66" s="1"/>
  <c r="BI291" i="66" s="1"/>
  <c r="AZ271" i="66"/>
  <c r="AZ266" i="66"/>
  <c r="AN257" i="66"/>
  <c r="L257" i="66" s="1"/>
  <c r="AZ257" i="66"/>
  <c r="M241" i="66"/>
  <c r="AQ238" i="66"/>
  <c r="AR238" i="66" s="1"/>
  <c r="BI238" i="66" s="1"/>
  <c r="K202" i="66"/>
  <c r="AQ202" i="66"/>
  <c r="AZ202" i="66"/>
  <c r="M152" i="66"/>
  <c r="AQ136" i="66"/>
  <c r="AR136" i="66" s="1"/>
  <c r="M126" i="66"/>
  <c r="BG126" i="66"/>
  <c r="K116" i="66"/>
  <c r="AZ116" i="66"/>
  <c r="K105" i="66"/>
  <c r="AZ105" i="66"/>
  <c r="AQ83" i="66"/>
  <c r="AR83" i="66" s="1"/>
  <c r="BA70" i="66"/>
  <c r="N69" i="66"/>
  <c r="BF61" i="66"/>
  <c r="BC61" i="66"/>
  <c r="BD61" i="66"/>
  <c r="BG44" i="66"/>
  <c r="AN23" i="66"/>
  <c r="L23" i="66" s="1"/>
  <c r="AZ23" i="66"/>
  <c r="AQ23" i="66"/>
  <c r="AR22" i="66"/>
  <c r="BI22" i="66" s="1"/>
  <c r="M22" i="66"/>
  <c r="K18" i="66"/>
  <c r="AZ18" i="66"/>
  <c r="K318" i="66"/>
  <c r="N312" i="66"/>
  <c r="M291" i="66"/>
  <c r="BB275" i="66"/>
  <c r="K267" i="66"/>
  <c r="AZ267" i="66"/>
  <c r="M253" i="66"/>
  <c r="K217" i="66"/>
  <c r="AN217" i="66"/>
  <c r="L217" i="66" s="1"/>
  <c r="AQ217" i="66"/>
  <c r="AR217" i="66" s="1"/>
  <c r="AZ217" i="66"/>
  <c r="BB199" i="66"/>
  <c r="K196" i="66"/>
  <c r="AZ196" i="66"/>
  <c r="AQ196" i="66"/>
  <c r="AR196" i="66" s="1"/>
  <c r="AR162" i="66"/>
  <c r="BI162" i="66" s="1"/>
  <c r="AN155" i="66"/>
  <c r="L155" i="66" s="1"/>
  <c r="AQ155" i="66"/>
  <c r="N155" i="66" s="1"/>
  <c r="AZ154" i="66"/>
  <c r="AQ154" i="66"/>
  <c r="AR154" i="66" s="1"/>
  <c r="BI154" i="66" s="1"/>
  <c r="BA112" i="66"/>
  <c r="AJ112" i="66"/>
  <c r="M100" i="66"/>
  <c r="BG100" i="66"/>
  <c r="M83" i="66"/>
  <c r="BG83" i="66"/>
  <c r="BG71" i="66"/>
  <c r="BD66" i="66"/>
  <c r="AY66" i="66"/>
  <c r="BA25" i="66"/>
  <c r="AR299" i="66"/>
  <c r="M299" i="66"/>
  <c r="K253" i="66"/>
  <c r="AQ253" i="66"/>
  <c r="AZ253" i="66"/>
  <c r="AN228" i="66"/>
  <c r="L228" i="66" s="1"/>
  <c r="K228" i="66"/>
  <c r="M216" i="66"/>
  <c r="K214" i="66"/>
  <c r="AN214" i="66"/>
  <c r="L214" i="66" s="1"/>
  <c r="BA206" i="66"/>
  <c r="AJ206" i="66"/>
  <c r="M185" i="66"/>
  <c r="BG185" i="66"/>
  <c r="BE142" i="66"/>
  <c r="BC142" i="66"/>
  <c r="BD142" i="66"/>
  <c r="M140" i="66"/>
  <c r="K119" i="66"/>
  <c r="AQ119" i="66"/>
  <c r="AR119" i="66" s="1"/>
  <c r="BB84" i="66"/>
  <c r="AY49" i="66"/>
  <c r="BE49" i="66"/>
  <c r="BF49" i="66"/>
  <c r="BC49" i="66"/>
  <c r="BC28" i="66"/>
  <c r="BD28" i="66"/>
  <c r="BF28" i="66"/>
  <c r="N22" i="66"/>
  <c r="BH22" i="66"/>
  <c r="AR333" i="66"/>
  <c r="BI333" i="66" s="1"/>
  <c r="M313" i="66"/>
  <c r="M307" i="66"/>
  <c r="M270" i="66"/>
  <c r="M197" i="66"/>
  <c r="BG197" i="66"/>
  <c r="BA196" i="66"/>
  <c r="AN172" i="66"/>
  <c r="L172" i="66" s="1"/>
  <c r="AZ172" i="66"/>
  <c r="AQ167" i="66"/>
  <c r="AN167" i="66"/>
  <c r="L167" i="66" s="1"/>
  <c r="AN166" i="66"/>
  <c r="L166" i="66" s="1"/>
  <c r="AZ166" i="66"/>
  <c r="M165" i="66"/>
  <c r="BG165" i="66"/>
  <c r="M162" i="66"/>
  <c r="M145" i="66"/>
  <c r="BG145" i="66"/>
  <c r="BB141" i="66"/>
  <c r="K136" i="66"/>
  <c r="AN107" i="66"/>
  <c r="L107" i="66" s="1"/>
  <c r="AQ107" i="66"/>
  <c r="AZ107" i="66"/>
  <c r="AR91" i="66"/>
  <c r="M91" i="66"/>
  <c r="K86" i="66"/>
  <c r="AQ86" i="66"/>
  <c r="N86" i="66" s="1"/>
  <c r="AZ86" i="66"/>
  <c r="AN86" i="66"/>
  <c r="L86" i="66" s="1"/>
  <c r="M74" i="66"/>
  <c r="BG74" i="66"/>
  <c r="K68" i="66"/>
  <c r="AQ68" i="66"/>
  <c r="AR68" i="66" s="1"/>
  <c r="AZ68" i="66"/>
  <c r="AN68" i="66"/>
  <c r="L68" i="66" s="1"/>
  <c r="AN43" i="66"/>
  <c r="L43" i="66" s="1"/>
  <c r="AQ43" i="66"/>
  <c r="AR43" i="66" s="1"/>
  <c r="BI43" i="66" s="1"/>
  <c r="AZ43" i="66"/>
  <c r="M15" i="66"/>
  <c r="AQ260" i="66"/>
  <c r="BH260" i="66" s="1"/>
  <c r="BG258" i="66"/>
  <c r="K256" i="66"/>
  <c r="AN254" i="66"/>
  <c r="L254" i="66" s="1"/>
  <c r="K254" i="66"/>
  <c r="AZ237" i="66"/>
  <c r="AQ212" i="66"/>
  <c r="BH206" i="66"/>
  <c r="N206" i="66"/>
  <c r="BD111" i="66"/>
  <c r="BE111" i="66"/>
  <c r="BH110" i="66"/>
  <c r="AR110" i="66"/>
  <c r="BI110" i="66" s="1"/>
  <c r="K109" i="66"/>
  <c r="AQ109" i="66"/>
  <c r="M102" i="66"/>
  <c r="K82" i="66"/>
  <c r="AQ82" i="66"/>
  <c r="AZ82" i="66"/>
  <c r="M54" i="66"/>
  <c r="K30" i="66"/>
  <c r="AZ30" i="66"/>
  <c r="K227" i="66"/>
  <c r="K225" i="66"/>
  <c r="BB197" i="66"/>
  <c r="BG177" i="66"/>
  <c r="N151" i="66"/>
  <c r="BH151" i="66"/>
  <c r="BC136" i="66"/>
  <c r="BD136" i="66"/>
  <c r="BG90" i="66"/>
  <c r="AR75" i="66"/>
  <c r="BI75" i="66" s="1"/>
  <c r="AN67" i="66"/>
  <c r="L67" i="66" s="1"/>
  <c r="AZ67" i="66"/>
  <c r="AQ60" i="66"/>
  <c r="N60" i="66" s="1"/>
  <c r="AZ60" i="66"/>
  <c r="AQ40" i="66"/>
  <c r="K40" i="66"/>
  <c r="BE38" i="66"/>
  <c r="BF38" i="66"/>
  <c r="AR32" i="66"/>
  <c r="K20" i="66"/>
  <c r="AQ20" i="66"/>
  <c r="N20" i="66" s="1"/>
  <c r="AZ20" i="66"/>
  <c r="AQ16" i="66"/>
  <c r="AR16" i="66" s="1"/>
  <c r="BI16" i="66" s="1"/>
  <c r="AZ16" i="66"/>
  <c r="M205" i="66"/>
  <c r="K175" i="66"/>
  <c r="AZ175" i="66"/>
  <c r="BG158" i="66"/>
  <c r="M158" i="66"/>
  <c r="K130" i="66"/>
  <c r="AQ130" i="66"/>
  <c r="AR130" i="66" s="1"/>
  <c r="K121" i="66"/>
  <c r="AZ121" i="66"/>
  <c r="N110" i="66"/>
  <c r="BE105" i="66"/>
  <c r="BF105" i="66"/>
  <c r="AN101" i="66"/>
  <c r="L101" i="66" s="1"/>
  <c r="AQ101" i="66"/>
  <c r="AR101" i="66" s="1"/>
  <c r="AZ101" i="66"/>
  <c r="BH80" i="66"/>
  <c r="N80" i="66"/>
  <c r="K64" i="66"/>
  <c r="AQ64" i="66"/>
  <c r="M62" i="66"/>
  <c r="BH53" i="66"/>
  <c r="N53" i="66"/>
  <c r="AR53" i="66"/>
  <c r="K219" i="66"/>
  <c r="M198" i="66"/>
  <c r="BG198" i="66"/>
  <c r="K177" i="66"/>
  <c r="AQ177" i="66"/>
  <c r="M177" i="66"/>
  <c r="BC175" i="66"/>
  <c r="BD175" i="66"/>
  <c r="BE162" i="66"/>
  <c r="BB147" i="66"/>
  <c r="K126" i="66"/>
  <c r="AZ126" i="66"/>
  <c r="AR104" i="66"/>
  <c r="BI104" i="66" s="1"/>
  <c r="AZ90" i="66"/>
  <c r="AQ90" i="66"/>
  <c r="K90" i="66"/>
  <c r="AR66" i="66"/>
  <c r="BI66" i="66" s="1"/>
  <c r="M66" i="66"/>
  <c r="K63" i="66"/>
  <c r="AQ63" i="66"/>
  <c r="AY54" i="66"/>
  <c r="BD54" i="66"/>
  <c r="AY37" i="66"/>
  <c r="BC37" i="66"/>
  <c r="AR192" i="66"/>
  <c r="BI192" i="66" s="1"/>
  <c r="AR148" i="66"/>
  <c r="BI148" i="66" s="1"/>
  <c r="M148" i="66"/>
  <c r="K144" i="66"/>
  <c r="AN144" i="66"/>
  <c r="L144" i="66" s="1"/>
  <c r="K122" i="66"/>
  <c r="AZ122" i="66"/>
  <c r="AR103" i="66"/>
  <c r="BG103" i="66"/>
  <c r="K97" i="66"/>
  <c r="AQ97" i="66"/>
  <c r="AR97" i="66" s="1"/>
  <c r="AZ97" i="66"/>
  <c r="BB78" i="66"/>
  <c r="M37" i="66"/>
  <c r="AR37" i="66"/>
  <c r="O37" i="66" s="1"/>
  <c r="BG37" i="66"/>
  <c r="N31" i="66"/>
  <c r="K28" i="66"/>
  <c r="K11" i="66"/>
  <c r="AZ11" i="66"/>
  <c r="AN192" i="66"/>
  <c r="L192" i="66" s="1"/>
  <c r="M188" i="66"/>
  <c r="AN171" i="66"/>
  <c r="L171" i="66" s="1"/>
  <c r="M163" i="66"/>
  <c r="M105" i="66"/>
  <c r="BG105" i="66"/>
  <c r="M56" i="66"/>
  <c r="BG56" i="66"/>
  <c r="K48" i="66"/>
  <c r="AQ48" i="66"/>
  <c r="AR48" i="66" s="1"/>
  <c r="BI48" i="66" s="1"/>
  <c r="BB15" i="66"/>
  <c r="BC11" i="66"/>
  <c r="BD11" i="66"/>
  <c r="M182" i="66"/>
  <c r="BF110" i="66"/>
  <c r="BD104" i="66"/>
  <c r="BF92" i="66"/>
  <c r="K91" i="66"/>
  <c r="BB88" i="66"/>
  <c r="K75" i="66"/>
  <c r="AZ75" i="66"/>
  <c r="K70" i="66"/>
  <c r="AZ70" i="66"/>
  <c r="AY68" i="66"/>
  <c r="BC68" i="66"/>
  <c r="M58" i="66"/>
  <c r="AZ42" i="66"/>
  <c r="AQ42" i="66"/>
  <c r="AR42" i="66" s="1"/>
  <c r="BI42" i="66" s="1"/>
  <c r="BD36" i="66"/>
  <c r="BF35" i="66"/>
  <c r="BD35" i="66"/>
  <c r="M33" i="66"/>
  <c r="BG33" i="66"/>
  <c r="BD18" i="66"/>
  <c r="BF18" i="66"/>
  <c r="K14" i="66"/>
  <c r="AQ14" i="66"/>
  <c r="AR14" i="66" s="1"/>
  <c r="AZ14" i="66"/>
  <c r="K127" i="66"/>
  <c r="AN96" i="66"/>
  <c r="L96" i="66" s="1"/>
  <c r="AN52" i="66"/>
  <c r="L52" i="66" s="1"/>
  <c r="AN34" i="66"/>
  <c r="L34" i="66" s="1"/>
  <c r="AN32" i="66"/>
  <c r="L32" i="66" s="1"/>
  <c r="AQ26" i="66"/>
  <c r="K24" i="66"/>
  <c r="K96" i="66"/>
  <c r="BG8" i="66"/>
  <c r="M146" i="66"/>
  <c r="AN112" i="66"/>
  <c r="L112" i="66" s="1"/>
  <c r="BE98" i="66"/>
  <c r="AN94" i="66"/>
  <c r="L94" i="66" s="1"/>
  <c r="K94" i="66"/>
  <c r="AN88" i="66"/>
  <c r="L88" i="66" s="1"/>
  <c r="AN79" i="66"/>
  <c r="L79" i="66" s="1"/>
  <c r="M79" i="66"/>
  <c r="BE56" i="66"/>
  <c r="K52" i="66"/>
  <c r="K34" i="66"/>
  <c r="BD98" i="66"/>
  <c r="K72" i="66"/>
  <c r="M53" i="66"/>
  <c r="K26" i="66"/>
  <c r="AJ981" i="66"/>
  <c r="BA981" i="66"/>
  <c r="BB981" i="66"/>
  <c r="N978" i="66"/>
  <c r="BH978" i="66"/>
  <c r="AJ999" i="66"/>
  <c r="BB999" i="66"/>
  <c r="BA999" i="66"/>
  <c r="AJ987" i="66"/>
  <c r="BB987" i="66"/>
  <c r="BA987" i="66"/>
  <c r="BC983" i="66"/>
  <c r="BD983" i="66"/>
  <c r="BE983" i="66"/>
  <c r="BF983" i="66"/>
  <c r="AY983" i="66"/>
  <c r="AJ993" i="66"/>
  <c r="BB993" i="66"/>
  <c r="BA993" i="66"/>
  <c r="BI987" i="66"/>
  <c r="AN982" i="66"/>
  <c r="L982" i="66" s="1"/>
  <c r="AQ982" i="66"/>
  <c r="AY981" i="66"/>
  <c r="BC981" i="66"/>
  <c r="AY969" i="66"/>
  <c r="BD969" i="66"/>
  <c r="BC969" i="66"/>
  <c r="BF968" i="66"/>
  <c r="AY968" i="66"/>
  <c r="BF956" i="66"/>
  <c r="AY956" i="66"/>
  <c r="BC956" i="66"/>
  <c r="N949" i="66"/>
  <c r="BH949" i="66"/>
  <c r="N941" i="66"/>
  <c r="BH941" i="66"/>
  <c r="AJ956" i="66"/>
  <c r="BB956" i="66"/>
  <c r="BA956" i="66"/>
  <c r="N944" i="66"/>
  <c r="AR944" i="66"/>
  <c r="BH944" i="66"/>
  <c r="AY914" i="66"/>
  <c r="BC914" i="66"/>
  <c r="BD914" i="66"/>
  <c r="BE914" i="66"/>
  <c r="BF914" i="66"/>
  <c r="AJ907" i="66"/>
  <c r="BA907" i="66"/>
  <c r="BB907" i="66"/>
  <c r="AZ1003" i="66"/>
  <c r="AN1002" i="66"/>
  <c r="L1002" i="66" s="1"/>
  <c r="BC1001" i="66"/>
  <c r="BD1001" i="66"/>
  <c r="BE1001" i="66"/>
  <c r="BF1001" i="66"/>
  <c r="K1000" i="66"/>
  <c r="N998" i="66"/>
  <c r="AZ997" i="66"/>
  <c r="AN996" i="66"/>
  <c r="L996" i="66" s="1"/>
  <c r="BC995" i="66"/>
  <c r="BD995" i="66"/>
  <c r="BF995" i="66"/>
  <c r="BE995" i="66"/>
  <c r="BA988" i="66"/>
  <c r="BB988" i="66"/>
  <c r="K985" i="66"/>
  <c r="AY982" i="66"/>
  <c r="BD982" i="66"/>
  <c r="BC982" i="66"/>
  <c r="BE982" i="66"/>
  <c r="BF969" i="66"/>
  <c r="BC965" i="66"/>
  <c r="BD965" i="66"/>
  <c r="BE965" i="66"/>
  <c r="BF965" i="66"/>
  <c r="BA958" i="66"/>
  <c r="BB958" i="66"/>
  <c r="AJ952" i="66"/>
  <c r="BA952" i="66"/>
  <c r="BB952" i="66"/>
  <c r="AY948" i="66"/>
  <c r="BC948" i="66"/>
  <c r="BD948" i="66"/>
  <c r="BF948" i="66"/>
  <c r="BE948" i="66"/>
  <c r="AJ914" i="66"/>
  <c r="BA914" i="66"/>
  <c r="BB914" i="66"/>
  <c r="BA995" i="66"/>
  <c r="BA982" i="66"/>
  <c r="BB982" i="66"/>
  <c r="N980" i="66"/>
  <c r="AR979" i="66"/>
  <c r="BG979" i="66"/>
  <c r="BC972" i="66"/>
  <c r="BE972" i="66"/>
  <c r="BF972" i="66"/>
  <c r="BE969" i="66"/>
  <c r="BE968" i="66"/>
  <c r="BA965" i="66"/>
  <c r="BB965" i="66"/>
  <c r="AR961" i="66"/>
  <c r="BG961" i="66"/>
  <c r="AY957" i="66"/>
  <c r="BD957" i="66"/>
  <c r="BC957" i="66"/>
  <c r="BE935" i="66"/>
  <c r="BF935" i="66"/>
  <c r="AY935" i="66"/>
  <c r="BC935" i="66"/>
  <c r="BD935" i="66"/>
  <c r="BA933" i="66"/>
  <c r="BB933" i="66"/>
  <c r="AJ933" i="66"/>
  <c r="N1002" i="66"/>
  <c r="BH1002" i="66"/>
  <c r="AY1000" i="66"/>
  <c r="BD1000" i="66"/>
  <c r="BC1000" i="66"/>
  <c r="BE1000" i="66"/>
  <c r="BD981" i="66"/>
  <c r="BG980" i="66"/>
  <c r="M980" i="66"/>
  <c r="AJ968" i="66"/>
  <c r="BB968" i="66"/>
  <c r="BA968" i="66"/>
  <c r="M998" i="66"/>
  <c r="AJ998" i="66"/>
  <c r="BA998" i="66"/>
  <c r="AZ988" i="66"/>
  <c r="K982" i="66"/>
  <c r="BC977" i="66"/>
  <c r="BF977" i="66"/>
  <c r="BD977" i="66"/>
  <c r="BE977" i="66"/>
  <c r="BD968" i="66"/>
  <c r="BG962" i="66"/>
  <c r="M962" i="66"/>
  <c r="BF957" i="66"/>
  <c r="BE956" i="66"/>
  <c r="BG936" i="66"/>
  <c r="M936" i="66"/>
  <c r="AJ969" i="66"/>
  <c r="BA969" i="66"/>
  <c r="BB969" i="66"/>
  <c r="BA1001" i="66"/>
  <c r="BC989" i="66"/>
  <c r="BD989" i="66"/>
  <c r="BF989" i="66"/>
  <c r="BE989" i="66"/>
  <c r="BC1002" i="66"/>
  <c r="BE1002" i="66"/>
  <c r="BF1002" i="66"/>
  <c r="AJ1001" i="66"/>
  <c r="BH999" i="66"/>
  <c r="N999" i="66"/>
  <c r="O999" i="66" s="1"/>
  <c r="AJ995" i="66"/>
  <c r="BA989" i="66"/>
  <c r="BF980" i="66"/>
  <c r="AY980" i="66"/>
  <c r="AJ965" i="66"/>
  <c r="AJ957" i="66"/>
  <c r="BA957" i="66"/>
  <c r="BB957" i="66"/>
  <c r="AY950" i="66"/>
  <c r="BC950" i="66"/>
  <c r="BD950" i="66"/>
  <c r="BE950" i="66"/>
  <c r="BF950" i="66"/>
  <c r="AR1003" i="66"/>
  <c r="BG1003" i="66"/>
  <c r="BB1002" i="66"/>
  <c r="AJ1002" i="66"/>
  <c r="AR997" i="66"/>
  <c r="BG997" i="66"/>
  <c r="BB996" i="66"/>
  <c r="AJ996" i="66"/>
  <c r="BH993" i="66"/>
  <c r="N993" i="66"/>
  <c r="O993" i="66" s="1"/>
  <c r="AJ992" i="66"/>
  <c r="BA992" i="66"/>
  <c r="BC990" i="66"/>
  <c r="BE990" i="66"/>
  <c r="BF990" i="66"/>
  <c r="BB989" i="66"/>
  <c r="AJ989" i="66"/>
  <c r="BF986" i="66"/>
  <c r="AY986" i="66"/>
  <c r="M986" i="66"/>
  <c r="BA983" i="66"/>
  <c r="AZ982" i="66"/>
  <c r="AJ980" i="66"/>
  <c r="BB980" i="66"/>
  <c r="BA980" i="66"/>
  <c r="BA977" i="66"/>
  <c r="AY975" i="66"/>
  <c r="BC975" i="66"/>
  <c r="BD975" i="66"/>
  <c r="BC968" i="66"/>
  <c r="AZ966" i="66"/>
  <c r="N962" i="66"/>
  <c r="N961" i="66"/>
  <c r="N960" i="66"/>
  <c r="BH960" i="66"/>
  <c r="BE957" i="66"/>
  <c r="BD956" i="66"/>
  <c r="AN954" i="66"/>
  <c r="L954" i="66" s="1"/>
  <c r="AJ950" i="66"/>
  <c r="BA950" i="66"/>
  <c r="BB950" i="66"/>
  <c r="BC946" i="66"/>
  <c r="AY946" i="66"/>
  <c r="BD946" i="66"/>
  <c r="BE946" i="66"/>
  <c r="BF946" i="66"/>
  <c r="BE923" i="66"/>
  <c r="BF923" i="66"/>
  <c r="AY923" i="66"/>
  <c r="BC923" i="66"/>
  <c r="BD923" i="66"/>
  <c r="AY994" i="66"/>
  <c r="BD994" i="66"/>
  <c r="BC994" i="66"/>
  <c r="BE994" i="66"/>
  <c r="AY988" i="66"/>
  <c r="BC988" i="66"/>
  <c r="BD988" i="66"/>
  <c r="BE988" i="66"/>
  <c r="BF998" i="66"/>
  <c r="AY998" i="66"/>
  <c r="BF988" i="66"/>
  <c r="BC996" i="66"/>
  <c r="BE996" i="66"/>
  <c r="BF996" i="66"/>
  <c r="BB995" i="66"/>
  <c r="BF992" i="66"/>
  <c r="AY992" i="66"/>
  <c r="M992" i="66"/>
  <c r="AZ985" i="66"/>
  <c r="AJ975" i="66"/>
  <c r="BA975" i="66"/>
  <c r="BB975" i="66"/>
  <c r="BD1002" i="66"/>
  <c r="AY1001" i="66"/>
  <c r="BD998" i="66"/>
  <c r="BD996" i="66"/>
  <c r="AY995" i="66"/>
  <c r="BE992" i="66"/>
  <c r="AR991" i="66"/>
  <c r="BG991" i="66"/>
  <c r="BB990" i="66"/>
  <c r="AJ990" i="66"/>
  <c r="BH987" i="66"/>
  <c r="N987" i="66"/>
  <c r="O987" i="66" s="1"/>
  <c r="AJ986" i="66"/>
  <c r="BA986" i="66"/>
  <c r="BC984" i="66"/>
  <c r="BE984" i="66"/>
  <c r="BF984" i="66"/>
  <c r="N979" i="66"/>
  <c r="BG974" i="66"/>
  <c r="M974" i="66"/>
  <c r="O974" i="66" s="1"/>
  <c r="BD972" i="66"/>
  <c r="BC971" i="66"/>
  <c r="BD971" i="66"/>
  <c r="BE971" i="66"/>
  <c r="BF971" i="66"/>
  <c r="AY964" i="66"/>
  <c r="BF964" i="66"/>
  <c r="BC964" i="66"/>
  <c r="BD964" i="66"/>
  <c r="BE964" i="66"/>
  <c r="M961" i="66"/>
  <c r="BC960" i="66"/>
  <c r="BD960" i="66"/>
  <c r="BE960" i="66"/>
  <c r="BF960" i="66"/>
  <c r="AR955" i="66"/>
  <c r="BG955" i="66"/>
  <c r="N954" i="66"/>
  <c r="BH954" i="66"/>
  <c r="BB953" i="66"/>
  <c r="BA953" i="66"/>
  <c r="AJ953" i="66"/>
  <c r="AR951" i="66"/>
  <c r="BG951" i="66"/>
  <c r="AJ946" i="66"/>
  <c r="BA946" i="66"/>
  <c r="BB946" i="66"/>
  <c r="AJ944" i="66"/>
  <c r="BA944" i="66"/>
  <c r="BB944" i="66"/>
  <c r="BC916" i="66"/>
  <c r="BD916" i="66"/>
  <c r="BF916" i="66"/>
  <c r="AY916" i="66"/>
  <c r="AR985" i="66"/>
  <c r="BG985" i="66"/>
  <c r="BB984" i="66"/>
  <c r="AJ984" i="66"/>
  <c r="M979" i="66"/>
  <c r="BA971" i="66"/>
  <c r="BB971" i="66"/>
  <c r="BI968" i="66"/>
  <c r="BA964" i="66"/>
  <c r="BB964" i="66"/>
  <c r="AY963" i="66"/>
  <c r="BD963" i="66"/>
  <c r="BC963" i="66"/>
  <c r="BF962" i="66"/>
  <c r="AY962" i="66"/>
  <c r="AY942" i="66"/>
  <c r="BC942" i="66"/>
  <c r="BD942" i="66"/>
  <c r="BE942" i="66"/>
  <c r="BF942" i="66"/>
  <c r="AJ941" i="66"/>
  <c r="BA941" i="66"/>
  <c r="BB941" i="66"/>
  <c r="AJ938" i="66"/>
  <c r="BA938" i="66"/>
  <c r="BB938" i="66"/>
  <c r="BB924" i="66"/>
  <c r="BA924" i="66"/>
  <c r="AJ924" i="66"/>
  <c r="N996" i="66"/>
  <c r="BH996" i="66"/>
  <c r="N990" i="66"/>
  <c r="BH990" i="66"/>
  <c r="BA1000" i="66"/>
  <c r="BB1000" i="66"/>
  <c r="BA994" i="66"/>
  <c r="BB994" i="66"/>
  <c r="AY958" i="66"/>
  <c r="BC958" i="66"/>
  <c r="BD958" i="66"/>
  <c r="BE958" i="66"/>
  <c r="BF958" i="66"/>
  <c r="AY952" i="66"/>
  <c r="BF952" i="66"/>
  <c r="BC952" i="66"/>
  <c r="BD952" i="66"/>
  <c r="BE952" i="66"/>
  <c r="K1002" i="66"/>
  <c r="BC998" i="66"/>
  <c r="K996" i="66"/>
  <c r="AY989" i="66"/>
  <c r="BB998" i="66"/>
  <c r="BC992" i="66"/>
  <c r="K990" i="66"/>
  <c r="BD980" i="66"/>
  <c r="AN976" i="66"/>
  <c r="L976" i="66" s="1"/>
  <c r="AQ976" i="66"/>
  <c r="AN945" i="66"/>
  <c r="L945" i="66" s="1"/>
  <c r="K945" i="66"/>
  <c r="AQ945" i="66"/>
  <c r="AZ945" i="66"/>
  <c r="N929" i="66"/>
  <c r="BH929" i="66"/>
  <c r="BA927" i="66"/>
  <c r="BB927" i="66"/>
  <c r="AJ927" i="66"/>
  <c r="M909" i="66"/>
  <c r="BG909" i="66"/>
  <c r="AJ908" i="66"/>
  <c r="BA908" i="66"/>
  <c r="BB908" i="66"/>
  <c r="BC901" i="66"/>
  <c r="BD901" i="66"/>
  <c r="BF901" i="66"/>
  <c r="AY901" i="66"/>
  <c r="BE901" i="66"/>
  <c r="AR973" i="66"/>
  <c r="BG973" i="66"/>
  <c r="AJ971" i="66"/>
  <c r="AR967" i="66"/>
  <c r="BG967" i="66"/>
  <c r="AJ963" i="66"/>
  <c r="BA963" i="66"/>
  <c r="BB963" i="66"/>
  <c r="AJ962" i="66"/>
  <c r="BB962" i="66"/>
  <c r="BA962" i="66"/>
  <c r="N1003" i="66"/>
  <c r="AY1002" i="66"/>
  <c r="AY999" i="66"/>
  <c r="BC999" i="66"/>
  <c r="N997" i="66"/>
  <c r="AY996" i="66"/>
  <c r="BB992" i="66"/>
  <c r="BC986" i="66"/>
  <c r="AN985" i="66"/>
  <c r="L985" i="66" s="1"/>
  <c r="BA984" i="66"/>
  <c r="BC980" i="66"/>
  <c r="AY977" i="66"/>
  <c r="BF974" i="66"/>
  <c r="AY974" i="66"/>
  <c r="AY972" i="66"/>
  <c r="BG968" i="66"/>
  <c r="M968" i="66"/>
  <c r="AN966" i="66"/>
  <c r="L966" i="66" s="1"/>
  <c r="BF963" i="66"/>
  <c r="BC959" i="66"/>
  <c r="BD959" i="66"/>
  <c r="BE959" i="66"/>
  <c r="BF959" i="66"/>
  <c r="M955" i="66"/>
  <c r="N947" i="66"/>
  <c r="BH947" i="66"/>
  <c r="BC940" i="66"/>
  <c r="BD940" i="66"/>
  <c r="BE940" i="66"/>
  <c r="BF940" i="66"/>
  <c r="AY940" i="66"/>
  <c r="BI922" i="66"/>
  <c r="BE917" i="66"/>
  <c r="BF917" i="66"/>
  <c r="AY917" i="66"/>
  <c r="BC917" i="66"/>
  <c r="AJ910" i="66"/>
  <c r="BA910" i="66"/>
  <c r="AN1000" i="66"/>
  <c r="L1000" i="66" s="1"/>
  <c r="AQ1000" i="66"/>
  <c r="AR998" i="66"/>
  <c r="AN994" i="66"/>
  <c r="L994" i="66" s="1"/>
  <c r="AQ994" i="66"/>
  <c r="AY993" i="66"/>
  <c r="BC993" i="66"/>
  <c r="BC978" i="66"/>
  <c r="BE978" i="66"/>
  <c r="BF978" i="66"/>
  <c r="AY976" i="66"/>
  <c r="BF976" i="66"/>
  <c r="BC976" i="66"/>
  <c r="BD976" i="66"/>
  <c r="BE976" i="66"/>
  <c r="AJ974" i="66"/>
  <c r="BB974" i="66"/>
  <c r="BA974" i="66"/>
  <c r="AY970" i="66"/>
  <c r="BC970" i="66"/>
  <c r="BF970" i="66"/>
  <c r="BD970" i="66"/>
  <c r="BE970" i="66"/>
  <c r="N967" i="66"/>
  <c r="N966" i="66"/>
  <c r="BH966" i="66"/>
  <c r="BE963" i="66"/>
  <c r="BE962" i="66"/>
  <c r="BA959" i="66"/>
  <c r="BB959" i="66"/>
  <c r="BA939" i="66"/>
  <c r="BB939" i="66"/>
  <c r="AJ939" i="66"/>
  <c r="BD937" i="66"/>
  <c r="BC937" i="66"/>
  <c r="BE937" i="66"/>
  <c r="BF937" i="66"/>
  <c r="AY937" i="66"/>
  <c r="AN988" i="66"/>
  <c r="L988" i="66" s="1"/>
  <c r="AQ988" i="66"/>
  <c r="AY987" i="66"/>
  <c r="BC987" i="66"/>
  <c r="BF981" i="66"/>
  <c r="AR980" i="66"/>
  <c r="BA976" i="66"/>
  <c r="BB976" i="66"/>
  <c r="N973" i="66"/>
  <c r="BA970" i="66"/>
  <c r="BB970" i="66"/>
  <c r="BD966" i="66"/>
  <c r="BC966" i="66"/>
  <c r="BE966" i="66"/>
  <c r="BF966" i="66"/>
  <c r="AJ937" i="66"/>
  <c r="BA937" i="66"/>
  <c r="BA934" i="66"/>
  <c r="AJ934" i="66"/>
  <c r="BB934" i="66"/>
  <c r="BB910" i="66"/>
  <c r="K897" i="66"/>
  <c r="AN897" i="66"/>
  <c r="L897" i="66" s="1"/>
  <c r="AQ897" i="66"/>
  <c r="AZ897" i="66"/>
  <c r="BB945" i="66"/>
  <c r="BE943" i="66"/>
  <c r="AN943" i="66"/>
  <c r="L943" i="66" s="1"/>
  <c r="AQ943" i="66"/>
  <c r="AR943" i="66" s="1"/>
  <c r="AR941" i="66"/>
  <c r="BC933" i="66"/>
  <c r="AR929" i="66"/>
  <c r="BB920" i="66"/>
  <c r="BA915" i="66"/>
  <c r="BB915" i="66"/>
  <c r="BG912" i="66"/>
  <c r="M912" i="66"/>
  <c r="BE899" i="66"/>
  <c r="BF899" i="66"/>
  <c r="AY899" i="66"/>
  <c r="BE897" i="66"/>
  <c r="BF897" i="66"/>
  <c r="AJ895" i="66"/>
  <c r="BA895" i="66"/>
  <c r="BB895" i="66"/>
  <c r="BD887" i="66"/>
  <c r="BE887" i="66"/>
  <c r="BF887" i="66"/>
  <c r="AY887" i="66"/>
  <c r="BC886" i="66"/>
  <c r="BD886" i="66"/>
  <c r="BF886" i="66"/>
  <c r="BC879" i="66"/>
  <c r="BD879" i="66"/>
  <c r="BE879" i="66"/>
  <c r="BF879" i="66"/>
  <c r="AY879" i="66"/>
  <c r="BA878" i="66"/>
  <c r="AJ878" i="66"/>
  <c r="BB878" i="66"/>
  <c r="BA846" i="66"/>
  <c r="BB846" i="66"/>
  <c r="AJ846" i="66"/>
  <c r="N825" i="66"/>
  <c r="BH825" i="66"/>
  <c r="AR825" i="66"/>
  <c r="BB930" i="66"/>
  <c r="AJ917" i="66"/>
  <c r="BB917" i="66"/>
  <c r="N904" i="66"/>
  <c r="BH904" i="66"/>
  <c r="AN901" i="66"/>
  <c r="L901" i="66" s="1"/>
  <c r="AQ901" i="66"/>
  <c r="AJ899" i="66"/>
  <c r="BB899" i="66"/>
  <c r="BI892" i="66"/>
  <c r="BA891" i="66"/>
  <c r="BB891" i="66"/>
  <c r="BG888" i="66"/>
  <c r="M888" i="66"/>
  <c r="AJ887" i="66"/>
  <c r="BB887" i="66"/>
  <c r="BD885" i="66"/>
  <c r="BE885" i="66"/>
  <c r="BF885" i="66"/>
  <c r="M856" i="66"/>
  <c r="BG856" i="66"/>
  <c r="AJ832" i="66"/>
  <c r="BA832" i="66"/>
  <c r="BB832" i="66"/>
  <c r="K973" i="66"/>
  <c r="K967" i="66"/>
  <c r="M956" i="66"/>
  <c r="AZ955" i="66"/>
  <c r="AN998" i="66"/>
  <c r="L998" i="66" s="1"/>
  <c r="AN992" i="66"/>
  <c r="L992" i="66" s="1"/>
  <c r="AN986" i="66"/>
  <c r="L986" i="66" s="1"/>
  <c r="N981" i="66"/>
  <c r="AN980" i="66"/>
  <c r="L980" i="66" s="1"/>
  <c r="AJ978" i="66"/>
  <c r="AN974" i="66"/>
  <c r="L974" i="66" s="1"/>
  <c r="AJ972" i="66"/>
  <c r="AN968" i="66"/>
  <c r="L968" i="66" s="1"/>
  <c r="AJ966" i="66"/>
  <c r="N963" i="66"/>
  <c r="O963" i="66" s="1"/>
  <c r="AN962" i="66"/>
  <c r="L962" i="66" s="1"/>
  <c r="AJ960" i="66"/>
  <c r="N957" i="66"/>
  <c r="O957" i="66" s="1"/>
  <c r="AN956" i="66"/>
  <c r="L956" i="66" s="1"/>
  <c r="AJ954" i="66"/>
  <c r="AZ951" i="66"/>
  <c r="AZ949" i="66"/>
  <c r="AY947" i="66"/>
  <c r="AY945" i="66"/>
  <c r="AJ945" i="66"/>
  <c r="AN944" i="66"/>
  <c r="L944" i="66" s="1"/>
  <c r="AJ943" i="66"/>
  <c r="BA943" i="66"/>
  <c r="AR935" i="66"/>
  <c r="AJ930" i="66"/>
  <c r="BG929" i="66"/>
  <c r="K927" i="66"/>
  <c r="BB926" i="66"/>
  <c r="AN922" i="66"/>
  <c r="L922" i="66" s="1"/>
  <c r="AJ920" i="66"/>
  <c r="BG919" i="66"/>
  <c r="AN919" i="66"/>
  <c r="L919" i="66" s="1"/>
  <c r="AQ919" i="66"/>
  <c r="AR918" i="66"/>
  <c r="BE911" i="66"/>
  <c r="BF911" i="66"/>
  <c r="AY911" i="66"/>
  <c r="BE909" i="66"/>
  <c r="BF909" i="66"/>
  <c r="BC904" i="66"/>
  <c r="BD904" i="66"/>
  <c r="BC899" i="66"/>
  <c r="BI898" i="66"/>
  <c r="BD893" i="66"/>
  <c r="BE893" i="66"/>
  <c r="BF893" i="66"/>
  <c r="AY893" i="66"/>
  <c r="BC887" i="66"/>
  <c r="BB886" i="66"/>
  <c r="AJ886" i="66"/>
  <c r="M882" i="66"/>
  <c r="AN859" i="66"/>
  <c r="L859" i="66" s="1"/>
  <c r="K859" i="66"/>
  <c r="AQ859" i="66"/>
  <c r="AZ859" i="66"/>
  <c r="K955" i="66"/>
  <c r="AZ992" i="66"/>
  <c r="K986" i="66"/>
  <c r="AZ980" i="66"/>
  <c r="AQ970" i="66"/>
  <c r="AQ964" i="66"/>
  <c r="AQ958" i="66"/>
  <c r="BF953" i="66"/>
  <c r="AQ952" i="66"/>
  <c r="M948" i="66"/>
  <c r="AQ946" i="66"/>
  <c r="AZ943" i="66"/>
  <c r="M939" i="66"/>
  <c r="AR939" i="66"/>
  <c r="BB936" i="66"/>
  <c r="BH935" i="66"/>
  <c r="BI928" i="66"/>
  <c r="N922" i="66"/>
  <c r="O922" i="66" s="1"/>
  <c r="BH922" i="66"/>
  <c r="M921" i="66"/>
  <c r="AR921" i="66"/>
  <c r="AY920" i="66"/>
  <c r="BC920" i="66"/>
  <c r="BD920" i="66"/>
  <c r="BF920" i="66"/>
  <c r="AN913" i="66"/>
  <c r="L913" i="66" s="1"/>
  <c r="AQ913" i="66"/>
  <c r="AJ911" i="66"/>
  <c r="BB911" i="66"/>
  <c r="M905" i="66"/>
  <c r="BA900" i="66"/>
  <c r="BB900" i="66"/>
  <c r="BA899" i="66"/>
  <c r="BA897" i="66"/>
  <c r="BB897" i="66"/>
  <c r="BG894" i="66"/>
  <c r="M894" i="66"/>
  <c r="AJ893" i="66"/>
  <c r="BB893" i="66"/>
  <c r="BA887" i="66"/>
  <c r="BE886" i="66"/>
  <c r="AJ881" i="66"/>
  <c r="BA881" i="66"/>
  <c r="BB881" i="66"/>
  <c r="AR872" i="66"/>
  <c r="N872" i="66"/>
  <c r="BH872" i="66"/>
  <c r="AY865" i="66"/>
  <c r="BC865" i="66"/>
  <c r="BD865" i="66"/>
  <c r="BE865" i="66"/>
  <c r="BF865" i="66"/>
  <c r="BD854" i="66"/>
  <c r="BE854" i="66"/>
  <c r="BC854" i="66"/>
  <c r="BF854" i="66"/>
  <c r="AJ844" i="66"/>
  <c r="BA844" i="66"/>
  <c r="BB844" i="66"/>
  <c r="AZ967" i="66"/>
  <c r="K961" i="66"/>
  <c r="BC943" i="66"/>
  <c r="AZ940" i="66"/>
  <c r="AJ1003" i="66"/>
  <c r="BG1002" i="66"/>
  <c r="AN999" i="66"/>
  <c r="L999" i="66" s="1"/>
  <c r="AJ997" i="66"/>
  <c r="BG996" i="66"/>
  <c r="AN993" i="66"/>
  <c r="L993" i="66" s="1"/>
  <c r="AJ991" i="66"/>
  <c r="BG990" i="66"/>
  <c r="AN987" i="66"/>
  <c r="L987" i="66" s="1"/>
  <c r="AJ985" i="66"/>
  <c r="BG984" i="66"/>
  <c r="AN981" i="66"/>
  <c r="L981" i="66" s="1"/>
  <c r="AJ979" i="66"/>
  <c r="BG978" i="66"/>
  <c r="AN975" i="66"/>
  <c r="L975" i="66" s="1"/>
  <c r="AJ973" i="66"/>
  <c r="BG972" i="66"/>
  <c r="AN969" i="66"/>
  <c r="L969" i="66" s="1"/>
  <c r="AJ967" i="66"/>
  <c r="BG966" i="66"/>
  <c r="AN963" i="66"/>
  <c r="L963" i="66" s="1"/>
  <c r="AJ961" i="66"/>
  <c r="BG960" i="66"/>
  <c r="AJ955" i="66"/>
  <c r="BG954" i="66"/>
  <c r="BE953" i="66"/>
  <c r="AJ951" i="66"/>
  <c r="AQ950" i="66"/>
  <c r="AY943" i="66"/>
  <c r="BE941" i="66"/>
  <c r="BF941" i="66"/>
  <c r="BG939" i="66"/>
  <c r="BA936" i="66"/>
  <c r="AJ936" i="66"/>
  <c r="BG935" i="66"/>
  <c r="K933" i="66"/>
  <c r="BE929" i="66"/>
  <c r="BF929" i="66"/>
  <c r="AQ927" i="66"/>
  <c r="AR927" i="66" s="1"/>
  <c r="AJ926" i="66"/>
  <c r="BG925" i="66"/>
  <c r="AN925" i="66"/>
  <c r="L925" i="66" s="1"/>
  <c r="AQ925" i="66"/>
  <c r="BC922" i="66"/>
  <c r="BD922" i="66"/>
  <c r="BE919" i="66"/>
  <c r="BG918" i="66"/>
  <c r="M918" i="66"/>
  <c r="BC913" i="66"/>
  <c r="BD913" i="66"/>
  <c r="BF913" i="66"/>
  <c r="BI910" i="66"/>
  <c r="AY908" i="66"/>
  <c r="BC908" i="66"/>
  <c r="BD908" i="66"/>
  <c r="BE908" i="66"/>
  <c r="BF908" i="66"/>
  <c r="AJ904" i="66"/>
  <c r="M903" i="66"/>
  <c r="BG903" i="66"/>
  <c r="AJ901" i="66"/>
  <c r="BA901" i="66"/>
  <c r="BB901" i="66"/>
  <c r="K901" i="66"/>
  <c r="AJ900" i="66"/>
  <c r="BC897" i="66"/>
  <c r="BA885" i="66"/>
  <c r="BB885" i="66"/>
  <c r="BA884" i="66"/>
  <c r="AJ884" i="66"/>
  <c r="BB884" i="66"/>
  <c r="BC882" i="66"/>
  <c r="BD882" i="66"/>
  <c r="BF882" i="66"/>
  <c r="BC880" i="66"/>
  <c r="BE880" i="66"/>
  <c r="AY880" i="66"/>
  <c r="BD880" i="66"/>
  <c r="BF880" i="66"/>
  <c r="BI877" i="66"/>
  <c r="AJ871" i="66"/>
  <c r="BA871" i="66"/>
  <c r="BB871" i="66"/>
  <c r="AJ865" i="66"/>
  <c r="BA865" i="66"/>
  <c r="BC862" i="66"/>
  <c r="BE862" i="66"/>
  <c r="BF862" i="66"/>
  <c r="AY862" i="66"/>
  <c r="BD862" i="66"/>
  <c r="BC847" i="66"/>
  <c r="BE847" i="66"/>
  <c r="BF847" i="66"/>
  <c r="BD847" i="66"/>
  <c r="AZ973" i="66"/>
  <c r="AZ998" i="66"/>
  <c r="AZ999" i="66"/>
  <c r="AQ995" i="66"/>
  <c r="AQ989" i="66"/>
  <c r="AQ983" i="66"/>
  <c r="AQ977" i="66"/>
  <c r="AQ971" i="66"/>
  <c r="AQ965" i="66"/>
  <c r="AQ959" i="66"/>
  <c r="BF954" i="66"/>
  <c r="BD953" i="66"/>
  <c r="AQ953" i="66"/>
  <c r="BG942" i="66"/>
  <c r="M942" i="66"/>
  <c r="N928" i="66"/>
  <c r="BH928" i="66"/>
  <c r="M927" i="66"/>
  <c r="AY926" i="66"/>
  <c r="BC926" i="66"/>
  <c r="BD926" i="66"/>
  <c r="BF926" i="66"/>
  <c r="BB922" i="66"/>
  <c r="AV922" i="66" s="1"/>
  <c r="AJ922" i="66"/>
  <c r="BC919" i="66"/>
  <c r="AJ919" i="66"/>
  <c r="BA919" i="66"/>
  <c r="BB919" i="66"/>
  <c r="BA912" i="66"/>
  <c r="BB912" i="66"/>
  <c r="BA911" i="66"/>
  <c r="BA909" i="66"/>
  <c r="BB909" i="66"/>
  <c r="K909" i="66"/>
  <c r="BG906" i="66"/>
  <c r="M906" i="66"/>
  <c r="BA904" i="66"/>
  <c r="BA893" i="66"/>
  <c r="N892" i="66"/>
  <c r="O892" i="66" s="1"/>
  <c r="BH892" i="66"/>
  <c r="BC885" i="66"/>
  <c r="AJ883" i="66"/>
  <c r="BA883" i="66"/>
  <c r="BB883" i="66"/>
  <c r="BA880" i="66"/>
  <c r="BC874" i="66"/>
  <c r="BE874" i="66"/>
  <c r="AY874" i="66"/>
  <c r="BD874" i="66"/>
  <c r="BF874" i="66"/>
  <c r="AN869" i="66"/>
  <c r="L869" i="66" s="1"/>
  <c r="K869" i="66"/>
  <c r="AQ869" i="66"/>
  <c r="AR869" i="66" s="1"/>
  <c r="AZ869" i="66"/>
  <c r="BC867" i="66"/>
  <c r="BD867" i="66"/>
  <c r="BE867" i="66"/>
  <c r="AY867" i="66"/>
  <c r="BF867" i="66"/>
  <c r="AJ856" i="66"/>
  <c r="BA856" i="66"/>
  <c r="BB856" i="66"/>
  <c r="BC828" i="66"/>
  <c r="BE828" i="66"/>
  <c r="AY828" i="66"/>
  <c r="BF828" i="66"/>
  <c r="BD828" i="66"/>
  <c r="AZ979" i="66"/>
  <c r="K979" i="66"/>
  <c r="AZ961" i="66"/>
  <c r="AZ947" i="66"/>
  <c r="AQ1001" i="66"/>
  <c r="AR1002" i="66"/>
  <c r="AR996" i="66"/>
  <c r="AR990" i="66"/>
  <c r="AR978" i="66"/>
  <c r="AN970" i="66"/>
  <c r="L970" i="66" s="1"/>
  <c r="AR966" i="66"/>
  <c r="AN964" i="66"/>
  <c r="L964" i="66" s="1"/>
  <c r="AR960" i="66"/>
  <c r="AN958" i="66"/>
  <c r="L958" i="66" s="1"/>
  <c r="BE954" i="66"/>
  <c r="AR954" i="66"/>
  <c r="AN952" i="66"/>
  <c r="L952" i="66" s="1"/>
  <c r="K950" i="66"/>
  <c r="AN946" i="66"/>
  <c r="L946" i="66" s="1"/>
  <c r="AY944" i="66"/>
  <c r="BC944" i="66"/>
  <c r="AR940" i="66"/>
  <c r="K940" i="66"/>
  <c r="AY938" i="66"/>
  <c r="BC938" i="66"/>
  <c r="BF938" i="66"/>
  <c r="AN934" i="66"/>
  <c r="L934" i="66" s="1"/>
  <c r="AQ933" i="66"/>
  <c r="AR933" i="66" s="1"/>
  <c r="BG931" i="66"/>
  <c r="AN931" i="66"/>
  <c r="L931" i="66" s="1"/>
  <c r="AQ931" i="66"/>
  <c r="M929" i="66"/>
  <c r="BC928" i="66"/>
  <c r="BD928" i="66"/>
  <c r="BE925" i="66"/>
  <c r="BG924" i="66"/>
  <c r="M924" i="66"/>
  <c r="BG921" i="66"/>
  <c r="BE921" i="66"/>
  <c r="BF921" i="66"/>
  <c r="AZ919" i="66"/>
  <c r="M915" i="66"/>
  <c r="AR915" i="66"/>
  <c r="AJ913" i="66"/>
  <c r="BA913" i="66"/>
  <c r="BB913" i="66"/>
  <c r="K913" i="66"/>
  <c r="AJ912" i="66"/>
  <c r="BC909" i="66"/>
  <c r="AZ901" i="66"/>
  <c r="N898" i="66"/>
  <c r="O898" i="66" s="1"/>
  <c r="BH898" i="66"/>
  <c r="AY897" i="66"/>
  <c r="BC892" i="66"/>
  <c r="BD892" i="66"/>
  <c r="BA888" i="66"/>
  <c r="BB888" i="66"/>
  <c r="AY886" i="66"/>
  <c r="BG883" i="66"/>
  <c r="BE882" i="66"/>
  <c r="BA874" i="66"/>
  <c r="BB874" i="66"/>
  <c r="AZ970" i="66"/>
  <c r="AZ964" i="66"/>
  <c r="K958" i="66"/>
  <c r="BG949" i="66"/>
  <c r="M943" i="66"/>
  <c r="BH940" i="66"/>
  <c r="N934" i="66"/>
  <c r="BH934" i="66"/>
  <c r="M933" i="66"/>
  <c r="AY932" i="66"/>
  <c r="BC932" i="66"/>
  <c r="BD932" i="66"/>
  <c r="BF932" i="66"/>
  <c r="AJ925" i="66"/>
  <c r="BA925" i="66"/>
  <c r="BB925" i="66"/>
  <c r="BA921" i="66"/>
  <c r="BB921" i="66"/>
  <c r="AY919" i="66"/>
  <c r="K919" i="66"/>
  <c r="M917" i="66"/>
  <c r="BE913" i="66"/>
  <c r="AZ909" i="66"/>
  <c r="BG905" i="66"/>
  <c r="BE905" i="66"/>
  <c r="BF905" i="66"/>
  <c r="AY905" i="66"/>
  <c r="BE903" i="66"/>
  <c r="BF903" i="66"/>
  <c r="BC898" i="66"/>
  <c r="BD898" i="66"/>
  <c r="M891" i="66"/>
  <c r="BG891" i="66"/>
  <c r="AY890" i="66"/>
  <c r="BC890" i="66"/>
  <c r="BD890" i="66"/>
  <c r="BE890" i="66"/>
  <c r="BF890" i="66"/>
  <c r="AN889" i="66"/>
  <c r="L889" i="66" s="1"/>
  <c r="AQ889" i="66"/>
  <c r="AY885" i="66"/>
  <c r="AR878" i="66"/>
  <c r="N878" i="66"/>
  <c r="BH878" i="66"/>
  <c r="AJ875" i="66"/>
  <c r="BA875" i="66"/>
  <c r="BB875" i="66"/>
  <c r="BC868" i="66"/>
  <c r="BE868" i="66"/>
  <c r="BF868" i="66"/>
  <c r="BD868" i="66"/>
  <c r="AY868" i="66"/>
  <c r="BC861" i="66"/>
  <c r="BD861" i="66"/>
  <c r="BE861" i="66"/>
  <c r="BF861" i="66"/>
  <c r="AY861" i="66"/>
  <c r="BD954" i="66"/>
  <c r="AR949" i="66"/>
  <c r="BF947" i="66"/>
  <c r="BG945" i="66"/>
  <c r="K943" i="66"/>
  <c r="M941" i="66"/>
  <c r="AZ939" i="66"/>
  <c r="AN937" i="66"/>
  <c r="L937" i="66" s="1"/>
  <c r="AQ937" i="66"/>
  <c r="M935" i="66"/>
  <c r="BC934" i="66"/>
  <c r="BD934" i="66"/>
  <c r="BE931" i="66"/>
  <c r="BG930" i="66"/>
  <c r="M930" i="66"/>
  <c r="AY929" i="66"/>
  <c r="BG927" i="66"/>
  <c r="BE927" i="66"/>
  <c r="BF927" i="66"/>
  <c r="AZ925" i="66"/>
  <c r="AY922" i="66"/>
  <c r="AJ921" i="66"/>
  <c r="AZ913" i="66"/>
  <c r="N910" i="66"/>
  <c r="O910" i="66" s="1"/>
  <c r="BH910" i="66"/>
  <c r="AN907" i="66"/>
  <c r="L907" i="66" s="1"/>
  <c r="AQ907" i="66"/>
  <c r="BD905" i="66"/>
  <c r="AJ905" i="66"/>
  <c r="BB905" i="66"/>
  <c r="BA902" i="66"/>
  <c r="M899" i="66"/>
  <c r="BE898" i="66"/>
  <c r="BA894" i="66"/>
  <c r="BB894" i="66"/>
  <c r="BB892" i="66"/>
  <c r="AJ892" i="66"/>
  <c r="BC889" i="66"/>
  <c r="BD889" i="66"/>
  <c r="BF889" i="66"/>
  <c r="AR887" i="66"/>
  <c r="M887" i="66"/>
  <c r="AY882" i="66"/>
  <c r="BB880" i="66"/>
  <c r="BC876" i="66"/>
  <c r="BD876" i="66"/>
  <c r="BE876" i="66"/>
  <c r="BF876" i="66"/>
  <c r="BA872" i="66"/>
  <c r="AJ872" i="66"/>
  <c r="BB872" i="66"/>
  <c r="AR870" i="66"/>
  <c r="N870" i="66"/>
  <c r="AJ861" i="66"/>
  <c r="BA861" i="66"/>
  <c r="BB861" i="66"/>
  <c r="BH951" i="66"/>
  <c r="BD947" i="66"/>
  <c r="AR947" i="66"/>
  <c r="M947" i="66"/>
  <c r="BF945" i="66"/>
  <c r="BB942" i="66"/>
  <c r="AN940" i="66"/>
  <c r="L940" i="66" s="1"/>
  <c r="BC931" i="66"/>
  <c r="AJ931" i="66"/>
  <c r="BA931" i="66"/>
  <c r="BB931" i="66"/>
  <c r="BD927" i="66"/>
  <c r="AY925" i="66"/>
  <c r="K925" i="66"/>
  <c r="K922" i="66"/>
  <c r="AZ921" i="66"/>
  <c r="BB918" i="66"/>
  <c r="BE915" i="66"/>
  <c r="BF915" i="66"/>
  <c r="AY913" i="66"/>
  <c r="BC910" i="66"/>
  <c r="BD910" i="66"/>
  <c r="BC907" i="66"/>
  <c r="BD907" i="66"/>
  <c r="BF907" i="66"/>
  <c r="BC905" i="66"/>
  <c r="AR904" i="66"/>
  <c r="AY902" i="66"/>
  <c r="BC902" i="66"/>
  <c r="BD902" i="66"/>
  <c r="BE902" i="66"/>
  <c r="BF902" i="66"/>
  <c r="AJ898" i="66"/>
  <c r="M897" i="66"/>
  <c r="BG897" i="66"/>
  <c r="AY896" i="66"/>
  <c r="BC896" i="66"/>
  <c r="BD896" i="66"/>
  <c r="BE896" i="66"/>
  <c r="BF896" i="66"/>
  <c r="AN895" i="66"/>
  <c r="L895" i="66" s="1"/>
  <c r="AQ895" i="66"/>
  <c r="AJ894" i="66"/>
  <c r="BA892" i="66"/>
  <c r="K889" i="66"/>
  <c r="AR882" i="66"/>
  <c r="AN873" i="66"/>
  <c r="L873" i="66" s="1"/>
  <c r="K873" i="66"/>
  <c r="AQ873" i="66"/>
  <c r="AZ873" i="66"/>
  <c r="BB865" i="66"/>
  <c r="BG864" i="66"/>
  <c r="AR864" i="66"/>
  <c r="M864" i="66"/>
  <c r="BE933" i="66"/>
  <c r="BF933" i="66"/>
  <c r="BC927" i="66"/>
  <c r="AR923" i="66"/>
  <c r="AJ918" i="66"/>
  <c r="BG917" i="66"/>
  <c r="N916" i="66"/>
  <c r="BH916" i="66"/>
  <c r="AJ915" i="66"/>
  <c r="AR912" i="66"/>
  <c r="M911" i="66"/>
  <c r="BE910" i="66"/>
  <c r="AQ909" i="66"/>
  <c r="AR909" i="66" s="1"/>
  <c r="BA906" i="66"/>
  <c r="BB906" i="66"/>
  <c r="BA905" i="66"/>
  <c r="BD903" i="66"/>
  <c r="BA903" i="66"/>
  <c r="BB903" i="66"/>
  <c r="BI900" i="66"/>
  <c r="BG900" i="66"/>
  <c r="M900" i="66"/>
  <c r="BA898" i="66"/>
  <c r="BC895" i="66"/>
  <c r="BD895" i="66"/>
  <c r="BF895" i="66"/>
  <c r="AR893" i="66"/>
  <c r="M893" i="66"/>
  <c r="BE891" i="66"/>
  <c r="BF891" i="66"/>
  <c r="AJ889" i="66"/>
  <c r="BA889" i="66"/>
  <c r="BB889" i="66"/>
  <c r="BG885" i="66"/>
  <c r="AN879" i="66"/>
  <c r="L879" i="66" s="1"/>
  <c r="K879" i="66"/>
  <c r="AQ879" i="66"/>
  <c r="AZ879" i="66"/>
  <c r="BE860" i="66"/>
  <c r="BD860" i="66"/>
  <c r="AY860" i="66"/>
  <c r="BC860" i="66"/>
  <c r="AY854" i="66"/>
  <c r="AY847" i="66"/>
  <c r="AJ877" i="66"/>
  <c r="BA877" i="66"/>
  <c r="BB877" i="66"/>
  <c r="BC873" i="66"/>
  <c r="BD873" i="66"/>
  <c r="BE873" i="66"/>
  <c r="BF873" i="66"/>
  <c r="AY873" i="66"/>
  <c r="BI850" i="66"/>
  <c r="BC840" i="66"/>
  <c r="BE840" i="66"/>
  <c r="AY840" i="66"/>
  <c r="AN826" i="66"/>
  <c r="L826" i="66" s="1"/>
  <c r="AQ826" i="66"/>
  <c r="AR826" i="66" s="1"/>
  <c r="AZ826" i="66"/>
  <c r="K826" i="66"/>
  <c r="BI819" i="66"/>
  <c r="O819" i="66"/>
  <c r="BG811" i="66"/>
  <c r="AR811" i="66"/>
  <c r="M811" i="66"/>
  <c r="BG808" i="66"/>
  <c r="M808" i="66"/>
  <c r="AJ807" i="66"/>
  <c r="BA807" i="66"/>
  <c r="BB807" i="66"/>
  <c r="AJ800" i="66"/>
  <c r="BB800" i="66"/>
  <c r="BA800" i="66"/>
  <c r="BA795" i="66"/>
  <c r="AJ795" i="66"/>
  <c r="BB795" i="66"/>
  <c r="K916" i="66"/>
  <c r="K910" i="66"/>
  <c r="K904" i="66"/>
  <c r="K898" i="66"/>
  <c r="K892" i="66"/>
  <c r="K886" i="66"/>
  <c r="BF883" i="66"/>
  <c r="BF877" i="66"/>
  <c r="BF871" i="66"/>
  <c r="AN862" i="66"/>
  <c r="L862" i="66" s="1"/>
  <c r="AJ860" i="66"/>
  <c r="BC859" i="66"/>
  <c r="BE859" i="66"/>
  <c r="BD859" i="66"/>
  <c r="BH855" i="66"/>
  <c r="BF855" i="66"/>
  <c r="AY855" i="66"/>
  <c r="BC855" i="66"/>
  <c r="BD855" i="66"/>
  <c r="BE855" i="66"/>
  <c r="BB849" i="66"/>
  <c r="AQ848" i="66"/>
  <c r="K848" i="66"/>
  <c r="AZ848" i="66"/>
  <c r="N841" i="66"/>
  <c r="AR841" i="66"/>
  <c r="BA840" i="66"/>
  <c r="AJ840" i="66"/>
  <c r="BF836" i="66"/>
  <c r="BB835" i="66"/>
  <c r="AJ835" i="66"/>
  <c r="BA835" i="66"/>
  <c r="BG817" i="66"/>
  <c r="M817" i="66"/>
  <c r="AJ869" i="66"/>
  <c r="BA866" i="66"/>
  <c r="BB866" i="66"/>
  <c r="AN856" i="66"/>
  <c r="L856" i="66" s="1"/>
  <c r="K856" i="66"/>
  <c r="AZ856" i="66"/>
  <c r="BC852" i="66"/>
  <c r="BE852" i="66"/>
  <c r="AY852" i="66"/>
  <c r="BH850" i="66"/>
  <c r="N850" i="66"/>
  <c r="O850" i="66" s="1"/>
  <c r="BD848" i="66"/>
  <c r="BE848" i="66"/>
  <c r="AY848" i="66"/>
  <c r="AJ842" i="66"/>
  <c r="BA842" i="66"/>
  <c r="BC835" i="66"/>
  <c r="BE835" i="66"/>
  <c r="AY835" i="66"/>
  <c r="BD835" i="66"/>
  <c r="BF835" i="66"/>
  <c r="BA826" i="66"/>
  <c r="AJ788" i="66"/>
  <c r="BB788" i="66"/>
  <c r="BA788" i="66"/>
  <c r="BC884" i="66"/>
  <c r="BD883" i="66"/>
  <c r="BF881" i="66"/>
  <c r="AR881" i="66"/>
  <c r="BG881" i="66"/>
  <c r="AJ879" i="66"/>
  <c r="BC878" i="66"/>
  <c r="BD877" i="66"/>
  <c r="BF875" i="66"/>
  <c r="AR875" i="66"/>
  <c r="BG875" i="66"/>
  <c r="AJ873" i="66"/>
  <c r="BC872" i="66"/>
  <c r="BD871" i="66"/>
  <c r="BD870" i="66"/>
  <c r="AZ866" i="66"/>
  <c r="AJ866" i="66"/>
  <c r="M865" i="66"/>
  <c r="BD864" i="66"/>
  <c r="AQ863" i="66"/>
  <c r="AR863" i="66" s="1"/>
  <c r="BA860" i="66"/>
  <c r="BB859" i="66"/>
  <c r="AJ859" i="66"/>
  <c r="BB853" i="66"/>
  <c r="AJ853" i="66"/>
  <c r="BA853" i="66"/>
  <c r="BD852" i="66"/>
  <c r="BD842" i="66"/>
  <c r="BE842" i="66"/>
  <c r="BC842" i="66"/>
  <c r="BF842" i="66"/>
  <c r="BF840" i="66"/>
  <c r="BB829" i="66"/>
  <c r="BA829" i="66"/>
  <c r="AJ829" i="66"/>
  <c r="BC827" i="66"/>
  <c r="BD827" i="66"/>
  <c r="BE827" i="66"/>
  <c r="BF827" i="66"/>
  <c r="AN820" i="66"/>
  <c r="L820" i="66" s="1"/>
  <c r="AQ820" i="66"/>
  <c r="AR820" i="66" s="1"/>
  <c r="K820" i="66"/>
  <c r="AZ820" i="66"/>
  <c r="BC883" i="66"/>
  <c r="BD881" i="66"/>
  <c r="BC877" i="66"/>
  <c r="BD875" i="66"/>
  <c r="BC871" i="66"/>
  <c r="AN867" i="66"/>
  <c r="L867" i="66" s="1"/>
  <c r="AQ867" i="66"/>
  <c r="AY866" i="66"/>
  <c r="BC866" i="66"/>
  <c r="BG863" i="66"/>
  <c r="AZ860" i="66"/>
  <c r="BA859" i="66"/>
  <c r="AQ854" i="66"/>
  <c r="AR854" i="66" s="1"/>
  <c r="AN854" i="66"/>
  <c r="L854" i="66" s="1"/>
  <c r="K854" i="66"/>
  <c r="BC853" i="66"/>
  <c r="BE853" i="66"/>
  <c r="AY853" i="66"/>
  <c r="BD853" i="66"/>
  <c r="BF853" i="66"/>
  <c r="BG850" i="66"/>
  <c r="AN847" i="66"/>
  <c r="L847" i="66" s="1"/>
  <c r="K847" i="66"/>
  <c r="AQ847" i="66"/>
  <c r="AN841" i="66"/>
  <c r="L841" i="66" s="1"/>
  <c r="BD840" i="66"/>
  <c r="BH838" i="66"/>
  <c r="N838" i="66"/>
  <c r="BB882" i="66"/>
  <c r="BC881" i="66"/>
  <c r="BB876" i="66"/>
  <c r="BC875" i="66"/>
  <c r="AJ870" i="66"/>
  <c r="AZ862" i="66"/>
  <c r="AN851" i="66"/>
  <c r="L851" i="66" s="1"/>
  <c r="AQ851" i="66"/>
  <c r="K851" i="66"/>
  <c r="BF848" i="66"/>
  <c r="BB842" i="66"/>
  <c r="BB840" i="66"/>
  <c r="AN839" i="66"/>
  <c r="L839" i="66" s="1"/>
  <c r="AQ839" i="66"/>
  <c r="AR838" i="66"/>
  <c r="M838" i="66"/>
  <c r="K831" i="66"/>
  <c r="AZ831" i="66"/>
  <c r="AJ827" i="66"/>
  <c r="BB827" i="66"/>
  <c r="AZ825" i="66"/>
  <c r="AN825" i="66"/>
  <c r="L825" i="66" s="1"/>
  <c r="K825" i="66"/>
  <c r="BI824" i="66"/>
  <c r="BA820" i="66"/>
  <c r="AJ820" i="66"/>
  <c r="BB820" i="66"/>
  <c r="AR874" i="66"/>
  <c r="BF863" i="66"/>
  <c r="AN863" i="66"/>
  <c r="L863" i="66" s="1"/>
  <c r="AY859" i="66"/>
  <c r="BC858" i="66"/>
  <c r="BE858" i="66"/>
  <c r="BD858" i="66"/>
  <c r="AJ854" i="66"/>
  <c r="BC848" i="66"/>
  <c r="BB847" i="66"/>
  <c r="BC846" i="66"/>
  <c r="BE846" i="66"/>
  <c r="BF846" i="66"/>
  <c r="AY839" i="66"/>
  <c r="BC839" i="66"/>
  <c r="BD839" i="66"/>
  <c r="BF839" i="66"/>
  <c r="AR837" i="66"/>
  <c r="N837" i="66"/>
  <c r="BH837" i="66"/>
  <c r="AN833" i="66"/>
  <c r="L833" i="66" s="1"/>
  <c r="AQ833" i="66"/>
  <c r="K833" i="66"/>
  <c r="AZ833" i="66"/>
  <c r="AY827" i="66"/>
  <c r="AJ882" i="66"/>
  <c r="AJ876" i="66"/>
  <c r="BD863" i="66"/>
  <c r="AR855" i="66"/>
  <c r="AY851" i="66"/>
  <c r="BC851" i="66"/>
  <c r="AJ850" i="66"/>
  <c r="BA850" i="66"/>
  <c r="AN849" i="66"/>
  <c r="L849" i="66" s="1"/>
  <c r="AQ849" i="66"/>
  <c r="K849" i="66"/>
  <c r="AY844" i="66"/>
  <c r="BE844" i="66"/>
  <c r="BG843" i="66"/>
  <c r="AR843" i="66"/>
  <c r="M843" i="66"/>
  <c r="BH841" i="66"/>
  <c r="BA839" i="66"/>
  <c r="AJ839" i="66"/>
  <c r="AQ836" i="66"/>
  <c r="AR836" i="66" s="1"/>
  <c r="AN836" i="66"/>
  <c r="L836" i="66" s="1"/>
  <c r="K836" i="66"/>
  <c r="BF831" i="66"/>
  <c r="AY831" i="66"/>
  <c r="BC831" i="66"/>
  <c r="BA828" i="66"/>
  <c r="AJ828" i="66"/>
  <c r="BH822" i="66"/>
  <c r="N822" i="66"/>
  <c r="AJ806" i="66"/>
  <c r="BB806" i="66"/>
  <c r="BA806" i="66"/>
  <c r="BG860" i="66"/>
  <c r="M860" i="66"/>
  <c r="BA851" i="66"/>
  <c r="AJ849" i="66"/>
  <c r="AJ838" i="66"/>
  <c r="BA838" i="66"/>
  <c r="BB838" i="66"/>
  <c r="BD836" i="66"/>
  <c r="BE836" i="66"/>
  <c r="AY836" i="66"/>
  <c r="AY833" i="66"/>
  <c r="BC833" i="66"/>
  <c r="BD833" i="66"/>
  <c r="AZ823" i="66"/>
  <c r="K823" i="66"/>
  <c r="AN823" i="66"/>
  <c r="L823" i="66" s="1"/>
  <c r="AQ823" i="66"/>
  <c r="BE792" i="66"/>
  <c r="BC792" i="66"/>
  <c r="BD792" i="66"/>
  <c r="BF792" i="66"/>
  <c r="AY792" i="66"/>
  <c r="BC787" i="66"/>
  <c r="BD787" i="66"/>
  <c r="BE787" i="66"/>
  <c r="BF787" i="66"/>
  <c r="AY787" i="66"/>
  <c r="AY881" i="66"/>
  <c r="AY875" i="66"/>
  <c r="M870" i="66"/>
  <c r="BG869" i="66"/>
  <c r="K866" i="66"/>
  <c r="AJ863" i="66"/>
  <c r="AN861" i="66"/>
  <c r="L861" i="66" s="1"/>
  <c r="K861" i="66"/>
  <c r="AQ861" i="66"/>
  <c r="AY858" i="66"/>
  <c r="AN857" i="66"/>
  <c r="L857" i="66" s="1"/>
  <c r="AQ857" i="66"/>
  <c r="BB854" i="66"/>
  <c r="N852" i="66"/>
  <c r="AR852" i="66"/>
  <c r="BF851" i="66"/>
  <c r="BB850" i="66"/>
  <c r="BF849" i="66"/>
  <c r="AY849" i="66"/>
  <c r="BE849" i="66"/>
  <c r="BD844" i="66"/>
  <c r="AJ836" i="66"/>
  <c r="BA836" i="66"/>
  <c r="BC834" i="66"/>
  <c r="BE834" i="66"/>
  <c r="AY834" i="66"/>
  <c r="BD834" i="66"/>
  <c r="BF834" i="66"/>
  <c r="BH831" i="66"/>
  <c r="AQ829" i="66"/>
  <c r="BC821" i="66"/>
  <c r="BD821" i="66"/>
  <c r="BE821" i="66"/>
  <c r="BF821" i="66"/>
  <c r="BI805" i="66"/>
  <c r="AJ804" i="66"/>
  <c r="BA804" i="66"/>
  <c r="BB804" i="66"/>
  <c r="O796" i="66"/>
  <c r="AN891" i="66"/>
  <c r="L891" i="66" s="1"/>
  <c r="AN885" i="66"/>
  <c r="L885" i="66" s="1"/>
  <c r="BF869" i="66"/>
  <c r="AQ866" i="66"/>
  <c r="BA863" i="66"/>
  <c r="AQ862" i="66"/>
  <c r="AR862" i="66" s="1"/>
  <c r="AY857" i="66"/>
  <c r="BC857" i="66"/>
  <c r="BD857" i="66"/>
  <c r="BF857" i="66"/>
  <c r="BA854" i="66"/>
  <c r="BE851" i="66"/>
  <c r="BG848" i="66"/>
  <c r="M848" i="66"/>
  <c r="BA847" i="66"/>
  <c r="BC844" i="66"/>
  <c r="BB839" i="66"/>
  <c r="BG838" i="66"/>
  <c r="BE831" i="66"/>
  <c r="AJ823" i="66"/>
  <c r="BB823" i="66"/>
  <c r="BE814" i="66"/>
  <c r="BF814" i="66"/>
  <c r="AY814" i="66"/>
  <c r="BC814" i="66"/>
  <c r="BD814" i="66"/>
  <c r="BE804" i="66"/>
  <c r="BC804" i="66"/>
  <c r="BD804" i="66"/>
  <c r="BF804" i="66"/>
  <c r="AY804" i="66"/>
  <c r="K860" i="66"/>
  <c r="AQ860" i="66"/>
  <c r="AR860" i="66" s="1"/>
  <c r="BA857" i="66"/>
  <c r="AJ857" i="66"/>
  <c r="AQ856" i="66"/>
  <c r="AR856" i="66" s="1"/>
  <c r="N853" i="66"/>
  <c r="AR853" i="66"/>
  <c r="BD851" i="66"/>
  <c r="BF837" i="66"/>
  <c r="AY837" i="66"/>
  <c r="BC837" i="66"/>
  <c r="BD837" i="66"/>
  <c r="BE837" i="66"/>
  <c r="AJ821" i="66"/>
  <c r="BB821" i="66"/>
  <c r="BA816" i="66"/>
  <c r="AJ816" i="66"/>
  <c r="BC797" i="66"/>
  <c r="BE797" i="66"/>
  <c r="AY797" i="66"/>
  <c r="BF797" i="66"/>
  <c r="BD797" i="66"/>
  <c r="BE822" i="66"/>
  <c r="BC822" i="66"/>
  <c r="BD822" i="66"/>
  <c r="BD812" i="66"/>
  <c r="BE812" i="66"/>
  <c r="BF812" i="66"/>
  <c r="BC809" i="66"/>
  <c r="AY809" i="66"/>
  <c r="BD809" i="66"/>
  <c r="BF809" i="66"/>
  <c r="AN808" i="66"/>
  <c r="L808" i="66" s="1"/>
  <c r="AQ808" i="66"/>
  <c r="AR808" i="66" s="1"/>
  <c r="AZ808" i="66"/>
  <c r="AY806" i="66"/>
  <c r="BC806" i="66"/>
  <c r="BD806" i="66"/>
  <c r="BE806" i="66"/>
  <c r="BF806" i="66"/>
  <c r="BC803" i="66"/>
  <c r="BE803" i="66"/>
  <c r="AY803" i="66"/>
  <c r="AJ799" i="66"/>
  <c r="BB799" i="66"/>
  <c r="BA789" i="66"/>
  <c r="AJ789" i="66"/>
  <c r="BB789" i="66"/>
  <c r="BB780" i="66"/>
  <c r="AJ780" i="66"/>
  <c r="K775" i="66"/>
  <c r="AN775" i="66"/>
  <c r="L775" i="66" s="1"/>
  <c r="AQ775" i="66"/>
  <c r="AR775" i="66" s="1"/>
  <c r="AZ775" i="66"/>
  <c r="AJ843" i="66"/>
  <c r="BG842" i="66"/>
  <c r="BC841" i="66"/>
  <c r="BE841" i="66"/>
  <c r="AY825" i="66"/>
  <c r="BD825" i="66"/>
  <c r="AJ812" i="66"/>
  <c r="AJ809" i="66"/>
  <c r="BA809" i="66"/>
  <c r="BB809" i="66"/>
  <c r="AY801" i="66"/>
  <c r="BC801" i="66"/>
  <c r="BD801" i="66"/>
  <c r="BE801" i="66"/>
  <c r="BF801" i="66"/>
  <c r="BI800" i="66"/>
  <c r="BF775" i="66"/>
  <c r="BE775" i="66"/>
  <c r="AY775" i="66"/>
  <c r="BC775" i="66"/>
  <c r="AJ848" i="66"/>
  <c r="BB843" i="66"/>
  <c r="BF843" i="66"/>
  <c r="AY843" i="66"/>
  <c r="BB841" i="66"/>
  <c r="BC825" i="66"/>
  <c r="AJ825" i="66"/>
  <c r="BB825" i="66"/>
  <c r="AZ822" i="66"/>
  <c r="AZ819" i="66"/>
  <c r="AN819" i="66"/>
  <c r="L819" i="66" s="1"/>
  <c r="BE809" i="66"/>
  <c r="BA808" i="66"/>
  <c r="AJ808" i="66"/>
  <c r="K808" i="66"/>
  <c r="BA801" i="66"/>
  <c r="AJ801" i="66"/>
  <c r="BB801" i="66"/>
  <c r="AN798" i="66"/>
  <c r="L798" i="66" s="1"/>
  <c r="K798" i="66"/>
  <c r="AQ798" i="66"/>
  <c r="AJ794" i="66"/>
  <c r="BB794" i="66"/>
  <c r="AJ781" i="66"/>
  <c r="BA781" i="66"/>
  <c r="BB781" i="66"/>
  <c r="AN865" i="66"/>
  <c r="L865" i="66" s="1"/>
  <c r="BB852" i="66"/>
  <c r="BA848" i="66"/>
  <c r="N846" i="66"/>
  <c r="AR846" i="66"/>
  <c r="BA843" i="66"/>
  <c r="AN842" i="66"/>
  <c r="L842" i="66" s="1"/>
  <c r="AY841" i="66"/>
  <c r="AJ841" i="66"/>
  <c r="AZ838" i="66"/>
  <c r="BB834" i="66"/>
  <c r="BD830" i="66"/>
  <c r="BE830" i="66"/>
  <c r="BA825" i="66"/>
  <c r="BD824" i="66"/>
  <c r="BE824" i="66"/>
  <c r="AY822" i="66"/>
  <c r="AY819" i="66"/>
  <c r="BD819" i="66"/>
  <c r="BD818" i="66"/>
  <c r="BE818" i="66"/>
  <c r="BC812" i="66"/>
  <c r="BC805" i="66"/>
  <c r="BD805" i="66"/>
  <c r="BE805" i="66"/>
  <c r="BF805" i="66"/>
  <c r="BF803" i="66"/>
  <c r="BE798" i="66"/>
  <c r="BC798" i="66"/>
  <c r="BD798" i="66"/>
  <c r="BF798" i="66"/>
  <c r="AY798" i="66"/>
  <c r="AY794" i="66"/>
  <c r="BC794" i="66"/>
  <c r="BD794" i="66"/>
  <c r="BE794" i="66"/>
  <c r="BF794" i="66"/>
  <c r="AY788" i="66"/>
  <c r="BC788" i="66"/>
  <c r="BD788" i="66"/>
  <c r="BE788" i="66"/>
  <c r="BF788" i="66"/>
  <c r="AY782" i="66"/>
  <c r="BC782" i="66"/>
  <c r="BD782" i="66"/>
  <c r="BE782" i="66"/>
  <c r="BF782" i="66"/>
  <c r="BC781" i="66"/>
  <c r="BD781" i="66"/>
  <c r="BE781" i="66"/>
  <c r="BF781" i="66"/>
  <c r="BH769" i="66"/>
  <c r="N769" i="66"/>
  <c r="AR769" i="66"/>
  <c r="N858" i="66"/>
  <c r="AR858" i="66"/>
  <c r="AY845" i="66"/>
  <c r="BC845" i="66"/>
  <c r="AJ830" i="66"/>
  <c r="AJ819" i="66"/>
  <c r="BB819" i="66"/>
  <c r="BB812" i="66"/>
  <c r="N810" i="66"/>
  <c r="BH810" i="66"/>
  <c r="AJ805" i="66"/>
  <c r="BB805" i="66"/>
  <c r="BD803" i="66"/>
  <c r="AJ798" i="66"/>
  <c r="BB792" i="66"/>
  <c r="BA783" i="66"/>
  <c r="AJ783" i="66"/>
  <c r="BB783" i="66"/>
  <c r="AJ782" i="66"/>
  <c r="BA782" i="66"/>
  <c r="BB782" i="66"/>
  <c r="BA778" i="66"/>
  <c r="BB778" i="66"/>
  <c r="AJ778" i="66"/>
  <c r="AJ864" i="66"/>
  <c r="AJ855" i="66"/>
  <c r="BG854" i="66"/>
  <c r="AJ852" i="66"/>
  <c r="AZ845" i="66"/>
  <c r="K838" i="66"/>
  <c r="AJ837" i="66"/>
  <c r="BG836" i="66"/>
  <c r="AJ834" i="66"/>
  <c r="AR831" i="66"/>
  <c r="BA830" i="66"/>
  <c r="BA824" i="66"/>
  <c r="BA819" i="66"/>
  <c r="BB818" i="66"/>
  <c r="K818" i="66"/>
  <c r="AN816" i="66"/>
  <c r="L816" i="66" s="1"/>
  <c r="BA812" i="66"/>
  <c r="BE810" i="66"/>
  <c r="BC810" i="66"/>
  <c r="BD810" i="66"/>
  <c r="BF810" i="66"/>
  <c r="BA794" i="66"/>
  <c r="AN786" i="66"/>
  <c r="L786" i="66" s="1"/>
  <c r="K786" i="66"/>
  <c r="AQ786" i="66"/>
  <c r="AR786" i="66" s="1"/>
  <c r="N816" i="66"/>
  <c r="BH816" i="66"/>
  <c r="BC815" i="66"/>
  <c r="AY815" i="66"/>
  <c r="BD815" i="66"/>
  <c r="AY813" i="66"/>
  <c r="BC813" i="66"/>
  <c r="BD813" i="66"/>
  <c r="BE813" i="66"/>
  <c r="BA805" i="66"/>
  <c r="AN804" i="66"/>
  <c r="L804" i="66" s="1"/>
  <c r="K804" i="66"/>
  <c r="AQ804" i="66"/>
  <c r="AR804" i="66" s="1"/>
  <c r="AJ787" i="66"/>
  <c r="BB787" i="66"/>
  <c r="BE786" i="66"/>
  <c r="BC786" i="66"/>
  <c r="BD786" i="66"/>
  <c r="BF786" i="66"/>
  <c r="AY786" i="66"/>
  <c r="BA780" i="66"/>
  <c r="BB773" i="66"/>
  <c r="BA773" i="66"/>
  <c r="AZ850" i="66"/>
  <c r="N840" i="66"/>
  <c r="AR840" i="66"/>
  <c r="AZ832" i="66"/>
  <c r="AY830" i="66"/>
  <c r="BG826" i="66"/>
  <c r="BE826" i="66"/>
  <c r="BF826" i="66"/>
  <c r="AY824" i="66"/>
  <c r="AZ818" i="66"/>
  <c r="BE816" i="66"/>
  <c r="BC816" i="66"/>
  <c r="BD816" i="66"/>
  <c r="BF816" i="66"/>
  <c r="BE815" i="66"/>
  <c r="AJ815" i="66"/>
  <c r="BA815" i="66"/>
  <c r="BB815" i="66"/>
  <c r="BG814" i="66"/>
  <c r="AJ813" i="66"/>
  <c r="BA813" i="66"/>
  <c r="BB813" i="66"/>
  <c r="AY812" i="66"/>
  <c r="AJ810" i="66"/>
  <c r="K810" i="66"/>
  <c r="N809" i="66"/>
  <c r="AR809" i="66"/>
  <c r="AY807" i="66"/>
  <c r="BC807" i="66"/>
  <c r="BD807" i="66"/>
  <c r="BE807" i="66"/>
  <c r="AY800" i="66"/>
  <c r="BC800" i="66"/>
  <c r="BD800" i="66"/>
  <c r="BE800" i="66"/>
  <c r="BF800" i="66"/>
  <c r="N797" i="66"/>
  <c r="AR797" i="66"/>
  <c r="BH797" i="66"/>
  <c r="BC793" i="66"/>
  <c r="BD793" i="66"/>
  <c r="BE793" i="66"/>
  <c r="BF793" i="66"/>
  <c r="AJ786" i="66"/>
  <c r="AQ776" i="66"/>
  <c r="AZ776" i="66"/>
  <c r="K776" i="66"/>
  <c r="AJ773" i="66"/>
  <c r="BH756" i="66"/>
  <c r="N756" i="66"/>
  <c r="AJ793" i="66"/>
  <c r="BB793" i="66"/>
  <c r="N785" i="66"/>
  <c r="AR785" i="66"/>
  <c r="BH785" i="66"/>
  <c r="BE820" i="66"/>
  <c r="BF820" i="66"/>
  <c r="AN814" i="66"/>
  <c r="L814" i="66" s="1"/>
  <c r="AQ814" i="66"/>
  <c r="AR814" i="66" s="1"/>
  <c r="AY795" i="66"/>
  <c r="BC795" i="66"/>
  <c r="BD795" i="66"/>
  <c r="BE795" i="66"/>
  <c r="BF795" i="66"/>
  <c r="AN792" i="66"/>
  <c r="L792" i="66" s="1"/>
  <c r="K792" i="66"/>
  <c r="AQ792" i="66"/>
  <c r="BA787" i="66"/>
  <c r="BD774" i="66"/>
  <c r="BE774" i="66"/>
  <c r="BF774" i="66"/>
  <c r="BC774" i="66"/>
  <c r="AY774" i="66"/>
  <c r="N834" i="66"/>
  <c r="AR834" i="66"/>
  <c r="AJ831" i="66"/>
  <c r="AR830" i="66"/>
  <c r="BG830" i="66"/>
  <c r="BC829" i="66"/>
  <c r="BE829" i="66"/>
  <c r="BF822" i="66"/>
  <c r="BC820" i="66"/>
  <c r="BA814" i="66"/>
  <c r="AJ814" i="66"/>
  <c r="N812" i="66"/>
  <c r="AR812" i="66"/>
  <c r="BH812" i="66"/>
  <c r="N803" i="66"/>
  <c r="AR803" i="66"/>
  <c r="BH803" i="66"/>
  <c r="BC799" i="66"/>
  <c r="BD799" i="66"/>
  <c r="BE799" i="66"/>
  <c r="BF799" i="66"/>
  <c r="AJ792" i="66"/>
  <c r="AY789" i="66"/>
  <c r="BC789" i="66"/>
  <c r="BD789" i="66"/>
  <c r="BE789" i="66"/>
  <c r="BF789" i="66"/>
  <c r="BE780" i="66"/>
  <c r="BC780" i="66"/>
  <c r="BD780" i="66"/>
  <c r="BF780" i="66"/>
  <c r="AY780" i="66"/>
  <c r="BA779" i="66"/>
  <c r="BB779" i="66"/>
  <c r="BB771" i="66"/>
  <c r="BA771" i="66"/>
  <c r="BC769" i="66"/>
  <c r="AY769" i="66"/>
  <c r="BE769" i="66"/>
  <c r="AN750" i="66"/>
  <c r="L750" i="66" s="1"/>
  <c r="K750" i="66"/>
  <c r="AQ750" i="66"/>
  <c r="AQ749" i="66"/>
  <c r="AZ749" i="66"/>
  <c r="AN749" i="66"/>
  <c r="L749" i="66" s="1"/>
  <c r="K749" i="66"/>
  <c r="BD748" i="66"/>
  <c r="BC748" i="66"/>
  <c r="BE748" i="66"/>
  <c r="BF748" i="66"/>
  <c r="AQ766" i="66"/>
  <c r="AR766" i="66" s="1"/>
  <c r="AN766" i="66"/>
  <c r="L766" i="66" s="1"/>
  <c r="K766" i="66"/>
  <c r="AZ766" i="66"/>
  <c r="AY765" i="66"/>
  <c r="BC765" i="66"/>
  <c r="BD765" i="66"/>
  <c r="BE765" i="66"/>
  <c r="BF765" i="66"/>
  <c r="AN745" i="66"/>
  <c r="L745" i="66" s="1"/>
  <c r="AZ745" i="66"/>
  <c r="K745" i="66"/>
  <c r="AQ742" i="66"/>
  <c r="AN742" i="66"/>
  <c r="L742" i="66" s="1"/>
  <c r="K742" i="66"/>
  <c r="AZ742" i="66"/>
  <c r="BB722" i="66"/>
  <c r="AJ722" i="66"/>
  <c r="BA722" i="66"/>
  <c r="BH715" i="66"/>
  <c r="N715" i="66"/>
  <c r="AJ775" i="66"/>
  <c r="AY773" i="66"/>
  <c r="BC773" i="66"/>
  <c r="BD773" i="66"/>
  <c r="BE773" i="66"/>
  <c r="BE747" i="66"/>
  <c r="AY747" i="66"/>
  <c r="BC747" i="66"/>
  <c r="BF747" i="66"/>
  <c r="BC746" i="66"/>
  <c r="BE746" i="66"/>
  <c r="AY746" i="66"/>
  <c r="BD746" i="66"/>
  <c r="BC734" i="66"/>
  <c r="BE734" i="66"/>
  <c r="AY734" i="66"/>
  <c r="BD734" i="66"/>
  <c r="BF734" i="66"/>
  <c r="BD725" i="66"/>
  <c r="BF725" i="66"/>
  <c r="AY725" i="66"/>
  <c r="BC725" i="66"/>
  <c r="BE725" i="66"/>
  <c r="BC791" i="66"/>
  <c r="BE791" i="66"/>
  <c r="BC785" i="66"/>
  <c r="BE785" i="66"/>
  <c r="BA777" i="66"/>
  <c r="AJ777" i="66"/>
  <c r="AJ776" i="66"/>
  <c r="BF769" i="66"/>
  <c r="K769" i="66"/>
  <c r="AJ767" i="66"/>
  <c r="BA767" i="66"/>
  <c r="BB767" i="66"/>
  <c r="BB766" i="66"/>
  <c r="AJ766" i="66"/>
  <c r="BA766" i="66"/>
  <c r="BD742" i="66"/>
  <c r="AY742" i="66"/>
  <c r="BE742" i="66"/>
  <c r="BF742" i="66"/>
  <c r="BB729" i="66"/>
  <c r="AJ729" i="66"/>
  <c r="BA729" i="66"/>
  <c r="BF721" i="66"/>
  <c r="BC721" i="66"/>
  <c r="BD721" i="66"/>
  <c r="BE721" i="66"/>
  <c r="AY721" i="66"/>
  <c r="AY791" i="66"/>
  <c r="AY785" i="66"/>
  <c r="BB777" i="66"/>
  <c r="M777" i="66"/>
  <c r="BB776" i="66"/>
  <c r="BA775" i="66"/>
  <c r="AZ774" i="66"/>
  <c r="BD769" i="66"/>
  <c r="BC764" i="66"/>
  <c r="BE764" i="66"/>
  <c r="AY764" i="66"/>
  <c r="BD764" i="66"/>
  <c r="AN756" i="66"/>
  <c r="L756" i="66" s="1"/>
  <c r="AZ756" i="66"/>
  <c r="K756" i="66"/>
  <c r="BA744" i="66"/>
  <c r="AJ744" i="66"/>
  <c r="BB744" i="66"/>
  <c r="AJ731" i="66"/>
  <c r="BA731" i="66"/>
  <c r="BB731" i="66"/>
  <c r="M730" i="66"/>
  <c r="BG730" i="66"/>
  <c r="AN817" i="66"/>
  <c r="L817" i="66" s="1"/>
  <c r="K817" i="66"/>
  <c r="AN811" i="66"/>
  <c r="L811" i="66" s="1"/>
  <c r="K811" i="66"/>
  <c r="BH805" i="66"/>
  <c r="M805" i="66"/>
  <c r="AJ803" i="66"/>
  <c r="M799" i="66"/>
  <c r="AJ797" i="66"/>
  <c r="AR793" i="66"/>
  <c r="M793" i="66"/>
  <c r="AJ791" i="66"/>
  <c r="AR787" i="66"/>
  <c r="M787" i="66"/>
  <c r="AJ785" i="66"/>
  <c r="BF783" i="66"/>
  <c r="M781" i="66"/>
  <c r="BA776" i="66"/>
  <c r="K774" i="66"/>
  <c r="M772" i="66"/>
  <c r="AY748" i="66"/>
  <c r="BF746" i="66"/>
  <c r="AZ720" i="66"/>
  <c r="AN720" i="66"/>
  <c r="L720" i="66" s="1"/>
  <c r="AQ720" i="66"/>
  <c r="BE783" i="66"/>
  <c r="BF768" i="66"/>
  <c r="BE768" i="66"/>
  <c r="AY768" i="66"/>
  <c r="BF766" i="66"/>
  <c r="BI763" i="66"/>
  <c r="M760" i="66"/>
  <c r="BG760" i="66"/>
  <c r="BD754" i="66"/>
  <c r="AY754" i="66"/>
  <c r="AN813" i="66"/>
  <c r="L813" i="66" s="1"/>
  <c r="AY802" i="66"/>
  <c r="AY796" i="66"/>
  <c r="AY790" i="66"/>
  <c r="AY784" i="66"/>
  <c r="BD783" i="66"/>
  <c r="AQ780" i="66"/>
  <c r="AR780" i="66" s="1"/>
  <c r="BF778" i="66"/>
  <c r="BA768" i="66"/>
  <c r="BE766" i="66"/>
  <c r="BF764" i="66"/>
  <c r="BH763" i="66"/>
  <c r="N763" i="66"/>
  <c r="O763" i="66" s="1"/>
  <c r="AQ761" i="66"/>
  <c r="K761" i="66"/>
  <c r="BC758" i="66"/>
  <c r="BE758" i="66"/>
  <c r="AY758" i="66"/>
  <c r="BF758" i="66"/>
  <c r="BA756" i="66"/>
  <c r="AJ756" i="66"/>
  <c r="BB756" i="66"/>
  <c r="BD755" i="66"/>
  <c r="BF755" i="66"/>
  <c r="AY755" i="66"/>
  <c r="BC755" i="66"/>
  <c r="BE755" i="66"/>
  <c r="BB754" i="66"/>
  <c r="AJ754" i="66"/>
  <c r="BA754" i="66"/>
  <c r="BG804" i="66"/>
  <c r="AJ802" i="66"/>
  <c r="BG798" i="66"/>
  <c r="AJ796" i="66"/>
  <c r="BG792" i="66"/>
  <c r="AJ790" i="66"/>
  <c r="BG786" i="66"/>
  <c r="AJ784" i="66"/>
  <c r="BC783" i="66"/>
  <c r="BG780" i="66"/>
  <c r="K780" i="66"/>
  <c r="BE778" i="66"/>
  <c r="AR774" i="66"/>
  <c r="M771" i="66"/>
  <c r="BG771" i="66"/>
  <c r="AR771" i="66"/>
  <c r="BE770" i="66"/>
  <c r="BD770" i="66"/>
  <c r="BF770" i="66"/>
  <c r="BC770" i="66"/>
  <c r="AJ768" i="66"/>
  <c r="BC766" i="66"/>
  <c r="BB762" i="66"/>
  <c r="AJ761" i="66"/>
  <c r="BB761" i="66"/>
  <c r="AQ760" i="66"/>
  <c r="AR760" i="66" s="1"/>
  <c r="AN760" i="66"/>
  <c r="L760" i="66" s="1"/>
  <c r="K760" i="66"/>
  <c r="AZ760" i="66"/>
  <c r="BD758" i="66"/>
  <c r="AN757" i="66"/>
  <c r="L757" i="66" s="1"/>
  <c r="K757" i="66"/>
  <c r="AQ757" i="66"/>
  <c r="AZ750" i="66"/>
  <c r="AJ737" i="66"/>
  <c r="BA737" i="66"/>
  <c r="BB737" i="66"/>
  <c r="BB716" i="66"/>
  <c r="BA716" i="66"/>
  <c r="AJ716" i="66"/>
  <c r="AN852" i="66"/>
  <c r="L852" i="66" s="1"/>
  <c r="AN846" i="66"/>
  <c r="L846" i="66" s="1"/>
  <c r="AN840" i="66"/>
  <c r="L840" i="66" s="1"/>
  <c r="AN834" i="66"/>
  <c r="L834" i="66" s="1"/>
  <c r="AN828" i="66"/>
  <c r="L828" i="66" s="1"/>
  <c r="AR822" i="66"/>
  <c r="M822" i="66"/>
  <c r="AJ817" i="66"/>
  <c r="AR816" i="66"/>
  <c r="M816" i="66"/>
  <c r="AJ811" i="66"/>
  <c r="AR810" i="66"/>
  <c r="M810" i="66"/>
  <c r="BF808" i="66"/>
  <c r="BG775" i="66"/>
  <c r="BG772" i="66"/>
  <c r="BD768" i="66"/>
  <c r="AY766" i="66"/>
  <c r="BB760" i="66"/>
  <c r="AJ760" i="66"/>
  <c r="BA760" i="66"/>
  <c r="BC757" i="66"/>
  <c r="AY757" i="66"/>
  <c r="BF754" i="66"/>
  <c r="BB753" i="66"/>
  <c r="N746" i="66"/>
  <c r="BH746" i="66"/>
  <c r="AJ743" i="66"/>
  <c r="BA743" i="66"/>
  <c r="BB743" i="66"/>
  <c r="BC740" i="66"/>
  <c r="BE740" i="66"/>
  <c r="AY740" i="66"/>
  <c r="BD740" i="66"/>
  <c r="BF740" i="66"/>
  <c r="AQ736" i="66"/>
  <c r="AN736" i="66"/>
  <c r="L736" i="66" s="1"/>
  <c r="K736" i="66"/>
  <c r="AZ736" i="66"/>
  <c r="AZ801" i="66"/>
  <c r="AZ795" i="66"/>
  <c r="AZ789" i="66"/>
  <c r="AZ783" i="66"/>
  <c r="AN774" i="66"/>
  <c r="L774" i="66" s="1"/>
  <c r="BB772" i="66"/>
  <c r="AJ772" i="66"/>
  <c r="BA772" i="66"/>
  <c r="BC768" i="66"/>
  <c r="AN763" i="66"/>
  <c r="L763" i="66" s="1"/>
  <c r="AZ763" i="66"/>
  <c r="BD760" i="66"/>
  <c r="AY760" i="66"/>
  <c r="BF760" i="66"/>
  <c r="BA758" i="66"/>
  <c r="BB755" i="66"/>
  <c r="BE754" i="66"/>
  <c r="BH753" i="66"/>
  <c r="AJ753" i="66"/>
  <c r="M750" i="66"/>
  <c r="AQ745" i="66"/>
  <c r="BC742" i="66"/>
  <c r="AJ740" i="66"/>
  <c r="BA740" i="66"/>
  <c r="BB740" i="66"/>
  <c r="BC779" i="66"/>
  <c r="BD779" i="66"/>
  <c r="BE779" i="66"/>
  <c r="BC778" i="66"/>
  <c r="AY778" i="66"/>
  <c r="AZ769" i="66"/>
  <c r="AN769" i="66"/>
  <c r="L769" i="66" s="1"/>
  <c r="M759" i="66"/>
  <c r="BG759" i="66"/>
  <c r="BC752" i="66"/>
  <c r="BE752" i="66"/>
  <c r="BD752" i="66"/>
  <c r="BF752" i="66"/>
  <c r="BB765" i="66"/>
  <c r="BE759" i="66"/>
  <c r="AY759" i="66"/>
  <c r="AQ754" i="66"/>
  <c r="AN754" i="66"/>
  <c r="L754" i="66" s="1"/>
  <c r="BE741" i="66"/>
  <c r="AY741" i="66"/>
  <c r="AN737" i="66"/>
  <c r="L737" i="66" s="1"/>
  <c r="BB724" i="66"/>
  <c r="AJ724" i="66"/>
  <c r="BA724" i="66"/>
  <c r="BA714" i="66"/>
  <c r="BB714" i="66"/>
  <c r="BE713" i="66"/>
  <c r="BF713" i="66"/>
  <c r="BC713" i="66"/>
  <c r="BD713" i="66"/>
  <c r="M705" i="66"/>
  <c r="BC704" i="66"/>
  <c r="BD704" i="66"/>
  <c r="BE704" i="66"/>
  <c r="AJ687" i="66"/>
  <c r="BA687" i="66"/>
  <c r="BH737" i="66"/>
  <c r="N737" i="66"/>
  <c r="M735" i="66"/>
  <c r="AR735" i="66"/>
  <c r="BG735" i="66"/>
  <c r="BC727" i="66"/>
  <c r="BE727" i="66"/>
  <c r="BD724" i="66"/>
  <c r="BF724" i="66"/>
  <c r="AY724" i="66"/>
  <c r="BE712" i="66"/>
  <c r="BF712" i="66"/>
  <c r="BC712" i="66"/>
  <c r="BD712" i="66"/>
  <c r="AQ689" i="66"/>
  <c r="AN689" i="66"/>
  <c r="L689" i="66" s="1"/>
  <c r="K689" i="66"/>
  <c r="AZ689" i="66"/>
  <c r="M753" i="66"/>
  <c r="AR753" i="66"/>
  <c r="BG753" i="66"/>
  <c r="BB747" i="66"/>
  <c r="AR746" i="66"/>
  <c r="AN743" i="66"/>
  <c r="L743" i="66" s="1"/>
  <c r="M742" i="66"/>
  <c r="BG742" i="66"/>
  <c r="BE739" i="66"/>
  <c r="BD727" i="66"/>
  <c r="BE717" i="66"/>
  <c r="BD717" i="66"/>
  <c r="BF717" i="66"/>
  <c r="AY717" i="66"/>
  <c r="BC717" i="66"/>
  <c r="AJ713" i="66"/>
  <c r="BB713" i="66"/>
  <c r="AY707" i="66"/>
  <c r="BD707" i="66"/>
  <c r="BE707" i="66"/>
  <c r="BF707" i="66"/>
  <c r="BD737" i="66"/>
  <c r="BF737" i="66"/>
  <c r="AY737" i="66"/>
  <c r="BC737" i="66"/>
  <c r="AQ731" i="66"/>
  <c r="AN731" i="66"/>
  <c r="L731" i="66" s="1"/>
  <c r="M729" i="66"/>
  <c r="AR729" i="66"/>
  <c r="BG729" i="66"/>
  <c r="AQ716" i="66"/>
  <c r="AZ716" i="66"/>
  <c r="AN716" i="66"/>
  <c r="L716" i="66" s="1"/>
  <c r="BE699" i="66"/>
  <c r="BF699" i="66"/>
  <c r="BC699" i="66"/>
  <c r="AY699" i="66"/>
  <c r="BB687" i="66"/>
  <c r="AJ738" i="66"/>
  <c r="K737" i="66"/>
  <c r="BB734" i="66"/>
  <c r="AJ734" i="66"/>
  <c r="BC728" i="66"/>
  <c r="BE728" i="66"/>
  <c r="BC724" i="66"/>
  <c r="BA713" i="66"/>
  <c r="AJ705" i="66"/>
  <c r="BA705" i="66"/>
  <c r="BB705" i="66"/>
  <c r="BA699" i="66"/>
  <c r="BB699" i="66"/>
  <c r="AJ699" i="66"/>
  <c r="BC681" i="66"/>
  <c r="BD681" i="66"/>
  <c r="BE681" i="66"/>
  <c r="BF681" i="66"/>
  <c r="AY681" i="66"/>
  <c r="BD761" i="66"/>
  <c r="BF761" i="66"/>
  <c r="AY761" i="66"/>
  <c r="BC761" i="66"/>
  <c r="AR756" i="66"/>
  <c r="BD743" i="66"/>
  <c r="BF743" i="66"/>
  <c r="AY743" i="66"/>
  <c r="BC743" i="66"/>
  <c r="M736" i="66"/>
  <c r="BG736" i="66"/>
  <c r="BB735" i="66"/>
  <c r="AJ735" i="66"/>
  <c r="BD731" i="66"/>
  <c r="BF731" i="66"/>
  <c r="AY731" i="66"/>
  <c r="BC731" i="66"/>
  <c r="BD728" i="66"/>
  <c r="AQ725" i="66"/>
  <c r="AN725" i="66"/>
  <c r="L725" i="66" s="1"/>
  <c r="M723" i="66"/>
  <c r="BG723" i="66"/>
  <c r="BC722" i="66"/>
  <c r="BE722" i="66"/>
  <c r="AN721" i="66"/>
  <c r="L721" i="66" s="1"/>
  <c r="AZ721" i="66"/>
  <c r="K721" i="66"/>
  <c r="AQ721" i="66"/>
  <c r="BA717" i="66"/>
  <c r="BB717" i="66"/>
  <c r="M709" i="66"/>
  <c r="BG709" i="66"/>
  <c r="BE705" i="66"/>
  <c r="BF705" i="66"/>
  <c r="AY705" i="66"/>
  <c r="BC705" i="66"/>
  <c r="BD705" i="66"/>
  <c r="BD701" i="66"/>
  <c r="BF701" i="66"/>
  <c r="AY701" i="66"/>
  <c r="BC701" i="66"/>
  <c r="BE701" i="66"/>
  <c r="BC686" i="66"/>
  <c r="BD686" i="66"/>
  <c r="AY686" i="66"/>
  <c r="BE686" i="66"/>
  <c r="BB681" i="66"/>
  <c r="BA681" i="66"/>
  <c r="AJ681" i="66"/>
  <c r="M748" i="66"/>
  <c r="BG748" i="66"/>
  <c r="BB742" i="66"/>
  <c r="AJ742" i="66"/>
  <c r="BA742" i="66"/>
  <c r="M741" i="66"/>
  <c r="BG741" i="66"/>
  <c r="AZ737" i="66"/>
  <c r="BD735" i="66"/>
  <c r="BE735" i="66"/>
  <c r="AY735" i="66"/>
  <c r="K731" i="66"/>
  <c r="BB728" i="66"/>
  <c r="AJ728" i="66"/>
  <c r="AY727" i="66"/>
  <c r="AJ725" i="66"/>
  <c r="BA725" i="66"/>
  <c r="BA721" i="66"/>
  <c r="AJ721" i="66"/>
  <c r="AN715" i="66"/>
  <c r="L715" i="66" s="1"/>
  <c r="AZ715" i="66"/>
  <c r="K715" i="66"/>
  <c r="AY712" i="66"/>
  <c r="BE711" i="66"/>
  <c r="BF711" i="66"/>
  <c r="AY711" i="66"/>
  <c r="BD711" i="66"/>
  <c r="BF694" i="66"/>
  <c r="AY694" i="66"/>
  <c r="BD694" i="66"/>
  <c r="BE694" i="66"/>
  <c r="BF684" i="66"/>
  <c r="AY684" i="66"/>
  <c r="BD684" i="66"/>
  <c r="BE684" i="66"/>
  <c r="BE682" i="66"/>
  <c r="BF682" i="66"/>
  <c r="BC682" i="66"/>
  <c r="AY682" i="66"/>
  <c r="AN777" i="66"/>
  <c r="L777" i="66" s="1"/>
  <c r="BG774" i="66"/>
  <c r="AQ773" i="66"/>
  <c r="BF772" i="66"/>
  <c r="AQ772" i="66"/>
  <c r="AR772" i="66" s="1"/>
  <c r="AN772" i="66"/>
  <c r="L772" i="66" s="1"/>
  <c r="K768" i="66"/>
  <c r="M765" i="66"/>
  <c r="BG765" i="66"/>
  <c r="AQ762" i="66"/>
  <c r="AR762" i="66" s="1"/>
  <c r="BF759" i="66"/>
  <c r="BE753" i="66"/>
  <c r="AY753" i="66"/>
  <c r="AQ751" i="66"/>
  <c r="AQ748" i="66"/>
  <c r="AN748" i="66"/>
  <c r="L748" i="66" s="1"/>
  <c r="AQ744" i="66"/>
  <c r="AR744" i="66" s="1"/>
  <c r="K743" i="66"/>
  <c r="BF741" i="66"/>
  <c r="BB736" i="66"/>
  <c r="AJ736" i="66"/>
  <c r="BA736" i="66"/>
  <c r="BD729" i="66"/>
  <c r="BE729" i="66"/>
  <c r="AY729" i="66"/>
  <c r="AY728" i="66"/>
  <c r="K725" i="66"/>
  <c r="AQ719" i="66"/>
  <c r="AZ719" i="66"/>
  <c r="AN719" i="66"/>
  <c r="L719" i="66" s="1"/>
  <c r="K719" i="66"/>
  <c r="BC709" i="66"/>
  <c r="BD709" i="66"/>
  <c r="BF709" i="66"/>
  <c r="AY709" i="66"/>
  <c r="AN703" i="66"/>
  <c r="L703" i="66" s="1"/>
  <c r="AZ703" i="66"/>
  <c r="K703" i="66"/>
  <c r="AQ703" i="66"/>
  <c r="AR703" i="66" s="1"/>
  <c r="AY697" i="66"/>
  <c r="BD697" i="66"/>
  <c r="BE697" i="66"/>
  <c r="BF697" i="66"/>
  <c r="K773" i="66"/>
  <c r="AQ768" i="66"/>
  <c r="AR768" i="66" s="1"/>
  <c r="BD759" i="66"/>
  <c r="BD749" i="66"/>
  <c r="BF749" i="66"/>
  <c r="AY749" i="66"/>
  <c r="BC749" i="66"/>
  <c r="BD741" i="66"/>
  <c r="AR737" i="66"/>
  <c r="BD736" i="66"/>
  <c r="BF736" i="66"/>
  <c r="AY736" i="66"/>
  <c r="AZ731" i="66"/>
  <c r="AQ730" i="66"/>
  <c r="AR730" i="66" s="1"/>
  <c r="AN730" i="66"/>
  <c r="L730" i="66" s="1"/>
  <c r="BH727" i="66"/>
  <c r="N727" i="66"/>
  <c r="AR727" i="66"/>
  <c r="M724" i="66"/>
  <c r="BG724" i="66"/>
  <c r="BB723" i="66"/>
  <c r="AJ723" i="66"/>
  <c r="BB720" i="66"/>
  <c r="AJ720" i="66"/>
  <c r="AJ719" i="66"/>
  <c r="BB719" i="66"/>
  <c r="BA715" i="66"/>
  <c r="BB715" i="66"/>
  <c r="AJ715" i="66"/>
  <c r="BC711" i="66"/>
  <c r="BC710" i="66"/>
  <c r="BD710" i="66"/>
  <c r="AY710" i="66"/>
  <c r="BF710" i="66"/>
  <c r="BA709" i="66"/>
  <c r="BB709" i="66"/>
  <c r="AJ709" i="66"/>
  <c r="BG705" i="66"/>
  <c r="AJ702" i="66"/>
  <c r="BA702" i="66"/>
  <c r="BB702" i="66"/>
  <c r="BD695" i="66"/>
  <c r="AY695" i="66"/>
  <c r="BE695" i="66"/>
  <c r="BF695" i="66"/>
  <c r="BD693" i="66"/>
  <c r="BE693" i="66"/>
  <c r="BF693" i="66"/>
  <c r="AY693" i="66"/>
  <c r="BC684" i="66"/>
  <c r="AN778" i="66"/>
  <c r="L778" i="66" s="1"/>
  <c r="BC772" i="66"/>
  <c r="BC759" i="66"/>
  <c r="BB759" i="66"/>
  <c r="BH758" i="66"/>
  <c r="AR758" i="66"/>
  <c r="BH755" i="66"/>
  <c r="AN755" i="66"/>
  <c r="L755" i="66" s="1"/>
  <c r="M754" i="66"/>
  <c r="BG754" i="66"/>
  <c r="BB752" i="66"/>
  <c r="BF751" i="66"/>
  <c r="BA749" i="66"/>
  <c r="BB748" i="66"/>
  <c r="AJ748" i="66"/>
  <c r="BA748" i="66"/>
  <c r="M747" i="66"/>
  <c r="BG747" i="66"/>
  <c r="BC741" i="66"/>
  <c r="BB741" i="66"/>
  <c r="BH740" i="66"/>
  <c r="AR740" i="66"/>
  <c r="AJ732" i="66"/>
  <c r="BB730" i="66"/>
  <c r="AJ730" i="66"/>
  <c r="BA730" i="66"/>
  <c r="BB725" i="66"/>
  <c r="BD723" i="66"/>
  <c r="BE723" i="66"/>
  <c r="AY723" i="66"/>
  <c r="AY722" i="66"/>
  <c r="BE719" i="66"/>
  <c r="BC719" i="66"/>
  <c r="BD719" i="66"/>
  <c r="AJ714" i="66"/>
  <c r="BC693" i="66"/>
  <c r="BA685" i="66"/>
  <c r="BB685" i="66"/>
  <c r="AJ685" i="66"/>
  <c r="BG683" i="66"/>
  <c r="M683" i="66"/>
  <c r="AR683" i="66"/>
  <c r="BI678" i="66"/>
  <c r="BD767" i="66"/>
  <c r="BF767" i="66"/>
  <c r="AY767" i="66"/>
  <c r="BC767" i="66"/>
  <c r="BA752" i="66"/>
  <c r="BE751" i="66"/>
  <c r="AQ738" i="66"/>
  <c r="BC733" i="66"/>
  <c r="BE733" i="66"/>
  <c r="BD730" i="66"/>
  <c r="BF730" i="66"/>
  <c r="AY730" i="66"/>
  <c r="AZ725" i="66"/>
  <c r="AQ724" i="66"/>
  <c r="AN724" i="66"/>
  <c r="L724" i="66" s="1"/>
  <c r="BB721" i="66"/>
  <c r="AZ718" i="66"/>
  <c r="K718" i="66"/>
  <c r="AN718" i="66"/>
  <c r="L718" i="66" s="1"/>
  <c r="AQ718" i="66"/>
  <c r="AJ708" i="66"/>
  <c r="BA703" i="66"/>
  <c r="BB703" i="66"/>
  <c r="AJ703" i="66"/>
  <c r="BC694" i="66"/>
  <c r="BC687" i="66"/>
  <c r="BD687" i="66"/>
  <c r="BE687" i="66"/>
  <c r="BF687" i="66"/>
  <c r="AY687" i="66"/>
  <c r="BF686" i="66"/>
  <c r="BI672" i="66"/>
  <c r="BE762" i="66"/>
  <c r="BE756" i="66"/>
  <c r="BE750" i="66"/>
  <c r="BE744" i="66"/>
  <c r="BE738" i="66"/>
  <c r="BE732" i="66"/>
  <c r="BE726" i="66"/>
  <c r="K712" i="66"/>
  <c r="M711" i="66"/>
  <c r="BD708" i="66"/>
  <c r="BF706" i="66"/>
  <c r="M706" i="66"/>
  <c r="BG703" i="66"/>
  <c r="BG702" i="66"/>
  <c r="AN701" i="66"/>
  <c r="L701" i="66" s="1"/>
  <c r="AZ700" i="66"/>
  <c r="BB700" i="66"/>
  <c r="AY698" i="66"/>
  <c r="AR691" i="66"/>
  <c r="AY683" i="66"/>
  <c r="N676" i="66"/>
  <c r="N670" i="66"/>
  <c r="BC664" i="66"/>
  <c r="AY664" i="66"/>
  <c r="BD664" i="66"/>
  <c r="BE664" i="66"/>
  <c r="BE648" i="66"/>
  <c r="BF648" i="66"/>
  <c r="BC648" i="66"/>
  <c r="AY648" i="66"/>
  <c r="BG636" i="66"/>
  <c r="M636" i="66"/>
  <c r="M721" i="66"/>
  <c r="BE706" i="66"/>
  <c r="BH704" i="66"/>
  <c r="AR704" i="66"/>
  <c r="K704" i="66"/>
  <c r="AN695" i="66"/>
  <c r="L695" i="66" s="1"/>
  <c r="BA692" i="66"/>
  <c r="BB692" i="66"/>
  <c r="BG691" i="66"/>
  <c r="K682" i="66"/>
  <c r="BH678" i="66"/>
  <c r="N678" i="66"/>
  <c r="O678" i="66" s="1"/>
  <c r="BH672" i="66"/>
  <c r="N672" i="66"/>
  <c r="O672" i="66" s="1"/>
  <c r="AY661" i="66"/>
  <c r="BC661" i="66"/>
  <c r="BD661" i="66"/>
  <c r="BE661" i="66"/>
  <c r="BF661" i="66"/>
  <c r="BG650" i="66"/>
  <c r="M650" i="66"/>
  <c r="BD706" i="66"/>
  <c r="M696" i="66"/>
  <c r="BC680" i="66"/>
  <c r="BD680" i="66"/>
  <c r="K676" i="66"/>
  <c r="BC674" i="66"/>
  <c r="BD674" i="66"/>
  <c r="BF674" i="66"/>
  <c r="K670" i="66"/>
  <c r="AN667" i="66"/>
  <c r="L667" i="66" s="1"/>
  <c r="AQ667" i="66"/>
  <c r="BA645" i="66"/>
  <c r="BB645" i="66"/>
  <c r="AJ645" i="66"/>
  <c r="AN643" i="66"/>
  <c r="L643" i="66" s="1"/>
  <c r="AQ643" i="66"/>
  <c r="K643" i="66"/>
  <c r="AZ643" i="66"/>
  <c r="BA679" i="66"/>
  <c r="BB679" i="66"/>
  <c r="BA673" i="66"/>
  <c r="BB673" i="66"/>
  <c r="AY668" i="66"/>
  <c r="BC668" i="66"/>
  <c r="BE668" i="66"/>
  <c r="BF668" i="66"/>
  <c r="BD667" i="66"/>
  <c r="BE667" i="66"/>
  <c r="BF667" i="66"/>
  <c r="AY667" i="66"/>
  <c r="AY662" i="66"/>
  <c r="BC662" i="66"/>
  <c r="BD662" i="66"/>
  <c r="BE662" i="66"/>
  <c r="BF662" i="66"/>
  <c r="AQ658" i="66"/>
  <c r="AN658" i="66"/>
  <c r="L658" i="66" s="1"/>
  <c r="K658" i="66"/>
  <c r="AZ658" i="66"/>
  <c r="AY657" i="66"/>
  <c r="BC657" i="66"/>
  <c r="BD657" i="66"/>
  <c r="BE657" i="66"/>
  <c r="AR722" i="66"/>
  <c r="BG720" i="66"/>
  <c r="BG715" i="66"/>
  <c r="AR715" i="66"/>
  <c r="BB711" i="66"/>
  <c r="BB707" i="66"/>
  <c r="AN704" i="66"/>
  <c r="L704" i="66" s="1"/>
  <c r="AZ701" i="66"/>
  <c r="BI698" i="66"/>
  <c r="BG697" i="66"/>
  <c r="AQ697" i="66"/>
  <c r="K697" i="66"/>
  <c r="BB695" i="66"/>
  <c r="M694" i="66"/>
  <c r="BG694" i="66"/>
  <c r="BB693" i="66"/>
  <c r="M682" i="66"/>
  <c r="BG682" i="66"/>
  <c r="AZ676" i="66"/>
  <c r="AZ670" i="66"/>
  <c r="BD668" i="66"/>
  <c r="BA657" i="66"/>
  <c r="BB657" i="66"/>
  <c r="AJ657" i="66"/>
  <c r="O698" i="66"/>
  <c r="BA680" i="66"/>
  <c r="BB680" i="66"/>
  <c r="BA674" i="66"/>
  <c r="BB674" i="66"/>
  <c r="AJ667" i="66"/>
  <c r="BB667" i="66"/>
  <c r="M655" i="66"/>
  <c r="BG655" i="66"/>
  <c r="AY598" i="66"/>
  <c r="BC598" i="66"/>
  <c r="BD598" i="66"/>
  <c r="BE598" i="66"/>
  <c r="BF598" i="66"/>
  <c r="AN739" i="66"/>
  <c r="L739" i="66" s="1"/>
  <c r="AN733" i="66"/>
  <c r="L733" i="66" s="1"/>
  <c r="AN727" i="66"/>
  <c r="L727" i="66" s="1"/>
  <c r="BE720" i="66"/>
  <c r="BC716" i="66"/>
  <c r="BD716" i="66"/>
  <c r="AN710" i="66"/>
  <c r="L710" i="66" s="1"/>
  <c r="BA704" i="66"/>
  <c r="M701" i="66"/>
  <c r="AQ700" i="66"/>
  <c r="AZ695" i="66"/>
  <c r="BA691" i="66"/>
  <c r="BB691" i="66"/>
  <c r="M688" i="66"/>
  <c r="BG688" i="66"/>
  <c r="BF683" i="66"/>
  <c r="AN682" i="66"/>
  <c r="L682" i="66" s="1"/>
  <c r="BF678" i="66"/>
  <c r="AY678" i="66"/>
  <c r="BC678" i="66"/>
  <c r="BF672" i="66"/>
  <c r="AY672" i="66"/>
  <c r="BC672" i="66"/>
  <c r="BE665" i="66"/>
  <c r="BC665" i="66"/>
  <c r="BD665" i="66"/>
  <c r="BF665" i="66"/>
  <c r="AZ659" i="66"/>
  <c r="AN659" i="66"/>
  <c r="L659" i="66" s="1"/>
  <c r="K659" i="66"/>
  <c r="AQ659" i="66"/>
  <c r="BD720" i="66"/>
  <c r="AQ709" i="66"/>
  <c r="AR709" i="66" s="1"/>
  <c r="AZ704" i="66"/>
  <c r="BF702" i="66"/>
  <c r="AY702" i="66"/>
  <c r="M700" i="66"/>
  <c r="BG700" i="66"/>
  <c r="K700" i="66"/>
  <c r="AN686" i="66"/>
  <c r="L686" i="66" s="1"/>
  <c r="AQ686" i="66"/>
  <c r="AJ678" i="66"/>
  <c r="BB678" i="66"/>
  <c r="N677" i="66"/>
  <c r="M676" i="66"/>
  <c r="AR676" i="66"/>
  <c r="BG676" i="66"/>
  <c r="BC675" i="66"/>
  <c r="BD675" i="66"/>
  <c r="BE675" i="66"/>
  <c r="BF675" i="66"/>
  <c r="AJ672" i="66"/>
  <c r="BB672" i="66"/>
  <c r="N671" i="66"/>
  <c r="M670" i="66"/>
  <c r="AR670" i="66"/>
  <c r="BG670" i="66"/>
  <c r="BC669" i="66"/>
  <c r="BD669" i="66"/>
  <c r="BE669" i="66"/>
  <c r="BF669" i="66"/>
  <c r="BA665" i="66"/>
  <c r="AJ665" i="66"/>
  <c r="AN655" i="66"/>
  <c r="L655" i="66" s="1"/>
  <c r="AQ655" i="66"/>
  <c r="AR655" i="66" s="1"/>
  <c r="K655" i="66"/>
  <c r="AZ655" i="66"/>
  <c r="BD677" i="66"/>
  <c r="BF677" i="66"/>
  <c r="BB675" i="66"/>
  <c r="AJ675" i="66"/>
  <c r="BD671" i="66"/>
  <c r="BF671" i="66"/>
  <c r="BB669" i="66"/>
  <c r="AJ669" i="66"/>
  <c r="BC667" i="66"/>
  <c r="AY666" i="66"/>
  <c r="BC666" i="66"/>
  <c r="BD666" i="66"/>
  <c r="BG663" i="66"/>
  <c r="BG653" i="66"/>
  <c r="M653" i="66"/>
  <c r="BB652" i="66"/>
  <c r="BA652" i="66"/>
  <c r="BA616" i="66"/>
  <c r="BB616" i="66"/>
  <c r="AJ616" i="66"/>
  <c r="BE714" i="66"/>
  <c r="BB698" i="66"/>
  <c r="AZ697" i="66"/>
  <c r="BA697" i="66"/>
  <c r="BB697" i="66"/>
  <c r="BB694" i="66"/>
  <c r="AN692" i="66"/>
  <c r="L692" i="66" s="1"/>
  <c r="AQ692" i="66"/>
  <c r="AJ683" i="66"/>
  <c r="BB682" i="66"/>
  <c r="M679" i="66"/>
  <c r="BA678" i="66"/>
  <c r="AN676" i="66"/>
  <c r="L676" i="66" s="1"/>
  <c r="BA675" i="66"/>
  <c r="M673" i="66"/>
  <c r="BA672" i="66"/>
  <c r="AN670" i="66"/>
  <c r="L670" i="66" s="1"/>
  <c r="BA669" i="66"/>
  <c r="BA667" i="66"/>
  <c r="BE666" i="66"/>
  <c r="BE659" i="66"/>
  <c r="BF659" i="66"/>
  <c r="BC659" i="66"/>
  <c r="BD659" i="66"/>
  <c r="BF657" i="66"/>
  <c r="AJ604" i="66"/>
  <c r="BA604" i="66"/>
  <c r="BB604" i="66"/>
  <c r="BC698" i="66"/>
  <c r="BD698" i="66"/>
  <c r="BC692" i="66"/>
  <c r="BD692" i="66"/>
  <c r="BF690" i="66"/>
  <c r="AY690" i="66"/>
  <c r="BE688" i="66"/>
  <c r="BF688" i="66"/>
  <c r="BE677" i="66"/>
  <c r="AJ677" i="66"/>
  <c r="BA677" i="66"/>
  <c r="BE671" i="66"/>
  <c r="AJ671" i="66"/>
  <c r="BA671" i="66"/>
  <c r="M668" i="66"/>
  <c r="AN663" i="66"/>
  <c r="L663" i="66" s="1"/>
  <c r="K663" i="66"/>
  <c r="AQ663" i="66"/>
  <c r="AR663" i="66" s="1"/>
  <c r="AJ642" i="66"/>
  <c r="BA642" i="66"/>
  <c r="BB642" i="66"/>
  <c r="AJ718" i="66"/>
  <c r="BC714" i="66"/>
  <c r="AZ709" i="66"/>
  <c r="BE708" i="66"/>
  <c r="BG707" i="66"/>
  <c r="AR706" i="66"/>
  <c r="N706" i="66"/>
  <c r="BA700" i="66"/>
  <c r="AZ698" i="66"/>
  <c r="BF696" i="66"/>
  <c r="AY696" i="66"/>
  <c r="BE692" i="66"/>
  <c r="AJ692" i="66"/>
  <c r="AJ689" i="66"/>
  <c r="M689" i="66"/>
  <c r="BC688" i="66"/>
  <c r="BB688" i="66"/>
  <c r="BA686" i="66"/>
  <c r="BB686" i="66"/>
  <c r="BG685" i="66"/>
  <c r="AZ683" i="66"/>
  <c r="K683" i="66"/>
  <c r="BC677" i="66"/>
  <c r="AY675" i="66"/>
  <c r="BC671" i="66"/>
  <c r="AY669" i="66"/>
  <c r="BB665" i="66"/>
  <c r="BF664" i="66"/>
  <c r="BC663" i="66"/>
  <c r="BE663" i="66"/>
  <c r="BF663" i="66"/>
  <c r="AY663" i="66"/>
  <c r="M663" i="66"/>
  <c r="AJ660" i="66"/>
  <c r="BA660" i="66"/>
  <c r="BB660" i="66"/>
  <c r="N657" i="66"/>
  <c r="AR657" i="66"/>
  <c r="BH657" i="66"/>
  <c r="BE653" i="66"/>
  <c r="BF653" i="66"/>
  <c r="BD653" i="66"/>
  <c r="BC653" i="66"/>
  <c r="BE647" i="66"/>
  <c r="BF647" i="66"/>
  <c r="BC647" i="66"/>
  <c r="BD647" i="66"/>
  <c r="BC645" i="66"/>
  <c r="BF645" i="66"/>
  <c r="AY645" i="66"/>
  <c r="AY644" i="66"/>
  <c r="BD644" i="66"/>
  <c r="AJ643" i="66"/>
  <c r="BB643" i="66"/>
  <c r="N640" i="66"/>
  <c r="AR640" i="66"/>
  <c r="BH640" i="66"/>
  <c r="BA638" i="66"/>
  <c r="AJ638" i="66"/>
  <c r="BI637" i="66"/>
  <c r="BA628" i="66"/>
  <c r="BB628" i="66"/>
  <c r="AY620" i="66"/>
  <c r="BD620" i="66"/>
  <c r="M614" i="66"/>
  <c r="AR614" i="66"/>
  <c r="BB611" i="66"/>
  <c r="AJ610" i="66"/>
  <c r="BA610" i="66"/>
  <c r="BB610" i="66"/>
  <c r="AJ607" i="66"/>
  <c r="BB607" i="66"/>
  <c r="BA605" i="66"/>
  <c r="BB605" i="66"/>
  <c r="AJ603" i="66"/>
  <c r="BB603" i="66"/>
  <c r="AJ602" i="66"/>
  <c r="BA602" i="66"/>
  <c r="BG595" i="66"/>
  <c r="AR595" i="66"/>
  <c r="M595" i="66"/>
  <c r="BC586" i="66"/>
  <c r="BD586" i="66"/>
  <c r="BE586" i="66"/>
  <c r="BF586" i="66"/>
  <c r="M666" i="66"/>
  <c r="BC658" i="66"/>
  <c r="BD658" i="66"/>
  <c r="BB655" i="66"/>
  <c r="BE654" i="66"/>
  <c r="BC651" i="66"/>
  <c r="BF651" i="66"/>
  <c r="AY651" i="66"/>
  <c r="AY650" i="66"/>
  <c r="BD650" i="66"/>
  <c r="AJ649" i="66"/>
  <c r="BB649" i="66"/>
  <c r="BA644" i="66"/>
  <c r="AJ644" i="66"/>
  <c r="M644" i="66"/>
  <c r="AN641" i="66"/>
  <c r="L641" i="66" s="1"/>
  <c r="BC640" i="66"/>
  <c r="BD640" i="66"/>
  <c r="BE640" i="66"/>
  <c r="BB638" i="66"/>
  <c r="BD636" i="66"/>
  <c r="BE636" i="66"/>
  <c r="BF636" i="66"/>
  <c r="AR633" i="66"/>
  <c r="AJ631" i="66"/>
  <c r="BB631" i="66"/>
  <c r="AJ628" i="66"/>
  <c r="BC624" i="66"/>
  <c r="BH623" i="66"/>
  <c r="N623" i="66"/>
  <c r="BE620" i="66"/>
  <c r="BA620" i="66"/>
  <c r="BB620" i="66"/>
  <c r="AJ620" i="66"/>
  <c r="M619" i="66"/>
  <c r="BG619" i="66"/>
  <c r="BA611" i="66"/>
  <c r="BA607" i="66"/>
  <c r="BC606" i="66"/>
  <c r="BA573" i="66"/>
  <c r="BB573" i="66"/>
  <c r="AJ573" i="66"/>
  <c r="K677" i="66"/>
  <c r="K671" i="66"/>
  <c r="AJ663" i="66"/>
  <c r="AY658" i="66"/>
  <c r="BA655" i="66"/>
  <c r="BD654" i="66"/>
  <c r="AN653" i="66"/>
  <c r="L653" i="66" s="1"/>
  <c r="BA650" i="66"/>
  <c r="AJ650" i="66"/>
  <c r="BA640" i="66"/>
  <c r="BB640" i="66"/>
  <c r="BC639" i="66"/>
  <c r="BF639" i="66"/>
  <c r="AY639" i="66"/>
  <c r="M637" i="66"/>
  <c r="BG637" i="66"/>
  <c r="AJ636" i="66"/>
  <c r="BG632" i="66"/>
  <c r="BD630" i="66"/>
  <c r="BE630" i="66"/>
  <c r="BF630" i="66"/>
  <c r="BG626" i="66"/>
  <c r="BE623" i="66"/>
  <c r="BF623" i="66"/>
  <c r="BC623" i="66"/>
  <c r="BD623" i="66"/>
  <c r="BC620" i="66"/>
  <c r="BB617" i="66"/>
  <c r="BC615" i="66"/>
  <c r="BD615" i="66"/>
  <c r="BF615" i="66"/>
  <c r="AY615" i="66"/>
  <c r="AN657" i="66"/>
  <c r="L657" i="66" s="1"/>
  <c r="K657" i="66"/>
  <c r="BE641" i="66"/>
  <c r="BF641" i="66"/>
  <c r="BC641" i="66"/>
  <c r="BD641" i="66"/>
  <c r="BA639" i="66"/>
  <c r="BB639" i="66"/>
  <c r="AY626" i="66"/>
  <c r="BD626" i="66"/>
  <c r="N616" i="66"/>
  <c r="AR616" i="66"/>
  <c r="BH616" i="66"/>
  <c r="BA615" i="66"/>
  <c r="BB615" i="66"/>
  <c r="M608" i="66"/>
  <c r="AJ599" i="66"/>
  <c r="BA599" i="66"/>
  <c r="BB599" i="66"/>
  <c r="AJ566" i="66"/>
  <c r="BA566" i="66"/>
  <c r="BB566" i="66"/>
  <c r="AQ680" i="66"/>
  <c r="AQ674" i="66"/>
  <c r="K668" i="66"/>
  <c r="BA664" i="66"/>
  <c r="BE660" i="66"/>
  <c r="AZ657" i="66"/>
  <c r="BB656" i="66"/>
  <c r="AJ654" i="66"/>
  <c r="BG642" i="66"/>
  <c r="AR642" i="66"/>
  <c r="BA636" i="66"/>
  <c r="AY632" i="66"/>
  <c r="BD632" i="66"/>
  <c r="M632" i="66"/>
  <c r="BC630" i="66"/>
  <c r="BH629" i="66"/>
  <c r="N629" i="66"/>
  <c r="BE626" i="66"/>
  <c r="BA626" i="66"/>
  <c r="BB626" i="66"/>
  <c r="AJ626" i="66"/>
  <c r="M625" i="66"/>
  <c r="BG625" i="66"/>
  <c r="BG618" i="66"/>
  <c r="AR618" i="66"/>
  <c r="BC616" i="66"/>
  <c r="BD616" i="66"/>
  <c r="BE616" i="66"/>
  <c r="BF616" i="66"/>
  <c r="AY614" i="66"/>
  <c r="BD614" i="66"/>
  <c r="BE614" i="66"/>
  <c r="BG612" i="66"/>
  <c r="BB602" i="66"/>
  <c r="BG601" i="66"/>
  <c r="M601" i="66"/>
  <c r="BC595" i="66"/>
  <c r="BD595" i="66"/>
  <c r="BE595" i="66"/>
  <c r="AY595" i="66"/>
  <c r="AN691" i="66"/>
  <c r="L691" i="66" s="1"/>
  <c r="AN685" i="66"/>
  <c r="L685" i="66" s="1"/>
  <c r="AN679" i="66"/>
  <c r="L679" i="66" s="1"/>
  <c r="AN673" i="66"/>
  <c r="L673" i="66" s="1"/>
  <c r="AN668" i="66"/>
  <c r="L668" i="66" s="1"/>
  <c r="BG667" i="66"/>
  <c r="BB662" i="66"/>
  <c r="BD660" i="66"/>
  <c r="K660" i="66"/>
  <c r="BA656" i="66"/>
  <c r="BA654" i="66"/>
  <c r="AN652" i="66"/>
  <c r="L652" i="66" s="1"/>
  <c r="BG648" i="66"/>
  <c r="AR648" i="66"/>
  <c r="AN647" i="66"/>
  <c r="L647" i="66" s="1"/>
  <c r="AQ646" i="66"/>
  <c r="AN646" i="66"/>
  <c r="L646" i="66" s="1"/>
  <c r="BH641" i="66"/>
  <c r="AY640" i="66"/>
  <c r="BH633" i="66"/>
  <c r="BC632" i="66"/>
  <c r="BA632" i="66"/>
  <c r="AJ632" i="66"/>
  <c r="BE629" i="66"/>
  <c r="BF629" i="66"/>
  <c r="BC629" i="66"/>
  <c r="BD629" i="66"/>
  <c r="BC626" i="66"/>
  <c r="BB623" i="66"/>
  <c r="K623" i="66"/>
  <c r="BG614" i="66"/>
  <c r="BA614" i="66"/>
  <c r="BB614" i="66"/>
  <c r="AJ614" i="66"/>
  <c r="BC609" i="66"/>
  <c r="BD609" i="66"/>
  <c r="BF609" i="66"/>
  <c r="AY609" i="66"/>
  <c r="BA603" i="66"/>
  <c r="N602" i="66"/>
  <c r="AR602" i="66"/>
  <c r="BH602" i="66"/>
  <c r="N596" i="66"/>
  <c r="AR596" i="66"/>
  <c r="BH596" i="66"/>
  <c r="BC593" i="66"/>
  <c r="BD593" i="66"/>
  <c r="BE593" i="66"/>
  <c r="BF593" i="66"/>
  <c r="AY593" i="66"/>
  <c r="AY585" i="66"/>
  <c r="BE585" i="66"/>
  <c r="BD585" i="66"/>
  <c r="BF585" i="66"/>
  <c r="BF676" i="66"/>
  <c r="BF670" i="66"/>
  <c r="BC660" i="66"/>
  <c r="M654" i="66"/>
  <c r="N652" i="66"/>
  <c r="AR652" i="66"/>
  <c r="BH652" i="66"/>
  <c r="BC646" i="66"/>
  <c r="BD646" i="66"/>
  <c r="BE646" i="66"/>
  <c r="M643" i="66"/>
  <c r="BG643" i="66"/>
  <c r="BB641" i="66"/>
  <c r="N637" i="66"/>
  <c r="AY636" i="66"/>
  <c r="BC634" i="66"/>
  <c r="BD634" i="66"/>
  <c r="BE634" i="66"/>
  <c r="BC621" i="66"/>
  <c r="BD621" i="66"/>
  <c r="BF621" i="66"/>
  <c r="AY621" i="66"/>
  <c r="AR620" i="66"/>
  <c r="BA609" i="66"/>
  <c r="BB609" i="66"/>
  <c r="AJ600" i="66"/>
  <c r="BA600" i="66"/>
  <c r="BB600" i="66"/>
  <c r="AJ593" i="66"/>
  <c r="BA593" i="66"/>
  <c r="BB593" i="66"/>
  <c r="BC587" i="66"/>
  <c r="BD587" i="66"/>
  <c r="BE587" i="66"/>
  <c r="BF587" i="66"/>
  <c r="AY587" i="66"/>
  <c r="BA585" i="66"/>
  <c r="BB585" i="66"/>
  <c r="AJ585" i="66"/>
  <c r="AN680" i="66"/>
  <c r="L680" i="66" s="1"/>
  <c r="BE676" i="66"/>
  <c r="AN674" i="66"/>
  <c r="L674" i="66" s="1"/>
  <c r="BE670" i="66"/>
  <c r="M665" i="66"/>
  <c r="AY654" i="66"/>
  <c r="BC652" i="66"/>
  <c r="BD652" i="66"/>
  <c r="BE652" i="66"/>
  <c r="M649" i="66"/>
  <c r="BG649" i="66"/>
  <c r="BA646" i="66"/>
  <c r="BB646" i="66"/>
  <c r="AZ641" i="66"/>
  <c r="K641" i="66"/>
  <c r="BA634" i="66"/>
  <c r="BB634" i="66"/>
  <c r="BC633" i="66"/>
  <c r="BF633" i="66"/>
  <c r="AY633" i="66"/>
  <c r="M631" i="66"/>
  <c r="BG631" i="66"/>
  <c r="BG624" i="66"/>
  <c r="AR624" i="66"/>
  <c r="AZ623" i="66"/>
  <c r="N622" i="66"/>
  <c r="AR622" i="66"/>
  <c r="BH622" i="66"/>
  <c r="BE621" i="66"/>
  <c r="BA621" i="66"/>
  <c r="BB621" i="66"/>
  <c r="AJ619" i="66"/>
  <c r="BB619" i="66"/>
  <c r="AN611" i="66"/>
  <c r="L611" i="66" s="1"/>
  <c r="AY608" i="66"/>
  <c r="BD608" i="66"/>
  <c r="BE608" i="66"/>
  <c r="BG606" i="66"/>
  <c r="AJ596" i="66"/>
  <c r="BA596" i="66"/>
  <c r="BB596" i="66"/>
  <c r="AJ587" i="66"/>
  <c r="BB587" i="66"/>
  <c r="BA587" i="66"/>
  <c r="BA579" i="66"/>
  <c r="BB579" i="66"/>
  <c r="AJ579" i="66"/>
  <c r="AZ653" i="66"/>
  <c r="BE642" i="66"/>
  <c r="BF642" i="66"/>
  <c r="N642" i="66"/>
  <c r="AY641" i="66"/>
  <c r="AJ637" i="66"/>
  <c r="BB637" i="66"/>
  <c r="BE635" i="66"/>
  <c r="BF635" i="66"/>
  <c r="BC635" i="66"/>
  <c r="BD635" i="66"/>
  <c r="BA633" i="66"/>
  <c r="BB633" i="66"/>
  <c r="AY630" i="66"/>
  <c r="BB629" i="66"/>
  <c r="AY623" i="66"/>
  <c r="BC622" i="66"/>
  <c r="BD622" i="66"/>
  <c r="BE622" i="66"/>
  <c r="BF622" i="66"/>
  <c r="BD618" i="66"/>
  <c r="BE618" i="66"/>
  <c r="BF618" i="66"/>
  <c r="BD612" i="66"/>
  <c r="BE612" i="66"/>
  <c r="BF612" i="66"/>
  <c r="BG608" i="66"/>
  <c r="BA608" i="66"/>
  <c r="BB608" i="66"/>
  <c r="AJ608" i="66"/>
  <c r="AN605" i="66"/>
  <c r="L605" i="66" s="1"/>
  <c r="AQ605" i="66"/>
  <c r="BC627" i="66"/>
  <c r="BD627" i="66"/>
  <c r="BF627" i="66"/>
  <c r="AY627" i="66"/>
  <c r="BA622" i="66"/>
  <c r="BB622" i="66"/>
  <c r="AJ613" i="66"/>
  <c r="BB613" i="66"/>
  <c r="BC601" i="66"/>
  <c r="BD601" i="66"/>
  <c r="BF601" i="66"/>
  <c r="AY601" i="66"/>
  <c r="BA594" i="66"/>
  <c r="AJ594" i="66"/>
  <c r="BB594" i="66"/>
  <c r="BE658" i="66"/>
  <c r="AJ648" i="66"/>
  <c r="AY646" i="66"/>
  <c r="BE645" i="66"/>
  <c r="BF644" i="66"/>
  <c r="BH635" i="66"/>
  <c r="AY634" i="66"/>
  <c r="BG630" i="66"/>
  <c r="AZ629" i="66"/>
  <c r="N628" i="66"/>
  <c r="AR628" i="66"/>
  <c r="BH628" i="66"/>
  <c r="BE627" i="66"/>
  <c r="BA627" i="66"/>
  <c r="BB627" i="66"/>
  <c r="AJ625" i="66"/>
  <c r="BB625" i="66"/>
  <c r="AR623" i="66"/>
  <c r="AJ622" i="66"/>
  <c r="BC618" i="66"/>
  <c r="BH617" i="66"/>
  <c r="N617" i="66"/>
  <c r="BA613" i="66"/>
  <c r="BC612" i="66"/>
  <c r="AJ611" i="66"/>
  <c r="K611" i="66"/>
  <c r="BC608" i="66"/>
  <c r="AJ605" i="66"/>
  <c r="AJ581" i="66"/>
  <c r="BB581" i="66"/>
  <c r="BA581" i="66"/>
  <c r="BC580" i="66"/>
  <c r="BD580" i="66"/>
  <c r="BF580" i="66"/>
  <c r="AY580" i="66"/>
  <c r="BE580" i="66"/>
  <c r="BA651" i="66"/>
  <c r="BB651" i="66"/>
  <c r="BD645" i="66"/>
  <c r="BE644" i="66"/>
  <c r="AY638" i="66"/>
  <c r="BD638" i="66"/>
  <c r="BB635" i="66"/>
  <c r="BC628" i="66"/>
  <c r="BD628" i="66"/>
  <c r="BE628" i="66"/>
  <c r="BF628" i="66"/>
  <c r="BD624" i="66"/>
  <c r="BE624" i="66"/>
  <c r="BF624" i="66"/>
  <c r="BE617" i="66"/>
  <c r="BF617" i="66"/>
  <c r="BC617" i="66"/>
  <c r="BD617" i="66"/>
  <c r="BC610" i="66"/>
  <c r="BD610" i="66"/>
  <c r="BE610" i="66"/>
  <c r="BF610" i="66"/>
  <c r="BD606" i="66"/>
  <c r="BE606" i="66"/>
  <c r="BF606" i="66"/>
  <c r="AN592" i="66"/>
  <c r="L592" i="66" s="1"/>
  <c r="AZ592" i="66"/>
  <c r="K592" i="66"/>
  <c r="AQ592" i="66"/>
  <c r="K651" i="66"/>
  <c r="K645" i="66"/>
  <c r="K639" i="66"/>
  <c r="K633" i="66"/>
  <c r="K627" i="66"/>
  <c r="K621" i="66"/>
  <c r="K615" i="66"/>
  <c r="BD611" i="66"/>
  <c r="K609" i="66"/>
  <c r="BD605" i="66"/>
  <c r="BD599" i="66"/>
  <c r="AQ598" i="66"/>
  <c r="K598" i="66"/>
  <c r="AN596" i="66"/>
  <c r="L596" i="66" s="1"/>
  <c r="AZ595" i="66"/>
  <c r="BG594" i="66"/>
  <c r="AZ593" i="66"/>
  <c r="AZ590" i="66"/>
  <c r="BE589" i="66"/>
  <c r="AY584" i="66"/>
  <c r="BC584" i="66"/>
  <c r="BF584" i="66"/>
  <c r="AY583" i="66"/>
  <c r="M579" i="66"/>
  <c r="AY578" i="66"/>
  <c r="BC578" i="66"/>
  <c r="BF578" i="66"/>
  <c r="BG570" i="66"/>
  <c r="M570" i="66"/>
  <c r="BA561" i="66"/>
  <c r="BB561" i="66"/>
  <c r="BG558" i="66"/>
  <c r="M558" i="66"/>
  <c r="BA553" i="66"/>
  <c r="AJ553" i="66"/>
  <c r="BB553" i="66"/>
  <c r="AN640" i="66"/>
  <c r="L640" i="66" s="1"/>
  <c r="AN634" i="66"/>
  <c r="L634" i="66" s="1"/>
  <c r="AN628" i="66"/>
  <c r="L628" i="66" s="1"/>
  <c r="AN622" i="66"/>
  <c r="L622" i="66" s="1"/>
  <c r="AN616" i="66"/>
  <c r="L616" i="66" s="1"/>
  <c r="BG613" i="66"/>
  <c r="BC611" i="66"/>
  <c r="BG607" i="66"/>
  <c r="BC605" i="66"/>
  <c r="M603" i="66"/>
  <c r="BF597" i="66"/>
  <c r="BF591" i="66"/>
  <c r="AJ584" i="66"/>
  <c r="BB584" i="66"/>
  <c r="AJ578" i="66"/>
  <c r="BA578" i="66"/>
  <c r="BB578" i="66"/>
  <c r="BA567" i="66"/>
  <c r="BB567" i="66"/>
  <c r="N563" i="66"/>
  <c r="AR563" i="66"/>
  <c r="BH563" i="66"/>
  <c r="BA555" i="66"/>
  <c r="BB555" i="66"/>
  <c r="BA530" i="66"/>
  <c r="BB530" i="66"/>
  <c r="AJ530" i="66"/>
  <c r="K640" i="66"/>
  <c r="K634" i="66"/>
  <c r="K628" i="66"/>
  <c r="K622" i="66"/>
  <c r="M617" i="66"/>
  <c r="K616" i="66"/>
  <c r="M611" i="66"/>
  <c r="K610" i="66"/>
  <c r="M605" i="66"/>
  <c r="BG603" i="66"/>
  <c r="AN594" i="66"/>
  <c r="L594" i="66" s="1"/>
  <c r="BC589" i="66"/>
  <c r="AJ589" i="66"/>
  <c r="BA589" i="66"/>
  <c r="AQ588" i="66"/>
  <c r="AR588" i="66" s="1"/>
  <c r="BA584" i="66"/>
  <c r="N582" i="66"/>
  <c r="AY573" i="66"/>
  <c r="BC573" i="66"/>
  <c r="BD573" i="66"/>
  <c r="BE573" i="66"/>
  <c r="BF573" i="66"/>
  <c r="AJ567" i="66"/>
  <c r="AY561" i="66"/>
  <c r="BC561" i="66"/>
  <c r="BD561" i="66"/>
  <c r="BE561" i="66"/>
  <c r="BF561" i="66"/>
  <c r="AY560" i="66"/>
  <c r="BC560" i="66"/>
  <c r="BD560" i="66"/>
  <c r="BE560" i="66"/>
  <c r="BF560" i="66"/>
  <c r="N557" i="66"/>
  <c r="AR557" i="66"/>
  <c r="BH557" i="66"/>
  <c r="AJ555" i="66"/>
  <c r="BE600" i="66"/>
  <c r="AY600" i="66"/>
  <c r="AY596" i="66"/>
  <c r="BC596" i="66"/>
  <c r="BG588" i="66"/>
  <c r="BE582" i="66"/>
  <c r="BF582" i="66"/>
  <c r="AY582" i="66"/>
  <c r="AN580" i="66"/>
  <c r="L580" i="66" s="1"/>
  <c r="AQ580" i="66"/>
  <c r="AR576" i="66"/>
  <c r="BG576" i="66"/>
  <c r="M576" i="66"/>
  <c r="AY567" i="66"/>
  <c r="BC567" i="66"/>
  <c r="BD567" i="66"/>
  <c r="BE567" i="66"/>
  <c r="BF567" i="66"/>
  <c r="AY566" i="66"/>
  <c r="BC566" i="66"/>
  <c r="BD566" i="66"/>
  <c r="BE566" i="66"/>
  <c r="BF566" i="66"/>
  <c r="AJ560" i="66"/>
  <c r="BA560" i="66"/>
  <c r="BB560" i="66"/>
  <c r="AY555" i="66"/>
  <c r="BC555" i="66"/>
  <c r="BD555" i="66"/>
  <c r="BE555" i="66"/>
  <c r="BF555" i="66"/>
  <c r="AY554" i="66"/>
  <c r="BC554" i="66"/>
  <c r="BD554" i="66"/>
  <c r="BE554" i="66"/>
  <c r="BF554" i="66"/>
  <c r="M552" i="66"/>
  <c r="BG552" i="66"/>
  <c r="BD547" i="66"/>
  <c r="BF547" i="66"/>
  <c r="AY547" i="66"/>
  <c r="BC547" i="66"/>
  <c r="BE547" i="66"/>
  <c r="AJ554" i="66"/>
  <c r="BA554" i="66"/>
  <c r="BB554" i="66"/>
  <c r="BF544" i="66"/>
  <c r="BC544" i="66"/>
  <c r="AY544" i="66"/>
  <c r="BD544" i="66"/>
  <c r="BE544" i="66"/>
  <c r="AZ598" i="66"/>
  <c r="BA598" i="66"/>
  <c r="AY597" i="66"/>
  <c r="BE597" i="66"/>
  <c r="AY591" i="66"/>
  <c r="BE591" i="66"/>
  <c r="M577" i="66"/>
  <c r="AY572" i="66"/>
  <c r="BC572" i="66"/>
  <c r="BD572" i="66"/>
  <c r="BF572" i="66"/>
  <c r="BE564" i="66"/>
  <c r="BF564" i="66"/>
  <c r="AY564" i="66"/>
  <c r="AJ545" i="66"/>
  <c r="BB545" i="66"/>
  <c r="BB542" i="66"/>
  <c r="AJ542" i="66"/>
  <c r="BA542" i="66"/>
  <c r="BD602" i="66"/>
  <c r="AQ601" i="66"/>
  <c r="AR601" i="66" s="1"/>
  <c r="AJ598" i="66"/>
  <c r="BE594" i="66"/>
  <c r="BF594" i="66"/>
  <c r="AY594" i="66"/>
  <c r="BA592" i="66"/>
  <c r="BB592" i="66"/>
  <c r="AY579" i="66"/>
  <c r="BD579" i="66"/>
  <c r="BE579" i="66"/>
  <c r="AN574" i="66"/>
  <c r="L574" i="66" s="1"/>
  <c r="AQ574" i="66"/>
  <c r="AJ572" i="66"/>
  <c r="BA572" i="66"/>
  <c r="BB572" i="66"/>
  <c r="BE570" i="66"/>
  <c r="BF570" i="66"/>
  <c r="AY570" i="66"/>
  <c r="BC564" i="66"/>
  <c r="BE558" i="66"/>
  <c r="BF558" i="66"/>
  <c r="AY558" i="66"/>
  <c r="N553" i="66"/>
  <c r="BH553" i="66"/>
  <c r="AJ551" i="66"/>
  <c r="BA551" i="66"/>
  <c r="BB551" i="66"/>
  <c r="N575" i="66"/>
  <c r="AR575" i="66"/>
  <c r="BH575" i="66"/>
  <c r="BC574" i="66"/>
  <c r="BD574" i="66"/>
  <c r="BE574" i="66"/>
  <c r="BF574" i="66"/>
  <c r="AR553" i="66"/>
  <c r="BG553" i="66"/>
  <c r="M553" i="66"/>
  <c r="BI530" i="66"/>
  <c r="BF604" i="66"/>
  <c r="BB588" i="66"/>
  <c r="AJ588" i="66"/>
  <c r="M583" i="66"/>
  <c r="AZ580" i="66"/>
  <c r="K580" i="66"/>
  <c r="BC575" i="66"/>
  <c r="BD575" i="66"/>
  <c r="BE575" i="66"/>
  <c r="BF575" i="66"/>
  <c r="AN562" i="66"/>
  <c r="L562" i="66" s="1"/>
  <c r="AQ562" i="66"/>
  <c r="BB548" i="66"/>
  <c r="AJ548" i="66"/>
  <c r="BA548" i="66"/>
  <c r="BG647" i="66"/>
  <c r="BG641" i="66"/>
  <c r="BG635" i="66"/>
  <c r="AJ630" i="66"/>
  <c r="BG629" i="66"/>
  <c r="AJ624" i="66"/>
  <c r="BG623" i="66"/>
  <c r="AJ618" i="66"/>
  <c r="BG617" i="66"/>
  <c r="AJ612" i="66"/>
  <c r="BG611" i="66"/>
  <c r="AJ606" i="66"/>
  <c r="BG605" i="66"/>
  <c r="BE604" i="66"/>
  <c r="AY603" i="66"/>
  <c r="BE603" i="66"/>
  <c r="BF600" i="66"/>
  <c r="N593" i="66"/>
  <c r="AR593" i="66"/>
  <c r="BA588" i="66"/>
  <c r="BE588" i="66"/>
  <c r="BF588" i="66"/>
  <c r="AY588" i="66"/>
  <c r="AR582" i="66"/>
  <c r="BG582" i="66"/>
  <c r="M582" i="66"/>
  <c r="BC581" i="66"/>
  <c r="BD581" i="66"/>
  <c r="BE581" i="66"/>
  <c r="BF581" i="66"/>
  <c r="BE576" i="66"/>
  <c r="BF576" i="66"/>
  <c r="AY576" i="66"/>
  <c r="K574" i="66"/>
  <c r="AN568" i="66"/>
  <c r="L568" i="66" s="1"/>
  <c r="AQ568" i="66"/>
  <c r="BC562" i="66"/>
  <c r="BD562" i="66"/>
  <c r="BE562" i="66"/>
  <c r="BF562" i="66"/>
  <c r="AN556" i="66"/>
  <c r="L556" i="66" s="1"/>
  <c r="AQ556" i="66"/>
  <c r="BA545" i="66"/>
  <c r="BD541" i="66"/>
  <c r="BF541" i="66"/>
  <c r="AY541" i="66"/>
  <c r="BC541" i="66"/>
  <c r="BF538" i="66"/>
  <c r="BC538" i="66"/>
  <c r="BD538" i="66"/>
  <c r="BE538" i="66"/>
  <c r="AY538" i="66"/>
  <c r="BE532" i="66"/>
  <c r="BF532" i="66"/>
  <c r="BC532" i="66"/>
  <c r="AY532" i="66"/>
  <c r="BD532" i="66"/>
  <c r="BF611" i="66"/>
  <c r="BF605" i="66"/>
  <c r="BD604" i="66"/>
  <c r="AY602" i="66"/>
  <c r="BD600" i="66"/>
  <c r="BF599" i="66"/>
  <c r="AQ599" i="66"/>
  <c r="K597" i="66"/>
  <c r="BF596" i="66"/>
  <c r="K594" i="66"/>
  <c r="AY590" i="66"/>
  <c r="BC590" i="66"/>
  <c r="BD576" i="66"/>
  <c r="BC568" i="66"/>
  <c r="BD568" i="66"/>
  <c r="BE568" i="66"/>
  <c r="BF568" i="66"/>
  <c r="K562" i="66"/>
  <c r="BC556" i="66"/>
  <c r="BD556" i="66"/>
  <c r="BE556" i="66"/>
  <c r="BF556" i="66"/>
  <c r="AZ601" i="66"/>
  <c r="BA601" i="66"/>
  <c r="BC600" i="66"/>
  <c r="BE599" i="66"/>
  <c r="M598" i="66"/>
  <c r="AQ597" i="66"/>
  <c r="AR597" i="66" s="1"/>
  <c r="BE596" i="66"/>
  <c r="AJ595" i="66"/>
  <c r="BA595" i="66"/>
  <c r="M588" i="66"/>
  <c r="AN586" i="66"/>
  <c r="L586" i="66" s="1"/>
  <c r="AQ586" i="66"/>
  <c r="M585" i="66"/>
  <c r="AR585" i="66"/>
  <c r="BC576" i="66"/>
  <c r="K568" i="66"/>
  <c r="BG564" i="66"/>
  <c r="M564" i="66"/>
  <c r="K556" i="66"/>
  <c r="M540" i="66"/>
  <c r="BG540" i="66"/>
  <c r="AY534" i="66"/>
  <c r="BD534" i="66"/>
  <c r="BE534" i="66"/>
  <c r="BE515" i="66"/>
  <c r="BC515" i="66"/>
  <c r="AY515" i="66"/>
  <c r="BA500" i="66"/>
  <c r="BB500" i="66"/>
  <c r="AJ500" i="66"/>
  <c r="BB521" i="66"/>
  <c r="AJ521" i="66"/>
  <c r="BA513" i="66"/>
  <c r="BB513" i="66"/>
  <c r="AJ513" i="66"/>
  <c r="AQ583" i="66"/>
  <c r="AR583" i="66" s="1"/>
  <c r="BB582" i="66"/>
  <c r="K581" i="66"/>
  <c r="AQ577" i="66"/>
  <c r="BB576" i="66"/>
  <c r="K575" i="66"/>
  <c r="AQ571" i="66"/>
  <c r="BB570" i="66"/>
  <c r="K569" i="66"/>
  <c r="AQ565" i="66"/>
  <c r="K563" i="66"/>
  <c r="K557" i="66"/>
  <c r="BC553" i="66"/>
  <c r="BE552" i="66"/>
  <c r="BC551" i="66"/>
  <c r="BA541" i="66"/>
  <c r="AJ541" i="66"/>
  <c r="BH540" i="66"/>
  <c r="AN540" i="66"/>
  <c r="L540" i="66" s="1"/>
  <c r="BC524" i="66"/>
  <c r="BD524" i="66"/>
  <c r="BE524" i="66"/>
  <c r="BF524" i="66"/>
  <c r="AN522" i="66"/>
  <c r="L522" i="66" s="1"/>
  <c r="K522" i="66"/>
  <c r="AQ522" i="66"/>
  <c r="BC508" i="66"/>
  <c r="BD508" i="66"/>
  <c r="BE508" i="66"/>
  <c r="AY508" i="66"/>
  <c r="BF508" i="66"/>
  <c r="AZ548" i="66"/>
  <c r="BC548" i="66"/>
  <c r="BF548" i="66"/>
  <c r="AY548" i="66"/>
  <c r="AY545" i="66"/>
  <c r="AQ536" i="66"/>
  <c r="AJ524" i="66"/>
  <c r="BA524" i="66"/>
  <c r="BB524" i="66"/>
  <c r="AJ522" i="66"/>
  <c r="BB522" i="66"/>
  <c r="BD515" i="66"/>
  <c r="M571" i="66"/>
  <c r="M565" i="66"/>
  <c r="M559" i="66"/>
  <c r="AZ553" i="66"/>
  <c r="BG547" i="66"/>
  <c r="M546" i="66"/>
  <c r="BG546" i="66"/>
  <c r="AQ543" i="66"/>
  <c r="AR543" i="66" s="1"/>
  <c r="AN543" i="66"/>
  <c r="L543" i="66" s="1"/>
  <c r="AQ542" i="66"/>
  <c r="BE540" i="66"/>
  <c r="M539" i="66"/>
  <c r="AR539" i="66"/>
  <c r="BA535" i="66"/>
  <c r="AJ535" i="66"/>
  <c r="AN528" i="66"/>
  <c r="L528" i="66" s="1"/>
  <c r="K528" i="66"/>
  <c r="BC527" i="66"/>
  <c r="BD527" i="66"/>
  <c r="BE527" i="66"/>
  <c r="BF527" i="66"/>
  <c r="N519" i="66"/>
  <c r="BH519" i="66"/>
  <c r="BD516" i="66"/>
  <c r="AY516" i="66"/>
  <c r="BE516" i="66"/>
  <c r="BF516" i="66"/>
  <c r="BG586" i="66"/>
  <c r="BA583" i="66"/>
  <c r="AN583" i="66"/>
  <c r="L583" i="66" s="1"/>
  <c r="BG580" i="66"/>
  <c r="BA577" i="66"/>
  <c r="AN577" i="66"/>
  <c r="L577" i="66" s="1"/>
  <c r="AJ575" i="66"/>
  <c r="BG574" i="66"/>
  <c r="BA571" i="66"/>
  <c r="AN571" i="66"/>
  <c r="L571" i="66" s="1"/>
  <c r="AJ569" i="66"/>
  <c r="BG568" i="66"/>
  <c r="AR567" i="66"/>
  <c r="BA565" i="66"/>
  <c r="AN565" i="66"/>
  <c r="L565" i="66" s="1"/>
  <c r="AJ563" i="66"/>
  <c r="BG562" i="66"/>
  <c r="AR561" i="66"/>
  <c r="BA559" i="66"/>
  <c r="AN559" i="66"/>
  <c r="L559" i="66" s="1"/>
  <c r="AJ557" i="66"/>
  <c r="BG556" i="66"/>
  <c r="AY553" i="66"/>
  <c r="BB552" i="66"/>
  <c r="AY550" i="66"/>
  <c r="AQ549" i="66"/>
  <c r="AR549" i="66" s="1"/>
  <c r="BG543" i="66"/>
  <c r="BD543" i="66"/>
  <c r="BE543" i="66"/>
  <c r="AY535" i="66"/>
  <c r="BD535" i="66"/>
  <c r="BF535" i="66"/>
  <c r="M535" i="66"/>
  <c r="N530" i="66"/>
  <c r="O530" i="66" s="1"/>
  <c r="BH530" i="66"/>
  <c r="AJ527" i="66"/>
  <c r="BA527" i="66"/>
  <c r="BB527" i="66"/>
  <c r="BE526" i="66"/>
  <c r="BF526" i="66"/>
  <c r="AY526" i="66"/>
  <c r="BC526" i="66"/>
  <c r="BD526" i="66"/>
  <c r="AN512" i="66"/>
  <c r="L512" i="66" s="1"/>
  <c r="AZ512" i="66"/>
  <c r="AQ512" i="66"/>
  <c r="K512" i="66"/>
  <c r="BE509" i="66"/>
  <c r="BF509" i="66"/>
  <c r="AY509" i="66"/>
  <c r="BC509" i="66"/>
  <c r="BD509" i="66"/>
  <c r="AY551" i="66"/>
  <c r="BA547" i="66"/>
  <c r="AJ547" i="66"/>
  <c r="AN546" i="66"/>
  <c r="L546" i="66" s="1"/>
  <c r="AY540" i="66"/>
  <c r="BD540" i="66"/>
  <c r="M534" i="66"/>
  <c r="AR534" i="66"/>
  <c r="BG534" i="66"/>
  <c r="BA529" i="66"/>
  <c r="AJ529" i="66"/>
  <c r="AY528" i="66"/>
  <c r="BC528" i="66"/>
  <c r="BD528" i="66"/>
  <c r="BE528" i="66"/>
  <c r="BF528" i="66"/>
  <c r="BA526" i="66"/>
  <c r="BB526" i="66"/>
  <c r="K548" i="66"/>
  <c r="BC543" i="66"/>
  <c r="AN542" i="66"/>
  <c r="L542" i="66" s="1"/>
  <c r="AZ540" i="66"/>
  <c r="BD539" i="66"/>
  <c r="BC535" i="66"/>
  <c r="BC533" i="66"/>
  <c r="BE533" i="66"/>
  <c r="BA532" i="66"/>
  <c r="AY529" i="66"/>
  <c r="BD529" i="66"/>
  <c r="BF529" i="66"/>
  <c r="AJ528" i="66"/>
  <c r="BB528" i="66"/>
  <c r="AY524" i="66"/>
  <c r="BA521" i="66"/>
  <c r="BF569" i="66"/>
  <c r="BF563" i="66"/>
  <c r="BF557" i="66"/>
  <c r="AQ548" i="66"/>
  <c r="M545" i="66"/>
  <c r="BI538" i="66"/>
  <c r="BA536" i="66"/>
  <c r="BB536" i="66"/>
  <c r="AJ536" i="66"/>
  <c r="AN534" i="66"/>
  <c r="L534" i="66" s="1"/>
  <c r="AJ533" i="66"/>
  <c r="BB533" i="66"/>
  <c r="BE529" i="66"/>
  <c r="BC520" i="66"/>
  <c r="AY520" i="66"/>
  <c r="BD520" i="66"/>
  <c r="BE520" i="66"/>
  <c r="BF520" i="66"/>
  <c r="BA512" i="66"/>
  <c r="AJ512" i="66"/>
  <c r="BB512" i="66"/>
  <c r="AN591" i="66"/>
  <c r="L591" i="66" s="1"/>
  <c r="AN585" i="66"/>
  <c r="L585" i="66" s="1"/>
  <c r="AJ583" i="66"/>
  <c r="AJ577" i="66"/>
  <c r="AJ571" i="66"/>
  <c r="BE569" i="66"/>
  <c r="AJ565" i="66"/>
  <c r="BE563" i="66"/>
  <c r="AJ559" i="66"/>
  <c r="BE557" i="66"/>
  <c r="M551" i="66"/>
  <c r="BG545" i="66"/>
  <c r="M543" i="66"/>
  <c r="K540" i="66"/>
  <c r="AJ539" i="66"/>
  <c r="BB539" i="66"/>
  <c r="AQ537" i="66"/>
  <c r="AR537" i="66" s="1"/>
  <c r="AN537" i="66"/>
  <c r="L537" i="66" s="1"/>
  <c r="BA533" i="66"/>
  <c r="AJ520" i="66"/>
  <c r="BB520" i="66"/>
  <c r="BB586" i="66"/>
  <c r="BB580" i="66"/>
  <c r="BB574" i="66"/>
  <c r="BD569" i="66"/>
  <c r="BB568" i="66"/>
  <c r="BD563" i="66"/>
  <c r="BB562" i="66"/>
  <c r="BD557" i="66"/>
  <c r="BB556" i="66"/>
  <c r="BC549" i="66"/>
  <c r="AJ549" i="66"/>
  <c r="AY546" i="66"/>
  <c r="BD546" i="66"/>
  <c r="BF545" i="66"/>
  <c r="AY543" i="66"/>
  <c r="K543" i="66"/>
  <c r="BC537" i="66"/>
  <c r="BD537" i="66"/>
  <c r="BE537" i="66"/>
  <c r="AZ536" i="66"/>
  <c r="BB529" i="66"/>
  <c r="BA522" i="66"/>
  <c r="AZ521" i="66"/>
  <c r="AN521" i="66"/>
  <c r="L521" i="66" s="1"/>
  <c r="K521" i="66"/>
  <c r="AQ521" i="66"/>
  <c r="N496" i="66"/>
  <c r="AR496" i="66"/>
  <c r="BH496" i="66"/>
  <c r="BG551" i="66"/>
  <c r="BF550" i="66"/>
  <c r="BB549" i="66"/>
  <c r="AZ546" i="66"/>
  <c r="BD545" i="66"/>
  <c r="BC542" i="66"/>
  <c r="BF542" i="66"/>
  <c r="AY542" i="66"/>
  <c r="AR540" i="66"/>
  <c r="AY539" i="66"/>
  <c r="N539" i="66"/>
  <c r="AJ537" i="66"/>
  <c r="K536" i="66"/>
  <c r="BH534" i="66"/>
  <c r="AY533" i="66"/>
  <c r="AR532" i="66"/>
  <c r="N532" i="66"/>
  <c r="AQ531" i="66"/>
  <c r="AR531" i="66" s="1"/>
  <c r="AN531" i="66"/>
  <c r="L531" i="66" s="1"/>
  <c r="BA528" i="66"/>
  <c r="AR525" i="66"/>
  <c r="BG525" i="66"/>
  <c r="AZ522" i="66"/>
  <c r="BE521" i="66"/>
  <c r="AY521" i="66"/>
  <c r="BD521" i="66"/>
  <c r="BF521" i="66"/>
  <c r="AJ519" i="66"/>
  <c r="N513" i="66"/>
  <c r="BH513" i="66"/>
  <c r="AJ511" i="66"/>
  <c r="BA511" i="66"/>
  <c r="BH503" i="66"/>
  <c r="AJ499" i="66"/>
  <c r="BA499" i="66"/>
  <c r="BB499" i="66"/>
  <c r="BA476" i="66"/>
  <c r="BB476" i="66"/>
  <c r="AJ476" i="66"/>
  <c r="BG528" i="66"/>
  <c r="AR527" i="66"/>
  <c r="N526" i="66"/>
  <c r="AY525" i="66"/>
  <c r="AR524" i="66"/>
  <c r="AZ523" i="66"/>
  <c r="BB519" i="66"/>
  <c r="BC514" i="66"/>
  <c r="BE514" i="66"/>
  <c r="AR513" i="66"/>
  <c r="BF511" i="66"/>
  <c r="AY511" i="66"/>
  <c r="BD511" i="66"/>
  <c r="BF510" i="66"/>
  <c r="BE503" i="66"/>
  <c r="BF503" i="66"/>
  <c r="BG499" i="66"/>
  <c r="AJ498" i="66"/>
  <c r="BA498" i="66"/>
  <c r="BI495" i="66"/>
  <c r="BE491" i="66"/>
  <c r="BF491" i="66"/>
  <c r="BC491" i="66"/>
  <c r="BD491" i="66"/>
  <c r="BA471" i="66"/>
  <c r="BB471" i="66"/>
  <c r="AJ471" i="66"/>
  <c r="N520" i="66"/>
  <c r="AR520" i="66"/>
  <c r="BG516" i="66"/>
  <c r="M516" i="66"/>
  <c r="AJ510" i="66"/>
  <c r="BB510" i="66"/>
  <c r="BB509" i="66"/>
  <c r="AJ509" i="66"/>
  <c r="BC507" i="66"/>
  <c r="BE507" i="66"/>
  <c r="AJ504" i="66"/>
  <c r="BB504" i="66"/>
  <c r="BB503" i="66"/>
  <c r="AJ503" i="66"/>
  <c r="BC498" i="66"/>
  <c r="BF498" i="66"/>
  <c r="AY498" i="66"/>
  <c r="BA488" i="66"/>
  <c r="AJ488" i="66"/>
  <c r="BB488" i="66"/>
  <c r="N527" i="66"/>
  <c r="AJ523" i="66"/>
  <c r="AJ518" i="66"/>
  <c r="AN517" i="66"/>
  <c r="L517" i="66" s="1"/>
  <c r="AQ517" i="66"/>
  <c r="BB511" i="66"/>
  <c r="BD510" i="66"/>
  <c r="AY510" i="66"/>
  <c r="BF507" i="66"/>
  <c r="BD504" i="66"/>
  <c r="AY504" i="66"/>
  <c r="BA503" i="66"/>
  <c r="M487" i="66"/>
  <c r="BG487" i="66"/>
  <c r="AR487" i="66"/>
  <c r="M533" i="66"/>
  <c r="BD522" i="66"/>
  <c r="M521" i="66"/>
  <c r="K519" i="66"/>
  <c r="BB518" i="66"/>
  <c r="AY518" i="66"/>
  <c r="BC518" i="66"/>
  <c r="BF518" i="66"/>
  <c r="AJ517" i="66"/>
  <c r="BA517" i="66"/>
  <c r="AN516" i="66"/>
  <c r="L516" i="66" s="1"/>
  <c r="AY514" i="66"/>
  <c r="BC513" i="66"/>
  <c r="BE513" i="66"/>
  <c r="AZ511" i="66"/>
  <c r="BA510" i="66"/>
  <c r="BD507" i="66"/>
  <c r="AN505" i="66"/>
  <c r="L505" i="66" s="1"/>
  <c r="AQ505" i="66"/>
  <c r="AR505" i="66" s="1"/>
  <c r="BC504" i="66"/>
  <c r="AN501" i="66"/>
  <c r="L501" i="66" s="1"/>
  <c r="AQ501" i="66"/>
  <c r="AR501" i="66" s="1"/>
  <c r="BE498" i="66"/>
  <c r="BF517" i="66"/>
  <c r="AY517" i="66"/>
  <c r="BD517" i="66"/>
  <c r="M515" i="66"/>
  <c r="BG515" i="66"/>
  <c r="BA507" i="66"/>
  <c r="BB507" i="66"/>
  <c r="BF505" i="66"/>
  <c r="AY505" i="66"/>
  <c r="BD505" i="66"/>
  <c r="BA504" i="66"/>
  <c r="BC501" i="66"/>
  <c r="BD501" i="66"/>
  <c r="BE501" i="66"/>
  <c r="BD498" i="66"/>
  <c r="K496" i="66"/>
  <c r="AZ496" i="66"/>
  <c r="AN496" i="66"/>
  <c r="L496" i="66" s="1"/>
  <c r="BA470" i="66"/>
  <c r="BB470" i="66"/>
  <c r="AJ470" i="66"/>
  <c r="BA463" i="66"/>
  <c r="BB463" i="66"/>
  <c r="AJ463" i="66"/>
  <c r="AQ547" i="66"/>
  <c r="AQ541" i="66"/>
  <c r="BF536" i="66"/>
  <c r="AQ535" i="66"/>
  <c r="AR535" i="66" s="1"/>
  <c r="BF530" i="66"/>
  <c r="AQ529" i="66"/>
  <c r="BC517" i="66"/>
  <c r="AJ516" i="66"/>
  <c r="BB516" i="66"/>
  <c r="AY507" i="66"/>
  <c r="BG505" i="66"/>
  <c r="AJ505" i="66"/>
  <c r="BA505" i="66"/>
  <c r="AZ504" i="66"/>
  <c r="BB498" i="66"/>
  <c r="BA495" i="66"/>
  <c r="AJ495" i="66"/>
  <c r="BA494" i="66"/>
  <c r="BB494" i="66"/>
  <c r="AJ494" i="66"/>
  <c r="BE485" i="66"/>
  <c r="BF485" i="66"/>
  <c r="BC485" i="66"/>
  <c r="AY485" i="66"/>
  <c r="BD485" i="66"/>
  <c r="BA482" i="66"/>
  <c r="BB482" i="66"/>
  <c r="AJ482" i="66"/>
  <c r="BA501" i="66"/>
  <c r="BB501" i="66"/>
  <c r="BG492" i="66"/>
  <c r="M492" i="66"/>
  <c r="AR492" i="66"/>
  <c r="BA489" i="66"/>
  <c r="BB489" i="66"/>
  <c r="AJ489" i="66"/>
  <c r="BG474" i="66"/>
  <c r="M474" i="66"/>
  <c r="AN547" i="66"/>
  <c r="L547" i="66" s="1"/>
  <c r="AN541" i="66"/>
  <c r="L541" i="66" s="1"/>
  <c r="AN535" i="66"/>
  <c r="L535" i="66" s="1"/>
  <c r="BE531" i="66"/>
  <c r="AN529" i="66"/>
  <c r="L529" i="66" s="1"/>
  <c r="BC525" i="66"/>
  <c r="BE523" i="66"/>
  <c r="AQ523" i="66"/>
  <c r="AZ516" i="66"/>
  <c r="K513" i="66"/>
  <c r="M509" i="66"/>
  <c r="BG509" i="66"/>
  <c r="M503" i="66"/>
  <c r="AR503" i="66"/>
  <c r="BG503" i="66"/>
  <c r="BF501" i="66"/>
  <c r="M498" i="66"/>
  <c r="BG498" i="66"/>
  <c r="BF464" i="66"/>
  <c r="BD464" i="66"/>
  <c r="BE464" i="66"/>
  <c r="AY464" i="66"/>
  <c r="BC464" i="66"/>
  <c r="BD531" i="66"/>
  <c r="AN525" i="66"/>
  <c r="L525" i="66" s="1"/>
  <c r="AQ518" i="66"/>
  <c r="K516" i="66"/>
  <c r="BB515" i="66"/>
  <c r="AJ515" i="66"/>
  <c r="BG510" i="66"/>
  <c r="M510" i="66"/>
  <c r="BG504" i="66"/>
  <c r="M504" i="66"/>
  <c r="BC502" i="66"/>
  <c r="BD502" i="66"/>
  <c r="BE502" i="66"/>
  <c r="BF502" i="66"/>
  <c r="BH524" i="66"/>
  <c r="K523" i="66"/>
  <c r="BC519" i="66"/>
  <c r="BE519" i="66"/>
  <c r="AN511" i="66"/>
  <c r="L511" i="66" s="1"/>
  <c r="AQ511" i="66"/>
  <c r="AY501" i="66"/>
  <c r="BF499" i="66"/>
  <c r="AY499" i="66"/>
  <c r="BD499" i="66"/>
  <c r="BC484" i="66"/>
  <c r="BD484" i="66"/>
  <c r="BE484" i="66"/>
  <c r="AY484" i="66"/>
  <c r="BF484" i="66"/>
  <c r="K489" i="66"/>
  <c r="BG486" i="66"/>
  <c r="M486" i="66"/>
  <c r="AR486" i="66"/>
  <c r="AY482" i="66"/>
  <c r="BD482" i="66"/>
  <c r="BF482" i="66"/>
  <c r="AN477" i="66"/>
  <c r="L477" i="66" s="1"/>
  <c r="AQ477" i="66"/>
  <c r="AY470" i="66"/>
  <c r="BC470" i="66"/>
  <c r="BD470" i="66"/>
  <c r="BF470" i="66"/>
  <c r="M469" i="66"/>
  <c r="BG469" i="66"/>
  <c r="BC467" i="66"/>
  <c r="BD467" i="66"/>
  <c r="BE467" i="66"/>
  <c r="BF467" i="66"/>
  <c r="M450" i="66"/>
  <c r="AR450" i="66"/>
  <c r="BG450" i="66"/>
  <c r="AQ499" i="66"/>
  <c r="AR499" i="66" s="1"/>
  <c r="AQ484" i="66"/>
  <c r="AN484" i="66"/>
  <c r="L484" i="66" s="1"/>
  <c r="BA483" i="66"/>
  <c r="BB483" i="66"/>
  <c r="BE482" i="66"/>
  <c r="BG476" i="66"/>
  <c r="AY476" i="66"/>
  <c r="BD476" i="66"/>
  <c r="BF476" i="66"/>
  <c r="BH473" i="66"/>
  <c r="N473" i="66"/>
  <c r="BB464" i="66"/>
  <c r="AQ463" i="66"/>
  <c r="AN463" i="66"/>
  <c r="L463" i="66" s="1"/>
  <c r="K463" i="66"/>
  <c r="AQ478" i="66"/>
  <c r="AN478" i="66"/>
  <c r="L478" i="66" s="1"/>
  <c r="BA477" i="66"/>
  <c r="BB477" i="66"/>
  <c r="AN471" i="66"/>
  <c r="L471" i="66" s="1"/>
  <c r="AQ471" i="66"/>
  <c r="BF460" i="66"/>
  <c r="AY460" i="66"/>
  <c r="BC460" i="66"/>
  <c r="BD460" i="66"/>
  <c r="BC496" i="66"/>
  <c r="BE496" i="66"/>
  <c r="AN494" i="66"/>
  <c r="L494" i="66" s="1"/>
  <c r="AQ494" i="66"/>
  <c r="M481" i="66"/>
  <c r="BG481" i="66"/>
  <c r="BC478" i="66"/>
  <c r="BD478" i="66"/>
  <c r="BE478" i="66"/>
  <c r="BF478" i="66"/>
  <c r="AJ477" i="66"/>
  <c r="BA467" i="66"/>
  <c r="BF458" i="66"/>
  <c r="BC458" i="66"/>
  <c r="BD458" i="66"/>
  <c r="BE458" i="66"/>
  <c r="AY458" i="66"/>
  <c r="N500" i="66"/>
  <c r="AN499" i="66"/>
  <c r="L499" i="66" s="1"/>
  <c r="BG497" i="66"/>
  <c r="BA496" i="66"/>
  <c r="AJ496" i="66"/>
  <c r="K495" i="66"/>
  <c r="AQ490" i="66"/>
  <c r="AR490" i="66" s="1"/>
  <c r="AN490" i="66"/>
  <c r="L490" i="66" s="1"/>
  <c r="AN487" i="66"/>
  <c r="L487" i="66" s="1"/>
  <c r="BH479" i="66"/>
  <c r="N479" i="66"/>
  <c r="AJ478" i="66"/>
  <c r="AZ477" i="66"/>
  <c r="M475" i="66"/>
  <c r="BG475" i="66"/>
  <c r="AY469" i="66"/>
  <c r="BD469" i="66"/>
  <c r="M468" i="66"/>
  <c r="BG468" i="66"/>
  <c r="AY466" i="66"/>
  <c r="BC466" i="66"/>
  <c r="BE466" i="66"/>
  <c r="BA460" i="66"/>
  <c r="BB460" i="66"/>
  <c r="AJ460" i="66"/>
  <c r="BB449" i="66"/>
  <c r="AJ449" i="66"/>
  <c r="N495" i="66"/>
  <c r="O495" i="66" s="1"/>
  <c r="BH495" i="66"/>
  <c r="BC490" i="66"/>
  <c r="BD490" i="66"/>
  <c r="BE490" i="66"/>
  <c r="AJ486" i="66"/>
  <c r="BB486" i="66"/>
  <c r="K484" i="66"/>
  <c r="AJ469" i="66"/>
  <c r="BA469" i="66"/>
  <c r="BB469" i="66"/>
  <c r="AY467" i="66"/>
  <c r="AJ466" i="66"/>
  <c r="BA466" i="66"/>
  <c r="BB466" i="66"/>
  <c r="BC465" i="66"/>
  <c r="BD465" i="66"/>
  <c r="BE465" i="66"/>
  <c r="BF465" i="66"/>
  <c r="AY465" i="66"/>
  <c r="BB462" i="66"/>
  <c r="AJ462" i="66"/>
  <c r="BA462" i="66"/>
  <c r="BC461" i="66"/>
  <c r="BD461" i="66"/>
  <c r="AY461" i="66"/>
  <c r="BE461" i="66"/>
  <c r="BF452" i="66"/>
  <c r="BC452" i="66"/>
  <c r="BD452" i="66"/>
  <c r="BE452" i="66"/>
  <c r="AY452" i="66"/>
  <c r="M448" i="66"/>
  <c r="BG448" i="66"/>
  <c r="AR508" i="66"/>
  <c r="AN506" i="66"/>
  <c r="L506" i="66" s="1"/>
  <c r="AR502" i="66"/>
  <c r="AN500" i="66"/>
  <c r="L500" i="66" s="1"/>
  <c r="AY496" i="66"/>
  <c r="AY494" i="66"/>
  <c r="BD494" i="66"/>
  <c r="BF494" i="66"/>
  <c r="AN493" i="66"/>
  <c r="L493" i="66" s="1"/>
  <c r="AY487" i="66"/>
  <c r="BD487" i="66"/>
  <c r="BA486" i="66"/>
  <c r="K478" i="66"/>
  <c r="BE473" i="66"/>
  <c r="BF473" i="66"/>
  <c r="BC473" i="66"/>
  <c r="AJ461" i="66"/>
  <c r="BA461" i="66"/>
  <c r="BB461" i="66"/>
  <c r="BE460" i="66"/>
  <c r="AZ494" i="66"/>
  <c r="AJ492" i="66"/>
  <c r="BB492" i="66"/>
  <c r="BF490" i="66"/>
  <c r="BE487" i="66"/>
  <c r="AJ487" i="66"/>
  <c r="BB487" i="66"/>
  <c r="AZ484" i="66"/>
  <c r="AY481" i="66"/>
  <c r="BD481" i="66"/>
  <c r="BB478" i="66"/>
  <c r="AQ472" i="66"/>
  <c r="AR472" i="66" s="1"/>
  <c r="AN472" i="66"/>
  <c r="L472" i="66" s="1"/>
  <c r="AZ471" i="66"/>
  <c r="K471" i="66"/>
  <c r="AY493" i="66"/>
  <c r="BD493" i="66"/>
  <c r="BA492" i="66"/>
  <c r="N492" i="66"/>
  <c r="AZ489" i="66"/>
  <c r="BC487" i="66"/>
  <c r="K487" i="66"/>
  <c r="BE481" i="66"/>
  <c r="AJ481" i="66"/>
  <c r="BB481" i="66"/>
  <c r="AZ478" i="66"/>
  <c r="AY475" i="66"/>
  <c r="BD475" i="66"/>
  <c r="BD473" i="66"/>
  <c r="AJ473" i="66"/>
  <c r="BC472" i="66"/>
  <c r="BD472" i="66"/>
  <c r="BE472" i="66"/>
  <c r="BF472" i="66"/>
  <c r="BF461" i="66"/>
  <c r="BG457" i="66"/>
  <c r="M457" i="66"/>
  <c r="BC495" i="66"/>
  <c r="BF495" i="66"/>
  <c r="AJ493" i="66"/>
  <c r="BB493" i="66"/>
  <c r="AY488" i="66"/>
  <c r="BD488" i="66"/>
  <c r="BF488" i="66"/>
  <c r="BG480" i="66"/>
  <c r="M480" i="66"/>
  <c r="BE479" i="66"/>
  <c r="BF479" i="66"/>
  <c r="BC479" i="66"/>
  <c r="AY478" i="66"/>
  <c r="AJ475" i="66"/>
  <c r="BB475" i="66"/>
  <c r="AZ463" i="66"/>
  <c r="BB453" i="66"/>
  <c r="AJ453" i="66"/>
  <c r="AQ457" i="66"/>
  <c r="AR457" i="66" s="1"/>
  <c r="AN457" i="66"/>
  <c r="L457" i="66" s="1"/>
  <c r="K457" i="66"/>
  <c r="AZ457" i="66"/>
  <c r="BC455" i="66"/>
  <c r="BD455" i="66"/>
  <c r="BF455" i="66"/>
  <c r="BE455" i="66"/>
  <c r="AY497" i="66"/>
  <c r="AZ495" i="66"/>
  <c r="BA493" i="66"/>
  <c r="AN483" i="66"/>
  <c r="L483" i="66" s="1"/>
  <c r="AQ483" i="66"/>
  <c r="BB479" i="66"/>
  <c r="BA475" i="66"/>
  <c r="BA472" i="66"/>
  <c r="AJ464" i="66"/>
  <c r="BA453" i="66"/>
  <c r="BC442" i="66"/>
  <c r="BD442" i="66"/>
  <c r="BE442" i="66"/>
  <c r="BF442" i="66"/>
  <c r="AJ437" i="66"/>
  <c r="BA437" i="66"/>
  <c r="BB437" i="66"/>
  <c r="BE435" i="66"/>
  <c r="BD435" i="66"/>
  <c r="AY435" i="66"/>
  <c r="BC435" i="66"/>
  <c r="BA427" i="66"/>
  <c r="AJ427" i="66"/>
  <c r="BG445" i="66"/>
  <c r="M445" i="66"/>
  <c r="BG439" i="66"/>
  <c r="M439" i="66"/>
  <c r="AN438" i="66"/>
  <c r="L438" i="66" s="1"/>
  <c r="AQ438" i="66"/>
  <c r="AZ438" i="66"/>
  <c r="BE429" i="66"/>
  <c r="BC429" i="66"/>
  <c r="BF429" i="66"/>
  <c r="AY429" i="66"/>
  <c r="BF462" i="66"/>
  <c r="AY462" i="66"/>
  <c r="BD451" i="66"/>
  <c r="BF451" i="66"/>
  <c r="BC443" i="66"/>
  <c r="BD443" i="66"/>
  <c r="BE443" i="66"/>
  <c r="BF443" i="66"/>
  <c r="AJ432" i="66"/>
  <c r="BA432" i="66"/>
  <c r="BB432" i="66"/>
  <c r="BG430" i="66"/>
  <c r="M430" i="66"/>
  <c r="AR430" i="66"/>
  <c r="AJ429" i="66"/>
  <c r="BA429" i="66"/>
  <c r="BB429" i="66"/>
  <c r="BA415" i="66"/>
  <c r="AJ415" i="66"/>
  <c r="BB415" i="66"/>
  <c r="N396" i="66"/>
  <c r="BH396" i="66"/>
  <c r="BC449" i="66"/>
  <c r="BD449" i="66"/>
  <c r="BF449" i="66"/>
  <c r="BD444" i="66"/>
  <c r="BE444" i="66"/>
  <c r="BF444" i="66"/>
  <c r="AY444" i="66"/>
  <c r="BA442" i="66"/>
  <c r="BB442" i="66"/>
  <c r="BB438" i="66"/>
  <c r="AJ438" i="66"/>
  <c r="BE423" i="66"/>
  <c r="BD423" i="66"/>
  <c r="AY423" i="66"/>
  <c r="BC423" i="66"/>
  <c r="BF423" i="66"/>
  <c r="AQ481" i="66"/>
  <c r="BB480" i="66"/>
  <c r="AQ475" i="66"/>
  <c r="BB474" i="66"/>
  <c r="AQ469" i="66"/>
  <c r="BB468" i="66"/>
  <c r="AQ466" i="66"/>
  <c r="AR466" i="66" s="1"/>
  <c r="AY463" i="66"/>
  <c r="N462" i="66"/>
  <c r="N460" i="66"/>
  <c r="M456" i="66"/>
  <c r="M454" i="66"/>
  <c r="BG454" i="66"/>
  <c r="N451" i="66"/>
  <c r="BE449" i="66"/>
  <c r="N445" i="66"/>
  <c r="BB444" i="66"/>
  <c r="AJ444" i="66"/>
  <c r="BB443" i="66"/>
  <c r="AJ443" i="66"/>
  <c r="AZ436" i="66"/>
  <c r="K436" i="66"/>
  <c r="AN436" i="66"/>
  <c r="L436" i="66" s="1"/>
  <c r="AQ436" i="66"/>
  <c r="BF435" i="66"/>
  <c r="BB427" i="66"/>
  <c r="BF489" i="66"/>
  <c r="AQ488" i="66"/>
  <c r="BF483" i="66"/>
  <c r="AQ482" i="66"/>
  <c r="BF477" i="66"/>
  <c r="AQ476" i="66"/>
  <c r="AR476" i="66" s="1"/>
  <c r="BF471" i="66"/>
  <c r="AQ470" i="66"/>
  <c r="BH467" i="66"/>
  <c r="BB459" i="66"/>
  <c r="AN454" i="66"/>
  <c r="L454" i="66" s="1"/>
  <c r="AQ454" i="66"/>
  <c r="BC451" i="66"/>
  <c r="BC436" i="66"/>
  <c r="BD436" i="66"/>
  <c r="BE436" i="66"/>
  <c r="BF436" i="66"/>
  <c r="BD429" i="66"/>
  <c r="M453" i="66"/>
  <c r="AR453" i="66"/>
  <c r="AY442" i="66"/>
  <c r="AR435" i="66"/>
  <c r="BG435" i="66"/>
  <c r="M435" i="66"/>
  <c r="BA421" i="66"/>
  <c r="AJ421" i="66"/>
  <c r="BB421" i="66"/>
  <c r="BA409" i="66"/>
  <c r="AJ409" i="66"/>
  <c r="BB409" i="66"/>
  <c r="BA403" i="66"/>
  <c r="AJ403" i="66"/>
  <c r="BB403" i="66"/>
  <c r="M462" i="66"/>
  <c r="AR462" i="66"/>
  <c r="BD448" i="66"/>
  <c r="BF448" i="66"/>
  <c r="BA447" i="66"/>
  <c r="BB447" i="66"/>
  <c r="AJ446" i="66"/>
  <c r="BA446" i="66"/>
  <c r="BB446" i="66"/>
  <c r="BA441" i="66"/>
  <c r="BB441" i="66"/>
  <c r="AJ440" i="66"/>
  <c r="BA440" i="66"/>
  <c r="BB440" i="66"/>
  <c r="BA433" i="66"/>
  <c r="AJ433" i="66"/>
  <c r="BB433" i="66"/>
  <c r="BG491" i="66"/>
  <c r="AN488" i="66"/>
  <c r="L488" i="66" s="1"/>
  <c r="BG485" i="66"/>
  <c r="AN482" i="66"/>
  <c r="L482" i="66" s="1"/>
  <c r="AJ480" i="66"/>
  <c r="BG479" i="66"/>
  <c r="AN476" i="66"/>
  <c r="L476" i="66" s="1"/>
  <c r="AJ474" i="66"/>
  <c r="BG473" i="66"/>
  <c r="AN470" i="66"/>
  <c r="L470" i="66" s="1"/>
  <c r="AJ468" i="66"/>
  <c r="AR467" i="66"/>
  <c r="AQ464" i="66"/>
  <c r="BG462" i="66"/>
  <c r="M460" i="66"/>
  <c r="BG460" i="66"/>
  <c r="N459" i="66"/>
  <c r="AJ456" i="66"/>
  <c r="BE454" i="66"/>
  <c r="BB465" i="66"/>
  <c r="BE462" i="66"/>
  <c r="M459" i="66"/>
  <c r="BA456" i="66"/>
  <c r="BE456" i="66"/>
  <c r="BF456" i="66"/>
  <c r="AY456" i="66"/>
  <c r="BC454" i="66"/>
  <c r="BA454" i="66"/>
  <c r="BB454" i="66"/>
  <c r="AR451" i="66"/>
  <c r="BD450" i="66"/>
  <c r="BE450" i="66"/>
  <c r="BF450" i="66"/>
  <c r="AY450" i="66"/>
  <c r="BF463" i="66"/>
  <c r="BD462" i="66"/>
  <c r="AJ452" i="66"/>
  <c r="BB452" i="66"/>
  <c r="BG451" i="66"/>
  <c r="M451" i="66"/>
  <c r="BC450" i="66"/>
  <c r="BE448" i="66"/>
  <c r="BA448" i="66"/>
  <c r="BB448" i="66"/>
  <c r="M444" i="66"/>
  <c r="BG444" i="66"/>
  <c r="K438" i="66"/>
  <c r="N420" i="66"/>
  <c r="AR420" i="66"/>
  <c r="BH420" i="66"/>
  <c r="AJ413" i="66"/>
  <c r="BA413" i="66"/>
  <c r="BB413" i="66"/>
  <c r="AJ407" i="66"/>
  <c r="BA407" i="66"/>
  <c r="BB407" i="66"/>
  <c r="BB416" i="66"/>
  <c r="AY412" i="66"/>
  <c r="BC412" i="66"/>
  <c r="BF412" i="66"/>
  <c r="N410" i="66"/>
  <c r="AR410" i="66"/>
  <c r="BC404" i="66"/>
  <c r="BE404" i="66"/>
  <c r="BF404" i="66"/>
  <c r="AY404" i="66"/>
  <c r="BC401" i="66"/>
  <c r="BE401" i="66"/>
  <c r="AY401" i="66"/>
  <c r="BD401" i="66"/>
  <c r="BF401" i="66"/>
  <c r="AJ397" i="66"/>
  <c r="BA397" i="66"/>
  <c r="BB397" i="66"/>
  <c r="AQ458" i="66"/>
  <c r="BB457" i="66"/>
  <c r="AQ452" i="66"/>
  <c r="BB451" i="66"/>
  <c r="BD446" i="66"/>
  <c r="AQ446" i="66"/>
  <c r="BB445" i="66"/>
  <c r="BD440" i="66"/>
  <c r="AQ440" i="66"/>
  <c r="BB439" i="66"/>
  <c r="BE437" i="66"/>
  <c r="M437" i="66"/>
  <c r="AJ436" i="66"/>
  <c r="BB435" i="66"/>
  <c r="BE434" i="66"/>
  <c r="AQ432" i="66"/>
  <c r="K432" i="66"/>
  <c r="BF431" i="66"/>
  <c r="BC430" i="66"/>
  <c r="BH426" i="66"/>
  <c r="BC421" i="66"/>
  <c r="AN418" i="66"/>
  <c r="L418" i="66" s="1"/>
  <c r="BE417" i="66"/>
  <c r="BD417" i="66"/>
  <c r="BA416" i="66"/>
  <c r="K416" i="66"/>
  <c r="AQ414" i="66"/>
  <c r="K412" i="66"/>
  <c r="AY408" i="66"/>
  <c r="BC408" i="66"/>
  <c r="BF408" i="66"/>
  <c r="BB404" i="66"/>
  <c r="K404" i="66"/>
  <c r="BA400" i="66"/>
  <c r="AY393" i="66"/>
  <c r="BC393" i="66"/>
  <c r="BD393" i="66"/>
  <c r="BF393" i="66"/>
  <c r="BA457" i="66"/>
  <c r="BA451" i="66"/>
  <c r="AN451" i="66"/>
  <c r="L451" i="66" s="1"/>
  <c r="AR447" i="66"/>
  <c r="BC446" i="66"/>
  <c r="BA445" i="66"/>
  <c r="AN445" i="66"/>
  <c r="L445" i="66" s="1"/>
  <c r="BG442" i="66"/>
  <c r="AR441" i="66"/>
  <c r="BC440" i="66"/>
  <c r="BA439" i="66"/>
  <c r="AN439" i="66"/>
  <c r="L439" i="66" s="1"/>
  <c r="BD437" i="66"/>
  <c r="BA435" i="66"/>
  <c r="BD434" i="66"/>
  <c r="K434" i="66"/>
  <c r="AQ433" i="66"/>
  <c r="AR433" i="66" s="1"/>
  <c r="K433" i="66"/>
  <c r="BE431" i="66"/>
  <c r="AN431" i="66"/>
  <c r="L431" i="66" s="1"/>
  <c r="AQ431" i="66"/>
  <c r="AR431" i="66" s="1"/>
  <c r="BB430" i="66"/>
  <c r="AY428" i="66"/>
  <c r="N427" i="66"/>
  <c r="AR422" i="66"/>
  <c r="AN420" i="66"/>
  <c r="L420" i="66" s="1"/>
  <c r="BH418" i="66"/>
  <c r="AJ417" i="66"/>
  <c r="BA417" i="66"/>
  <c r="AZ416" i="66"/>
  <c r="AZ412" i="66"/>
  <c r="BC409" i="66"/>
  <c r="BD409" i="66"/>
  <c r="BE409" i="66"/>
  <c r="BA408" i="66"/>
  <c r="BB408" i="66"/>
  <c r="BD404" i="66"/>
  <c r="K451" i="66"/>
  <c r="K445" i="66"/>
  <c r="K439" i="66"/>
  <c r="BC437" i="66"/>
  <c r="AN434" i="66"/>
  <c r="L434" i="66" s="1"/>
  <c r="AN426" i="66"/>
  <c r="L426" i="66" s="1"/>
  <c r="AJ423" i="66"/>
  <c r="BA423" i="66"/>
  <c r="BG419" i="66"/>
  <c r="BD419" i="66"/>
  <c r="BE419" i="66"/>
  <c r="BB417" i="66"/>
  <c r="AN410" i="66"/>
  <c r="L410" i="66" s="1"/>
  <c r="BF409" i="66"/>
  <c r="AN406" i="66"/>
  <c r="L406" i="66" s="1"/>
  <c r="BE405" i="66"/>
  <c r="BD405" i="66"/>
  <c r="BC400" i="66"/>
  <c r="BE400" i="66"/>
  <c r="BF400" i="66"/>
  <c r="AY400" i="66"/>
  <c r="BD400" i="66"/>
  <c r="BC394" i="66"/>
  <c r="BD394" i="66"/>
  <c r="BE394" i="66"/>
  <c r="BF394" i="66"/>
  <c r="AJ431" i="66"/>
  <c r="BA431" i="66"/>
  <c r="AN425" i="66"/>
  <c r="L425" i="66" s="1"/>
  <c r="AQ425" i="66"/>
  <c r="AR425" i="66" s="1"/>
  <c r="AY421" i="66"/>
  <c r="AJ419" i="66"/>
  <c r="BA419" i="66"/>
  <c r="AR411" i="66"/>
  <c r="BG411" i="66"/>
  <c r="AJ405" i="66"/>
  <c r="BA405" i="66"/>
  <c r="BC403" i="66"/>
  <c r="BD403" i="66"/>
  <c r="BE403" i="66"/>
  <c r="BF403" i="66"/>
  <c r="AQ448" i="66"/>
  <c r="AR448" i="66" s="1"/>
  <c r="AQ442" i="66"/>
  <c r="BD425" i="66"/>
  <c r="BE425" i="66"/>
  <c r="BF422" i="66"/>
  <c r="AY420" i="66"/>
  <c r="BC420" i="66"/>
  <c r="BF420" i="66"/>
  <c r="BC419" i="66"/>
  <c r="AY418" i="66"/>
  <c r="BC418" i="66"/>
  <c r="BF418" i="66"/>
  <c r="AQ416" i="66"/>
  <c r="AQ412" i="66"/>
  <c r="BH410" i="66"/>
  <c r="BH406" i="66"/>
  <c r="BB405" i="66"/>
  <c r="AY399" i="66"/>
  <c r="BC399" i="66"/>
  <c r="BD399" i="66"/>
  <c r="BE399" i="66"/>
  <c r="BF399" i="66"/>
  <c r="AJ398" i="66"/>
  <c r="BA398" i="66"/>
  <c r="BB398" i="66"/>
  <c r="BE393" i="66"/>
  <c r="AY431" i="66"/>
  <c r="M429" i="66"/>
  <c r="AY426" i="66"/>
  <c r="BC426" i="66"/>
  <c r="BF426" i="66"/>
  <c r="AJ425" i="66"/>
  <c r="BA425" i="66"/>
  <c r="M423" i="66"/>
  <c r="BE422" i="66"/>
  <c r="BB419" i="66"/>
  <c r="M419" i="66"/>
  <c r="AZ418" i="66"/>
  <c r="AY414" i="66"/>
  <c r="BC414" i="66"/>
  <c r="BF414" i="66"/>
  <c r="BC410" i="66"/>
  <c r="BE410" i="66"/>
  <c r="BF410" i="66"/>
  <c r="AY410" i="66"/>
  <c r="AY409" i="66"/>
  <c r="AQ404" i="66"/>
  <c r="AN396" i="66"/>
  <c r="L396" i="66" s="1"/>
  <c r="AZ396" i="66"/>
  <c r="BA395" i="66"/>
  <c r="AJ395" i="66"/>
  <c r="BB395" i="66"/>
  <c r="M392" i="66"/>
  <c r="BG392" i="66"/>
  <c r="BF438" i="66"/>
  <c r="M436" i="66"/>
  <c r="N435" i="66"/>
  <c r="AJ434" i="66"/>
  <c r="BF427" i="66"/>
  <c r="AZ426" i="66"/>
  <c r="BC425" i="66"/>
  <c r="AN424" i="66"/>
  <c r="L424" i="66" s="1"/>
  <c r="AZ420" i="66"/>
  <c r="BC415" i="66"/>
  <c r="BD415" i="66"/>
  <c r="BE415" i="66"/>
  <c r="BE414" i="66"/>
  <c r="BA414" i="66"/>
  <c r="BB414" i="66"/>
  <c r="BD410" i="66"/>
  <c r="BB410" i="66"/>
  <c r="AY406" i="66"/>
  <c r="BC406" i="66"/>
  <c r="BF406" i="66"/>
  <c r="AY405" i="66"/>
  <c r="K396" i="66"/>
  <c r="AN448" i="66"/>
  <c r="L448" i="66" s="1"/>
  <c r="AN442" i="66"/>
  <c r="L442" i="66" s="1"/>
  <c r="BE438" i="66"/>
  <c r="AZ433" i="66"/>
  <c r="AY432" i="66"/>
  <c r="BC432" i="66"/>
  <c r="BF432" i="66"/>
  <c r="BG429" i="66"/>
  <c r="BF428" i="66"/>
  <c r="BD427" i="66"/>
  <c r="BB425" i="66"/>
  <c r="K420" i="66"/>
  <c r="AY419" i="66"/>
  <c r="BF415" i="66"/>
  <c r="BD414" i="66"/>
  <c r="K414" i="66"/>
  <c r="BE411" i="66"/>
  <c r="BD411" i="66"/>
  <c r="BA410" i="66"/>
  <c r="K410" i="66"/>
  <c r="K406" i="66"/>
  <c r="BH390" i="66"/>
  <c r="N390" i="66"/>
  <c r="BF445" i="66"/>
  <c r="BF439" i="66"/>
  <c r="BB436" i="66"/>
  <c r="M431" i="66"/>
  <c r="BE428" i="66"/>
  <c r="AZ425" i="66"/>
  <c r="BB424" i="66"/>
  <c r="AR418" i="66"/>
  <c r="BG417" i="66"/>
  <c r="AZ414" i="66"/>
  <c r="AJ411" i="66"/>
  <c r="BA411" i="66"/>
  <c r="AY403" i="66"/>
  <c r="BC422" i="66"/>
  <c r="AY422" i="66"/>
  <c r="M411" i="66"/>
  <c r="AJ392" i="66"/>
  <c r="BA392" i="66"/>
  <c r="BB392" i="66"/>
  <c r="BE430" i="66"/>
  <c r="AR426" i="66"/>
  <c r="AY424" i="66"/>
  <c r="BC424" i="66"/>
  <c r="BF424" i="66"/>
  <c r="BG423" i="66"/>
  <c r="BF421" i="66"/>
  <c r="BC416" i="66"/>
  <c r="BE416" i="66"/>
  <c r="BF416" i="66"/>
  <c r="AY416" i="66"/>
  <c r="AY415" i="66"/>
  <c r="BE412" i="66"/>
  <c r="M407" i="66"/>
  <c r="AR406" i="66"/>
  <c r="BG405" i="66"/>
  <c r="AJ404" i="66"/>
  <c r="AY402" i="66"/>
  <c r="BD402" i="66"/>
  <c r="BE402" i="66"/>
  <c r="BC388" i="66"/>
  <c r="BD388" i="66"/>
  <c r="BE388" i="66"/>
  <c r="BF388" i="66"/>
  <c r="AY388" i="66"/>
  <c r="K427" i="66"/>
  <c r="K421" i="66"/>
  <c r="K415" i="66"/>
  <c r="K409" i="66"/>
  <c r="K403" i="66"/>
  <c r="N401" i="66"/>
  <c r="AR401" i="66"/>
  <c r="N397" i="66"/>
  <c r="BA384" i="66"/>
  <c r="BB384" i="66"/>
  <c r="AJ384" i="66"/>
  <c r="AJ382" i="66"/>
  <c r="BA382" i="66"/>
  <c r="BB382" i="66"/>
  <c r="AJ376" i="66"/>
  <c r="BA376" i="66"/>
  <c r="BB376" i="66"/>
  <c r="BC374" i="66"/>
  <c r="BD374" i="66"/>
  <c r="BE374" i="66"/>
  <c r="BF374" i="66"/>
  <c r="AY374" i="66"/>
  <c r="M372" i="66"/>
  <c r="BG372" i="66"/>
  <c r="BE396" i="66"/>
  <c r="BF396" i="66"/>
  <c r="BC385" i="66"/>
  <c r="BD385" i="66"/>
  <c r="AY385" i="66"/>
  <c r="BD378" i="66"/>
  <c r="BE378" i="66"/>
  <c r="BF378" i="66"/>
  <c r="AJ374" i="66"/>
  <c r="BA374" i="66"/>
  <c r="BB374" i="66"/>
  <c r="BE413" i="66"/>
  <c r="BE407" i="66"/>
  <c r="BF397" i="66"/>
  <c r="BD396" i="66"/>
  <c r="BA387" i="66"/>
  <c r="BB387" i="66"/>
  <c r="AJ366" i="66"/>
  <c r="BB366" i="66"/>
  <c r="BC363" i="66"/>
  <c r="BD363" i="66"/>
  <c r="BE363" i="66"/>
  <c r="AY363" i="66"/>
  <c r="BF363" i="66"/>
  <c r="M424" i="66"/>
  <c r="AQ419" i="66"/>
  <c r="BB418" i="66"/>
  <c r="M418" i="66"/>
  <c r="AQ413" i="66"/>
  <c r="AR413" i="66" s="1"/>
  <c r="BB412" i="66"/>
  <c r="M412" i="66"/>
  <c r="AQ407" i="66"/>
  <c r="BB406" i="66"/>
  <c r="M406" i="66"/>
  <c r="BC396" i="66"/>
  <c r="BE392" i="66"/>
  <c r="BF392" i="66"/>
  <c r="AY392" i="66"/>
  <c r="AJ387" i="66"/>
  <c r="BC384" i="66"/>
  <c r="BA378" i="66"/>
  <c r="BB378" i="66"/>
  <c r="AJ378" i="66"/>
  <c r="BE369" i="66"/>
  <c r="BF369" i="66"/>
  <c r="AY369" i="66"/>
  <c r="BC369" i="66"/>
  <c r="BD369" i="66"/>
  <c r="M359" i="66"/>
  <c r="BG359" i="66"/>
  <c r="AY387" i="66"/>
  <c r="BC387" i="66"/>
  <c r="BD387" i="66"/>
  <c r="M380" i="66"/>
  <c r="BE367" i="66"/>
  <c r="AY367" i="66"/>
  <c r="BD367" i="66"/>
  <c r="BF367" i="66"/>
  <c r="BC397" i="66"/>
  <c r="AY397" i="66"/>
  <c r="M390" i="66"/>
  <c r="AR390" i="66"/>
  <c r="BG390" i="66"/>
  <c r="BB389" i="66"/>
  <c r="AJ389" i="66"/>
  <c r="BE387" i="66"/>
  <c r="AR386" i="66"/>
  <c r="M386" i="66"/>
  <c r="BA372" i="66"/>
  <c r="BB372" i="66"/>
  <c r="AJ372" i="66"/>
  <c r="AN419" i="66"/>
  <c r="L419" i="66" s="1"/>
  <c r="AN413" i="66"/>
  <c r="L413" i="66" s="1"/>
  <c r="AN407" i="66"/>
  <c r="L407" i="66" s="1"/>
  <c r="BA402" i="66"/>
  <c r="AJ401" i="66"/>
  <c r="AN399" i="66"/>
  <c r="L399" i="66" s="1"/>
  <c r="AQ399" i="66"/>
  <c r="AN394" i="66"/>
  <c r="L394" i="66" s="1"/>
  <c r="AQ394" i="66"/>
  <c r="BA389" i="66"/>
  <c r="AN388" i="66"/>
  <c r="L388" i="66" s="1"/>
  <c r="AQ388" i="66"/>
  <c r="AR388" i="66" s="1"/>
  <c r="M384" i="66"/>
  <c r="BG384" i="66"/>
  <c r="BC379" i="66"/>
  <c r="BD379" i="66"/>
  <c r="BF379" i="66"/>
  <c r="AY379" i="66"/>
  <c r="BE375" i="66"/>
  <c r="BF375" i="66"/>
  <c r="AY375" i="66"/>
  <c r="BC375" i="66"/>
  <c r="BD375" i="66"/>
  <c r="BC370" i="66"/>
  <c r="BD370" i="66"/>
  <c r="BE370" i="66"/>
  <c r="BF370" i="66"/>
  <c r="K398" i="66"/>
  <c r="AY396" i="66"/>
  <c r="BA393" i="66"/>
  <c r="BB393" i="66"/>
  <c r="BD380" i="66"/>
  <c r="BE380" i="66"/>
  <c r="BF380" i="66"/>
  <c r="AY380" i="66"/>
  <c r="BE379" i="66"/>
  <c r="BC378" i="66"/>
  <c r="AJ394" i="66"/>
  <c r="BA394" i="66"/>
  <c r="BB394" i="66"/>
  <c r="BC391" i="66"/>
  <c r="BD391" i="66"/>
  <c r="AY391" i="66"/>
  <c r="BE390" i="66"/>
  <c r="BF390" i="66"/>
  <c r="BE386" i="66"/>
  <c r="BF386" i="66"/>
  <c r="AY386" i="66"/>
  <c r="AN384" i="66"/>
  <c r="L384" i="66" s="1"/>
  <c r="AQ384" i="66"/>
  <c r="AR384" i="66" s="1"/>
  <c r="AJ380" i="66"/>
  <c r="BA380" i="66"/>
  <c r="BB380" i="66"/>
  <c r="AJ370" i="66"/>
  <c r="BA370" i="66"/>
  <c r="BB370" i="66"/>
  <c r="AJ361" i="66"/>
  <c r="BA361" i="66"/>
  <c r="BB361" i="66"/>
  <c r="AJ388" i="66"/>
  <c r="BA388" i="66"/>
  <c r="BB388" i="66"/>
  <c r="AJ386" i="66"/>
  <c r="BA386" i="66"/>
  <c r="BB386" i="66"/>
  <c r="BD384" i="66"/>
  <c r="BE384" i="66"/>
  <c r="BF384" i="66"/>
  <c r="BC382" i="66"/>
  <c r="BD382" i="66"/>
  <c r="BE382" i="66"/>
  <c r="BF382" i="66"/>
  <c r="BC368" i="66"/>
  <c r="BD368" i="66"/>
  <c r="BE368" i="66"/>
  <c r="BF368" i="66"/>
  <c r="AY368" i="66"/>
  <c r="AQ398" i="66"/>
  <c r="AR396" i="66"/>
  <c r="BG396" i="66"/>
  <c r="N395" i="66"/>
  <c r="AR395" i="66"/>
  <c r="BH395" i="66"/>
  <c r="BA390" i="66"/>
  <c r="BB390" i="66"/>
  <c r="AJ390" i="66"/>
  <c r="BG386" i="66"/>
  <c r="BF381" i="66"/>
  <c r="AY381" i="66"/>
  <c r="BC381" i="66"/>
  <c r="BD381" i="66"/>
  <c r="M378" i="66"/>
  <c r="BG378" i="66"/>
  <c r="BC376" i="66"/>
  <c r="BD376" i="66"/>
  <c r="BE376" i="66"/>
  <c r="BF376" i="66"/>
  <c r="BC373" i="66"/>
  <c r="BD373" i="66"/>
  <c r="BF373" i="66"/>
  <c r="AY373" i="66"/>
  <c r="AJ368" i="66"/>
  <c r="BA368" i="66"/>
  <c r="BB368" i="66"/>
  <c r="AQ393" i="66"/>
  <c r="AQ387" i="66"/>
  <c r="AQ381" i="66"/>
  <c r="AQ375" i="66"/>
  <c r="M374" i="66"/>
  <c r="AQ369" i="66"/>
  <c r="M368" i="66"/>
  <c r="K366" i="66"/>
  <c r="AZ365" i="66"/>
  <c r="AY362" i="66"/>
  <c r="BC362" i="66"/>
  <c r="AQ356" i="66"/>
  <c r="BG355" i="66"/>
  <c r="BF353" i="66"/>
  <c r="N346" i="66"/>
  <c r="AR346" i="66"/>
  <c r="BH346" i="66"/>
  <c r="AN344" i="66"/>
  <c r="L344" i="66" s="1"/>
  <c r="AQ344" i="66"/>
  <c r="BD342" i="66"/>
  <c r="BE342" i="66"/>
  <c r="BF342" i="66"/>
  <c r="AY342" i="66"/>
  <c r="BC342" i="66"/>
  <c r="AJ337" i="66"/>
  <c r="BA337" i="66"/>
  <c r="BB337" i="66"/>
  <c r="AJ396" i="66"/>
  <c r="AN392" i="66"/>
  <c r="L392" i="66" s="1"/>
  <c r="AN386" i="66"/>
  <c r="L386" i="66" s="1"/>
  <c r="AN380" i="66"/>
  <c r="L380" i="66" s="1"/>
  <c r="AN374" i="66"/>
  <c r="L374" i="66" s="1"/>
  <c r="AN368" i="66"/>
  <c r="L368" i="66" s="1"/>
  <c r="K362" i="66"/>
  <c r="BF359" i="66"/>
  <c r="K359" i="66"/>
  <c r="BC353" i="66"/>
  <c r="BC352" i="66"/>
  <c r="BE352" i="66"/>
  <c r="BF352" i="66"/>
  <c r="AY352" i="66"/>
  <c r="AN350" i="66"/>
  <c r="L350" i="66" s="1"/>
  <c r="AQ350" i="66"/>
  <c r="AJ343" i="66"/>
  <c r="BA343" i="66"/>
  <c r="BB343" i="66"/>
  <c r="BF383" i="66"/>
  <c r="AQ382" i="66"/>
  <c r="AR382" i="66" s="1"/>
  <c r="BB381" i="66"/>
  <c r="BF377" i="66"/>
  <c r="AQ376" i="66"/>
  <c r="AR376" i="66" s="1"/>
  <c r="BB375" i="66"/>
  <c r="BF371" i="66"/>
  <c r="AQ370" i="66"/>
  <c r="BB369" i="66"/>
  <c r="BA363" i="66"/>
  <c r="AJ363" i="66"/>
  <c r="AZ362" i="66"/>
  <c r="AN360" i="66"/>
  <c r="L360" i="66" s="1"/>
  <c r="BC359" i="66"/>
  <c r="AJ355" i="66"/>
  <c r="BA355" i="66"/>
  <c r="BC351" i="66"/>
  <c r="BD351" i="66"/>
  <c r="BE351" i="66"/>
  <c r="BF351" i="66"/>
  <c r="AJ338" i="66"/>
  <c r="BA338" i="66"/>
  <c r="BB338" i="66"/>
  <c r="BC334" i="66"/>
  <c r="BE334" i="66"/>
  <c r="BF334" i="66"/>
  <c r="AY334" i="66"/>
  <c r="AJ326" i="66"/>
  <c r="BA326" i="66"/>
  <c r="BB326" i="66"/>
  <c r="BE395" i="66"/>
  <c r="AN393" i="66"/>
  <c r="L393" i="66" s="1"/>
  <c r="AJ391" i="66"/>
  <c r="BE389" i="66"/>
  <c r="AN387" i="66"/>
  <c r="L387" i="66" s="1"/>
  <c r="AJ385" i="66"/>
  <c r="BE383" i="66"/>
  <c r="BA381" i="66"/>
  <c r="AN381" i="66"/>
  <c r="L381" i="66" s="1"/>
  <c r="AJ379" i="66"/>
  <c r="BE377" i="66"/>
  <c r="BA375" i="66"/>
  <c r="AN375" i="66"/>
  <c r="L375" i="66" s="1"/>
  <c r="AJ373" i="66"/>
  <c r="BE371" i="66"/>
  <c r="BA369" i="66"/>
  <c r="BC364" i="66"/>
  <c r="BE364" i="66"/>
  <c r="BF364" i="66"/>
  <c r="AY364" i="66"/>
  <c r="BB355" i="66"/>
  <c r="AY350" i="66"/>
  <c r="BC350" i="66"/>
  <c r="BD350" i="66"/>
  <c r="BF350" i="66"/>
  <c r="M347" i="66"/>
  <c r="AR347" i="66"/>
  <c r="BG347" i="66"/>
  <c r="AJ344" i="66"/>
  <c r="BA344" i="66"/>
  <c r="BB344" i="66"/>
  <c r="BA334" i="66"/>
  <c r="BB334" i="66"/>
  <c r="AJ334" i="66"/>
  <c r="BD395" i="66"/>
  <c r="BH391" i="66"/>
  <c r="BD389" i="66"/>
  <c r="AQ389" i="66"/>
  <c r="BH385" i="66"/>
  <c r="BD383" i="66"/>
  <c r="AQ383" i="66"/>
  <c r="BH379" i="66"/>
  <c r="BD377" i="66"/>
  <c r="AQ377" i="66"/>
  <c r="BF372" i="66"/>
  <c r="BD371" i="66"/>
  <c r="AQ371" i="66"/>
  <c r="AQ367" i="66"/>
  <c r="AR361" i="66"/>
  <c r="N358" i="66"/>
  <c r="AR358" i="66"/>
  <c r="BA351" i="66"/>
  <c r="AJ351" i="66"/>
  <c r="BA350" i="66"/>
  <c r="BB350" i="66"/>
  <c r="AN382" i="66"/>
  <c r="L382" i="66" s="1"/>
  <c r="AN376" i="66"/>
  <c r="L376" i="66" s="1"/>
  <c r="BE372" i="66"/>
  <c r="AN370" i="66"/>
  <c r="L370" i="66" s="1"/>
  <c r="AY356" i="66"/>
  <c r="BC356" i="66"/>
  <c r="AQ354" i="66"/>
  <c r="K354" i="66"/>
  <c r="M353" i="66"/>
  <c r="AR353" i="66"/>
  <c r="BG353" i="66"/>
  <c r="N347" i="66"/>
  <c r="BA339" i="66"/>
  <c r="AJ339" i="66"/>
  <c r="AQ378" i="66"/>
  <c r="AR378" i="66" s="1"/>
  <c r="AQ372" i="66"/>
  <c r="AR372" i="66" s="1"/>
  <c r="BD366" i="66"/>
  <c r="BF366" i="66"/>
  <c r="BC366" i="66"/>
  <c r="M365" i="66"/>
  <c r="BD360" i="66"/>
  <c r="BF360" i="66"/>
  <c r="AY360" i="66"/>
  <c r="BC360" i="66"/>
  <c r="BA356" i="66"/>
  <c r="BB356" i="66"/>
  <c r="AJ349" i="66"/>
  <c r="BA349" i="66"/>
  <c r="BB349" i="66"/>
  <c r="BA345" i="66"/>
  <c r="AJ345" i="66"/>
  <c r="N341" i="66"/>
  <c r="BH341" i="66"/>
  <c r="BC340" i="66"/>
  <c r="BE340" i="66"/>
  <c r="BF340" i="66"/>
  <c r="AY340" i="66"/>
  <c r="BC346" i="66"/>
  <c r="BE346" i="66"/>
  <c r="BF346" i="66"/>
  <c r="AY346" i="66"/>
  <c r="BD331" i="66"/>
  <c r="BC331" i="66"/>
  <c r="BF331" i="66"/>
  <c r="AY331" i="66"/>
  <c r="BE331" i="66"/>
  <c r="AJ323" i="66"/>
  <c r="BA323" i="66"/>
  <c r="BB323" i="66"/>
  <c r="BB367" i="66"/>
  <c r="AQ365" i="66"/>
  <c r="AR365" i="66" s="1"/>
  <c r="AN365" i="66"/>
  <c r="L365" i="66" s="1"/>
  <c r="BC357" i="66"/>
  <c r="BD357" i="66"/>
  <c r="BE357" i="66"/>
  <c r="BD354" i="66"/>
  <c r="BF354" i="66"/>
  <c r="AY354" i="66"/>
  <c r="BC354" i="66"/>
  <c r="BD353" i="66"/>
  <c r="BE353" i="66"/>
  <c r="N353" i="66"/>
  <c r="AZ350" i="66"/>
  <c r="BH348" i="66"/>
  <c r="AZ344" i="66"/>
  <c r="BD340" i="66"/>
  <c r="AR336" i="66"/>
  <c r="N336" i="66"/>
  <c r="BC322" i="66"/>
  <c r="BD322" i="66"/>
  <c r="AY322" i="66"/>
  <c r="BE322" i="66"/>
  <c r="BF322" i="66"/>
  <c r="AN378" i="66"/>
  <c r="L378" i="66" s="1"/>
  <c r="AN372" i="66"/>
  <c r="L372" i="66" s="1"/>
  <c r="BA367" i="66"/>
  <c r="AY366" i="66"/>
  <c r="BG365" i="66"/>
  <c r="BD365" i="66"/>
  <c r="BE365" i="66"/>
  <c r="AQ359" i="66"/>
  <c r="AR359" i="66" s="1"/>
  <c r="AN359" i="66"/>
  <c r="L359" i="66" s="1"/>
  <c r="BB358" i="66"/>
  <c r="BD348" i="66"/>
  <c r="BF348" i="66"/>
  <c r="AY348" i="66"/>
  <c r="BC348" i="66"/>
  <c r="BD346" i="66"/>
  <c r="N334" i="66"/>
  <c r="AR334" i="66"/>
  <c r="BH334" i="66"/>
  <c r="AJ329" i="66"/>
  <c r="BB329" i="66"/>
  <c r="BB365" i="66"/>
  <c r="BA365" i="66"/>
  <c r="BD359" i="66"/>
  <c r="BE359" i="66"/>
  <c r="BA357" i="66"/>
  <c r="AJ357" i="66"/>
  <c r="AJ332" i="66"/>
  <c r="BA332" i="66"/>
  <c r="BB332" i="66"/>
  <c r="BC316" i="66"/>
  <c r="BD316" i="66"/>
  <c r="BF316" i="66"/>
  <c r="AY316" i="66"/>
  <c r="BE316" i="66"/>
  <c r="BB359" i="66"/>
  <c r="AJ359" i="66"/>
  <c r="BA359" i="66"/>
  <c r="BC358" i="66"/>
  <c r="BE358" i="66"/>
  <c r="BF358" i="66"/>
  <c r="AY358" i="66"/>
  <c r="N340" i="66"/>
  <c r="AR340" i="66"/>
  <c r="BH340" i="66"/>
  <c r="AN338" i="66"/>
  <c r="L338" i="66" s="1"/>
  <c r="AQ338" i="66"/>
  <c r="BD336" i="66"/>
  <c r="BE336" i="66"/>
  <c r="BF336" i="66"/>
  <c r="AY336" i="66"/>
  <c r="BC336" i="66"/>
  <c r="BB333" i="66"/>
  <c r="AJ333" i="66"/>
  <c r="BA333" i="66"/>
  <c r="BG362" i="66"/>
  <c r="BE361" i="66"/>
  <c r="BG356" i="66"/>
  <c r="BE355" i="66"/>
  <c r="BA353" i="66"/>
  <c r="AN353" i="66"/>
  <c r="L353" i="66" s="1"/>
  <c r="BG350" i="66"/>
  <c r="BE349" i="66"/>
  <c r="BA347" i="66"/>
  <c r="AN347" i="66"/>
  <c r="L347" i="66" s="1"/>
  <c r="BG344" i="66"/>
  <c r="BE343" i="66"/>
  <c r="AR343" i="66"/>
  <c r="BA341" i="66"/>
  <c r="AN341" i="66"/>
  <c r="L341" i="66" s="1"/>
  <c r="BG338" i="66"/>
  <c r="BE337" i="66"/>
  <c r="BA335" i="66"/>
  <c r="AN335" i="66"/>
  <c r="L335" i="66" s="1"/>
  <c r="M330" i="66"/>
  <c r="BG330" i="66"/>
  <c r="N329" i="66"/>
  <c r="AR329" i="66"/>
  <c r="M327" i="66"/>
  <c r="BG327" i="66"/>
  <c r="M324" i="66"/>
  <c r="BG324" i="66"/>
  <c r="BF314" i="66"/>
  <c r="AY314" i="66"/>
  <c r="BC314" i="66"/>
  <c r="BE314" i="66"/>
  <c r="BA310" i="66"/>
  <c r="BB310" i="66"/>
  <c r="AJ310" i="66"/>
  <c r="AJ308" i="66"/>
  <c r="BB308" i="66"/>
  <c r="BE307" i="66"/>
  <c r="BA304" i="66"/>
  <c r="BB304" i="66"/>
  <c r="AJ304" i="66"/>
  <c r="BF302" i="66"/>
  <c r="AY302" i="66"/>
  <c r="BC302" i="66"/>
  <c r="BD302" i="66"/>
  <c r="BE302" i="66"/>
  <c r="K353" i="66"/>
  <c r="K347" i="66"/>
  <c r="K341" i="66"/>
  <c r="K335" i="66"/>
  <c r="AJ314" i="66"/>
  <c r="BB314" i="66"/>
  <c r="AJ313" i="66"/>
  <c r="BA313" i="66"/>
  <c r="BC311" i="66"/>
  <c r="BD311" i="66"/>
  <c r="BE311" i="66"/>
  <c r="BF311" i="66"/>
  <c r="AY311" i="66"/>
  <c r="AJ302" i="66"/>
  <c r="BA302" i="66"/>
  <c r="BB302" i="66"/>
  <c r="AR301" i="66"/>
  <c r="BH301" i="66"/>
  <c r="N301" i="66"/>
  <c r="M333" i="66"/>
  <c r="BG333" i="66"/>
  <c r="AN328" i="66"/>
  <c r="L328" i="66" s="1"/>
  <c r="AQ328" i="66"/>
  <c r="AQ325" i="66"/>
  <c r="AN325" i="66"/>
  <c r="L325" i="66" s="1"/>
  <c r="BA322" i="66"/>
  <c r="BB322" i="66"/>
  <c r="AJ322" i="66"/>
  <c r="BB311" i="66"/>
  <c r="AJ311" i="66"/>
  <c r="K348" i="66"/>
  <c r="BF345" i="66"/>
  <c r="K342" i="66"/>
  <c r="BF339" i="66"/>
  <c r="K336" i="66"/>
  <c r="BC328" i="66"/>
  <c r="BD328" i="66"/>
  <c r="BD325" i="66"/>
  <c r="BC325" i="66"/>
  <c r="BB317" i="66"/>
  <c r="AJ317" i="66"/>
  <c r="BI307" i="66"/>
  <c r="AJ353" i="66"/>
  <c r="AJ347" i="66"/>
  <c r="BE345" i="66"/>
  <c r="AJ341" i="66"/>
  <c r="BE339" i="66"/>
  <c r="AJ335" i="66"/>
  <c r="BD330" i="66"/>
  <c r="BB330" i="66"/>
  <c r="BA330" i="66"/>
  <c r="BF328" i="66"/>
  <c r="BA327" i="66"/>
  <c r="BB327" i="66"/>
  <c r="BF325" i="66"/>
  <c r="BB324" i="66"/>
  <c r="BA324" i="66"/>
  <c r="BC317" i="66"/>
  <c r="BD317" i="66"/>
  <c r="BE317" i="66"/>
  <c r="BF317" i="66"/>
  <c r="AY317" i="66"/>
  <c r="BA314" i="66"/>
  <c r="BB313" i="66"/>
  <c r="AJ301" i="66"/>
  <c r="BA301" i="66"/>
  <c r="BB301" i="66"/>
  <c r="BC299" i="66"/>
  <c r="BD299" i="66"/>
  <c r="BE299" i="66"/>
  <c r="BF299" i="66"/>
  <c r="AY299" i="66"/>
  <c r="BD293" i="66"/>
  <c r="BE293" i="66"/>
  <c r="BF293" i="66"/>
  <c r="BC293" i="66"/>
  <c r="AY293" i="66"/>
  <c r="BD345" i="66"/>
  <c r="BD339" i="66"/>
  <c r="BC333" i="66"/>
  <c r="BC330" i="66"/>
  <c r="BE328" i="66"/>
  <c r="BA328" i="66"/>
  <c r="AJ328" i="66"/>
  <c r="BE325" i="66"/>
  <c r="AJ325" i="66"/>
  <c r="BA325" i="66"/>
  <c r="BA311" i="66"/>
  <c r="BA299" i="66"/>
  <c r="BB299" i="66"/>
  <c r="AJ299" i="66"/>
  <c r="BG341" i="66"/>
  <c r="BG335" i="66"/>
  <c r="BF332" i="66"/>
  <c r="BE332" i="66"/>
  <c r="AZ330" i="66"/>
  <c r="BC329" i="66"/>
  <c r="BE329" i="66"/>
  <c r="BF329" i="66"/>
  <c r="AY329" i="66"/>
  <c r="K328" i="66"/>
  <c r="AZ327" i="66"/>
  <c r="BF326" i="66"/>
  <c r="AY326" i="66"/>
  <c r="BC326" i="66"/>
  <c r="BE326" i="66"/>
  <c r="K325" i="66"/>
  <c r="AZ324" i="66"/>
  <c r="BC323" i="66"/>
  <c r="BE323" i="66"/>
  <c r="BF323" i="66"/>
  <c r="AY323" i="66"/>
  <c r="BA317" i="66"/>
  <c r="M315" i="66"/>
  <c r="BG315" i="66"/>
  <c r="BH307" i="66"/>
  <c r="N307" i="66"/>
  <c r="O307" i="66" s="1"/>
  <c r="BC305" i="66"/>
  <c r="BD305" i="66"/>
  <c r="BE305" i="66"/>
  <c r="BF305" i="66"/>
  <c r="AY305" i="66"/>
  <c r="M321" i="66"/>
  <c r="BG321" i="66"/>
  <c r="M318" i="66"/>
  <c r="BG318" i="66"/>
  <c r="BA316" i="66"/>
  <c r="BB316" i="66"/>
  <c r="AJ316" i="66"/>
  <c r="BH314" i="66"/>
  <c r="N314" i="66"/>
  <c r="AR314" i="66"/>
  <c r="BD307" i="66"/>
  <c r="BF307" i="66"/>
  <c r="BC307" i="66"/>
  <c r="N306" i="66"/>
  <c r="BH306" i="66"/>
  <c r="BA305" i="66"/>
  <c r="BB305" i="66"/>
  <c r="AJ305" i="66"/>
  <c r="AN363" i="66"/>
  <c r="L363" i="66" s="1"/>
  <c r="AN357" i="66"/>
  <c r="L357" i="66" s="1"/>
  <c r="AN351" i="66"/>
  <c r="L351" i="66" s="1"/>
  <c r="BE347" i="66"/>
  <c r="BE341" i="66"/>
  <c r="AR341" i="66"/>
  <c r="BE335" i="66"/>
  <c r="AY332" i="66"/>
  <c r="AR331" i="66"/>
  <c r="K330" i="66"/>
  <c r="AY328" i="66"/>
  <c r="K327" i="66"/>
  <c r="AY325" i="66"/>
  <c r="K324" i="66"/>
  <c r="BF320" i="66"/>
  <c r="AY320" i="66"/>
  <c r="BC320" i="66"/>
  <c r="BE320" i="66"/>
  <c r="BD319" i="66"/>
  <c r="BF319" i="66"/>
  <c r="BC319" i="66"/>
  <c r="M309" i="66"/>
  <c r="BG309" i="66"/>
  <c r="N300" i="66"/>
  <c r="BH300" i="66"/>
  <c r="BH331" i="66"/>
  <c r="BD320" i="66"/>
  <c r="AQ318" i="66"/>
  <c r="AR318" i="66" s="1"/>
  <c r="AN318" i="66"/>
  <c r="L318" i="66" s="1"/>
  <c r="M312" i="66"/>
  <c r="AR312" i="66"/>
  <c r="BG312" i="66"/>
  <c r="AJ307" i="66"/>
  <c r="BA307" i="66"/>
  <c r="BB307" i="66"/>
  <c r="AJ319" i="66"/>
  <c r="BA319" i="66"/>
  <c r="BC310" i="66"/>
  <c r="BD310" i="66"/>
  <c r="BF310" i="66"/>
  <c r="BA298" i="66"/>
  <c r="BB298" i="66"/>
  <c r="AJ298" i="66"/>
  <c r="BF296" i="66"/>
  <c r="AY296" i="66"/>
  <c r="BC296" i="66"/>
  <c r="BD296" i="66"/>
  <c r="BE296" i="66"/>
  <c r="AN331" i="66"/>
  <c r="L331" i="66" s="1"/>
  <c r="AQ330" i="66"/>
  <c r="AR330" i="66" s="1"/>
  <c r="AQ327" i="66"/>
  <c r="AQ324" i="66"/>
  <c r="AN322" i="66"/>
  <c r="L322" i="66" s="1"/>
  <c r="AQ322" i="66"/>
  <c r="BA321" i="66"/>
  <c r="BB321" i="66"/>
  <c r="BA320" i="66"/>
  <c r="BD313" i="66"/>
  <c r="BF313" i="66"/>
  <c r="BC313" i="66"/>
  <c r="BF308" i="66"/>
  <c r="AY308" i="66"/>
  <c r="BC308" i="66"/>
  <c r="BD308" i="66"/>
  <c r="BE308" i="66"/>
  <c r="AJ296" i="66"/>
  <c r="BA296" i="66"/>
  <c r="BB296" i="66"/>
  <c r="BA318" i="66"/>
  <c r="BA312" i="66"/>
  <c r="AN312" i="66"/>
  <c r="L312" i="66" s="1"/>
  <c r="BA306" i="66"/>
  <c r="AN306" i="66"/>
  <c r="L306" i="66" s="1"/>
  <c r="BG303" i="66"/>
  <c r="BC301" i="66"/>
  <c r="BA300" i="66"/>
  <c r="AN300" i="66"/>
  <c r="L300" i="66" s="1"/>
  <c r="BG297" i="66"/>
  <c r="AR296" i="66"/>
  <c r="BF294" i="66"/>
  <c r="BF288" i="66"/>
  <c r="AY288" i="66"/>
  <c r="BC288" i="66"/>
  <c r="BE288" i="66"/>
  <c r="AJ271" i="66"/>
  <c r="BA271" i="66"/>
  <c r="BB271" i="66"/>
  <c r="BA267" i="66"/>
  <c r="BB267" i="66"/>
  <c r="AJ267" i="66"/>
  <c r="K312" i="66"/>
  <c r="K306" i="66"/>
  <c r="K300" i="66"/>
  <c r="AZ295" i="66"/>
  <c r="BD281" i="66"/>
  <c r="BE281" i="66"/>
  <c r="BF281" i="66"/>
  <c r="AY281" i="66"/>
  <c r="BC281" i="66"/>
  <c r="BF276" i="66"/>
  <c r="AY276" i="66"/>
  <c r="BC276" i="66"/>
  <c r="BE276" i="66"/>
  <c r="AY272" i="66"/>
  <c r="BC272" i="66"/>
  <c r="BD272" i="66"/>
  <c r="BE272" i="66"/>
  <c r="BF272" i="66"/>
  <c r="AQ268" i="66"/>
  <c r="AN268" i="66"/>
  <c r="L268" i="66" s="1"/>
  <c r="BC267" i="66"/>
  <c r="BD267" i="66"/>
  <c r="BE267" i="66"/>
  <c r="BF267" i="66"/>
  <c r="AY267" i="66"/>
  <c r="BA252" i="66"/>
  <c r="AJ252" i="66"/>
  <c r="BB252" i="66"/>
  <c r="AN319" i="66"/>
  <c r="L319" i="66" s="1"/>
  <c r="AN313" i="66"/>
  <c r="L313" i="66" s="1"/>
  <c r="AN307" i="66"/>
  <c r="L307" i="66" s="1"/>
  <c r="AN301" i="66"/>
  <c r="L301" i="66" s="1"/>
  <c r="AR297" i="66"/>
  <c r="N296" i="66"/>
  <c r="AJ294" i="66"/>
  <c r="AY290" i="66"/>
  <c r="BC290" i="66"/>
  <c r="BD290" i="66"/>
  <c r="AJ281" i="66"/>
  <c r="BA281" i="66"/>
  <c r="BA279" i="66"/>
  <c r="BB279" i="66"/>
  <c r="AJ279" i="66"/>
  <c r="AR275" i="66"/>
  <c r="BA272" i="66"/>
  <c r="BB272" i="66"/>
  <c r="AJ272" i="66"/>
  <c r="K319" i="66"/>
  <c r="K313" i="66"/>
  <c r="K307" i="66"/>
  <c r="BF304" i="66"/>
  <c r="K301" i="66"/>
  <c r="BF298" i="66"/>
  <c r="K295" i="66"/>
  <c r="AY294" i="66"/>
  <c r="BE294" i="66"/>
  <c r="AQ292" i="66"/>
  <c r="AN292" i="66"/>
  <c r="L292" i="66" s="1"/>
  <c r="BA290" i="66"/>
  <c r="AJ290" i="66"/>
  <c r="BC279" i="66"/>
  <c r="BD279" i="66"/>
  <c r="BE279" i="66"/>
  <c r="BF279" i="66"/>
  <c r="AY279" i="66"/>
  <c r="K268" i="66"/>
  <c r="BE259" i="66"/>
  <c r="BC259" i="66"/>
  <c r="BD259" i="66"/>
  <c r="BF259" i="66"/>
  <c r="BC292" i="66"/>
  <c r="BD292" i="66"/>
  <c r="BE292" i="66"/>
  <c r="BA291" i="66"/>
  <c r="BB291" i="66"/>
  <c r="M289" i="66"/>
  <c r="BG289" i="66"/>
  <c r="AJ282" i="66"/>
  <c r="BA282" i="66"/>
  <c r="BB282" i="66"/>
  <c r="BH275" i="66"/>
  <c r="N275" i="66"/>
  <c r="AJ260" i="66"/>
  <c r="BB260" i="66"/>
  <c r="BA257" i="66"/>
  <c r="AJ257" i="66"/>
  <c r="BB257" i="66"/>
  <c r="AQ316" i="66"/>
  <c r="BB315" i="66"/>
  <c r="AQ310" i="66"/>
  <c r="BB309" i="66"/>
  <c r="BD304" i="66"/>
  <c r="AQ304" i="66"/>
  <c r="BB303" i="66"/>
  <c r="BD298" i="66"/>
  <c r="AQ298" i="66"/>
  <c r="BB297" i="66"/>
  <c r="BB292" i="66"/>
  <c r="BA292" i="66"/>
  <c r="AJ291" i="66"/>
  <c r="BB290" i="66"/>
  <c r="AN283" i="66"/>
  <c r="L283" i="66" s="1"/>
  <c r="AQ283" i="66"/>
  <c r="AR283" i="66" s="1"/>
  <c r="K283" i="66"/>
  <c r="BF282" i="66"/>
  <c r="AY282" i="66"/>
  <c r="BC282" i="66"/>
  <c r="BE282" i="66"/>
  <c r="AQ280" i="66"/>
  <c r="AN280" i="66"/>
  <c r="L280" i="66" s="1"/>
  <c r="K280" i="66"/>
  <c r="BD276" i="66"/>
  <c r="BD275" i="66"/>
  <c r="BE275" i="66"/>
  <c r="BF275" i="66"/>
  <c r="AY275" i="66"/>
  <c r="BC275" i="66"/>
  <c r="BF270" i="66"/>
  <c r="AY270" i="66"/>
  <c r="BC270" i="66"/>
  <c r="BE270" i="66"/>
  <c r="BH264" i="66"/>
  <c r="N264" i="66"/>
  <c r="AR264" i="66"/>
  <c r="AN321" i="66"/>
  <c r="L321" i="66" s="1"/>
  <c r="AN315" i="66"/>
  <c r="L315" i="66" s="1"/>
  <c r="AN309" i="66"/>
  <c r="L309" i="66" s="1"/>
  <c r="BG306" i="66"/>
  <c r="AN303" i="66"/>
  <c r="L303" i="66" s="1"/>
  <c r="BG300" i="66"/>
  <c r="AN297" i="66"/>
  <c r="L297" i="66" s="1"/>
  <c r="BG295" i="66"/>
  <c r="AN293" i="66"/>
  <c r="L293" i="66" s="1"/>
  <c r="BC291" i="66"/>
  <c r="BE291" i="66"/>
  <c r="BF291" i="66"/>
  <c r="AY291" i="66"/>
  <c r="BH281" i="66"/>
  <c r="AJ275" i="66"/>
  <c r="BA275" i="66"/>
  <c r="BA273" i="66"/>
  <c r="BB273" i="66"/>
  <c r="AJ273" i="66"/>
  <c r="AJ265" i="66"/>
  <c r="BA265" i="66"/>
  <c r="BB265" i="66"/>
  <c r="BE253" i="66"/>
  <c r="BC253" i="66"/>
  <c r="BD253" i="66"/>
  <c r="BF253" i="66"/>
  <c r="AY253" i="66"/>
  <c r="BF295" i="66"/>
  <c r="AQ295" i="66"/>
  <c r="AR295" i="66" s="1"/>
  <c r="BF292" i="66"/>
  <c r="N289" i="66"/>
  <c r="BH276" i="66"/>
  <c r="N276" i="66"/>
  <c r="BC273" i="66"/>
  <c r="BD273" i="66"/>
  <c r="BE273" i="66"/>
  <c r="BF273" i="66"/>
  <c r="AY273" i="66"/>
  <c r="AY266" i="66"/>
  <c r="BC266" i="66"/>
  <c r="BD266" i="66"/>
  <c r="BE266" i="66"/>
  <c r="BF266" i="66"/>
  <c r="AN316" i="66"/>
  <c r="L316" i="66" s="1"/>
  <c r="AN310" i="66"/>
  <c r="L310" i="66" s="1"/>
  <c r="AR306" i="66"/>
  <c r="AN304" i="66"/>
  <c r="L304" i="66" s="1"/>
  <c r="AR300" i="66"/>
  <c r="AN298" i="66"/>
  <c r="L298" i="66" s="1"/>
  <c r="BE295" i="66"/>
  <c r="AZ292" i="66"/>
  <c r="AY284" i="66"/>
  <c r="BC284" i="66"/>
  <c r="BD284" i="66"/>
  <c r="BE284" i="66"/>
  <c r="BF284" i="66"/>
  <c r="AJ283" i="66"/>
  <c r="BA283" i="66"/>
  <c r="BB283" i="66"/>
  <c r="AJ277" i="66"/>
  <c r="BA277" i="66"/>
  <c r="BB277" i="66"/>
  <c r="AQ274" i="66"/>
  <c r="AN274" i="66"/>
  <c r="L274" i="66" s="1"/>
  <c r="BA266" i="66"/>
  <c r="BB266" i="66"/>
  <c r="AJ266" i="66"/>
  <c r="BA263" i="66"/>
  <c r="AJ263" i="66"/>
  <c r="BB263" i="66"/>
  <c r="BH261" i="66"/>
  <c r="N261" i="66"/>
  <c r="BC258" i="66"/>
  <c r="BE258" i="66"/>
  <c r="BD258" i="66"/>
  <c r="BF258" i="66"/>
  <c r="AY258" i="66"/>
  <c r="BF301" i="66"/>
  <c r="AY292" i="66"/>
  <c r="K292" i="66"/>
  <c r="AQ287" i="66"/>
  <c r="AR287" i="66" s="1"/>
  <c r="AN287" i="66"/>
  <c r="L287" i="66" s="1"/>
  <c r="K287" i="66"/>
  <c r="AQ286" i="66"/>
  <c r="AN286" i="66"/>
  <c r="L286" i="66" s="1"/>
  <c r="BA284" i="66"/>
  <c r="AJ284" i="66"/>
  <c r="AY278" i="66"/>
  <c r="BC278" i="66"/>
  <c r="BD278" i="66"/>
  <c r="BE278" i="66"/>
  <c r="BF278" i="66"/>
  <c r="K274" i="66"/>
  <c r="BD269" i="66"/>
  <c r="BE269" i="66"/>
  <c r="BF269" i="66"/>
  <c r="AY269" i="66"/>
  <c r="BC269" i="66"/>
  <c r="AZ268" i="66"/>
  <c r="BA258" i="66"/>
  <c r="BB258" i="66"/>
  <c r="AJ258" i="66"/>
  <c r="N254" i="66"/>
  <c r="BH254" i="66"/>
  <c r="BE247" i="66"/>
  <c r="BC247" i="66"/>
  <c r="AY247" i="66"/>
  <c r="BD247" i="66"/>
  <c r="BF247" i="66"/>
  <c r="BA245" i="66"/>
  <c r="AJ245" i="66"/>
  <c r="BB245" i="66"/>
  <c r="BE301" i="66"/>
  <c r="BG294" i="66"/>
  <c r="BD287" i="66"/>
  <c r="BE287" i="66"/>
  <c r="BF287" i="66"/>
  <c r="AY287" i="66"/>
  <c r="BC287" i="66"/>
  <c r="BA285" i="66"/>
  <c r="BB285" i="66"/>
  <c r="AJ285" i="66"/>
  <c r="BA278" i="66"/>
  <c r="BB278" i="66"/>
  <c r="AJ278" i="66"/>
  <c r="AJ269" i="66"/>
  <c r="BA269" i="66"/>
  <c r="N246" i="66"/>
  <c r="AR246" i="66"/>
  <c r="BH246" i="66"/>
  <c r="K293" i="66"/>
  <c r="BC289" i="66"/>
  <c r="AJ288" i="66"/>
  <c r="AJ287" i="66"/>
  <c r="BA287" i="66"/>
  <c r="BB286" i="66"/>
  <c r="AJ286" i="66"/>
  <c r="BA286" i="66"/>
  <c r="K286" i="66"/>
  <c r="BC285" i="66"/>
  <c r="BE285" i="66"/>
  <c r="BF285" i="66"/>
  <c r="AY285" i="66"/>
  <c r="BH282" i="66"/>
  <c r="N282" i="66"/>
  <c r="BH270" i="66"/>
  <c r="N270" i="66"/>
  <c r="AR270" i="66"/>
  <c r="BF264" i="66"/>
  <c r="AY264" i="66"/>
  <c r="BC264" i="66"/>
  <c r="BE264" i="66"/>
  <c r="BG283" i="66"/>
  <c r="AR282" i="66"/>
  <c r="BA280" i="66"/>
  <c r="BG277" i="66"/>
  <c r="AR276" i="66"/>
  <c r="BA274" i="66"/>
  <c r="BG271" i="66"/>
  <c r="BA268" i="66"/>
  <c r="BG265" i="66"/>
  <c r="M262" i="66"/>
  <c r="AJ253" i="66"/>
  <c r="BA253" i="66"/>
  <c r="BC252" i="66"/>
  <c r="BE252" i="66"/>
  <c r="AY252" i="66"/>
  <c r="AZ250" i="66"/>
  <c r="AR247" i="66"/>
  <c r="N247" i="66"/>
  <c r="AN234" i="66"/>
  <c r="L234" i="66" s="1"/>
  <c r="K234" i="66"/>
  <c r="AQ234" i="66"/>
  <c r="AN233" i="66"/>
  <c r="L233" i="66" s="1"/>
  <c r="AZ233" i="66"/>
  <c r="AQ233" i="66"/>
  <c r="AR233" i="66" s="1"/>
  <c r="K233" i="66"/>
  <c r="AJ232" i="66"/>
  <c r="BA232" i="66"/>
  <c r="BB232" i="66"/>
  <c r="AN281" i="66"/>
  <c r="L281" i="66" s="1"/>
  <c r="AN275" i="66"/>
  <c r="L275" i="66" s="1"/>
  <c r="AN269" i="66"/>
  <c r="L269" i="66" s="1"/>
  <c r="BH262" i="66"/>
  <c r="AR262" i="66"/>
  <c r="AN261" i="66"/>
  <c r="L261" i="66" s="1"/>
  <c r="N257" i="66"/>
  <c r="BH257" i="66"/>
  <c r="BG249" i="66"/>
  <c r="BF242" i="66"/>
  <c r="AY242" i="66"/>
  <c r="BC242" i="66"/>
  <c r="BD242" i="66"/>
  <c r="BE242" i="66"/>
  <c r="BF234" i="66"/>
  <c r="AY234" i="66"/>
  <c r="BC234" i="66"/>
  <c r="BD234" i="66"/>
  <c r="BE234" i="66"/>
  <c r="K281" i="66"/>
  <c r="AQ277" i="66"/>
  <c r="BB276" i="66"/>
  <c r="K275" i="66"/>
  <c r="AQ271" i="66"/>
  <c r="AR271" i="66" s="1"/>
  <c r="BB270" i="66"/>
  <c r="K269" i="66"/>
  <c r="BH267" i="66"/>
  <c r="AQ265" i="66"/>
  <c r="BB264" i="66"/>
  <c r="BC245" i="66"/>
  <c r="BE245" i="66"/>
  <c r="AY245" i="66"/>
  <c r="AJ229" i="66"/>
  <c r="BA229" i="66"/>
  <c r="BB229" i="66"/>
  <c r="AJ280" i="66"/>
  <c r="BA276" i="66"/>
  <c r="BA270" i="66"/>
  <c r="BA264" i="66"/>
  <c r="AJ261" i="66"/>
  <c r="AQ250" i="66"/>
  <c r="AN249" i="66"/>
  <c r="L249" i="66" s="1"/>
  <c r="AQ249" i="66"/>
  <c r="AR249" i="66" s="1"/>
  <c r="AJ248" i="66"/>
  <c r="BB248" i="66"/>
  <c r="BD241" i="66"/>
  <c r="BE241" i="66"/>
  <c r="BC241" i="66"/>
  <c r="AQ290" i="66"/>
  <c r="BB289" i="66"/>
  <c r="AQ284" i="66"/>
  <c r="AQ278" i="66"/>
  <c r="AQ272" i="66"/>
  <c r="AQ266" i="66"/>
  <c r="AQ263" i="66"/>
  <c r="BE262" i="66"/>
  <c r="BA261" i="66"/>
  <c r="K258" i="66"/>
  <c r="BE257" i="66"/>
  <c r="AQ256" i="66"/>
  <c r="AQ251" i="66"/>
  <c r="AJ249" i="66"/>
  <c r="BA249" i="66"/>
  <c r="AY248" i="66"/>
  <c r="BC248" i="66"/>
  <c r="BE248" i="66"/>
  <c r="AQ244" i="66"/>
  <c r="AJ241" i="66"/>
  <c r="BA241" i="66"/>
  <c r="BB241" i="66"/>
  <c r="AJ293" i="66"/>
  <c r="BA289" i="66"/>
  <c r="AN277" i="66"/>
  <c r="L277" i="66" s="1"/>
  <c r="BG274" i="66"/>
  <c r="AN271" i="66"/>
  <c r="L271" i="66" s="1"/>
  <c r="AR267" i="66"/>
  <c r="AN265" i="66"/>
  <c r="L265" i="66" s="1"/>
  <c r="BD262" i="66"/>
  <c r="AZ261" i="66"/>
  <c r="AR259" i="66"/>
  <c r="N259" i="66"/>
  <c r="AQ258" i="66"/>
  <c r="AY249" i="66"/>
  <c r="BD249" i="66"/>
  <c r="BE249" i="66"/>
  <c r="BA248" i="66"/>
  <c r="AJ247" i="66"/>
  <c r="BA247" i="66"/>
  <c r="BC246" i="66"/>
  <c r="BE246" i="66"/>
  <c r="AY246" i="66"/>
  <c r="BF241" i="66"/>
  <c r="AN236" i="66"/>
  <c r="L236" i="66" s="1"/>
  <c r="K236" i="66"/>
  <c r="AQ236" i="66"/>
  <c r="AR236" i="66" s="1"/>
  <c r="BE230" i="66"/>
  <c r="BF230" i="66"/>
  <c r="AY230" i="66"/>
  <c r="BC230" i="66"/>
  <c r="BD230" i="66"/>
  <c r="BC228" i="66"/>
  <c r="AY228" i="66"/>
  <c r="BD228" i="66"/>
  <c r="BE228" i="66"/>
  <c r="BF228" i="66"/>
  <c r="AJ220" i="66"/>
  <c r="BA220" i="66"/>
  <c r="BB220" i="66"/>
  <c r="BA262" i="66"/>
  <c r="AJ262" i="66"/>
  <c r="N252" i="66"/>
  <c r="AR252" i="66"/>
  <c r="BA246" i="66"/>
  <c r="BG243" i="66"/>
  <c r="BG237" i="66"/>
  <c r="BF236" i="66"/>
  <c r="AY236" i="66"/>
  <c r="BC236" i="66"/>
  <c r="BD236" i="66"/>
  <c r="BE236" i="66"/>
  <c r="AN290" i="66"/>
  <c r="L290" i="66" s="1"/>
  <c r="BE286" i="66"/>
  <c r="BG281" i="66"/>
  <c r="BE280" i="66"/>
  <c r="AJ276" i="66"/>
  <c r="BG275" i="66"/>
  <c r="BE274" i="66"/>
  <c r="AJ270" i="66"/>
  <c r="BG269" i="66"/>
  <c r="BE268" i="66"/>
  <c r="AJ264" i="66"/>
  <c r="BB262" i="66"/>
  <c r="M261" i="66"/>
  <c r="BG260" i="66"/>
  <c r="BC257" i="66"/>
  <c r="AY257" i="66"/>
  <c r="BA250" i="66"/>
  <c r="AJ250" i="66"/>
  <c r="BC249" i="66"/>
  <c r="K249" i="66"/>
  <c r="BB246" i="66"/>
  <c r="K246" i="66"/>
  <c r="AY241" i="66"/>
  <c r="BA235" i="66"/>
  <c r="BB235" i="66"/>
  <c r="AJ235" i="66"/>
  <c r="AQ231" i="66"/>
  <c r="AZ231" i="66"/>
  <c r="K231" i="66"/>
  <c r="BC225" i="66"/>
  <c r="BD225" i="66"/>
  <c r="BE225" i="66"/>
  <c r="BF225" i="66"/>
  <c r="AY225" i="66"/>
  <c r="BB223" i="66"/>
  <c r="AJ223" i="66"/>
  <c r="BA223" i="66"/>
  <c r="BD286" i="66"/>
  <c r="BD280" i="66"/>
  <c r="BD274" i="66"/>
  <c r="BD268" i="66"/>
  <c r="BF260" i="66"/>
  <c r="BA256" i="66"/>
  <c r="AJ256" i="66"/>
  <c r="AN255" i="66"/>
  <c r="L255" i="66" s="1"/>
  <c r="AQ255" i="66"/>
  <c r="AR255" i="66" s="1"/>
  <c r="BA251" i="66"/>
  <c r="AJ251" i="66"/>
  <c r="AY250" i="66"/>
  <c r="BC250" i="66"/>
  <c r="BF250" i="66"/>
  <c r="AZ246" i="66"/>
  <c r="AN243" i="66"/>
  <c r="L243" i="66" s="1"/>
  <c r="AQ243" i="66"/>
  <c r="AR243" i="66" s="1"/>
  <c r="BC240" i="66"/>
  <c r="BE240" i="66"/>
  <c r="BF240" i="66"/>
  <c r="AY240" i="66"/>
  <c r="M237" i="66"/>
  <c r="AJ236" i="66"/>
  <c r="BB236" i="66"/>
  <c r="N229" i="66"/>
  <c r="AR229" i="66"/>
  <c r="AJ226" i="66"/>
  <c r="BA226" i="66"/>
  <c r="BB226" i="66"/>
  <c r="AN291" i="66"/>
  <c r="L291" i="66" s="1"/>
  <c r="AN285" i="66"/>
  <c r="L285" i="66" s="1"/>
  <c r="AN279" i="66"/>
  <c r="L279" i="66" s="1"/>
  <c r="AN273" i="66"/>
  <c r="L273" i="66" s="1"/>
  <c r="AN267" i="66"/>
  <c r="L267" i="66" s="1"/>
  <c r="AZ263" i="66"/>
  <c r="AR261" i="66"/>
  <c r="K261" i="66"/>
  <c r="BD260" i="66"/>
  <c r="BB259" i="66"/>
  <c r="AY256" i="66"/>
  <c r="BC256" i="66"/>
  <c r="BF256" i="66"/>
  <c r="AJ255" i="66"/>
  <c r="BA255" i="66"/>
  <c r="AJ254" i="66"/>
  <c r="BB254" i="66"/>
  <c r="BH252" i="66"/>
  <c r="BC251" i="66"/>
  <c r="BE251" i="66"/>
  <c r="AY251" i="66"/>
  <c r="BD250" i="66"/>
  <c r="AZ249" i="66"/>
  <c r="N245" i="66"/>
  <c r="AR245" i="66"/>
  <c r="BH245" i="66"/>
  <c r="AY244" i="66"/>
  <c r="BC244" i="66"/>
  <c r="BF244" i="66"/>
  <c r="K244" i="66"/>
  <c r="AJ243" i="66"/>
  <c r="BA243" i="66"/>
  <c r="M243" i="66"/>
  <c r="BB240" i="66"/>
  <c r="BA240" i="66"/>
  <c r="BC239" i="66"/>
  <c r="BD239" i="66"/>
  <c r="BE239" i="66"/>
  <c r="AY239" i="66"/>
  <c r="AJ237" i="66"/>
  <c r="BA237" i="66"/>
  <c r="AZ234" i="66"/>
  <c r="BC263" i="66"/>
  <c r="AY263" i="66"/>
  <c r="BC260" i="66"/>
  <c r="BA259" i="66"/>
  <c r="AZ258" i="66"/>
  <c r="BB256" i="66"/>
  <c r="AY255" i="66"/>
  <c r="BD255" i="66"/>
  <c r="AY254" i="66"/>
  <c r="BC254" i="66"/>
  <c r="BE254" i="66"/>
  <c r="BB250" i="66"/>
  <c r="K250" i="66"/>
  <c r="AY243" i="66"/>
  <c r="BD243" i="66"/>
  <c r="BE243" i="66"/>
  <c r="BF243" i="66"/>
  <c r="K243" i="66"/>
  <c r="AN242" i="66"/>
  <c r="L242" i="66" s="1"/>
  <c r="BA239" i="66"/>
  <c r="AJ239" i="66"/>
  <c r="AY238" i="66"/>
  <c r="BC238" i="66"/>
  <c r="BF238" i="66"/>
  <c r="K238" i="66"/>
  <c r="AY237" i="66"/>
  <c r="BD237" i="66"/>
  <c r="BE237" i="66"/>
  <c r="BF237" i="66"/>
  <c r="BE224" i="66"/>
  <c r="AY224" i="66"/>
  <c r="BC224" i="66"/>
  <c r="BF224" i="66"/>
  <c r="AR254" i="66"/>
  <c r="AJ244" i="66"/>
  <c r="AR242" i="66"/>
  <c r="AN240" i="66"/>
  <c r="L240" i="66" s="1"/>
  <c r="AJ238" i="66"/>
  <c r="AZ235" i="66"/>
  <c r="AY229" i="66"/>
  <c r="BC229" i="66"/>
  <c r="BE229" i="66"/>
  <c r="AQ228" i="66"/>
  <c r="AZ227" i="66"/>
  <c r="AQ226" i="66"/>
  <c r="AR226" i="66" s="1"/>
  <c r="AJ225" i="66"/>
  <c r="BB222" i="66"/>
  <c r="BE220" i="66"/>
  <c r="BF220" i="66"/>
  <c r="AY220" i="66"/>
  <c r="BD220" i="66"/>
  <c r="AR214" i="66"/>
  <c r="BG214" i="66"/>
  <c r="AY211" i="66"/>
  <c r="BC211" i="66"/>
  <c r="BD211" i="66"/>
  <c r="BE211" i="66"/>
  <c r="BF211" i="66"/>
  <c r="BG209" i="66"/>
  <c r="M209" i="66"/>
  <c r="BC207" i="66"/>
  <c r="BD207" i="66"/>
  <c r="BE207" i="66"/>
  <c r="BF207" i="66"/>
  <c r="M203" i="66"/>
  <c r="BG203" i="66"/>
  <c r="BE232" i="66"/>
  <c r="BF232" i="66"/>
  <c r="AY232" i="66"/>
  <c r="BA230" i="66"/>
  <c r="BB230" i="66"/>
  <c r="AQ224" i="66"/>
  <c r="AR224" i="66" s="1"/>
  <c r="AY223" i="66"/>
  <c r="BC223" i="66"/>
  <c r="BE223" i="66"/>
  <c r="BF223" i="66"/>
  <c r="N221" i="66"/>
  <c r="BA211" i="66"/>
  <c r="BB211" i="66"/>
  <c r="M236" i="66"/>
  <c r="AZ230" i="66"/>
  <c r="AJ230" i="66"/>
  <c r="M224" i="66"/>
  <c r="BG224" i="66"/>
  <c r="M218" i="66"/>
  <c r="AR218" i="66"/>
  <c r="BG218" i="66"/>
  <c r="M254" i="66"/>
  <c r="M248" i="66"/>
  <c r="BB242" i="66"/>
  <c r="M242" i="66"/>
  <c r="BH239" i="66"/>
  <c r="AQ237" i="66"/>
  <c r="BB234" i="66"/>
  <c r="AZ232" i="66"/>
  <c r="BG226" i="66"/>
  <c r="AN226" i="66"/>
  <c r="L226" i="66" s="1"/>
  <c r="BI219" i="66"/>
  <c r="BC213" i="66"/>
  <c r="BD213" i="66"/>
  <c r="BE213" i="66"/>
  <c r="BF213" i="66"/>
  <c r="BE208" i="66"/>
  <c r="BF208" i="66"/>
  <c r="AY208" i="66"/>
  <c r="BD208" i="66"/>
  <c r="AY205" i="66"/>
  <c r="BC205" i="66"/>
  <c r="BD205" i="66"/>
  <c r="BE205" i="66"/>
  <c r="BF205" i="66"/>
  <c r="AJ189" i="66"/>
  <c r="BA189" i="66"/>
  <c r="BB189" i="66"/>
  <c r="AR221" i="66"/>
  <c r="BE214" i="66"/>
  <c r="BF214" i="66"/>
  <c r="AY214" i="66"/>
  <c r="BD214" i="66"/>
  <c r="AJ210" i="66"/>
  <c r="BA210" i="66"/>
  <c r="BB210" i="66"/>
  <c r="AJ208" i="66"/>
  <c r="BB208" i="66"/>
  <c r="BA205" i="66"/>
  <c r="BB205" i="66"/>
  <c r="AJ204" i="66"/>
  <c r="BA204" i="66"/>
  <c r="BB204" i="66"/>
  <c r="AQ199" i="66"/>
  <c r="K199" i="66"/>
  <c r="AN199" i="66"/>
  <c r="L199" i="66" s="1"/>
  <c r="BH195" i="66"/>
  <c r="N195" i="66"/>
  <c r="BE218" i="66"/>
  <c r="BF218" i="66"/>
  <c r="AY217" i="66"/>
  <c r="BC217" i="66"/>
  <c r="BD217" i="66"/>
  <c r="BE217" i="66"/>
  <c r="BF217" i="66"/>
  <c r="AJ214" i="66"/>
  <c r="AR239" i="66"/>
  <c r="AN237" i="66"/>
  <c r="L237" i="66" s="1"/>
  <c r="BC231" i="66"/>
  <c r="BD231" i="66"/>
  <c r="AZ228" i="66"/>
  <c r="AJ228" i="66"/>
  <c r="BA228" i="66"/>
  <c r="AQ227" i="66"/>
  <c r="BE226" i="66"/>
  <c r="BF226" i="66"/>
  <c r="AY226" i="66"/>
  <c r="BA224" i="66"/>
  <c r="BB224" i="66"/>
  <c r="N223" i="66"/>
  <c r="AR223" i="66"/>
  <c r="BG221" i="66"/>
  <c r="M221" i="66"/>
  <c r="BA218" i="66"/>
  <c r="BB218" i="66"/>
  <c r="BC212" i="66"/>
  <c r="BD212" i="66"/>
  <c r="BE212" i="66"/>
  <c r="BF212" i="66"/>
  <c r="AQ232" i="66"/>
  <c r="AJ231" i="66"/>
  <c r="K230" i="66"/>
  <c r="BF229" i="66"/>
  <c r="AZ224" i="66"/>
  <c r="AJ224" i="66"/>
  <c r="N219" i="66"/>
  <c r="O219" i="66" s="1"/>
  <c r="BH219" i="66"/>
  <c r="BD218" i="66"/>
  <c r="AJ218" i="66"/>
  <c r="AN216" i="66"/>
  <c r="L216" i="66" s="1"/>
  <c r="AQ216" i="66"/>
  <c r="BC214" i="66"/>
  <c r="BA212" i="66"/>
  <c r="BB212" i="66"/>
  <c r="AY207" i="66"/>
  <c r="AJ242" i="66"/>
  <c r="BG241" i="66"/>
  <c r="BD235" i="66"/>
  <c r="AQ230" i="66"/>
  <c r="AR230" i="66" s="1"/>
  <c r="BD229" i="66"/>
  <c r="AZ226" i="66"/>
  <c r="M226" i="66"/>
  <c r="BH223" i="66"/>
  <c r="AN222" i="66"/>
  <c r="L222" i="66" s="1"/>
  <c r="AQ222" i="66"/>
  <c r="BC219" i="66"/>
  <c r="BD219" i="66"/>
  <c r="BC218" i="66"/>
  <c r="N218" i="66"/>
  <c r="BB214" i="66"/>
  <c r="AJ212" i="66"/>
  <c r="BA208" i="66"/>
  <c r="M230" i="66"/>
  <c r="BG230" i="66"/>
  <c r="BC222" i="66"/>
  <c r="BD222" i="66"/>
  <c r="BA214" i="66"/>
  <c r="AJ190" i="66"/>
  <c r="BB190" i="66"/>
  <c r="BA190" i="66"/>
  <c r="AN245" i="66"/>
  <c r="L245" i="66" s="1"/>
  <c r="AN239" i="66"/>
  <c r="L239" i="66" s="1"/>
  <c r="BG234" i="66"/>
  <c r="BD223" i="66"/>
  <c r="BF222" i="66"/>
  <c r="BA221" i="66"/>
  <c r="BB221" i="66"/>
  <c r="BG220" i="66"/>
  <c r="AY218" i="66"/>
  <c r="AJ216" i="66"/>
  <c r="BA216" i="66"/>
  <c r="BB216" i="66"/>
  <c r="K216" i="66"/>
  <c r="AY213" i="66"/>
  <c r="AR209" i="66"/>
  <c r="AR203" i="66"/>
  <c r="BD200" i="66"/>
  <c r="BF200" i="66"/>
  <c r="AY200" i="66"/>
  <c r="BC200" i="66"/>
  <c r="BB193" i="66"/>
  <c r="AJ193" i="66"/>
  <c r="BA193" i="66"/>
  <c r="BD232" i="66"/>
  <c r="BA227" i="66"/>
  <c r="K224" i="66"/>
  <c r="BE222" i="66"/>
  <c r="AJ222" i="66"/>
  <c r="BA222" i="66"/>
  <c r="BG215" i="66"/>
  <c r="M215" i="66"/>
  <c r="AJ211" i="66"/>
  <c r="BG208" i="66"/>
  <c r="M208" i="66"/>
  <c r="BC206" i="66"/>
  <c r="BD206" i="66"/>
  <c r="BE206" i="66"/>
  <c r="BF206" i="66"/>
  <c r="K218" i="66"/>
  <c r="K212" i="66"/>
  <c r="K206" i="66"/>
  <c r="BE198" i="66"/>
  <c r="BC197" i="66"/>
  <c r="AR195" i="66"/>
  <c r="AR194" i="66"/>
  <c r="BD192" i="66"/>
  <c r="BF192" i="66"/>
  <c r="AY192" i="66"/>
  <c r="BE180" i="66"/>
  <c r="BF180" i="66"/>
  <c r="AY180" i="66"/>
  <c r="BC180" i="66"/>
  <c r="BD180" i="66"/>
  <c r="K207" i="66"/>
  <c r="N203" i="66"/>
  <c r="BA199" i="66"/>
  <c r="BD199" i="66"/>
  <c r="BF199" i="66"/>
  <c r="AN194" i="66"/>
  <c r="L194" i="66" s="1"/>
  <c r="BA188" i="66"/>
  <c r="AQ176" i="66"/>
  <c r="AR176" i="66" s="1"/>
  <c r="K176" i="66"/>
  <c r="AZ176" i="66"/>
  <c r="AN176" i="66"/>
  <c r="L176" i="66" s="1"/>
  <c r="BH194" i="66"/>
  <c r="N194" i="66"/>
  <c r="M191" i="66"/>
  <c r="AR191" i="66"/>
  <c r="BC185" i="66"/>
  <c r="BD185" i="66"/>
  <c r="BE185" i="66"/>
  <c r="BF185" i="66"/>
  <c r="AY185" i="66"/>
  <c r="BA172" i="66"/>
  <c r="BB172" i="66"/>
  <c r="AJ172" i="66"/>
  <c r="BD216" i="66"/>
  <c r="BB215" i="66"/>
  <c r="BD210" i="66"/>
  <c r="AQ210" i="66"/>
  <c r="BB209" i="66"/>
  <c r="BD204" i="66"/>
  <c r="AQ204" i="66"/>
  <c r="BB203" i="66"/>
  <c r="K203" i="66"/>
  <c r="BF202" i="66"/>
  <c r="AY199" i="66"/>
  <c r="AJ199" i="66"/>
  <c r="BA198" i="66"/>
  <c r="BB198" i="66"/>
  <c r="BE195" i="66"/>
  <c r="BB188" i="66"/>
  <c r="AJ219" i="66"/>
  <c r="BA215" i="66"/>
  <c r="AN215" i="66"/>
  <c r="L215" i="66" s="1"/>
  <c r="AJ213" i="66"/>
  <c r="BG212" i="66"/>
  <c r="AR211" i="66"/>
  <c r="BA209" i="66"/>
  <c r="AN209" i="66"/>
  <c r="L209" i="66" s="1"/>
  <c r="AJ207" i="66"/>
  <c r="BG206" i="66"/>
  <c r="BA203" i="66"/>
  <c r="BE202" i="66"/>
  <c r="BC201" i="66"/>
  <c r="AZ200" i="66"/>
  <c r="AJ198" i="66"/>
  <c r="BD195" i="66"/>
  <c r="AJ194" i="66"/>
  <c r="BD202" i="66"/>
  <c r="BB201" i="66"/>
  <c r="AJ196" i="66"/>
  <c r="BB196" i="66"/>
  <c r="M192" i="66"/>
  <c r="BG192" i="66"/>
  <c r="BH190" i="66"/>
  <c r="N190" i="66"/>
  <c r="AR190" i="66"/>
  <c r="BH189" i="66"/>
  <c r="N189" i="66"/>
  <c r="AQ187" i="66"/>
  <c r="K187" i="66"/>
  <c r="AN187" i="66"/>
  <c r="L187" i="66" s="1"/>
  <c r="AY184" i="66"/>
  <c r="BC184" i="66"/>
  <c r="BD184" i="66"/>
  <c r="BE184" i="66"/>
  <c r="BF184" i="66"/>
  <c r="AJ179" i="66"/>
  <c r="BA179" i="66"/>
  <c r="BB179" i="66"/>
  <c r="AN210" i="66"/>
  <c r="L210" i="66" s="1"/>
  <c r="AR206" i="66"/>
  <c r="AN204" i="66"/>
  <c r="L204" i="66" s="1"/>
  <c r="BC202" i="66"/>
  <c r="BA201" i="66"/>
  <c r="AJ201" i="66"/>
  <c r="K194" i="66"/>
  <c r="BG191" i="66"/>
  <c r="AY191" i="66"/>
  <c r="BD191" i="66"/>
  <c r="BE191" i="66"/>
  <c r="AJ186" i="66"/>
  <c r="BA186" i="66"/>
  <c r="BB186" i="66"/>
  <c r="BA184" i="66"/>
  <c r="AJ184" i="66"/>
  <c r="BB184" i="66"/>
  <c r="N200" i="66"/>
  <c r="M195" i="66"/>
  <c r="AZ194" i="66"/>
  <c r="BB191" i="66"/>
  <c r="AJ191" i="66"/>
  <c r="BC187" i="66"/>
  <c r="BD187" i="66"/>
  <c r="BE187" i="66"/>
  <c r="BF187" i="66"/>
  <c r="AY187" i="66"/>
  <c r="AJ182" i="66"/>
  <c r="BA182" i="66"/>
  <c r="BB182" i="66"/>
  <c r="AN178" i="66"/>
  <c r="L178" i="66" s="1"/>
  <c r="AQ178" i="66"/>
  <c r="K178" i="66"/>
  <c r="AZ178" i="66"/>
  <c r="AJ215" i="66"/>
  <c r="BF197" i="66"/>
  <c r="BC191" i="66"/>
  <c r="AY177" i="66"/>
  <c r="BD177" i="66"/>
  <c r="BC177" i="66"/>
  <c r="BE177" i="66"/>
  <c r="BF177" i="66"/>
  <c r="BB206" i="66"/>
  <c r="AR200" i="66"/>
  <c r="BE197" i="66"/>
  <c r="AY195" i="66"/>
  <c r="AQ193" i="66"/>
  <c r="AN193" i="66"/>
  <c r="L193" i="66" s="1"/>
  <c r="BE192" i="66"/>
  <c r="BA192" i="66"/>
  <c r="BB192" i="66"/>
  <c r="BA191" i="66"/>
  <c r="BC178" i="66"/>
  <c r="BF178" i="66"/>
  <c r="AY178" i="66"/>
  <c r="BD178" i="66"/>
  <c r="K200" i="66"/>
  <c r="BG199" i="66"/>
  <c r="BF198" i="66"/>
  <c r="BD197" i="66"/>
  <c r="BC193" i="66"/>
  <c r="BD193" i="66"/>
  <c r="BF193" i="66"/>
  <c r="BC192" i="66"/>
  <c r="AJ192" i="66"/>
  <c r="BF189" i="66"/>
  <c r="BC189" i="66"/>
  <c r="BE189" i="66"/>
  <c r="BC194" i="66"/>
  <c r="AR189" i="66"/>
  <c r="BA187" i="66"/>
  <c r="BD183" i="66"/>
  <c r="AJ170" i="66"/>
  <c r="BB170" i="66"/>
  <c r="BG168" i="66"/>
  <c r="BA166" i="66"/>
  <c r="BB166" i="66"/>
  <c r="AJ166" i="66"/>
  <c r="BE190" i="66"/>
  <c r="AN188" i="66"/>
  <c r="L188" i="66" s="1"/>
  <c r="AN183" i="66"/>
  <c r="L183" i="66" s="1"/>
  <c r="AQ180" i="66"/>
  <c r="AR180" i="66" s="1"/>
  <c r="AY176" i="66"/>
  <c r="BE176" i="66"/>
  <c r="BE175" i="66"/>
  <c r="AQ174" i="66"/>
  <c r="AR174" i="66" s="1"/>
  <c r="AJ159" i="66"/>
  <c r="BA159" i="66"/>
  <c r="BB159" i="66"/>
  <c r="AJ138" i="66"/>
  <c r="BA138" i="66"/>
  <c r="BB138" i="66"/>
  <c r="K188" i="66"/>
  <c r="BG184" i="66"/>
  <c r="M181" i="66"/>
  <c r="BG180" i="66"/>
  <c r="K180" i="66"/>
  <c r="BA178" i="66"/>
  <c r="BB178" i="66"/>
  <c r="AJ176" i="66"/>
  <c r="BB176" i="66"/>
  <c r="BG174" i="66"/>
  <c r="BC172" i="66"/>
  <c r="BF172" i="66"/>
  <c r="BE168" i="66"/>
  <c r="BF168" i="66"/>
  <c r="M168" i="66"/>
  <c r="AJ187" i="66"/>
  <c r="BD186" i="66"/>
  <c r="AR186" i="66"/>
  <c r="M186" i="66"/>
  <c r="AZ183" i="66"/>
  <c r="AQ182" i="66"/>
  <c r="AJ178" i="66"/>
  <c r="BA176" i="66"/>
  <c r="BD172" i="66"/>
  <c r="BI171" i="66"/>
  <c r="AN157" i="66"/>
  <c r="L157" i="66" s="1"/>
  <c r="K157" i="66"/>
  <c r="AZ157" i="66"/>
  <c r="AQ157" i="66"/>
  <c r="BC186" i="66"/>
  <c r="AJ185" i="66"/>
  <c r="AQ184" i="66"/>
  <c r="AR184" i="66" s="1"/>
  <c r="K182" i="66"/>
  <c r="BF181" i="66"/>
  <c r="AN180" i="66"/>
  <c r="L180" i="66" s="1"/>
  <c r="N179" i="66"/>
  <c r="AR179" i="66"/>
  <c r="AJ175" i="66"/>
  <c r="K173" i="66"/>
  <c r="AJ168" i="66"/>
  <c r="BA168" i="66"/>
  <c r="BC179" i="66"/>
  <c r="BD179" i="66"/>
  <c r="BE179" i="66"/>
  <c r="BE174" i="66"/>
  <c r="BF174" i="66"/>
  <c r="AY172" i="66"/>
  <c r="AY164" i="66"/>
  <c r="BC164" i="66"/>
  <c r="BD164" i="66"/>
  <c r="BE164" i="66"/>
  <c r="BA157" i="66"/>
  <c r="BB157" i="66"/>
  <c r="AJ157" i="66"/>
  <c r="K184" i="66"/>
  <c r="AN182" i="66"/>
  <c r="L182" i="66" s="1"/>
  <c r="AZ179" i="66"/>
  <c r="AY175" i="66"/>
  <c r="BC174" i="66"/>
  <c r="M170" i="66"/>
  <c r="AR170" i="66"/>
  <c r="BC168" i="66"/>
  <c r="AY179" i="66"/>
  <c r="K172" i="66"/>
  <c r="BH170" i="66"/>
  <c r="BB168" i="66"/>
  <c r="BH165" i="66"/>
  <c r="AN158" i="66"/>
  <c r="L158" i="66" s="1"/>
  <c r="AQ158" i="66"/>
  <c r="K158" i="66"/>
  <c r="AZ158" i="66"/>
  <c r="BC153" i="66"/>
  <c r="BE153" i="66"/>
  <c r="BF153" i="66"/>
  <c r="AY153" i="66"/>
  <c r="BD153" i="66"/>
  <c r="BF194" i="66"/>
  <c r="BF188" i="66"/>
  <c r="AY186" i="66"/>
  <c r="AZ184" i="66"/>
  <c r="BG183" i="66"/>
  <c r="AJ180" i="66"/>
  <c r="AN173" i="66"/>
  <c r="L173" i="66" s="1"/>
  <c r="BA171" i="66"/>
  <c r="BG170" i="66"/>
  <c r="BE194" i="66"/>
  <c r="BE188" i="66"/>
  <c r="BF183" i="66"/>
  <c r="M176" i="66"/>
  <c r="N173" i="66"/>
  <c r="AR173" i="66"/>
  <c r="BH173" i="66"/>
  <c r="AY168" i="66"/>
  <c r="K167" i="66"/>
  <c r="BC166" i="66"/>
  <c r="BD166" i="66"/>
  <c r="BE166" i="66"/>
  <c r="BF166" i="66"/>
  <c r="AJ165" i="66"/>
  <c r="BA165" i="66"/>
  <c r="BB165" i="66"/>
  <c r="BE183" i="66"/>
  <c r="AJ181" i="66"/>
  <c r="BA177" i="66"/>
  <c r="BH175" i="66"/>
  <c r="N175" i="66"/>
  <c r="O175" i="66" s="1"/>
  <c r="AY174" i="66"/>
  <c r="M174" i="66"/>
  <c r="AQ172" i="66"/>
  <c r="AY171" i="66"/>
  <c r="BD171" i="66"/>
  <c r="AY170" i="66"/>
  <c r="BE170" i="66"/>
  <c r="AN159" i="66"/>
  <c r="L159" i="66" s="1"/>
  <c r="AQ159" i="66"/>
  <c r="K159" i="66"/>
  <c r="AZ159" i="66"/>
  <c r="AQ141" i="66"/>
  <c r="AN141" i="66"/>
  <c r="L141" i="66" s="1"/>
  <c r="AZ141" i="66"/>
  <c r="AR164" i="66"/>
  <c r="BD148" i="66"/>
  <c r="BE148" i="66"/>
  <c r="BF148" i="66"/>
  <c r="AY148" i="66"/>
  <c r="BC148" i="66"/>
  <c r="AY138" i="66"/>
  <c r="BC138" i="66"/>
  <c r="BD138" i="66"/>
  <c r="BE138" i="66"/>
  <c r="AJ132" i="66"/>
  <c r="BA132" i="66"/>
  <c r="BB132" i="66"/>
  <c r="BA127" i="66"/>
  <c r="BB127" i="66"/>
  <c r="AJ127" i="66"/>
  <c r="BC159" i="66"/>
  <c r="BF159" i="66"/>
  <c r="BG155" i="66"/>
  <c r="BA151" i="66"/>
  <c r="BB151" i="66"/>
  <c r="AJ151" i="66"/>
  <c r="BF149" i="66"/>
  <c r="AY149" i="66"/>
  <c r="BC149" i="66"/>
  <c r="BE149" i="66"/>
  <c r="N135" i="66"/>
  <c r="AR135" i="66"/>
  <c r="BH135" i="66"/>
  <c r="BE134" i="66"/>
  <c r="AY134" i="66"/>
  <c r="BC134" i="66"/>
  <c r="BD134" i="66"/>
  <c r="AJ97" i="66"/>
  <c r="BA97" i="66"/>
  <c r="BB97" i="66"/>
  <c r="AN168" i="66"/>
  <c r="L168" i="66" s="1"/>
  <c r="AQ163" i="66"/>
  <c r="AR163" i="66" s="1"/>
  <c r="K163" i="66"/>
  <c r="BF162" i="66"/>
  <c r="AQ160" i="66"/>
  <c r="AR160" i="66" s="1"/>
  <c r="AN154" i="66"/>
  <c r="L154" i="66" s="1"/>
  <c r="AY151" i="66"/>
  <c r="BC151" i="66"/>
  <c r="BE151" i="66"/>
  <c r="BC141" i="66"/>
  <c r="BD141" i="66"/>
  <c r="BE141" i="66"/>
  <c r="BF141" i="66"/>
  <c r="AY141" i="66"/>
  <c r="BF138" i="66"/>
  <c r="N131" i="66"/>
  <c r="BH131" i="66"/>
  <c r="AY161" i="66"/>
  <c r="AJ153" i="66"/>
  <c r="BA153" i="66"/>
  <c r="AY145" i="66"/>
  <c r="BC145" i="66"/>
  <c r="BE145" i="66"/>
  <c r="BF145" i="66"/>
  <c r="AY144" i="66"/>
  <c r="BC144" i="66"/>
  <c r="BD144" i="66"/>
  <c r="BE144" i="66"/>
  <c r="K143" i="66"/>
  <c r="AY139" i="66"/>
  <c r="BC139" i="66"/>
  <c r="BD139" i="66"/>
  <c r="BE139" i="66"/>
  <c r="BF139" i="66"/>
  <c r="BC128" i="66"/>
  <c r="BD128" i="66"/>
  <c r="BE128" i="66"/>
  <c r="AY128" i="66"/>
  <c r="BF128" i="66"/>
  <c r="AJ154" i="66"/>
  <c r="K153" i="66"/>
  <c r="AY150" i="66"/>
  <c r="BC150" i="66"/>
  <c r="BE150" i="66"/>
  <c r="BD149" i="66"/>
  <c r="BA146" i="66"/>
  <c r="BB146" i="66"/>
  <c r="AJ146" i="66"/>
  <c r="BA145" i="66"/>
  <c r="BB145" i="66"/>
  <c r="AJ145" i="66"/>
  <c r="BF144" i="66"/>
  <c r="BA139" i="66"/>
  <c r="BB139" i="66"/>
  <c r="AJ139" i="66"/>
  <c r="AZ164" i="66"/>
  <c r="BA164" i="66"/>
  <c r="AN163" i="66"/>
  <c r="L163" i="66" s="1"/>
  <c r="AN160" i="66"/>
  <c r="L160" i="66" s="1"/>
  <c r="BA158" i="66"/>
  <c r="BE154" i="66"/>
  <c r="AY154" i="66"/>
  <c r="BC154" i="66"/>
  <c r="BB153" i="66"/>
  <c r="AN152" i="66"/>
  <c r="L152" i="66" s="1"/>
  <c r="AQ152" i="66"/>
  <c r="BF150" i="66"/>
  <c r="AQ147" i="66"/>
  <c r="AN147" i="66"/>
  <c r="L147" i="66" s="1"/>
  <c r="BC146" i="66"/>
  <c r="BD146" i="66"/>
  <c r="BE146" i="66"/>
  <c r="AY146" i="66"/>
  <c r="BF134" i="66"/>
  <c r="AY157" i="66"/>
  <c r="BC157" i="66"/>
  <c r="BE157" i="66"/>
  <c r="AY155" i="66"/>
  <c r="BE155" i="66"/>
  <c r="BB154" i="66"/>
  <c r="AZ153" i="66"/>
  <c r="BA152" i="66"/>
  <c r="BB152" i="66"/>
  <c r="AJ152" i="66"/>
  <c r="BD150" i="66"/>
  <c r="BH145" i="66"/>
  <c r="AJ142" i="66"/>
  <c r="BA142" i="66"/>
  <c r="BA133" i="66"/>
  <c r="BB133" i="66"/>
  <c r="AJ133" i="66"/>
  <c r="AY126" i="66"/>
  <c r="BC126" i="66"/>
  <c r="BD126" i="66"/>
  <c r="BF126" i="66"/>
  <c r="BA122" i="66"/>
  <c r="BB122" i="66"/>
  <c r="AJ122" i="66"/>
  <c r="AQ166" i="66"/>
  <c r="AJ162" i="66"/>
  <c r="BC158" i="66"/>
  <c r="BD158" i="66"/>
  <c r="AY158" i="66"/>
  <c r="BD157" i="66"/>
  <c r="AJ156" i="66"/>
  <c r="BA156" i="66"/>
  <c r="BC155" i="66"/>
  <c r="M155" i="66"/>
  <c r="BA154" i="66"/>
  <c r="K154" i="66"/>
  <c r="BC152" i="66"/>
  <c r="BD152" i="66"/>
  <c r="BE152" i="66"/>
  <c r="AY152" i="66"/>
  <c r="BH149" i="66"/>
  <c r="N149" i="66"/>
  <c r="BC147" i="66"/>
  <c r="BD147" i="66"/>
  <c r="BE147" i="66"/>
  <c r="BF147" i="66"/>
  <c r="AY147" i="66"/>
  <c r="BA140" i="66"/>
  <c r="BB140" i="66"/>
  <c r="AJ140" i="66"/>
  <c r="BE173" i="66"/>
  <c r="AJ169" i="66"/>
  <c r="BE167" i="66"/>
  <c r="AY162" i="66"/>
  <c r="BG161" i="66"/>
  <c r="AR161" i="66"/>
  <c r="BA160" i="66"/>
  <c r="BB156" i="66"/>
  <c r="AY156" i="66"/>
  <c r="BC156" i="66"/>
  <c r="K155" i="66"/>
  <c r="BD145" i="66"/>
  <c r="AZ143" i="66"/>
  <c r="BC140" i="66"/>
  <c r="BD140" i="66"/>
  <c r="BE140" i="66"/>
  <c r="BF140" i="66"/>
  <c r="AY140" i="66"/>
  <c r="BD173" i="66"/>
  <c r="BD167" i="66"/>
  <c r="K166" i="66"/>
  <c r="AY163" i="66"/>
  <c r="BE163" i="66"/>
  <c r="BE160" i="66"/>
  <c r="AY160" i="66"/>
  <c r="BC160" i="66"/>
  <c r="AZ155" i="66"/>
  <c r="BH148" i="66"/>
  <c r="N148" i="66"/>
  <c r="BF146" i="66"/>
  <c r="BC129" i="66"/>
  <c r="BE129" i="66"/>
  <c r="BF129" i="66"/>
  <c r="BD129" i="66"/>
  <c r="BF165" i="66"/>
  <c r="BF161" i="66"/>
  <c r="AQ153" i="66"/>
  <c r="BF152" i="66"/>
  <c r="AJ148" i="66"/>
  <c r="BA148" i="66"/>
  <c r="AQ143" i="66"/>
  <c r="AR143" i="66" s="1"/>
  <c r="BB142" i="66"/>
  <c r="BE126" i="66"/>
  <c r="AR149" i="66"/>
  <c r="BA147" i="66"/>
  <c r="BA141" i="66"/>
  <c r="BG134" i="66"/>
  <c r="AY133" i="66"/>
  <c r="BC133" i="66"/>
  <c r="BE133" i="66"/>
  <c r="AR131" i="66"/>
  <c r="AY127" i="66"/>
  <c r="BC127" i="66"/>
  <c r="BE127" i="66"/>
  <c r="BE124" i="66"/>
  <c r="BF124" i="66"/>
  <c r="AY124" i="66"/>
  <c r="BC124" i="66"/>
  <c r="BI98" i="66"/>
  <c r="AN148" i="66"/>
  <c r="L148" i="66" s="1"/>
  <c r="AR144" i="66"/>
  <c r="AN142" i="66"/>
  <c r="L142" i="66" s="1"/>
  <c r="BF132" i="66"/>
  <c r="BG125" i="66"/>
  <c r="BA116" i="66"/>
  <c r="BB116" i="66"/>
  <c r="AJ116" i="66"/>
  <c r="AQ111" i="66"/>
  <c r="K111" i="66"/>
  <c r="AZ111" i="66"/>
  <c r="AN111" i="66"/>
  <c r="L111" i="66" s="1"/>
  <c r="AJ106" i="66"/>
  <c r="BB106" i="66"/>
  <c r="K148" i="66"/>
  <c r="M143" i="66"/>
  <c r="K142" i="66"/>
  <c r="BE135" i="66"/>
  <c r="BE132" i="66"/>
  <c r="BG130" i="66"/>
  <c r="BC122" i="66"/>
  <c r="BD122" i="66"/>
  <c r="BE122" i="66"/>
  <c r="BF122" i="66"/>
  <c r="AY122" i="66"/>
  <c r="BH120" i="66"/>
  <c r="N120" i="66"/>
  <c r="O120" i="66" s="1"/>
  <c r="BG119" i="66"/>
  <c r="AQ117" i="66"/>
  <c r="AN117" i="66"/>
  <c r="L117" i="66" s="1"/>
  <c r="BC116" i="66"/>
  <c r="BD116" i="66"/>
  <c r="BE116" i="66"/>
  <c r="BF116" i="66"/>
  <c r="AY116" i="66"/>
  <c r="BA95" i="66"/>
  <c r="AJ95" i="66"/>
  <c r="BB95" i="66"/>
  <c r="BA161" i="66"/>
  <c r="BA155" i="66"/>
  <c r="AR151" i="66"/>
  <c r="BA149" i="66"/>
  <c r="AJ147" i="66"/>
  <c r="AR145" i="66"/>
  <c r="N144" i="66"/>
  <c r="AJ141" i="66"/>
  <c r="AR139" i="66"/>
  <c r="BD135" i="66"/>
  <c r="AN135" i="66"/>
  <c r="L135" i="66" s="1"/>
  <c r="BA134" i="66"/>
  <c r="K133" i="66"/>
  <c r="AQ129" i="66"/>
  <c r="BH118" i="66"/>
  <c r="N118" i="66"/>
  <c r="BA107" i="66"/>
  <c r="BB107" i="66"/>
  <c r="AJ107" i="66"/>
  <c r="AQ102" i="66"/>
  <c r="AZ102" i="66"/>
  <c r="K102" i="66"/>
  <c r="AN102" i="66"/>
  <c r="L102" i="66" s="1"/>
  <c r="AY132" i="66"/>
  <c r="BC132" i="66"/>
  <c r="AY121" i="66"/>
  <c r="BC121" i="66"/>
  <c r="BD121" i="66"/>
  <c r="BE121" i="66"/>
  <c r="BB117" i="66"/>
  <c r="AJ117" i="66"/>
  <c r="BA117" i="66"/>
  <c r="BA150" i="66"/>
  <c r="BA121" i="66"/>
  <c r="BB121" i="66"/>
  <c r="AJ121" i="66"/>
  <c r="M119" i="66"/>
  <c r="BD118" i="66"/>
  <c r="BE118" i="66"/>
  <c r="BF118" i="66"/>
  <c r="AY118" i="66"/>
  <c r="BC118" i="66"/>
  <c r="AY114" i="66"/>
  <c r="BC114" i="66"/>
  <c r="BD114" i="66"/>
  <c r="BE114" i="66"/>
  <c r="BA106" i="66"/>
  <c r="BC90" i="66"/>
  <c r="BD90" i="66"/>
  <c r="BE90" i="66"/>
  <c r="BF90" i="66"/>
  <c r="AY90" i="66"/>
  <c r="AQ146" i="66"/>
  <c r="AQ140" i="66"/>
  <c r="BF137" i="66"/>
  <c r="AJ135" i="66"/>
  <c r="AJ130" i="66"/>
  <c r="N127" i="66"/>
  <c r="AR127" i="66"/>
  <c r="AR126" i="66"/>
  <c r="AY125" i="66"/>
  <c r="BE125" i="66"/>
  <c r="M125" i="66"/>
  <c r="AY120" i="66"/>
  <c r="BC120" i="66"/>
  <c r="AJ114" i="66"/>
  <c r="BA114" i="66"/>
  <c r="BB114" i="66"/>
  <c r="AN113" i="66"/>
  <c r="L113" i="66" s="1"/>
  <c r="K113" i="66"/>
  <c r="AQ113" i="66"/>
  <c r="AR113" i="66" s="1"/>
  <c r="AZ113" i="66"/>
  <c r="AN151" i="66"/>
  <c r="L151" i="66" s="1"/>
  <c r="AN145" i="66"/>
  <c r="L145" i="66" s="1"/>
  <c r="AN139" i="66"/>
  <c r="L139" i="66" s="1"/>
  <c r="BE137" i="66"/>
  <c r="AY135" i="66"/>
  <c r="BE130" i="66"/>
  <c r="AY130" i="66"/>
  <c r="K125" i="66"/>
  <c r="BF121" i="66"/>
  <c r="AJ120" i="66"/>
  <c r="BA120" i="66"/>
  <c r="BB120" i="66"/>
  <c r="BF119" i="66"/>
  <c r="AY119" i="66"/>
  <c r="BE119" i="66"/>
  <c r="BC108" i="66"/>
  <c r="BD108" i="66"/>
  <c r="AY108" i="66"/>
  <c r="BE108" i="66"/>
  <c r="BD137" i="66"/>
  <c r="BA136" i="66"/>
  <c r="BE136" i="66"/>
  <c r="AY136" i="66"/>
  <c r="M134" i="66"/>
  <c r="AZ131" i="66"/>
  <c r="M131" i="66"/>
  <c r="M130" i="66"/>
  <c r="BC125" i="66"/>
  <c r="AQ123" i="66"/>
  <c r="AN123" i="66"/>
  <c r="L123" i="66" s="1"/>
  <c r="BF120" i="66"/>
  <c r="AN146" i="66"/>
  <c r="L146" i="66" s="1"/>
  <c r="AN140" i="66"/>
  <c r="L140" i="66" s="1"/>
  <c r="BC137" i="66"/>
  <c r="BA137" i="66"/>
  <c r="K134" i="66"/>
  <c r="BF133" i="66"/>
  <c r="K131" i="66"/>
  <c r="BA130" i="66"/>
  <c r="AJ129" i="66"/>
  <c r="AN128" i="66"/>
  <c r="L128" i="66" s="1"/>
  <c r="AQ128" i="66"/>
  <c r="AR128" i="66" s="1"/>
  <c r="BH127" i="66"/>
  <c r="BH126" i="66"/>
  <c r="BC123" i="66"/>
  <c r="BD123" i="66"/>
  <c r="BE123" i="66"/>
  <c r="BF123" i="66"/>
  <c r="BE120" i="66"/>
  <c r="BD119" i="66"/>
  <c r="AZ117" i="66"/>
  <c r="AY115" i="66"/>
  <c r="BC115" i="66"/>
  <c r="BD115" i="66"/>
  <c r="BE115" i="66"/>
  <c r="BF115" i="66"/>
  <c r="BF114" i="66"/>
  <c r="AQ134" i="66"/>
  <c r="BD133" i="66"/>
  <c r="AR132" i="66"/>
  <c r="AZ130" i="66"/>
  <c r="BA128" i="66"/>
  <c r="BB123" i="66"/>
  <c r="AJ123" i="66"/>
  <c r="BA123" i="66"/>
  <c r="BD120" i="66"/>
  <c r="BC119" i="66"/>
  <c r="BA115" i="66"/>
  <c r="BB115" i="66"/>
  <c r="AJ115" i="66"/>
  <c r="BC113" i="66"/>
  <c r="BG112" i="66"/>
  <c r="BF111" i="66"/>
  <c r="N108" i="66"/>
  <c r="BH108" i="66"/>
  <c r="AY106" i="66"/>
  <c r="BC106" i="66"/>
  <c r="BD106" i="66"/>
  <c r="BE106" i="66"/>
  <c r="BF106" i="66"/>
  <c r="M101" i="66"/>
  <c r="BG101" i="66"/>
  <c r="BE97" i="66"/>
  <c r="BF97" i="66"/>
  <c r="AY97" i="66"/>
  <c r="BD97" i="66"/>
  <c r="BE95" i="66"/>
  <c r="BD95" i="66"/>
  <c r="BF95" i="66"/>
  <c r="AY95" i="66"/>
  <c r="BC95" i="66"/>
  <c r="BA89" i="66"/>
  <c r="BB89" i="66"/>
  <c r="AJ89" i="66"/>
  <c r="BE103" i="66"/>
  <c r="BF103" i="66"/>
  <c r="AY103" i="66"/>
  <c r="BD103" i="66"/>
  <c r="AJ91" i="66"/>
  <c r="BA91" i="66"/>
  <c r="BB91" i="66"/>
  <c r="AY113" i="66"/>
  <c r="AJ108" i="66"/>
  <c r="BB108" i="66"/>
  <c r="AJ103" i="66"/>
  <c r="BA103" i="66"/>
  <c r="BD101" i="66"/>
  <c r="BE101" i="66"/>
  <c r="BF101" i="66"/>
  <c r="BC96" i="66"/>
  <c r="BD96" i="66"/>
  <c r="BE96" i="66"/>
  <c r="BF96" i="66"/>
  <c r="AY96" i="66"/>
  <c r="AJ75" i="66"/>
  <c r="BA75" i="66"/>
  <c r="BB75" i="66"/>
  <c r="BA131" i="66"/>
  <c r="BG128" i="66"/>
  <c r="BA125" i="66"/>
  <c r="BG122" i="66"/>
  <c r="AR121" i="66"/>
  <c r="BA119" i="66"/>
  <c r="AN119" i="66"/>
  <c r="L119" i="66" s="1"/>
  <c r="AR115" i="66"/>
  <c r="AJ113" i="66"/>
  <c r="BC112" i="66"/>
  <c r="AJ111" i="66"/>
  <c r="BB111" i="66"/>
  <c r="BB109" i="66"/>
  <c r="BE109" i="66"/>
  <c r="BF109" i="66"/>
  <c r="AY109" i="66"/>
  <c r="M109" i="66"/>
  <c r="AZ108" i="66"/>
  <c r="AJ102" i="66"/>
  <c r="BB102" i="66"/>
  <c r="BA101" i="66"/>
  <c r="BB101" i="66"/>
  <c r="AJ101" i="66"/>
  <c r="BC97" i="66"/>
  <c r="AY111" i="66"/>
  <c r="BG110" i="66"/>
  <c r="M110" i="66"/>
  <c r="K108" i="66"/>
  <c r="AY107" i="66"/>
  <c r="BH104" i="66"/>
  <c r="N104" i="66"/>
  <c r="BC103" i="66"/>
  <c r="AN132" i="66"/>
  <c r="L132" i="66" s="1"/>
  <c r="BA126" i="66"/>
  <c r="AN126" i="66"/>
  <c r="L126" i="66" s="1"/>
  <c r="AJ124" i="66"/>
  <c r="AN120" i="66"/>
  <c r="L120" i="66" s="1"/>
  <c r="AJ118" i="66"/>
  <c r="AN114" i="66"/>
  <c r="L114" i="66" s="1"/>
  <c r="BE110" i="66"/>
  <c r="BC105" i="66"/>
  <c r="BD105" i="66"/>
  <c r="BB103" i="66"/>
  <c r="BA102" i="66"/>
  <c r="AY93" i="66"/>
  <c r="BC93" i="66"/>
  <c r="BD93" i="66"/>
  <c r="BE93" i="66"/>
  <c r="BF93" i="66"/>
  <c r="AQ122" i="66"/>
  <c r="AR122" i="66" s="1"/>
  <c r="BF117" i="66"/>
  <c r="AQ116" i="66"/>
  <c r="BD110" i="66"/>
  <c r="BC101" i="66"/>
  <c r="BH98" i="66"/>
  <c r="N98" i="66"/>
  <c r="AJ93" i="66"/>
  <c r="BA93" i="66"/>
  <c r="BB93" i="66"/>
  <c r="M87" i="66"/>
  <c r="AR87" i="66"/>
  <c r="BG87" i="66"/>
  <c r="BG124" i="66"/>
  <c r="AN121" i="66"/>
  <c r="L121" i="66" s="1"/>
  <c r="BG118" i="66"/>
  <c r="BE117" i="66"/>
  <c r="AN115" i="66"/>
  <c r="L115" i="66" s="1"/>
  <c r="BG113" i="66"/>
  <c r="AR108" i="66"/>
  <c r="AJ105" i="66"/>
  <c r="BA105" i="66"/>
  <c r="BB105" i="66"/>
  <c r="AY100" i="66"/>
  <c r="BC100" i="66"/>
  <c r="BD100" i="66"/>
  <c r="BE100" i="66"/>
  <c r="BF100" i="66"/>
  <c r="BC99" i="66"/>
  <c r="BD99" i="66"/>
  <c r="BE99" i="66"/>
  <c r="BG97" i="66"/>
  <c r="M97" i="66"/>
  <c r="BD117" i="66"/>
  <c r="BF113" i="66"/>
  <c r="M107" i="66"/>
  <c r="BG107" i="66"/>
  <c r="AY101" i="66"/>
  <c r="BB100" i="66"/>
  <c r="AN122" i="66"/>
  <c r="L122" i="66" s="1"/>
  <c r="AN116" i="66"/>
  <c r="L116" i="66" s="1"/>
  <c r="BE113" i="66"/>
  <c r="BB110" i="66"/>
  <c r="BA100" i="66"/>
  <c r="AJ99" i="66"/>
  <c r="BA99" i="66"/>
  <c r="BB99" i="66"/>
  <c r="AN108" i="66"/>
  <c r="L108" i="66" s="1"/>
  <c r="N94" i="66"/>
  <c r="AR94" i="66"/>
  <c r="BH94" i="66"/>
  <c r="K107" i="66"/>
  <c r="K101" i="66"/>
  <c r="BB90" i="66"/>
  <c r="BI79" i="66"/>
  <c r="AQ78" i="66"/>
  <c r="AN78" i="66"/>
  <c r="L78" i="66" s="1"/>
  <c r="AQ92" i="66"/>
  <c r="BG86" i="66"/>
  <c r="BA83" i="66"/>
  <c r="BB83" i="66"/>
  <c r="BC78" i="66"/>
  <c r="BD78" i="66"/>
  <c r="BE78" i="66"/>
  <c r="BF78" i="66"/>
  <c r="AY73" i="66"/>
  <c r="BC73" i="66"/>
  <c r="BD73" i="66"/>
  <c r="BE73" i="66"/>
  <c r="AQ105" i="66"/>
  <c r="BB104" i="66"/>
  <c r="M104" i="66"/>
  <c r="AQ99" i="66"/>
  <c r="BB98" i="66"/>
  <c r="M98" i="66"/>
  <c r="BA94" i="66"/>
  <c r="K92" i="66"/>
  <c r="BG91" i="66"/>
  <c r="N87" i="66"/>
  <c r="AJ83" i="66"/>
  <c r="BA104" i="66"/>
  <c r="AR100" i="66"/>
  <c r="BA98" i="66"/>
  <c r="BF91" i="66"/>
  <c r="AY88" i="66"/>
  <c r="BC88" i="66"/>
  <c r="BI85" i="66"/>
  <c r="BC83" i="66"/>
  <c r="BD83" i="66"/>
  <c r="BE83" i="66"/>
  <c r="BF83" i="66"/>
  <c r="AY83" i="66"/>
  <c r="BG80" i="66"/>
  <c r="M80" i="66"/>
  <c r="AR80" i="66"/>
  <c r="BH79" i="66"/>
  <c r="N79" i="66"/>
  <c r="O79" i="66" s="1"/>
  <c r="K78" i="66"/>
  <c r="AJ68" i="66"/>
  <c r="BA68" i="66"/>
  <c r="BB68" i="66"/>
  <c r="BD91" i="66"/>
  <c r="M89" i="66"/>
  <c r="AR89" i="66"/>
  <c r="AJ87" i="66"/>
  <c r="BA87" i="66"/>
  <c r="BB87" i="66"/>
  <c r="N74" i="66"/>
  <c r="AR74" i="66"/>
  <c r="BH74" i="66"/>
  <c r="N72" i="66"/>
  <c r="BH72" i="66"/>
  <c r="AN105" i="66"/>
  <c r="L105" i="66" s="1"/>
  <c r="AN99" i="66"/>
  <c r="L99" i="66" s="1"/>
  <c r="AY94" i="66"/>
  <c r="BC94" i="66"/>
  <c r="BC91" i="66"/>
  <c r="M86" i="66"/>
  <c r="BF73" i="66"/>
  <c r="BC71" i="66"/>
  <c r="BE71" i="66"/>
  <c r="BF71" i="66"/>
  <c r="AY71" i="66"/>
  <c r="BD71" i="66"/>
  <c r="BF102" i="66"/>
  <c r="BH85" i="66"/>
  <c r="N85" i="66"/>
  <c r="O85" i="66" s="1"/>
  <c r="AQ84" i="66"/>
  <c r="AN84" i="66"/>
  <c r="L84" i="66" s="1"/>
  <c r="AY82" i="66"/>
  <c r="BC82" i="66"/>
  <c r="BD82" i="66"/>
  <c r="BF82" i="66"/>
  <c r="BA77" i="66"/>
  <c r="BB77" i="66"/>
  <c r="AJ71" i="66"/>
  <c r="BA71" i="66"/>
  <c r="BB71" i="66"/>
  <c r="BD89" i="66"/>
  <c r="BE89" i="66"/>
  <c r="BF86" i="66"/>
  <c r="AY86" i="66"/>
  <c r="BE86" i="66"/>
  <c r="BD85" i="66"/>
  <c r="BE85" i="66"/>
  <c r="BF85" i="66"/>
  <c r="BC85" i="66"/>
  <c r="BC84" i="66"/>
  <c r="BD84" i="66"/>
  <c r="BE84" i="66"/>
  <c r="BF84" i="66"/>
  <c r="BA82" i="66"/>
  <c r="BB82" i="66"/>
  <c r="AJ82" i="66"/>
  <c r="AJ77" i="66"/>
  <c r="AY76" i="66"/>
  <c r="BC76" i="66"/>
  <c r="BD76" i="66"/>
  <c r="BE76" i="66"/>
  <c r="BF76" i="66"/>
  <c r="BA55" i="66"/>
  <c r="BB55" i="66"/>
  <c r="AJ55" i="66"/>
  <c r="BD102" i="66"/>
  <c r="BA96" i="66"/>
  <c r="K95" i="66"/>
  <c r="BA90" i="66"/>
  <c r="BC86" i="66"/>
  <c r="BE82" i="66"/>
  <c r="BF80" i="66"/>
  <c r="AY80" i="66"/>
  <c r="BE80" i="66"/>
  <c r="AZ78" i="66"/>
  <c r="BA76" i="66"/>
  <c r="BB76" i="66"/>
  <c r="AJ76" i="66"/>
  <c r="BB65" i="66"/>
  <c r="AJ65" i="66"/>
  <c r="BA65" i="66"/>
  <c r="AY91" i="66"/>
  <c r="AY89" i="66"/>
  <c r="AJ81" i="66"/>
  <c r="BA81" i="66"/>
  <c r="BB81" i="66"/>
  <c r="BD80" i="66"/>
  <c r="AY78" i="66"/>
  <c r="BI62" i="66"/>
  <c r="BA84" i="66"/>
  <c r="BG81" i="66"/>
  <c r="BC79" i="66"/>
  <c r="BI76" i="66"/>
  <c r="K74" i="66"/>
  <c r="M73" i="66"/>
  <c r="BA69" i="66"/>
  <c r="BB69" i="66"/>
  <c r="AJ69" i="66"/>
  <c r="BD68" i="66"/>
  <c r="BA63" i="66"/>
  <c r="BB63" i="66"/>
  <c r="AJ63" i="66"/>
  <c r="BG61" i="66"/>
  <c r="M61" i="66"/>
  <c r="AR61" i="66"/>
  <c r="K54" i="66"/>
  <c r="AQ54" i="66"/>
  <c r="AZ54" i="66"/>
  <c r="AJ53" i="66"/>
  <c r="BB53" i="66"/>
  <c r="AQ51" i="66"/>
  <c r="AR51" i="66" s="1"/>
  <c r="K51" i="66"/>
  <c r="AZ51" i="66"/>
  <c r="BA50" i="66"/>
  <c r="BB50" i="66"/>
  <c r="AJ50" i="66"/>
  <c r="BG47" i="66"/>
  <c r="AR47" i="66"/>
  <c r="M47" i="66"/>
  <c r="AR72" i="66"/>
  <c r="BG72" i="66"/>
  <c r="AY62" i="66"/>
  <c r="BC62" i="66"/>
  <c r="BA58" i="66"/>
  <c r="BB58" i="66"/>
  <c r="AY57" i="66"/>
  <c r="BC57" i="66"/>
  <c r="BD57" i="66"/>
  <c r="BE57" i="66"/>
  <c r="BF57" i="66"/>
  <c r="K85" i="66"/>
  <c r="K79" i="66"/>
  <c r="AZ74" i="66"/>
  <c r="BF62" i="66"/>
  <c r="AJ62" i="66"/>
  <c r="BA62" i="66"/>
  <c r="BB62" i="66"/>
  <c r="AJ58" i="66"/>
  <c r="BA57" i="66"/>
  <c r="BB57" i="66"/>
  <c r="AJ57" i="66"/>
  <c r="BA53" i="66"/>
  <c r="M39" i="66"/>
  <c r="BG39" i="66"/>
  <c r="BC70" i="66"/>
  <c r="BD70" i="66"/>
  <c r="BE62" i="66"/>
  <c r="BC58" i="66"/>
  <c r="BD58" i="66"/>
  <c r="BE58" i="66"/>
  <c r="BF58" i="66"/>
  <c r="AY58" i="66"/>
  <c r="N48" i="66"/>
  <c r="O48" i="66" s="1"/>
  <c r="BF77" i="66"/>
  <c r="BB73" i="66"/>
  <c r="BD62" i="66"/>
  <c r="AN87" i="66"/>
  <c r="L87" i="66" s="1"/>
  <c r="AJ85" i="66"/>
  <c r="AN81" i="66"/>
  <c r="L81" i="66" s="1"/>
  <c r="AJ79" i="66"/>
  <c r="BE77" i="66"/>
  <c r="AN75" i="66"/>
  <c r="L75" i="66" s="1"/>
  <c r="AY70" i="66"/>
  <c r="AJ70" i="66"/>
  <c r="AR69" i="66"/>
  <c r="BH66" i="66"/>
  <c r="N66" i="66"/>
  <c r="M49" i="66"/>
  <c r="BD77" i="66"/>
  <c r="AJ73" i="66"/>
  <c r="BA64" i="66"/>
  <c r="BB64" i="66"/>
  <c r="AJ56" i="66"/>
  <c r="BA56" i="66"/>
  <c r="BB56" i="66"/>
  <c r="BA31" i="66"/>
  <c r="BB31" i="66"/>
  <c r="AJ31" i="66"/>
  <c r="BG85" i="66"/>
  <c r="AJ80" i="66"/>
  <c r="BG79" i="66"/>
  <c r="BG67" i="66"/>
  <c r="AR67" i="66"/>
  <c r="AJ64" i="66"/>
  <c r="BF79" i="66"/>
  <c r="BF74" i="66"/>
  <c r="AY72" i="66"/>
  <c r="BG69" i="66"/>
  <c r="BC64" i="66"/>
  <c r="BD64" i="66"/>
  <c r="BE64" i="66"/>
  <c r="BF64" i="66"/>
  <c r="AY64" i="66"/>
  <c r="BH62" i="66"/>
  <c r="N62" i="66"/>
  <c r="O62" i="66" s="1"/>
  <c r="AN89" i="66"/>
  <c r="L89" i="66" s="1"/>
  <c r="AN83" i="66"/>
  <c r="L83" i="66" s="1"/>
  <c r="BE79" i="66"/>
  <c r="AN77" i="66"/>
  <c r="L77" i="66" s="1"/>
  <c r="BE74" i="66"/>
  <c r="BF69" i="66"/>
  <c r="BF68" i="66"/>
  <c r="BA66" i="66"/>
  <c r="K66" i="66"/>
  <c r="AQ65" i="66"/>
  <c r="AN65" i="66"/>
  <c r="L65" i="66" s="1"/>
  <c r="AQ59" i="66"/>
  <c r="AN59" i="66"/>
  <c r="L59" i="66" s="1"/>
  <c r="BA49" i="66"/>
  <c r="BB49" i="66"/>
  <c r="AJ49" i="66"/>
  <c r="AY43" i="66"/>
  <c r="BC43" i="66"/>
  <c r="BD43" i="66"/>
  <c r="BE43" i="66"/>
  <c r="BF43" i="66"/>
  <c r="BD74" i="66"/>
  <c r="BE68" i="66"/>
  <c r="BF67" i="66"/>
  <c r="BE67" i="66"/>
  <c r="AZ66" i="66"/>
  <c r="BC65" i="66"/>
  <c r="BD65" i="66"/>
  <c r="BE65" i="66"/>
  <c r="BF65" i="66"/>
  <c r="AY63" i="66"/>
  <c r="BC63" i="66"/>
  <c r="BD63" i="66"/>
  <c r="BE63" i="66"/>
  <c r="BC59" i="66"/>
  <c r="BD59" i="66"/>
  <c r="BE59" i="66"/>
  <c r="BF59" i="66"/>
  <c r="AN54" i="66"/>
  <c r="L54" i="66" s="1"/>
  <c r="AN51" i="66"/>
  <c r="L51" i="66" s="1"/>
  <c r="BH47" i="66"/>
  <c r="N47" i="66"/>
  <c r="BC66" i="66"/>
  <c r="BE61" i="66"/>
  <c r="BA59" i="66"/>
  <c r="BC55" i="66"/>
  <c r="N52" i="66"/>
  <c r="BC50" i="66"/>
  <c r="BD50" i="66"/>
  <c r="AY50" i="66"/>
  <c r="AR34" i="66"/>
  <c r="BG34" i="66"/>
  <c r="M34" i="66"/>
  <c r="BC26" i="66"/>
  <c r="BE26" i="66"/>
  <c r="AY26" i="66"/>
  <c r="BD26" i="66"/>
  <c r="BF26" i="66"/>
  <c r="K60" i="66"/>
  <c r="BC51" i="66"/>
  <c r="BD51" i="66"/>
  <c r="BE51" i="66"/>
  <c r="BF51" i="66"/>
  <c r="AQ45" i="66"/>
  <c r="AN45" i="66"/>
  <c r="L45" i="66" s="1"/>
  <c r="BG40" i="66"/>
  <c r="M40" i="66"/>
  <c r="AJ27" i="66"/>
  <c r="BA27" i="66"/>
  <c r="BB27" i="66"/>
  <c r="AN61" i="66"/>
  <c r="L61" i="66" s="1"/>
  <c r="AJ59" i="66"/>
  <c r="AR57" i="66"/>
  <c r="AR52" i="66"/>
  <c r="BG52" i="66"/>
  <c r="BD49" i="66"/>
  <c r="AN47" i="66"/>
  <c r="L47" i="66" s="1"/>
  <c r="BC45" i="66"/>
  <c r="BD45" i="66"/>
  <c r="BE45" i="66"/>
  <c r="BF45" i="66"/>
  <c r="BB33" i="66"/>
  <c r="AJ33" i="66"/>
  <c r="BA33" i="66"/>
  <c r="K45" i="66"/>
  <c r="BH35" i="66"/>
  <c r="N35" i="66"/>
  <c r="AY51" i="66"/>
  <c r="AJ45" i="66"/>
  <c r="BA45" i="66"/>
  <c r="M35" i="66"/>
  <c r="BG35" i="66"/>
  <c r="AR35" i="66"/>
  <c r="AQ70" i="66"/>
  <c r="BC47" i="66"/>
  <c r="K44" i="66"/>
  <c r="AN44" i="66"/>
  <c r="L44" i="66" s="1"/>
  <c r="AQ44" i="66"/>
  <c r="BF41" i="66"/>
  <c r="BC41" i="66"/>
  <c r="BD41" i="66"/>
  <c r="BE41" i="66"/>
  <c r="AJ38" i="66"/>
  <c r="BA38" i="66"/>
  <c r="BB38" i="66"/>
  <c r="AJ67" i="66"/>
  <c r="BG66" i="66"/>
  <c r="AN63" i="66"/>
  <c r="L63" i="66" s="1"/>
  <c r="AJ61" i="66"/>
  <c r="BG60" i="66"/>
  <c r="AN57" i="66"/>
  <c r="L57" i="66" s="1"/>
  <c r="BF53" i="66"/>
  <c r="BE52" i="66"/>
  <c r="BF52" i="66"/>
  <c r="AJ48" i="66"/>
  <c r="M48" i="66"/>
  <c r="BB45" i="66"/>
  <c r="BA44" i="66"/>
  <c r="BB44" i="66"/>
  <c r="AJ42" i="66"/>
  <c r="BA42" i="66"/>
  <c r="BB42" i="66"/>
  <c r="AJ41" i="66"/>
  <c r="BA41" i="66"/>
  <c r="BB41" i="66"/>
  <c r="N28" i="66"/>
  <c r="BH28" i="66"/>
  <c r="BF66" i="66"/>
  <c r="BF60" i="66"/>
  <c r="BF55" i="66"/>
  <c r="AQ55" i="66"/>
  <c r="K55" i="66"/>
  <c r="BE53" i="66"/>
  <c r="AN50" i="66"/>
  <c r="L50" i="66" s="1"/>
  <c r="AQ50" i="66"/>
  <c r="BA48" i="66"/>
  <c r="AZ45" i="66"/>
  <c r="AJ44" i="66"/>
  <c r="AN70" i="66"/>
  <c r="L70" i="66" s="1"/>
  <c r="BE66" i="66"/>
  <c r="AN64" i="66"/>
  <c r="L64" i="66" s="1"/>
  <c r="BE60" i="66"/>
  <c r="AN58" i="66"/>
  <c r="L58" i="66" s="1"/>
  <c r="BE55" i="66"/>
  <c r="BF54" i="66"/>
  <c r="BD53" i="66"/>
  <c r="BA52" i="66"/>
  <c r="AJ52" i="66"/>
  <c r="BF50" i="66"/>
  <c r="AZ47" i="66"/>
  <c r="AY45" i="66"/>
  <c r="BC44" i="66"/>
  <c r="BD44" i="66"/>
  <c r="BF44" i="66"/>
  <c r="AY44" i="66"/>
  <c r="BH56" i="66"/>
  <c r="BD55" i="66"/>
  <c r="BE54" i="66"/>
  <c r="BE50" i="66"/>
  <c r="AY47" i="66"/>
  <c r="AZ46" i="66"/>
  <c r="AY41" i="66"/>
  <c r="BC46" i="66"/>
  <c r="AQ39" i="66"/>
  <c r="K33" i="66"/>
  <c r="AY32" i="66"/>
  <c r="BA32" i="66"/>
  <c r="BB32" i="66"/>
  <c r="AY31" i="66"/>
  <c r="BD31" i="66"/>
  <c r="BF31" i="66"/>
  <c r="BC27" i="66"/>
  <c r="BE27" i="66"/>
  <c r="BF27" i="66"/>
  <c r="AY27" i="66"/>
  <c r="BD27" i="66"/>
  <c r="BF40" i="66"/>
  <c r="BF37" i="66"/>
  <c r="AY13" i="66"/>
  <c r="BC13" i="66"/>
  <c r="BD13" i="66"/>
  <c r="BE13" i="66"/>
  <c r="BF13" i="66"/>
  <c r="BE40" i="66"/>
  <c r="BE37" i="66"/>
  <c r="BC8" i="66"/>
  <c r="BD8" i="66"/>
  <c r="BE8" i="66"/>
  <c r="BF8" i="66"/>
  <c r="AY8" i="66"/>
  <c r="BC40" i="66"/>
  <c r="BA39" i="66"/>
  <c r="BE39" i="66"/>
  <c r="BF39" i="66"/>
  <c r="BD37" i="66"/>
  <c r="K37" i="66"/>
  <c r="AN37" i="66"/>
  <c r="L37" i="66" s="1"/>
  <c r="BE35" i="66"/>
  <c r="AN33" i="66"/>
  <c r="L33" i="66" s="1"/>
  <c r="BG30" i="66"/>
  <c r="AJ24" i="66"/>
  <c r="BA24" i="66"/>
  <c r="BB24" i="66"/>
  <c r="M36" i="66"/>
  <c r="BD34" i="66"/>
  <c r="BE34" i="66"/>
  <c r="BF34" i="66"/>
  <c r="N33" i="66"/>
  <c r="BH33" i="66"/>
  <c r="AN29" i="66"/>
  <c r="L29" i="66" s="1"/>
  <c r="AQ29" i="66"/>
  <c r="K29" i="66"/>
  <c r="AZ29" i="66"/>
  <c r="AY39" i="66"/>
  <c r="AJ39" i="66"/>
  <c r="BC38" i="66"/>
  <c r="BD38" i="66"/>
  <c r="AZ37" i="66"/>
  <c r="BC35" i="66"/>
  <c r="BC34" i="66"/>
  <c r="BC33" i="66"/>
  <c r="BD33" i="66"/>
  <c r="BE33" i="66"/>
  <c r="BF33" i="66"/>
  <c r="AJ29" i="66"/>
  <c r="BA29" i="66"/>
  <c r="N21" i="66"/>
  <c r="AR21" i="66"/>
  <c r="BH21" i="66"/>
  <c r="AN49" i="66"/>
  <c r="L49" i="66" s="1"/>
  <c r="AJ47" i="66"/>
  <c r="BG46" i="66"/>
  <c r="AZ40" i="66"/>
  <c r="AJ40" i="66"/>
  <c r="AJ35" i="66"/>
  <c r="BF46" i="66"/>
  <c r="AY40" i="66"/>
  <c r="BA37" i="66"/>
  <c r="BB37" i="66"/>
  <c r="BA35" i="66"/>
  <c r="BA34" i="66"/>
  <c r="N34" i="66"/>
  <c r="BA14" i="66"/>
  <c r="BB14" i="66"/>
  <c r="AJ14" i="66"/>
  <c r="AY12" i="66"/>
  <c r="BC12" i="66"/>
  <c r="BD12" i="66"/>
  <c r="BE12" i="66"/>
  <c r="BF12" i="66"/>
  <c r="BC9" i="66"/>
  <c r="BD9" i="66"/>
  <c r="BE9" i="66"/>
  <c r="BF9" i="66"/>
  <c r="AY9" i="66"/>
  <c r="AZ35" i="66"/>
  <c r="AZ34" i="66"/>
  <c r="AZ33" i="66"/>
  <c r="AJ30" i="66"/>
  <c r="BA30" i="66"/>
  <c r="BB30" i="66"/>
  <c r="AJ12" i="66"/>
  <c r="BA12" i="66"/>
  <c r="BB12" i="66"/>
  <c r="BC32" i="66"/>
  <c r="BD32" i="66"/>
  <c r="BF32" i="66"/>
  <c r="N25" i="66"/>
  <c r="AR25" i="66"/>
  <c r="AY24" i="66"/>
  <c r="BC24" i="66"/>
  <c r="N19" i="66"/>
  <c r="AR19" i="66"/>
  <c r="BC15" i="66"/>
  <c r="BD15" i="66"/>
  <c r="BE15" i="66"/>
  <c r="BF15" i="66"/>
  <c r="AQ9" i="66"/>
  <c r="AN9" i="66"/>
  <c r="L9" i="66" s="1"/>
  <c r="BA8" i="66"/>
  <c r="BB8" i="66"/>
  <c r="AR28" i="66"/>
  <c r="BG28" i="66"/>
  <c r="AZ27" i="66"/>
  <c r="BH19" i="66"/>
  <c r="BA13" i="66"/>
  <c r="BB13" i="66"/>
  <c r="AJ13" i="66"/>
  <c r="AY19" i="66"/>
  <c r="BC19" i="66"/>
  <c r="BE19" i="66"/>
  <c r="BC14" i="66"/>
  <c r="BD14" i="66"/>
  <c r="BE14" i="66"/>
  <c r="BF14" i="66"/>
  <c r="AY14" i="66"/>
  <c r="AN28" i="66"/>
  <c r="L28" i="66" s="1"/>
  <c r="BB25" i="66"/>
  <c r="AJ25" i="66"/>
  <c r="BG23" i="66"/>
  <c r="BC21" i="66"/>
  <c r="BE21" i="66"/>
  <c r="BF19" i="66"/>
  <c r="BA19" i="66"/>
  <c r="AJ19" i="66"/>
  <c r="BH18" i="66"/>
  <c r="N18" i="66"/>
  <c r="AY25" i="66"/>
  <c r="BC25" i="66"/>
  <c r="BE25" i="66"/>
  <c r="AJ22" i="66"/>
  <c r="BB21" i="66"/>
  <c r="AJ21" i="66"/>
  <c r="BA21" i="66"/>
  <c r="BA20" i="66"/>
  <c r="BB20" i="66"/>
  <c r="BD19" i="66"/>
  <c r="BG17" i="66"/>
  <c r="M17" i="66"/>
  <c r="AR17" i="66"/>
  <c r="BD16" i="66"/>
  <c r="BE16" i="66"/>
  <c r="BF16" i="66"/>
  <c r="AY16" i="66"/>
  <c r="BC16" i="66"/>
  <c r="AJ28" i="66"/>
  <c r="K27" i="66"/>
  <c r="AQ24" i="66"/>
  <c r="BD22" i="66"/>
  <c r="BE22" i="66"/>
  <c r="AY22" i="66"/>
  <c r="BC22" i="66"/>
  <c r="BD21" i="66"/>
  <c r="AJ20" i="66"/>
  <c r="BB19" i="66"/>
  <c r="N17" i="66"/>
  <c r="BG11" i="66"/>
  <c r="M11" i="66"/>
  <c r="AR11" i="66"/>
  <c r="BD10" i="66"/>
  <c r="BE10" i="66"/>
  <c r="BF10" i="66"/>
  <c r="AY10" i="66"/>
  <c r="BC10" i="66"/>
  <c r="AR33" i="66"/>
  <c r="AN31" i="66"/>
  <c r="L31" i="66" s="1"/>
  <c r="BB28" i="66"/>
  <c r="BE28" i="66"/>
  <c r="AY28" i="66"/>
  <c r="AQ27" i="66"/>
  <c r="AJ23" i="66"/>
  <c r="BA23" i="66"/>
  <c r="BB22" i="66"/>
  <c r="AZ21" i="66"/>
  <c r="BC20" i="66"/>
  <c r="BE20" i="66"/>
  <c r="AY20" i="66"/>
  <c r="AY15" i="66"/>
  <c r="BI12" i="66"/>
  <c r="N11" i="66"/>
  <c r="AZ9" i="66"/>
  <c r="BA26" i="66"/>
  <c r="BF24" i="66"/>
  <c r="BF23" i="66"/>
  <c r="AY23" i="66"/>
  <c r="BE23" i="66"/>
  <c r="BA22" i="66"/>
  <c r="K22" i="66"/>
  <c r="AY21" i="66"/>
  <c r="BF29" i="66"/>
  <c r="M28" i="66"/>
  <c r="K25" i="66"/>
  <c r="BE24" i="66"/>
  <c r="M23" i="66"/>
  <c r="K21" i="66"/>
  <c r="AY18" i="66"/>
  <c r="BC18" i="66"/>
  <c r="BF17" i="66"/>
  <c r="AY17" i="66"/>
  <c r="BE17" i="66"/>
  <c r="BE29" i="66"/>
  <c r="BD24" i="66"/>
  <c r="BC23" i="66"/>
  <c r="K23" i="66"/>
  <c r="BE18" i="66"/>
  <c r="AQ15" i="66"/>
  <c r="AN15" i="66"/>
  <c r="L15" i="66" s="1"/>
  <c r="BF11" i="66"/>
  <c r="AY11" i="66"/>
  <c r="BE11" i="66"/>
  <c r="BA15" i="66"/>
  <c r="BA9" i="66"/>
  <c r="K16" i="66"/>
  <c r="K10" i="66"/>
  <c r="BA17" i="66"/>
  <c r="AN17" i="66"/>
  <c r="L17" i="66" s="1"/>
  <c r="AJ15" i="66"/>
  <c r="AR13" i="66"/>
  <c r="N12" i="66"/>
  <c r="BA11" i="66"/>
  <c r="AN11" i="66"/>
  <c r="L11" i="66" s="1"/>
  <c r="AJ9" i="66"/>
  <c r="BA18" i="66"/>
  <c r="AN18" i="66"/>
  <c r="L18" i="66" s="1"/>
  <c r="AJ16" i="66"/>
  <c r="AN12" i="66"/>
  <c r="L12" i="66" s="1"/>
  <c r="AJ10" i="66"/>
  <c r="AQ8" i="66"/>
  <c r="BG22" i="66"/>
  <c r="AN19" i="66"/>
  <c r="L19" i="66" s="1"/>
  <c r="AJ17" i="66"/>
  <c r="BG16" i="66"/>
  <c r="AN13" i="66"/>
  <c r="L13" i="66" s="1"/>
  <c r="AJ11" i="66"/>
  <c r="BG10" i="66"/>
  <c r="AN20" i="66"/>
  <c r="L20" i="66" s="1"/>
  <c r="AN14" i="66"/>
  <c r="L14" i="66" s="1"/>
  <c r="AN8" i="66"/>
  <c r="L8" i="66" s="1"/>
  <c r="AH5" i="66"/>
  <c r="AG5" i="66"/>
  <c r="AF4" i="66"/>
  <c r="AQ6" i="66"/>
  <c r="AF5" i="66"/>
  <c r="AH4" i="66"/>
  <c r="AN7" i="66"/>
  <c r="L7" i="66" s="1"/>
  <c r="K7" i="66"/>
  <c r="AN5" i="66"/>
  <c r="L5" i="66" s="1"/>
  <c r="AN4" i="66"/>
  <c r="L4" i="66" s="1"/>
  <c r="AN3" i="66"/>
  <c r="L3" i="66" s="1"/>
  <c r="AQ3" i="66"/>
  <c r="L6" i="66"/>
  <c r="AV2" i="68"/>
  <c r="AZ3" i="66"/>
  <c r="AZ4" i="66" s="1"/>
  <c r="AZ6" i="66" s="1"/>
  <c r="BG7" i="66"/>
  <c r="BG5" i="66"/>
  <c r="BG6" i="66"/>
  <c r="BG4" i="66"/>
  <c r="BG3" i="66"/>
  <c r="K6" i="66"/>
  <c r="AK3" i="66"/>
  <c r="AI7" i="66"/>
  <c r="AI6" i="66"/>
  <c r="AL6" i="66" s="1"/>
  <c r="AI4" i="66"/>
  <c r="AI5" i="66"/>
  <c r="AI3" i="66"/>
  <c r="AL3" i="66" s="1"/>
  <c r="AT6" i="68"/>
  <c r="O589" i="66" l="1"/>
  <c r="O299" i="66"/>
  <c r="O12" i="66"/>
  <c r="BI926" i="66"/>
  <c r="O22" i="66"/>
  <c r="O677" i="66"/>
  <c r="AV852" i="66"/>
  <c r="AX852" i="66" s="1"/>
  <c r="AW852" i="66" s="1"/>
  <c r="BI299" i="66"/>
  <c r="O755" i="66"/>
  <c r="N682" i="66"/>
  <c r="BH656" i="66"/>
  <c r="AV764" i="66"/>
  <c r="AX764" i="66" s="1"/>
  <c r="AW764" i="66" s="1"/>
  <c r="BH164" i="66"/>
  <c r="BI385" i="66"/>
  <c r="N656" i="66"/>
  <c r="O656" i="66" s="1"/>
  <c r="N468" i="66"/>
  <c r="AR587" i="66"/>
  <c r="BI587" i="66" s="1"/>
  <c r="AV917" i="66"/>
  <c r="BH48" i="66"/>
  <c r="N587" i="66"/>
  <c r="O981" i="66"/>
  <c r="AR682" i="66"/>
  <c r="BI682" i="66" s="1"/>
  <c r="N154" i="66"/>
  <c r="O154" i="66" s="1"/>
  <c r="O710" i="66"/>
  <c r="BH397" i="66"/>
  <c r="AV181" i="66"/>
  <c r="AX181" i="66" s="1"/>
  <c r="AW181" i="66" s="1"/>
  <c r="AV811" i="66"/>
  <c r="AX811" i="66" s="1"/>
  <c r="AW811" i="66" s="1"/>
  <c r="O427" i="66"/>
  <c r="O669" i="66"/>
  <c r="O198" i="66"/>
  <c r="AV718" i="66"/>
  <c r="AX718" i="66" s="1"/>
  <c r="AW718" i="66" s="1"/>
  <c r="O789" i="66"/>
  <c r="O876" i="66"/>
  <c r="AV918" i="66"/>
  <c r="AX918" i="66" s="1"/>
  <c r="AW918" i="66" s="1"/>
  <c r="O806" i="66"/>
  <c r="N124" i="66"/>
  <c r="BI710" i="66"/>
  <c r="BI813" i="66"/>
  <c r="O671" i="66"/>
  <c r="BI281" i="66"/>
  <c r="BI920" i="66"/>
  <c r="AV324" i="66"/>
  <c r="AX324" i="66" s="1"/>
  <c r="AW324" i="66" s="1"/>
  <c r="AR581" i="66"/>
  <c r="BI581" i="66" s="1"/>
  <c r="AV309" i="66"/>
  <c r="AX309" i="66" s="1"/>
  <c r="AW309" i="66" s="1"/>
  <c r="N439" i="66"/>
  <c r="N169" i="66"/>
  <c r="O169" i="66" s="1"/>
  <c r="BI317" i="66"/>
  <c r="BH169" i="66"/>
  <c r="BH248" i="66"/>
  <c r="O148" i="66"/>
  <c r="O714" i="66"/>
  <c r="BH183" i="66"/>
  <c r="AV261" i="66"/>
  <c r="AX261" i="66" s="1"/>
  <c r="AW261" i="66" s="1"/>
  <c r="N183" i="66"/>
  <c r="O183" i="66" s="1"/>
  <c r="AR468" i="66"/>
  <c r="BI468" i="66" s="1"/>
  <c r="O635" i="66"/>
  <c r="AV662" i="66"/>
  <c r="AX662" i="66" s="1"/>
  <c r="AW662" i="66" s="1"/>
  <c r="AV792" i="66"/>
  <c r="AX792" i="66" s="1"/>
  <c r="AW792" i="66" s="1"/>
  <c r="AV643" i="66"/>
  <c r="AX643" i="66" s="1"/>
  <c r="AW643" i="66" s="1"/>
  <c r="AV1003" i="66"/>
  <c r="AX1003" i="66" s="1"/>
  <c r="AW1003" i="66" s="1"/>
  <c r="AV478" i="66"/>
  <c r="AX478" i="66" s="1"/>
  <c r="AW478" i="66" s="1"/>
  <c r="AV518" i="66"/>
  <c r="AX518" i="66" s="1"/>
  <c r="AW518" i="66" s="1"/>
  <c r="AV410" i="66"/>
  <c r="AX410" i="66" s="1"/>
  <c r="AW410" i="66" s="1"/>
  <c r="AV806" i="66"/>
  <c r="AX806" i="66" s="1"/>
  <c r="AW806" i="66" s="1"/>
  <c r="AV945" i="66"/>
  <c r="AX945" i="66" s="1"/>
  <c r="AW945" i="66" s="1"/>
  <c r="AV949" i="66"/>
  <c r="AX949" i="66" s="1"/>
  <c r="AW949" i="66" s="1"/>
  <c r="AV689" i="66"/>
  <c r="AX689" i="66" s="1"/>
  <c r="AW689" i="66" s="1"/>
  <c r="AV817" i="66"/>
  <c r="AX817" i="66" s="1"/>
  <c r="AW817" i="66" s="1"/>
  <c r="AV796" i="66"/>
  <c r="AX796" i="66" s="1"/>
  <c r="AW796" i="66" s="1"/>
  <c r="AV317" i="66"/>
  <c r="AV739" i="66"/>
  <c r="AX739" i="66" s="1"/>
  <c r="AW739" i="66" s="1"/>
  <c r="AV196" i="66"/>
  <c r="AX196" i="66" s="1"/>
  <c r="AW196" i="66" s="1"/>
  <c r="AV637" i="66"/>
  <c r="AX637" i="66" s="1"/>
  <c r="AW637" i="66" s="1"/>
  <c r="AV565" i="66"/>
  <c r="AX565" i="66" s="1"/>
  <c r="AW565" i="66" s="1"/>
  <c r="AV607" i="66"/>
  <c r="AX607" i="66" s="1"/>
  <c r="AW607" i="66" s="1"/>
  <c r="AV991" i="66"/>
  <c r="AX991" i="66" s="1"/>
  <c r="AW991" i="66" s="1"/>
  <c r="AV586" i="66"/>
  <c r="AX586" i="66" s="1"/>
  <c r="AW586" i="66" s="1"/>
  <c r="AV597" i="66"/>
  <c r="AX597" i="66" s="1"/>
  <c r="AW597" i="66" s="1"/>
  <c r="AV143" i="66"/>
  <c r="AX143" i="66" s="1"/>
  <c r="AW143" i="66" s="1"/>
  <c r="AV879" i="66"/>
  <c r="AX879" i="66" s="1"/>
  <c r="AW879" i="66" s="1"/>
  <c r="AV468" i="66"/>
  <c r="AX468" i="66" s="1"/>
  <c r="AW468" i="66" s="1"/>
  <c r="AV183" i="66"/>
  <c r="AX183" i="66" s="1"/>
  <c r="AW183" i="66" s="1"/>
  <c r="AV19" i="66"/>
  <c r="AX19" i="66" s="1"/>
  <c r="AW19" i="66" s="1"/>
  <c r="AV219" i="66"/>
  <c r="AX219" i="66" s="1"/>
  <c r="AW219" i="66" s="1"/>
  <c r="AV754" i="66"/>
  <c r="AX754" i="66" s="1"/>
  <c r="AW754" i="66" s="1"/>
  <c r="AV979" i="66"/>
  <c r="AX979" i="66" s="1"/>
  <c r="AW979" i="66" s="1"/>
  <c r="AV862" i="66"/>
  <c r="AX862" i="66" s="1"/>
  <c r="AW862" i="66" s="1"/>
  <c r="AV802" i="66"/>
  <c r="AX802" i="66" s="1"/>
  <c r="AW802" i="66" s="1"/>
  <c r="N16" i="66"/>
  <c r="O16" i="66" s="1"/>
  <c r="O75" i="66"/>
  <c r="AR201" i="66"/>
  <c r="BI201" i="66" s="1"/>
  <c r="BI449" i="66"/>
  <c r="AV866" i="66"/>
  <c r="AX866" i="66" s="1"/>
  <c r="AW866" i="66" s="1"/>
  <c r="BH73" i="66"/>
  <c r="N73" i="66"/>
  <c r="O73" i="66" s="1"/>
  <c r="O348" i="66"/>
  <c r="N201" i="66"/>
  <c r="AR610" i="66"/>
  <c r="BH238" i="66"/>
  <c r="O526" i="66"/>
  <c r="AV868" i="66"/>
  <c r="AX868" i="66" s="1"/>
  <c r="AW868" i="66" s="1"/>
  <c r="O30" i="66"/>
  <c r="AR342" i="66"/>
  <c r="BI342" i="66" s="1"/>
  <c r="AV857" i="66"/>
  <c r="AX857" i="66" s="1"/>
  <c r="AW857" i="66" s="1"/>
  <c r="BH20" i="66"/>
  <c r="BH154" i="66"/>
  <c r="AV170" i="66"/>
  <c r="AX170" i="66" s="1"/>
  <c r="AW170" i="66" s="1"/>
  <c r="AR285" i="66"/>
  <c r="BI285" i="66" s="1"/>
  <c r="N342" i="66"/>
  <c r="AR402" i="66"/>
  <c r="O402" i="66" s="1"/>
  <c r="O391" i="66"/>
  <c r="BH285" i="66"/>
  <c r="N506" i="66"/>
  <c r="O506" i="66" s="1"/>
  <c r="N694" i="66"/>
  <c r="O694" i="66" s="1"/>
  <c r="BH684" i="66"/>
  <c r="AV960" i="66"/>
  <c r="AX960" i="66" s="1"/>
  <c r="AW960" i="66" s="1"/>
  <c r="O76" i="66"/>
  <c r="AV762" i="66"/>
  <c r="AX762" i="66" s="1"/>
  <c r="AW762" i="66" s="1"/>
  <c r="N610" i="66"/>
  <c r="AV295" i="66"/>
  <c r="AX295" i="66" s="1"/>
  <c r="AW295" i="66" s="1"/>
  <c r="N684" i="66"/>
  <c r="O684" i="66" s="1"/>
  <c r="N992" i="66"/>
  <c r="O818" i="66"/>
  <c r="AR288" i="66"/>
  <c r="BI288" i="66" s="1"/>
  <c r="BH506" i="66"/>
  <c r="BH694" i="66"/>
  <c r="O326" i="66"/>
  <c r="O38" i="66"/>
  <c r="AV200" i="66"/>
  <c r="AX200" i="66" s="1"/>
  <c r="AW200" i="66" s="1"/>
  <c r="O459" i="66"/>
  <c r="AV75" i="66"/>
  <c r="AX75" i="66" s="1"/>
  <c r="AW75" i="66" s="1"/>
  <c r="O137" i="66"/>
  <c r="AV647" i="66"/>
  <c r="AX647" i="66" s="1"/>
  <c r="AW647" i="66" s="1"/>
  <c r="AR360" i="66"/>
  <c r="BI37" i="66"/>
  <c r="O225" i="66"/>
  <c r="AV294" i="66"/>
  <c r="AX294" i="66" s="1"/>
  <c r="AW294" i="66" s="1"/>
  <c r="O687" i="66"/>
  <c r="AV169" i="66"/>
  <c r="AX169" i="66" s="1"/>
  <c r="AW169" i="66" s="1"/>
  <c r="BI30" i="66"/>
  <c r="N260" i="66"/>
  <c r="O366" i="66"/>
  <c r="BH611" i="66"/>
  <c r="N733" i="66"/>
  <c r="AV814" i="66"/>
  <c r="AX814" i="66" s="1"/>
  <c r="AW814" i="66" s="1"/>
  <c r="AV18" i="66"/>
  <c r="AX18" i="66" s="1"/>
  <c r="AW18" i="66" s="1"/>
  <c r="N10" i="66"/>
  <c r="O10" i="66" s="1"/>
  <c r="AV13" i="66"/>
  <c r="AX13" i="66" s="1"/>
  <c r="AW13" i="66" s="1"/>
  <c r="AV88" i="66"/>
  <c r="AX88" i="66" s="1"/>
  <c r="AW88" i="66" s="1"/>
  <c r="O112" i="66"/>
  <c r="AV162" i="66"/>
  <c r="AX162" i="66" s="1"/>
  <c r="AW162" i="66" s="1"/>
  <c r="AV227" i="66"/>
  <c r="AX227" i="66" s="1"/>
  <c r="AW227" i="66" s="1"/>
  <c r="N288" i="66"/>
  <c r="BH360" i="66"/>
  <c r="AV391" i="66"/>
  <c r="AX391" i="66" s="1"/>
  <c r="AW391" i="66" s="1"/>
  <c r="N456" i="66"/>
  <c r="AV486" i="66"/>
  <c r="AX486" i="66" s="1"/>
  <c r="AW486" i="66" s="1"/>
  <c r="AR489" i="66"/>
  <c r="BI489" i="66" s="1"/>
  <c r="O617" i="66"/>
  <c r="O641" i="66"/>
  <c r="AV626" i="66"/>
  <c r="AX626" i="66" s="1"/>
  <c r="AW626" i="66" s="1"/>
  <c r="O637" i="66"/>
  <c r="N660" i="66"/>
  <c r="AV896" i="66"/>
  <c r="AX896" i="66" s="1"/>
  <c r="AW896" i="66" s="1"/>
  <c r="AV540" i="66"/>
  <c r="AX540" i="66" s="1"/>
  <c r="AW540" i="66" s="1"/>
  <c r="O638" i="66"/>
  <c r="O479" i="66"/>
  <c r="BH791" i="66"/>
  <c r="AV465" i="66"/>
  <c r="AX465" i="66" s="1"/>
  <c r="AW465" i="66" s="1"/>
  <c r="BH835" i="66"/>
  <c r="AV916" i="66"/>
  <c r="AX916" i="66" s="1"/>
  <c r="AW916" i="66" s="1"/>
  <c r="AV568" i="66"/>
  <c r="AX568" i="66" s="1"/>
  <c r="AW568" i="66" s="1"/>
  <c r="AR791" i="66"/>
  <c r="O791" i="66" s="1"/>
  <c r="O906" i="66"/>
  <c r="O968" i="66"/>
  <c r="N835" i="66"/>
  <c r="O835" i="66" s="1"/>
  <c r="O695" i="66"/>
  <c r="O118" i="66"/>
  <c r="AR240" i="66"/>
  <c r="BI240" i="66" s="1"/>
  <c r="AR424" i="66"/>
  <c r="BI424" i="66" s="1"/>
  <c r="AV484" i="66"/>
  <c r="AX484" i="66" s="1"/>
  <c r="AW484" i="66" s="1"/>
  <c r="BH604" i="66"/>
  <c r="AV738" i="66"/>
  <c r="AX738" i="66" s="1"/>
  <c r="AW738" i="66" s="1"/>
  <c r="AV711" i="66"/>
  <c r="AX711" i="66" s="1"/>
  <c r="AW711" i="66" s="1"/>
  <c r="AR20" i="66"/>
  <c r="O20" i="66" s="1"/>
  <c r="O66" i="66"/>
  <c r="N238" i="66"/>
  <c r="O238" i="66" s="1"/>
  <c r="N240" i="66"/>
  <c r="AV479" i="66"/>
  <c r="AX479" i="66" s="1"/>
  <c r="AW479" i="66" s="1"/>
  <c r="N489" i="66"/>
  <c r="N533" i="66"/>
  <c r="AR604" i="66"/>
  <c r="BI604" i="66" s="1"/>
  <c r="AR611" i="66"/>
  <c r="O611" i="66" s="1"/>
  <c r="O777" i="66"/>
  <c r="AR828" i="66"/>
  <c r="O56" i="66"/>
  <c r="AV685" i="66"/>
  <c r="AX685" i="66" s="1"/>
  <c r="AW685" i="66" s="1"/>
  <c r="N956" i="66"/>
  <c r="O956" i="66" s="1"/>
  <c r="O31" i="66"/>
  <c r="AV763" i="66"/>
  <c r="AX763" i="66" s="1"/>
  <c r="AW763" i="66" s="1"/>
  <c r="AV67" i="66"/>
  <c r="AX67" i="66" s="1"/>
  <c r="AW67" i="66" s="1"/>
  <c r="O711" i="66"/>
  <c r="AV715" i="66"/>
  <c r="AX715" i="66" s="1"/>
  <c r="AW715" i="66" s="1"/>
  <c r="BH956" i="66"/>
  <c r="BI38" i="66"/>
  <c r="O603" i="66"/>
  <c r="O894" i="66"/>
  <c r="AV539" i="66"/>
  <c r="AX539" i="66" s="1"/>
  <c r="AW539" i="66" s="1"/>
  <c r="AV10" i="66"/>
  <c r="AX10" i="66" s="1"/>
  <c r="AW10" i="66" s="1"/>
  <c r="AV94" i="66"/>
  <c r="AX94" i="66" s="1"/>
  <c r="AW94" i="66" s="1"/>
  <c r="BH424" i="66"/>
  <c r="BI428" i="66"/>
  <c r="BH10" i="66"/>
  <c r="AV217" i="66"/>
  <c r="AX217" i="66" s="1"/>
  <c r="AW217" i="66" s="1"/>
  <c r="N308" i="66"/>
  <c r="AR533" i="66"/>
  <c r="BI533" i="66" s="1"/>
  <c r="AR660" i="66"/>
  <c r="BI660" i="66" s="1"/>
  <c r="AV850" i="66"/>
  <c r="AX850" i="66" s="1"/>
  <c r="AW850" i="66" s="1"/>
  <c r="AV911" i="66"/>
  <c r="AX911" i="66" s="1"/>
  <c r="AW911" i="66" s="1"/>
  <c r="AV213" i="66"/>
  <c r="AX213" i="66" s="1"/>
  <c r="AW213" i="66" s="1"/>
  <c r="AV225" i="66"/>
  <c r="AX225" i="66" s="1"/>
  <c r="AW225" i="66" s="1"/>
  <c r="O500" i="66"/>
  <c r="N828" i="66"/>
  <c r="O934" i="66"/>
  <c r="AV443" i="66"/>
  <c r="AX443" i="66" s="1"/>
  <c r="AW443" i="66" s="1"/>
  <c r="AV79" i="66"/>
  <c r="AX79" i="66" s="1"/>
  <c r="AW79" i="66" s="1"/>
  <c r="AV144" i="66"/>
  <c r="AX144" i="66" s="1"/>
  <c r="AW144" i="66" s="1"/>
  <c r="BH71" i="66"/>
  <c r="N71" i="66"/>
  <c r="AR71" i="66"/>
  <c r="BI693" i="66"/>
  <c r="O693" i="66"/>
  <c r="N248" i="66"/>
  <c r="O248" i="66" s="1"/>
  <c r="O707" i="66"/>
  <c r="BI707" i="66"/>
  <c r="N690" i="66"/>
  <c r="AR690" i="66"/>
  <c r="BI690" i="66" s="1"/>
  <c r="BH302" i="66"/>
  <c r="AR302" i="66"/>
  <c r="BI302" i="66" s="1"/>
  <c r="N302" i="66"/>
  <c r="AV703" i="66"/>
  <c r="AX703" i="66" s="1"/>
  <c r="AW703" i="66" s="1"/>
  <c r="O311" i="66"/>
  <c r="BI311" i="66"/>
  <c r="BH649" i="66"/>
  <c r="AR649" i="66"/>
  <c r="BI649" i="66" s="1"/>
  <c r="BH938" i="66"/>
  <c r="N938" i="66"/>
  <c r="AR938" i="66"/>
  <c r="BI938" i="66" s="1"/>
  <c r="BH319" i="66"/>
  <c r="BH402" i="66"/>
  <c r="AV421" i="66"/>
  <c r="AX421" i="66" s="1"/>
  <c r="AW421" i="66" s="1"/>
  <c r="BH903" i="66"/>
  <c r="AR903" i="66"/>
  <c r="BI903" i="66" s="1"/>
  <c r="N903" i="66"/>
  <c r="O790" i="66"/>
  <c r="AR992" i="66"/>
  <c r="BI992" i="66" s="1"/>
  <c r="AV131" i="66"/>
  <c r="AX131" i="66" s="1"/>
  <c r="AW131" i="66" s="1"/>
  <c r="AV113" i="66"/>
  <c r="AX113" i="66" s="1"/>
  <c r="AW113" i="66" s="1"/>
  <c r="AR260" i="66"/>
  <c r="BI260" i="66" s="1"/>
  <c r="AR308" i="66"/>
  <c r="AV665" i="66"/>
  <c r="AX665" i="66" s="1"/>
  <c r="AW665" i="66" s="1"/>
  <c r="N779" i="66"/>
  <c r="N726" i="66"/>
  <c r="O726" i="66" s="1"/>
  <c r="AV822" i="66"/>
  <c r="AX822" i="66" s="1"/>
  <c r="AW822" i="66" s="1"/>
  <c r="O948" i="66"/>
  <c r="AV72" i="66"/>
  <c r="AX72" i="66" s="1"/>
  <c r="AW72" i="66" s="1"/>
  <c r="AV845" i="66"/>
  <c r="AX845" i="66" s="1"/>
  <c r="AW845" i="66" s="1"/>
  <c r="AR60" i="66"/>
  <c r="O60" i="66" s="1"/>
  <c r="AV297" i="66"/>
  <c r="AX297" i="66" s="1"/>
  <c r="AW297" i="66" s="1"/>
  <c r="BH313" i="66"/>
  <c r="AV358" i="66"/>
  <c r="AX358" i="66" s="1"/>
  <c r="AW358" i="66" s="1"/>
  <c r="AV457" i="66"/>
  <c r="AX457" i="66" s="1"/>
  <c r="AW457" i="66" s="1"/>
  <c r="AV571" i="66"/>
  <c r="AX571" i="66" s="1"/>
  <c r="AW571" i="66" s="1"/>
  <c r="N631" i="66"/>
  <c r="AR665" i="66"/>
  <c r="O665" i="66" s="1"/>
  <c r="BH607" i="66"/>
  <c r="AR688" i="66"/>
  <c r="BI688" i="66" s="1"/>
  <c r="AV737" i="66"/>
  <c r="AX737" i="66" s="1"/>
  <c r="AW737" i="66" s="1"/>
  <c r="AR733" i="66"/>
  <c r="BI733" i="66" s="1"/>
  <c r="BH726" i="66"/>
  <c r="N95" i="66"/>
  <c r="O95" i="66" s="1"/>
  <c r="BH95" i="66"/>
  <c r="O379" i="66"/>
  <c r="BI379" i="66"/>
  <c r="AR362" i="66"/>
  <c r="N362" i="66"/>
  <c r="BH362" i="66"/>
  <c r="N23" i="66"/>
  <c r="BH23" i="66"/>
  <c r="BI106" i="66"/>
  <c r="O106" i="66"/>
  <c r="N142" i="66"/>
  <c r="AR142" i="66"/>
  <c r="BI142" i="66" s="1"/>
  <c r="BH364" i="66"/>
  <c r="N364" i="66"/>
  <c r="AR364" i="66"/>
  <c r="BI364" i="66" s="1"/>
  <c r="N732" i="66"/>
  <c r="AR732" i="66"/>
  <c r="BI732" i="66" s="1"/>
  <c r="N984" i="66"/>
  <c r="BH984" i="66"/>
  <c r="AV233" i="66"/>
  <c r="AX233" i="66" s="1"/>
  <c r="AW233" i="66" s="1"/>
  <c r="AV288" i="66"/>
  <c r="AX288" i="66" s="1"/>
  <c r="AW288" i="66" s="1"/>
  <c r="O368" i="66"/>
  <c r="AV683" i="66"/>
  <c r="AX683" i="66" s="1"/>
  <c r="AW683" i="66" s="1"/>
  <c r="AV838" i="66"/>
  <c r="AX838" i="66" s="1"/>
  <c r="AW838" i="66" s="1"/>
  <c r="N273" i="66"/>
  <c r="AR273" i="66"/>
  <c r="BH355" i="66"/>
  <c r="N355" i="66"/>
  <c r="O355" i="66" s="1"/>
  <c r="AR639" i="66"/>
  <c r="BI639" i="66" s="1"/>
  <c r="N639" i="66"/>
  <c r="BH639" i="66"/>
  <c r="N46" i="66"/>
  <c r="AR46" i="66"/>
  <c r="N528" i="66"/>
  <c r="O528" i="66" s="1"/>
  <c r="BH528" i="66"/>
  <c r="BI871" i="66"/>
  <c r="O871" i="66"/>
  <c r="BH930" i="66"/>
  <c r="AR930" i="66"/>
  <c r="BI930" i="66" s="1"/>
  <c r="N743" i="66"/>
  <c r="AR743" i="66"/>
  <c r="AV690" i="66"/>
  <c r="AX690" i="66" s="1"/>
  <c r="AW690" i="66" s="1"/>
  <c r="BH712" i="66"/>
  <c r="N712" i="66"/>
  <c r="N972" i="66"/>
  <c r="O972" i="66" s="1"/>
  <c r="BH972" i="66"/>
  <c r="BH86" i="66"/>
  <c r="AR86" i="66"/>
  <c r="BI86" i="66" s="1"/>
  <c r="AV967" i="66"/>
  <c r="AX967" i="66" s="1"/>
  <c r="AW967" i="66" s="1"/>
  <c r="AR124" i="66"/>
  <c r="BI124" i="66" s="1"/>
  <c r="N125" i="66"/>
  <c r="O125" i="66" s="1"/>
  <c r="AV447" i="66"/>
  <c r="AX447" i="66" s="1"/>
  <c r="AW447" i="66" s="1"/>
  <c r="N688" i="66"/>
  <c r="O688" i="66" s="1"/>
  <c r="N653" i="66"/>
  <c r="O653" i="66" s="1"/>
  <c r="BH653" i="66"/>
  <c r="AR269" i="66"/>
  <c r="N269" i="66"/>
  <c r="BI681" i="66"/>
  <c r="O681" i="66"/>
  <c r="BI784" i="66"/>
  <c r="O784" i="66"/>
  <c r="N884" i="66"/>
  <c r="O884" i="66" s="1"/>
  <c r="BH884" i="66"/>
  <c r="AV312" i="66"/>
  <c r="AX312" i="66" s="1"/>
  <c r="AW312" i="66" s="1"/>
  <c r="AV459" i="66"/>
  <c r="AX459" i="66" s="1"/>
  <c r="AW459" i="66" s="1"/>
  <c r="AV514" i="66"/>
  <c r="AX514" i="66" s="1"/>
  <c r="AW514" i="66" s="1"/>
  <c r="N607" i="66"/>
  <c r="O607" i="66" s="1"/>
  <c r="BH665" i="66"/>
  <c r="N649" i="66"/>
  <c r="BH886" i="66"/>
  <c r="AR984" i="66"/>
  <c r="BI984" i="66" s="1"/>
  <c r="AR507" i="66"/>
  <c r="BI507" i="66" s="1"/>
  <c r="BH507" i="66"/>
  <c r="N507" i="66"/>
  <c r="BH654" i="66"/>
  <c r="N654" i="66"/>
  <c r="O654" i="66" s="1"/>
  <c r="BH16" i="66"/>
  <c r="BH60" i="66"/>
  <c r="AV93" i="66"/>
  <c r="AX93" i="66" s="1"/>
  <c r="AW93" i="66" s="1"/>
  <c r="AV112" i="66"/>
  <c r="AX112" i="66" s="1"/>
  <c r="AW112" i="66" s="1"/>
  <c r="BH138" i="66"/>
  <c r="BH142" i="66"/>
  <c r="AV195" i="66"/>
  <c r="AX195" i="66" s="1"/>
  <c r="AW195" i="66" s="1"/>
  <c r="N207" i="66"/>
  <c r="AV318" i="66"/>
  <c r="AX318" i="66" s="1"/>
  <c r="AW318" i="66" s="1"/>
  <c r="O516" i="66"/>
  <c r="AV625" i="66"/>
  <c r="AX625" i="66" s="1"/>
  <c r="AW625" i="66" s="1"/>
  <c r="N666" i="66"/>
  <c r="BH690" i="66"/>
  <c r="O782" i="66"/>
  <c r="N886" i="66"/>
  <c r="O886" i="66" s="1"/>
  <c r="O363" i="66"/>
  <c r="BI363" i="66"/>
  <c r="AR188" i="66"/>
  <c r="BI188" i="66" s="1"/>
  <c r="BH188" i="66"/>
  <c r="N188" i="66"/>
  <c r="N213" i="66"/>
  <c r="AR213" i="66"/>
  <c r="BI213" i="66" s="1"/>
  <c r="BH213" i="66"/>
  <c r="BH509" i="66"/>
  <c r="N509" i="66"/>
  <c r="AR509" i="66"/>
  <c r="BI509" i="66" s="1"/>
  <c r="N279" i="66"/>
  <c r="O279" i="66" s="1"/>
  <c r="BH279" i="66"/>
  <c r="N185" i="66"/>
  <c r="O185" i="66" s="1"/>
  <c r="BH185" i="66"/>
  <c r="AR613" i="66"/>
  <c r="BI613" i="66" s="1"/>
  <c r="N613" i="66"/>
  <c r="BH613" i="66"/>
  <c r="BH936" i="66"/>
  <c r="N936" i="66"/>
  <c r="AR936" i="66"/>
  <c r="BI936" i="66" s="1"/>
  <c r="BH181" i="66"/>
  <c r="AR181" i="66"/>
  <c r="O181" i="66" s="1"/>
  <c r="BH625" i="66"/>
  <c r="AR625" i="66"/>
  <c r="BI625" i="66" s="1"/>
  <c r="O590" i="66"/>
  <c r="BI590" i="66"/>
  <c r="O832" i="66"/>
  <c r="BH594" i="66"/>
  <c r="N594" i="66"/>
  <c r="O594" i="66" s="1"/>
  <c r="N319" i="66"/>
  <c r="O319" i="66" s="1"/>
  <c r="AV664" i="66"/>
  <c r="AX664" i="66" s="1"/>
  <c r="AW664" i="66" s="1"/>
  <c r="N165" i="66"/>
  <c r="AR165" i="66"/>
  <c r="BI165" i="66" s="1"/>
  <c r="N764" i="66"/>
  <c r="AR764" i="66"/>
  <c r="O908" i="66"/>
  <c r="AR133" i="66"/>
  <c r="BI133" i="66" s="1"/>
  <c r="BH133" i="66"/>
  <c r="N133" i="66"/>
  <c r="BH125" i="66"/>
  <c r="AV434" i="66"/>
  <c r="AX434" i="66" s="1"/>
  <c r="AW434" i="66" s="1"/>
  <c r="AR779" i="66"/>
  <c r="BI779" i="66" s="1"/>
  <c r="AV48" i="66"/>
  <c r="AX48" i="66" s="1"/>
  <c r="AW48" i="66" s="1"/>
  <c r="AR155" i="66"/>
  <c r="O155" i="66" s="1"/>
  <c r="AV171" i="66"/>
  <c r="AX171" i="66" s="1"/>
  <c r="AW171" i="66" s="1"/>
  <c r="BH155" i="66"/>
  <c r="AR207" i="66"/>
  <c r="BI207" i="66" s="1"/>
  <c r="AV208" i="66"/>
  <c r="AX208" i="66" s="1"/>
  <c r="AW208" i="66" s="1"/>
  <c r="BH269" i="66"/>
  <c r="BH320" i="66"/>
  <c r="N320" i="66"/>
  <c r="AR320" i="66"/>
  <c r="AR23" i="66"/>
  <c r="O257" i="66"/>
  <c r="AV684" i="66"/>
  <c r="AX684" i="66" s="1"/>
  <c r="AW684" i="66" s="1"/>
  <c r="AV753" i="66"/>
  <c r="AX753" i="66" s="1"/>
  <c r="AW753" i="66" s="1"/>
  <c r="AV785" i="66"/>
  <c r="AX785" i="66" s="1"/>
  <c r="AW785" i="66" s="1"/>
  <c r="O900" i="66"/>
  <c r="N514" i="66"/>
  <c r="AR514" i="66"/>
  <c r="BI514" i="66" s="1"/>
  <c r="O357" i="66"/>
  <c r="BI357" i="66"/>
  <c r="BH400" i="66"/>
  <c r="N400" i="66"/>
  <c r="AR400" i="66"/>
  <c r="AR631" i="66"/>
  <c r="BI631" i="66" s="1"/>
  <c r="O333" i="66"/>
  <c r="AV580" i="66"/>
  <c r="AX580" i="66" s="1"/>
  <c r="AW580" i="66" s="1"/>
  <c r="AV619" i="66"/>
  <c r="AX619" i="66" s="1"/>
  <c r="AW619" i="66" s="1"/>
  <c r="AV638" i="66"/>
  <c r="AX638" i="66" s="1"/>
  <c r="AW638" i="66" s="1"/>
  <c r="O765" i="66"/>
  <c r="AV746" i="66"/>
  <c r="AX746" i="66" s="1"/>
  <c r="AW746" i="66" s="1"/>
  <c r="O916" i="66"/>
  <c r="AV163" i="66"/>
  <c r="AX163" i="66" s="1"/>
  <c r="AW163" i="66" s="1"/>
  <c r="O18" i="66"/>
  <c r="O485" i="66"/>
  <c r="O421" i="66"/>
  <c r="O651" i="66"/>
  <c r="AV997" i="66"/>
  <c r="AX997" i="66" s="1"/>
  <c r="AW997" i="66" s="1"/>
  <c r="AV36" i="66"/>
  <c r="AX36" i="66" s="1"/>
  <c r="AW36" i="66" s="1"/>
  <c r="O104" i="66"/>
  <c r="AV134" i="66"/>
  <c r="AX134" i="66" s="1"/>
  <c r="AW134" i="66" s="1"/>
  <c r="AV206" i="66"/>
  <c r="AX206" i="66" s="1"/>
  <c r="AW206" i="66" s="1"/>
  <c r="AV238" i="66"/>
  <c r="AX238" i="66" s="1"/>
  <c r="AW238" i="66" s="1"/>
  <c r="AV396" i="66"/>
  <c r="AX396" i="66" s="1"/>
  <c r="AW396" i="66" s="1"/>
  <c r="O437" i="66"/>
  <c r="AV480" i="66"/>
  <c r="AX480" i="66" s="1"/>
  <c r="AW480" i="66" s="1"/>
  <c r="O519" i="66"/>
  <c r="AV695" i="66"/>
  <c r="AX695" i="66" s="1"/>
  <c r="AW695" i="66" s="1"/>
  <c r="O805" i="66"/>
  <c r="AV769" i="66"/>
  <c r="AX769" i="66" s="1"/>
  <c r="AW769" i="66" s="1"/>
  <c r="AV791" i="66"/>
  <c r="AX791" i="66" s="1"/>
  <c r="AW791" i="66" s="1"/>
  <c r="AV855" i="66"/>
  <c r="AX855" i="66" s="1"/>
  <c r="AW855" i="66" s="1"/>
  <c r="O473" i="66"/>
  <c r="O162" i="66"/>
  <c r="AV340" i="66"/>
  <c r="AX340" i="66" s="1"/>
  <c r="AW340" i="66" s="1"/>
  <c r="AV175" i="66"/>
  <c r="AX175" i="66" s="1"/>
  <c r="AW175" i="66" s="1"/>
  <c r="O374" i="66"/>
  <c r="AV244" i="66"/>
  <c r="AX244" i="66" s="1"/>
  <c r="AW244" i="66" s="1"/>
  <c r="O942" i="66"/>
  <c r="AV104" i="66"/>
  <c r="AX104" i="66" s="1"/>
  <c r="AW104" i="66" s="1"/>
  <c r="AV118" i="66"/>
  <c r="AX118" i="66" s="1"/>
  <c r="AW118" i="66" s="1"/>
  <c r="AV124" i="66"/>
  <c r="AX124" i="66" s="1"/>
  <c r="AW124" i="66" s="1"/>
  <c r="AV173" i="66"/>
  <c r="AX173" i="66" s="1"/>
  <c r="AW173" i="66" s="1"/>
  <c r="AV203" i="66"/>
  <c r="AX203" i="66" s="1"/>
  <c r="AW203" i="66" s="1"/>
  <c r="AR456" i="66"/>
  <c r="BI456" i="66" s="1"/>
  <c r="AV576" i="66"/>
  <c r="AX576" i="66" s="1"/>
  <c r="AW576" i="66" s="1"/>
  <c r="AV500" i="66"/>
  <c r="AX500" i="66" s="1"/>
  <c r="AW500" i="66" s="1"/>
  <c r="AV641" i="66"/>
  <c r="AX641" i="66" s="1"/>
  <c r="AW641" i="66" s="1"/>
  <c r="AV730" i="66"/>
  <c r="AX730" i="66" s="1"/>
  <c r="AW730" i="66" s="1"/>
  <c r="AV748" i="66"/>
  <c r="AX748" i="66" s="1"/>
  <c r="AW748" i="66" s="1"/>
  <c r="AV974" i="66"/>
  <c r="AX974" i="66" s="1"/>
  <c r="AW974" i="66" s="1"/>
  <c r="AV1002" i="66"/>
  <c r="AX1002" i="66" s="1"/>
  <c r="AW1002" i="66" s="1"/>
  <c r="AV362" i="66"/>
  <c r="AX362" i="66" s="1"/>
  <c r="AW362" i="66" s="1"/>
  <c r="AV618" i="66"/>
  <c r="AX618" i="66" s="1"/>
  <c r="AW618" i="66" s="1"/>
  <c r="O877" i="66"/>
  <c r="AV300" i="66"/>
  <c r="AX300" i="66" s="1"/>
  <c r="AW300" i="66" s="1"/>
  <c r="O110" i="66"/>
  <c r="O192" i="66"/>
  <c r="O289" i="66"/>
  <c r="AV335" i="66"/>
  <c r="AX335" i="66" s="1"/>
  <c r="AW335" i="66" s="1"/>
  <c r="AV422" i="66"/>
  <c r="AX422" i="66" s="1"/>
  <c r="AW422" i="66" s="1"/>
  <c r="AV401" i="66"/>
  <c r="AX401" i="66" s="1"/>
  <c r="AW401" i="66" s="1"/>
  <c r="AV446" i="66"/>
  <c r="AX446" i="66" s="1"/>
  <c r="AW446" i="66" s="1"/>
  <c r="O510" i="66"/>
  <c r="AV696" i="66"/>
  <c r="AX696" i="66" s="1"/>
  <c r="AW696" i="66" s="1"/>
  <c r="AV682" i="66"/>
  <c r="AX682" i="66" s="1"/>
  <c r="AW682" i="66" s="1"/>
  <c r="AV726" i="66"/>
  <c r="AX726" i="66" s="1"/>
  <c r="AW726" i="66" s="1"/>
  <c r="O924" i="66"/>
  <c r="O81" i="66"/>
  <c r="AV973" i="66"/>
  <c r="AX973" i="66" s="1"/>
  <c r="AW973" i="66" s="1"/>
  <c r="AV961" i="66"/>
  <c r="AX961" i="66" s="1"/>
  <c r="AW961" i="66" s="1"/>
  <c r="AV16" i="66"/>
  <c r="AX16" i="66" s="1"/>
  <c r="AW16" i="66" s="1"/>
  <c r="AV325" i="66"/>
  <c r="AX325" i="66" s="1"/>
  <c r="AW325" i="66" s="1"/>
  <c r="AV308" i="66"/>
  <c r="AX308" i="66" s="1"/>
  <c r="AW308" i="66" s="1"/>
  <c r="AV25" i="66"/>
  <c r="AX25" i="66" s="1"/>
  <c r="AW25" i="66" s="1"/>
  <c r="AV42" i="66"/>
  <c r="AX42" i="66" s="1"/>
  <c r="AW42" i="66" s="1"/>
  <c r="AV207" i="66"/>
  <c r="AX207" i="66" s="1"/>
  <c r="AW207" i="66" s="1"/>
  <c r="AV520" i="66"/>
  <c r="AX520" i="66" s="1"/>
  <c r="AW520" i="66" s="1"/>
  <c r="AV670" i="66"/>
  <c r="AX670" i="66" s="1"/>
  <c r="AW670" i="66" s="1"/>
  <c r="AV658" i="66"/>
  <c r="AX658" i="66" s="1"/>
  <c r="AW658" i="66" s="1"/>
  <c r="BH650" i="66"/>
  <c r="N650" i="66"/>
  <c r="AR650" i="66"/>
  <c r="BH573" i="66"/>
  <c r="N573" i="66"/>
  <c r="AR573" i="66"/>
  <c r="BH107" i="66"/>
  <c r="N107" i="66"/>
  <c r="AR107" i="66"/>
  <c r="AR253" i="66"/>
  <c r="N253" i="66"/>
  <c r="BH202" i="66"/>
  <c r="N202" i="66"/>
  <c r="AR202" i="66"/>
  <c r="N554" i="66"/>
  <c r="BH554" i="66"/>
  <c r="AR554" i="66"/>
  <c r="BH465" i="66"/>
  <c r="N465" i="66"/>
  <c r="AR465" i="66"/>
  <c r="BI465" i="66" s="1"/>
  <c r="N493" i="66"/>
  <c r="AR493" i="66"/>
  <c r="BH493" i="66"/>
  <c r="AR335" i="66"/>
  <c r="BI335" i="66" s="1"/>
  <c r="N335" i="66"/>
  <c r="N423" i="66"/>
  <c r="BH423" i="66"/>
  <c r="AR423" i="66"/>
  <c r="AV17" i="66"/>
  <c r="AX17" i="66" s="1"/>
  <c r="AW17" i="66" s="1"/>
  <c r="AV40" i="66"/>
  <c r="AX40" i="66" s="1"/>
  <c r="AW40" i="66" s="1"/>
  <c r="AV201" i="66"/>
  <c r="AX201" i="66" s="1"/>
  <c r="AW201" i="66" s="1"/>
  <c r="AV214" i="66"/>
  <c r="AX214" i="66" s="1"/>
  <c r="AW214" i="66" s="1"/>
  <c r="AV793" i="66"/>
  <c r="AX793" i="66" s="1"/>
  <c r="AW793" i="66" s="1"/>
  <c r="BI103" i="66"/>
  <c r="O103" i="66"/>
  <c r="BH63" i="66"/>
  <c r="N63" i="66"/>
  <c r="AR63" i="66"/>
  <c r="O63" i="66" s="1"/>
  <c r="N64" i="66"/>
  <c r="AR64" i="66"/>
  <c r="BH64" i="66"/>
  <c r="BH130" i="66"/>
  <c r="N130" i="66"/>
  <c r="O130" i="66" s="1"/>
  <c r="BI32" i="66"/>
  <c r="O32" i="66"/>
  <c r="AV85" i="66"/>
  <c r="AX85" i="66" s="1"/>
  <c r="AW85" i="66" s="1"/>
  <c r="AV373" i="66"/>
  <c r="AX373" i="66" s="1"/>
  <c r="AW373" i="66" s="1"/>
  <c r="AV202" i="66"/>
  <c r="AX202" i="66" s="1"/>
  <c r="AW202" i="66" s="1"/>
  <c r="BH253" i="66"/>
  <c r="BI323" i="66"/>
  <c r="O408" i="66"/>
  <c r="BI408" i="66"/>
  <c r="N566" i="66"/>
  <c r="AR566" i="66"/>
  <c r="BH566" i="66"/>
  <c r="BI728" i="66"/>
  <c r="AV506" i="66"/>
  <c r="AX506" i="66" s="1"/>
  <c r="AW506" i="66" s="1"/>
  <c r="N880" i="66"/>
  <c r="BH880" i="66"/>
  <c r="AR880" i="66"/>
  <c r="BI880" i="66" s="1"/>
  <c r="BH975" i="66"/>
  <c r="N975" i="66"/>
  <c r="AR975" i="66"/>
  <c r="BI975" i="66" s="1"/>
  <c r="AV54" i="66"/>
  <c r="AX54" i="66" s="1"/>
  <c r="AW54" i="66" s="1"/>
  <c r="AV61" i="66"/>
  <c r="AX61" i="66" s="1"/>
  <c r="AW61" i="66" s="1"/>
  <c r="BH696" i="66"/>
  <c r="N696" i="66"/>
  <c r="AR696" i="66"/>
  <c r="BH969" i="66"/>
  <c r="AR969" i="66"/>
  <c r="BI969" i="66" s="1"/>
  <c r="N969" i="66"/>
  <c r="AV745" i="66"/>
  <c r="AX745" i="66" s="1"/>
  <c r="AW745" i="66" s="1"/>
  <c r="N93" i="66"/>
  <c r="AR93" i="66"/>
  <c r="AV78" i="66"/>
  <c r="AX78" i="66" s="1"/>
  <c r="AW78" i="66" s="1"/>
  <c r="AV51" i="66"/>
  <c r="AX51" i="66" s="1"/>
  <c r="AW51" i="66" s="1"/>
  <c r="BH93" i="66"/>
  <c r="AV161" i="66"/>
  <c r="AX161" i="66" s="1"/>
  <c r="AW161" i="66" s="1"/>
  <c r="AV356" i="66"/>
  <c r="AX356" i="66" s="1"/>
  <c r="AW356" i="66" s="1"/>
  <c r="N167" i="66"/>
  <c r="AR167" i="66"/>
  <c r="BH167" i="66"/>
  <c r="N578" i="66"/>
  <c r="BH578" i="66"/>
  <c r="AR578" i="66"/>
  <c r="BI578" i="66" s="1"/>
  <c r="BI699" i="66"/>
  <c r="O98" i="66"/>
  <c r="AV156" i="66"/>
  <c r="AX156" i="66" s="1"/>
  <c r="AW156" i="66" s="1"/>
  <c r="AV132" i="66"/>
  <c r="AX132" i="66" s="1"/>
  <c r="AW132" i="66" s="1"/>
  <c r="AV254" i="66"/>
  <c r="AX254" i="66" s="1"/>
  <c r="AW254" i="66" s="1"/>
  <c r="BH335" i="66"/>
  <c r="AV455" i="66"/>
  <c r="AX455" i="66" s="1"/>
  <c r="AW455" i="66" s="1"/>
  <c r="N26" i="66"/>
  <c r="AR26" i="66"/>
  <c r="BI26" i="66" s="1"/>
  <c r="BH26" i="66"/>
  <c r="N177" i="66"/>
  <c r="BH177" i="66"/>
  <c r="AR177" i="66"/>
  <c r="N212" i="66"/>
  <c r="BH212" i="66"/>
  <c r="BI332" i="66"/>
  <c r="BH150" i="66"/>
  <c r="N150" i="66"/>
  <c r="O150" i="66" s="1"/>
  <c r="N352" i="66"/>
  <c r="AR352" i="66"/>
  <c r="BH352" i="66"/>
  <c r="BH293" i="66"/>
  <c r="AR293" i="66"/>
  <c r="AR713" i="66"/>
  <c r="BI713" i="66" s="1"/>
  <c r="BH713" i="66"/>
  <c r="N713" i="66"/>
  <c r="N932" i="66"/>
  <c r="AR932" i="66"/>
  <c r="BH932" i="66"/>
  <c r="N551" i="66"/>
  <c r="BH551" i="66"/>
  <c r="AR551" i="66"/>
  <c r="BH899" i="66"/>
  <c r="N899" i="66"/>
  <c r="AR899" i="66"/>
  <c r="AV122" i="66"/>
  <c r="AX122" i="66" s="1"/>
  <c r="AW122" i="66" s="1"/>
  <c r="AV80" i="66"/>
  <c r="AX80" i="66" s="1"/>
  <c r="AW80" i="66" s="1"/>
  <c r="AV347" i="66"/>
  <c r="AX347" i="66" s="1"/>
  <c r="AW347" i="66" s="1"/>
  <c r="AV612" i="66"/>
  <c r="AX612" i="66" s="1"/>
  <c r="AW612" i="66" s="1"/>
  <c r="AV47" i="66"/>
  <c r="AX47" i="66" s="1"/>
  <c r="AW47" i="66" s="1"/>
  <c r="AR212" i="66"/>
  <c r="BI212" i="66" s="1"/>
  <c r="AV193" i="66"/>
  <c r="AX193" i="66" s="1"/>
  <c r="AW193" i="66" s="1"/>
  <c r="N293" i="66"/>
  <c r="AV404" i="66"/>
  <c r="AX404" i="66" s="1"/>
  <c r="AW404" i="66" s="1"/>
  <c r="AV569" i="66"/>
  <c r="AX569" i="66" s="1"/>
  <c r="AW569" i="66" s="1"/>
  <c r="AV648" i="66"/>
  <c r="AX648" i="66" s="1"/>
  <c r="AW648" i="66" s="1"/>
  <c r="BI68" i="66"/>
  <c r="AV30" i="66"/>
  <c r="AX30" i="66" s="1"/>
  <c r="AW30" i="66" s="1"/>
  <c r="AV315" i="66"/>
  <c r="AX315" i="66" s="1"/>
  <c r="AW315" i="66" s="1"/>
  <c r="AV272" i="66"/>
  <c r="AX272" i="66" s="1"/>
  <c r="AW272" i="66" s="1"/>
  <c r="AV379" i="66"/>
  <c r="AX379" i="66" s="1"/>
  <c r="AW379" i="66" s="1"/>
  <c r="AV406" i="66"/>
  <c r="AX406" i="66" s="1"/>
  <c r="AW406" i="66" s="1"/>
  <c r="AV221" i="66"/>
  <c r="AX221" i="66" s="1"/>
  <c r="AW221" i="66" s="1"/>
  <c r="AV231" i="66"/>
  <c r="AX231" i="66" s="1"/>
  <c r="AW231" i="66" s="1"/>
  <c r="AV242" i="66"/>
  <c r="AX242" i="66" s="1"/>
  <c r="AW242" i="66" s="1"/>
  <c r="AV357" i="66"/>
  <c r="AX357" i="66" s="1"/>
  <c r="AW357" i="66" s="1"/>
  <c r="AV354" i="66"/>
  <c r="AX354" i="66" s="1"/>
  <c r="AW354" i="66" s="1"/>
  <c r="AV360" i="66"/>
  <c r="AX360" i="66" s="1"/>
  <c r="AW360" i="66" s="1"/>
  <c r="AV366" i="66"/>
  <c r="AX366" i="66" s="1"/>
  <c r="AW366" i="66" s="1"/>
  <c r="AV450" i="66"/>
  <c r="AX450" i="66" s="1"/>
  <c r="AW450" i="66" s="1"/>
  <c r="AV436" i="66"/>
  <c r="AX436" i="66" s="1"/>
  <c r="AW436" i="66" s="1"/>
  <c r="AV444" i="66"/>
  <c r="AX444" i="66" s="1"/>
  <c r="AW444" i="66" s="1"/>
  <c r="AV574" i="66"/>
  <c r="AX574" i="66" s="1"/>
  <c r="AW574" i="66" s="1"/>
  <c r="AV595" i="66"/>
  <c r="AX595" i="66" s="1"/>
  <c r="AW595" i="66" s="1"/>
  <c r="AV649" i="66"/>
  <c r="AX649" i="66" s="1"/>
  <c r="AW649" i="66" s="1"/>
  <c r="AV706" i="66"/>
  <c r="AX706" i="66" s="1"/>
  <c r="AW706" i="66" s="1"/>
  <c r="AV786" i="66"/>
  <c r="AX786" i="66" s="1"/>
  <c r="AW786" i="66" s="1"/>
  <c r="AV963" i="66"/>
  <c r="AX963" i="66" s="1"/>
  <c r="AW963" i="66" s="1"/>
  <c r="BH83" i="66"/>
  <c r="N83" i="66"/>
  <c r="O83" i="66" s="1"/>
  <c r="N332" i="66"/>
  <c r="O332" i="66" s="1"/>
  <c r="BH332" i="66"/>
  <c r="N498" i="66"/>
  <c r="O498" i="66" s="1"/>
  <c r="BH498" i="66"/>
  <c r="BI88" i="66"/>
  <c r="O88" i="66"/>
  <c r="BH504" i="66"/>
  <c r="AR504" i="66"/>
  <c r="O702" i="66"/>
  <c r="N634" i="66"/>
  <c r="AR634" i="66"/>
  <c r="BH634" i="66"/>
  <c r="AV135" i="66"/>
  <c r="AX135" i="66" s="1"/>
  <c r="AW135" i="66" s="1"/>
  <c r="AV187" i="66"/>
  <c r="AX187" i="66" s="1"/>
  <c r="AW187" i="66" s="1"/>
  <c r="AV236" i="66"/>
  <c r="AX236" i="66" s="1"/>
  <c r="AW236" i="66" s="1"/>
  <c r="AV252" i="66"/>
  <c r="AX252" i="66" s="1"/>
  <c r="AW252" i="66" s="1"/>
  <c r="N313" i="66"/>
  <c r="O313" i="66" s="1"/>
  <c r="AV323" i="66"/>
  <c r="AX323" i="66" s="1"/>
  <c r="AW323" i="66" s="1"/>
  <c r="AV346" i="66"/>
  <c r="AX346" i="66" s="1"/>
  <c r="AW346" i="66" s="1"/>
  <c r="AV370" i="66"/>
  <c r="AX370" i="66" s="1"/>
  <c r="AW370" i="66" s="1"/>
  <c r="AV378" i="66"/>
  <c r="AX378" i="66" s="1"/>
  <c r="AW378" i="66" s="1"/>
  <c r="AV428" i="66"/>
  <c r="AX428" i="66" s="1"/>
  <c r="AW428" i="66" s="1"/>
  <c r="AV546" i="66"/>
  <c r="AX546" i="66" s="1"/>
  <c r="AW546" i="66" s="1"/>
  <c r="AV577" i="66"/>
  <c r="AX577" i="66" s="1"/>
  <c r="AW577" i="66" s="1"/>
  <c r="AR712" i="66"/>
  <c r="AV707" i="66"/>
  <c r="AX707" i="66" s="1"/>
  <c r="AW707" i="66" s="1"/>
  <c r="AV757" i="66"/>
  <c r="AX757" i="66" s="1"/>
  <c r="AW757" i="66" s="1"/>
  <c r="AV774" i="66"/>
  <c r="AX774" i="66" s="1"/>
  <c r="AW774" i="66" s="1"/>
  <c r="AV869" i="66"/>
  <c r="AX869" i="66" s="1"/>
  <c r="AW869" i="66" s="1"/>
  <c r="AV940" i="66"/>
  <c r="AX940" i="66" s="1"/>
  <c r="AW940" i="66" s="1"/>
  <c r="AV980" i="66"/>
  <c r="AX980" i="66" s="1"/>
  <c r="AW980" i="66" s="1"/>
  <c r="AV990" i="66"/>
  <c r="AX990" i="66" s="1"/>
  <c r="AW990" i="66" s="1"/>
  <c r="BH40" i="66"/>
  <c r="AR40" i="66"/>
  <c r="N40" i="66"/>
  <c r="BH109" i="66"/>
  <c r="N109" i="66"/>
  <c r="AR109" i="66"/>
  <c r="N569" i="66"/>
  <c r="AR569" i="66"/>
  <c r="BI569" i="66" s="1"/>
  <c r="BH569" i="66"/>
  <c r="N455" i="66"/>
  <c r="AR455" i="66"/>
  <c r="BH455" i="66"/>
  <c r="AV37" i="66"/>
  <c r="AX37" i="66" s="1"/>
  <c r="AW37" i="66" s="1"/>
  <c r="AV107" i="66"/>
  <c r="AX107" i="66" s="1"/>
  <c r="AW107" i="66" s="1"/>
  <c r="AV158" i="66"/>
  <c r="AX158" i="66" s="1"/>
  <c r="AW158" i="66" s="1"/>
  <c r="AV194" i="66"/>
  <c r="AX194" i="66" s="1"/>
  <c r="AW194" i="66" s="1"/>
  <c r="AV198" i="66"/>
  <c r="AX198" i="66" s="1"/>
  <c r="AW198" i="66" s="1"/>
  <c r="AV185" i="66"/>
  <c r="AX185" i="66" s="1"/>
  <c r="AW185" i="66" s="1"/>
  <c r="AV259" i="66"/>
  <c r="AX259" i="66" s="1"/>
  <c r="AW259" i="66" s="1"/>
  <c r="AV240" i="66"/>
  <c r="AX240" i="66" s="1"/>
  <c r="AW240" i="66" s="1"/>
  <c r="AV283" i="66"/>
  <c r="AX283" i="66" s="1"/>
  <c r="AW283" i="66" s="1"/>
  <c r="AV260" i="66"/>
  <c r="AX260" i="66" s="1"/>
  <c r="AW260" i="66" s="1"/>
  <c r="AV305" i="66"/>
  <c r="AX305" i="66" s="1"/>
  <c r="AW305" i="66" s="1"/>
  <c r="AV327" i="66"/>
  <c r="AX327" i="66" s="1"/>
  <c r="AW327" i="66" s="1"/>
  <c r="AV341" i="66"/>
  <c r="AX341" i="66" s="1"/>
  <c r="AW341" i="66" s="1"/>
  <c r="AV353" i="66"/>
  <c r="AX353" i="66" s="1"/>
  <c r="AW353" i="66" s="1"/>
  <c r="AV336" i="66"/>
  <c r="AX336" i="66" s="1"/>
  <c r="AW336" i="66" s="1"/>
  <c r="AV365" i="66"/>
  <c r="AX365" i="66" s="1"/>
  <c r="AW365" i="66" s="1"/>
  <c r="AV383" i="66"/>
  <c r="AX383" i="66" s="1"/>
  <c r="AW383" i="66" s="1"/>
  <c r="AV386" i="66"/>
  <c r="AX386" i="66" s="1"/>
  <c r="AW386" i="66" s="1"/>
  <c r="AV402" i="66"/>
  <c r="AX402" i="66" s="1"/>
  <c r="AW402" i="66" s="1"/>
  <c r="AV418" i="66"/>
  <c r="AX418" i="66" s="1"/>
  <c r="AW418" i="66" s="1"/>
  <c r="AV475" i="66"/>
  <c r="AX475" i="66" s="1"/>
  <c r="AW475" i="66" s="1"/>
  <c r="AV552" i="66"/>
  <c r="AX552" i="66" s="1"/>
  <c r="AW552" i="66" s="1"/>
  <c r="AV588" i="66"/>
  <c r="AX588" i="66" s="1"/>
  <c r="AW588" i="66" s="1"/>
  <c r="N581" i="66"/>
  <c r="AV558" i="66"/>
  <c r="AX558" i="66" s="1"/>
  <c r="AW558" i="66" s="1"/>
  <c r="AV629" i="66"/>
  <c r="AX629" i="66" s="1"/>
  <c r="AW629" i="66" s="1"/>
  <c r="AV734" i="66"/>
  <c r="AX734" i="66" s="1"/>
  <c r="AW734" i="66" s="1"/>
  <c r="AV903" i="66"/>
  <c r="AX903" i="66" s="1"/>
  <c r="AW903" i="66" s="1"/>
  <c r="AV887" i="66"/>
  <c r="AX887" i="66" s="1"/>
  <c r="AW887" i="66" s="1"/>
  <c r="N584" i="66"/>
  <c r="AR584" i="66"/>
  <c r="BI584" i="66" s="1"/>
  <c r="N572" i="66"/>
  <c r="AR572" i="66"/>
  <c r="BH572" i="66"/>
  <c r="N417" i="66"/>
  <c r="O417" i="66" s="1"/>
  <c r="BH417" i="66"/>
  <c r="BI752" i="66"/>
  <c r="BH679" i="66"/>
  <c r="N679" i="66"/>
  <c r="O679" i="66" s="1"/>
  <c r="BH619" i="66"/>
  <c r="N619" i="66"/>
  <c r="AR619" i="66"/>
  <c r="BI619" i="66" s="1"/>
  <c r="AV666" i="66"/>
  <c r="AX666" i="66" s="1"/>
  <c r="AW666" i="66" s="1"/>
  <c r="AV109" i="66"/>
  <c r="AX109" i="66" s="1"/>
  <c r="AW109" i="66" s="1"/>
  <c r="AV11" i="66"/>
  <c r="AX11" i="66" s="1"/>
  <c r="AW11" i="66" s="1"/>
  <c r="AV8" i="66"/>
  <c r="AX8" i="66" s="1"/>
  <c r="AW8" i="66" s="1"/>
  <c r="AV60" i="66"/>
  <c r="AX60" i="66" s="1"/>
  <c r="AW60" i="66" s="1"/>
  <c r="AV74" i="66"/>
  <c r="AX74" i="66" s="1"/>
  <c r="AW74" i="66" s="1"/>
  <c r="AV111" i="66"/>
  <c r="AX111" i="66" s="1"/>
  <c r="AW111" i="66" s="1"/>
  <c r="AV108" i="66"/>
  <c r="AX108" i="66" s="1"/>
  <c r="AW108" i="66" s="1"/>
  <c r="AV209" i="66"/>
  <c r="AX209" i="66" s="1"/>
  <c r="AW209" i="66" s="1"/>
  <c r="AV284" i="66"/>
  <c r="AX284" i="66" s="1"/>
  <c r="AW284" i="66" s="1"/>
  <c r="AV303" i="66"/>
  <c r="AX303" i="66" s="1"/>
  <c r="AW303" i="66" s="1"/>
  <c r="AV348" i="66"/>
  <c r="AX348" i="66" s="1"/>
  <c r="AW348" i="66" s="1"/>
  <c r="AV355" i="66"/>
  <c r="AX355" i="66" s="1"/>
  <c r="AW355" i="66" s="1"/>
  <c r="AV342" i="66"/>
  <c r="AX342" i="66" s="1"/>
  <c r="AW342" i="66" s="1"/>
  <c r="AV564" i="66"/>
  <c r="AX564" i="66" s="1"/>
  <c r="AW564" i="66" s="1"/>
  <c r="AV594" i="66"/>
  <c r="AX594" i="66" s="1"/>
  <c r="AW594" i="66" s="1"/>
  <c r="AV663" i="66"/>
  <c r="AX663" i="66" s="1"/>
  <c r="AW663" i="66" s="1"/>
  <c r="AV698" i="66"/>
  <c r="AX698" i="66" s="1"/>
  <c r="AW698" i="66" s="1"/>
  <c r="AV733" i="66"/>
  <c r="AX733" i="66" s="1"/>
  <c r="AW733" i="66" s="1"/>
  <c r="AV771" i="66"/>
  <c r="AX771" i="66" s="1"/>
  <c r="AW771" i="66" s="1"/>
  <c r="AV781" i="66"/>
  <c r="AX781" i="66" s="1"/>
  <c r="AW781" i="66" s="1"/>
  <c r="O962" i="66"/>
  <c r="AV968" i="66"/>
  <c r="AX968" i="66" s="1"/>
  <c r="AW968" i="66" s="1"/>
  <c r="AV972" i="66"/>
  <c r="AX972" i="66" s="1"/>
  <c r="AW972" i="66" s="1"/>
  <c r="N208" i="66"/>
  <c r="O208" i="66" s="1"/>
  <c r="BH208" i="66"/>
  <c r="N752" i="66"/>
  <c r="O752" i="66" s="1"/>
  <c r="BH752" i="66"/>
  <c r="O802" i="66"/>
  <c r="BI802" i="66"/>
  <c r="N914" i="66"/>
  <c r="BH914" i="66"/>
  <c r="AR914" i="66"/>
  <c r="N90" i="66"/>
  <c r="BH90" i="66"/>
  <c r="N392" i="66"/>
  <c r="O392" i="66" s="1"/>
  <c r="BH392" i="66"/>
  <c r="BH783" i="66"/>
  <c r="N783" i="66"/>
  <c r="AR783" i="66"/>
  <c r="BI783" i="66" s="1"/>
  <c r="N885" i="66"/>
  <c r="AR885" i="66"/>
  <c r="BH885" i="66"/>
  <c r="N815" i="66"/>
  <c r="AR815" i="66"/>
  <c r="BH842" i="66"/>
  <c r="N842" i="66"/>
  <c r="AR842" i="66"/>
  <c r="BI842" i="66" s="1"/>
  <c r="AV46" i="66"/>
  <c r="AX46" i="66" s="1"/>
  <c r="AW46" i="66" s="1"/>
  <c r="AV73" i="66"/>
  <c r="AX73" i="66" s="1"/>
  <c r="AW73" i="66" s="1"/>
  <c r="AV57" i="66"/>
  <c r="AX57" i="66" s="1"/>
  <c r="AW57" i="66" s="1"/>
  <c r="AV91" i="66"/>
  <c r="AX91" i="66" s="1"/>
  <c r="AW91" i="66" s="1"/>
  <c r="AV150" i="66"/>
  <c r="AX150" i="66" s="1"/>
  <c r="AW150" i="66" s="1"/>
  <c r="AV154" i="66"/>
  <c r="AX154" i="66" s="1"/>
  <c r="AW154" i="66" s="1"/>
  <c r="AV230" i="66"/>
  <c r="AX230" i="66" s="1"/>
  <c r="AW230" i="66" s="1"/>
  <c r="AV306" i="66"/>
  <c r="AX306" i="66" s="1"/>
  <c r="AW306" i="66" s="1"/>
  <c r="AV328" i="66"/>
  <c r="AX328" i="66" s="1"/>
  <c r="AW328" i="66" s="1"/>
  <c r="AV330" i="66"/>
  <c r="AX330" i="66" s="1"/>
  <c r="AW330" i="66" s="1"/>
  <c r="AV329" i="66"/>
  <c r="AX329" i="66" s="1"/>
  <c r="AW329" i="66" s="1"/>
  <c r="AV377" i="66"/>
  <c r="AX377" i="66" s="1"/>
  <c r="AW377" i="66" s="1"/>
  <c r="AV352" i="66"/>
  <c r="AX352" i="66" s="1"/>
  <c r="AW352" i="66" s="1"/>
  <c r="AV398" i="66"/>
  <c r="AX398" i="66" s="1"/>
  <c r="AW398" i="66" s="1"/>
  <c r="AV570" i="66"/>
  <c r="AX570" i="66" s="1"/>
  <c r="AW570" i="66" s="1"/>
  <c r="AV735" i="66"/>
  <c r="AX735" i="66" s="1"/>
  <c r="AW735" i="66" s="1"/>
  <c r="AV761" i="66"/>
  <c r="AX761" i="66" s="1"/>
  <c r="AW761" i="66" s="1"/>
  <c r="AV821" i="66"/>
  <c r="AX821" i="66" s="1"/>
  <c r="AW821" i="66" s="1"/>
  <c r="AV854" i="66"/>
  <c r="AX854" i="66" s="1"/>
  <c r="AW854" i="66" s="1"/>
  <c r="AV966" i="66"/>
  <c r="AX966" i="66" s="1"/>
  <c r="AW966" i="66" s="1"/>
  <c r="AV978" i="66"/>
  <c r="AX978" i="66" s="1"/>
  <c r="AW978" i="66" s="1"/>
  <c r="AV994" i="66"/>
  <c r="AX994" i="66" s="1"/>
  <c r="AW994" i="66" s="1"/>
  <c r="AV1001" i="66"/>
  <c r="AX1001" i="66" s="1"/>
  <c r="AW1001" i="66" s="1"/>
  <c r="AR661" i="66"/>
  <c r="N661" i="66"/>
  <c r="AV955" i="66"/>
  <c r="AX955" i="66" s="1"/>
  <c r="AW955" i="66" s="1"/>
  <c r="BH564" i="66"/>
  <c r="N564" i="66"/>
  <c r="AR564" i="66"/>
  <c r="BI564" i="66" s="1"/>
  <c r="AV167" i="66"/>
  <c r="AX167" i="66" s="1"/>
  <c r="AW167" i="66" s="1"/>
  <c r="AV321" i="66"/>
  <c r="AX321" i="66" s="1"/>
  <c r="AW321" i="66" s="1"/>
  <c r="AV369" i="66"/>
  <c r="AX369" i="66" s="1"/>
  <c r="AW369" i="66" s="1"/>
  <c r="AV388" i="66"/>
  <c r="AX388" i="66" s="1"/>
  <c r="AW388" i="66" s="1"/>
  <c r="AV720" i="66"/>
  <c r="AX720" i="66" s="1"/>
  <c r="AW720" i="66" s="1"/>
  <c r="AV701" i="66"/>
  <c r="AX701" i="66" s="1"/>
  <c r="AW701" i="66" s="1"/>
  <c r="AV798" i="66"/>
  <c r="AX798" i="66" s="1"/>
  <c r="AW798" i="66" s="1"/>
  <c r="AV959" i="66"/>
  <c r="AX959" i="66" s="1"/>
  <c r="AW959" i="66" s="1"/>
  <c r="BI902" i="66"/>
  <c r="N723" i="66"/>
  <c r="O723" i="66" s="1"/>
  <c r="BH723" i="66"/>
  <c r="N235" i="66"/>
  <c r="O235" i="66" s="1"/>
  <c r="BH235" i="66"/>
  <c r="BI778" i="66"/>
  <c r="O778" i="66"/>
  <c r="AR739" i="66"/>
  <c r="BI739" i="66" s="1"/>
  <c r="BH739" i="66"/>
  <c r="N728" i="66"/>
  <c r="O728" i="66" s="1"/>
  <c r="BH728" i="66"/>
  <c r="BH630" i="66"/>
  <c r="N630" i="66"/>
  <c r="AR630" i="66"/>
  <c r="AV803" i="66"/>
  <c r="AX803" i="66" s="1"/>
  <c r="AW803" i="66" s="1"/>
  <c r="AV43" i="66"/>
  <c r="AX43" i="66" s="1"/>
  <c r="AW43" i="66" s="1"/>
  <c r="AV70" i="66"/>
  <c r="AX70" i="66" s="1"/>
  <c r="AW70" i="66" s="1"/>
  <c r="AV110" i="66"/>
  <c r="AX110" i="66" s="1"/>
  <c r="AW110" i="66" s="1"/>
  <c r="AV114" i="66"/>
  <c r="AX114" i="66" s="1"/>
  <c r="AW114" i="66" s="1"/>
  <c r="AV166" i="66"/>
  <c r="AX166" i="66" s="1"/>
  <c r="AW166" i="66" s="1"/>
  <c r="AV262" i="66"/>
  <c r="AX262" i="66" s="1"/>
  <c r="AW262" i="66" s="1"/>
  <c r="AV276" i="66"/>
  <c r="AX276" i="66" s="1"/>
  <c r="AW276" i="66" s="1"/>
  <c r="AV307" i="66"/>
  <c r="AX307" i="66" s="1"/>
  <c r="AW307" i="66" s="1"/>
  <c r="AV332" i="66"/>
  <c r="AX332" i="66" s="1"/>
  <c r="AW332" i="66" s="1"/>
  <c r="AV385" i="66"/>
  <c r="AX385" i="66" s="1"/>
  <c r="AW385" i="66" s="1"/>
  <c r="AV438" i="66"/>
  <c r="AX438" i="66" s="1"/>
  <c r="AW438" i="66" s="1"/>
  <c r="BI415" i="66"/>
  <c r="O559" i="66"/>
  <c r="AV538" i="66"/>
  <c r="AX538" i="66" s="1"/>
  <c r="AW538" i="66" s="1"/>
  <c r="BI638" i="66"/>
  <c r="AV823" i="66"/>
  <c r="AX823" i="66" s="1"/>
  <c r="AW823" i="66" s="1"/>
  <c r="AV901" i="66"/>
  <c r="AX901" i="66" s="1"/>
  <c r="AW901" i="66" s="1"/>
  <c r="N205" i="66"/>
  <c r="O205" i="66" s="1"/>
  <c r="BH205" i="66"/>
  <c r="AV951" i="66"/>
  <c r="AX951" i="66" s="1"/>
  <c r="AW951" i="66" s="1"/>
  <c r="AV985" i="66"/>
  <c r="AX985" i="66" s="1"/>
  <c r="AW985" i="66" s="1"/>
  <c r="AV876" i="66"/>
  <c r="AX876" i="66" s="1"/>
  <c r="AW876" i="66" s="1"/>
  <c r="AV44" i="66"/>
  <c r="AX44" i="66" s="1"/>
  <c r="AW44" i="66" s="1"/>
  <c r="AV66" i="66"/>
  <c r="AX66" i="66" s="1"/>
  <c r="AW66" i="66" s="1"/>
  <c r="AV86" i="66"/>
  <c r="AX86" i="66" s="1"/>
  <c r="AW86" i="66" s="1"/>
  <c r="AV103" i="66"/>
  <c r="AX103" i="66" s="1"/>
  <c r="AW103" i="66" s="1"/>
  <c r="AV197" i="66"/>
  <c r="AX197" i="66" s="1"/>
  <c r="AW197" i="66" s="1"/>
  <c r="AV211" i="66"/>
  <c r="AX211" i="66" s="1"/>
  <c r="AW211" i="66" s="1"/>
  <c r="AV247" i="66"/>
  <c r="AX247" i="66" s="1"/>
  <c r="AW247" i="66" s="1"/>
  <c r="AV234" i="66"/>
  <c r="AX234" i="66" s="1"/>
  <c r="AW234" i="66" s="1"/>
  <c r="AV290" i="66"/>
  <c r="AX290" i="66" s="1"/>
  <c r="AW290" i="66" s="1"/>
  <c r="AV331" i="66"/>
  <c r="AX331" i="66" s="1"/>
  <c r="AW331" i="66" s="1"/>
  <c r="AV371" i="66"/>
  <c r="AX371" i="66" s="1"/>
  <c r="AW371" i="66" s="1"/>
  <c r="AV424" i="66"/>
  <c r="AX424" i="66" s="1"/>
  <c r="AW424" i="66" s="1"/>
  <c r="AV474" i="66"/>
  <c r="AX474" i="66" s="1"/>
  <c r="AW474" i="66" s="1"/>
  <c r="AV481" i="66"/>
  <c r="AX481" i="66" s="1"/>
  <c r="AW481" i="66" s="1"/>
  <c r="AV464" i="66"/>
  <c r="AX464" i="66" s="1"/>
  <c r="AW464" i="66" s="1"/>
  <c r="AV519" i="66"/>
  <c r="AX519" i="66" s="1"/>
  <c r="AW519" i="66" s="1"/>
  <c r="AV631" i="66"/>
  <c r="AX631" i="66" s="1"/>
  <c r="AW631" i="66" s="1"/>
  <c r="AV843" i="66"/>
  <c r="AX843" i="66" s="1"/>
  <c r="AW843" i="66" s="1"/>
  <c r="AV799" i="66"/>
  <c r="AX799" i="66" s="1"/>
  <c r="AW799" i="66" s="1"/>
  <c r="AV797" i="66"/>
  <c r="AX797" i="66" s="1"/>
  <c r="AW797" i="66" s="1"/>
  <c r="AV970" i="66"/>
  <c r="AX970" i="66" s="1"/>
  <c r="AW970" i="66" s="1"/>
  <c r="AR90" i="66"/>
  <c r="BH197" i="66"/>
  <c r="N197" i="66"/>
  <c r="O197" i="66" s="1"/>
  <c r="BH36" i="66"/>
  <c r="N36" i="66"/>
  <c r="O36" i="66" s="1"/>
  <c r="BH215" i="66"/>
  <c r="N215" i="66"/>
  <c r="O215" i="66" s="1"/>
  <c r="N323" i="66"/>
  <c r="O323" i="66" s="1"/>
  <c r="BH323" i="66"/>
  <c r="N609" i="66"/>
  <c r="AR609" i="66"/>
  <c r="BH609" i="66"/>
  <c r="BI403" i="66"/>
  <c r="N801" i="66"/>
  <c r="AR801" i="66"/>
  <c r="BI801" i="66" s="1"/>
  <c r="BH801" i="66"/>
  <c r="N705" i="66"/>
  <c r="BH705" i="66"/>
  <c r="AR705" i="66"/>
  <c r="N905" i="66"/>
  <c r="AR905" i="66"/>
  <c r="BI905" i="66" s="1"/>
  <c r="N373" i="66"/>
  <c r="AR373" i="66"/>
  <c r="AV747" i="66"/>
  <c r="AX747" i="66" s="1"/>
  <c r="AW747" i="66" s="1"/>
  <c r="AV712" i="66"/>
  <c r="AX712" i="66" s="1"/>
  <c r="AW712" i="66" s="1"/>
  <c r="AV812" i="66"/>
  <c r="AX812" i="66" s="1"/>
  <c r="AW812" i="66" s="1"/>
  <c r="AV858" i="66"/>
  <c r="AX858" i="66" s="1"/>
  <c r="AW858" i="66" s="1"/>
  <c r="AV931" i="66"/>
  <c r="AX931" i="66" s="1"/>
  <c r="AW931" i="66" s="1"/>
  <c r="AV899" i="66"/>
  <c r="AX899" i="66" s="1"/>
  <c r="AW899" i="66" s="1"/>
  <c r="AV986" i="66"/>
  <c r="AX986" i="66" s="1"/>
  <c r="AW986" i="66" s="1"/>
  <c r="AV996" i="66"/>
  <c r="AX996" i="66" s="1"/>
  <c r="AW996" i="66" s="1"/>
  <c r="AV969" i="66"/>
  <c r="AX969" i="66" s="1"/>
  <c r="AW969" i="66" s="1"/>
  <c r="N82" i="66"/>
  <c r="AR82" i="66"/>
  <c r="BH82" i="66"/>
  <c r="BH68" i="66"/>
  <c r="N68" i="66"/>
  <c r="O68" i="66" s="1"/>
  <c r="N217" i="66"/>
  <c r="O217" i="66" s="1"/>
  <c r="BH217" i="66"/>
  <c r="N77" i="66"/>
  <c r="O77" i="66" s="1"/>
  <c r="BH77" i="66"/>
  <c r="BH415" i="66"/>
  <c r="N415" i="66"/>
  <c r="O415" i="66" s="1"/>
  <c r="BH545" i="66"/>
  <c r="N545" i="66"/>
  <c r="O545" i="66" s="1"/>
  <c r="N434" i="66"/>
  <c r="O434" i="66" s="1"/>
  <c r="BH434" i="66"/>
  <c r="O591" i="66"/>
  <c r="N664" i="66"/>
  <c r="AR664" i="66"/>
  <c r="N615" i="66"/>
  <c r="BH615" i="66"/>
  <c r="AR615" i="66"/>
  <c r="BH668" i="66"/>
  <c r="N668" i="66"/>
  <c r="O668" i="66" s="1"/>
  <c r="BH844" i="66"/>
  <c r="N844" i="66"/>
  <c r="O844" i="66" s="1"/>
  <c r="N717" i="66"/>
  <c r="O717" i="66" s="1"/>
  <c r="BH717" i="66"/>
  <c r="BH781" i="66"/>
  <c r="N781" i="66"/>
  <c r="O781" i="66" s="1"/>
  <c r="BH461" i="66"/>
  <c r="N461" i="66"/>
  <c r="AR461" i="66"/>
  <c r="N890" i="66"/>
  <c r="BH890" i="66"/>
  <c r="AR890" i="66"/>
  <c r="O339" i="66"/>
  <c r="O708" i="66"/>
  <c r="BH865" i="66"/>
  <c r="N865" i="66"/>
  <c r="O865" i="66" s="1"/>
  <c r="BH891" i="66"/>
  <c r="N891" i="66"/>
  <c r="O891" i="66" s="1"/>
  <c r="BH303" i="66"/>
  <c r="N303" i="66"/>
  <c r="O303" i="66" s="1"/>
  <c r="N241" i="66"/>
  <c r="O241" i="66" s="1"/>
  <c r="BH241" i="66"/>
  <c r="BH429" i="66"/>
  <c r="N429" i="66"/>
  <c r="O429" i="66" s="1"/>
  <c r="N600" i="66"/>
  <c r="O600" i="66" s="1"/>
  <c r="BH600" i="66"/>
  <c r="AV784" i="66"/>
  <c r="AX784" i="66" s="1"/>
  <c r="AW784" i="66" s="1"/>
  <c r="BH662" i="66"/>
  <c r="N662" i="66"/>
  <c r="O662" i="66" s="1"/>
  <c r="O827" i="66"/>
  <c r="BI827" i="66"/>
  <c r="AV497" i="66"/>
  <c r="AX497" i="66" s="1"/>
  <c r="AW497" i="66" s="1"/>
  <c r="N645" i="66"/>
  <c r="O645" i="66" s="1"/>
  <c r="BH645" i="66"/>
  <c r="BH608" i="66"/>
  <c r="N608" i="66"/>
  <c r="O608" i="66" s="1"/>
  <c r="BH555" i="66"/>
  <c r="N555" i="66"/>
  <c r="O555" i="66" s="1"/>
  <c r="N883" i="66"/>
  <c r="O883" i="66" s="1"/>
  <c r="BH883" i="66"/>
  <c r="AV515" i="66"/>
  <c r="AX515" i="66" s="1"/>
  <c r="AW515" i="66" s="1"/>
  <c r="AV471" i="66"/>
  <c r="AX471" i="66" s="1"/>
  <c r="AW471" i="66" s="1"/>
  <c r="AV543" i="66"/>
  <c r="AX543" i="66" s="1"/>
  <c r="AW543" i="66" s="1"/>
  <c r="AV583" i="66"/>
  <c r="AX583" i="66" s="1"/>
  <c r="AW583" i="66" s="1"/>
  <c r="AV582" i="66"/>
  <c r="AX582" i="66" s="1"/>
  <c r="AW582" i="66" s="1"/>
  <c r="AV590" i="66"/>
  <c r="AX590" i="66" s="1"/>
  <c r="AW590" i="66" s="1"/>
  <c r="AV646" i="66"/>
  <c r="AX646" i="66" s="1"/>
  <c r="AW646" i="66" s="1"/>
  <c r="AV632" i="66"/>
  <c r="AX632" i="66" s="1"/>
  <c r="AW632" i="66" s="1"/>
  <c r="O629" i="66"/>
  <c r="AV672" i="66"/>
  <c r="AX672" i="66" s="1"/>
  <c r="AW672" i="66" s="1"/>
  <c r="AV691" i="66"/>
  <c r="AX691" i="66" s="1"/>
  <c r="AW691" i="66" s="1"/>
  <c r="AV693" i="66"/>
  <c r="AX693" i="66" s="1"/>
  <c r="AW693" i="66" s="1"/>
  <c r="AV742" i="66"/>
  <c r="AX742" i="66" s="1"/>
  <c r="AW742" i="66" s="1"/>
  <c r="AV713" i="66"/>
  <c r="AX713" i="66" s="1"/>
  <c r="AW713" i="66" s="1"/>
  <c r="AV837" i="66"/>
  <c r="AX837" i="66" s="1"/>
  <c r="AW837" i="66" s="1"/>
  <c r="AV882" i="66"/>
  <c r="AX882" i="66" s="1"/>
  <c r="AW882" i="66" s="1"/>
  <c r="AV873" i="66"/>
  <c r="AX873" i="66" s="1"/>
  <c r="AW873" i="66" s="1"/>
  <c r="AV898" i="66"/>
  <c r="AX898" i="66" s="1"/>
  <c r="AW898" i="66" s="1"/>
  <c r="AV942" i="66"/>
  <c r="AX942" i="66" s="1"/>
  <c r="AW942" i="66" s="1"/>
  <c r="AV856" i="66"/>
  <c r="AX856" i="66" s="1"/>
  <c r="AW856" i="66" s="1"/>
  <c r="AV948" i="66"/>
  <c r="AX948" i="66" s="1"/>
  <c r="AW948" i="66" s="1"/>
  <c r="BH42" i="66"/>
  <c r="N42" i="66"/>
  <c r="O42" i="66" s="1"/>
  <c r="BH101" i="66"/>
  <c r="N101" i="66"/>
  <c r="O101" i="66" s="1"/>
  <c r="BH349" i="66"/>
  <c r="N349" i="66"/>
  <c r="O349" i="66" s="1"/>
  <c r="N552" i="66"/>
  <c r="O552" i="66" s="1"/>
  <c r="BH552" i="66"/>
  <c r="BH558" i="66"/>
  <c r="N558" i="66"/>
  <c r="O558" i="66" s="1"/>
  <c r="N58" i="66"/>
  <c r="BH58" i="66"/>
  <c r="AR58" i="66"/>
  <c r="BH337" i="66"/>
  <c r="N337" i="66"/>
  <c r="O337" i="66" s="1"/>
  <c r="BH888" i="66"/>
  <c r="N888" i="66"/>
  <c r="AR888" i="66"/>
  <c r="BI888" i="66" s="1"/>
  <c r="BH570" i="66"/>
  <c r="N570" i="66"/>
  <c r="O570" i="66" s="1"/>
  <c r="BH321" i="66"/>
  <c r="N321" i="66"/>
  <c r="O321" i="66" s="1"/>
  <c r="BH636" i="66"/>
  <c r="N636" i="66"/>
  <c r="O636" i="66" s="1"/>
  <c r="N699" i="66"/>
  <c r="O699" i="66" s="1"/>
  <c r="BH699" i="66"/>
  <c r="N917" i="66"/>
  <c r="O917" i="66" s="1"/>
  <c r="BH917" i="66"/>
  <c r="N788" i="66"/>
  <c r="O788" i="66" s="1"/>
  <c r="BH788" i="66"/>
  <c r="AV790" i="66"/>
  <c r="AX790" i="66" s="1"/>
  <c r="AW790" i="66" s="1"/>
  <c r="N734" i="66"/>
  <c r="O734" i="66" s="1"/>
  <c r="BH734" i="66"/>
  <c r="N644" i="66"/>
  <c r="O644" i="66" s="1"/>
  <c r="BH644" i="66"/>
  <c r="AV453" i="66"/>
  <c r="AX453" i="66" s="1"/>
  <c r="AW453" i="66" s="1"/>
  <c r="AV473" i="66"/>
  <c r="AX473" i="66" s="1"/>
  <c r="AW473" i="66" s="1"/>
  <c r="AV449" i="66"/>
  <c r="AX449" i="66" s="1"/>
  <c r="AW449" i="66" s="1"/>
  <c r="AV502" i="66"/>
  <c r="AX502" i="66" s="1"/>
  <c r="AW502" i="66" s="1"/>
  <c r="AV523" i="66"/>
  <c r="AX523" i="66" s="1"/>
  <c r="AW523" i="66" s="1"/>
  <c r="AV499" i="66"/>
  <c r="AX499" i="66" s="1"/>
  <c r="AW499" i="66" s="1"/>
  <c r="AV549" i="66"/>
  <c r="AX549" i="66" s="1"/>
  <c r="AW549" i="66" s="1"/>
  <c r="AV556" i="66"/>
  <c r="AX556" i="66" s="1"/>
  <c r="AW556" i="66" s="1"/>
  <c r="AV533" i="66"/>
  <c r="AX533" i="66" s="1"/>
  <c r="AW533" i="66" s="1"/>
  <c r="AV512" i="66"/>
  <c r="AX512" i="66" s="1"/>
  <c r="AW512" i="66" s="1"/>
  <c r="AV544" i="66"/>
  <c r="AX544" i="66" s="1"/>
  <c r="AW544" i="66" s="1"/>
  <c r="AV613" i="66"/>
  <c r="AX613" i="66" s="1"/>
  <c r="AW613" i="66" s="1"/>
  <c r="AV621" i="66"/>
  <c r="AX621" i="66" s="1"/>
  <c r="AW621" i="66" s="1"/>
  <c r="AV676" i="66"/>
  <c r="AX676" i="66" s="1"/>
  <c r="AW676" i="66" s="1"/>
  <c r="AV732" i="66"/>
  <c r="AX732" i="66" s="1"/>
  <c r="AW732" i="66" s="1"/>
  <c r="AV719" i="66"/>
  <c r="AX719" i="66" s="1"/>
  <c r="AW719" i="66" s="1"/>
  <c r="AV755" i="66"/>
  <c r="AX755" i="66" s="1"/>
  <c r="AW755" i="66" s="1"/>
  <c r="AV818" i="66"/>
  <c r="AX818" i="66" s="1"/>
  <c r="AW818" i="66" s="1"/>
  <c r="AV864" i="66"/>
  <c r="AX864" i="66" s="1"/>
  <c r="AW864" i="66" s="1"/>
  <c r="AV954" i="66"/>
  <c r="AX954" i="66" s="1"/>
  <c r="AW954" i="66" s="1"/>
  <c r="AV890" i="66"/>
  <c r="AX890" i="66" s="1"/>
  <c r="AW890" i="66" s="1"/>
  <c r="AV930" i="66"/>
  <c r="AX930" i="66" s="1"/>
  <c r="AW930" i="66" s="1"/>
  <c r="O345" i="66"/>
  <c r="BH515" i="66"/>
  <c r="N515" i="66"/>
  <c r="O515" i="66" s="1"/>
  <c r="BH673" i="66"/>
  <c r="N673" i="66"/>
  <c r="O673" i="66" s="1"/>
  <c r="BH807" i="66"/>
  <c r="N807" i="66"/>
  <c r="AR807" i="66"/>
  <c r="BH474" i="66"/>
  <c r="N474" i="66"/>
  <c r="O474" i="66" s="1"/>
  <c r="BH409" i="66"/>
  <c r="N409" i="66"/>
  <c r="O409" i="66" s="1"/>
  <c r="N795" i="66"/>
  <c r="AR795" i="66"/>
  <c r="BI795" i="66" s="1"/>
  <c r="BH795" i="66"/>
  <c r="AV454" i="66"/>
  <c r="AX454" i="66" s="1"/>
  <c r="AW454" i="66" s="1"/>
  <c r="AV440" i="66"/>
  <c r="AX440" i="66" s="1"/>
  <c r="AW440" i="66" s="1"/>
  <c r="AV490" i="66"/>
  <c r="AX490" i="66" s="1"/>
  <c r="AW490" i="66" s="1"/>
  <c r="AV525" i="66"/>
  <c r="AX525" i="66" s="1"/>
  <c r="AW525" i="66" s="1"/>
  <c r="AV550" i="66"/>
  <c r="AX550" i="66" s="1"/>
  <c r="AW550" i="66" s="1"/>
  <c r="AV557" i="66"/>
  <c r="AX557" i="66" s="1"/>
  <c r="AW557" i="66" s="1"/>
  <c r="AV559" i="66"/>
  <c r="AX559" i="66" s="1"/>
  <c r="AW559" i="66" s="1"/>
  <c r="AV575" i="66"/>
  <c r="AX575" i="66" s="1"/>
  <c r="AW575" i="66" s="1"/>
  <c r="AV617" i="66"/>
  <c r="AX617" i="66" s="1"/>
  <c r="AW617" i="66" s="1"/>
  <c r="AV630" i="66"/>
  <c r="AX630" i="66" s="1"/>
  <c r="AW630" i="66" s="1"/>
  <c r="AV688" i="66"/>
  <c r="AX688" i="66" s="1"/>
  <c r="AW688" i="66" s="1"/>
  <c r="AV668" i="66"/>
  <c r="AX668" i="66" s="1"/>
  <c r="AW668" i="66" s="1"/>
  <c r="AV776" i="66"/>
  <c r="AX776" i="66" s="1"/>
  <c r="AW776" i="66" s="1"/>
  <c r="AV787" i="66"/>
  <c r="AX787" i="66" s="1"/>
  <c r="AW787" i="66" s="1"/>
  <c r="AV819" i="66"/>
  <c r="AX819" i="66" s="1"/>
  <c r="AW819" i="66" s="1"/>
  <c r="AV848" i="66"/>
  <c r="AX848" i="66" s="1"/>
  <c r="AW848" i="66" s="1"/>
  <c r="AV827" i="66"/>
  <c r="AX827" i="66" s="1"/>
  <c r="AW827" i="66" s="1"/>
  <c r="O351" i="66"/>
  <c r="BH168" i="66"/>
  <c r="N168" i="66"/>
  <c r="O168" i="66" s="1"/>
  <c r="BH444" i="66"/>
  <c r="N444" i="66"/>
  <c r="O444" i="66" s="1"/>
  <c r="BH443" i="66"/>
  <c r="N443" i="66"/>
  <c r="AR443" i="66"/>
  <c r="AR41" i="66"/>
  <c r="N41" i="66"/>
  <c r="BH403" i="66"/>
  <c r="N403" i="66"/>
  <c r="O403" i="66" s="1"/>
  <c r="BI770" i="66"/>
  <c r="N627" i="66"/>
  <c r="O627" i="66" s="1"/>
  <c r="BH627" i="66"/>
  <c r="N405" i="66"/>
  <c r="O405" i="66" s="1"/>
  <c r="BH405" i="66"/>
  <c r="O868" i="66"/>
  <c r="BI868" i="66"/>
  <c r="AR138" i="66"/>
  <c r="N544" i="66"/>
  <c r="AR544" i="66"/>
  <c r="BH544" i="66"/>
  <c r="N560" i="66"/>
  <c r="O560" i="66" s="1"/>
  <c r="BH560" i="66"/>
  <c r="N675" i="66"/>
  <c r="O675" i="66" s="1"/>
  <c r="BH675" i="66"/>
  <c r="N491" i="66"/>
  <c r="O491" i="66" s="1"/>
  <c r="BH491" i="66"/>
  <c r="AV423" i="66"/>
  <c r="AX423" i="66" s="1"/>
  <c r="AW423" i="66" s="1"/>
  <c r="AV487" i="66"/>
  <c r="AX487" i="66" s="1"/>
  <c r="AW487" i="66" s="1"/>
  <c r="AV469" i="66"/>
  <c r="AX469" i="66" s="1"/>
  <c r="AW469" i="66" s="1"/>
  <c r="AV562" i="66"/>
  <c r="AX562" i="66" s="1"/>
  <c r="AW562" i="66" s="1"/>
  <c r="AV516" i="66"/>
  <c r="AX516" i="66" s="1"/>
  <c r="AW516" i="66" s="1"/>
  <c r="AV534" i="66"/>
  <c r="AX534" i="66" s="1"/>
  <c r="AW534" i="66" s="1"/>
  <c r="AV591" i="66"/>
  <c r="AX591" i="66" s="1"/>
  <c r="AW591" i="66" s="1"/>
  <c r="AV603" i="66"/>
  <c r="AX603" i="66" s="1"/>
  <c r="AW603" i="66" s="1"/>
  <c r="O632" i="66"/>
  <c r="AV675" i="66"/>
  <c r="AX675" i="66" s="1"/>
  <c r="AW675" i="66" s="1"/>
  <c r="AV694" i="66"/>
  <c r="AX694" i="66" s="1"/>
  <c r="AW694" i="66" s="1"/>
  <c r="O701" i="66"/>
  <c r="AV749" i="66"/>
  <c r="AX749" i="66" s="1"/>
  <c r="AW749" i="66" s="1"/>
  <c r="AV710" i="66"/>
  <c r="AX710" i="66" s="1"/>
  <c r="AW710" i="66" s="1"/>
  <c r="AV727" i="66"/>
  <c r="AX727" i="66" s="1"/>
  <c r="AW727" i="66" s="1"/>
  <c r="AV765" i="66"/>
  <c r="AX765" i="66" s="1"/>
  <c r="AW765" i="66" s="1"/>
  <c r="AV722" i="66"/>
  <c r="AX722" i="66" s="1"/>
  <c r="AW722" i="66" s="1"/>
  <c r="AV833" i="66"/>
  <c r="AX833" i="66" s="1"/>
  <c r="AW833" i="66" s="1"/>
  <c r="AV828" i="66"/>
  <c r="AX828" i="66" s="1"/>
  <c r="AW828" i="66" s="1"/>
  <c r="AV913" i="66"/>
  <c r="AX913" i="66" s="1"/>
  <c r="AW913" i="66" s="1"/>
  <c r="AV928" i="66"/>
  <c r="AX928" i="66" s="1"/>
  <c r="AW928" i="66" s="1"/>
  <c r="AV929" i="66"/>
  <c r="AX929" i="66" s="1"/>
  <c r="AW929" i="66" s="1"/>
  <c r="AV920" i="66"/>
  <c r="AX920" i="66" s="1"/>
  <c r="AW920" i="66" s="1"/>
  <c r="AV983" i="66"/>
  <c r="AX983" i="66" s="1"/>
  <c r="AW983" i="66" s="1"/>
  <c r="N14" i="66"/>
  <c r="O14" i="66" s="1"/>
  <c r="BH14" i="66"/>
  <c r="N97" i="66"/>
  <c r="O97" i="66" s="1"/>
  <c r="BH97" i="66"/>
  <c r="BI53" i="66"/>
  <c r="O53" i="66"/>
  <c r="BH119" i="66"/>
  <c r="N119" i="66"/>
  <c r="O119" i="66" s="1"/>
  <c r="BH196" i="66"/>
  <c r="N196" i="66"/>
  <c r="O196" i="66" s="1"/>
  <c r="N220" i="66"/>
  <c r="O220" i="66" s="1"/>
  <c r="BH220" i="66"/>
  <c r="BH380" i="66"/>
  <c r="N380" i="66"/>
  <c r="O380" i="66" s="1"/>
  <c r="BH612" i="66"/>
  <c r="N612" i="66"/>
  <c r="O612" i="66" s="1"/>
  <c r="N747" i="66"/>
  <c r="O747" i="66" s="1"/>
  <c r="BH747" i="66"/>
  <c r="BI845" i="66"/>
  <c r="O845" i="66"/>
  <c r="N902" i="66"/>
  <c r="O902" i="66" s="1"/>
  <c r="BH902" i="66"/>
  <c r="AV92" i="66"/>
  <c r="AX92" i="66" s="1"/>
  <c r="AW92" i="66" s="1"/>
  <c r="BH626" i="66"/>
  <c r="N626" i="66"/>
  <c r="AR626" i="66"/>
  <c r="BH579" i="66"/>
  <c r="N579" i="66"/>
  <c r="O579" i="66" s="1"/>
  <c r="BH606" i="66"/>
  <c r="N606" i="66"/>
  <c r="O606" i="66" s="1"/>
  <c r="N767" i="66"/>
  <c r="O767" i="66" s="1"/>
  <c r="BH767" i="66"/>
  <c r="BH759" i="66"/>
  <c r="N759" i="66"/>
  <c r="O759" i="66" s="1"/>
  <c r="BH294" i="66"/>
  <c r="N294" i="66"/>
  <c r="O294" i="66" s="1"/>
  <c r="AV531" i="66"/>
  <c r="AX531" i="66" s="1"/>
  <c r="AW531" i="66" s="1"/>
  <c r="AV537" i="66"/>
  <c r="AX537" i="66" s="1"/>
  <c r="AW537" i="66" s="1"/>
  <c r="AV563" i="66"/>
  <c r="AX563" i="66" s="1"/>
  <c r="AW563" i="66" s="1"/>
  <c r="AV592" i="66"/>
  <c r="AX592" i="66" s="1"/>
  <c r="AW592" i="66" s="1"/>
  <c r="AV623" i="66"/>
  <c r="AX623" i="66" s="1"/>
  <c r="AW623" i="66" s="1"/>
  <c r="AV624" i="66"/>
  <c r="AX624" i="66" s="1"/>
  <c r="AW624" i="66" s="1"/>
  <c r="AV659" i="66"/>
  <c r="AX659" i="66" s="1"/>
  <c r="AW659" i="66" s="1"/>
  <c r="AV704" i="66"/>
  <c r="AX704" i="66" s="1"/>
  <c r="AW704" i="66" s="1"/>
  <c r="AV750" i="66"/>
  <c r="AX750" i="66" s="1"/>
  <c r="AW750" i="66" s="1"/>
  <c r="AV751" i="66"/>
  <c r="AX751" i="66" s="1"/>
  <c r="AW751" i="66" s="1"/>
  <c r="AV702" i="66"/>
  <c r="AX702" i="66" s="1"/>
  <c r="AW702" i="66" s="1"/>
  <c r="AV723" i="66"/>
  <c r="AX723" i="66" s="1"/>
  <c r="AW723" i="66" s="1"/>
  <c r="AV831" i="66"/>
  <c r="AX831" i="66" s="1"/>
  <c r="AW831" i="66" s="1"/>
  <c r="AV849" i="66"/>
  <c r="AX849" i="66" s="1"/>
  <c r="AW849" i="66" s="1"/>
  <c r="AV886" i="66"/>
  <c r="AX886" i="66" s="1"/>
  <c r="AW886" i="66" s="1"/>
  <c r="N43" i="66"/>
  <c r="O43" i="66" s="1"/>
  <c r="BH43" i="66"/>
  <c r="N136" i="66"/>
  <c r="O136" i="66" s="1"/>
  <c r="BH136" i="66"/>
  <c r="N291" i="66"/>
  <c r="O291" i="66" s="1"/>
  <c r="BH291" i="66"/>
  <c r="N305" i="66"/>
  <c r="O305" i="66" s="1"/>
  <c r="BH305" i="66"/>
  <c r="BH497" i="66"/>
  <c r="N497" i="66"/>
  <c r="O497" i="66" s="1"/>
  <c r="BH480" i="66"/>
  <c r="N480" i="66"/>
  <c r="O480" i="66" s="1"/>
  <c r="N49" i="66"/>
  <c r="O49" i="66" s="1"/>
  <c r="BH49" i="66"/>
  <c r="BH986" i="66"/>
  <c r="AR986" i="66"/>
  <c r="BI986" i="66" s="1"/>
  <c r="N911" i="66"/>
  <c r="O911" i="66" s="1"/>
  <c r="BH911" i="66"/>
  <c r="N741" i="66"/>
  <c r="O741" i="66" s="1"/>
  <c r="BH741" i="66"/>
  <c r="AR799" i="66"/>
  <c r="N799" i="66"/>
  <c r="BH309" i="66"/>
  <c r="N309" i="66"/>
  <c r="O309" i="66" s="1"/>
  <c r="O445" i="66"/>
  <c r="AV548" i="66"/>
  <c r="AX548" i="66" s="1"/>
  <c r="AW548" i="66" s="1"/>
  <c r="AV560" i="66"/>
  <c r="AX560" i="66" s="1"/>
  <c r="AW560" i="66" s="1"/>
  <c r="AV566" i="66"/>
  <c r="AX566" i="66" s="1"/>
  <c r="AW566" i="66" s="1"/>
  <c r="AV606" i="66"/>
  <c r="AX606" i="66" s="1"/>
  <c r="AW606" i="66" s="1"/>
  <c r="AV708" i="66"/>
  <c r="AX708" i="66" s="1"/>
  <c r="AW708" i="66" s="1"/>
  <c r="AV697" i="66"/>
  <c r="AX697" i="66" s="1"/>
  <c r="AW697" i="66" s="1"/>
  <c r="AR666" i="66"/>
  <c r="AV741" i="66"/>
  <c r="AX741" i="66" s="1"/>
  <c r="AW741" i="66" s="1"/>
  <c r="AV728" i="66"/>
  <c r="AX728" i="66" s="1"/>
  <c r="AW728" i="66" s="1"/>
  <c r="AV770" i="66"/>
  <c r="AX770" i="66" s="1"/>
  <c r="AW770" i="66" s="1"/>
  <c r="AV810" i="66"/>
  <c r="AX810" i="66" s="1"/>
  <c r="AW810" i="66" s="1"/>
  <c r="AV870" i="66"/>
  <c r="AX870" i="66" s="1"/>
  <c r="AW870" i="66" s="1"/>
  <c r="AV947" i="66"/>
  <c r="AX947" i="66" s="1"/>
  <c r="AW947" i="66" s="1"/>
  <c r="AV919" i="66"/>
  <c r="AX919" i="66" s="1"/>
  <c r="AW919" i="66" s="1"/>
  <c r="O928" i="66"/>
  <c r="BI91" i="66"/>
  <c r="O91" i="66"/>
  <c r="AR439" i="66"/>
  <c r="N114" i="66"/>
  <c r="AR114" i="66"/>
  <c r="N546" i="66"/>
  <c r="AR546" i="66"/>
  <c r="BI546" i="66" s="1"/>
  <c r="O550" i="66"/>
  <c r="BI550" i="66"/>
  <c r="N621" i="66"/>
  <c r="AR621" i="66"/>
  <c r="BH621" i="66"/>
  <c r="N817" i="66"/>
  <c r="O817" i="66" s="1"/>
  <c r="BH817" i="66"/>
  <c r="N896" i="66"/>
  <c r="BH896" i="66"/>
  <c r="AR896" i="66"/>
  <c r="BH315" i="66"/>
  <c r="N315" i="66"/>
  <c r="O315" i="66" s="1"/>
  <c r="BH770" i="66"/>
  <c r="N770" i="66"/>
  <c r="O770" i="66" s="1"/>
  <c r="BI283" i="66"/>
  <c r="BI505" i="66"/>
  <c r="BI909" i="66"/>
  <c r="BI226" i="66"/>
  <c r="BI382" i="66"/>
  <c r="BI583" i="66"/>
  <c r="BI597" i="66"/>
  <c r="BI772" i="66"/>
  <c r="BI243" i="66"/>
  <c r="BI768" i="66"/>
  <c r="BI862" i="66"/>
  <c r="BI372" i="66"/>
  <c r="BI425" i="66"/>
  <c r="BI122" i="66"/>
  <c r="BI230" i="66"/>
  <c r="BI249" i="66"/>
  <c r="BI271" i="66"/>
  <c r="BI378" i="66"/>
  <c r="BI476" i="66"/>
  <c r="BI856" i="66"/>
  <c r="BI933" i="66"/>
  <c r="BI184" i="66"/>
  <c r="BI601" i="66"/>
  <c r="BI760" i="66"/>
  <c r="BI943" i="66"/>
  <c r="BI376" i="66"/>
  <c r="BI531" i="66"/>
  <c r="AV99" i="66"/>
  <c r="AX99" i="66" s="1"/>
  <c r="AW99" i="66" s="1"/>
  <c r="AV26" i="66"/>
  <c r="AX26" i="66" s="1"/>
  <c r="AW26" i="66" s="1"/>
  <c r="AV23" i="66"/>
  <c r="AX23" i="66" s="1"/>
  <c r="AW23" i="66" s="1"/>
  <c r="N15" i="66"/>
  <c r="AR15" i="66"/>
  <c r="BH15" i="66"/>
  <c r="AV22" i="66"/>
  <c r="AX22" i="66" s="1"/>
  <c r="AW22" i="66" s="1"/>
  <c r="AV20" i="66"/>
  <c r="AX20" i="66" s="1"/>
  <c r="AW20" i="66" s="1"/>
  <c r="O25" i="66"/>
  <c r="BI25" i="66"/>
  <c r="BI36" i="66"/>
  <c r="BI136" i="66"/>
  <c r="BI130" i="66"/>
  <c r="AV141" i="66"/>
  <c r="AX141" i="66" s="1"/>
  <c r="AW141" i="66" s="1"/>
  <c r="AV152" i="66"/>
  <c r="AX152" i="66" s="1"/>
  <c r="AW152" i="66" s="1"/>
  <c r="AV172" i="66"/>
  <c r="AX172" i="66" s="1"/>
  <c r="AW172" i="66" s="1"/>
  <c r="BH232" i="66"/>
  <c r="N232" i="66"/>
  <c r="BI221" i="66"/>
  <c r="O221" i="66"/>
  <c r="N228" i="66"/>
  <c r="AR228" i="66"/>
  <c r="BH228" i="66"/>
  <c r="BI254" i="66"/>
  <c r="O254" i="66"/>
  <c r="AV235" i="66"/>
  <c r="AX235" i="66" s="1"/>
  <c r="AW235" i="66" s="1"/>
  <c r="AV241" i="66"/>
  <c r="AX241" i="66" s="1"/>
  <c r="AW241" i="66" s="1"/>
  <c r="N250" i="66"/>
  <c r="BH250" i="66"/>
  <c r="AR250" i="66"/>
  <c r="BI276" i="66"/>
  <c r="O276" i="66"/>
  <c r="BI270" i="66"/>
  <c r="O270" i="66"/>
  <c r="O246" i="66"/>
  <c r="BI246" i="66"/>
  <c r="O300" i="66"/>
  <c r="BI300" i="66"/>
  <c r="AV281" i="66"/>
  <c r="AX281" i="66" s="1"/>
  <c r="AW281" i="66" s="1"/>
  <c r="BI303" i="66"/>
  <c r="AV320" i="66"/>
  <c r="AX320" i="66" s="1"/>
  <c r="AW320" i="66" s="1"/>
  <c r="BI318" i="66"/>
  <c r="AV314" i="66"/>
  <c r="AX314" i="66" s="1"/>
  <c r="AW314" i="66" s="1"/>
  <c r="BI329" i="66"/>
  <c r="O329" i="66"/>
  <c r="AV339" i="66"/>
  <c r="AX339" i="66" s="1"/>
  <c r="AW339" i="66" s="1"/>
  <c r="O358" i="66"/>
  <c r="BI358" i="66"/>
  <c r="AV363" i="66"/>
  <c r="AX363" i="66" s="1"/>
  <c r="AW363" i="66" s="1"/>
  <c r="N393" i="66"/>
  <c r="BH393" i="66"/>
  <c r="AR393" i="66"/>
  <c r="AV390" i="66"/>
  <c r="AX390" i="66" s="1"/>
  <c r="AW390" i="66" s="1"/>
  <c r="AV394" i="66"/>
  <c r="AX394" i="66" s="1"/>
  <c r="AW394" i="66" s="1"/>
  <c r="AV393" i="66"/>
  <c r="AX393" i="66" s="1"/>
  <c r="AW393" i="66" s="1"/>
  <c r="AV389" i="66"/>
  <c r="AX389" i="66" s="1"/>
  <c r="AW389" i="66" s="1"/>
  <c r="BI380" i="66"/>
  <c r="AV384" i="66"/>
  <c r="AX384" i="66" s="1"/>
  <c r="AW384" i="66" s="1"/>
  <c r="AV425" i="66"/>
  <c r="AX425" i="66" s="1"/>
  <c r="AW425" i="66" s="1"/>
  <c r="AV435" i="66"/>
  <c r="AX435" i="66" s="1"/>
  <c r="AW435" i="66" s="1"/>
  <c r="N458" i="66"/>
  <c r="BH458" i="66"/>
  <c r="AR458" i="66"/>
  <c r="AV448" i="66"/>
  <c r="AX448" i="66" s="1"/>
  <c r="AW448" i="66" s="1"/>
  <c r="N436" i="66"/>
  <c r="AR436" i="66"/>
  <c r="BH436" i="66"/>
  <c r="AV415" i="66"/>
  <c r="AX415" i="66" s="1"/>
  <c r="AW415" i="66" s="1"/>
  <c r="AV493" i="66"/>
  <c r="AX493" i="66" s="1"/>
  <c r="AW493" i="66" s="1"/>
  <c r="N472" i="66"/>
  <c r="O472" i="66" s="1"/>
  <c r="BH472" i="66"/>
  <c r="N490" i="66"/>
  <c r="O490" i="66" s="1"/>
  <c r="BH490" i="66"/>
  <c r="AV458" i="66"/>
  <c r="AX458" i="66" s="1"/>
  <c r="AW458" i="66" s="1"/>
  <c r="N471" i="66"/>
  <c r="AR471" i="66"/>
  <c r="BH471" i="66"/>
  <c r="BH463" i="66"/>
  <c r="N463" i="66"/>
  <c r="AV483" i="66"/>
  <c r="AX483" i="66" s="1"/>
  <c r="AW483" i="66" s="1"/>
  <c r="BI498" i="66"/>
  <c r="AV505" i="66"/>
  <c r="AX505" i="66" s="1"/>
  <c r="AW505" i="66" s="1"/>
  <c r="AV504" i="66"/>
  <c r="AX504" i="66" s="1"/>
  <c r="AW504" i="66" s="1"/>
  <c r="O525" i="66"/>
  <c r="BI525" i="66"/>
  <c r="BI496" i="66"/>
  <c r="O496" i="66"/>
  <c r="AV547" i="66"/>
  <c r="AX547" i="66" s="1"/>
  <c r="AW547" i="66" s="1"/>
  <c r="O561" i="66"/>
  <c r="BI561" i="66"/>
  <c r="AR522" i="66"/>
  <c r="N522" i="66"/>
  <c r="BH522" i="66"/>
  <c r="AV541" i="66"/>
  <c r="AX541" i="66" s="1"/>
  <c r="AW541" i="66" s="1"/>
  <c r="AV513" i="66"/>
  <c r="AX513" i="66" s="1"/>
  <c r="AW513" i="66" s="1"/>
  <c r="BI582" i="66"/>
  <c r="O582" i="66"/>
  <c r="N580" i="66"/>
  <c r="BH580" i="66"/>
  <c r="AR580" i="66"/>
  <c r="AV553" i="66"/>
  <c r="AX553" i="66" s="1"/>
  <c r="AW553" i="66" s="1"/>
  <c r="BH605" i="66"/>
  <c r="N605" i="66"/>
  <c r="BI624" i="66"/>
  <c r="O624" i="66"/>
  <c r="AV634" i="66"/>
  <c r="AX634" i="66" s="1"/>
  <c r="AW634" i="66" s="1"/>
  <c r="BI596" i="66"/>
  <c r="O596" i="66"/>
  <c r="AV573" i="66"/>
  <c r="AX573" i="66" s="1"/>
  <c r="AW573" i="66" s="1"/>
  <c r="AV653" i="66"/>
  <c r="AX653" i="66" s="1"/>
  <c r="AW653" i="66" s="1"/>
  <c r="AV667" i="66"/>
  <c r="AX667" i="66" s="1"/>
  <c r="AW667" i="66" s="1"/>
  <c r="O676" i="66"/>
  <c r="BI676" i="66"/>
  <c r="N667" i="66"/>
  <c r="BH667" i="66"/>
  <c r="AV661" i="66"/>
  <c r="AX661" i="66" s="1"/>
  <c r="AW661" i="66" s="1"/>
  <c r="AV692" i="66"/>
  <c r="AX692" i="66" s="1"/>
  <c r="AW692" i="66" s="1"/>
  <c r="BI766" i="66"/>
  <c r="BI740" i="66"/>
  <c r="O740" i="66"/>
  <c r="AV724" i="66"/>
  <c r="AX724" i="66" s="1"/>
  <c r="AW724" i="66" s="1"/>
  <c r="AR754" i="66"/>
  <c r="N754" i="66"/>
  <c r="BH754" i="66"/>
  <c r="AV758" i="66"/>
  <c r="AX758" i="66" s="1"/>
  <c r="AW758" i="66" s="1"/>
  <c r="BI787" i="66"/>
  <c r="O787" i="66"/>
  <c r="BI812" i="66"/>
  <c r="O812" i="66"/>
  <c r="BH786" i="66"/>
  <c r="N786" i="66"/>
  <c r="O786" i="66" s="1"/>
  <c r="BI817" i="66"/>
  <c r="BH854" i="66"/>
  <c r="N854" i="66"/>
  <c r="O854" i="66" s="1"/>
  <c r="AV795" i="66"/>
  <c r="AX795" i="66" s="1"/>
  <c r="AW795" i="66" s="1"/>
  <c r="BI808" i="66"/>
  <c r="BH895" i="66"/>
  <c r="N895" i="66"/>
  <c r="AR895" i="66"/>
  <c r="BH889" i="66"/>
  <c r="N889" i="66"/>
  <c r="AR889" i="66"/>
  <c r="O940" i="66"/>
  <c r="BI940" i="66"/>
  <c r="BI927" i="66"/>
  <c r="N977" i="66"/>
  <c r="BH977" i="66"/>
  <c r="AR977" i="66"/>
  <c r="BH897" i="66"/>
  <c r="N897" i="66"/>
  <c r="O973" i="66"/>
  <c r="BI973" i="66"/>
  <c r="BI131" i="66"/>
  <c r="O131" i="66"/>
  <c r="AR55" i="66"/>
  <c r="N55" i="66"/>
  <c r="BH55" i="66"/>
  <c r="AV38" i="66"/>
  <c r="AX38" i="66" s="1"/>
  <c r="AW38" i="66" s="1"/>
  <c r="N59" i="66"/>
  <c r="AR59" i="66"/>
  <c r="BH59" i="66"/>
  <c r="BI77" i="66"/>
  <c r="BI113" i="66"/>
  <c r="AV126" i="66"/>
  <c r="AX126" i="66" s="1"/>
  <c r="AW126" i="66" s="1"/>
  <c r="AV130" i="66"/>
  <c r="AX130" i="66" s="1"/>
  <c r="AW130" i="66" s="1"/>
  <c r="N123" i="66"/>
  <c r="AR123" i="66"/>
  <c r="BH123" i="66"/>
  <c r="N146" i="66"/>
  <c r="AR146" i="66"/>
  <c r="BH146" i="66"/>
  <c r="AV28" i="66"/>
  <c r="AX28" i="66" s="1"/>
  <c r="AW28" i="66" s="1"/>
  <c r="AV21" i="66"/>
  <c r="AX21" i="66" s="1"/>
  <c r="AW21" i="66" s="1"/>
  <c r="BI21" i="66"/>
  <c r="O21" i="66"/>
  <c r="AV32" i="66"/>
  <c r="AX32" i="66" s="1"/>
  <c r="AW32" i="66" s="1"/>
  <c r="BI51" i="66"/>
  <c r="O34" i="66"/>
  <c r="BI34" i="66"/>
  <c r="AV84" i="66"/>
  <c r="AX84" i="66" s="1"/>
  <c r="AW84" i="66" s="1"/>
  <c r="AV55" i="66"/>
  <c r="AX55" i="66" s="1"/>
  <c r="AW55" i="66" s="1"/>
  <c r="AV87" i="66"/>
  <c r="AX87" i="66" s="1"/>
  <c r="AW87" i="66" s="1"/>
  <c r="BI80" i="66"/>
  <c r="O80" i="66"/>
  <c r="AR92" i="66"/>
  <c r="BH92" i="66"/>
  <c r="N92" i="66"/>
  <c r="AV102" i="66"/>
  <c r="AX102" i="66" s="1"/>
  <c r="AW102" i="66" s="1"/>
  <c r="BI101" i="66"/>
  <c r="N134" i="66"/>
  <c r="BH134" i="66"/>
  <c r="BI128" i="66"/>
  <c r="N113" i="66"/>
  <c r="O113" i="66" s="1"/>
  <c r="BH113" i="66"/>
  <c r="N117" i="66"/>
  <c r="AR117" i="66"/>
  <c r="BH117" i="66"/>
  <c r="BH111" i="66"/>
  <c r="AR111" i="66"/>
  <c r="N111" i="66"/>
  <c r="BI143" i="66"/>
  <c r="N153" i="66"/>
  <c r="AR153" i="66"/>
  <c r="BH153" i="66"/>
  <c r="BI135" i="66"/>
  <c r="O135" i="66"/>
  <c r="N174" i="66"/>
  <c r="O174" i="66" s="1"/>
  <c r="BH174" i="66"/>
  <c r="BI189" i="66"/>
  <c r="O189" i="66"/>
  <c r="BH176" i="66"/>
  <c r="N176" i="66"/>
  <c r="AV180" i="66"/>
  <c r="AX180" i="66" s="1"/>
  <c r="AW180" i="66" s="1"/>
  <c r="AV216" i="66"/>
  <c r="AX216" i="66" s="1"/>
  <c r="AW216" i="66" s="1"/>
  <c r="AV190" i="66"/>
  <c r="AX190" i="66" s="1"/>
  <c r="AW190" i="66" s="1"/>
  <c r="AV251" i="66"/>
  <c r="AX251" i="66" s="1"/>
  <c r="AW251" i="66" s="1"/>
  <c r="AV246" i="66"/>
  <c r="AX246" i="66" s="1"/>
  <c r="AW246" i="66" s="1"/>
  <c r="BH233" i="66"/>
  <c r="N233" i="66"/>
  <c r="O233" i="66" s="1"/>
  <c r="AV266" i="66"/>
  <c r="AX266" i="66" s="1"/>
  <c r="AW266" i="66" s="1"/>
  <c r="AV292" i="66"/>
  <c r="AX292" i="66" s="1"/>
  <c r="AW292" i="66" s="1"/>
  <c r="N316" i="66"/>
  <c r="BH316" i="66"/>
  <c r="AR316" i="66"/>
  <c r="O312" i="66"/>
  <c r="BI312" i="66"/>
  <c r="AX317" i="66"/>
  <c r="AW317" i="66" s="1"/>
  <c r="AV310" i="66"/>
  <c r="AX310" i="66" s="1"/>
  <c r="AW310" i="66" s="1"/>
  <c r="BI343" i="66"/>
  <c r="O343" i="66"/>
  <c r="BI365" i="66"/>
  <c r="N383" i="66"/>
  <c r="AR383" i="66"/>
  <c r="BH383" i="66"/>
  <c r="BH356" i="66"/>
  <c r="N356" i="66"/>
  <c r="AR356" i="66"/>
  <c r="BH384" i="66"/>
  <c r="N384" i="66"/>
  <c r="O384" i="66" s="1"/>
  <c r="N394" i="66"/>
  <c r="BH394" i="66"/>
  <c r="AV372" i="66"/>
  <c r="AX372" i="66" s="1"/>
  <c r="AW372" i="66" s="1"/>
  <c r="BH419" i="66"/>
  <c r="N419" i="66"/>
  <c r="AV374" i="66"/>
  <c r="AX374" i="66" s="1"/>
  <c r="AW374" i="66" s="1"/>
  <c r="BI392" i="66"/>
  <c r="N412" i="66"/>
  <c r="BH412" i="66"/>
  <c r="AR412" i="66"/>
  <c r="BI433" i="66"/>
  <c r="AV451" i="66"/>
  <c r="AX451" i="66" s="1"/>
  <c r="AW451" i="66" s="1"/>
  <c r="O453" i="66"/>
  <c r="BI453" i="66"/>
  <c r="BH454" i="66"/>
  <c r="N454" i="66"/>
  <c r="AR454" i="66"/>
  <c r="N488" i="66"/>
  <c r="BH488" i="66"/>
  <c r="BH469" i="66"/>
  <c r="N469" i="66"/>
  <c r="BI466" i="66"/>
  <c r="N523" i="66"/>
  <c r="BH523" i="66"/>
  <c r="AR523" i="66"/>
  <c r="BH541" i="66"/>
  <c r="AR541" i="66"/>
  <c r="N541" i="66"/>
  <c r="BI549" i="66"/>
  <c r="BH549" i="66"/>
  <c r="N549" i="66"/>
  <c r="O549" i="66" s="1"/>
  <c r="BI543" i="66"/>
  <c r="BH571" i="66"/>
  <c r="N571" i="66"/>
  <c r="AR571" i="66"/>
  <c r="N556" i="66"/>
  <c r="AR556" i="66"/>
  <c r="BH556" i="66"/>
  <c r="AV572" i="66"/>
  <c r="AX572" i="66" s="1"/>
  <c r="AW572" i="66" s="1"/>
  <c r="AV584" i="66"/>
  <c r="AX584" i="66" s="1"/>
  <c r="AW584" i="66" s="1"/>
  <c r="AV530" i="66"/>
  <c r="AX530" i="66" s="1"/>
  <c r="AW530" i="66" s="1"/>
  <c r="AV578" i="66"/>
  <c r="AX578" i="66" s="1"/>
  <c r="AW578" i="66" s="1"/>
  <c r="BI594" i="66"/>
  <c r="AR605" i="66"/>
  <c r="N646" i="66"/>
  <c r="AR646" i="66"/>
  <c r="BH646" i="66"/>
  <c r="AV628" i="66"/>
  <c r="AX628" i="66" s="1"/>
  <c r="AW628" i="66" s="1"/>
  <c r="AV669" i="66"/>
  <c r="AX669" i="66" s="1"/>
  <c r="AW669" i="66" s="1"/>
  <c r="AV652" i="66"/>
  <c r="AX652" i="66" s="1"/>
  <c r="AW652" i="66" s="1"/>
  <c r="BH655" i="66"/>
  <c r="N655" i="66"/>
  <c r="O655" i="66" s="1"/>
  <c r="O670" i="66"/>
  <c r="BI670" i="66"/>
  <c r="AV679" i="66"/>
  <c r="AX679" i="66" s="1"/>
  <c r="AW679" i="66" s="1"/>
  <c r="BI636" i="66"/>
  <c r="O691" i="66"/>
  <c r="BI691" i="66"/>
  <c r="BI762" i="66"/>
  <c r="BH703" i="66"/>
  <c r="N703" i="66"/>
  <c r="O703" i="66" s="1"/>
  <c r="BH719" i="66"/>
  <c r="N719" i="66"/>
  <c r="AR719" i="66"/>
  <c r="BH725" i="66"/>
  <c r="N725" i="66"/>
  <c r="AR725" i="66"/>
  <c r="BH731" i="66"/>
  <c r="N731" i="66"/>
  <c r="AR731" i="66"/>
  <c r="BI746" i="66"/>
  <c r="O746" i="66"/>
  <c r="BH689" i="66"/>
  <c r="N689" i="66"/>
  <c r="AV740" i="66"/>
  <c r="AX740" i="66" s="1"/>
  <c r="AW740" i="66" s="1"/>
  <c r="BI775" i="66"/>
  <c r="AV716" i="66"/>
  <c r="AX716" i="66" s="1"/>
  <c r="AW716" i="66" s="1"/>
  <c r="BI780" i="66"/>
  <c r="O785" i="66"/>
  <c r="BI785" i="66"/>
  <c r="AV773" i="66"/>
  <c r="AX773" i="66" s="1"/>
  <c r="AW773" i="66" s="1"/>
  <c r="AV778" i="66"/>
  <c r="AX778" i="66" s="1"/>
  <c r="AW778" i="66" s="1"/>
  <c r="BI826" i="66"/>
  <c r="BI844" i="66"/>
  <c r="BH775" i="66"/>
  <c r="N775" i="66"/>
  <c r="O775" i="66" s="1"/>
  <c r="AV839" i="66"/>
  <c r="AX839" i="66" s="1"/>
  <c r="AW839" i="66" s="1"/>
  <c r="AV820" i="66"/>
  <c r="AX820" i="66" s="1"/>
  <c r="AW820" i="66" s="1"/>
  <c r="BI838" i="66"/>
  <c r="O838" i="66"/>
  <c r="N847" i="66"/>
  <c r="AR847" i="66"/>
  <c r="BH847" i="66"/>
  <c r="BI881" i="66"/>
  <c r="O881" i="66"/>
  <c r="AV877" i="66"/>
  <c r="AX877" i="66" s="1"/>
  <c r="AW877" i="66" s="1"/>
  <c r="BI883" i="66"/>
  <c r="AV906" i="66"/>
  <c r="AX906" i="66" s="1"/>
  <c r="AW906" i="66" s="1"/>
  <c r="BI923" i="66"/>
  <c r="O923" i="66"/>
  <c r="O966" i="66"/>
  <c r="BI966" i="66"/>
  <c r="AV904" i="66"/>
  <c r="AX904" i="66" s="1"/>
  <c r="AW904" i="66" s="1"/>
  <c r="N983" i="66"/>
  <c r="AR983" i="66"/>
  <c r="BH983" i="66"/>
  <c r="AV884" i="66"/>
  <c r="AX884" i="66" s="1"/>
  <c r="AW884" i="66" s="1"/>
  <c r="BI929" i="66"/>
  <c r="O929" i="66"/>
  <c r="AV937" i="66"/>
  <c r="AX937" i="66" s="1"/>
  <c r="AW937" i="66" s="1"/>
  <c r="AV910" i="66"/>
  <c r="AX910" i="66" s="1"/>
  <c r="AW910" i="66" s="1"/>
  <c r="AV962" i="66"/>
  <c r="AX962" i="66" s="1"/>
  <c r="AW962" i="66" s="1"/>
  <c r="O997" i="66"/>
  <c r="BI997" i="66"/>
  <c r="AV999" i="66"/>
  <c r="AX999" i="66" s="1"/>
  <c r="AW999" i="66" s="1"/>
  <c r="BI14" i="66"/>
  <c r="N9" i="66"/>
  <c r="AR9" i="66"/>
  <c r="BH9" i="66"/>
  <c r="AR29" i="66"/>
  <c r="BH29" i="66"/>
  <c r="N29" i="66"/>
  <c r="AV27" i="66"/>
  <c r="AX27" i="66" s="1"/>
  <c r="AW27" i="66" s="1"/>
  <c r="BI49" i="66"/>
  <c r="BI47" i="66"/>
  <c r="O47" i="66"/>
  <c r="AV82" i="66"/>
  <c r="AX82" i="66" s="1"/>
  <c r="AW82" i="66" s="1"/>
  <c r="AV89" i="66"/>
  <c r="AX89" i="66" s="1"/>
  <c r="AW89" i="66" s="1"/>
  <c r="BI126" i="66"/>
  <c r="O126" i="66"/>
  <c r="O139" i="66"/>
  <c r="BI139" i="66"/>
  <c r="BI119" i="66"/>
  <c r="BI144" i="66"/>
  <c r="O144" i="66"/>
  <c r="N166" i="66"/>
  <c r="AR166" i="66"/>
  <c r="BH166" i="66"/>
  <c r="AV133" i="66"/>
  <c r="AX133" i="66" s="1"/>
  <c r="AW133" i="66" s="1"/>
  <c r="BH163" i="66"/>
  <c r="N163" i="66"/>
  <c r="O163" i="66" s="1"/>
  <c r="O164" i="66"/>
  <c r="BI164" i="66"/>
  <c r="BI170" i="66"/>
  <c r="O170" i="66"/>
  <c r="O179" i="66"/>
  <c r="BI179" i="66"/>
  <c r="AV192" i="66"/>
  <c r="AX192" i="66" s="1"/>
  <c r="AW192" i="66" s="1"/>
  <c r="N178" i="66"/>
  <c r="BH178" i="66"/>
  <c r="AR178" i="66"/>
  <c r="AV179" i="66"/>
  <c r="AX179" i="66" s="1"/>
  <c r="AW179" i="66" s="1"/>
  <c r="N210" i="66"/>
  <c r="BH210" i="66"/>
  <c r="AR210" i="66"/>
  <c r="N224" i="66"/>
  <c r="O224" i="66" s="1"/>
  <c r="BH224" i="66"/>
  <c r="BI214" i="66"/>
  <c r="O214" i="66"/>
  <c r="AV237" i="66"/>
  <c r="AX237" i="66" s="1"/>
  <c r="AW237" i="66" s="1"/>
  <c r="BH255" i="66"/>
  <c r="N255" i="66"/>
  <c r="O255" i="66" s="1"/>
  <c r="BH277" i="66"/>
  <c r="N277" i="66"/>
  <c r="AV280" i="66"/>
  <c r="AX280" i="66" s="1"/>
  <c r="AW280" i="66" s="1"/>
  <c r="AV287" i="66"/>
  <c r="AX287" i="66" s="1"/>
  <c r="AW287" i="66" s="1"/>
  <c r="AV278" i="66"/>
  <c r="AX278" i="66" s="1"/>
  <c r="AW278" i="66" s="1"/>
  <c r="N286" i="66"/>
  <c r="AR286" i="66"/>
  <c r="BH286" i="66"/>
  <c r="O306" i="66"/>
  <c r="BI306" i="66"/>
  <c r="AV282" i="66"/>
  <c r="AX282" i="66" s="1"/>
  <c r="AW282" i="66" s="1"/>
  <c r="AV319" i="66"/>
  <c r="AX319" i="66" s="1"/>
  <c r="AW319" i="66" s="1"/>
  <c r="AV299" i="66"/>
  <c r="AX299" i="66" s="1"/>
  <c r="AW299" i="66" s="1"/>
  <c r="BH365" i="66"/>
  <c r="N365" i="66"/>
  <c r="O365" i="66" s="1"/>
  <c r="AV344" i="66"/>
  <c r="AX344" i="66" s="1"/>
  <c r="AW344" i="66" s="1"/>
  <c r="AV381" i="66"/>
  <c r="AX381" i="66" s="1"/>
  <c r="AW381" i="66" s="1"/>
  <c r="AV343" i="66"/>
  <c r="AX343" i="66" s="1"/>
  <c r="AW343" i="66" s="1"/>
  <c r="AV361" i="66"/>
  <c r="AX361" i="66" s="1"/>
  <c r="AW361" i="66" s="1"/>
  <c r="AV387" i="66"/>
  <c r="AX387" i="66" s="1"/>
  <c r="AW387" i="66" s="1"/>
  <c r="AV414" i="66"/>
  <c r="AX414" i="66" s="1"/>
  <c r="AW414" i="66" s="1"/>
  <c r="N416" i="66"/>
  <c r="AR416" i="66"/>
  <c r="BH416" i="66"/>
  <c r="BI462" i="66"/>
  <c r="O462" i="66"/>
  <c r="AV409" i="66"/>
  <c r="AX409" i="66" s="1"/>
  <c r="AW409" i="66" s="1"/>
  <c r="AV429" i="66"/>
  <c r="AX429" i="66" s="1"/>
  <c r="AW429" i="66" s="1"/>
  <c r="AV427" i="66"/>
  <c r="AX427" i="66" s="1"/>
  <c r="AW427" i="66" s="1"/>
  <c r="BI472" i="66"/>
  <c r="N484" i="66"/>
  <c r="BH484" i="66"/>
  <c r="BI486" i="66"/>
  <c r="O486" i="66"/>
  <c r="BI499" i="66"/>
  <c r="N547" i="66"/>
  <c r="BH547" i="66"/>
  <c r="AR547" i="66"/>
  <c r="AV470" i="66"/>
  <c r="AX470" i="66" s="1"/>
  <c r="AW470" i="66" s="1"/>
  <c r="BI490" i="66"/>
  <c r="AV488" i="66"/>
  <c r="AX488" i="66" s="1"/>
  <c r="AW488" i="66" s="1"/>
  <c r="O540" i="66"/>
  <c r="BI540" i="66"/>
  <c r="AV532" i="66"/>
  <c r="AX532" i="66" s="1"/>
  <c r="AW532" i="66" s="1"/>
  <c r="AV529" i="66"/>
  <c r="AX529" i="66" s="1"/>
  <c r="AW529" i="66" s="1"/>
  <c r="N599" i="66"/>
  <c r="AR599" i="66"/>
  <c r="BH599" i="66"/>
  <c r="O557" i="66"/>
  <c r="BI557" i="66"/>
  <c r="N588" i="66"/>
  <c r="O588" i="66" s="1"/>
  <c r="BH588" i="66"/>
  <c r="N592" i="66"/>
  <c r="BH592" i="66"/>
  <c r="AR592" i="66"/>
  <c r="AV633" i="66"/>
  <c r="AX633" i="66" s="1"/>
  <c r="AW633" i="66" s="1"/>
  <c r="AV596" i="66"/>
  <c r="AX596" i="66" s="1"/>
  <c r="AW596" i="66" s="1"/>
  <c r="AV615" i="66"/>
  <c r="AX615" i="66" s="1"/>
  <c r="AW615" i="66" s="1"/>
  <c r="AV655" i="66"/>
  <c r="AX655" i="66" s="1"/>
  <c r="AW655" i="66" s="1"/>
  <c r="AV677" i="66"/>
  <c r="AX677" i="66" s="1"/>
  <c r="AW677" i="66" s="1"/>
  <c r="BI656" i="66"/>
  <c r="N718" i="66"/>
  <c r="BH718" i="66"/>
  <c r="AR718" i="66"/>
  <c r="AV717" i="66"/>
  <c r="AX717" i="66" s="1"/>
  <c r="AW717" i="66" s="1"/>
  <c r="BI759" i="66"/>
  <c r="AV760" i="66"/>
  <c r="AX760" i="66" s="1"/>
  <c r="AW760" i="66" s="1"/>
  <c r="BI804" i="66"/>
  <c r="N761" i="66"/>
  <c r="AR761" i="66"/>
  <c r="BH761" i="66"/>
  <c r="AV744" i="66"/>
  <c r="AX744" i="66" s="1"/>
  <c r="AW744" i="66" s="1"/>
  <c r="AV729" i="66"/>
  <c r="AX729" i="66" s="1"/>
  <c r="AW729" i="66" s="1"/>
  <c r="AV777" i="66"/>
  <c r="AX777" i="66" s="1"/>
  <c r="AW777" i="66" s="1"/>
  <c r="N749" i="66"/>
  <c r="BH749" i="66"/>
  <c r="AR749" i="66"/>
  <c r="BI834" i="66"/>
  <c r="O834" i="66"/>
  <c r="AV813" i="66"/>
  <c r="AX813" i="66" s="1"/>
  <c r="AW813" i="66" s="1"/>
  <c r="BI846" i="66"/>
  <c r="O846" i="66"/>
  <c r="AV808" i="66"/>
  <c r="AX808" i="66" s="1"/>
  <c r="AW808" i="66" s="1"/>
  <c r="N839" i="66"/>
  <c r="BH839" i="66"/>
  <c r="AR839" i="66"/>
  <c r="AV859" i="66"/>
  <c r="AX859" i="66" s="1"/>
  <c r="AW859" i="66" s="1"/>
  <c r="AV853" i="66"/>
  <c r="AX853" i="66" s="1"/>
  <c r="AW853" i="66" s="1"/>
  <c r="AV788" i="66"/>
  <c r="AX788" i="66" s="1"/>
  <c r="AW788" i="66" s="1"/>
  <c r="O811" i="66"/>
  <c r="BI811" i="66"/>
  <c r="O947" i="66"/>
  <c r="BI947" i="66"/>
  <c r="AV872" i="66"/>
  <c r="AX872" i="66" s="1"/>
  <c r="AW872" i="66" s="1"/>
  <c r="AV902" i="66"/>
  <c r="AX902" i="66" s="1"/>
  <c r="AW902" i="66" s="1"/>
  <c r="O915" i="66"/>
  <c r="BI915" i="66"/>
  <c r="N931" i="66"/>
  <c r="BH931" i="66"/>
  <c r="AR931" i="66"/>
  <c r="N989" i="66"/>
  <c r="AR989" i="66"/>
  <c r="BH989" i="66"/>
  <c r="AV900" i="66"/>
  <c r="AX900" i="66" s="1"/>
  <c r="AW900" i="66" s="1"/>
  <c r="N946" i="66"/>
  <c r="AR946" i="66"/>
  <c r="BH946" i="66"/>
  <c r="AV984" i="66"/>
  <c r="AX984" i="66" s="1"/>
  <c r="AW984" i="66" s="1"/>
  <c r="AV1000" i="66"/>
  <c r="AX1000" i="66" s="1"/>
  <c r="AW1000" i="66" s="1"/>
  <c r="AV944" i="66"/>
  <c r="AX944" i="66" s="1"/>
  <c r="AW944" i="66" s="1"/>
  <c r="AV953" i="66"/>
  <c r="AX953" i="66" s="1"/>
  <c r="AW953" i="66" s="1"/>
  <c r="AV957" i="66"/>
  <c r="AX957" i="66" s="1"/>
  <c r="AW957" i="66" s="1"/>
  <c r="AV914" i="66"/>
  <c r="AX914" i="66" s="1"/>
  <c r="AW914" i="66" s="1"/>
  <c r="AV952" i="66"/>
  <c r="AX952" i="66" s="1"/>
  <c r="AW952" i="66" s="1"/>
  <c r="O33" i="66"/>
  <c r="BI33" i="66"/>
  <c r="N70" i="66"/>
  <c r="AR70" i="66"/>
  <c r="BH70" i="66"/>
  <c r="AV53" i="66"/>
  <c r="AX53" i="66" s="1"/>
  <c r="AW53" i="66" s="1"/>
  <c r="AR54" i="66"/>
  <c r="BH54" i="66"/>
  <c r="N54" i="66"/>
  <c r="AV69" i="66"/>
  <c r="AX69" i="66" s="1"/>
  <c r="AW69" i="66" s="1"/>
  <c r="AV65" i="66"/>
  <c r="AX65" i="66" s="1"/>
  <c r="AW65" i="66" s="1"/>
  <c r="O89" i="66"/>
  <c r="BI89" i="66"/>
  <c r="AV98" i="66"/>
  <c r="AX98" i="66" s="1"/>
  <c r="AW98" i="66" s="1"/>
  <c r="BI87" i="66"/>
  <c r="O87" i="66"/>
  <c r="AV101" i="66"/>
  <c r="AX101" i="66" s="1"/>
  <c r="AW101" i="66" s="1"/>
  <c r="AV123" i="66"/>
  <c r="AX123" i="66" s="1"/>
  <c r="AW123" i="66" s="1"/>
  <c r="BI127" i="66"/>
  <c r="O127" i="66"/>
  <c r="AV147" i="66"/>
  <c r="AX147" i="66" s="1"/>
  <c r="AW147" i="66" s="1"/>
  <c r="AV142" i="66"/>
  <c r="AX142" i="66" s="1"/>
  <c r="AW142" i="66" s="1"/>
  <c r="N147" i="66"/>
  <c r="AR147" i="66"/>
  <c r="BH147" i="66"/>
  <c r="AV157" i="66"/>
  <c r="AX157" i="66" s="1"/>
  <c r="AW157" i="66" s="1"/>
  <c r="O186" i="66"/>
  <c r="BI186" i="66"/>
  <c r="BI174" i="66"/>
  <c r="BI197" i="66"/>
  <c r="BI190" i="66"/>
  <c r="O190" i="66"/>
  <c r="AV188" i="66"/>
  <c r="AX188" i="66" s="1"/>
  <c r="AW188" i="66" s="1"/>
  <c r="AV224" i="66"/>
  <c r="AX224" i="66" s="1"/>
  <c r="AW224" i="66" s="1"/>
  <c r="O218" i="66"/>
  <c r="BI218" i="66"/>
  <c r="AV239" i="66"/>
  <c r="AX239" i="66" s="1"/>
  <c r="AW239" i="66" s="1"/>
  <c r="BI252" i="66"/>
  <c r="O252" i="66"/>
  <c r="N244" i="66"/>
  <c r="BH244" i="66"/>
  <c r="AR244" i="66"/>
  <c r="AR277" i="66"/>
  <c r="AV253" i="66"/>
  <c r="AX253" i="66" s="1"/>
  <c r="AW253" i="66" s="1"/>
  <c r="BI282" i="66"/>
  <c r="O282" i="66"/>
  <c r="BI294" i="66"/>
  <c r="N280" i="66"/>
  <c r="AR280" i="66"/>
  <c r="BH280" i="66"/>
  <c r="N268" i="66"/>
  <c r="AR268" i="66"/>
  <c r="BH268" i="66"/>
  <c r="BI296" i="66"/>
  <c r="O296" i="66"/>
  <c r="BI309" i="66"/>
  <c r="BI330" i="66"/>
  <c r="BH359" i="66"/>
  <c r="N359" i="66"/>
  <c r="O359" i="66" s="1"/>
  <c r="O353" i="66"/>
  <c r="BI353" i="66"/>
  <c r="BH370" i="66"/>
  <c r="N370" i="66"/>
  <c r="AV368" i="66"/>
  <c r="AX368" i="66" s="1"/>
  <c r="AW368" i="66" s="1"/>
  <c r="O395" i="66"/>
  <c r="BI395" i="66"/>
  <c r="N399" i="66"/>
  <c r="AR399" i="66"/>
  <c r="BH399" i="66"/>
  <c r="O401" i="66"/>
  <c r="BI401" i="66"/>
  <c r="BI417" i="66"/>
  <c r="AV426" i="66"/>
  <c r="AX426" i="66" s="1"/>
  <c r="AW426" i="66" s="1"/>
  <c r="N442" i="66"/>
  <c r="AR442" i="66"/>
  <c r="BH442" i="66"/>
  <c r="BI411" i="66"/>
  <c r="O411" i="66"/>
  <c r="AV430" i="66"/>
  <c r="AX430" i="66" s="1"/>
  <c r="AW430" i="66" s="1"/>
  <c r="AV439" i="66"/>
  <c r="AX439" i="66" s="1"/>
  <c r="AW439" i="66" s="1"/>
  <c r="AV407" i="66"/>
  <c r="AX407" i="66" s="1"/>
  <c r="AW407" i="66" s="1"/>
  <c r="AV456" i="66"/>
  <c r="AX456" i="66" s="1"/>
  <c r="AW456" i="66" s="1"/>
  <c r="AV441" i="66"/>
  <c r="AX441" i="66" s="1"/>
  <c r="AW441" i="66" s="1"/>
  <c r="N475" i="66"/>
  <c r="BH475" i="66"/>
  <c r="AR475" i="66"/>
  <c r="AR469" i="66"/>
  <c r="BI457" i="66"/>
  <c r="AV496" i="66"/>
  <c r="AX496" i="66" s="1"/>
  <c r="AW496" i="66" s="1"/>
  <c r="AV467" i="66"/>
  <c r="AX467" i="66" s="1"/>
  <c r="AW467" i="66" s="1"/>
  <c r="N499" i="66"/>
  <c r="O499" i="66" s="1"/>
  <c r="BH499" i="66"/>
  <c r="BH518" i="66"/>
  <c r="N518" i="66"/>
  <c r="AR518" i="66"/>
  <c r="BI487" i="66"/>
  <c r="O487" i="66"/>
  <c r="AV528" i="66"/>
  <c r="AX528" i="66" s="1"/>
  <c r="AW528" i="66" s="1"/>
  <c r="BH521" i="66"/>
  <c r="N521" i="66"/>
  <c r="N537" i="66"/>
  <c r="O537" i="66" s="1"/>
  <c r="BH537" i="66"/>
  <c r="N574" i="66"/>
  <c r="AR574" i="66"/>
  <c r="BH574" i="66"/>
  <c r="AV589" i="66"/>
  <c r="AX589" i="66" s="1"/>
  <c r="AW589" i="66" s="1"/>
  <c r="BI558" i="66"/>
  <c r="BI579" i="66"/>
  <c r="AV651" i="66"/>
  <c r="AX651" i="66" s="1"/>
  <c r="AW651" i="66" s="1"/>
  <c r="O623" i="66"/>
  <c r="BI623" i="66"/>
  <c r="O652" i="66"/>
  <c r="BI652" i="66"/>
  <c r="BI602" i="66"/>
  <c r="O602" i="66"/>
  <c r="AV614" i="66"/>
  <c r="AX614" i="66" s="1"/>
  <c r="AW614" i="66" s="1"/>
  <c r="BI648" i="66"/>
  <c r="O648" i="66"/>
  <c r="AV636" i="66"/>
  <c r="AX636" i="66" s="1"/>
  <c r="AW636" i="66" s="1"/>
  <c r="AV639" i="66"/>
  <c r="AX639" i="66" s="1"/>
  <c r="AW639" i="66" s="1"/>
  <c r="AV611" i="66"/>
  <c r="AX611" i="66" s="1"/>
  <c r="AW611" i="66" s="1"/>
  <c r="AV605" i="66"/>
  <c r="AX605" i="66" s="1"/>
  <c r="AW605" i="66" s="1"/>
  <c r="N692" i="66"/>
  <c r="AR692" i="66"/>
  <c r="BH692" i="66"/>
  <c r="BH659" i="66"/>
  <c r="N659" i="66"/>
  <c r="BI655" i="66"/>
  <c r="O715" i="66"/>
  <c r="BI715" i="66"/>
  <c r="BH738" i="66"/>
  <c r="N738" i="66"/>
  <c r="BH768" i="66"/>
  <c r="N768" i="66"/>
  <c r="O768" i="66" s="1"/>
  <c r="BH721" i="66"/>
  <c r="N721" i="66"/>
  <c r="AV705" i="66"/>
  <c r="AX705" i="66" s="1"/>
  <c r="AW705" i="66" s="1"/>
  <c r="O735" i="66"/>
  <c r="BI735" i="66"/>
  <c r="BI793" i="66"/>
  <c r="O793" i="66"/>
  <c r="AV775" i="66"/>
  <c r="AX775" i="66" s="1"/>
  <c r="AW775" i="66" s="1"/>
  <c r="AV766" i="66"/>
  <c r="AX766" i="66" s="1"/>
  <c r="AW766" i="66" s="1"/>
  <c r="BH750" i="66"/>
  <c r="N750" i="66"/>
  <c r="BH792" i="66"/>
  <c r="N792" i="66"/>
  <c r="N814" i="66"/>
  <c r="O814" i="66" s="1"/>
  <c r="BH814" i="66"/>
  <c r="AV794" i="66"/>
  <c r="AX794" i="66" s="1"/>
  <c r="AW794" i="66" s="1"/>
  <c r="AV851" i="66"/>
  <c r="AX851" i="66" s="1"/>
  <c r="AW851" i="66" s="1"/>
  <c r="AV826" i="66"/>
  <c r="AX826" i="66" s="1"/>
  <c r="AW826" i="66" s="1"/>
  <c r="AV800" i="66"/>
  <c r="AX800" i="66" s="1"/>
  <c r="AW800" i="66" s="1"/>
  <c r="BH909" i="66"/>
  <c r="N909" i="66"/>
  <c r="O909" i="66" s="1"/>
  <c r="BI949" i="66"/>
  <c r="O949" i="66"/>
  <c r="BI972" i="66"/>
  <c r="AV880" i="66"/>
  <c r="AX880" i="66" s="1"/>
  <c r="AW880" i="66" s="1"/>
  <c r="N995" i="66"/>
  <c r="AR995" i="66"/>
  <c r="BH995" i="66"/>
  <c r="BH927" i="66"/>
  <c r="N927" i="66"/>
  <c r="O927" i="66" s="1"/>
  <c r="N950" i="66"/>
  <c r="AR950" i="66"/>
  <c r="BH950" i="66"/>
  <c r="O921" i="66"/>
  <c r="BI921" i="66"/>
  <c r="N945" i="66"/>
  <c r="BH945" i="66"/>
  <c r="O991" i="66"/>
  <c r="BI991" i="66"/>
  <c r="AV923" i="66"/>
  <c r="AX923" i="66" s="1"/>
  <c r="AW923" i="66" s="1"/>
  <c r="N39" i="66"/>
  <c r="BH39" i="66"/>
  <c r="AV137" i="66"/>
  <c r="AX137" i="66" s="1"/>
  <c r="AW137" i="66" s="1"/>
  <c r="BI150" i="66"/>
  <c r="BI149" i="66"/>
  <c r="O149" i="66"/>
  <c r="AV153" i="66"/>
  <c r="AX153" i="66" s="1"/>
  <c r="AW153" i="66" s="1"/>
  <c r="AV138" i="66"/>
  <c r="AX138" i="66" s="1"/>
  <c r="AW138" i="66" s="1"/>
  <c r="AV184" i="66"/>
  <c r="AX184" i="66" s="1"/>
  <c r="AW184" i="66" s="1"/>
  <c r="O211" i="66"/>
  <c r="BI211" i="66"/>
  <c r="N222" i="66"/>
  <c r="BH222" i="66"/>
  <c r="AR222" i="66"/>
  <c r="BH199" i="66"/>
  <c r="AR199" i="66"/>
  <c r="N199" i="66"/>
  <c r="BH237" i="66"/>
  <c r="N237" i="66"/>
  <c r="BI233" i="66"/>
  <c r="AV243" i="66"/>
  <c r="AX243" i="66" s="1"/>
  <c r="AW243" i="66" s="1"/>
  <c r="AV226" i="66"/>
  <c r="AX226" i="66" s="1"/>
  <c r="AW226" i="66" s="1"/>
  <c r="BI255" i="66"/>
  <c r="N263" i="66"/>
  <c r="AR263" i="66"/>
  <c r="BH263" i="66"/>
  <c r="AV264" i="66"/>
  <c r="AX264" i="66" s="1"/>
  <c r="AW264" i="66" s="1"/>
  <c r="N234" i="66"/>
  <c r="BH234" i="66"/>
  <c r="AV273" i="66"/>
  <c r="AX273" i="66" s="1"/>
  <c r="AW273" i="66" s="1"/>
  <c r="N292" i="66"/>
  <c r="AR292" i="66"/>
  <c r="BH292" i="66"/>
  <c r="AV267" i="66"/>
  <c r="AX267" i="66" s="1"/>
  <c r="AW267" i="66" s="1"/>
  <c r="N322" i="66"/>
  <c r="AR322" i="66"/>
  <c r="BH322" i="66"/>
  <c r="BI314" i="66"/>
  <c r="O314" i="66"/>
  <c r="AV313" i="66"/>
  <c r="AX313" i="66" s="1"/>
  <c r="AW313" i="66" s="1"/>
  <c r="AV359" i="66"/>
  <c r="AX359" i="66" s="1"/>
  <c r="AW359" i="66" s="1"/>
  <c r="BI361" i="66"/>
  <c r="O361" i="66"/>
  <c r="N389" i="66"/>
  <c r="AR389" i="66"/>
  <c r="BH389" i="66"/>
  <c r="BI388" i="66"/>
  <c r="AR394" i="66"/>
  <c r="O426" i="66"/>
  <c r="BI426" i="66"/>
  <c r="O418" i="66"/>
  <c r="BI418" i="66"/>
  <c r="AV395" i="66"/>
  <c r="AX395" i="66" s="1"/>
  <c r="AW395" i="66" s="1"/>
  <c r="BH440" i="66"/>
  <c r="N440" i="66"/>
  <c r="AR440" i="66"/>
  <c r="AV397" i="66"/>
  <c r="AX397" i="66" s="1"/>
  <c r="AW397" i="66" s="1"/>
  <c r="O410" i="66"/>
  <c r="BI410" i="66"/>
  <c r="O460" i="66"/>
  <c r="AV472" i="66"/>
  <c r="AX472" i="66" s="1"/>
  <c r="AW472" i="66" s="1"/>
  <c r="O502" i="66"/>
  <c r="BI502" i="66"/>
  <c r="AV460" i="66"/>
  <c r="AX460" i="66" s="1"/>
  <c r="AW460" i="66" s="1"/>
  <c r="N494" i="66"/>
  <c r="BH494" i="66"/>
  <c r="AR494" i="66"/>
  <c r="BI503" i="66"/>
  <c r="O503" i="66"/>
  <c r="AV489" i="66"/>
  <c r="AX489" i="66" s="1"/>
  <c r="AW489" i="66" s="1"/>
  <c r="N501" i="66"/>
  <c r="O501" i="66" s="1"/>
  <c r="BH501" i="66"/>
  <c r="AV517" i="66"/>
  <c r="AX517" i="66" s="1"/>
  <c r="AW517" i="66" s="1"/>
  <c r="N517" i="66"/>
  <c r="BH517" i="66"/>
  <c r="AR517" i="66"/>
  <c r="BI524" i="66"/>
  <c r="O524" i="66"/>
  <c r="AV476" i="66"/>
  <c r="AX476" i="66" s="1"/>
  <c r="AW476" i="66" s="1"/>
  <c r="AV536" i="66"/>
  <c r="AX536" i="66" s="1"/>
  <c r="AW536" i="66" s="1"/>
  <c r="BI534" i="66"/>
  <c r="O534" i="66"/>
  <c r="AV535" i="66"/>
  <c r="AX535" i="66" s="1"/>
  <c r="AW535" i="66" s="1"/>
  <c r="AV554" i="66"/>
  <c r="AX554" i="66" s="1"/>
  <c r="AW554" i="66" s="1"/>
  <c r="BI552" i="66"/>
  <c r="AV555" i="66"/>
  <c r="AX555" i="66" s="1"/>
  <c r="AW555" i="66" s="1"/>
  <c r="AV608" i="66"/>
  <c r="AX608" i="66" s="1"/>
  <c r="AW608" i="66" s="1"/>
  <c r="AV609" i="66"/>
  <c r="AX609" i="66" s="1"/>
  <c r="AW609" i="66" s="1"/>
  <c r="BI642" i="66"/>
  <c r="O642" i="66"/>
  <c r="O616" i="66"/>
  <c r="BI616" i="66"/>
  <c r="O614" i="66"/>
  <c r="BI614" i="66"/>
  <c r="N663" i="66"/>
  <c r="O663" i="66" s="1"/>
  <c r="BH663" i="66"/>
  <c r="BI673" i="66"/>
  <c r="AV674" i="66"/>
  <c r="AX674" i="66" s="1"/>
  <c r="AW674" i="66" s="1"/>
  <c r="AV657" i="66"/>
  <c r="AX657" i="66" s="1"/>
  <c r="AW657" i="66" s="1"/>
  <c r="AV673" i="66"/>
  <c r="AX673" i="66" s="1"/>
  <c r="AW673" i="66" s="1"/>
  <c r="O737" i="66"/>
  <c r="BI737" i="66"/>
  <c r="BI726" i="66"/>
  <c r="BH744" i="66"/>
  <c r="N744" i="66"/>
  <c r="O744" i="66" s="1"/>
  <c r="AV721" i="66"/>
  <c r="AX721" i="66" s="1"/>
  <c r="AW721" i="66" s="1"/>
  <c r="AV743" i="66"/>
  <c r="AX743" i="66" s="1"/>
  <c r="AW743" i="66" s="1"/>
  <c r="N742" i="66"/>
  <c r="AR742" i="66"/>
  <c r="BH742" i="66"/>
  <c r="N766" i="66"/>
  <c r="O766" i="66" s="1"/>
  <c r="BH766" i="66"/>
  <c r="AV780" i="66"/>
  <c r="AX780" i="66" s="1"/>
  <c r="AW780" i="66" s="1"/>
  <c r="BH804" i="66"/>
  <c r="N804" i="66"/>
  <c r="O804" i="66" s="1"/>
  <c r="AV824" i="66"/>
  <c r="AX824" i="66" s="1"/>
  <c r="AW824" i="66" s="1"/>
  <c r="AV782" i="66"/>
  <c r="AX782" i="66" s="1"/>
  <c r="AW782" i="66" s="1"/>
  <c r="AV825" i="66"/>
  <c r="AX825" i="66" s="1"/>
  <c r="AW825" i="66" s="1"/>
  <c r="BH798" i="66"/>
  <c r="N798" i="66"/>
  <c r="N808" i="66"/>
  <c r="O808" i="66" s="1"/>
  <c r="BH808" i="66"/>
  <c r="BI843" i="66"/>
  <c r="O843" i="66"/>
  <c r="BI855" i="66"/>
  <c r="O855" i="66"/>
  <c r="BI865" i="66"/>
  <c r="AV840" i="66"/>
  <c r="AX840" i="66" s="1"/>
  <c r="AW840" i="66" s="1"/>
  <c r="AV875" i="66"/>
  <c r="AX875" i="66" s="1"/>
  <c r="AW875" i="66" s="1"/>
  <c r="AV921" i="66"/>
  <c r="AX921" i="66" s="1"/>
  <c r="AW921" i="66" s="1"/>
  <c r="AV874" i="66"/>
  <c r="AX874" i="66" s="1"/>
  <c r="AW874" i="66" s="1"/>
  <c r="BI978" i="66"/>
  <c r="O978" i="66"/>
  <c r="AV867" i="66"/>
  <c r="AX867" i="66" s="1"/>
  <c r="AW867" i="66" s="1"/>
  <c r="AV885" i="66"/>
  <c r="AX885" i="66" s="1"/>
  <c r="AW885" i="66" s="1"/>
  <c r="N952" i="66"/>
  <c r="AR952" i="66"/>
  <c r="BH952" i="66"/>
  <c r="AV926" i="66"/>
  <c r="AX926" i="66" s="1"/>
  <c r="AW926" i="66" s="1"/>
  <c r="AV891" i="66"/>
  <c r="AX891" i="66" s="1"/>
  <c r="AW891" i="66" s="1"/>
  <c r="AV846" i="66"/>
  <c r="AX846" i="66" s="1"/>
  <c r="AW846" i="66" s="1"/>
  <c r="AV964" i="66"/>
  <c r="AX964" i="66" s="1"/>
  <c r="AW964" i="66" s="1"/>
  <c r="AV950" i="66"/>
  <c r="AX950" i="66" s="1"/>
  <c r="AW950" i="66" s="1"/>
  <c r="AV992" i="66"/>
  <c r="AX992" i="66" s="1"/>
  <c r="AW992" i="66" s="1"/>
  <c r="O979" i="66"/>
  <c r="BI979" i="66"/>
  <c r="AV29" i="66"/>
  <c r="AX29" i="66" s="1"/>
  <c r="AW29" i="66" s="1"/>
  <c r="N65" i="66"/>
  <c r="AR65" i="66"/>
  <c r="BH65" i="66"/>
  <c r="N84" i="66"/>
  <c r="AR84" i="66"/>
  <c r="BH84" i="66"/>
  <c r="O100" i="66"/>
  <c r="BI100" i="66"/>
  <c r="AV164" i="66"/>
  <c r="AX164" i="66" s="1"/>
  <c r="AW164" i="66" s="1"/>
  <c r="AV9" i="66"/>
  <c r="AX9" i="66" s="1"/>
  <c r="AW9" i="66" s="1"/>
  <c r="AV24" i="66"/>
  <c r="AX24" i="66" s="1"/>
  <c r="AW24" i="66" s="1"/>
  <c r="AV39" i="66"/>
  <c r="AX39" i="66" s="1"/>
  <c r="AW39" i="66" s="1"/>
  <c r="AV52" i="66"/>
  <c r="AX52" i="66" s="1"/>
  <c r="AW52" i="66" s="1"/>
  <c r="AV64" i="66"/>
  <c r="AX64" i="66" s="1"/>
  <c r="AW64" i="66" s="1"/>
  <c r="BI83" i="66"/>
  <c r="BI61" i="66"/>
  <c r="O61" i="66"/>
  <c r="AV90" i="66"/>
  <c r="AX90" i="66" s="1"/>
  <c r="AW90" i="66" s="1"/>
  <c r="AV71" i="66"/>
  <c r="AX71" i="66" s="1"/>
  <c r="AW71" i="66" s="1"/>
  <c r="N78" i="66"/>
  <c r="AR78" i="66"/>
  <c r="BH78" i="66"/>
  <c r="BI97" i="66"/>
  <c r="AV105" i="66"/>
  <c r="AX105" i="66" s="1"/>
  <c r="AW105" i="66" s="1"/>
  <c r="N116" i="66"/>
  <c r="BH116" i="66"/>
  <c r="O115" i="66"/>
  <c r="BI115" i="66"/>
  <c r="BI145" i="66"/>
  <c r="O145" i="66"/>
  <c r="N152" i="66"/>
  <c r="AR152" i="66"/>
  <c r="BH152" i="66"/>
  <c r="AV145" i="66"/>
  <c r="AX145" i="66" s="1"/>
  <c r="AW145" i="66" s="1"/>
  <c r="AV97" i="66"/>
  <c r="AX97" i="66" s="1"/>
  <c r="AW97" i="66" s="1"/>
  <c r="N141" i="66"/>
  <c r="AR141" i="66"/>
  <c r="BH141" i="66"/>
  <c r="N172" i="66"/>
  <c r="AR172" i="66"/>
  <c r="BH172" i="66"/>
  <c r="AV165" i="66"/>
  <c r="AX165" i="66" s="1"/>
  <c r="AW165" i="66" s="1"/>
  <c r="O173" i="66"/>
  <c r="BI173" i="66"/>
  <c r="AV174" i="66"/>
  <c r="AX174" i="66" s="1"/>
  <c r="AW174" i="66" s="1"/>
  <c r="AV168" i="66"/>
  <c r="AX168" i="66" s="1"/>
  <c r="AW168" i="66" s="1"/>
  <c r="BH180" i="66"/>
  <c r="N180" i="66"/>
  <c r="O180" i="66" s="1"/>
  <c r="N193" i="66"/>
  <c r="BH193" i="66"/>
  <c r="AR193" i="66"/>
  <c r="AV182" i="66"/>
  <c r="AX182" i="66" s="1"/>
  <c r="AW182" i="66" s="1"/>
  <c r="BI208" i="66"/>
  <c r="AR234" i="66"/>
  <c r="BI235" i="66"/>
  <c r="AV210" i="66"/>
  <c r="AX210" i="66" s="1"/>
  <c r="AW210" i="66" s="1"/>
  <c r="AV189" i="66"/>
  <c r="AX189" i="66" s="1"/>
  <c r="AW189" i="66" s="1"/>
  <c r="AV256" i="66"/>
  <c r="AX256" i="66" s="1"/>
  <c r="AW256" i="66" s="1"/>
  <c r="N258" i="66"/>
  <c r="AR258" i="66"/>
  <c r="BH258" i="66"/>
  <c r="N266" i="66"/>
  <c r="AR266" i="66"/>
  <c r="BH266" i="66"/>
  <c r="AV270" i="66"/>
  <c r="AX270" i="66" s="1"/>
  <c r="AW270" i="66" s="1"/>
  <c r="N287" i="66"/>
  <c r="O287" i="66" s="1"/>
  <c r="BH287" i="66"/>
  <c r="N274" i="66"/>
  <c r="AR274" i="66"/>
  <c r="BH274" i="66"/>
  <c r="AV275" i="66"/>
  <c r="AX275" i="66" s="1"/>
  <c r="AW275" i="66" s="1"/>
  <c r="N298" i="66"/>
  <c r="AR298" i="66"/>
  <c r="BH298" i="66"/>
  <c r="AV257" i="66"/>
  <c r="AX257" i="66" s="1"/>
  <c r="AW257" i="66" s="1"/>
  <c r="BH318" i="66"/>
  <c r="N318" i="66"/>
  <c r="O318" i="66" s="1"/>
  <c r="O331" i="66"/>
  <c r="BI331" i="66"/>
  <c r="BI321" i="66"/>
  <c r="AV311" i="66"/>
  <c r="AX311" i="66" s="1"/>
  <c r="AW311" i="66" s="1"/>
  <c r="AV304" i="66"/>
  <c r="AX304" i="66" s="1"/>
  <c r="AW304" i="66" s="1"/>
  <c r="BH338" i="66"/>
  <c r="N338" i="66"/>
  <c r="AR338" i="66"/>
  <c r="O336" i="66"/>
  <c r="BI336" i="66"/>
  <c r="BH367" i="66"/>
  <c r="N367" i="66"/>
  <c r="O347" i="66"/>
  <c r="BI347" i="66"/>
  <c r="AV364" i="66"/>
  <c r="AX364" i="66" s="1"/>
  <c r="AW364" i="66" s="1"/>
  <c r="BI386" i="66"/>
  <c r="O386" i="66"/>
  <c r="BI413" i="66"/>
  <c r="AV399" i="66"/>
  <c r="AX399" i="66" s="1"/>
  <c r="AW399" i="66" s="1"/>
  <c r="BH448" i="66"/>
  <c r="N448" i="66"/>
  <c r="O448" i="66" s="1"/>
  <c r="AV417" i="66"/>
  <c r="AX417" i="66" s="1"/>
  <c r="AW417" i="66" s="1"/>
  <c r="BH431" i="66"/>
  <c r="N431" i="66"/>
  <c r="O431" i="66" s="1"/>
  <c r="O441" i="66"/>
  <c r="BI441" i="66"/>
  <c r="BI444" i="66"/>
  <c r="AV452" i="66"/>
  <c r="AX452" i="66" s="1"/>
  <c r="AW452" i="66" s="1"/>
  <c r="N481" i="66"/>
  <c r="BH481" i="66"/>
  <c r="AR481" i="66"/>
  <c r="BI430" i="66"/>
  <c r="O430" i="66"/>
  <c r="AV492" i="66"/>
  <c r="AX492" i="66" s="1"/>
  <c r="AW492" i="66" s="1"/>
  <c r="BI497" i="66"/>
  <c r="AV477" i="66"/>
  <c r="AX477" i="66" s="1"/>
  <c r="AW477" i="66" s="1"/>
  <c r="O450" i="66"/>
  <c r="BI450" i="66"/>
  <c r="BI492" i="66"/>
  <c r="O492" i="66"/>
  <c r="AV494" i="66"/>
  <c r="AX494" i="66" s="1"/>
  <c r="AW494" i="66" s="1"/>
  <c r="AV507" i="66"/>
  <c r="AX507" i="66" s="1"/>
  <c r="AW507" i="66" s="1"/>
  <c r="AV491" i="66"/>
  <c r="AX491" i="66" s="1"/>
  <c r="AW491" i="66" s="1"/>
  <c r="N531" i="66"/>
  <c r="O531" i="66" s="1"/>
  <c r="BH531" i="66"/>
  <c r="AV521" i="66"/>
  <c r="AX521" i="66" s="1"/>
  <c r="AW521" i="66" s="1"/>
  <c r="AV526" i="66"/>
  <c r="AX526" i="66" s="1"/>
  <c r="AW526" i="66" s="1"/>
  <c r="BI539" i="66"/>
  <c r="O539" i="66"/>
  <c r="AV524" i="66"/>
  <c r="AX524" i="66" s="1"/>
  <c r="AW524" i="66" s="1"/>
  <c r="BH577" i="66"/>
  <c r="N577" i="66"/>
  <c r="BI535" i="66"/>
  <c r="O575" i="66"/>
  <c r="BI575" i="66"/>
  <c r="N601" i="66"/>
  <c r="O601" i="66" s="1"/>
  <c r="BH601" i="66"/>
  <c r="AV635" i="66"/>
  <c r="AX635" i="66" s="1"/>
  <c r="AW635" i="66" s="1"/>
  <c r="BI606" i="66"/>
  <c r="N674" i="66"/>
  <c r="AR674" i="66"/>
  <c r="BH674" i="66"/>
  <c r="BI717" i="66"/>
  <c r="BI653" i="66"/>
  <c r="BH700" i="66"/>
  <c r="N700" i="66"/>
  <c r="AR700" i="66"/>
  <c r="N658" i="66"/>
  <c r="AR658" i="66"/>
  <c r="BH658" i="66"/>
  <c r="AV725" i="66"/>
  <c r="AX725" i="66" s="1"/>
  <c r="AW725" i="66" s="1"/>
  <c r="BH745" i="66"/>
  <c r="N745" i="66"/>
  <c r="AR745" i="66"/>
  <c r="O810" i="66"/>
  <c r="BI810" i="66"/>
  <c r="BI786" i="66"/>
  <c r="BI730" i="66"/>
  <c r="BI814" i="66"/>
  <c r="O853" i="66"/>
  <c r="BI853" i="66"/>
  <c r="BI835" i="66"/>
  <c r="BI852" i="66"/>
  <c r="O852" i="66"/>
  <c r="N833" i="66"/>
  <c r="BH833" i="66"/>
  <c r="AR833" i="66"/>
  <c r="AV829" i="66"/>
  <c r="AX829" i="66" s="1"/>
  <c r="AW829" i="66" s="1"/>
  <c r="BI841" i="66"/>
  <c r="O841" i="66"/>
  <c r="AV889" i="66"/>
  <c r="AX889" i="66" s="1"/>
  <c r="AW889" i="66" s="1"/>
  <c r="N873" i="66"/>
  <c r="AR873" i="66"/>
  <c r="BH873" i="66"/>
  <c r="AX922" i="66"/>
  <c r="AW922" i="66" s="1"/>
  <c r="BH933" i="66"/>
  <c r="N933" i="66"/>
  <c r="O933" i="66" s="1"/>
  <c r="AV883" i="66"/>
  <c r="AX883" i="66" s="1"/>
  <c r="AW883" i="66" s="1"/>
  <c r="AV865" i="66"/>
  <c r="AX865" i="66" s="1"/>
  <c r="AW865" i="66" s="1"/>
  <c r="N859" i="66"/>
  <c r="AR859" i="66"/>
  <c r="BH859" i="66"/>
  <c r="AV976" i="66"/>
  <c r="AX976" i="66" s="1"/>
  <c r="AW976" i="66" s="1"/>
  <c r="AX917" i="66"/>
  <c r="AW917" i="66" s="1"/>
  <c r="AV15" i="66"/>
  <c r="AX15" i="66" s="1"/>
  <c r="AW15" i="66" s="1"/>
  <c r="AV117" i="66"/>
  <c r="AX117" i="66" s="1"/>
  <c r="AW117" i="66" s="1"/>
  <c r="BI224" i="66"/>
  <c r="BI236" i="66"/>
  <c r="BH243" i="66"/>
  <c r="N243" i="66"/>
  <c r="O243" i="66" s="1"/>
  <c r="BI279" i="66"/>
  <c r="N272" i="66"/>
  <c r="AR272" i="66"/>
  <c r="BH272" i="66"/>
  <c r="BH265" i="66"/>
  <c r="N265" i="66"/>
  <c r="BI287" i="66"/>
  <c r="BH324" i="66"/>
  <c r="N324" i="66"/>
  <c r="AV298" i="66"/>
  <c r="AX298" i="66" s="1"/>
  <c r="AW298" i="66" s="1"/>
  <c r="O301" i="66"/>
  <c r="BI301" i="66"/>
  <c r="BH372" i="66"/>
  <c r="N372" i="66"/>
  <c r="O372" i="66" s="1"/>
  <c r="N354" i="66"/>
  <c r="BH354" i="66"/>
  <c r="AR354" i="66"/>
  <c r="N371" i="66"/>
  <c r="AR371" i="66"/>
  <c r="BH371" i="66"/>
  <c r="BH376" i="66"/>
  <c r="N376" i="66"/>
  <c r="O376" i="66" s="1"/>
  <c r="BH350" i="66"/>
  <c r="N350" i="66"/>
  <c r="AR350" i="66"/>
  <c r="BH344" i="66"/>
  <c r="N344" i="66"/>
  <c r="AR344" i="66"/>
  <c r="BI396" i="66"/>
  <c r="O396" i="66"/>
  <c r="BI384" i="66"/>
  <c r="BI434" i="66"/>
  <c r="AV419" i="66"/>
  <c r="AX419" i="66" s="1"/>
  <c r="AW419" i="66" s="1"/>
  <c r="O451" i="66"/>
  <c r="BI451" i="66"/>
  <c r="AR464" i="66"/>
  <c r="BH464" i="66"/>
  <c r="N464" i="66"/>
  <c r="N438" i="66"/>
  <c r="BH438" i="66"/>
  <c r="O508" i="66"/>
  <c r="BI508" i="66"/>
  <c r="N477" i="66"/>
  <c r="BH477" i="66"/>
  <c r="AR477" i="66"/>
  <c r="BI555" i="66"/>
  <c r="O567" i="66"/>
  <c r="BI567" i="66"/>
  <c r="BH597" i="66"/>
  <c r="N597" i="66"/>
  <c r="O597" i="66" s="1"/>
  <c r="BI588" i="66"/>
  <c r="O563" i="66"/>
  <c r="BI563" i="66"/>
  <c r="AV561" i="66"/>
  <c r="AX561" i="66" s="1"/>
  <c r="AW561" i="66" s="1"/>
  <c r="N598" i="66"/>
  <c r="BH598" i="66"/>
  <c r="O620" i="66"/>
  <c r="BI620" i="66"/>
  <c r="N680" i="66"/>
  <c r="AR680" i="66"/>
  <c r="BH680" i="66"/>
  <c r="AV599" i="66"/>
  <c r="AX599" i="66" s="1"/>
  <c r="AW599" i="66" s="1"/>
  <c r="BI595" i="66"/>
  <c r="O595" i="66"/>
  <c r="BI722" i="66"/>
  <c r="O722" i="66"/>
  <c r="BH643" i="66"/>
  <c r="N643" i="66"/>
  <c r="O704" i="66"/>
  <c r="BI704" i="66"/>
  <c r="AR643" i="66"/>
  <c r="BI744" i="66"/>
  <c r="BH748" i="66"/>
  <c r="N748" i="66"/>
  <c r="BH772" i="66"/>
  <c r="N772" i="66"/>
  <c r="O772" i="66" s="1"/>
  <c r="BI709" i="66"/>
  <c r="N716" i="66"/>
  <c r="AR716" i="66"/>
  <c r="BH716" i="66"/>
  <c r="O753" i="66"/>
  <c r="BI753" i="66"/>
  <c r="N760" i="66"/>
  <c r="O760" i="66" s="1"/>
  <c r="BH760" i="66"/>
  <c r="O771" i="66"/>
  <c r="BI771" i="66"/>
  <c r="BI854" i="66"/>
  <c r="N862" i="66"/>
  <c r="O862" i="66" s="1"/>
  <c r="BH862" i="66"/>
  <c r="BI869" i="66"/>
  <c r="BI860" i="66"/>
  <c r="BI863" i="66"/>
  <c r="BI911" i="66"/>
  <c r="N907" i="66"/>
  <c r="BH907" i="66"/>
  <c r="AR907" i="66"/>
  <c r="BI990" i="66"/>
  <c r="O990" i="66"/>
  <c r="BH869" i="66"/>
  <c r="N869" i="66"/>
  <c r="O869" i="66" s="1"/>
  <c r="N953" i="66"/>
  <c r="AR953" i="66"/>
  <c r="BH953" i="66"/>
  <c r="AV844" i="66"/>
  <c r="AX844" i="66" s="1"/>
  <c r="AW844" i="66" s="1"/>
  <c r="N958" i="66"/>
  <c r="AR958" i="66"/>
  <c r="BH958" i="66"/>
  <c r="BI941" i="66"/>
  <c r="O941" i="66"/>
  <c r="BI980" i="66"/>
  <c r="O980" i="66"/>
  <c r="N994" i="66"/>
  <c r="AR994" i="66"/>
  <c r="BH994" i="66"/>
  <c r="AV927" i="66"/>
  <c r="AX927" i="66" s="1"/>
  <c r="AW927" i="66" s="1"/>
  <c r="AV938" i="66"/>
  <c r="AX938" i="66" s="1"/>
  <c r="AW938" i="66" s="1"/>
  <c r="O1003" i="66"/>
  <c r="BI1003" i="66"/>
  <c r="O961" i="66"/>
  <c r="BI961" i="66"/>
  <c r="AV958" i="66"/>
  <c r="AX958" i="66" s="1"/>
  <c r="AW958" i="66" s="1"/>
  <c r="BI35" i="66"/>
  <c r="O35" i="66"/>
  <c r="N129" i="66"/>
  <c r="AR129" i="66"/>
  <c r="BH129" i="66"/>
  <c r="AV68" i="66"/>
  <c r="AX68" i="66" s="1"/>
  <c r="AW68" i="66" s="1"/>
  <c r="O108" i="66"/>
  <c r="BI108" i="66"/>
  <c r="N122" i="66"/>
  <c r="O122" i="66" s="1"/>
  <c r="BH122" i="66"/>
  <c r="AV119" i="66"/>
  <c r="AX119" i="66" s="1"/>
  <c r="AW119" i="66" s="1"/>
  <c r="BI176" i="66"/>
  <c r="O176" i="66"/>
  <c r="N184" i="66"/>
  <c r="O184" i="66" s="1"/>
  <c r="BH184" i="66"/>
  <c r="BI168" i="66"/>
  <c r="BI196" i="66"/>
  <c r="AV186" i="66"/>
  <c r="AX186" i="66" s="1"/>
  <c r="AW186" i="66" s="1"/>
  <c r="BI259" i="66"/>
  <c r="O259" i="66"/>
  <c r="N278" i="66"/>
  <c r="AR278" i="66"/>
  <c r="BH278" i="66"/>
  <c r="BI295" i="66"/>
  <c r="O275" i="66"/>
  <c r="BI275" i="66"/>
  <c r="AV271" i="66"/>
  <c r="AX271" i="66" s="1"/>
  <c r="AW271" i="66" s="1"/>
  <c r="BH327" i="66"/>
  <c r="N327" i="66"/>
  <c r="BI315" i="66"/>
  <c r="AV322" i="66"/>
  <c r="AX322" i="66" s="1"/>
  <c r="AW322" i="66" s="1"/>
  <c r="AR324" i="66"/>
  <c r="BI337" i="66"/>
  <c r="BI349" i="66"/>
  <c r="BH378" i="66"/>
  <c r="N378" i="66"/>
  <c r="O378" i="66" s="1"/>
  <c r="AR369" i="66"/>
  <c r="BH369" i="66"/>
  <c r="N369" i="66"/>
  <c r="BI397" i="66"/>
  <c r="O397" i="66"/>
  <c r="BI359" i="66"/>
  <c r="BH407" i="66"/>
  <c r="N407" i="66"/>
  <c r="AV382" i="66"/>
  <c r="AX382" i="66" s="1"/>
  <c r="AW382" i="66" s="1"/>
  <c r="BH446" i="66"/>
  <c r="N446" i="66"/>
  <c r="AR446" i="66"/>
  <c r="AV413" i="66"/>
  <c r="AX413" i="66" s="1"/>
  <c r="AW413" i="66" s="1"/>
  <c r="O467" i="66"/>
  <c r="BI467" i="66"/>
  <c r="BI431" i="66"/>
  <c r="N470" i="66"/>
  <c r="AR470" i="66"/>
  <c r="BH470" i="66"/>
  <c r="AV442" i="66"/>
  <c r="AX442" i="66" s="1"/>
  <c r="AW442" i="66" s="1"/>
  <c r="BI448" i="66"/>
  <c r="AV466" i="66"/>
  <c r="AX466" i="66" s="1"/>
  <c r="AW466" i="66" s="1"/>
  <c r="N478" i="66"/>
  <c r="AR478" i="66"/>
  <c r="BH478" i="66"/>
  <c r="BH511" i="66"/>
  <c r="N511" i="66"/>
  <c r="AR511" i="66"/>
  <c r="AV482" i="66"/>
  <c r="AX482" i="66" s="1"/>
  <c r="AW482" i="66" s="1"/>
  <c r="BI515" i="66"/>
  <c r="N505" i="66"/>
  <c r="O505" i="66" s="1"/>
  <c r="BH505" i="66"/>
  <c r="AV503" i="66"/>
  <c r="AX503" i="66" s="1"/>
  <c r="AW503" i="66" s="1"/>
  <c r="BI527" i="66"/>
  <c r="O527" i="66"/>
  <c r="O532" i="66"/>
  <c r="BI532" i="66"/>
  <c r="AV522" i="66"/>
  <c r="AX522" i="66" s="1"/>
  <c r="AW522" i="66" s="1"/>
  <c r="BI537" i="66"/>
  <c r="AV622" i="66"/>
  <c r="AX622" i="66" s="1"/>
  <c r="AW622" i="66" s="1"/>
  <c r="AV579" i="66"/>
  <c r="AX579" i="66" s="1"/>
  <c r="AW579" i="66" s="1"/>
  <c r="AV593" i="66"/>
  <c r="AX593" i="66" s="1"/>
  <c r="AW593" i="66" s="1"/>
  <c r="AR659" i="66"/>
  <c r="BI618" i="66"/>
  <c r="O618" i="66"/>
  <c r="AV644" i="66"/>
  <c r="AX644" i="66" s="1"/>
  <c r="AW644" i="66" s="1"/>
  <c r="O640" i="66"/>
  <c r="BI640" i="66"/>
  <c r="AV616" i="66"/>
  <c r="AX616" i="66" s="1"/>
  <c r="AW616" i="66" s="1"/>
  <c r="N709" i="66"/>
  <c r="O709" i="66" s="1"/>
  <c r="BH709" i="66"/>
  <c r="AV680" i="66"/>
  <c r="AX680" i="66" s="1"/>
  <c r="AW680" i="66" s="1"/>
  <c r="BH697" i="66"/>
  <c r="N697" i="66"/>
  <c r="AR697" i="66"/>
  <c r="BI747" i="66"/>
  <c r="O727" i="66"/>
  <c r="BI727" i="66"/>
  <c r="BH751" i="66"/>
  <c r="N751" i="66"/>
  <c r="AR751" i="66"/>
  <c r="BI741" i="66"/>
  <c r="AV681" i="66"/>
  <c r="AX681" i="66" s="1"/>
  <c r="AW681" i="66" s="1"/>
  <c r="AV687" i="66"/>
  <c r="AX687" i="66" s="1"/>
  <c r="AW687" i="66" s="1"/>
  <c r="AR738" i="66"/>
  <c r="AR750" i="66"/>
  <c r="BH720" i="66"/>
  <c r="N720" i="66"/>
  <c r="AR720" i="66"/>
  <c r="AV767" i="66"/>
  <c r="AX767" i="66" s="1"/>
  <c r="AW767" i="66" s="1"/>
  <c r="AV815" i="66"/>
  <c r="AX815" i="66" s="1"/>
  <c r="AW815" i="66" s="1"/>
  <c r="AV805" i="66"/>
  <c r="AX805" i="66" s="1"/>
  <c r="AW805" i="66" s="1"/>
  <c r="AV830" i="66"/>
  <c r="AX830" i="66" s="1"/>
  <c r="AW830" i="66" s="1"/>
  <c r="BI858" i="66"/>
  <c r="O858" i="66"/>
  <c r="AV834" i="66"/>
  <c r="AX834" i="66" s="1"/>
  <c r="AW834" i="66" s="1"/>
  <c r="BH856" i="66"/>
  <c r="N856" i="66"/>
  <c r="O856" i="66" s="1"/>
  <c r="AV863" i="66"/>
  <c r="AX863" i="66" s="1"/>
  <c r="AW863" i="66" s="1"/>
  <c r="AV836" i="66"/>
  <c r="AX836" i="66" s="1"/>
  <c r="AW836" i="66" s="1"/>
  <c r="O874" i="66"/>
  <c r="BI874" i="66"/>
  <c r="BI875" i="66"/>
  <c r="O875" i="66"/>
  <c r="BI884" i="66"/>
  <c r="O912" i="66"/>
  <c r="BI912" i="66"/>
  <c r="O904" i="66"/>
  <c r="BI904" i="66"/>
  <c r="AV861" i="66"/>
  <c r="AX861" i="66" s="1"/>
  <c r="AW861" i="66" s="1"/>
  <c r="BH937" i="66"/>
  <c r="AR937" i="66"/>
  <c r="N937" i="66"/>
  <c r="AV925" i="66"/>
  <c r="AX925" i="66" s="1"/>
  <c r="AW925" i="66" s="1"/>
  <c r="BI996" i="66"/>
  <c r="O996" i="66"/>
  <c r="N964" i="66"/>
  <c r="AR964" i="66"/>
  <c r="BH964" i="66"/>
  <c r="BH943" i="66"/>
  <c r="N943" i="66"/>
  <c r="O943" i="66" s="1"/>
  <c r="O985" i="66"/>
  <c r="BI985" i="66"/>
  <c r="AV946" i="66"/>
  <c r="AX946" i="66" s="1"/>
  <c r="AW946" i="66" s="1"/>
  <c r="O955" i="66"/>
  <c r="BI955" i="66"/>
  <c r="AV982" i="66"/>
  <c r="AX982" i="66" s="1"/>
  <c r="AW982" i="66" s="1"/>
  <c r="O944" i="66"/>
  <c r="BI944" i="66"/>
  <c r="N982" i="66"/>
  <c r="AR982" i="66"/>
  <c r="BH982" i="66"/>
  <c r="AV987" i="66"/>
  <c r="AX987" i="66" s="1"/>
  <c r="AW987" i="66" s="1"/>
  <c r="AR39" i="66"/>
  <c r="AV58" i="66"/>
  <c r="AX58" i="66" s="1"/>
  <c r="AW58" i="66" s="1"/>
  <c r="AV50" i="66"/>
  <c r="AX50" i="66" s="1"/>
  <c r="AW50" i="66" s="1"/>
  <c r="BI95" i="66"/>
  <c r="AV178" i="66"/>
  <c r="AX178" i="66" s="1"/>
  <c r="AW178" i="66" s="1"/>
  <c r="AV212" i="66"/>
  <c r="AX212" i="66" s="1"/>
  <c r="AW212" i="66" s="1"/>
  <c r="O239" i="66"/>
  <c r="BI239" i="66"/>
  <c r="BI261" i="66"/>
  <c r="O261" i="66"/>
  <c r="O229" i="66"/>
  <c r="BI229" i="66"/>
  <c r="N24" i="66"/>
  <c r="BH24" i="66"/>
  <c r="AR24" i="66"/>
  <c r="BI19" i="66"/>
  <c r="O19" i="66"/>
  <c r="AV41" i="66"/>
  <c r="AX41" i="66" s="1"/>
  <c r="AW41" i="66" s="1"/>
  <c r="N44" i="66"/>
  <c r="BH44" i="66"/>
  <c r="AR44" i="66"/>
  <c r="AV33" i="66"/>
  <c r="AX33" i="66" s="1"/>
  <c r="AW33" i="66" s="1"/>
  <c r="O57" i="66"/>
  <c r="BI57" i="66"/>
  <c r="AV59" i="66"/>
  <c r="AX59" i="66" s="1"/>
  <c r="AW59" i="66" s="1"/>
  <c r="AV31" i="66"/>
  <c r="AX31" i="66" s="1"/>
  <c r="AW31" i="66" s="1"/>
  <c r="BI69" i="66"/>
  <c r="O69" i="66"/>
  <c r="AV76" i="66"/>
  <c r="AX76" i="66" s="1"/>
  <c r="AW76" i="66" s="1"/>
  <c r="AV96" i="66"/>
  <c r="AX96" i="66" s="1"/>
  <c r="AW96" i="66" s="1"/>
  <c r="N99" i="66"/>
  <c r="AR99" i="66"/>
  <c r="BH99" i="66"/>
  <c r="O94" i="66"/>
  <c r="BI94" i="66"/>
  <c r="AV100" i="66"/>
  <c r="AX100" i="66" s="1"/>
  <c r="AW100" i="66" s="1"/>
  <c r="O121" i="66"/>
  <c r="BI121" i="66"/>
  <c r="N128" i="66"/>
  <c r="O128" i="66" s="1"/>
  <c r="BH128" i="66"/>
  <c r="AV136" i="66"/>
  <c r="AX136" i="66" s="1"/>
  <c r="AW136" i="66" s="1"/>
  <c r="AV116" i="66"/>
  <c r="AX116" i="66" s="1"/>
  <c r="AW116" i="66" s="1"/>
  <c r="BH143" i="66"/>
  <c r="N143" i="66"/>
  <c r="O143" i="66" s="1"/>
  <c r="AV129" i="66"/>
  <c r="AX129" i="66" s="1"/>
  <c r="AW129" i="66" s="1"/>
  <c r="N159" i="66"/>
  <c r="BH159" i="66"/>
  <c r="AR159" i="66"/>
  <c r="AV176" i="66"/>
  <c r="AX176" i="66" s="1"/>
  <c r="AW176" i="66" s="1"/>
  <c r="AV159" i="66"/>
  <c r="AX159" i="66" s="1"/>
  <c r="AW159" i="66" s="1"/>
  <c r="AV215" i="66"/>
  <c r="AX215" i="66" s="1"/>
  <c r="AW215" i="66" s="1"/>
  <c r="O194" i="66"/>
  <c r="BI194" i="66"/>
  <c r="BI203" i="66"/>
  <c r="O203" i="66"/>
  <c r="AV218" i="66"/>
  <c r="AX218" i="66" s="1"/>
  <c r="AW218" i="66" s="1"/>
  <c r="AV204" i="66"/>
  <c r="AX204" i="66" s="1"/>
  <c r="AW204" i="66" s="1"/>
  <c r="AV250" i="66"/>
  <c r="AX250" i="66" s="1"/>
  <c r="AW250" i="66" s="1"/>
  <c r="AV220" i="66"/>
  <c r="AX220" i="66" s="1"/>
  <c r="AW220" i="66" s="1"/>
  <c r="AV249" i="66"/>
  <c r="AX249" i="66" s="1"/>
  <c r="AW249" i="66" s="1"/>
  <c r="N284" i="66"/>
  <c r="AR284" i="66"/>
  <c r="BH284" i="66"/>
  <c r="AV269" i="66"/>
  <c r="AX269" i="66" s="1"/>
  <c r="AW269" i="66" s="1"/>
  <c r="AV277" i="66"/>
  <c r="AX277" i="66" s="1"/>
  <c r="AW277" i="66" s="1"/>
  <c r="AV265" i="66"/>
  <c r="AX265" i="66" s="1"/>
  <c r="AW265" i="66" s="1"/>
  <c r="N304" i="66"/>
  <c r="AR304" i="66"/>
  <c r="BH304" i="66"/>
  <c r="AV291" i="66"/>
  <c r="AX291" i="66" s="1"/>
  <c r="AW291" i="66" s="1"/>
  <c r="BH330" i="66"/>
  <c r="N330" i="66"/>
  <c r="O330" i="66" s="1"/>
  <c r="AV293" i="66"/>
  <c r="AX293" i="66" s="1"/>
  <c r="AW293" i="66" s="1"/>
  <c r="AV301" i="66"/>
  <c r="AX301" i="66" s="1"/>
  <c r="AW301" i="66" s="1"/>
  <c r="AV302" i="66"/>
  <c r="AX302" i="66" s="1"/>
  <c r="AW302" i="66" s="1"/>
  <c r="AV333" i="66"/>
  <c r="AX333" i="66" s="1"/>
  <c r="AW333" i="66" s="1"/>
  <c r="BI340" i="66"/>
  <c r="O340" i="66"/>
  <c r="AV367" i="66"/>
  <c r="AX367" i="66" s="1"/>
  <c r="AW367" i="66" s="1"/>
  <c r="AV345" i="66"/>
  <c r="AX345" i="66" s="1"/>
  <c r="AW345" i="66" s="1"/>
  <c r="AV338" i="66"/>
  <c r="AX338" i="66" s="1"/>
  <c r="AW338" i="66" s="1"/>
  <c r="BH398" i="66"/>
  <c r="N398" i="66"/>
  <c r="AR398" i="66"/>
  <c r="AR438" i="66"/>
  <c r="N404" i="66"/>
  <c r="AR404" i="66"/>
  <c r="BH404" i="66"/>
  <c r="AV420" i="66"/>
  <c r="AX420" i="66" s="1"/>
  <c r="AW420" i="66" s="1"/>
  <c r="N414" i="66"/>
  <c r="BH414" i="66"/>
  <c r="AR414" i="66"/>
  <c r="AV461" i="66"/>
  <c r="AX461" i="66" s="1"/>
  <c r="AW461" i="66" s="1"/>
  <c r="AV462" i="66"/>
  <c r="AX462" i="66" s="1"/>
  <c r="AW462" i="66" s="1"/>
  <c r="AV495" i="66"/>
  <c r="AX495" i="66" s="1"/>
  <c r="AW495" i="66" s="1"/>
  <c r="O520" i="66"/>
  <c r="BI520" i="66"/>
  <c r="BI545" i="66"/>
  <c r="N542" i="66"/>
  <c r="BH542" i="66"/>
  <c r="AR542" i="66"/>
  <c r="BH583" i="66"/>
  <c r="N583" i="66"/>
  <c r="O583" i="66" s="1"/>
  <c r="AR598" i="66"/>
  <c r="O593" i="66"/>
  <c r="BI593" i="66"/>
  <c r="AV542" i="66"/>
  <c r="AX542" i="66" s="1"/>
  <c r="AW542" i="66" s="1"/>
  <c r="AV598" i="66"/>
  <c r="AX598" i="66" s="1"/>
  <c r="AW598" i="66" s="1"/>
  <c r="AV627" i="66"/>
  <c r="AX627" i="66" s="1"/>
  <c r="AW627" i="66" s="1"/>
  <c r="AV587" i="66"/>
  <c r="AX587" i="66" s="1"/>
  <c r="AW587" i="66" s="1"/>
  <c r="AV654" i="66"/>
  <c r="AX654" i="66" s="1"/>
  <c r="AW654" i="66" s="1"/>
  <c r="AV640" i="66"/>
  <c r="AX640" i="66" s="1"/>
  <c r="AW640" i="66" s="1"/>
  <c r="AV620" i="66"/>
  <c r="AX620" i="66" s="1"/>
  <c r="AW620" i="66" s="1"/>
  <c r="O633" i="66"/>
  <c r="BI633" i="66"/>
  <c r="O657" i="66"/>
  <c r="BI657" i="66"/>
  <c r="AV686" i="66"/>
  <c r="AX686" i="66" s="1"/>
  <c r="AW686" i="66" s="1"/>
  <c r="AV700" i="66"/>
  <c r="AX700" i="66" s="1"/>
  <c r="AW700" i="66" s="1"/>
  <c r="BI668" i="66"/>
  <c r="AV604" i="66"/>
  <c r="AX604" i="66" s="1"/>
  <c r="AW604" i="66" s="1"/>
  <c r="AV678" i="66"/>
  <c r="AX678" i="66" s="1"/>
  <c r="AW678" i="66" s="1"/>
  <c r="N686" i="66"/>
  <c r="BH686" i="66"/>
  <c r="AR686" i="66"/>
  <c r="AR724" i="66"/>
  <c r="BH724" i="66"/>
  <c r="N724" i="66"/>
  <c r="O683" i="66"/>
  <c r="BI683" i="66"/>
  <c r="BI758" i="66"/>
  <c r="O758" i="66"/>
  <c r="N773" i="66"/>
  <c r="BH773" i="66"/>
  <c r="AR773" i="66"/>
  <c r="O756" i="66"/>
  <c r="BI756" i="66"/>
  <c r="AR721" i="66"/>
  <c r="BI684" i="66"/>
  <c r="AV772" i="66"/>
  <c r="AX772" i="66" s="1"/>
  <c r="AW772" i="66" s="1"/>
  <c r="O816" i="66"/>
  <c r="BI816" i="66"/>
  <c r="AR792" i="66"/>
  <c r="AV756" i="66"/>
  <c r="AX756" i="66" s="1"/>
  <c r="AW756" i="66" s="1"/>
  <c r="AV768" i="66"/>
  <c r="AX768" i="66" s="1"/>
  <c r="AW768" i="66" s="1"/>
  <c r="BI781" i="66"/>
  <c r="O809" i="66"/>
  <c r="BI809" i="66"/>
  <c r="BI831" i="66"/>
  <c r="O831" i="66"/>
  <c r="AV847" i="66"/>
  <c r="AX847" i="66" s="1"/>
  <c r="AW847" i="66" s="1"/>
  <c r="N866" i="66"/>
  <c r="BH866" i="66"/>
  <c r="AR866" i="66"/>
  <c r="AV804" i="66"/>
  <c r="AX804" i="66" s="1"/>
  <c r="AW804" i="66" s="1"/>
  <c r="N829" i="66"/>
  <c r="AR829" i="66"/>
  <c r="BH829" i="66"/>
  <c r="N857" i="66"/>
  <c r="BH857" i="66"/>
  <c r="AR857" i="66"/>
  <c r="AV860" i="66"/>
  <c r="AX860" i="66" s="1"/>
  <c r="AW860" i="66" s="1"/>
  <c r="AV807" i="66"/>
  <c r="AX807" i="66" s="1"/>
  <c r="AW807" i="66" s="1"/>
  <c r="BI882" i="66"/>
  <c r="O882" i="66"/>
  <c r="AR897" i="66"/>
  <c r="AV894" i="66"/>
  <c r="AX894" i="66" s="1"/>
  <c r="AW894" i="66" s="1"/>
  <c r="BI891" i="66"/>
  <c r="O954" i="66"/>
  <c r="BI954" i="66"/>
  <c r="BI1002" i="66"/>
  <c r="O1002" i="66"/>
  <c r="AV909" i="66"/>
  <c r="AX909" i="66" s="1"/>
  <c r="AW909" i="66" s="1"/>
  <c r="AV871" i="66"/>
  <c r="AX871" i="66" s="1"/>
  <c r="AW871" i="66" s="1"/>
  <c r="O872" i="66"/>
  <c r="BI872" i="66"/>
  <c r="N970" i="66"/>
  <c r="AR970" i="66"/>
  <c r="BH970" i="66"/>
  <c r="BI935" i="66"/>
  <c r="O935" i="66"/>
  <c r="AV933" i="66"/>
  <c r="AX933" i="66" s="1"/>
  <c r="AW933" i="66" s="1"/>
  <c r="AV993" i="66"/>
  <c r="AX993" i="66" s="1"/>
  <c r="AW993" i="66" s="1"/>
  <c r="AV95" i="66"/>
  <c r="AX95" i="66" s="1"/>
  <c r="AW95" i="66" s="1"/>
  <c r="O52" i="66"/>
  <c r="BI52" i="66"/>
  <c r="AV106" i="66"/>
  <c r="AX106" i="66" s="1"/>
  <c r="AW106" i="66" s="1"/>
  <c r="AV149" i="66"/>
  <c r="AX149" i="66" s="1"/>
  <c r="AW149" i="66" s="1"/>
  <c r="AV115" i="66"/>
  <c r="AX115" i="66" s="1"/>
  <c r="AW115" i="66" s="1"/>
  <c r="AV128" i="66"/>
  <c r="AX128" i="66" s="1"/>
  <c r="AW128" i="66" s="1"/>
  <c r="AV120" i="66"/>
  <c r="AX120" i="66" s="1"/>
  <c r="AW120" i="66" s="1"/>
  <c r="O200" i="66"/>
  <c r="BI200" i="66"/>
  <c r="O206" i="66"/>
  <c r="BI206" i="66"/>
  <c r="BI217" i="66"/>
  <c r="AV199" i="66"/>
  <c r="AX199" i="66" s="1"/>
  <c r="AW199" i="66" s="1"/>
  <c r="O195" i="66"/>
  <c r="BI195" i="66"/>
  <c r="BI209" i="66"/>
  <c r="O209" i="66"/>
  <c r="N216" i="66"/>
  <c r="BH216" i="66"/>
  <c r="AR216" i="66"/>
  <c r="BH227" i="66"/>
  <c r="N227" i="66"/>
  <c r="AR227" i="66"/>
  <c r="BI242" i="66"/>
  <c r="O242" i="66"/>
  <c r="N231" i="66"/>
  <c r="BH231" i="66"/>
  <c r="AR231" i="66"/>
  <c r="AV289" i="66"/>
  <c r="AX289" i="66" s="1"/>
  <c r="AW289" i="66" s="1"/>
  <c r="BI262" i="66"/>
  <c r="O262" i="66"/>
  <c r="AV232" i="66"/>
  <c r="AX232" i="66" s="1"/>
  <c r="AW232" i="66" s="1"/>
  <c r="AV268" i="66"/>
  <c r="AX268" i="66" s="1"/>
  <c r="AW268" i="66" s="1"/>
  <c r="AV285" i="66"/>
  <c r="AX285" i="66" s="1"/>
  <c r="AW285" i="66" s="1"/>
  <c r="AV258" i="66"/>
  <c r="AX258" i="66" s="1"/>
  <c r="AW258" i="66" s="1"/>
  <c r="AV263" i="66"/>
  <c r="AX263" i="66" s="1"/>
  <c r="AW263" i="66" s="1"/>
  <c r="BH283" i="66"/>
  <c r="N283" i="66"/>
  <c r="O283" i="66" s="1"/>
  <c r="BI297" i="66"/>
  <c r="O297" i="66"/>
  <c r="AV296" i="66"/>
  <c r="AX296" i="66" s="1"/>
  <c r="AW296" i="66" s="1"/>
  <c r="N325" i="66"/>
  <c r="AR325" i="66"/>
  <c r="BH325" i="66"/>
  <c r="AV350" i="66"/>
  <c r="AX350" i="66" s="1"/>
  <c r="AW350" i="66" s="1"/>
  <c r="BH382" i="66"/>
  <c r="N382" i="66"/>
  <c r="O382" i="66" s="1"/>
  <c r="BI346" i="66"/>
  <c r="O346" i="66"/>
  <c r="AR375" i="66"/>
  <c r="BH375" i="66"/>
  <c r="N375" i="66"/>
  <c r="AV412" i="66"/>
  <c r="AX412" i="66" s="1"/>
  <c r="AW412" i="66" s="1"/>
  <c r="AR407" i="66"/>
  <c r="BH425" i="66"/>
  <c r="N425" i="66"/>
  <c r="O425" i="66" s="1"/>
  <c r="BH433" i="66"/>
  <c r="N433" i="66"/>
  <c r="O433" i="66" s="1"/>
  <c r="AV445" i="66"/>
  <c r="AX445" i="66" s="1"/>
  <c r="AW445" i="66" s="1"/>
  <c r="AV400" i="66"/>
  <c r="AX400" i="66" s="1"/>
  <c r="AW400" i="66" s="1"/>
  <c r="N432" i="66"/>
  <c r="BH432" i="66"/>
  <c r="AR432" i="66"/>
  <c r="BI435" i="66"/>
  <c r="O435" i="66"/>
  <c r="N476" i="66"/>
  <c r="O476" i="66" s="1"/>
  <c r="BH476" i="66"/>
  <c r="AV432" i="66"/>
  <c r="AX432" i="66" s="1"/>
  <c r="AW432" i="66" s="1"/>
  <c r="AV437" i="66"/>
  <c r="AX437" i="66" s="1"/>
  <c r="AW437" i="66" s="1"/>
  <c r="N483" i="66"/>
  <c r="BH483" i="66"/>
  <c r="AR483" i="66"/>
  <c r="BH529" i="66"/>
  <c r="N529" i="66"/>
  <c r="AR529" i="66"/>
  <c r="BI501" i="66"/>
  <c r="BH512" i="66"/>
  <c r="N512" i="66"/>
  <c r="AR512" i="66"/>
  <c r="N536" i="66"/>
  <c r="BH536" i="66"/>
  <c r="AR536" i="66"/>
  <c r="BH565" i="66"/>
  <c r="N565" i="66"/>
  <c r="AR565" i="66"/>
  <c r="O585" i="66"/>
  <c r="BI585" i="66"/>
  <c r="BI570" i="66"/>
  <c r="AV581" i="66"/>
  <c r="AX581" i="66" s="1"/>
  <c r="AW581" i="66" s="1"/>
  <c r="O622" i="66"/>
  <c r="BI622" i="66"/>
  <c r="AV602" i="66"/>
  <c r="AX602" i="66" s="1"/>
  <c r="AW602" i="66" s="1"/>
  <c r="BI703" i="66"/>
  <c r="BI679" i="66"/>
  <c r="BI663" i="66"/>
  <c r="BI694" i="66"/>
  <c r="BH736" i="66"/>
  <c r="N736" i="66"/>
  <c r="AR736" i="66"/>
  <c r="AR748" i="66"/>
  <c r="O774" i="66"/>
  <c r="BI774" i="66"/>
  <c r="O803" i="66"/>
  <c r="BI803" i="66"/>
  <c r="O797" i="66"/>
  <c r="BI797" i="66"/>
  <c r="O840" i="66"/>
  <c r="BI840" i="66"/>
  <c r="BI820" i="66"/>
  <c r="AV783" i="66"/>
  <c r="AX783" i="66" s="1"/>
  <c r="AW783" i="66" s="1"/>
  <c r="O769" i="66"/>
  <c r="BI769" i="66"/>
  <c r="BI837" i="66"/>
  <c r="O837" i="66"/>
  <c r="N851" i="66"/>
  <c r="BH851" i="66"/>
  <c r="AR851" i="66"/>
  <c r="BH863" i="66"/>
  <c r="N863" i="66"/>
  <c r="O863" i="66" s="1"/>
  <c r="AV835" i="66"/>
  <c r="AX835" i="66" s="1"/>
  <c r="AW835" i="66" s="1"/>
  <c r="N848" i="66"/>
  <c r="BH848" i="66"/>
  <c r="N1001" i="66"/>
  <c r="AR1001" i="66"/>
  <c r="BH1001" i="66"/>
  <c r="N959" i="66"/>
  <c r="BH959" i="66"/>
  <c r="AR959" i="66"/>
  <c r="N913" i="66"/>
  <c r="BH913" i="66"/>
  <c r="AR913" i="66"/>
  <c r="AV878" i="66"/>
  <c r="AX878" i="66" s="1"/>
  <c r="AW878" i="66" s="1"/>
  <c r="BI998" i="66"/>
  <c r="O998" i="66"/>
  <c r="O967" i="66"/>
  <c r="BI967" i="66"/>
  <c r="AV908" i="66"/>
  <c r="AX908" i="66" s="1"/>
  <c r="AW908" i="66" s="1"/>
  <c r="AV965" i="66"/>
  <c r="AX965" i="66" s="1"/>
  <c r="AW965" i="66" s="1"/>
  <c r="AV988" i="66"/>
  <c r="AX988" i="66" s="1"/>
  <c r="AW988" i="66" s="1"/>
  <c r="AV907" i="66"/>
  <c r="AX907" i="66" s="1"/>
  <c r="AW907" i="66" s="1"/>
  <c r="AV956" i="66"/>
  <c r="AX956" i="66" s="1"/>
  <c r="AW956" i="66" s="1"/>
  <c r="BI17" i="66"/>
  <c r="O17" i="66"/>
  <c r="AV14" i="66"/>
  <c r="AX14" i="66" s="1"/>
  <c r="AW14" i="66" s="1"/>
  <c r="N50" i="66"/>
  <c r="BH50" i="66"/>
  <c r="AR50" i="66"/>
  <c r="BI73" i="66"/>
  <c r="AV45" i="66"/>
  <c r="AX45" i="66" s="1"/>
  <c r="AW45" i="66" s="1"/>
  <c r="O74" i="66"/>
  <c r="BI74" i="66"/>
  <c r="N8" i="66"/>
  <c r="AR8" i="66"/>
  <c r="BH8" i="66"/>
  <c r="N27" i="66"/>
  <c r="AR27" i="66"/>
  <c r="BH27" i="66"/>
  <c r="AR116" i="66"/>
  <c r="N102" i="66"/>
  <c r="BH102" i="66"/>
  <c r="AR102" i="66"/>
  <c r="AV155" i="66"/>
  <c r="AX155" i="66" s="1"/>
  <c r="AW155" i="66" s="1"/>
  <c r="AV160" i="66"/>
  <c r="AX160" i="66" s="1"/>
  <c r="AW160" i="66" s="1"/>
  <c r="AV140" i="66"/>
  <c r="AX140" i="66" s="1"/>
  <c r="AW140" i="66" s="1"/>
  <c r="BI183" i="66"/>
  <c r="BI185" i="66"/>
  <c r="N158" i="66"/>
  <c r="AR158" i="66"/>
  <c r="BH158" i="66"/>
  <c r="N157" i="66"/>
  <c r="BH157" i="66"/>
  <c r="BI181" i="66"/>
  <c r="BI180" i="66"/>
  <c r="BI205" i="66"/>
  <c r="AV222" i="66"/>
  <c r="AX222" i="66" s="1"/>
  <c r="AW222" i="66" s="1"/>
  <c r="N226" i="66"/>
  <c r="O226" i="66" s="1"/>
  <c r="BH226" i="66"/>
  <c r="AR237" i="66"/>
  <c r="N236" i="66"/>
  <c r="O236" i="66" s="1"/>
  <c r="BH236" i="66"/>
  <c r="AV248" i="66"/>
  <c r="AX248" i="66" s="1"/>
  <c r="AW248" i="66" s="1"/>
  <c r="N251" i="66"/>
  <c r="AR251" i="66"/>
  <c r="BH251" i="66"/>
  <c r="N290" i="66"/>
  <c r="AR290" i="66"/>
  <c r="BH290" i="66"/>
  <c r="N249" i="66"/>
  <c r="O249" i="66" s="1"/>
  <c r="BH249" i="66"/>
  <c r="AV229" i="66"/>
  <c r="AX229" i="66" s="1"/>
  <c r="AW229" i="66" s="1"/>
  <c r="BH271" i="66"/>
  <c r="N271" i="66"/>
  <c r="O271" i="66" s="1"/>
  <c r="BI247" i="66"/>
  <c r="O247" i="66"/>
  <c r="AV286" i="66"/>
  <c r="AX286" i="66" s="1"/>
  <c r="AW286" i="66" s="1"/>
  <c r="AV245" i="66"/>
  <c r="AX245" i="66" s="1"/>
  <c r="AW245" i="66" s="1"/>
  <c r="O341" i="66"/>
  <c r="BI341" i="66"/>
  <c r="AV316" i="66"/>
  <c r="AX316" i="66" s="1"/>
  <c r="AW316" i="66" s="1"/>
  <c r="N328" i="66"/>
  <c r="AR328" i="66"/>
  <c r="BH328" i="66"/>
  <c r="AR327" i="66"/>
  <c r="BI334" i="66"/>
  <c r="O334" i="66"/>
  <c r="AV349" i="66"/>
  <c r="AX349" i="66" s="1"/>
  <c r="AW349" i="66" s="1"/>
  <c r="AR367" i="66"/>
  <c r="N377" i="66"/>
  <c r="AR377" i="66"/>
  <c r="BH377" i="66"/>
  <c r="AV375" i="66"/>
  <c r="AX375" i="66" s="1"/>
  <c r="AW375" i="66" s="1"/>
  <c r="AR370" i="66"/>
  <c r="AV337" i="66"/>
  <c r="AX337" i="66" s="1"/>
  <c r="AW337" i="66" s="1"/>
  <c r="BH381" i="66"/>
  <c r="N381" i="66"/>
  <c r="AR381" i="66"/>
  <c r="AV380" i="66"/>
  <c r="AX380" i="66" s="1"/>
  <c r="AW380" i="66" s="1"/>
  <c r="N388" i="66"/>
  <c r="O388" i="66" s="1"/>
  <c r="BH388" i="66"/>
  <c r="BI390" i="66"/>
  <c r="O390" i="66"/>
  <c r="BH413" i="66"/>
  <c r="N413" i="66"/>
  <c r="O413" i="66" s="1"/>
  <c r="AV376" i="66"/>
  <c r="AX376" i="66" s="1"/>
  <c r="AW376" i="66" s="1"/>
  <c r="BI405" i="66"/>
  <c r="AV411" i="66"/>
  <c r="AX411" i="66" s="1"/>
  <c r="AW411" i="66" s="1"/>
  <c r="AV416" i="66"/>
  <c r="AX416" i="66" s="1"/>
  <c r="AW416" i="66" s="1"/>
  <c r="N452" i="66"/>
  <c r="BH452" i="66"/>
  <c r="AR452" i="66"/>
  <c r="O420" i="66"/>
  <c r="BI420" i="66"/>
  <c r="AV433" i="66"/>
  <c r="AX433" i="66" s="1"/>
  <c r="AW433" i="66" s="1"/>
  <c r="AV403" i="66"/>
  <c r="AX403" i="66" s="1"/>
  <c r="AW403" i="66" s="1"/>
  <c r="AR463" i="66"/>
  <c r="BH457" i="66"/>
  <c r="N457" i="66"/>
  <c r="O457" i="66" s="1"/>
  <c r="AR488" i="66"/>
  <c r="BI474" i="66"/>
  <c r="AV501" i="66"/>
  <c r="AX501" i="66" s="1"/>
  <c r="AW501" i="66" s="1"/>
  <c r="AV485" i="66"/>
  <c r="AX485" i="66" s="1"/>
  <c r="AW485" i="66" s="1"/>
  <c r="AV463" i="66"/>
  <c r="AX463" i="66" s="1"/>
  <c r="AW463" i="66" s="1"/>
  <c r="AV510" i="66"/>
  <c r="AX510" i="66" s="1"/>
  <c r="AW510" i="66" s="1"/>
  <c r="BI528" i="66"/>
  <c r="AV498" i="66"/>
  <c r="AX498" i="66" s="1"/>
  <c r="AW498" i="66" s="1"/>
  <c r="AV511" i="66"/>
  <c r="AX511" i="66" s="1"/>
  <c r="AW511" i="66" s="1"/>
  <c r="N548" i="66"/>
  <c r="BH548" i="66"/>
  <c r="AR548" i="66"/>
  <c r="AV527" i="66"/>
  <c r="AX527" i="66" s="1"/>
  <c r="AW527" i="66" s="1"/>
  <c r="BH543" i="66"/>
  <c r="N543" i="66"/>
  <c r="O543" i="66" s="1"/>
  <c r="N568" i="66"/>
  <c r="AR568" i="66"/>
  <c r="BH568" i="66"/>
  <c r="O553" i="66"/>
  <c r="BI553" i="66"/>
  <c r="AV567" i="66"/>
  <c r="AX567" i="66" s="1"/>
  <c r="AW567" i="66" s="1"/>
  <c r="AV600" i="66"/>
  <c r="AX600" i="66" s="1"/>
  <c r="AW600" i="66" s="1"/>
  <c r="AR667" i="66"/>
  <c r="AV656" i="66"/>
  <c r="AX656" i="66" s="1"/>
  <c r="AW656" i="66" s="1"/>
  <c r="BI612" i="66"/>
  <c r="BI608" i="66"/>
  <c r="BI662" i="66"/>
  <c r="AV610" i="66"/>
  <c r="AX610" i="66" s="1"/>
  <c r="AW610" i="66" s="1"/>
  <c r="AV671" i="66"/>
  <c r="AX671" i="66" s="1"/>
  <c r="AW671" i="66" s="1"/>
  <c r="BI734" i="66"/>
  <c r="AV736" i="66"/>
  <c r="AX736" i="66" s="1"/>
  <c r="AW736" i="66" s="1"/>
  <c r="BI723" i="66"/>
  <c r="AV699" i="66"/>
  <c r="AX699" i="66" s="1"/>
  <c r="AW699" i="66" s="1"/>
  <c r="O729" i="66"/>
  <c r="BI729" i="66"/>
  <c r="AV714" i="66"/>
  <c r="AX714" i="66" s="1"/>
  <c r="AW714" i="66" s="1"/>
  <c r="AV731" i="66"/>
  <c r="AX731" i="66" s="1"/>
  <c r="AW731" i="66" s="1"/>
  <c r="AV801" i="66"/>
  <c r="AX801" i="66" s="1"/>
  <c r="AW801" i="66" s="1"/>
  <c r="AV816" i="66"/>
  <c r="AX816" i="66" s="1"/>
  <c r="AW816" i="66" s="1"/>
  <c r="BH860" i="66"/>
  <c r="N860" i="66"/>
  <c r="O860" i="66" s="1"/>
  <c r="BH823" i="66"/>
  <c r="AR823" i="66"/>
  <c r="N823" i="66"/>
  <c r="AR849" i="66"/>
  <c r="BH849" i="66"/>
  <c r="N849" i="66"/>
  <c r="N867" i="66"/>
  <c r="AR867" i="66"/>
  <c r="BH867" i="66"/>
  <c r="N820" i="66"/>
  <c r="O820" i="66" s="1"/>
  <c r="BH820" i="66"/>
  <c r="N826" i="66"/>
  <c r="O826" i="66" s="1"/>
  <c r="BH826" i="66"/>
  <c r="N879" i="66"/>
  <c r="BH879" i="66"/>
  <c r="AR879" i="66"/>
  <c r="O893" i="66"/>
  <c r="BI893" i="66"/>
  <c r="BI864" i="66"/>
  <c r="O864" i="66"/>
  <c r="AV892" i="66"/>
  <c r="AX892" i="66" s="1"/>
  <c r="AW892" i="66" s="1"/>
  <c r="BI870" i="66"/>
  <c r="O870" i="66"/>
  <c r="O887" i="66"/>
  <c r="BI887" i="66"/>
  <c r="O878" i="66"/>
  <c r="BI878" i="66"/>
  <c r="BI917" i="66"/>
  <c r="AV888" i="66"/>
  <c r="AX888" i="66" s="1"/>
  <c r="AW888" i="66" s="1"/>
  <c r="N965" i="66"/>
  <c r="BH965" i="66"/>
  <c r="AR965" i="66"/>
  <c r="AV936" i="66"/>
  <c r="AX936" i="66" s="1"/>
  <c r="AW936" i="66" s="1"/>
  <c r="AV881" i="66"/>
  <c r="AX881" i="66" s="1"/>
  <c r="AW881" i="66" s="1"/>
  <c r="BI918" i="66"/>
  <c r="O918" i="66"/>
  <c r="AV943" i="66"/>
  <c r="AX943" i="66" s="1"/>
  <c r="AW943" i="66" s="1"/>
  <c r="AV832" i="66"/>
  <c r="AX832" i="66" s="1"/>
  <c r="AW832" i="66" s="1"/>
  <c r="N901" i="66"/>
  <c r="AR901" i="66"/>
  <c r="BH901" i="66"/>
  <c r="O825" i="66"/>
  <c r="BI825" i="66"/>
  <c r="AV934" i="66"/>
  <c r="AX934" i="66" s="1"/>
  <c r="AW934" i="66" s="1"/>
  <c r="N988" i="66"/>
  <c r="AR988" i="66"/>
  <c r="BH988" i="66"/>
  <c r="AV939" i="66"/>
  <c r="AX939" i="66" s="1"/>
  <c r="AW939" i="66" s="1"/>
  <c r="N1000" i="66"/>
  <c r="AR1000" i="66"/>
  <c r="BH1000" i="66"/>
  <c r="AV941" i="66"/>
  <c r="AX941" i="66" s="1"/>
  <c r="AW941" i="66" s="1"/>
  <c r="AV935" i="66"/>
  <c r="AX935" i="66" s="1"/>
  <c r="AW935" i="66" s="1"/>
  <c r="AV995" i="66"/>
  <c r="AX995" i="66" s="1"/>
  <c r="AW995" i="66" s="1"/>
  <c r="AV981" i="66"/>
  <c r="AX981" i="66" s="1"/>
  <c r="AW981" i="66" s="1"/>
  <c r="O191" i="66"/>
  <c r="BI191" i="66"/>
  <c r="BI160" i="66"/>
  <c r="BI11" i="66"/>
  <c r="O11" i="66"/>
  <c r="BI28" i="66"/>
  <c r="O28" i="66"/>
  <c r="AV12" i="66"/>
  <c r="AX12" i="66" s="1"/>
  <c r="AW12" i="66" s="1"/>
  <c r="AV121" i="66"/>
  <c r="AX121" i="66" s="1"/>
  <c r="AW121" i="66" s="1"/>
  <c r="BI151" i="66"/>
  <c r="O151" i="66"/>
  <c r="BI125" i="66"/>
  <c r="AV148" i="66"/>
  <c r="AX148" i="66" s="1"/>
  <c r="AW148" i="66" s="1"/>
  <c r="AV146" i="66"/>
  <c r="AX146" i="66" s="1"/>
  <c r="AW146" i="66" s="1"/>
  <c r="BI163" i="66"/>
  <c r="AV127" i="66"/>
  <c r="AX127" i="66" s="1"/>
  <c r="AW127" i="66" s="1"/>
  <c r="AV34" i="66"/>
  <c r="AX34" i="66" s="1"/>
  <c r="AW34" i="66" s="1"/>
  <c r="N45" i="66"/>
  <c r="AR45" i="66"/>
  <c r="BH45" i="66"/>
  <c r="AV49" i="66"/>
  <c r="AX49" i="66" s="1"/>
  <c r="AW49" i="66" s="1"/>
  <c r="N51" i="66"/>
  <c r="O51" i="66" s="1"/>
  <c r="BH51" i="66"/>
  <c r="AV63" i="66"/>
  <c r="AX63" i="66" s="1"/>
  <c r="AW63" i="66" s="1"/>
  <c r="AV81" i="66"/>
  <c r="AX81" i="66" s="1"/>
  <c r="AW81" i="66" s="1"/>
  <c r="AV77" i="66"/>
  <c r="AX77" i="66" s="1"/>
  <c r="AW77" i="66" s="1"/>
  <c r="AV83" i="66"/>
  <c r="AX83" i="66" s="1"/>
  <c r="AW83" i="66" s="1"/>
  <c r="AV125" i="66"/>
  <c r="AX125" i="66" s="1"/>
  <c r="AW125" i="66" s="1"/>
  <c r="AV139" i="66"/>
  <c r="AX139" i="66" s="1"/>
  <c r="AW139" i="66" s="1"/>
  <c r="AV151" i="66"/>
  <c r="AX151" i="66" s="1"/>
  <c r="AW151" i="66" s="1"/>
  <c r="BH230" i="66"/>
  <c r="N230" i="66"/>
  <c r="O230" i="66" s="1"/>
  <c r="AV228" i="66"/>
  <c r="AX228" i="66" s="1"/>
  <c r="AW228" i="66" s="1"/>
  <c r="O13" i="66"/>
  <c r="BI13" i="66"/>
  <c r="AV35" i="66"/>
  <c r="AX35" i="66" s="1"/>
  <c r="AW35" i="66" s="1"/>
  <c r="BI67" i="66"/>
  <c r="O67" i="66"/>
  <c r="AV56" i="66"/>
  <c r="AX56" i="66" s="1"/>
  <c r="AW56" i="66" s="1"/>
  <c r="AV62" i="66"/>
  <c r="AX62" i="66" s="1"/>
  <c r="AW62" i="66" s="1"/>
  <c r="O72" i="66"/>
  <c r="BI72" i="66"/>
  <c r="N105" i="66"/>
  <c r="BH105" i="66"/>
  <c r="AR105" i="66"/>
  <c r="BI132" i="66"/>
  <c r="O132" i="66"/>
  <c r="N140" i="66"/>
  <c r="AR140" i="66"/>
  <c r="BH140" i="66"/>
  <c r="AR157" i="66"/>
  <c r="AR134" i="66"/>
  <c r="BI161" i="66"/>
  <c r="O161" i="66"/>
  <c r="BH160" i="66"/>
  <c r="N160" i="66"/>
  <c r="O160" i="66" s="1"/>
  <c r="AV177" i="66"/>
  <c r="AX177" i="66" s="1"/>
  <c r="AW177" i="66" s="1"/>
  <c r="AR182" i="66"/>
  <c r="N182" i="66"/>
  <c r="BH182" i="66"/>
  <c r="AV191" i="66"/>
  <c r="AX191" i="66" s="1"/>
  <c r="AW191" i="66" s="1"/>
  <c r="N187" i="66"/>
  <c r="AR187" i="66"/>
  <c r="BH187" i="66"/>
  <c r="N204" i="66"/>
  <c r="BH204" i="66"/>
  <c r="AR204" i="66"/>
  <c r="AR232" i="66"/>
  <c r="BI223" i="66"/>
  <c r="O223" i="66"/>
  <c r="AV205" i="66"/>
  <c r="AX205" i="66" s="1"/>
  <c r="AW205" i="66" s="1"/>
  <c r="BI248" i="66"/>
  <c r="BI245" i="66"/>
  <c r="O245" i="66"/>
  <c r="AV255" i="66"/>
  <c r="AX255" i="66" s="1"/>
  <c r="AW255" i="66" s="1"/>
  <c r="AV223" i="66"/>
  <c r="AX223" i="66" s="1"/>
  <c r="AW223" i="66" s="1"/>
  <c r="O267" i="66"/>
  <c r="BI267" i="66"/>
  <c r="N256" i="66"/>
  <c r="BH256" i="66"/>
  <c r="AR256" i="66"/>
  <c r="AR265" i="66"/>
  <c r="AV274" i="66"/>
  <c r="AX274" i="66" s="1"/>
  <c r="AW274" i="66" s="1"/>
  <c r="BH295" i="66"/>
  <c r="N295" i="66"/>
  <c r="O295" i="66" s="1"/>
  <c r="BI264" i="66"/>
  <c r="O264" i="66"/>
  <c r="N310" i="66"/>
  <c r="BH310" i="66"/>
  <c r="AR310" i="66"/>
  <c r="AV279" i="66"/>
  <c r="AX279" i="66" s="1"/>
  <c r="AW279" i="66" s="1"/>
  <c r="BI355" i="66"/>
  <c r="AV351" i="66"/>
  <c r="AX351" i="66" s="1"/>
  <c r="AW351" i="66" s="1"/>
  <c r="AV334" i="66"/>
  <c r="AX334" i="66" s="1"/>
  <c r="AW334" i="66" s="1"/>
  <c r="AV326" i="66"/>
  <c r="AX326" i="66" s="1"/>
  <c r="AW326" i="66" s="1"/>
  <c r="BH387" i="66"/>
  <c r="N387" i="66"/>
  <c r="AR387" i="66"/>
  <c r="BI406" i="66"/>
  <c r="O406" i="66"/>
  <c r="AV392" i="66"/>
  <c r="AX392" i="66" s="1"/>
  <c r="AW392" i="66" s="1"/>
  <c r="AV405" i="66"/>
  <c r="AX405" i="66" s="1"/>
  <c r="AW405" i="66" s="1"/>
  <c r="AV431" i="66"/>
  <c r="AX431" i="66" s="1"/>
  <c r="AW431" i="66" s="1"/>
  <c r="AV408" i="66"/>
  <c r="AX408" i="66" s="1"/>
  <c r="AW408" i="66" s="1"/>
  <c r="O422" i="66"/>
  <c r="BI422" i="66"/>
  <c r="O447" i="66"/>
  <c r="BI447" i="66"/>
  <c r="AR419" i="66"/>
  <c r="BH482" i="66"/>
  <c r="AR482" i="66"/>
  <c r="N482" i="66"/>
  <c r="BH466" i="66"/>
  <c r="N466" i="66"/>
  <c r="O466" i="66" s="1"/>
  <c r="AR484" i="66"/>
  <c r="BI480" i="66"/>
  <c r="BH535" i="66"/>
  <c r="N535" i="66"/>
  <c r="O535" i="66" s="1"/>
  <c r="AR521" i="66"/>
  <c r="AV509" i="66"/>
  <c r="AX509" i="66" s="1"/>
  <c r="AW509" i="66" s="1"/>
  <c r="BI513" i="66"/>
  <c r="O513" i="66"/>
  <c r="AV508" i="66"/>
  <c r="AX508" i="66" s="1"/>
  <c r="AW508" i="66" s="1"/>
  <c r="N586" i="66"/>
  <c r="AR586" i="66"/>
  <c r="BH586" i="66"/>
  <c r="AV601" i="66"/>
  <c r="AX601" i="66" s="1"/>
  <c r="AW601" i="66" s="1"/>
  <c r="AV545" i="66"/>
  <c r="AX545" i="66" s="1"/>
  <c r="AW545" i="66" s="1"/>
  <c r="BI600" i="66"/>
  <c r="N562" i="66"/>
  <c r="AR562" i="66"/>
  <c r="BH562" i="66"/>
  <c r="AV551" i="66"/>
  <c r="AX551" i="66" s="1"/>
  <c r="AW551" i="66" s="1"/>
  <c r="BI576" i="66"/>
  <c r="O576" i="66"/>
  <c r="AR577" i="66"/>
  <c r="O628" i="66"/>
  <c r="BI628" i="66"/>
  <c r="AV585" i="66"/>
  <c r="AX585" i="66" s="1"/>
  <c r="AW585" i="66" s="1"/>
  <c r="BI645" i="66"/>
  <c r="AV650" i="66"/>
  <c r="AX650" i="66" s="1"/>
  <c r="AW650" i="66" s="1"/>
  <c r="AV660" i="66"/>
  <c r="AX660" i="66" s="1"/>
  <c r="AW660" i="66" s="1"/>
  <c r="BI706" i="66"/>
  <c r="O706" i="66"/>
  <c r="AV642" i="66"/>
  <c r="AX642" i="66" s="1"/>
  <c r="AW642" i="66" s="1"/>
  <c r="AR689" i="66"/>
  <c r="AV645" i="66"/>
  <c r="AX645" i="66" s="1"/>
  <c r="AW645" i="66" s="1"/>
  <c r="AV752" i="66"/>
  <c r="AX752" i="66" s="1"/>
  <c r="AW752" i="66" s="1"/>
  <c r="AV759" i="66"/>
  <c r="AX759" i="66" s="1"/>
  <c r="AW759" i="66" s="1"/>
  <c r="AV709" i="66"/>
  <c r="AX709" i="66" s="1"/>
  <c r="AW709" i="66" s="1"/>
  <c r="N730" i="66"/>
  <c r="O730" i="66" s="1"/>
  <c r="BH730" i="66"/>
  <c r="BH762" i="66"/>
  <c r="N762" i="66"/>
  <c r="O762" i="66" s="1"/>
  <c r="O822" i="66"/>
  <c r="BI822" i="66"/>
  <c r="BH757" i="66"/>
  <c r="N757" i="66"/>
  <c r="AR757" i="66"/>
  <c r="AR798" i="66"/>
  <c r="BH780" i="66"/>
  <c r="N780" i="66"/>
  <c r="O780" i="66" s="1"/>
  <c r="AV779" i="66"/>
  <c r="AX779" i="66" s="1"/>
  <c r="AW779" i="66" s="1"/>
  <c r="O830" i="66"/>
  <c r="BI830" i="66"/>
  <c r="BH776" i="66"/>
  <c r="AR776" i="66"/>
  <c r="N776" i="66"/>
  <c r="BI836" i="66"/>
  <c r="AV841" i="66"/>
  <c r="AX841" i="66" s="1"/>
  <c r="AW841" i="66" s="1"/>
  <c r="AV809" i="66"/>
  <c r="AX809" i="66" s="1"/>
  <c r="AW809" i="66" s="1"/>
  <c r="AV789" i="66"/>
  <c r="AX789" i="66" s="1"/>
  <c r="AW789" i="66" s="1"/>
  <c r="AR848" i="66"/>
  <c r="AR861" i="66"/>
  <c r="BH861" i="66"/>
  <c r="N861" i="66"/>
  <c r="BH836" i="66"/>
  <c r="N836" i="66"/>
  <c r="O836" i="66" s="1"/>
  <c r="AV842" i="66"/>
  <c r="AX842" i="66" s="1"/>
  <c r="AW842" i="66" s="1"/>
  <c r="AV905" i="66"/>
  <c r="AX905" i="66" s="1"/>
  <c r="AW905" i="66" s="1"/>
  <c r="AR945" i="66"/>
  <c r="AV932" i="66"/>
  <c r="AX932" i="66" s="1"/>
  <c r="AW932" i="66" s="1"/>
  <c r="O960" i="66"/>
  <c r="BI960" i="66"/>
  <c r="AV893" i="66"/>
  <c r="AX893" i="66" s="1"/>
  <c r="AW893" i="66" s="1"/>
  <c r="AV912" i="66"/>
  <c r="AX912" i="66" s="1"/>
  <c r="AW912" i="66" s="1"/>
  <c r="N971" i="66"/>
  <c r="AR971" i="66"/>
  <c r="BH971" i="66"/>
  <c r="N925" i="66"/>
  <c r="BH925" i="66"/>
  <c r="AR925" i="66"/>
  <c r="AV897" i="66"/>
  <c r="AX897" i="66" s="1"/>
  <c r="AW897" i="66" s="1"/>
  <c r="BI939" i="66"/>
  <c r="O939" i="66"/>
  <c r="N919" i="66"/>
  <c r="BH919" i="66"/>
  <c r="AR919" i="66"/>
  <c r="AV895" i="66"/>
  <c r="AX895" i="66" s="1"/>
  <c r="AW895" i="66" s="1"/>
  <c r="AV915" i="66"/>
  <c r="AX915" i="66" s="1"/>
  <c r="AW915" i="66" s="1"/>
  <c r="N976" i="66"/>
  <c r="AR976" i="66"/>
  <c r="BH976" i="66"/>
  <c r="AV924" i="66"/>
  <c r="AX924" i="66" s="1"/>
  <c r="AW924" i="66" s="1"/>
  <c r="AV971" i="66"/>
  <c r="AX971" i="66" s="1"/>
  <c r="AW971" i="66" s="1"/>
  <c r="O951" i="66"/>
  <c r="BI951" i="66"/>
  <c r="AV975" i="66"/>
  <c r="AX975" i="66" s="1"/>
  <c r="AW975" i="66" s="1"/>
  <c r="AV977" i="66"/>
  <c r="AX977" i="66" s="1"/>
  <c r="AW977" i="66" s="1"/>
  <c r="AV989" i="66"/>
  <c r="AX989" i="66" s="1"/>
  <c r="AW989" i="66" s="1"/>
  <c r="AV998" i="66"/>
  <c r="AX998" i="66" s="1"/>
  <c r="AW998" i="66" s="1"/>
  <c r="AT8" i="68"/>
  <c r="AT20" i="68"/>
  <c r="AT32" i="68"/>
  <c r="AT44" i="68"/>
  <c r="AT56" i="68"/>
  <c r="AT68" i="68"/>
  <c r="AT80" i="68"/>
  <c r="AT92" i="68"/>
  <c r="AT104" i="68"/>
  <c r="AT116" i="68"/>
  <c r="AT22" i="68"/>
  <c r="AT13" i="68"/>
  <c r="AT38" i="68"/>
  <c r="AT39" i="68"/>
  <c r="AT40" i="68"/>
  <c r="AT41" i="68"/>
  <c r="AT42" i="68"/>
  <c r="AT43" i="68"/>
  <c r="AT9" i="68"/>
  <c r="AT21" i="68"/>
  <c r="AT33" i="68"/>
  <c r="AT45" i="68"/>
  <c r="AT57" i="68"/>
  <c r="AT69" i="68"/>
  <c r="AT81" i="68"/>
  <c r="AT93" i="68"/>
  <c r="AT105" i="68"/>
  <c r="AT117" i="68"/>
  <c r="AT10" i="68"/>
  <c r="AT34" i="68"/>
  <c r="AT46" i="68"/>
  <c r="AT58" i="68"/>
  <c r="AT70" i="68"/>
  <c r="AT82" i="68"/>
  <c r="AT94" i="68"/>
  <c r="AT106" i="68"/>
  <c r="AT118" i="68"/>
  <c r="AT37" i="68"/>
  <c r="AT14" i="68"/>
  <c r="AT50" i="68"/>
  <c r="AT62" i="68"/>
  <c r="AT74" i="68"/>
  <c r="AT86" i="68"/>
  <c r="AT98" i="68"/>
  <c r="AT110" i="68"/>
  <c r="AT15" i="68"/>
  <c r="AT51" i="68"/>
  <c r="AT63" i="68"/>
  <c r="AT75" i="68"/>
  <c r="AT87" i="68"/>
  <c r="AT99" i="68"/>
  <c r="AT111" i="68"/>
  <c r="AT16" i="68"/>
  <c r="AT52" i="68"/>
  <c r="AT64" i="68"/>
  <c r="AT76" i="68"/>
  <c r="AT88" i="68"/>
  <c r="AT100" i="68"/>
  <c r="AT112" i="68"/>
  <c r="AT17" i="68"/>
  <c r="AT53" i="68"/>
  <c r="AT65" i="68"/>
  <c r="AT77" i="68"/>
  <c r="AT89" i="68"/>
  <c r="AT101" i="68"/>
  <c r="AT113" i="68"/>
  <c r="AT18" i="68"/>
  <c r="AT54" i="68"/>
  <c r="AT66" i="68"/>
  <c r="AT78" i="68"/>
  <c r="AT90" i="68"/>
  <c r="AT102" i="68"/>
  <c r="AT114" i="68"/>
  <c r="AT19" i="68"/>
  <c r="AT55" i="68"/>
  <c r="AT67" i="68"/>
  <c r="AT79" i="68"/>
  <c r="AT91" i="68"/>
  <c r="AT103" i="68"/>
  <c r="AT115" i="68"/>
  <c r="AT11" i="68"/>
  <c r="AT23" i="68"/>
  <c r="AT35" i="68"/>
  <c r="AT47" i="68"/>
  <c r="AT59" i="68"/>
  <c r="AT71" i="68"/>
  <c r="AT83" i="68"/>
  <c r="AT95" i="68"/>
  <c r="AT107" i="68"/>
  <c r="AT119" i="68"/>
  <c r="AT12" i="68"/>
  <c r="AT24" i="68"/>
  <c r="AT36" i="68"/>
  <c r="AT48" i="68"/>
  <c r="AT60" i="68"/>
  <c r="AT72" i="68"/>
  <c r="AT84" i="68"/>
  <c r="AT96" i="68"/>
  <c r="AT108" i="68"/>
  <c r="AT120" i="68"/>
  <c r="AT25" i="68"/>
  <c r="AT49" i="68"/>
  <c r="AT61" i="68"/>
  <c r="AT73" i="68"/>
  <c r="AT85" i="68"/>
  <c r="AT97" i="68"/>
  <c r="AT109" i="68"/>
  <c r="AT26" i="68"/>
  <c r="AT27" i="68"/>
  <c r="AT28" i="68"/>
  <c r="AT29" i="68"/>
  <c r="AT30" i="68"/>
  <c r="AT31" i="68"/>
  <c r="AT7" i="68"/>
  <c r="AL5" i="66"/>
  <c r="AL4" i="66"/>
  <c r="AL7" i="66"/>
  <c r="AJ3" i="66"/>
  <c r="AY3" i="66"/>
  <c r="AK4" i="66"/>
  <c r="C1" i="66"/>
  <c r="AK5" i="66"/>
  <c r="AQ5" i="66" s="1"/>
  <c r="AK6" i="66"/>
  <c r="BA6" i="66" s="1"/>
  <c r="AZ5" i="66"/>
  <c r="BC3" i="66"/>
  <c r="BF3" i="66"/>
  <c r="BE3" i="66"/>
  <c r="BD3" i="66"/>
  <c r="BF6" i="66"/>
  <c r="BE6" i="66"/>
  <c r="BD6" i="66"/>
  <c r="AK7" i="66"/>
  <c r="BA7" i="66" s="1"/>
  <c r="AU6" i="68"/>
  <c r="BB6" i="68"/>
  <c r="AV6" i="68"/>
  <c r="AX6" i="68"/>
  <c r="BD6" i="68"/>
  <c r="BC6" i="68"/>
  <c r="BA6" i="68"/>
  <c r="AZ6" i="68"/>
  <c r="AY6" i="68"/>
  <c r="AW6" i="68"/>
  <c r="O682" i="66" l="1"/>
  <c r="O46" i="66"/>
  <c r="O903" i="66"/>
  <c r="O71" i="66"/>
  <c r="O509" i="66"/>
  <c r="O424" i="66"/>
  <c r="O604" i="66"/>
  <c r="O587" i="66"/>
  <c r="O610" i="66"/>
  <c r="BI155" i="66"/>
  <c r="O335" i="66"/>
  <c r="O293" i="66"/>
  <c r="O302" i="66"/>
  <c r="O649" i="66"/>
  <c r="O899" i="66"/>
  <c r="O201" i="66"/>
  <c r="O828" i="66"/>
  <c r="O986" i="66"/>
  <c r="BI20" i="66"/>
  <c r="O842" i="66"/>
  <c r="O342" i="66"/>
  <c r="O468" i="66"/>
  <c r="BI791" i="66"/>
  <c r="BI611" i="66"/>
  <c r="O581" i="66"/>
  <c r="O743" i="66"/>
  <c r="O167" i="66"/>
  <c r="O107" i="66"/>
  <c r="BI60" i="66"/>
  <c r="BI665" i="66"/>
  <c r="BI899" i="66"/>
  <c r="O938" i="66"/>
  <c r="O992" i="66"/>
  <c r="O984" i="66"/>
  <c r="O639" i="66"/>
  <c r="O288" i="66"/>
  <c r="O514" i="66"/>
  <c r="O320" i="66"/>
  <c r="O613" i="66"/>
  <c r="O188" i="66"/>
  <c r="BI402" i="66"/>
  <c r="O625" i="66"/>
  <c r="O936" i="66"/>
  <c r="BI167" i="66"/>
  <c r="O880" i="66"/>
  <c r="O533" i="66"/>
  <c r="O456" i="66"/>
  <c r="BI610" i="66"/>
  <c r="O465" i="66"/>
  <c r="O507" i="66"/>
  <c r="O308" i="66"/>
  <c r="O240" i="66"/>
  <c r="BI743" i="66"/>
  <c r="O489" i="66"/>
  <c r="O573" i="66"/>
  <c r="O400" i="66"/>
  <c r="O23" i="66"/>
  <c r="O273" i="66"/>
  <c r="O660" i="66"/>
  <c r="O285" i="66"/>
  <c r="O207" i="66"/>
  <c r="BI828" i="66"/>
  <c r="BI107" i="66"/>
  <c r="BI71" i="66"/>
  <c r="O165" i="66"/>
  <c r="O905" i="66"/>
  <c r="O705" i="66"/>
  <c r="O712" i="66"/>
  <c r="O212" i="66"/>
  <c r="O584" i="66"/>
  <c r="BI308" i="66"/>
  <c r="O713" i="66"/>
  <c r="O133" i="66"/>
  <c r="BI23" i="66"/>
  <c r="O650" i="66"/>
  <c r="O569" i="66"/>
  <c r="O213" i="66"/>
  <c r="O260" i="66"/>
  <c r="O801" i="66"/>
  <c r="O142" i="66"/>
  <c r="O634" i="66"/>
  <c r="O360" i="66"/>
  <c r="BI360" i="66"/>
  <c r="O364" i="66"/>
  <c r="O733" i="66"/>
  <c r="O619" i="66"/>
  <c r="BI705" i="66"/>
  <c r="BI46" i="66"/>
  <c r="BI400" i="66"/>
  <c r="O779" i="66"/>
  <c r="O546" i="66"/>
  <c r="BI362" i="66"/>
  <c r="O362" i="66"/>
  <c r="O124" i="66"/>
  <c r="O975" i="66"/>
  <c r="BI293" i="66"/>
  <c r="BI650" i="66"/>
  <c r="BI320" i="66"/>
  <c r="O578" i="66"/>
  <c r="O969" i="66"/>
  <c r="O888" i="66"/>
  <c r="BI269" i="66"/>
  <c r="O269" i="66"/>
  <c r="O690" i="66"/>
  <c r="BI764" i="66"/>
  <c r="O764" i="66"/>
  <c r="O930" i="66"/>
  <c r="BI273" i="66"/>
  <c r="BI573" i="66"/>
  <c r="O631" i="66"/>
  <c r="O795" i="66"/>
  <c r="O86" i="66"/>
  <c r="BI63" i="66"/>
  <c r="BI634" i="66"/>
  <c r="O732" i="66"/>
  <c r="AQ4" i="66"/>
  <c r="AT18" i="66"/>
  <c r="S18" i="66" s="1"/>
  <c r="R18" i="66" s="1"/>
  <c r="AT139" i="66"/>
  <c r="S139" i="66" s="1"/>
  <c r="R139" i="66" s="1"/>
  <c r="AT857" i="66"/>
  <c r="S857" i="66" s="1"/>
  <c r="R857" i="66" s="1"/>
  <c r="AT89" i="66"/>
  <c r="S89" i="66" s="1"/>
  <c r="R89" i="66" s="1"/>
  <c r="AT42" i="66"/>
  <c r="S42" i="66" s="1"/>
  <c r="R42" i="66" s="1"/>
  <c r="AT13" i="66"/>
  <c r="S13" i="66" s="1"/>
  <c r="R13" i="66" s="1"/>
  <c r="AT226" i="66"/>
  <c r="S226" i="66" s="1"/>
  <c r="R226" i="66" s="1"/>
  <c r="AT570" i="66"/>
  <c r="S570" i="66" s="1"/>
  <c r="R570" i="66" s="1"/>
  <c r="AT52" i="66"/>
  <c r="S52" i="66" s="1"/>
  <c r="R52" i="66" s="1"/>
  <c r="AT1002" i="66"/>
  <c r="S1002" i="66" s="1"/>
  <c r="R1002" i="66" s="1"/>
  <c r="AT626" i="66"/>
  <c r="S626" i="66" s="1"/>
  <c r="R626" i="66" s="1"/>
  <c r="AT530" i="66"/>
  <c r="S530" i="66" s="1"/>
  <c r="R530" i="66" s="1"/>
  <c r="AT223" i="66"/>
  <c r="S223" i="66" s="1"/>
  <c r="R223" i="66" s="1"/>
  <c r="AT71" i="66"/>
  <c r="S71" i="66" s="1"/>
  <c r="R71" i="66" s="1"/>
  <c r="AT775" i="66"/>
  <c r="S775" i="66" s="1"/>
  <c r="R775" i="66" s="1"/>
  <c r="AT561" i="66"/>
  <c r="S561" i="66" s="1"/>
  <c r="R561" i="66" s="1"/>
  <c r="AT150" i="66"/>
  <c r="S150" i="66" s="1"/>
  <c r="R150" i="66" s="1"/>
  <c r="AT976" i="66"/>
  <c r="S976" i="66" s="1"/>
  <c r="R976" i="66" s="1"/>
  <c r="AT747" i="66"/>
  <c r="S747" i="66" s="1"/>
  <c r="R747" i="66" s="1"/>
  <c r="AT646" i="66"/>
  <c r="S646" i="66" s="1"/>
  <c r="R646" i="66" s="1"/>
  <c r="AT335" i="66"/>
  <c r="S335" i="66" s="1"/>
  <c r="R335" i="66" s="1"/>
  <c r="AT300" i="66"/>
  <c r="S300" i="66" s="1"/>
  <c r="R300" i="66" s="1"/>
  <c r="AT189" i="66"/>
  <c r="S189" i="66" s="1"/>
  <c r="R189" i="66" s="1"/>
  <c r="AT202" i="66"/>
  <c r="S202" i="66" s="1"/>
  <c r="R202" i="66" s="1"/>
  <c r="AT159" i="66"/>
  <c r="S159" i="66" s="1"/>
  <c r="R159" i="66" s="1"/>
  <c r="AT74" i="66"/>
  <c r="S74" i="66" s="1"/>
  <c r="R74" i="66" s="1"/>
  <c r="AT49" i="66"/>
  <c r="S49" i="66" s="1"/>
  <c r="R49" i="66" s="1"/>
  <c r="AT358" i="66"/>
  <c r="S358" i="66" s="1"/>
  <c r="R358" i="66" s="1"/>
  <c r="AT135" i="66"/>
  <c r="S135" i="66" s="1"/>
  <c r="R135" i="66" s="1"/>
  <c r="AT861" i="66"/>
  <c r="S861" i="66" s="1"/>
  <c r="R861" i="66" s="1"/>
  <c r="AT271" i="66"/>
  <c r="S271" i="66" s="1"/>
  <c r="R271" i="66" s="1"/>
  <c r="AT102" i="66"/>
  <c r="S102" i="66" s="1"/>
  <c r="R102" i="66" s="1"/>
  <c r="AT68" i="66"/>
  <c r="S68" i="66" s="1"/>
  <c r="R68" i="66" s="1"/>
  <c r="AT913" i="66"/>
  <c r="S913" i="66" s="1"/>
  <c r="R913" i="66" s="1"/>
  <c r="AT493" i="66"/>
  <c r="S493" i="66" s="1"/>
  <c r="R493" i="66" s="1"/>
  <c r="AT314" i="66"/>
  <c r="S314" i="66" s="1"/>
  <c r="R314" i="66" s="1"/>
  <c r="AT266" i="66"/>
  <c r="S266" i="66" s="1"/>
  <c r="R266" i="66" s="1"/>
  <c r="AT245" i="66"/>
  <c r="S245" i="66" s="1"/>
  <c r="R245" i="66" s="1"/>
  <c r="AT248" i="66"/>
  <c r="S248" i="66" s="1"/>
  <c r="R248" i="66" s="1"/>
  <c r="AT250" i="66"/>
  <c r="S250" i="66" s="1"/>
  <c r="R250" i="66" s="1"/>
  <c r="AT82" i="66"/>
  <c r="S82" i="66" s="1"/>
  <c r="R82" i="66" s="1"/>
  <c r="AT88" i="66"/>
  <c r="S88" i="66" s="1"/>
  <c r="R88" i="66" s="1"/>
  <c r="AT928" i="66"/>
  <c r="S928" i="66" s="1"/>
  <c r="R928" i="66" s="1"/>
  <c r="AT649" i="66"/>
  <c r="S649" i="66" s="1"/>
  <c r="R649" i="66" s="1"/>
  <c r="AT325" i="66"/>
  <c r="S325" i="66" s="1"/>
  <c r="R325" i="66" s="1"/>
  <c r="AT123" i="66"/>
  <c r="S123" i="66" s="1"/>
  <c r="R123" i="66" s="1"/>
  <c r="AT995" i="66"/>
  <c r="S995" i="66" s="1"/>
  <c r="R995" i="66" s="1"/>
  <c r="AT973" i="66"/>
  <c r="S973" i="66" s="1"/>
  <c r="R973" i="66" s="1"/>
  <c r="AT920" i="66"/>
  <c r="S920" i="66" s="1"/>
  <c r="R920" i="66" s="1"/>
  <c r="AT905" i="66"/>
  <c r="S905" i="66" s="1"/>
  <c r="R905" i="66" s="1"/>
  <c r="AT893" i="66"/>
  <c r="S893" i="66" s="1"/>
  <c r="R893" i="66" s="1"/>
  <c r="AT853" i="66"/>
  <c r="S853" i="66" s="1"/>
  <c r="R853" i="66" s="1"/>
  <c r="AT546" i="66"/>
  <c r="S546" i="66" s="1"/>
  <c r="R546" i="66" s="1"/>
  <c r="AT464" i="66"/>
  <c r="S464" i="66" s="1"/>
  <c r="R464" i="66" s="1"/>
  <c r="AT410" i="66"/>
  <c r="S410" i="66" s="1"/>
  <c r="R410" i="66" s="1"/>
  <c r="AT326" i="66"/>
  <c r="S326" i="66" s="1"/>
  <c r="R326" i="66" s="1"/>
  <c r="AT247" i="66"/>
  <c r="S247" i="66" s="1"/>
  <c r="R247" i="66" s="1"/>
  <c r="AT200" i="66"/>
  <c r="S200" i="66" s="1"/>
  <c r="R200" i="66" s="1"/>
  <c r="AT233" i="66"/>
  <c r="S233" i="66" s="1"/>
  <c r="R233" i="66" s="1"/>
  <c r="AT210" i="66"/>
  <c r="S210" i="66" s="1"/>
  <c r="R210" i="66" s="1"/>
  <c r="AT182" i="66"/>
  <c r="S182" i="66" s="1"/>
  <c r="R182" i="66" s="1"/>
  <c r="AT100" i="66"/>
  <c r="S100" i="66" s="1"/>
  <c r="R100" i="66" s="1"/>
  <c r="AT104" i="66"/>
  <c r="S104" i="66" s="1"/>
  <c r="R104" i="66" s="1"/>
  <c r="AT58" i="66"/>
  <c r="S58" i="66" s="1"/>
  <c r="R58" i="66" s="1"/>
  <c r="AT64" i="66"/>
  <c r="S64" i="66" s="1"/>
  <c r="R64" i="66" s="1"/>
  <c r="AT38" i="66"/>
  <c r="S38" i="66" s="1"/>
  <c r="R38" i="66" s="1"/>
  <c r="AT33" i="66"/>
  <c r="S33" i="66" s="1"/>
  <c r="R33" i="66" s="1"/>
  <c r="AT22" i="66"/>
  <c r="S22" i="66" s="1"/>
  <c r="R22" i="66" s="1"/>
  <c r="AT962" i="66"/>
  <c r="S962" i="66" s="1"/>
  <c r="R962" i="66" s="1"/>
  <c r="AT766" i="66"/>
  <c r="S766" i="66" s="1"/>
  <c r="R766" i="66" s="1"/>
  <c r="AT696" i="66"/>
  <c r="S696" i="66" s="1"/>
  <c r="R696" i="66" s="1"/>
  <c r="AT437" i="66"/>
  <c r="S437" i="66" s="1"/>
  <c r="R437" i="66" s="1"/>
  <c r="AT334" i="66"/>
  <c r="S334" i="66" s="1"/>
  <c r="R334" i="66" s="1"/>
  <c r="AT253" i="66"/>
  <c r="S253" i="66" s="1"/>
  <c r="R253" i="66" s="1"/>
  <c r="AT168" i="66"/>
  <c r="S168" i="66" s="1"/>
  <c r="R168" i="66" s="1"/>
  <c r="AT140" i="66"/>
  <c r="S140" i="66" s="1"/>
  <c r="R140" i="66" s="1"/>
  <c r="AT8" i="66"/>
  <c r="S8" i="66" s="1"/>
  <c r="R8" i="66" s="1"/>
  <c r="AT937" i="66"/>
  <c r="S937" i="66" s="1"/>
  <c r="R937" i="66" s="1"/>
  <c r="AT126" i="66"/>
  <c r="S126" i="66" s="1"/>
  <c r="R126" i="66" s="1"/>
  <c r="AT394" i="66"/>
  <c r="S394" i="66" s="1"/>
  <c r="R394" i="66" s="1"/>
  <c r="AT79" i="66"/>
  <c r="S79" i="66" s="1"/>
  <c r="R79" i="66" s="1"/>
  <c r="AT800" i="66"/>
  <c r="S800" i="66" s="1"/>
  <c r="R800" i="66" s="1"/>
  <c r="AT295" i="66"/>
  <c r="S295" i="66" s="1"/>
  <c r="R295" i="66" s="1"/>
  <c r="AT978" i="66"/>
  <c r="S978" i="66" s="1"/>
  <c r="R978" i="66" s="1"/>
  <c r="AT303" i="66"/>
  <c r="S303" i="66" s="1"/>
  <c r="R303" i="66" s="1"/>
  <c r="AT897" i="66"/>
  <c r="S897" i="66" s="1"/>
  <c r="R897" i="66" s="1"/>
  <c r="AT722" i="66"/>
  <c r="S722" i="66" s="1"/>
  <c r="R722" i="66" s="1"/>
  <c r="AT607" i="66"/>
  <c r="S607" i="66" s="1"/>
  <c r="R607" i="66" s="1"/>
  <c r="AT451" i="66"/>
  <c r="S451" i="66" s="1"/>
  <c r="R451" i="66" s="1"/>
  <c r="AT904" i="66"/>
  <c r="S904" i="66" s="1"/>
  <c r="R904" i="66" s="1"/>
  <c r="AT776" i="66"/>
  <c r="S776" i="66" s="1"/>
  <c r="R776" i="66" s="1"/>
  <c r="AT606" i="66"/>
  <c r="S606" i="66" s="1"/>
  <c r="R606" i="66" s="1"/>
  <c r="AT513" i="66"/>
  <c r="S513" i="66" s="1"/>
  <c r="R513" i="66" s="1"/>
  <c r="AT468" i="66"/>
  <c r="S468" i="66" s="1"/>
  <c r="R468" i="66" s="1"/>
  <c r="AT839" i="66"/>
  <c r="S839" i="66" s="1"/>
  <c r="R839" i="66" s="1"/>
  <c r="AT879" i="66"/>
  <c r="S879" i="66" s="1"/>
  <c r="R879" i="66" s="1"/>
  <c r="AT723" i="66"/>
  <c r="S723" i="66" s="1"/>
  <c r="R723" i="66" s="1"/>
  <c r="AT507" i="66"/>
  <c r="S507" i="66" s="1"/>
  <c r="R507" i="66" s="1"/>
  <c r="AT414" i="66"/>
  <c r="S414" i="66" s="1"/>
  <c r="R414" i="66" s="1"/>
  <c r="AT912" i="66"/>
  <c r="S912" i="66" s="1"/>
  <c r="R912" i="66" s="1"/>
  <c r="AT746" i="66"/>
  <c r="S746" i="66" s="1"/>
  <c r="R746" i="66" s="1"/>
  <c r="AT577" i="66"/>
  <c r="S577" i="66" s="1"/>
  <c r="R577" i="66" s="1"/>
  <c r="AT387" i="66"/>
  <c r="S387" i="66" s="1"/>
  <c r="R387" i="66" s="1"/>
  <c r="AT824" i="66"/>
  <c r="S824" i="66" s="1"/>
  <c r="R824" i="66" s="1"/>
  <c r="AT738" i="66"/>
  <c r="S738" i="66" s="1"/>
  <c r="R738" i="66" s="1"/>
  <c r="AT522" i="66"/>
  <c r="S522" i="66" s="1"/>
  <c r="R522" i="66" s="1"/>
  <c r="AT969" i="66"/>
  <c r="S969" i="66" s="1"/>
  <c r="R969" i="66" s="1"/>
  <c r="AT740" i="66"/>
  <c r="S740" i="66" s="1"/>
  <c r="R740" i="66" s="1"/>
  <c r="AT691" i="66"/>
  <c r="S691" i="66" s="1"/>
  <c r="R691" i="66" s="1"/>
  <c r="AT994" i="66"/>
  <c r="S994" i="66" s="1"/>
  <c r="R994" i="66" s="1"/>
  <c r="AT899" i="66"/>
  <c r="S899" i="66" s="1"/>
  <c r="R899" i="66" s="1"/>
  <c r="AT887" i="66"/>
  <c r="S887" i="66" s="1"/>
  <c r="R887" i="66" s="1"/>
  <c r="AT559" i="66"/>
  <c r="S559" i="66" s="1"/>
  <c r="R559" i="66" s="1"/>
  <c r="AT355" i="66"/>
  <c r="S355" i="66" s="1"/>
  <c r="R355" i="66" s="1"/>
  <c r="AT237" i="66"/>
  <c r="S237" i="66" s="1"/>
  <c r="R237" i="66" s="1"/>
  <c r="AT113" i="66"/>
  <c r="S113" i="66" s="1"/>
  <c r="R113" i="66" s="1"/>
  <c r="AT840" i="66"/>
  <c r="S840" i="66" s="1"/>
  <c r="R840" i="66" s="1"/>
  <c r="AT645" i="66"/>
  <c r="S645" i="66" s="1"/>
  <c r="R645" i="66" s="1"/>
  <c r="AT597" i="66"/>
  <c r="S597" i="66" s="1"/>
  <c r="R597" i="66" s="1"/>
  <c r="AT354" i="66"/>
  <c r="S354" i="66" s="1"/>
  <c r="R354" i="66" s="1"/>
  <c r="AT157" i="66"/>
  <c r="S157" i="66" s="1"/>
  <c r="R157" i="66" s="1"/>
  <c r="AT60" i="66"/>
  <c r="S60" i="66" s="1"/>
  <c r="R60" i="66" s="1"/>
  <c r="AT692" i="66"/>
  <c r="S692" i="66" s="1"/>
  <c r="R692" i="66" s="1"/>
  <c r="AT791" i="66"/>
  <c r="S791" i="66" s="1"/>
  <c r="R791" i="66" s="1"/>
  <c r="AT556" i="66"/>
  <c r="S556" i="66" s="1"/>
  <c r="R556" i="66" s="1"/>
  <c r="AT270" i="66"/>
  <c r="S270" i="66" s="1"/>
  <c r="R270" i="66" s="1"/>
  <c r="AT87" i="66"/>
  <c r="S87" i="66" s="1"/>
  <c r="R87" i="66" s="1"/>
  <c r="AT702" i="66"/>
  <c r="S702" i="66" s="1"/>
  <c r="R702" i="66" s="1"/>
  <c r="AT403" i="66"/>
  <c r="S403" i="66" s="1"/>
  <c r="R403" i="66" s="1"/>
  <c r="AT228" i="66"/>
  <c r="S228" i="66" s="1"/>
  <c r="R228" i="66" s="1"/>
  <c r="AT41" i="66"/>
  <c r="S41" i="66" s="1"/>
  <c r="R41" i="66" s="1"/>
  <c r="AT985" i="66"/>
  <c r="S985" i="66" s="1"/>
  <c r="R985" i="66" s="1"/>
  <c r="AT735" i="66"/>
  <c r="S735" i="66" s="1"/>
  <c r="R735" i="66" s="1"/>
  <c r="AT420" i="66"/>
  <c r="S420" i="66" s="1"/>
  <c r="R420" i="66" s="1"/>
  <c r="AT274" i="66"/>
  <c r="S274" i="66" s="1"/>
  <c r="R274" i="66" s="1"/>
  <c r="AT125" i="66"/>
  <c r="S125" i="66" s="1"/>
  <c r="R125" i="66" s="1"/>
  <c r="AT28" i="66"/>
  <c r="S28" i="66" s="1"/>
  <c r="R28" i="66" s="1"/>
  <c r="AT683" i="66"/>
  <c r="S683" i="66" s="1"/>
  <c r="R683" i="66" s="1"/>
  <c r="AT430" i="66"/>
  <c r="S430" i="66" s="1"/>
  <c r="R430" i="66" s="1"/>
  <c r="AT353" i="66"/>
  <c r="S353" i="66" s="1"/>
  <c r="R353" i="66" s="1"/>
  <c r="AT218" i="66"/>
  <c r="S218" i="66" s="1"/>
  <c r="R218" i="66" s="1"/>
  <c r="AT894" i="66"/>
  <c r="S894" i="66" s="1"/>
  <c r="R894" i="66" s="1"/>
  <c r="AT555" i="66"/>
  <c r="S555" i="66" s="1"/>
  <c r="R555" i="66" s="1"/>
  <c r="AT344" i="66"/>
  <c r="S344" i="66" s="1"/>
  <c r="R344" i="66" s="1"/>
  <c r="AT259" i="66"/>
  <c r="S259" i="66" s="1"/>
  <c r="R259" i="66" s="1"/>
  <c r="AT902" i="66"/>
  <c r="S902" i="66" s="1"/>
  <c r="R902" i="66" s="1"/>
  <c r="AT656" i="66"/>
  <c r="S656" i="66" s="1"/>
  <c r="R656" i="66" s="1"/>
  <c r="AT378" i="66"/>
  <c r="S378" i="66" s="1"/>
  <c r="R378" i="66" s="1"/>
  <c r="AT234" i="66"/>
  <c r="S234" i="66" s="1"/>
  <c r="R234" i="66" s="1"/>
  <c r="AT84" i="66"/>
  <c r="S84" i="66" s="1"/>
  <c r="R84" i="66" s="1"/>
  <c r="AT382" i="66"/>
  <c r="S382" i="66" s="1"/>
  <c r="R382" i="66" s="1"/>
  <c r="AT440" i="66"/>
  <c r="S440" i="66" s="1"/>
  <c r="R440" i="66" s="1"/>
  <c r="AT386" i="66"/>
  <c r="S386" i="66" s="1"/>
  <c r="R386" i="66" s="1"/>
  <c r="AT133" i="66"/>
  <c r="S133" i="66" s="1"/>
  <c r="R133" i="66" s="1"/>
  <c r="AT124" i="66"/>
  <c r="S124" i="66" s="1"/>
  <c r="R124" i="66" s="1"/>
  <c r="AT90" i="66"/>
  <c r="S90" i="66" s="1"/>
  <c r="R90" i="66" s="1"/>
  <c r="AT341" i="66"/>
  <c r="S341" i="66" s="1"/>
  <c r="R341" i="66" s="1"/>
  <c r="AT331" i="66"/>
  <c r="S331" i="66" s="1"/>
  <c r="R331" i="66" s="1"/>
  <c r="AT874" i="66"/>
  <c r="S874" i="66" s="1"/>
  <c r="R874" i="66" s="1"/>
  <c r="AT817" i="66"/>
  <c r="S817" i="66" s="1"/>
  <c r="R817" i="66" s="1"/>
  <c r="AT636" i="66"/>
  <c r="S636" i="66" s="1"/>
  <c r="R636" i="66" s="1"/>
  <c r="AT438" i="66"/>
  <c r="S438" i="66" s="1"/>
  <c r="R438" i="66" s="1"/>
  <c r="AT880" i="66"/>
  <c r="S880" i="66" s="1"/>
  <c r="R880" i="66" s="1"/>
  <c r="AT731" i="66"/>
  <c r="S731" i="66" s="1"/>
  <c r="R731" i="66" s="1"/>
  <c r="AT617" i="66"/>
  <c r="S617" i="66" s="1"/>
  <c r="R617" i="66" s="1"/>
  <c r="AT535" i="66"/>
  <c r="S535" i="66" s="1"/>
  <c r="R535" i="66" s="1"/>
  <c r="AT429" i="66"/>
  <c r="S429" i="66" s="1"/>
  <c r="R429" i="66" s="1"/>
  <c r="AT886" i="66"/>
  <c r="S886" i="66" s="1"/>
  <c r="R886" i="66" s="1"/>
  <c r="AT850" i="66"/>
  <c r="S850" i="66" s="1"/>
  <c r="R850" i="66" s="1"/>
  <c r="AT750" i="66"/>
  <c r="S750" i="66" s="1"/>
  <c r="R750" i="66" s="1"/>
  <c r="AT549" i="66"/>
  <c r="S549" i="66" s="1"/>
  <c r="R549" i="66" s="1"/>
  <c r="AT431" i="66"/>
  <c r="S431" i="66" s="1"/>
  <c r="R431" i="66" s="1"/>
  <c r="AT895" i="66"/>
  <c r="S895" i="66" s="1"/>
  <c r="R895" i="66" s="1"/>
  <c r="AT684" i="66"/>
  <c r="S684" i="66" s="1"/>
  <c r="R684" i="66" s="1"/>
  <c r="AT592" i="66"/>
  <c r="S592" i="66" s="1"/>
  <c r="R592" i="66" s="1"/>
  <c r="AT375" i="66"/>
  <c r="S375" i="66" s="1"/>
  <c r="R375" i="66" s="1"/>
  <c r="AT873" i="66"/>
  <c r="S873" i="66" s="1"/>
  <c r="R873" i="66" s="1"/>
  <c r="AT700" i="66"/>
  <c r="S700" i="66" s="1"/>
  <c r="R700" i="66" s="1"/>
  <c r="AT586" i="66"/>
  <c r="S586" i="66" s="1"/>
  <c r="R586" i="66" s="1"/>
  <c r="AT878" i="66"/>
  <c r="S878" i="66" s="1"/>
  <c r="R878" i="66" s="1"/>
  <c r="AT720" i="66"/>
  <c r="S720" i="66" s="1"/>
  <c r="R720" i="66" s="1"/>
  <c r="AT611" i="66"/>
  <c r="S611" i="66" s="1"/>
  <c r="R611" i="66" s="1"/>
  <c r="AT993" i="66"/>
  <c r="S993" i="66" s="1"/>
  <c r="R993" i="66" s="1"/>
  <c r="AT867" i="66"/>
  <c r="S867" i="66" s="1"/>
  <c r="R867" i="66" s="1"/>
  <c r="AT906" i="66"/>
  <c r="S906" i="66" s="1"/>
  <c r="R906" i="66" s="1"/>
  <c r="AT505" i="66"/>
  <c r="S505" i="66" s="1"/>
  <c r="R505" i="66" s="1"/>
  <c r="AT383" i="66"/>
  <c r="S383" i="66" s="1"/>
  <c r="R383" i="66" s="1"/>
  <c r="AT196" i="66"/>
  <c r="S196" i="66" s="1"/>
  <c r="R196" i="66" s="1"/>
  <c r="AT103" i="66"/>
  <c r="S103" i="66" s="1"/>
  <c r="R103" i="66" s="1"/>
  <c r="AT725" i="66"/>
  <c r="S725" i="66" s="1"/>
  <c r="R725" i="66" s="1"/>
  <c r="AT622" i="66"/>
  <c r="S622" i="66" s="1"/>
  <c r="R622" i="66" s="1"/>
  <c r="AT572" i="66"/>
  <c r="S572" i="66" s="1"/>
  <c r="R572" i="66" s="1"/>
  <c r="AT351" i="66"/>
  <c r="S351" i="66" s="1"/>
  <c r="R351" i="66" s="1"/>
  <c r="AT153" i="66"/>
  <c r="S153" i="66" s="1"/>
  <c r="R153" i="66" s="1"/>
  <c r="AT73" i="66"/>
  <c r="S73" i="66" s="1"/>
  <c r="R73" i="66" s="1"/>
  <c r="AT932" i="66"/>
  <c r="S932" i="66" s="1"/>
  <c r="R932" i="66" s="1"/>
  <c r="AT771" i="66"/>
  <c r="S771" i="66" s="1"/>
  <c r="R771" i="66" s="1"/>
  <c r="AT486" i="66"/>
  <c r="S486" i="66" s="1"/>
  <c r="R486" i="66" s="1"/>
  <c r="AT318" i="66"/>
  <c r="S318" i="66" s="1"/>
  <c r="R318" i="66" s="1"/>
  <c r="AT83" i="66"/>
  <c r="S83" i="66" s="1"/>
  <c r="R83" i="66" s="1"/>
  <c r="AT658" i="66"/>
  <c r="S658" i="66" s="1"/>
  <c r="R658" i="66" s="1"/>
  <c r="AT435" i="66"/>
  <c r="S435" i="66" s="1"/>
  <c r="R435" i="66" s="1"/>
  <c r="AT197" i="66"/>
  <c r="S197" i="66" s="1"/>
  <c r="R197" i="66" s="1"/>
  <c r="AT16" i="66"/>
  <c r="S16" i="66" s="1"/>
  <c r="R16" i="66" s="1"/>
  <c r="AT924" i="66"/>
  <c r="S924" i="66" s="1"/>
  <c r="R924" i="66" s="1"/>
  <c r="AT638" i="66"/>
  <c r="S638" i="66" s="1"/>
  <c r="R638" i="66" s="1"/>
  <c r="AT396" i="66"/>
  <c r="S396" i="66" s="1"/>
  <c r="R396" i="66" s="1"/>
  <c r="AT240" i="66"/>
  <c r="S240" i="66" s="1"/>
  <c r="R240" i="66" s="1"/>
  <c r="AT147" i="66"/>
  <c r="S147" i="66" s="1"/>
  <c r="R147" i="66" s="1"/>
  <c r="AT96" i="66"/>
  <c r="S96" i="66" s="1"/>
  <c r="R96" i="66" s="1"/>
  <c r="AT624" i="66"/>
  <c r="S624" i="66" s="1"/>
  <c r="R624" i="66" s="1"/>
  <c r="AT406" i="66"/>
  <c r="S406" i="66" s="1"/>
  <c r="R406" i="66" s="1"/>
  <c r="AT317" i="66"/>
  <c r="S317" i="66" s="1"/>
  <c r="R317" i="66" s="1"/>
  <c r="AT188" i="66"/>
  <c r="S188" i="66" s="1"/>
  <c r="R188" i="66" s="1"/>
  <c r="AT864" i="66"/>
  <c r="S864" i="66" s="1"/>
  <c r="R864" i="66" s="1"/>
  <c r="AT542" i="66"/>
  <c r="S542" i="66" s="1"/>
  <c r="R542" i="66" s="1"/>
  <c r="AT363" i="66"/>
  <c r="S363" i="66" s="1"/>
  <c r="R363" i="66" s="1"/>
  <c r="AT222" i="66"/>
  <c r="S222" i="66" s="1"/>
  <c r="R222" i="66" s="1"/>
  <c r="AT827" i="66"/>
  <c r="S827" i="66" s="1"/>
  <c r="R827" i="66" s="1"/>
  <c r="AT707" i="66"/>
  <c r="S707" i="66" s="1"/>
  <c r="R707" i="66" s="1"/>
  <c r="AT389" i="66"/>
  <c r="S389" i="66" s="1"/>
  <c r="R389" i="66" s="1"/>
  <c r="AT203" i="66"/>
  <c r="S203" i="66" s="1"/>
  <c r="R203" i="66" s="1"/>
  <c r="AT80" i="66"/>
  <c r="S80" i="66" s="1"/>
  <c r="R80" i="66" s="1"/>
  <c r="AT93" i="66"/>
  <c r="S93" i="66" s="1"/>
  <c r="R93" i="66" s="1"/>
  <c r="AT423" i="66"/>
  <c r="S423" i="66" s="1"/>
  <c r="R423" i="66" s="1"/>
  <c r="AT174" i="66"/>
  <c r="S174" i="66" s="1"/>
  <c r="R174" i="66" s="1"/>
  <c r="AT343" i="66"/>
  <c r="S343" i="66" s="1"/>
  <c r="R343" i="66" s="1"/>
  <c r="AT146" i="66"/>
  <c r="S146" i="66" s="1"/>
  <c r="R146" i="66" s="1"/>
  <c r="AT108" i="66"/>
  <c r="S108" i="66" s="1"/>
  <c r="R108" i="66" s="1"/>
  <c r="AT313" i="66"/>
  <c r="S313" i="66" s="1"/>
  <c r="R313" i="66" s="1"/>
  <c r="AT151" i="66"/>
  <c r="S151" i="66" s="1"/>
  <c r="R151" i="66" s="1"/>
  <c r="AT892" i="66"/>
  <c r="S892" i="66" s="1"/>
  <c r="R892" i="66" s="1"/>
  <c r="AT751" i="66"/>
  <c r="S751" i="66" s="1"/>
  <c r="R751" i="66" s="1"/>
  <c r="AT623" i="66"/>
  <c r="S623" i="66" s="1"/>
  <c r="R623" i="66" s="1"/>
  <c r="AT434" i="66"/>
  <c r="S434" i="66" s="1"/>
  <c r="R434" i="66" s="1"/>
  <c r="AT923" i="66"/>
  <c r="S923" i="66" s="1"/>
  <c r="R923" i="66" s="1"/>
  <c r="AT811" i="66"/>
  <c r="S811" i="66" s="1"/>
  <c r="R811" i="66" s="1"/>
  <c r="AT659" i="66"/>
  <c r="S659" i="66" s="1"/>
  <c r="R659" i="66" s="1"/>
  <c r="AT574" i="66"/>
  <c r="S574" i="66" s="1"/>
  <c r="R574" i="66" s="1"/>
  <c r="AT421" i="66"/>
  <c r="S421" i="66" s="1"/>
  <c r="R421" i="66" s="1"/>
  <c r="AT844" i="66"/>
  <c r="S844" i="66" s="1"/>
  <c r="R844" i="66" s="1"/>
  <c r="AT801" i="66"/>
  <c r="S801" i="66" s="1"/>
  <c r="R801" i="66" s="1"/>
  <c r="AT632" i="66"/>
  <c r="S632" i="66" s="1"/>
  <c r="R632" i="66" s="1"/>
  <c r="AT550" i="66"/>
  <c r="S550" i="66" s="1"/>
  <c r="R550" i="66" s="1"/>
  <c r="AT992" i="66"/>
  <c r="S992" i="66" s="1"/>
  <c r="R992" i="66" s="1"/>
  <c r="AT888" i="66"/>
  <c r="S888" i="66" s="1"/>
  <c r="R888" i="66" s="1"/>
  <c r="AT667" i="66"/>
  <c r="S667" i="66" s="1"/>
  <c r="R667" i="66" s="1"/>
  <c r="AT575" i="66"/>
  <c r="S575" i="66" s="1"/>
  <c r="R575" i="66" s="1"/>
  <c r="AT393" i="66"/>
  <c r="S393" i="66" s="1"/>
  <c r="R393" i="66" s="1"/>
  <c r="AT847" i="66"/>
  <c r="S847" i="66" s="1"/>
  <c r="R847" i="66" s="1"/>
  <c r="AT710" i="66"/>
  <c r="S710" i="66" s="1"/>
  <c r="R710" i="66" s="1"/>
  <c r="AT503" i="66"/>
  <c r="S503" i="66" s="1"/>
  <c r="R503" i="66" s="1"/>
  <c r="AT889" i="66"/>
  <c r="S889" i="66" s="1"/>
  <c r="R889" i="66" s="1"/>
  <c r="AT744" i="66"/>
  <c r="S744" i="66" s="1"/>
  <c r="R744" i="66" s="1"/>
  <c r="AT578" i="66"/>
  <c r="S578" i="66" s="1"/>
  <c r="R578" i="66" s="1"/>
  <c r="AT890" i="66"/>
  <c r="S890" i="66" s="1"/>
  <c r="R890" i="66" s="1"/>
  <c r="AT862" i="66"/>
  <c r="S862" i="66" s="1"/>
  <c r="R862" i="66" s="1"/>
  <c r="AT810" i="66"/>
  <c r="S810" i="66" s="1"/>
  <c r="R810" i="66" s="1"/>
  <c r="AT537" i="66"/>
  <c r="S537" i="66" s="1"/>
  <c r="R537" i="66" s="1"/>
  <c r="AT350" i="66"/>
  <c r="S350" i="66" s="1"/>
  <c r="R350" i="66" s="1"/>
  <c r="AT209" i="66"/>
  <c r="S209" i="66" s="1"/>
  <c r="R209" i="66" s="1"/>
  <c r="AT110" i="66"/>
  <c r="S110" i="66" s="1"/>
  <c r="R110" i="66" s="1"/>
  <c r="AT736" i="66"/>
  <c r="S736" i="66" s="1"/>
  <c r="R736" i="66" s="1"/>
  <c r="AT633" i="66"/>
  <c r="S633" i="66" s="1"/>
  <c r="R633" i="66" s="1"/>
  <c r="AT601" i="66"/>
  <c r="S601" i="66" s="1"/>
  <c r="R601" i="66" s="1"/>
  <c r="AT298" i="66"/>
  <c r="S298" i="66" s="1"/>
  <c r="R298" i="66" s="1"/>
  <c r="AT155" i="66"/>
  <c r="S155" i="66" s="1"/>
  <c r="R155" i="66" s="1"/>
  <c r="AT46" i="66"/>
  <c r="S46" i="66" s="1"/>
  <c r="R46" i="66" s="1"/>
  <c r="AT950" i="66"/>
  <c r="S950" i="66" s="1"/>
  <c r="R950" i="66" s="1"/>
  <c r="AT764" i="66"/>
  <c r="S764" i="66" s="1"/>
  <c r="R764" i="66" s="1"/>
  <c r="AT427" i="66"/>
  <c r="S427" i="66" s="1"/>
  <c r="R427" i="66" s="1"/>
  <c r="AT286" i="66"/>
  <c r="S286" i="66" s="1"/>
  <c r="R286" i="66" s="1"/>
  <c r="AT807" i="66"/>
  <c r="S807" i="66" s="1"/>
  <c r="R807" i="66" s="1"/>
  <c r="AT653" i="66"/>
  <c r="S653" i="66" s="1"/>
  <c r="R653" i="66" s="1"/>
  <c r="AT411" i="66"/>
  <c r="S411" i="66" s="1"/>
  <c r="R411" i="66" s="1"/>
  <c r="AT195" i="66"/>
  <c r="S195" i="66" s="1"/>
  <c r="R195" i="66" s="1"/>
  <c r="AT10" i="66"/>
  <c r="S10" i="66" s="1"/>
  <c r="R10" i="66" s="1"/>
  <c r="AT959" i="66"/>
  <c r="S959" i="66" s="1"/>
  <c r="R959" i="66" s="1"/>
  <c r="AT609" i="66"/>
  <c r="S609" i="66" s="1"/>
  <c r="R609" i="66" s="1"/>
  <c r="AT368" i="66"/>
  <c r="S368" i="66" s="1"/>
  <c r="R368" i="66" s="1"/>
  <c r="AT244" i="66"/>
  <c r="S244" i="66" s="1"/>
  <c r="R244" i="66" s="1"/>
  <c r="AT129" i="66"/>
  <c r="S129" i="66" s="1"/>
  <c r="R129" i="66" s="1"/>
  <c r="AT20" i="66"/>
  <c r="S20" i="66" s="1"/>
  <c r="R20" i="66" s="1"/>
  <c r="AT630" i="66"/>
  <c r="S630" i="66" s="1"/>
  <c r="R630" i="66" s="1"/>
  <c r="AT398" i="66"/>
  <c r="S398" i="66" s="1"/>
  <c r="R398" i="66" s="1"/>
  <c r="AT279" i="66"/>
  <c r="S279" i="66" s="1"/>
  <c r="R279" i="66" s="1"/>
  <c r="AT179" i="66"/>
  <c r="S179" i="66" s="1"/>
  <c r="R179" i="66" s="1"/>
  <c r="AT820" i="66"/>
  <c r="S820" i="66" s="1"/>
  <c r="R820" i="66" s="1"/>
  <c r="AT533" i="66"/>
  <c r="S533" i="66" s="1"/>
  <c r="R533" i="66" s="1"/>
  <c r="AT349" i="66"/>
  <c r="S349" i="66" s="1"/>
  <c r="R349" i="66" s="1"/>
  <c r="AT268" i="66"/>
  <c r="S268" i="66" s="1"/>
  <c r="R268" i="66" s="1"/>
  <c r="AT871" i="66"/>
  <c r="S871" i="66" s="1"/>
  <c r="R871" i="66" s="1"/>
  <c r="AT678" i="66"/>
  <c r="S678" i="66" s="1"/>
  <c r="R678" i="66" s="1"/>
  <c r="AT401" i="66"/>
  <c r="S401" i="66" s="1"/>
  <c r="R401" i="66" s="1"/>
  <c r="AT204" i="66"/>
  <c r="S204" i="66" s="1"/>
  <c r="R204" i="66" s="1"/>
  <c r="AT137" i="66"/>
  <c r="S137" i="66" s="1"/>
  <c r="R137" i="66" s="1"/>
  <c r="AT121" i="66"/>
  <c r="S121" i="66" s="1"/>
  <c r="R121" i="66" s="1"/>
  <c r="AT629" i="66"/>
  <c r="S629" i="66" s="1"/>
  <c r="R629" i="66" s="1"/>
  <c r="AT254" i="66"/>
  <c r="S254" i="66" s="1"/>
  <c r="R254" i="66" s="1"/>
  <c r="AT231" i="66"/>
  <c r="S231" i="66" s="1"/>
  <c r="R231" i="66" s="1"/>
  <c r="AT176" i="66"/>
  <c r="S176" i="66" s="1"/>
  <c r="R176" i="66" s="1"/>
  <c r="AT170" i="66"/>
  <c r="S170" i="66" s="1"/>
  <c r="R170" i="66" s="1"/>
  <c r="AT177" i="66"/>
  <c r="S177" i="66" s="1"/>
  <c r="R177" i="66" s="1"/>
  <c r="AT323" i="66"/>
  <c r="S323" i="66" s="1"/>
  <c r="R323" i="66" s="1"/>
  <c r="AT132" i="66"/>
  <c r="S132" i="66" s="1"/>
  <c r="R132" i="66" s="1"/>
  <c r="AT737" i="66"/>
  <c r="S737" i="66" s="1"/>
  <c r="R737" i="66" s="1"/>
  <c r="AT835" i="66"/>
  <c r="S835" i="66" s="1"/>
  <c r="R835" i="66" s="1"/>
  <c r="AT733" i="66"/>
  <c r="S733" i="66" s="1"/>
  <c r="R733" i="66" s="1"/>
  <c r="AT613" i="66"/>
  <c r="S613" i="66" s="1"/>
  <c r="R613" i="66" s="1"/>
  <c r="AT921" i="66"/>
  <c r="S921" i="66" s="1"/>
  <c r="R921" i="66" s="1"/>
  <c r="AT901" i="66"/>
  <c r="S901" i="66" s="1"/>
  <c r="R901" i="66" s="1"/>
  <c r="AT698" i="66"/>
  <c r="S698" i="66" s="1"/>
  <c r="R698" i="66" s="1"/>
  <c r="AT620" i="66"/>
  <c r="S620" i="66" s="1"/>
  <c r="R620" i="66" s="1"/>
  <c r="AT562" i="66"/>
  <c r="S562" i="66" s="1"/>
  <c r="R562" i="66" s="1"/>
  <c r="AT425" i="66"/>
  <c r="S425" i="66" s="1"/>
  <c r="R425" i="66" s="1"/>
  <c r="AT972" i="66"/>
  <c r="S972" i="66" s="1"/>
  <c r="R972" i="66" s="1"/>
  <c r="AT833" i="66"/>
  <c r="S833" i="66" s="1"/>
  <c r="R833" i="66" s="1"/>
  <c r="AT642" i="66"/>
  <c r="S642" i="66" s="1"/>
  <c r="R642" i="66" s="1"/>
  <c r="AT510" i="66"/>
  <c r="S510" i="66" s="1"/>
  <c r="R510" i="66" s="1"/>
  <c r="AT983" i="66"/>
  <c r="S983" i="66" s="1"/>
  <c r="R983" i="66" s="1"/>
  <c r="AT818" i="66"/>
  <c r="S818" i="66" s="1"/>
  <c r="R818" i="66" s="1"/>
  <c r="AT701" i="66"/>
  <c r="S701" i="66" s="1"/>
  <c r="R701" i="66" s="1"/>
  <c r="AT484" i="66"/>
  <c r="S484" i="66" s="1"/>
  <c r="R484" i="66" s="1"/>
  <c r="AT381" i="66"/>
  <c r="S381" i="66" s="1"/>
  <c r="R381" i="66" s="1"/>
  <c r="AT828" i="66"/>
  <c r="S828" i="66" s="1"/>
  <c r="R828" i="66" s="1"/>
  <c r="AT627" i="66"/>
  <c r="S627" i="66" s="1"/>
  <c r="R627" i="66" s="1"/>
  <c r="AT488" i="66"/>
  <c r="S488" i="66" s="1"/>
  <c r="R488" i="66" s="1"/>
  <c r="AT943" i="66"/>
  <c r="S943" i="66" s="1"/>
  <c r="R943" i="66" s="1"/>
  <c r="AT714" i="66"/>
  <c r="S714" i="66" s="1"/>
  <c r="R714" i="66" s="1"/>
  <c r="AT628" i="66"/>
  <c r="S628" i="66" s="1"/>
  <c r="R628" i="66" s="1"/>
  <c r="AT914" i="66"/>
  <c r="S914" i="66" s="1"/>
  <c r="R914" i="66" s="1"/>
  <c r="AT870" i="66"/>
  <c r="S870" i="66" s="1"/>
  <c r="R870" i="66" s="1"/>
  <c r="AT786" i="66"/>
  <c r="S786" i="66" s="1"/>
  <c r="R786" i="66" s="1"/>
  <c r="AT544" i="66"/>
  <c r="S544" i="66" s="1"/>
  <c r="R544" i="66" s="1"/>
  <c r="AT356" i="66"/>
  <c r="S356" i="66" s="1"/>
  <c r="R356" i="66" s="1"/>
  <c r="AT211" i="66"/>
  <c r="S211" i="66" s="1"/>
  <c r="R211" i="66" s="1"/>
  <c r="AT62" i="66"/>
  <c r="S62" i="66" s="1"/>
  <c r="R62" i="66" s="1"/>
  <c r="AT999" i="66"/>
  <c r="S999" i="66" s="1"/>
  <c r="R999" i="66" s="1"/>
  <c r="AT631" i="66"/>
  <c r="S631" i="66" s="1"/>
  <c r="R631" i="66" s="1"/>
  <c r="AT524" i="66"/>
  <c r="S524" i="66" s="1"/>
  <c r="R524" i="66" s="1"/>
  <c r="AT309" i="66"/>
  <c r="S309" i="66" s="1"/>
  <c r="R309" i="66" s="1"/>
  <c r="AT122" i="66"/>
  <c r="S122" i="66" s="1"/>
  <c r="R122" i="66" s="1"/>
  <c r="AT35" i="66"/>
  <c r="S35" i="66" s="1"/>
  <c r="R35" i="66" s="1"/>
  <c r="AT986" i="66"/>
  <c r="S986" i="66" s="1"/>
  <c r="R986" i="66" s="1"/>
  <c r="AT743" i="66"/>
  <c r="S743" i="66" s="1"/>
  <c r="R743" i="66" s="1"/>
  <c r="AT447" i="66"/>
  <c r="S447" i="66" s="1"/>
  <c r="R447" i="66" s="1"/>
  <c r="AT217" i="66"/>
  <c r="S217" i="66" s="1"/>
  <c r="R217" i="66" s="1"/>
  <c r="AT951" i="66"/>
  <c r="S951" i="66" s="1"/>
  <c r="R951" i="66" s="1"/>
  <c r="AT594" i="66"/>
  <c r="S594" i="66" s="1"/>
  <c r="R594" i="66" s="1"/>
  <c r="AT332" i="66"/>
  <c r="S332" i="66" s="1"/>
  <c r="R332" i="66" s="1"/>
  <c r="AT127" i="66"/>
  <c r="S127" i="66" s="1"/>
  <c r="R127" i="66" s="1"/>
  <c r="AT44" i="66"/>
  <c r="S44" i="66" s="1"/>
  <c r="R44" i="66" s="1"/>
  <c r="AT918" i="66"/>
  <c r="S918" i="66" s="1"/>
  <c r="R918" i="66" s="1"/>
  <c r="AT548" i="66"/>
  <c r="S548" i="66" s="1"/>
  <c r="R548" i="66" s="1"/>
  <c r="AT371" i="66"/>
  <c r="S371" i="66" s="1"/>
  <c r="R371" i="66" s="1"/>
  <c r="AT212" i="66"/>
  <c r="S212" i="66" s="1"/>
  <c r="R212" i="66" s="1"/>
  <c r="AT115" i="66"/>
  <c r="S115" i="66" s="1"/>
  <c r="R115" i="66" s="1"/>
  <c r="AT859" i="66"/>
  <c r="S859" i="66" s="1"/>
  <c r="R859" i="66" s="1"/>
  <c r="AT663" i="66"/>
  <c r="S663" i="66" s="1"/>
  <c r="R663" i="66" s="1"/>
  <c r="AT392" i="66"/>
  <c r="S392" i="66" s="1"/>
  <c r="R392" i="66" s="1"/>
  <c r="AT284" i="66"/>
  <c r="S284" i="66" s="1"/>
  <c r="R284" i="66" s="1"/>
  <c r="AT162" i="66"/>
  <c r="S162" i="66" s="1"/>
  <c r="R162" i="66" s="1"/>
  <c r="AT789" i="66"/>
  <c r="S789" i="66" s="1"/>
  <c r="R789" i="66" s="1"/>
  <c r="AT512" i="66"/>
  <c r="S512" i="66" s="1"/>
  <c r="R512" i="66" s="1"/>
  <c r="AT333" i="66"/>
  <c r="S333" i="66" s="1"/>
  <c r="R333" i="66" s="1"/>
  <c r="AT193" i="66"/>
  <c r="S193" i="66" s="1"/>
  <c r="R193" i="66" s="1"/>
  <c r="AT948" i="66"/>
  <c r="S948" i="66" s="1"/>
  <c r="R948" i="66" s="1"/>
  <c r="AT603" i="66"/>
  <c r="S603" i="66" s="1"/>
  <c r="R603" i="66" s="1"/>
  <c r="AT379" i="66"/>
  <c r="S379" i="66" s="1"/>
  <c r="R379" i="66" s="1"/>
  <c r="AT227" i="66"/>
  <c r="S227" i="66" s="1"/>
  <c r="R227" i="66" s="1"/>
  <c r="AT105" i="66"/>
  <c r="S105" i="66" s="1"/>
  <c r="R105" i="66" s="1"/>
  <c r="AT552" i="66"/>
  <c r="S552" i="66" s="1"/>
  <c r="R552" i="66" s="1"/>
  <c r="AT117" i="66"/>
  <c r="S117" i="66" s="1"/>
  <c r="R117" i="66" s="1"/>
  <c r="AT581" i="66"/>
  <c r="S581" i="66" s="1"/>
  <c r="R581" i="66" s="1"/>
  <c r="AT409" i="66"/>
  <c r="S409" i="66" s="1"/>
  <c r="R409" i="66" s="1"/>
  <c r="AT81" i="66"/>
  <c r="S81" i="66" s="1"/>
  <c r="R81" i="66" s="1"/>
  <c r="AT224" i="66"/>
  <c r="S224" i="66" s="1"/>
  <c r="R224" i="66" s="1"/>
  <c r="AT192" i="66"/>
  <c r="S192" i="66" s="1"/>
  <c r="R192" i="66" s="1"/>
  <c r="AT178" i="66"/>
  <c r="S178" i="66" s="1"/>
  <c r="R178" i="66" s="1"/>
  <c r="AT380" i="66"/>
  <c r="S380" i="66" s="1"/>
  <c r="R380" i="66" s="1"/>
  <c r="AT149" i="66"/>
  <c r="S149" i="66" s="1"/>
  <c r="R149" i="66" s="1"/>
  <c r="AT761" i="66"/>
  <c r="S761" i="66" s="1"/>
  <c r="R761" i="66" s="1"/>
  <c r="AT854" i="66"/>
  <c r="S854" i="66" s="1"/>
  <c r="R854" i="66" s="1"/>
  <c r="AT703" i="66"/>
  <c r="S703" i="66" s="1"/>
  <c r="R703" i="66" s="1"/>
  <c r="AT536" i="66"/>
  <c r="S536" i="66" s="1"/>
  <c r="R536" i="66" s="1"/>
  <c r="AT965" i="66"/>
  <c r="S965" i="66" s="1"/>
  <c r="R965" i="66" s="1"/>
  <c r="AT903" i="66"/>
  <c r="S903" i="66" s="1"/>
  <c r="R903" i="66" s="1"/>
  <c r="AT711" i="66"/>
  <c r="S711" i="66" s="1"/>
  <c r="R711" i="66" s="1"/>
  <c r="AT676" i="66"/>
  <c r="S676" i="66" s="1"/>
  <c r="R676" i="66" s="1"/>
  <c r="AT527" i="66"/>
  <c r="S527" i="66" s="1"/>
  <c r="R527" i="66" s="1"/>
  <c r="AT388" i="66"/>
  <c r="S388" i="66" s="1"/>
  <c r="R388" i="66" s="1"/>
  <c r="AT915" i="66"/>
  <c r="S915" i="66" s="1"/>
  <c r="R915" i="66" s="1"/>
  <c r="AT809" i="66"/>
  <c r="S809" i="66" s="1"/>
  <c r="R809" i="66" s="1"/>
  <c r="AT672" i="66"/>
  <c r="S672" i="66" s="1"/>
  <c r="R672" i="66" s="1"/>
  <c r="AT508" i="66"/>
  <c r="S508" i="66" s="1"/>
  <c r="R508" i="66" s="1"/>
  <c r="AT990" i="66"/>
  <c r="S990" i="66" s="1"/>
  <c r="R990" i="66" s="1"/>
  <c r="AT851" i="66"/>
  <c r="S851" i="66" s="1"/>
  <c r="R851" i="66" s="1"/>
  <c r="AT694" i="66"/>
  <c r="S694" i="66" s="1"/>
  <c r="R694" i="66" s="1"/>
  <c r="AT526" i="66"/>
  <c r="S526" i="66" s="1"/>
  <c r="R526" i="66" s="1"/>
  <c r="AT361" i="66"/>
  <c r="S361" i="66" s="1"/>
  <c r="R361" i="66" s="1"/>
  <c r="AT849" i="66"/>
  <c r="S849" i="66" s="1"/>
  <c r="R849" i="66" s="1"/>
  <c r="AT671" i="66"/>
  <c r="S671" i="66" s="1"/>
  <c r="R671" i="66" s="1"/>
  <c r="AT482" i="66"/>
  <c r="S482" i="66" s="1"/>
  <c r="R482" i="66" s="1"/>
  <c r="AT815" i="66"/>
  <c r="S815" i="66" s="1"/>
  <c r="R815" i="66" s="1"/>
  <c r="AT690" i="66"/>
  <c r="S690" i="66" s="1"/>
  <c r="R690" i="66" s="1"/>
  <c r="AT596" i="66"/>
  <c r="S596" i="66" s="1"/>
  <c r="R596" i="66" s="1"/>
  <c r="AT946" i="66"/>
  <c r="S946" i="66" s="1"/>
  <c r="R946" i="66" s="1"/>
  <c r="AT882" i="66"/>
  <c r="S882" i="66" s="1"/>
  <c r="R882" i="66" s="1"/>
  <c r="AT709" i="66"/>
  <c r="S709" i="66" s="1"/>
  <c r="R709" i="66" s="1"/>
  <c r="AT509" i="66"/>
  <c r="S509" i="66" s="1"/>
  <c r="R509" i="66" s="1"/>
  <c r="AT359" i="66"/>
  <c r="S359" i="66" s="1"/>
  <c r="R359" i="66" s="1"/>
  <c r="AT205" i="66"/>
  <c r="S205" i="66" s="1"/>
  <c r="R205" i="66" s="1"/>
  <c r="AT78" i="66"/>
  <c r="S78" i="66" s="1"/>
  <c r="R78" i="66" s="1"/>
  <c r="AT968" i="66"/>
  <c r="S968" i="66" s="1"/>
  <c r="R968" i="66" s="1"/>
  <c r="AT590" i="66"/>
  <c r="S590" i="66" s="1"/>
  <c r="R590" i="66" s="1"/>
  <c r="AT529" i="66"/>
  <c r="S529" i="66" s="1"/>
  <c r="R529" i="66" s="1"/>
  <c r="AT275" i="66"/>
  <c r="S275" i="66" s="1"/>
  <c r="R275" i="66" s="1"/>
  <c r="AT106" i="66"/>
  <c r="S106" i="66" s="1"/>
  <c r="R106" i="66" s="1"/>
  <c r="AT65" i="66"/>
  <c r="S65" i="66" s="1"/>
  <c r="R65" i="66" s="1"/>
  <c r="AT944" i="66"/>
  <c r="S944" i="66" s="1"/>
  <c r="R944" i="66" s="1"/>
  <c r="AT739" i="66"/>
  <c r="S739" i="66" s="1"/>
  <c r="R739" i="66" s="1"/>
  <c r="AT422" i="66"/>
  <c r="S422" i="66" s="1"/>
  <c r="R422" i="66" s="1"/>
  <c r="AT225" i="66"/>
  <c r="S225" i="66" s="1"/>
  <c r="R225" i="66" s="1"/>
  <c r="AT966" i="66"/>
  <c r="S966" i="66" s="1"/>
  <c r="R966" i="66" s="1"/>
  <c r="AT625" i="66"/>
  <c r="S625" i="66" s="1"/>
  <c r="R625" i="66" s="1"/>
  <c r="AT352" i="66"/>
  <c r="S352" i="66" s="1"/>
  <c r="R352" i="66" s="1"/>
  <c r="AT145" i="66"/>
  <c r="S145" i="66" s="1"/>
  <c r="R145" i="66" s="1"/>
  <c r="AT29" i="66"/>
  <c r="S29" i="66" s="1"/>
  <c r="R29" i="66" s="1"/>
  <c r="AT858" i="66"/>
  <c r="S858" i="66" s="1"/>
  <c r="R858" i="66" s="1"/>
  <c r="AT591" i="66"/>
  <c r="S591" i="66" s="1"/>
  <c r="R591" i="66" s="1"/>
  <c r="AT310" i="66"/>
  <c r="S310" i="66" s="1"/>
  <c r="R310" i="66" s="1"/>
  <c r="AT199" i="66"/>
  <c r="S199" i="66" s="1"/>
  <c r="R199" i="66" s="1"/>
  <c r="AT99" i="66"/>
  <c r="S99" i="66" s="1"/>
  <c r="R99" i="66" s="1"/>
  <c r="AT797" i="66"/>
  <c r="S797" i="66" s="1"/>
  <c r="R797" i="66" s="1"/>
  <c r="AT600" i="66"/>
  <c r="S600" i="66" s="1"/>
  <c r="R600" i="66" s="1"/>
  <c r="AT391" i="66"/>
  <c r="S391" i="66" s="1"/>
  <c r="R391" i="66" s="1"/>
  <c r="AT269" i="66"/>
  <c r="S269" i="66" s="1"/>
  <c r="R269" i="66" s="1"/>
  <c r="AT141" i="66"/>
  <c r="S141" i="66" s="1"/>
  <c r="R141" i="66" s="1"/>
  <c r="AT855" i="66"/>
  <c r="S855" i="66" s="1"/>
  <c r="R855" i="66" s="1"/>
  <c r="AT476" i="66"/>
  <c r="S476" i="66" s="1"/>
  <c r="R476" i="66" s="1"/>
  <c r="AT327" i="66"/>
  <c r="S327" i="66" s="1"/>
  <c r="R327" i="66" s="1"/>
  <c r="AT185" i="66"/>
  <c r="S185" i="66" s="1"/>
  <c r="R185" i="66" s="1"/>
  <c r="AT822" i="66"/>
  <c r="S822" i="66" s="1"/>
  <c r="R822" i="66" s="1"/>
  <c r="AT531" i="66"/>
  <c r="S531" i="66" s="1"/>
  <c r="R531" i="66" s="1"/>
  <c r="AT390" i="66"/>
  <c r="S390" i="66" s="1"/>
  <c r="R390" i="66" s="1"/>
  <c r="AT191" i="66"/>
  <c r="S191" i="66" s="1"/>
  <c r="R191" i="66" s="1"/>
  <c r="AT525" i="66"/>
  <c r="S525" i="66" s="1"/>
  <c r="R525" i="66" s="1"/>
  <c r="AT26" i="66"/>
  <c r="S26" i="66" s="1"/>
  <c r="R26" i="66" s="1"/>
  <c r="AT158" i="66"/>
  <c r="S158" i="66" s="1"/>
  <c r="R158" i="66" s="1"/>
  <c r="AT664" i="66"/>
  <c r="S664" i="66" s="1"/>
  <c r="R664" i="66" s="1"/>
  <c r="AT455" i="66"/>
  <c r="S455" i="66" s="1"/>
  <c r="R455" i="66" s="1"/>
  <c r="AT291" i="66"/>
  <c r="S291" i="66" s="1"/>
  <c r="R291" i="66" s="1"/>
  <c r="AT428" i="66"/>
  <c r="S428" i="66" s="1"/>
  <c r="R428" i="66" s="1"/>
  <c r="AT163" i="66"/>
  <c r="S163" i="66" s="1"/>
  <c r="R163" i="66" s="1"/>
  <c r="AT432" i="66"/>
  <c r="S432" i="66" s="1"/>
  <c r="R432" i="66" s="1"/>
  <c r="AT12" i="66"/>
  <c r="S12" i="66" s="1"/>
  <c r="R12" i="66" s="1"/>
  <c r="AT167" i="66"/>
  <c r="S167" i="66" s="1"/>
  <c r="R167" i="66" s="1"/>
  <c r="AT793" i="66"/>
  <c r="S793" i="66" s="1"/>
  <c r="R793" i="66" s="1"/>
  <c r="AT964" i="66"/>
  <c r="S964" i="66" s="1"/>
  <c r="R964" i="66" s="1"/>
  <c r="AT819" i="66"/>
  <c r="S819" i="66" s="1"/>
  <c r="R819" i="66" s="1"/>
  <c r="AT593" i="66"/>
  <c r="S593" i="66" s="1"/>
  <c r="R593" i="66" s="1"/>
  <c r="AT517" i="66"/>
  <c r="S517" i="66" s="1"/>
  <c r="R517" i="66" s="1"/>
  <c r="AT957" i="66"/>
  <c r="S957" i="66" s="1"/>
  <c r="R957" i="66" s="1"/>
  <c r="AT877" i="66"/>
  <c r="S877" i="66" s="1"/>
  <c r="R877" i="66" s="1"/>
  <c r="AT713" i="66"/>
  <c r="S713" i="66" s="1"/>
  <c r="R713" i="66" s="1"/>
  <c r="AT585" i="66"/>
  <c r="S585" i="66" s="1"/>
  <c r="R585" i="66" s="1"/>
  <c r="AT528" i="66"/>
  <c r="S528" i="66" s="1"/>
  <c r="R528" i="66" s="1"/>
  <c r="AT395" i="66"/>
  <c r="S395" i="66" s="1"/>
  <c r="R395" i="66" s="1"/>
  <c r="AT885" i="66"/>
  <c r="S885" i="66" s="1"/>
  <c r="R885" i="66" s="1"/>
  <c r="AT787" i="66"/>
  <c r="S787" i="66" s="1"/>
  <c r="R787" i="66" s="1"/>
  <c r="AT605" i="66"/>
  <c r="S605" i="66" s="1"/>
  <c r="R605" i="66" s="1"/>
  <c r="AT459" i="66"/>
  <c r="S459" i="66" s="1"/>
  <c r="R459" i="66" s="1"/>
  <c r="AT971" i="66"/>
  <c r="S971" i="66" s="1"/>
  <c r="R971" i="66" s="1"/>
  <c r="AT843" i="66"/>
  <c r="S843" i="66" s="1"/>
  <c r="R843" i="66" s="1"/>
  <c r="AT604" i="66"/>
  <c r="S604" i="66" s="1"/>
  <c r="R604" i="66" s="1"/>
  <c r="AT516" i="66"/>
  <c r="S516" i="66" s="1"/>
  <c r="R516" i="66" s="1"/>
  <c r="AT1000" i="66"/>
  <c r="S1000" i="66" s="1"/>
  <c r="R1000" i="66" s="1"/>
  <c r="AT823" i="66"/>
  <c r="S823" i="66" s="1"/>
  <c r="R823" i="66" s="1"/>
  <c r="AT688" i="66"/>
  <c r="S688" i="66" s="1"/>
  <c r="R688" i="66" s="1"/>
  <c r="AT467" i="66"/>
  <c r="S467" i="66" s="1"/>
  <c r="R467" i="66" s="1"/>
  <c r="AT794" i="66"/>
  <c r="S794" i="66" s="1"/>
  <c r="R794" i="66" s="1"/>
  <c r="AT693" i="66"/>
  <c r="S693" i="66" s="1"/>
  <c r="R693" i="66" s="1"/>
  <c r="AT635" i="66"/>
  <c r="S635" i="66" s="1"/>
  <c r="R635" i="66" s="1"/>
  <c r="AT984" i="66"/>
  <c r="S984" i="66" s="1"/>
  <c r="R984" i="66" s="1"/>
  <c r="AT806" i="66"/>
  <c r="S806" i="66" s="1"/>
  <c r="R806" i="66" s="1"/>
  <c r="AT668" i="66"/>
  <c r="S668" i="66" s="1"/>
  <c r="R668" i="66" s="1"/>
  <c r="AT470" i="66"/>
  <c r="S470" i="66" s="1"/>
  <c r="R470" i="66" s="1"/>
  <c r="AT304" i="66"/>
  <c r="S304" i="66" s="1"/>
  <c r="R304" i="66" s="1"/>
  <c r="AT172" i="66"/>
  <c r="S172" i="66" s="1"/>
  <c r="R172" i="66" s="1"/>
  <c r="AT32" i="66"/>
  <c r="S32" i="66" s="1"/>
  <c r="R32" i="66" s="1"/>
  <c r="AT996" i="66"/>
  <c r="S996" i="66" s="1"/>
  <c r="R996" i="66" s="1"/>
  <c r="AT641" i="66"/>
  <c r="S641" i="66" s="1"/>
  <c r="R641" i="66" s="1"/>
  <c r="AT519" i="66"/>
  <c r="S519" i="66" s="1"/>
  <c r="R519" i="66" s="1"/>
  <c r="AT265" i="66"/>
  <c r="S265" i="66" s="1"/>
  <c r="R265" i="66" s="1"/>
  <c r="AT119" i="66"/>
  <c r="S119" i="66" s="1"/>
  <c r="R119" i="66" s="1"/>
  <c r="AT36" i="66"/>
  <c r="S36" i="66" s="1"/>
  <c r="R36" i="66" s="1"/>
  <c r="AT961" i="66"/>
  <c r="S961" i="66" s="1"/>
  <c r="R961" i="66" s="1"/>
  <c r="AT665" i="66"/>
  <c r="S665" i="66" s="1"/>
  <c r="R665" i="66" s="1"/>
  <c r="AT384" i="66"/>
  <c r="S384" i="66" s="1"/>
  <c r="R384" i="66" s="1"/>
  <c r="AT207" i="66"/>
  <c r="S207" i="66" s="1"/>
  <c r="R207" i="66" s="1"/>
  <c r="AT856" i="66"/>
  <c r="S856" i="66" s="1"/>
  <c r="R856" i="66" s="1"/>
  <c r="AT521" i="66"/>
  <c r="S521" i="66" s="1"/>
  <c r="R521" i="66" s="1"/>
  <c r="AT299" i="66"/>
  <c r="S299" i="66" s="1"/>
  <c r="R299" i="66" s="1"/>
  <c r="AT148" i="66"/>
  <c r="S148" i="66" s="1"/>
  <c r="R148" i="66" s="1"/>
  <c r="AT17" i="66"/>
  <c r="S17" i="66" s="1"/>
  <c r="R17" i="66" s="1"/>
  <c r="AT826" i="66"/>
  <c r="S826" i="66" s="1"/>
  <c r="R826" i="66" s="1"/>
  <c r="AT518" i="66"/>
  <c r="S518" i="66" s="1"/>
  <c r="R518" i="66" s="1"/>
  <c r="AT328" i="66"/>
  <c r="S328" i="66" s="1"/>
  <c r="R328" i="66" s="1"/>
  <c r="AT186" i="66"/>
  <c r="S186" i="66" s="1"/>
  <c r="R186" i="66" s="1"/>
  <c r="AT76" i="66"/>
  <c r="S76" i="66" s="1"/>
  <c r="R76" i="66" s="1"/>
  <c r="AT734" i="66"/>
  <c r="S734" i="66" s="1"/>
  <c r="R734" i="66" s="1"/>
  <c r="AT498" i="66"/>
  <c r="S498" i="66" s="1"/>
  <c r="R498" i="66" s="1"/>
  <c r="AT370" i="66"/>
  <c r="S370" i="66" s="1"/>
  <c r="R370" i="66" s="1"/>
  <c r="AT261" i="66"/>
  <c r="S261" i="66" s="1"/>
  <c r="R261" i="66" s="1"/>
  <c r="AT128" i="66"/>
  <c r="S128" i="66" s="1"/>
  <c r="R128" i="66" s="1"/>
  <c r="AT729" i="66"/>
  <c r="S729" i="66" s="1"/>
  <c r="R729" i="66" s="1"/>
  <c r="AT499" i="66"/>
  <c r="S499" i="66" s="1"/>
  <c r="R499" i="66" s="1"/>
  <c r="AT301" i="66"/>
  <c r="S301" i="66" s="1"/>
  <c r="R301" i="66" s="1"/>
  <c r="AT171" i="66"/>
  <c r="S171" i="66" s="1"/>
  <c r="R171" i="66" s="1"/>
  <c r="AT829" i="66"/>
  <c r="S829" i="66" s="1"/>
  <c r="R829" i="66" s="1"/>
  <c r="AT540" i="66"/>
  <c r="S540" i="66" s="1"/>
  <c r="R540" i="66" s="1"/>
  <c r="AT367" i="66"/>
  <c r="S367" i="66" s="1"/>
  <c r="R367" i="66" s="1"/>
  <c r="AT15" i="66"/>
  <c r="S15" i="66" s="1"/>
  <c r="R15" i="66" s="1"/>
  <c r="AT644" i="66"/>
  <c r="S644" i="66" s="1"/>
  <c r="R644" i="66" s="1"/>
  <c r="AT11" i="66"/>
  <c r="S11" i="66" s="1"/>
  <c r="R11" i="66" s="1"/>
  <c r="AT181" i="66"/>
  <c r="S181" i="66" s="1"/>
  <c r="R181" i="66" s="1"/>
  <c r="AT681" i="66"/>
  <c r="S681" i="66" s="1"/>
  <c r="R681" i="66" s="1"/>
  <c r="AT252" i="66"/>
  <c r="S252" i="66" s="1"/>
  <c r="R252" i="66" s="1"/>
  <c r="AT263" i="66"/>
  <c r="S263" i="66" s="1"/>
  <c r="R263" i="66" s="1"/>
  <c r="AT492" i="66"/>
  <c r="S492" i="66" s="1"/>
  <c r="R492" i="66" s="1"/>
  <c r="AT229" i="66"/>
  <c r="S229" i="66" s="1"/>
  <c r="R229" i="66" s="1"/>
  <c r="AT802" i="66"/>
  <c r="S802" i="66" s="1"/>
  <c r="R802" i="66" s="1"/>
  <c r="AT24" i="66"/>
  <c r="S24" i="66" s="1"/>
  <c r="R24" i="66" s="1"/>
  <c r="AT342" i="66"/>
  <c r="S342" i="66" s="1"/>
  <c r="R342" i="66" s="1"/>
  <c r="AT580" i="66"/>
  <c r="S580" i="66" s="1"/>
  <c r="R580" i="66" s="1"/>
  <c r="AT219" i="66"/>
  <c r="S219" i="66" s="1"/>
  <c r="R219" i="66" s="1"/>
  <c r="AT952" i="66"/>
  <c r="S952" i="66" s="1"/>
  <c r="R952" i="66" s="1"/>
  <c r="AT805" i="66"/>
  <c r="S805" i="66" s="1"/>
  <c r="R805" i="66" s="1"/>
  <c r="AT706" i="66"/>
  <c r="S706" i="66" s="1"/>
  <c r="R706" i="66" s="1"/>
  <c r="AT504" i="66"/>
  <c r="S504" i="66" s="1"/>
  <c r="R504" i="66" s="1"/>
  <c r="AT979" i="66"/>
  <c r="S979" i="66" s="1"/>
  <c r="R979" i="66" s="1"/>
  <c r="AT788" i="66"/>
  <c r="S788" i="66" s="1"/>
  <c r="R788" i="66" s="1"/>
  <c r="AT741" i="66"/>
  <c r="S741" i="66" s="1"/>
  <c r="R741" i="66" s="1"/>
  <c r="AT612" i="66"/>
  <c r="S612" i="66" s="1"/>
  <c r="R612" i="66" s="1"/>
  <c r="AT506" i="66"/>
  <c r="S506" i="66" s="1"/>
  <c r="R506" i="66" s="1"/>
  <c r="AT933" i="66"/>
  <c r="S933" i="66" s="1"/>
  <c r="R933" i="66" s="1"/>
  <c r="AT875" i="66"/>
  <c r="S875" i="66" s="1"/>
  <c r="R875" i="66" s="1"/>
  <c r="AT767" i="66"/>
  <c r="S767" i="66" s="1"/>
  <c r="R767" i="66" s="1"/>
  <c r="AT648" i="66"/>
  <c r="S648" i="66" s="1"/>
  <c r="R648" i="66" s="1"/>
  <c r="AT460" i="66"/>
  <c r="S460" i="66" s="1"/>
  <c r="R460" i="66" s="1"/>
  <c r="AT975" i="66"/>
  <c r="S975" i="66" s="1"/>
  <c r="R975" i="66" s="1"/>
  <c r="AT765" i="66"/>
  <c r="S765" i="66" s="1"/>
  <c r="R765" i="66" s="1"/>
  <c r="AT566" i="66"/>
  <c r="S566" i="66" s="1"/>
  <c r="R566" i="66" s="1"/>
  <c r="AT474" i="66"/>
  <c r="S474" i="66" s="1"/>
  <c r="R474" i="66" s="1"/>
  <c r="AT926" i="66"/>
  <c r="S926" i="66" s="1"/>
  <c r="R926" i="66" s="1"/>
  <c r="AT782" i="66"/>
  <c r="S782" i="66" s="1"/>
  <c r="R782" i="66" s="1"/>
  <c r="AT654" i="66"/>
  <c r="S654" i="66" s="1"/>
  <c r="R654" i="66" s="1"/>
  <c r="AT462" i="66"/>
  <c r="S462" i="66" s="1"/>
  <c r="R462" i="66" s="1"/>
  <c r="AT803" i="66"/>
  <c r="S803" i="66" s="1"/>
  <c r="R803" i="66" s="1"/>
  <c r="AT712" i="66"/>
  <c r="S712" i="66" s="1"/>
  <c r="R712" i="66" s="1"/>
  <c r="AT595" i="66"/>
  <c r="S595" i="66" s="1"/>
  <c r="R595" i="66" s="1"/>
  <c r="AT1003" i="66"/>
  <c r="S1003" i="66" s="1"/>
  <c r="R1003" i="66" s="1"/>
  <c r="AT781" i="66"/>
  <c r="S781" i="66" s="1"/>
  <c r="R781" i="66" s="1"/>
  <c r="AT602" i="66"/>
  <c r="S602" i="66" s="1"/>
  <c r="R602" i="66" s="1"/>
  <c r="AT413" i="66"/>
  <c r="S413" i="66" s="1"/>
  <c r="R413" i="66" s="1"/>
  <c r="AT297" i="66"/>
  <c r="S297" i="66" s="1"/>
  <c r="R297" i="66" s="1"/>
  <c r="AT143" i="66"/>
  <c r="S143" i="66" s="1"/>
  <c r="R143" i="66" s="1"/>
  <c r="AT19" i="66"/>
  <c r="S19" i="66" s="1"/>
  <c r="R19" i="66" s="1"/>
  <c r="AT935" i="66"/>
  <c r="S935" i="66" s="1"/>
  <c r="R935" i="66" s="1"/>
  <c r="AT615" i="66"/>
  <c r="S615" i="66" s="1"/>
  <c r="R615" i="66" s="1"/>
  <c r="AT481" i="66"/>
  <c r="S481" i="66" s="1"/>
  <c r="R481" i="66" s="1"/>
  <c r="AT208" i="66"/>
  <c r="S208" i="66" s="1"/>
  <c r="R208" i="66" s="1"/>
  <c r="AT130" i="66"/>
  <c r="S130" i="66" s="1"/>
  <c r="R130" i="66" s="1"/>
  <c r="AT14" i="66"/>
  <c r="S14" i="66" s="1"/>
  <c r="R14" i="66" s="1"/>
  <c r="AT936" i="66"/>
  <c r="S936" i="66" s="1"/>
  <c r="R936" i="66" s="1"/>
  <c r="AT666" i="66"/>
  <c r="S666" i="66" s="1"/>
  <c r="R666" i="66" s="1"/>
  <c r="AT338" i="66"/>
  <c r="S338" i="66" s="1"/>
  <c r="R338" i="66" s="1"/>
  <c r="AT184" i="66"/>
  <c r="S184" i="66" s="1"/>
  <c r="R184" i="66" s="1"/>
  <c r="AT808" i="66"/>
  <c r="S808" i="66" s="1"/>
  <c r="R808" i="66" s="1"/>
  <c r="AT501" i="66"/>
  <c r="S501" i="66" s="1"/>
  <c r="R501" i="66" s="1"/>
  <c r="AT260" i="66"/>
  <c r="S260" i="66" s="1"/>
  <c r="R260" i="66" s="1"/>
  <c r="AT114" i="66"/>
  <c r="S114" i="66" s="1"/>
  <c r="R114" i="66" s="1"/>
  <c r="AT891" i="66"/>
  <c r="S891" i="66" s="1"/>
  <c r="R891" i="66" s="1"/>
  <c r="AT821" i="66"/>
  <c r="S821" i="66" s="1"/>
  <c r="R821" i="66" s="1"/>
  <c r="AT450" i="66"/>
  <c r="S450" i="66" s="1"/>
  <c r="R450" i="66" s="1"/>
  <c r="AT321" i="66"/>
  <c r="S321" i="66" s="1"/>
  <c r="R321" i="66" s="1"/>
  <c r="AT166" i="66"/>
  <c r="S166" i="66" s="1"/>
  <c r="R166" i="66" s="1"/>
  <c r="AT55" i="66"/>
  <c r="S55" i="66" s="1"/>
  <c r="R55" i="66" s="1"/>
  <c r="AT910" i="66"/>
  <c r="S910" i="66" s="1"/>
  <c r="R910" i="66" s="1"/>
  <c r="AT485" i="66"/>
  <c r="S485" i="66" s="1"/>
  <c r="R485" i="66" s="1"/>
  <c r="AT337" i="66"/>
  <c r="S337" i="66" s="1"/>
  <c r="R337" i="66" s="1"/>
  <c r="AT246" i="66"/>
  <c r="S246" i="66" s="1"/>
  <c r="R246" i="66" s="1"/>
  <c r="AT981" i="66"/>
  <c r="S981" i="66" s="1"/>
  <c r="R981" i="66" s="1"/>
  <c r="AT685" i="66"/>
  <c r="S685" i="66" s="1"/>
  <c r="R685" i="66" s="1"/>
  <c r="AT456" i="66"/>
  <c r="S456" i="66" s="1"/>
  <c r="R456" i="66" s="1"/>
  <c r="AT294" i="66"/>
  <c r="S294" i="66" s="1"/>
  <c r="R294" i="66" s="1"/>
  <c r="AT136" i="66"/>
  <c r="S136" i="66" s="1"/>
  <c r="R136" i="66" s="1"/>
  <c r="AT814" i="66"/>
  <c r="S814" i="66" s="1"/>
  <c r="R814" i="66" s="1"/>
  <c r="AT454" i="66"/>
  <c r="S454" i="66" s="1"/>
  <c r="R454" i="66" s="1"/>
  <c r="AT305" i="66"/>
  <c r="S305" i="66" s="1"/>
  <c r="R305" i="66" s="1"/>
  <c r="AT239" i="66"/>
  <c r="S239" i="66" s="1"/>
  <c r="R239" i="66" s="1"/>
  <c r="AT47" i="66"/>
  <c r="S47" i="66" s="1"/>
  <c r="R47" i="66" s="1"/>
  <c r="AT340" i="66"/>
  <c r="S340" i="66" s="1"/>
  <c r="R340" i="66" s="1"/>
  <c r="AT689" i="66"/>
  <c r="S689" i="66" s="1"/>
  <c r="R689" i="66" s="1"/>
  <c r="AT66" i="66"/>
  <c r="S66" i="66" s="1"/>
  <c r="R66" i="66" s="1"/>
  <c r="AT290" i="66"/>
  <c r="S290" i="66" s="1"/>
  <c r="R290" i="66" s="1"/>
  <c r="AT538" i="66"/>
  <c r="S538" i="66" s="1"/>
  <c r="R538" i="66" s="1"/>
  <c r="AT315" i="66"/>
  <c r="S315" i="66" s="1"/>
  <c r="R315" i="66" s="1"/>
  <c r="AT348" i="66"/>
  <c r="S348" i="66" s="1"/>
  <c r="R348" i="66" s="1"/>
  <c r="AT473" i="66"/>
  <c r="S473" i="66" s="1"/>
  <c r="R473" i="66" s="1"/>
  <c r="AT762" i="66"/>
  <c r="S762" i="66" s="1"/>
  <c r="R762" i="66" s="1"/>
  <c r="AT997" i="66"/>
  <c r="S997" i="66" s="1"/>
  <c r="R997" i="66" s="1"/>
  <c r="AT657" i="66"/>
  <c r="S657" i="66" s="1"/>
  <c r="R657" i="66" s="1"/>
  <c r="AT931" i="66"/>
  <c r="S931" i="66" s="1"/>
  <c r="R931" i="66" s="1"/>
  <c r="AT753" i="66"/>
  <c r="S753" i="66" s="1"/>
  <c r="R753" i="66" s="1"/>
  <c r="AT408" i="66"/>
  <c r="S408" i="66" s="1"/>
  <c r="R408" i="66" s="1"/>
  <c r="AT670" i="66"/>
  <c r="S670" i="66" s="1"/>
  <c r="R670" i="66" s="1"/>
  <c r="AT884" i="66"/>
  <c r="S884" i="66" s="1"/>
  <c r="R884" i="66" s="1"/>
  <c r="AT469" i="66"/>
  <c r="S469" i="66" s="1"/>
  <c r="R469" i="66" s="1"/>
  <c r="AT661" i="66"/>
  <c r="S661" i="66" s="1"/>
  <c r="R661" i="66" s="1"/>
  <c r="AT949" i="66"/>
  <c r="S949" i="66" s="1"/>
  <c r="R949" i="66" s="1"/>
  <c r="AT417" i="66"/>
  <c r="S417" i="66" s="1"/>
  <c r="R417" i="66" s="1"/>
  <c r="AT144" i="66"/>
  <c r="S144" i="66" s="1"/>
  <c r="R144" i="66" s="1"/>
  <c r="AT610" i="66"/>
  <c r="S610" i="66" s="1"/>
  <c r="R610" i="66" s="1"/>
  <c r="AT183" i="66"/>
  <c r="S183" i="66" s="1"/>
  <c r="R183" i="66" s="1"/>
  <c r="AT841" i="66"/>
  <c r="S841" i="66" s="1"/>
  <c r="R841" i="66" s="1"/>
  <c r="AT329" i="66"/>
  <c r="S329" i="66" s="1"/>
  <c r="R329" i="66" s="1"/>
  <c r="AT745" i="66"/>
  <c r="S745" i="66" s="1"/>
  <c r="R745" i="66" s="1"/>
  <c r="AT131" i="66"/>
  <c r="S131" i="66" s="1"/>
  <c r="R131" i="66" s="1"/>
  <c r="AT760" i="66"/>
  <c r="S760" i="66" s="1"/>
  <c r="R760" i="66" s="1"/>
  <c r="AT251" i="66"/>
  <c r="S251" i="66" s="1"/>
  <c r="R251" i="66" s="1"/>
  <c r="AT778" i="66"/>
  <c r="S778" i="66" s="1"/>
  <c r="R778" i="66" s="1"/>
  <c r="AT322" i="66"/>
  <c r="S322" i="66" s="1"/>
  <c r="R322" i="66" s="1"/>
  <c r="AT752" i="66"/>
  <c r="S752" i="66" s="1"/>
  <c r="R752" i="66" s="1"/>
  <c r="AT306" i="66"/>
  <c r="S306" i="66" s="1"/>
  <c r="R306" i="66" s="1"/>
  <c r="AT721" i="66"/>
  <c r="S721" i="66" s="1"/>
  <c r="R721" i="66" s="1"/>
  <c r="AT161" i="66"/>
  <c r="S161" i="66" s="1"/>
  <c r="R161" i="66" s="1"/>
  <c r="AT365" i="66"/>
  <c r="S365" i="66" s="1"/>
  <c r="R365" i="66" s="1"/>
  <c r="AT415" i="66"/>
  <c r="S415" i="66" s="1"/>
  <c r="R415" i="66" s="1"/>
  <c r="AT565" i="66"/>
  <c r="S565" i="66" s="1"/>
  <c r="R565" i="66" s="1"/>
  <c r="AT221" i="66"/>
  <c r="S221" i="66" s="1"/>
  <c r="R221" i="66" s="1"/>
  <c r="AT674" i="66"/>
  <c r="S674" i="66" s="1"/>
  <c r="R674" i="66" s="1"/>
  <c r="AT939" i="66"/>
  <c r="S939" i="66" s="1"/>
  <c r="R939" i="66" s="1"/>
  <c r="AT643" i="66"/>
  <c r="S643" i="66" s="1"/>
  <c r="R643" i="66" s="1"/>
  <c r="AT989" i="66"/>
  <c r="S989" i="66" s="1"/>
  <c r="R989" i="66" s="1"/>
  <c r="AT724" i="66"/>
  <c r="S724" i="66" s="1"/>
  <c r="R724" i="66" s="1"/>
  <c r="AT908" i="66"/>
  <c r="S908" i="66" s="1"/>
  <c r="R908" i="66" s="1"/>
  <c r="AT650" i="66"/>
  <c r="S650" i="66" s="1"/>
  <c r="R650" i="66" s="1"/>
  <c r="AT942" i="66"/>
  <c r="S942" i="66" s="1"/>
  <c r="R942" i="66" s="1"/>
  <c r="AT461" i="66"/>
  <c r="S461" i="66" s="1"/>
  <c r="R461" i="66" s="1"/>
  <c r="AT616" i="66"/>
  <c r="S616" i="66" s="1"/>
  <c r="R616" i="66" s="1"/>
  <c r="AT799" i="66"/>
  <c r="S799" i="66" s="1"/>
  <c r="R799" i="66" s="1"/>
  <c r="AT412" i="66"/>
  <c r="S412" i="66" s="1"/>
  <c r="R412" i="66" s="1"/>
  <c r="AT134" i="66"/>
  <c r="S134" i="66" s="1"/>
  <c r="R134" i="66" s="1"/>
  <c r="AT563" i="66"/>
  <c r="S563" i="66" s="1"/>
  <c r="R563" i="66" s="1"/>
  <c r="AT198" i="66"/>
  <c r="S198" i="66" s="1"/>
  <c r="R198" i="66" s="1"/>
  <c r="AT991" i="66"/>
  <c r="S991" i="66" s="1"/>
  <c r="R991" i="66" s="1"/>
  <c r="AT302" i="66"/>
  <c r="S302" i="66" s="1"/>
  <c r="R302" i="66" s="1"/>
  <c r="AT715" i="66"/>
  <c r="S715" i="66" s="1"/>
  <c r="R715" i="66" s="1"/>
  <c r="AT94" i="66"/>
  <c r="S94" i="66" s="1"/>
  <c r="R94" i="66" s="1"/>
  <c r="AT687" i="66"/>
  <c r="S687" i="66" s="1"/>
  <c r="R687" i="66" s="1"/>
  <c r="AT173" i="66"/>
  <c r="S173" i="66" s="1"/>
  <c r="R173" i="66" s="1"/>
  <c r="AT758" i="66"/>
  <c r="S758" i="66" s="1"/>
  <c r="R758" i="66" s="1"/>
  <c r="AT346" i="66"/>
  <c r="S346" i="66" s="1"/>
  <c r="R346" i="66" s="1"/>
  <c r="AT717" i="66"/>
  <c r="S717" i="66" s="1"/>
  <c r="R717" i="66" s="1"/>
  <c r="AT283" i="66"/>
  <c r="S283" i="66" s="1"/>
  <c r="R283" i="66" s="1"/>
  <c r="AT515" i="66"/>
  <c r="S515" i="66" s="1"/>
  <c r="R515" i="66" s="1"/>
  <c r="AT25" i="66"/>
  <c r="S25" i="66" s="1"/>
  <c r="R25" i="66" s="1"/>
  <c r="AT768" i="66"/>
  <c r="S768" i="66" s="1"/>
  <c r="R768" i="66" s="1"/>
  <c r="AT730" i="66"/>
  <c r="S730" i="66" s="1"/>
  <c r="R730" i="66" s="1"/>
  <c r="AT282" i="66"/>
  <c r="S282" i="66" s="1"/>
  <c r="R282" i="66" s="1"/>
  <c r="AT621" i="66"/>
  <c r="S621" i="66" s="1"/>
  <c r="R621" i="66" s="1"/>
  <c r="AT582" i="66"/>
  <c r="S582" i="66" s="1"/>
  <c r="R582" i="66" s="1"/>
  <c r="AT214" i="66"/>
  <c r="S214" i="66" s="1"/>
  <c r="R214" i="66" s="1"/>
  <c r="AT652" i="66"/>
  <c r="S652" i="66" s="1"/>
  <c r="R652" i="66" s="1"/>
  <c r="AT852" i="66"/>
  <c r="S852" i="66" s="1"/>
  <c r="R852" i="66" s="1"/>
  <c r="AT637" i="66"/>
  <c r="S637" i="66" s="1"/>
  <c r="R637" i="66" s="1"/>
  <c r="AT953" i="66"/>
  <c r="S953" i="66" s="1"/>
  <c r="R953" i="66" s="1"/>
  <c r="AT699" i="66"/>
  <c r="S699" i="66" s="1"/>
  <c r="R699" i="66" s="1"/>
  <c r="AT947" i="66"/>
  <c r="S947" i="66" s="1"/>
  <c r="R947" i="66" s="1"/>
  <c r="AT579" i="66"/>
  <c r="S579" i="66" s="1"/>
  <c r="R579" i="66" s="1"/>
  <c r="AT816" i="66"/>
  <c r="S816" i="66" s="1"/>
  <c r="R816" i="66" s="1"/>
  <c r="AT457" i="66"/>
  <c r="S457" i="66" s="1"/>
  <c r="R457" i="66" s="1"/>
  <c r="AT634" i="66"/>
  <c r="S634" i="66" s="1"/>
  <c r="R634" i="66" s="1"/>
  <c r="AT785" i="66"/>
  <c r="S785" i="66" s="1"/>
  <c r="R785" i="66" s="1"/>
  <c r="AT372" i="66"/>
  <c r="S372" i="66" s="1"/>
  <c r="R372" i="66" s="1"/>
  <c r="AT40" i="66"/>
  <c r="S40" i="66" s="1"/>
  <c r="R40" i="66" s="1"/>
  <c r="AT558" i="66"/>
  <c r="S558" i="66" s="1"/>
  <c r="R558" i="66" s="1"/>
  <c r="AT138" i="66"/>
  <c r="S138" i="66" s="1"/>
  <c r="R138" i="66" s="1"/>
  <c r="AT865" i="66"/>
  <c r="S865" i="66" s="1"/>
  <c r="R865" i="66" s="1"/>
  <c r="AT330" i="66"/>
  <c r="S330" i="66" s="1"/>
  <c r="R330" i="66" s="1"/>
  <c r="AT568" i="66"/>
  <c r="S568" i="66" s="1"/>
  <c r="R568" i="66" s="1"/>
  <c r="AT67" i="66"/>
  <c r="S67" i="66" s="1"/>
  <c r="R67" i="66" s="1"/>
  <c r="AT727" i="66"/>
  <c r="S727" i="66" s="1"/>
  <c r="R727" i="66" s="1"/>
  <c r="AT180" i="66"/>
  <c r="S180" i="66" s="1"/>
  <c r="R180" i="66" s="1"/>
  <c r="AT749" i="66"/>
  <c r="S749" i="66" s="1"/>
  <c r="R749" i="66" s="1"/>
  <c r="AT241" i="66"/>
  <c r="S241" i="66" s="1"/>
  <c r="R241" i="66" s="1"/>
  <c r="AT651" i="66"/>
  <c r="S651" i="66" s="1"/>
  <c r="R651" i="66" s="1"/>
  <c r="AT289" i="66"/>
  <c r="S289" i="66" s="1"/>
  <c r="R289" i="66" s="1"/>
  <c r="AT397" i="66"/>
  <c r="S397" i="66" s="1"/>
  <c r="R397" i="66" s="1"/>
  <c r="AT37" i="66"/>
  <c r="S37" i="66" s="1"/>
  <c r="R37" i="66" s="1"/>
  <c r="AT288" i="66"/>
  <c r="S288" i="66" s="1"/>
  <c r="R288" i="66" s="1"/>
  <c r="AT680" i="66"/>
  <c r="S680" i="66" s="1"/>
  <c r="R680" i="66" s="1"/>
  <c r="AT262" i="66"/>
  <c r="S262" i="66" s="1"/>
  <c r="R262" i="66" s="1"/>
  <c r="AT682" i="66"/>
  <c r="S682" i="66" s="1"/>
  <c r="R682" i="66" s="1"/>
  <c r="AT216" i="66"/>
  <c r="S216" i="66" s="1"/>
  <c r="R216" i="66" s="1"/>
  <c r="AT907" i="66"/>
  <c r="S907" i="66" s="1"/>
  <c r="R907" i="66" s="1"/>
  <c r="AT662" i="66"/>
  <c r="S662" i="66" s="1"/>
  <c r="R662" i="66" s="1"/>
  <c r="AT954" i="66"/>
  <c r="S954" i="66" s="1"/>
  <c r="R954" i="66" s="1"/>
  <c r="AT567" i="66"/>
  <c r="S567" i="66" s="1"/>
  <c r="R567" i="66" s="1"/>
  <c r="AT974" i="66"/>
  <c r="S974" i="66" s="1"/>
  <c r="R974" i="66" s="1"/>
  <c r="AT554" i="66"/>
  <c r="S554" i="66" s="1"/>
  <c r="R554" i="66" s="1"/>
  <c r="AT930" i="66"/>
  <c r="S930" i="66" s="1"/>
  <c r="R930" i="66" s="1"/>
  <c r="AT547" i="66"/>
  <c r="S547" i="66" s="1"/>
  <c r="R547" i="66" s="1"/>
  <c r="AT779" i="66"/>
  <c r="S779" i="66" s="1"/>
  <c r="R779" i="66" s="1"/>
  <c r="AT436" i="66"/>
  <c r="S436" i="66" s="1"/>
  <c r="R436" i="66" s="1"/>
  <c r="AT583" i="66"/>
  <c r="S583" i="66" s="1"/>
  <c r="R583" i="66" s="1"/>
  <c r="AT772" i="66"/>
  <c r="S772" i="66" s="1"/>
  <c r="R772" i="66" s="1"/>
  <c r="AT374" i="66"/>
  <c r="S374" i="66" s="1"/>
  <c r="R374" i="66" s="1"/>
  <c r="AT21" i="66"/>
  <c r="S21" i="66" s="1"/>
  <c r="R21" i="66" s="1"/>
  <c r="AT598" i="66"/>
  <c r="S598" i="66" s="1"/>
  <c r="R598" i="66" s="1"/>
  <c r="AT98" i="66"/>
  <c r="S98" i="66" s="1"/>
  <c r="R98" i="66" s="1"/>
  <c r="AT869" i="66"/>
  <c r="S869" i="66" s="1"/>
  <c r="R869" i="66" s="1"/>
  <c r="AT267" i="66"/>
  <c r="S267" i="66" s="1"/>
  <c r="R267" i="66" s="1"/>
  <c r="AT471" i="66"/>
  <c r="S471" i="66" s="1"/>
  <c r="R471" i="66" s="1"/>
  <c r="AT51" i="66"/>
  <c r="S51" i="66" s="1"/>
  <c r="R51" i="66" s="1"/>
  <c r="AT490" i="66"/>
  <c r="S490" i="66" s="1"/>
  <c r="R490" i="66" s="1"/>
  <c r="AT165" i="66"/>
  <c r="S165" i="66" s="1"/>
  <c r="R165" i="66" s="1"/>
  <c r="AT705" i="66"/>
  <c r="S705" i="66" s="1"/>
  <c r="R705" i="66" s="1"/>
  <c r="AT236" i="66"/>
  <c r="S236" i="66" s="1"/>
  <c r="R236" i="66" s="1"/>
  <c r="AT618" i="66"/>
  <c r="S618" i="66" s="1"/>
  <c r="R618" i="66" s="1"/>
  <c r="AT169" i="66"/>
  <c r="S169" i="66" s="1"/>
  <c r="R169" i="66" s="1"/>
  <c r="AT404" i="66"/>
  <c r="S404" i="66" s="1"/>
  <c r="R404" i="66" s="1"/>
  <c r="AT272" i="66"/>
  <c r="S272" i="66" s="1"/>
  <c r="R272" i="66" s="1"/>
  <c r="AT34" i="66"/>
  <c r="S34" i="66" s="1"/>
  <c r="R34" i="66" s="1"/>
  <c r="AT774" i="66"/>
  <c r="S774" i="66" s="1"/>
  <c r="R774" i="66" s="1"/>
  <c r="AT287" i="66"/>
  <c r="S287" i="66" s="1"/>
  <c r="R287" i="66" s="1"/>
  <c r="AT998" i="66"/>
  <c r="S998" i="66" s="1"/>
  <c r="R998" i="66" s="1"/>
  <c r="AT677" i="66"/>
  <c r="S677" i="66" s="1"/>
  <c r="R677" i="66" s="1"/>
  <c r="AT860" i="66"/>
  <c r="S860" i="66" s="1"/>
  <c r="R860" i="66" s="1"/>
  <c r="AT539" i="66"/>
  <c r="S539" i="66" s="1"/>
  <c r="R539" i="66" s="1"/>
  <c r="AT955" i="66"/>
  <c r="S955" i="66" s="1"/>
  <c r="R955" i="66" s="1"/>
  <c r="AT553" i="66"/>
  <c r="S553" i="66" s="1"/>
  <c r="R553" i="66" s="1"/>
  <c r="AT896" i="66"/>
  <c r="S896" i="66" s="1"/>
  <c r="R896" i="66" s="1"/>
  <c r="AT495" i="66"/>
  <c r="S495" i="66" s="1"/>
  <c r="R495" i="66" s="1"/>
  <c r="AT732" i="66"/>
  <c r="S732" i="66" s="1"/>
  <c r="R732" i="66" s="1"/>
  <c r="AT980" i="66"/>
  <c r="S980" i="66" s="1"/>
  <c r="R980" i="66" s="1"/>
  <c r="AT532" i="66"/>
  <c r="S532" i="66" s="1"/>
  <c r="R532" i="66" s="1"/>
  <c r="AT716" i="66"/>
  <c r="S716" i="66" s="1"/>
  <c r="R716" i="66" s="1"/>
  <c r="AT308" i="66"/>
  <c r="S308" i="66" s="1"/>
  <c r="R308" i="66" s="1"/>
  <c r="AT69" i="66"/>
  <c r="S69" i="66" s="1"/>
  <c r="R69" i="66" s="1"/>
  <c r="AT576" i="66"/>
  <c r="S576" i="66" s="1"/>
  <c r="R576" i="66" s="1"/>
  <c r="AT75" i="66"/>
  <c r="S75" i="66" s="1"/>
  <c r="R75" i="66" s="1"/>
  <c r="AT834" i="66"/>
  <c r="S834" i="66" s="1"/>
  <c r="R834" i="66" s="1"/>
  <c r="AT201" i="66"/>
  <c r="S201" i="66" s="1"/>
  <c r="R201" i="66" s="1"/>
  <c r="AT496" i="66"/>
  <c r="S496" i="66" s="1"/>
  <c r="R496" i="66" s="1"/>
  <c r="AT31" i="66"/>
  <c r="S31" i="66" s="1"/>
  <c r="R31" i="66" s="1"/>
  <c r="AT478" i="66"/>
  <c r="S478" i="66" s="1"/>
  <c r="R478" i="66" s="1"/>
  <c r="AT116" i="66"/>
  <c r="S116" i="66" s="1"/>
  <c r="R116" i="66" s="1"/>
  <c r="AT452" i="66"/>
  <c r="S452" i="66" s="1"/>
  <c r="R452" i="66" s="1"/>
  <c r="AT255" i="66"/>
  <c r="S255" i="66" s="1"/>
  <c r="R255" i="66" s="1"/>
  <c r="AT569" i="66"/>
  <c r="S569" i="66" s="1"/>
  <c r="R569" i="66" s="1"/>
  <c r="AT152" i="66"/>
  <c r="S152" i="66" s="1"/>
  <c r="R152" i="66" s="1"/>
  <c r="AT424" i="66"/>
  <c r="S424" i="66" s="1"/>
  <c r="R424" i="66" s="1"/>
  <c r="AT23" i="66"/>
  <c r="S23" i="66" s="1"/>
  <c r="R23" i="66" s="1"/>
  <c r="AT324" i="66"/>
  <c r="S324" i="66" s="1"/>
  <c r="R324" i="66" s="1"/>
  <c r="AT669" i="66"/>
  <c r="S669" i="66" s="1"/>
  <c r="R669" i="66" s="1"/>
  <c r="AT264" i="66"/>
  <c r="S264" i="66" s="1"/>
  <c r="R264" i="66" s="1"/>
  <c r="AT1001" i="66"/>
  <c r="S1001" i="66" s="1"/>
  <c r="R1001" i="66" s="1"/>
  <c r="AT660" i="66"/>
  <c r="S660" i="66" s="1"/>
  <c r="R660" i="66" s="1"/>
  <c r="AT866" i="66"/>
  <c r="S866" i="66" s="1"/>
  <c r="R866" i="66" s="1"/>
  <c r="AT551" i="66"/>
  <c r="S551" i="66" s="1"/>
  <c r="R551" i="66" s="1"/>
  <c r="AT917" i="66"/>
  <c r="S917" i="66" s="1"/>
  <c r="R917" i="66" s="1"/>
  <c r="AT543" i="66"/>
  <c r="S543" i="66" s="1"/>
  <c r="R543" i="66" s="1"/>
  <c r="AT825" i="66"/>
  <c r="S825" i="66" s="1"/>
  <c r="R825" i="66" s="1"/>
  <c r="AT487" i="66"/>
  <c r="S487" i="66" s="1"/>
  <c r="R487" i="66" s="1"/>
  <c r="AT675" i="66"/>
  <c r="S675" i="66" s="1"/>
  <c r="R675" i="66" s="1"/>
  <c r="AT868" i="66"/>
  <c r="S868" i="66" s="1"/>
  <c r="R868" i="66" s="1"/>
  <c r="AT520" i="66"/>
  <c r="S520" i="66" s="1"/>
  <c r="R520" i="66" s="1"/>
  <c r="AT940" i="66"/>
  <c r="S940" i="66" s="1"/>
  <c r="R940" i="66" s="1"/>
  <c r="AT281" i="66"/>
  <c r="S281" i="66" s="1"/>
  <c r="R281" i="66" s="1"/>
  <c r="AT57" i="66"/>
  <c r="S57" i="66" s="1"/>
  <c r="R57" i="66" s="1"/>
  <c r="AT491" i="66"/>
  <c r="S491" i="66" s="1"/>
  <c r="R491" i="66" s="1"/>
  <c r="AT111" i="66"/>
  <c r="S111" i="66" s="1"/>
  <c r="R111" i="66" s="1"/>
  <c r="AT876" i="66"/>
  <c r="S876" i="66" s="1"/>
  <c r="R876" i="66" s="1"/>
  <c r="AT175" i="66"/>
  <c r="S175" i="66" s="1"/>
  <c r="R175" i="66" s="1"/>
  <c r="AT449" i="66"/>
  <c r="S449" i="66" s="1"/>
  <c r="R449" i="66" s="1"/>
  <c r="AT988" i="66"/>
  <c r="S988" i="66" s="1"/>
  <c r="R988" i="66" s="1"/>
  <c r="AT439" i="66"/>
  <c r="S439" i="66" s="1"/>
  <c r="R439" i="66" s="1"/>
  <c r="AT95" i="66"/>
  <c r="S95" i="66" s="1"/>
  <c r="R95" i="66" s="1"/>
  <c r="AT497" i="66"/>
  <c r="S497" i="66" s="1"/>
  <c r="R497" i="66" s="1"/>
  <c r="AT230" i="66"/>
  <c r="S230" i="66" s="1"/>
  <c r="R230" i="66" s="1"/>
  <c r="AT479" i="66"/>
  <c r="S479" i="66" s="1"/>
  <c r="R479" i="66" s="1"/>
  <c r="AT977" i="66"/>
  <c r="S977" i="66" s="1"/>
  <c r="R977" i="66" s="1"/>
  <c r="AT385" i="66"/>
  <c r="S385" i="66" s="1"/>
  <c r="R385" i="66" s="1"/>
  <c r="AT320" i="66"/>
  <c r="S320" i="66" s="1"/>
  <c r="R320" i="66" s="1"/>
  <c r="AT54" i="66"/>
  <c r="S54" i="66" s="1"/>
  <c r="R54" i="66" s="1"/>
  <c r="AT911" i="66"/>
  <c r="S911" i="66" s="1"/>
  <c r="R911" i="66" s="1"/>
  <c r="AT70" i="66"/>
  <c r="S70" i="66" s="1"/>
  <c r="R70" i="66" s="1"/>
  <c r="AT160" i="66"/>
  <c r="S160" i="66" s="1"/>
  <c r="R160" i="66" s="1"/>
  <c r="AT927" i="66"/>
  <c r="S927" i="66" s="1"/>
  <c r="R927" i="66" s="1"/>
  <c r="AT534" i="66"/>
  <c r="S534" i="66" s="1"/>
  <c r="R534" i="66" s="1"/>
  <c r="AT863" i="66"/>
  <c r="S863" i="66" s="1"/>
  <c r="R863" i="66" s="1"/>
  <c r="AT500" i="66"/>
  <c r="S500" i="66" s="1"/>
  <c r="R500" i="66" s="1"/>
  <c r="AT872" i="66"/>
  <c r="S872" i="66" s="1"/>
  <c r="R872" i="66" s="1"/>
  <c r="AT545" i="66"/>
  <c r="S545" i="66" s="1"/>
  <c r="R545" i="66" s="1"/>
  <c r="AT830" i="66"/>
  <c r="S830" i="66" s="1"/>
  <c r="R830" i="66" s="1"/>
  <c r="AT445" i="66"/>
  <c r="S445" i="66" s="1"/>
  <c r="R445" i="66" s="1"/>
  <c r="AT748" i="66"/>
  <c r="S748" i="66" s="1"/>
  <c r="R748" i="66" s="1"/>
  <c r="AT848" i="66"/>
  <c r="S848" i="66" s="1"/>
  <c r="R848" i="66" s="1"/>
  <c r="AT453" i="66"/>
  <c r="S453" i="66" s="1"/>
  <c r="R453" i="66" s="1"/>
  <c r="AT608" i="66"/>
  <c r="S608" i="66" s="1"/>
  <c r="R608" i="66" s="1"/>
  <c r="AT249" i="66"/>
  <c r="S249" i="66" s="1"/>
  <c r="R249" i="66" s="1"/>
  <c r="AT43" i="66"/>
  <c r="S43" i="66" s="1"/>
  <c r="R43" i="66" s="1"/>
  <c r="AT442" i="66"/>
  <c r="S442" i="66" s="1"/>
  <c r="R442" i="66" s="1"/>
  <c r="AT85" i="66"/>
  <c r="S85" i="66" s="1"/>
  <c r="R85" i="66" s="1"/>
  <c r="AT718" i="66"/>
  <c r="S718" i="66" s="1"/>
  <c r="R718" i="66" s="1"/>
  <c r="AT154" i="66"/>
  <c r="S154" i="66" s="1"/>
  <c r="R154" i="66" s="1"/>
  <c r="AT466" i="66"/>
  <c r="S466" i="66" s="1"/>
  <c r="R466" i="66" s="1"/>
  <c r="AT842" i="66"/>
  <c r="S842" i="66" s="1"/>
  <c r="R842" i="66" s="1"/>
  <c r="AT419" i="66"/>
  <c r="S419" i="66" s="1"/>
  <c r="R419" i="66" s="1"/>
  <c r="AT101" i="66"/>
  <c r="S101" i="66" s="1"/>
  <c r="R101" i="66" s="1"/>
  <c r="AT443" i="66"/>
  <c r="S443" i="66" s="1"/>
  <c r="R443" i="66" s="1"/>
  <c r="AT238" i="66"/>
  <c r="S238" i="66" s="1"/>
  <c r="R238" i="66" s="1"/>
  <c r="AT483" i="66"/>
  <c r="S483" i="66" s="1"/>
  <c r="R483" i="66" s="1"/>
  <c r="AT941" i="66"/>
  <c r="S941" i="66" s="1"/>
  <c r="R941" i="66" s="1"/>
  <c r="AT345" i="66"/>
  <c r="S345" i="66" s="1"/>
  <c r="R345" i="66" s="1"/>
  <c r="AT472" i="66"/>
  <c r="S472" i="66" s="1"/>
  <c r="R472" i="66" s="1"/>
  <c r="AT362" i="66"/>
  <c r="S362" i="66" s="1"/>
  <c r="R362" i="66" s="1"/>
  <c r="AT50" i="66"/>
  <c r="S50" i="66" s="1"/>
  <c r="R50" i="66" s="1"/>
  <c r="AT489" i="66"/>
  <c r="S489" i="66" s="1"/>
  <c r="R489" i="66" s="1"/>
  <c r="AT220" i="66"/>
  <c r="S220" i="66" s="1"/>
  <c r="R220" i="66" s="1"/>
  <c r="AT925" i="66"/>
  <c r="S925" i="66" s="1"/>
  <c r="R925" i="66" s="1"/>
  <c r="AT213" i="66"/>
  <c r="S213" i="66" s="1"/>
  <c r="R213" i="66" s="1"/>
  <c r="AT86" i="66"/>
  <c r="S86" i="66" s="1"/>
  <c r="R86" i="66" s="1"/>
  <c r="AT783" i="66"/>
  <c r="S783" i="66" s="1"/>
  <c r="R783" i="66" s="1"/>
  <c r="AT446" i="66"/>
  <c r="S446" i="66" s="1"/>
  <c r="R446" i="66" s="1"/>
  <c r="AT757" i="66"/>
  <c r="S757" i="66" s="1"/>
  <c r="R757" i="66" s="1"/>
  <c r="AT458" i="66"/>
  <c r="S458" i="66" s="1"/>
  <c r="R458" i="66" s="1"/>
  <c r="AT813" i="66"/>
  <c r="S813" i="66" s="1"/>
  <c r="R813" i="66" s="1"/>
  <c r="AT465" i="66"/>
  <c r="S465" i="66" s="1"/>
  <c r="R465" i="66" s="1"/>
  <c r="AT728" i="66"/>
  <c r="S728" i="66" s="1"/>
  <c r="R728" i="66" s="1"/>
  <c r="AT956" i="66"/>
  <c r="S956" i="66" s="1"/>
  <c r="R956" i="66" s="1"/>
  <c r="AT589" i="66"/>
  <c r="S589" i="66" s="1"/>
  <c r="R589" i="66" s="1"/>
  <c r="AT756" i="66"/>
  <c r="S756" i="66" s="1"/>
  <c r="R756" i="66" s="1"/>
  <c r="AT916" i="66"/>
  <c r="S916" i="66" s="1"/>
  <c r="R916" i="66" s="1"/>
  <c r="AT640" i="66"/>
  <c r="S640" i="66" s="1"/>
  <c r="R640" i="66" s="1"/>
  <c r="AT97" i="66"/>
  <c r="S97" i="66" s="1"/>
  <c r="R97" i="66" s="1"/>
  <c r="AT708" i="66"/>
  <c r="S708" i="66" s="1"/>
  <c r="R708" i="66" s="1"/>
  <c r="AT418" i="66"/>
  <c r="S418" i="66" s="1"/>
  <c r="R418" i="66" s="1"/>
  <c r="AT9" i="66"/>
  <c r="S9" i="66" s="1"/>
  <c r="R9" i="66" s="1"/>
  <c r="AT599" i="66"/>
  <c r="S599" i="66" s="1"/>
  <c r="R599" i="66" s="1"/>
  <c r="AT919" i="66"/>
  <c r="S919" i="66" s="1"/>
  <c r="R919" i="66" s="1"/>
  <c r="AT232" i="66"/>
  <c r="S232" i="66" s="1"/>
  <c r="R232" i="66" s="1"/>
  <c r="AT777" i="66"/>
  <c r="S777" i="66" s="1"/>
  <c r="R777" i="66" s="1"/>
  <c r="AT296" i="66"/>
  <c r="S296" i="66" s="1"/>
  <c r="R296" i="66" s="1"/>
  <c r="AT72" i="66"/>
  <c r="S72" i="66" s="1"/>
  <c r="R72" i="66" s="1"/>
  <c r="AT373" i="66"/>
  <c r="S373" i="66" s="1"/>
  <c r="R373" i="66" s="1"/>
  <c r="AT881" i="66"/>
  <c r="S881" i="66" s="1"/>
  <c r="R881" i="66" s="1"/>
  <c r="AT366" i="66"/>
  <c r="S366" i="66" s="1"/>
  <c r="R366" i="66" s="1"/>
  <c r="AT792" i="66"/>
  <c r="S792" i="66" s="1"/>
  <c r="R792" i="66" s="1"/>
  <c r="AT258" i="66"/>
  <c r="S258" i="66" s="1"/>
  <c r="R258" i="66" s="1"/>
  <c r="AT347" i="66"/>
  <c r="S347" i="66" s="1"/>
  <c r="R347" i="66" s="1"/>
  <c r="AT59" i="66"/>
  <c r="S59" i="66" s="1"/>
  <c r="R59" i="66" s="1"/>
  <c r="AT107" i="66"/>
  <c r="S107" i="66" s="1"/>
  <c r="R107" i="66" s="1"/>
  <c r="AT832" i="66"/>
  <c r="S832" i="66" s="1"/>
  <c r="R832" i="66" s="1"/>
  <c r="AT311" i="66"/>
  <c r="S311" i="66" s="1"/>
  <c r="R311" i="66" s="1"/>
  <c r="AT967" i="66"/>
  <c r="S967" i="66" s="1"/>
  <c r="R967" i="66" s="1"/>
  <c r="AT541" i="66"/>
  <c r="S541" i="66" s="1"/>
  <c r="R541" i="66" s="1"/>
  <c r="AT719" i="66"/>
  <c r="S719" i="66" s="1"/>
  <c r="R719" i="66" s="1"/>
  <c r="AT798" i="66"/>
  <c r="S798" i="66" s="1"/>
  <c r="R798" i="66" s="1"/>
  <c r="AT280" i="66"/>
  <c r="S280" i="66" s="1"/>
  <c r="R280" i="66" s="1"/>
  <c r="AT53" i="66"/>
  <c r="S53" i="66" s="1"/>
  <c r="R53" i="66" s="1"/>
  <c r="AT319" i="66"/>
  <c r="S319" i="66" s="1"/>
  <c r="R319" i="66" s="1"/>
  <c r="AT61" i="66"/>
  <c r="S61" i="66" s="1"/>
  <c r="R61" i="66" s="1"/>
  <c r="AT364" i="66"/>
  <c r="S364" i="66" s="1"/>
  <c r="R364" i="66" s="1"/>
  <c r="AT120" i="66"/>
  <c r="S120" i="66" s="1"/>
  <c r="R120" i="66" s="1"/>
  <c r="AT812" i="66"/>
  <c r="S812" i="66" s="1"/>
  <c r="R812" i="66" s="1"/>
  <c r="AT514" i="66"/>
  <c r="S514" i="66" s="1"/>
  <c r="R514" i="66" s="1"/>
  <c r="AT742" i="66"/>
  <c r="S742" i="66" s="1"/>
  <c r="R742" i="66" s="1"/>
  <c r="AT837" i="66"/>
  <c r="S837" i="66" s="1"/>
  <c r="R837" i="66" s="1"/>
  <c r="AT243" i="66"/>
  <c r="S243" i="66" s="1"/>
  <c r="R243" i="66" s="1"/>
  <c r="AT30" i="66"/>
  <c r="S30" i="66" s="1"/>
  <c r="R30" i="66" s="1"/>
  <c r="AT278" i="66"/>
  <c r="S278" i="66" s="1"/>
  <c r="R278" i="66" s="1"/>
  <c r="AT63" i="66"/>
  <c r="S63" i="66" s="1"/>
  <c r="R63" i="66" s="1"/>
  <c r="AT402" i="66"/>
  <c r="S402" i="66" s="1"/>
  <c r="R402" i="66" s="1"/>
  <c r="AT118" i="66"/>
  <c r="S118" i="66" s="1"/>
  <c r="R118" i="66" s="1"/>
  <c r="AT773" i="66"/>
  <c r="S773" i="66" s="1"/>
  <c r="R773" i="66" s="1"/>
  <c r="AT523" i="66"/>
  <c r="S523" i="66" s="1"/>
  <c r="R523" i="66" s="1"/>
  <c r="AT763" i="66"/>
  <c r="S763" i="66" s="1"/>
  <c r="R763" i="66" s="1"/>
  <c r="AT759" i="66"/>
  <c r="S759" i="66" s="1"/>
  <c r="R759" i="66" s="1"/>
  <c r="AT142" i="66"/>
  <c r="S142" i="66" s="1"/>
  <c r="R142" i="66" s="1"/>
  <c r="AT963" i="66"/>
  <c r="S963" i="66" s="1"/>
  <c r="R963" i="66" s="1"/>
  <c r="AT256" i="66"/>
  <c r="S256" i="66" s="1"/>
  <c r="R256" i="66" s="1"/>
  <c r="AT45" i="66"/>
  <c r="S45" i="66" s="1"/>
  <c r="R45" i="66" s="1"/>
  <c r="AT276" i="66"/>
  <c r="S276" i="66" s="1"/>
  <c r="R276" i="66" s="1"/>
  <c r="AT48" i="66"/>
  <c r="S48" i="66" s="1"/>
  <c r="R48" i="66" s="1"/>
  <c r="AT277" i="66"/>
  <c r="S277" i="66" s="1"/>
  <c r="R277" i="66" s="1"/>
  <c r="AT755" i="66"/>
  <c r="S755" i="66" s="1"/>
  <c r="R755" i="66" s="1"/>
  <c r="AT477" i="66"/>
  <c r="S477" i="66" s="1"/>
  <c r="R477" i="66" s="1"/>
  <c r="AT573" i="66"/>
  <c r="S573" i="66" s="1"/>
  <c r="R573" i="66" s="1"/>
  <c r="AT673" i="66"/>
  <c r="S673" i="66" s="1"/>
  <c r="R673" i="66" s="1"/>
  <c r="AT156" i="66"/>
  <c r="S156" i="66" s="1"/>
  <c r="R156" i="66" s="1"/>
  <c r="AT796" i="66"/>
  <c r="S796" i="66" s="1"/>
  <c r="R796" i="66" s="1"/>
  <c r="AT194" i="66"/>
  <c r="S194" i="66" s="1"/>
  <c r="R194" i="66" s="1"/>
  <c r="AT987" i="66"/>
  <c r="S987" i="66" s="1"/>
  <c r="R987" i="66" s="1"/>
  <c r="AT257" i="66"/>
  <c r="S257" i="66" s="1"/>
  <c r="R257" i="66" s="1"/>
  <c r="AT27" i="66"/>
  <c r="S27" i="66" s="1"/>
  <c r="R27" i="66" s="1"/>
  <c r="AT273" i="66"/>
  <c r="S273" i="66" s="1"/>
  <c r="R273" i="66" s="1"/>
  <c r="AT463" i="66"/>
  <c r="S463" i="66" s="1"/>
  <c r="R463" i="66" s="1"/>
  <c r="AT898" i="66"/>
  <c r="S898" i="66" s="1"/>
  <c r="R898" i="66" s="1"/>
  <c r="AT441" i="66"/>
  <c r="S441" i="66" s="1"/>
  <c r="R441" i="66" s="1"/>
  <c r="AT494" i="66"/>
  <c r="S494" i="66" s="1"/>
  <c r="R494" i="66" s="1"/>
  <c r="AT929" i="66"/>
  <c r="S929" i="66" s="1"/>
  <c r="R929" i="66" s="1"/>
  <c r="AT639" i="66"/>
  <c r="S639" i="66" s="1"/>
  <c r="R639" i="66" s="1"/>
  <c r="AT838" i="66"/>
  <c r="S838" i="66" s="1"/>
  <c r="R838" i="66" s="1"/>
  <c r="AT426" i="66"/>
  <c r="S426" i="66" s="1"/>
  <c r="R426" i="66" s="1"/>
  <c r="AT934" i="66"/>
  <c r="S934" i="66" s="1"/>
  <c r="R934" i="66" s="1"/>
  <c r="AT307" i="66"/>
  <c r="S307" i="66" s="1"/>
  <c r="R307" i="66" s="1"/>
  <c r="AT56" i="66"/>
  <c r="S56" i="66" s="1"/>
  <c r="R56" i="66" s="1"/>
  <c r="AT369" i="66"/>
  <c r="S369" i="66" s="1"/>
  <c r="R369" i="66" s="1"/>
  <c r="AT206" i="66"/>
  <c r="S206" i="66" s="1"/>
  <c r="R206" i="66" s="1"/>
  <c r="AT502" i="66"/>
  <c r="S502" i="66" s="1"/>
  <c r="R502" i="66" s="1"/>
  <c r="AT795" i="66"/>
  <c r="S795" i="66" s="1"/>
  <c r="R795" i="66" s="1"/>
  <c r="AT399" i="66"/>
  <c r="S399" i="66" s="1"/>
  <c r="R399" i="66" s="1"/>
  <c r="AT958" i="66"/>
  <c r="S958" i="66" s="1"/>
  <c r="R958" i="66" s="1"/>
  <c r="AT845" i="66"/>
  <c r="S845" i="66" s="1"/>
  <c r="R845" i="66" s="1"/>
  <c r="AT587" i="66"/>
  <c r="S587" i="66" s="1"/>
  <c r="R587" i="66" s="1"/>
  <c r="AT770" i="66"/>
  <c r="S770" i="66" s="1"/>
  <c r="R770" i="66" s="1"/>
  <c r="AT416" i="66"/>
  <c r="S416" i="66" s="1"/>
  <c r="R416" i="66" s="1"/>
  <c r="AT780" i="66"/>
  <c r="S780" i="66" s="1"/>
  <c r="R780" i="66" s="1"/>
  <c r="AT376" i="66"/>
  <c r="S376" i="66" s="1"/>
  <c r="R376" i="66" s="1"/>
  <c r="AT215" i="66"/>
  <c r="S215" i="66" s="1"/>
  <c r="R215" i="66" s="1"/>
  <c r="AT475" i="66"/>
  <c r="S475" i="66" s="1"/>
  <c r="R475" i="66" s="1"/>
  <c r="AT831" i="66"/>
  <c r="S831" i="66" s="1"/>
  <c r="R831" i="66" s="1"/>
  <c r="AT970" i="66"/>
  <c r="S970" i="66" s="1"/>
  <c r="R970" i="66" s="1"/>
  <c r="AT909" i="66"/>
  <c r="S909" i="66" s="1"/>
  <c r="R909" i="66" s="1"/>
  <c r="AT686" i="66"/>
  <c r="S686" i="66" s="1"/>
  <c r="R686" i="66" s="1"/>
  <c r="AT557" i="66"/>
  <c r="S557" i="66" s="1"/>
  <c r="R557" i="66" s="1"/>
  <c r="AT836" i="66"/>
  <c r="S836" i="66" s="1"/>
  <c r="R836" i="66" s="1"/>
  <c r="AT360" i="66"/>
  <c r="S360" i="66" s="1"/>
  <c r="R360" i="66" s="1"/>
  <c r="AT695" i="66"/>
  <c r="S695" i="66" s="1"/>
  <c r="R695" i="66" s="1"/>
  <c r="AT357" i="66"/>
  <c r="S357" i="66" s="1"/>
  <c r="R357" i="66" s="1"/>
  <c r="AT92" i="66"/>
  <c r="S92" i="66" s="1"/>
  <c r="R92" i="66" s="1"/>
  <c r="AT790" i="66"/>
  <c r="S790" i="66" s="1"/>
  <c r="R790" i="66" s="1"/>
  <c r="AT480" i="66"/>
  <c r="S480" i="66" s="1"/>
  <c r="R480" i="66" s="1"/>
  <c r="AT647" i="66"/>
  <c r="S647" i="66" s="1"/>
  <c r="R647" i="66" s="1"/>
  <c r="AT619" i="66"/>
  <c r="S619" i="66" s="1"/>
  <c r="R619" i="66" s="1"/>
  <c r="AT400" i="66"/>
  <c r="S400" i="66" s="1"/>
  <c r="R400" i="66" s="1"/>
  <c r="AT109" i="66"/>
  <c r="S109" i="66" s="1"/>
  <c r="R109" i="66" s="1"/>
  <c r="AT316" i="66"/>
  <c r="S316" i="66" s="1"/>
  <c r="R316" i="66" s="1"/>
  <c r="AT900" i="66"/>
  <c r="S900" i="66" s="1"/>
  <c r="R900" i="66" s="1"/>
  <c r="AT292" i="66"/>
  <c r="S292" i="66" s="1"/>
  <c r="R292" i="66" s="1"/>
  <c r="AT846" i="66"/>
  <c r="S846" i="66" s="1"/>
  <c r="R846" i="66" s="1"/>
  <c r="AT922" i="66"/>
  <c r="S922" i="66" s="1"/>
  <c r="R922" i="66" s="1"/>
  <c r="AT407" i="66"/>
  <c r="S407" i="66" s="1"/>
  <c r="R407" i="66" s="1"/>
  <c r="AT190" i="66"/>
  <c r="S190" i="66" s="1"/>
  <c r="R190" i="66" s="1"/>
  <c r="AT945" i="66"/>
  <c r="S945" i="66" s="1"/>
  <c r="R945" i="66" s="1"/>
  <c r="AT982" i="66"/>
  <c r="S982" i="66" s="1"/>
  <c r="R982" i="66" s="1"/>
  <c r="AT377" i="66"/>
  <c r="S377" i="66" s="1"/>
  <c r="R377" i="66" s="1"/>
  <c r="AT704" i="66"/>
  <c r="S704" i="66" s="1"/>
  <c r="R704" i="66" s="1"/>
  <c r="AT560" i="66"/>
  <c r="S560" i="66" s="1"/>
  <c r="R560" i="66" s="1"/>
  <c r="AT164" i="66"/>
  <c r="S164" i="66" s="1"/>
  <c r="R164" i="66" s="1"/>
  <c r="AT336" i="66"/>
  <c r="S336" i="66" s="1"/>
  <c r="R336" i="66" s="1"/>
  <c r="AT293" i="66"/>
  <c r="S293" i="66" s="1"/>
  <c r="R293" i="66" s="1"/>
  <c r="AT679" i="66"/>
  <c r="S679" i="66" s="1"/>
  <c r="R679" i="66" s="1"/>
  <c r="AT564" i="66"/>
  <c r="S564" i="66" s="1"/>
  <c r="R564" i="66" s="1"/>
  <c r="AT312" i="66"/>
  <c r="S312" i="66" s="1"/>
  <c r="R312" i="66" s="1"/>
  <c r="AT588" i="66"/>
  <c r="S588" i="66" s="1"/>
  <c r="R588" i="66" s="1"/>
  <c r="AT784" i="66"/>
  <c r="S784" i="66" s="1"/>
  <c r="R784" i="66" s="1"/>
  <c r="AT285" i="66"/>
  <c r="S285" i="66" s="1"/>
  <c r="R285" i="66" s="1"/>
  <c r="AT511" i="66"/>
  <c r="S511" i="66" s="1"/>
  <c r="R511" i="66" s="1"/>
  <c r="AT769" i="66"/>
  <c r="S769" i="66" s="1"/>
  <c r="R769" i="66" s="1"/>
  <c r="AT39" i="66"/>
  <c r="S39" i="66" s="1"/>
  <c r="R39" i="66" s="1"/>
  <c r="AT938" i="66"/>
  <c r="S938" i="66" s="1"/>
  <c r="R938" i="66" s="1"/>
  <c r="AT883" i="66"/>
  <c r="S883" i="66" s="1"/>
  <c r="R883" i="66" s="1"/>
  <c r="AT754" i="66"/>
  <c r="S754" i="66" s="1"/>
  <c r="R754" i="66" s="1"/>
  <c r="AT655" i="66"/>
  <c r="S655" i="66" s="1"/>
  <c r="R655" i="66" s="1"/>
  <c r="AT235" i="66"/>
  <c r="S235" i="66" s="1"/>
  <c r="R235" i="66" s="1"/>
  <c r="AT77" i="66"/>
  <c r="S77" i="66" s="1"/>
  <c r="R77" i="66" s="1"/>
  <c r="AT804" i="66"/>
  <c r="S804" i="66" s="1"/>
  <c r="R804" i="66" s="1"/>
  <c r="AT584" i="66"/>
  <c r="S584" i="66" s="1"/>
  <c r="R584" i="66" s="1"/>
  <c r="AT405" i="66"/>
  <c r="S405" i="66" s="1"/>
  <c r="R405" i="66" s="1"/>
  <c r="AT726" i="66"/>
  <c r="S726" i="66" s="1"/>
  <c r="R726" i="66" s="1"/>
  <c r="AT697" i="66"/>
  <c r="S697" i="66" s="1"/>
  <c r="R697" i="66" s="1"/>
  <c r="AT339" i="66"/>
  <c r="S339" i="66" s="1"/>
  <c r="R339" i="66" s="1"/>
  <c r="AT571" i="66"/>
  <c r="S571" i="66" s="1"/>
  <c r="R571" i="66" s="1"/>
  <c r="AT448" i="66"/>
  <c r="S448" i="66" s="1"/>
  <c r="R448" i="66" s="1"/>
  <c r="AT91" i="66"/>
  <c r="S91" i="66" s="1"/>
  <c r="R91" i="66" s="1"/>
  <c r="AT112" i="66"/>
  <c r="S112" i="66" s="1"/>
  <c r="R112" i="66" s="1"/>
  <c r="AT960" i="66"/>
  <c r="S960" i="66" s="1"/>
  <c r="R960" i="66" s="1"/>
  <c r="AT187" i="66"/>
  <c r="S187" i="66" s="1"/>
  <c r="R187" i="66" s="1"/>
  <c r="AT433" i="66"/>
  <c r="S433" i="66" s="1"/>
  <c r="R433" i="66" s="1"/>
  <c r="AT444" i="66"/>
  <c r="S444" i="66" s="1"/>
  <c r="R444" i="66" s="1"/>
  <c r="AT242" i="66"/>
  <c r="S242" i="66" s="1"/>
  <c r="R242" i="66" s="1"/>
  <c r="AT614" i="66"/>
  <c r="S614" i="66" s="1"/>
  <c r="R614" i="66" s="1"/>
  <c r="BI493" i="66"/>
  <c r="O493" i="66"/>
  <c r="BI253" i="66"/>
  <c r="O253" i="66"/>
  <c r="BI666" i="66"/>
  <c r="O666" i="66"/>
  <c r="BI799" i="66"/>
  <c r="BI661" i="66"/>
  <c r="O661" i="66"/>
  <c r="O799" i="66"/>
  <c r="BI621" i="66"/>
  <c r="O621" i="66"/>
  <c r="BI712" i="66"/>
  <c r="BI40" i="66"/>
  <c r="O40" i="66"/>
  <c r="O90" i="66"/>
  <c r="BI90" i="66"/>
  <c r="O82" i="66"/>
  <c r="BI82" i="66"/>
  <c r="BI373" i="66"/>
  <c r="O373" i="66"/>
  <c r="BI630" i="66"/>
  <c r="O630" i="66"/>
  <c r="O41" i="66"/>
  <c r="BI41" i="66"/>
  <c r="O455" i="66"/>
  <c r="BI455" i="66"/>
  <c r="BI551" i="66"/>
  <c r="O551" i="66"/>
  <c r="O352" i="66"/>
  <c r="BI352" i="66"/>
  <c r="O26" i="66"/>
  <c r="BI138" i="66"/>
  <c r="O138" i="66"/>
  <c r="O443" i="66"/>
  <c r="BI443" i="66"/>
  <c r="O564" i="66"/>
  <c r="O885" i="66"/>
  <c r="BI885" i="66"/>
  <c r="BI696" i="66"/>
  <c r="O696" i="66"/>
  <c r="O890" i="66"/>
  <c r="BI890" i="66"/>
  <c r="BI609" i="66"/>
  <c r="O609" i="66"/>
  <c r="O783" i="66"/>
  <c r="BI572" i="66"/>
  <c r="O572" i="66"/>
  <c r="O932" i="66"/>
  <c r="BI932" i="66"/>
  <c r="BI566" i="66"/>
  <c r="O566" i="66"/>
  <c r="O64" i="66"/>
  <c r="BI64" i="66"/>
  <c r="BI615" i="66"/>
  <c r="O615" i="66"/>
  <c r="O461" i="66"/>
  <c r="BI461" i="66"/>
  <c r="BI93" i="66"/>
  <c r="O93" i="66"/>
  <c r="O423" i="66"/>
  <c r="BI423" i="66"/>
  <c r="BI554" i="66"/>
  <c r="O554" i="66"/>
  <c r="BI896" i="66"/>
  <c r="O896" i="66"/>
  <c r="BI114" i="66"/>
  <c r="O114" i="66"/>
  <c r="O626" i="66"/>
  <c r="BI626" i="66"/>
  <c r="O664" i="66"/>
  <c r="BI664" i="66"/>
  <c r="O739" i="66"/>
  <c r="O439" i="66"/>
  <c r="BI439" i="66"/>
  <c r="O807" i="66"/>
  <c r="BI807" i="66"/>
  <c r="O58" i="66"/>
  <c r="BI58" i="66"/>
  <c r="O815" i="66"/>
  <c r="BI815" i="66"/>
  <c r="BI109" i="66"/>
  <c r="O109" i="66"/>
  <c r="BI504" i="66"/>
  <c r="O504" i="66"/>
  <c r="O202" i="66"/>
  <c r="BI202" i="66"/>
  <c r="BI544" i="66"/>
  <c r="O544" i="66"/>
  <c r="O914" i="66"/>
  <c r="BI914" i="66"/>
  <c r="BI177" i="66"/>
  <c r="O177" i="66"/>
  <c r="BI398" i="66"/>
  <c r="O398" i="66"/>
  <c r="O964" i="66"/>
  <c r="BI964" i="66"/>
  <c r="BI344" i="66"/>
  <c r="O344" i="66"/>
  <c r="O274" i="66"/>
  <c r="BI274" i="66"/>
  <c r="O268" i="66"/>
  <c r="BI268" i="66"/>
  <c r="BI277" i="66"/>
  <c r="O277" i="66"/>
  <c r="BI931" i="66"/>
  <c r="O931" i="66"/>
  <c r="O592" i="66"/>
  <c r="BI592" i="66"/>
  <c r="BI599" i="66"/>
  <c r="O599" i="66"/>
  <c r="BI210" i="66"/>
  <c r="O210" i="66"/>
  <c r="O454" i="66"/>
  <c r="BI454" i="66"/>
  <c r="BI412" i="66"/>
  <c r="O412" i="66"/>
  <c r="BI111" i="66"/>
  <c r="O111" i="66"/>
  <c r="O59" i="66"/>
  <c r="BI59" i="66"/>
  <c r="O977" i="66"/>
  <c r="BI977" i="66"/>
  <c r="BI250" i="66"/>
  <c r="O250" i="66"/>
  <c r="BI228" i="66"/>
  <c r="O228" i="66"/>
  <c r="O477" i="66"/>
  <c r="BI477" i="66"/>
  <c r="BI481" i="66"/>
  <c r="O481" i="66"/>
  <c r="BI258" i="66"/>
  <c r="O258" i="66"/>
  <c r="O494" i="66"/>
  <c r="BI494" i="66"/>
  <c r="O292" i="66"/>
  <c r="BI292" i="66"/>
  <c r="BI244" i="66"/>
  <c r="O244" i="66"/>
  <c r="BI54" i="66"/>
  <c r="O54" i="66"/>
  <c r="O749" i="66"/>
  <c r="BI749" i="66"/>
  <c r="BI718" i="66"/>
  <c r="O718" i="66"/>
  <c r="BI29" i="66"/>
  <c r="O29" i="66"/>
  <c r="O731" i="66"/>
  <c r="BI731" i="66"/>
  <c r="BI522" i="66"/>
  <c r="O522" i="66"/>
  <c r="O381" i="66"/>
  <c r="BI381" i="66"/>
  <c r="O586" i="66"/>
  <c r="BI586" i="66"/>
  <c r="BI182" i="66"/>
  <c r="O182" i="66"/>
  <c r="O867" i="66"/>
  <c r="BI867" i="66"/>
  <c r="BI548" i="66"/>
  <c r="O548" i="66"/>
  <c r="BI251" i="66"/>
  <c r="O251" i="66"/>
  <c r="O8" i="66"/>
  <c r="BI8" i="66"/>
  <c r="BI536" i="66"/>
  <c r="O536" i="66"/>
  <c r="O483" i="66"/>
  <c r="BI483" i="66"/>
  <c r="BI866" i="66"/>
  <c r="O866" i="66"/>
  <c r="O304" i="66"/>
  <c r="BI304" i="66"/>
  <c r="O982" i="66"/>
  <c r="BI982" i="66"/>
  <c r="BI859" i="66"/>
  <c r="O859" i="66"/>
  <c r="O674" i="66"/>
  <c r="BI674" i="66"/>
  <c r="O78" i="66"/>
  <c r="BI78" i="66"/>
  <c r="BI469" i="66"/>
  <c r="O469" i="66"/>
  <c r="O147" i="66"/>
  <c r="BI147" i="66"/>
  <c r="O166" i="66"/>
  <c r="BI166" i="66"/>
  <c r="BI847" i="66"/>
  <c r="O847" i="66"/>
  <c r="O580" i="66"/>
  <c r="BI580" i="66"/>
  <c r="BI367" i="66"/>
  <c r="O367" i="66"/>
  <c r="BI925" i="66"/>
  <c r="O925" i="66"/>
  <c r="BI861" i="66"/>
  <c r="O861" i="66"/>
  <c r="BI265" i="66"/>
  <c r="O265" i="66"/>
  <c r="O158" i="66"/>
  <c r="BI158" i="66"/>
  <c r="BI913" i="66"/>
  <c r="O913" i="66"/>
  <c r="BI432" i="66"/>
  <c r="O432" i="66"/>
  <c r="BI227" i="66"/>
  <c r="O227" i="66"/>
  <c r="O350" i="66"/>
  <c r="BI350" i="66"/>
  <c r="O833" i="66"/>
  <c r="BI833" i="66"/>
  <c r="BI745" i="66"/>
  <c r="O745" i="66"/>
  <c r="O658" i="66"/>
  <c r="BI658" i="66"/>
  <c r="O65" i="66"/>
  <c r="BI65" i="66"/>
  <c r="BI517" i="66"/>
  <c r="O517" i="66"/>
  <c r="BI475" i="66"/>
  <c r="O475" i="66"/>
  <c r="O280" i="66"/>
  <c r="BI280" i="66"/>
  <c r="O946" i="66"/>
  <c r="BI946" i="66"/>
  <c r="O356" i="66"/>
  <c r="BI356" i="66"/>
  <c r="O117" i="66"/>
  <c r="BI117" i="66"/>
  <c r="BI776" i="66"/>
  <c r="O776" i="66"/>
  <c r="O310" i="66"/>
  <c r="BI310" i="66"/>
  <c r="BI256" i="66"/>
  <c r="O256" i="66"/>
  <c r="O187" i="66"/>
  <c r="BI187" i="66"/>
  <c r="O965" i="66"/>
  <c r="BI965" i="66"/>
  <c r="O50" i="66"/>
  <c r="BI50" i="66"/>
  <c r="O325" i="66"/>
  <c r="BI325" i="66"/>
  <c r="O231" i="66"/>
  <c r="BI231" i="66"/>
  <c r="O970" i="66"/>
  <c r="BI970" i="66"/>
  <c r="O686" i="66"/>
  <c r="BI686" i="66"/>
  <c r="BI643" i="66"/>
  <c r="O643" i="66"/>
  <c r="BI338" i="66"/>
  <c r="O338" i="66"/>
  <c r="BI952" i="66"/>
  <c r="O952" i="66"/>
  <c r="O199" i="66"/>
  <c r="BI199" i="66"/>
  <c r="O995" i="66"/>
  <c r="BI995" i="66"/>
  <c r="O574" i="66"/>
  <c r="BI574" i="66"/>
  <c r="O518" i="66"/>
  <c r="BI518" i="66"/>
  <c r="O442" i="66"/>
  <c r="BI442" i="66"/>
  <c r="O9" i="66"/>
  <c r="BI9" i="66"/>
  <c r="O725" i="66"/>
  <c r="BI725" i="66"/>
  <c r="O556" i="66"/>
  <c r="BI556" i="66"/>
  <c r="O316" i="66"/>
  <c r="BI316" i="66"/>
  <c r="O471" i="66"/>
  <c r="BI471" i="66"/>
  <c r="O393" i="66"/>
  <c r="BI393" i="66"/>
  <c r="BI204" i="66"/>
  <c r="O204" i="66"/>
  <c r="O773" i="66"/>
  <c r="BI773" i="66"/>
  <c r="BI370" i="66"/>
  <c r="O370" i="66"/>
  <c r="O102" i="66"/>
  <c r="BI102" i="66"/>
  <c r="BI512" i="66"/>
  <c r="O512" i="66"/>
  <c r="O529" i="66"/>
  <c r="BI529" i="66"/>
  <c r="O598" i="66"/>
  <c r="BI598" i="66"/>
  <c r="BI404" i="66"/>
  <c r="O404" i="66"/>
  <c r="O720" i="66"/>
  <c r="BI720" i="66"/>
  <c r="BI511" i="66"/>
  <c r="O511" i="66"/>
  <c r="O369" i="66"/>
  <c r="BI369" i="66"/>
  <c r="O324" i="66"/>
  <c r="BI324" i="66"/>
  <c r="BI700" i="66"/>
  <c r="O700" i="66"/>
  <c r="O742" i="66"/>
  <c r="BI742" i="66"/>
  <c r="O692" i="66"/>
  <c r="BI692" i="66"/>
  <c r="O399" i="66"/>
  <c r="BI399" i="66"/>
  <c r="BI178" i="66"/>
  <c r="O178" i="66"/>
  <c r="O983" i="66"/>
  <c r="BI983" i="66"/>
  <c r="O971" i="66"/>
  <c r="BI971" i="66"/>
  <c r="BI879" i="66"/>
  <c r="O879" i="66"/>
  <c r="BI849" i="66"/>
  <c r="O849" i="66"/>
  <c r="O327" i="66"/>
  <c r="BI327" i="66"/>
  <c r="BI216" i="66"/>
  <c r="O216" i="66"/>
  <c r="BI751" i="66"/>
  <c r="O751" i="66"/>
  <c r="O680" i="66"/>
  <c r="BI680" i="66"/>
  <c r="O193" i="66"/>
  <c r="BI193" i="66"/>
  <c r="O152" i="66"/>
  <c r="BI152" i="66"/>
  <c r="BI222" i="66"/>
  <c r="O222" i="66"/>
  <c r="O547" i="66"/>
  <c r="BI547" i="66"/>
  <c r="O416" i="66"/>
  <c r="BI416" i="66"/>
  <c r="O646" i="66"/>
  <c r="BI646" i="66"/>
  <c r="BI571" i="66"/>
  <c r="O571" i="66"/>
  <c r="O153" i="66"/>
  <c r="BI153" i="66"/>
  <c r="O146" i="66"/>
  <c r="BI146" i="66"/>
  <c r="O55" i="66"/>
  <c r="BI55" i="66"/>
  <c r="BI895" i="66"/>
  <c r="O895" i="66"/>
  <c r="O436" i="66"/>
  <c r="BI436" i="66"/>
  <c r="O757" i="66"/>
  <c r="BI757" i="66"/>
  <c r="O724" i="66"/>
  <c r="BI724" i="66"/>
  <c r="O848" i="66"/>
  <c r="BI848" i="66"/>
  <c r="O945" i="66"/>
  <c r="BI945" i="66"/>
  <c r="BI919" i="66"/>
  <c r="O919" i="66"/>
  <c r="O562" i="66"/>
  <c r="BI562" i="66"/>
  <c r="O484" i="66"/>
  <c r="BI484" i="66"/>
  <c r="O134" i="66"/>
  <c r="BI134" i="66"/>
  <c r="O689" i="66"/>
  <c r="BI689" i="66"/>
  <c r="BI577" i="66"/>
  <c r="O577" i="66"/>
  <c r="BI157" i="66"/>
  <c r="O157" i="66"/>
  <c r="O45" i="66"/>
  <c r="BI45" i="66"/>
  <c r="O1000" i="66"/>
  <c r="BI1000" i="66"/>
  <c r="BI901" i="66"/>
  <c r="O901" i="66"/>
  <c r="BI667" i="66"/>
  <c r="O667" i="66"/>
  <c r="O488" i="66"/>
  <c r="BI488" i="66"/>
  <c r="BI452" i="66"/>
  <c r="O452" i="66"/>
  <c r="BI237" i="66"/>
  <c r="O237" i="66"/>
  <c r="O959" i="66"/>
  <c r="BI959" i="66"/>
  <c r="O851" i="66"/>
  <c r="BI851" i="66"/>
  <c r="O375" i="66"/>
  <c r="BI375" i="66"/>
  <c r="O857" i="66"/>
  <c r="BI857" i="66"/>
  <c r="O438" i="66"/>
  <c r="BI438" i="66"/>
  <c r="BI99" i="66"/>
  <c r="O99" i="66"/>
  <c r="O958" i="66"/>
  <c r="BI958" i="66"/>
  <c r="BI907" i="66"/>
  <c r="O907" i="66"/>
  <c r="O873" i="66"/>
  <c r="BI873" i="66"/>
  <c r="BI172" i="66"/>
  <c r="O172" i="66"/>
  <c r="O383" i="66"/>
  <c r="BI383" i="66"/>
  <c r="O976" i="66"/>
  <c r="BI976" i="66"/>
  <c r="O823" i="66"/>
  <c r="BI823" i="66"/>
  <c r="O568" i="66"/>
  <c r="BI568" i="66"/>
  <c r="O116" i="66"/>
  <c r="BI116" i="66"/>
  <c r="O721" i="66"/>
  <c r="BI721" i="66"/>
  <c r="O39" i="66"/>
  <c r="BI39" i="66"/>
  <c r="BI937" i="66"/>
  <c r="O937" i="66"/>
  <c r="O697" i="66"/>
  <c r="BI697" i="66"/>
  <c r="BI129" i="66"/>
  <c r="O129" i="66"/>
  <c r="O994" i="66"/>
  <c r="BI994" i="66"/>
  <c r="O298" i="66"/>
  <c r="BI298" i="66"/>
  <c r="BI440" i="66"/>
  <c r="O440" i="66"/>
  <c r="O389" i="66"/>
  <c r="BI389" i="66"/>
  <c r="O322" i="66"/>
  <c r="BI322" i="66"/>
  <c r="O950" i="66"/>
  <c r="BI950" i="66"/>
  <c r="O70" i="66"/>
  <c r="BI70" i="66"/>
  <c r="O541" i="66"/>
  <c r="BI541" i="66"/>
  <c r="BI407" i="66"/>
  <c r="O407" i="66"/>
  <c r="O377" i="66"/>
  <c r="BI377" i="66"/>
  <c r="O328" i="66"/>
  <c r="BI328" i="66"/>
  <c r="O748" i="66"/>
  <c r="BI748" i="66"/>
  <c r="BI446" i="66"/>
  <c r="O446" i="66"/>
  <c r="BI371" i="66"/>
  <c r="O371" i="66"/>
  <c r="O272" i="66"/>
  <c r="BI272" i="66"/>
  <c r="O84" i="66"/>
  <c r="BI84" i="66"/>
  <c r="BI394" i="66"/>
  <c r="O394" i="66"/>
  <c r="O989" i="66"/>
  <c r="BI989" i="66"/>
  <c r="O286" i="66"/>
  <c r="BI286" i="66"/>
  <c r="O605" i="66"/>
  <c r="BI605" i="66"/>
  <c r="O123" i="66"/>
  <c r="BI123" i="66"/>
  <c r="O754" i="66"/>
  <c r="BI754" i="66"/>
  <c r="BI419" i="66"/>
  <c r="O419" i="66"/>
  <c r="BI105" i="66"/>
  <c r="O105" i="66"/>
  <c r="O387" i="66"/>
  <c r="BI387" i="66"/>
  <c r="O140" i="66"/>
  <c r="BI140" i="66"/>
  <c r="O463" i="66"/>
  <c r="BI463" i="66"/>
  <c r="BI27" i="66"/>
  <c r="O27" i="66"/>
  <c r="BI897" i="66"/>
  <c r="O897" i="66"/>
  <c r="BI542" i="66"/>
  <c r="O542" i="66"/>
  <c r="O284" i="66"/>
  <c r="BI284" i="66"/>
  <c r="BI159" i="66"/>
  <c r="O159" i="66"/>
  <c r="BI750" i="66"/>
  <c r="O750" i="66"/>
  <c r="BI659" i="66"/>
  <c r="O659" i="66"/>
  <c r="O478" i="66"/>
  <c r="BI478" i="66"/>
  <c r="O266" i="66"/>
  <c r="BI266" i="66"/>
  <c r="O141" i="66"/>
  <c r="BI141" i="66"/>
  <c r="BI839" i="66"/>
  <c r="O839" i="66"/>
  <c r="O761" i="66"/>
  <c r="BI761" i="66"/>
  <c r="BI719" i="66"/>
  <c r="O719" i="66"/>
  <c r="O92" i="66"/>
  <c r="BI92" i="66"/>
  <c r="BI889" i="66"/>
  <c r="O889" i="66"/>
  <c r="O15" i="66"/>
  <c r="BI15" i="66"/>
  <c r="BI798" i="66"/>
  <c r="O798" i="66"/>
  <c r="BI521" i="66"/>
  <c r="O521" i="66"/>
  <c r="O482" i="66"/>
  <c r="BI482" i="66"/>
  <c r="BI232" i="66"/>
  <c r="O232" i="66"/>
  <c r="O988" i="66"/>
  <c r="BI988" i="66"/>
  <c r="O290" i="66"/>
  <c r="BI290" i="66"/>
  <c r="O1001" i="66"/>
  <c r="BI1001" i="66"/>
  <c r="O736" i="66"/>
  <c r="BI736" i="66"/>
  <c r="BI565" i="66"/>
  <c r="O565" i="66"/>
  <c r="O829" i="66"/>
  <c r="BI829" i="66"/>
  <c r="BI792" i="66"/>
  <c r="O792" i="66"/>
  <c r="O414" i="66"/>
  <c r="BI414" i="66"/>
  <c r="O44" i="66"/>
  <c r="BI44" i="66"/>
  <c r="BI24" i="66"/>
  <c r="O24" i="66"/>
  <c r="O738" i="66"/>
  <c r="BI738" i="66"/>
  <c r="O470" i="66"/>
  <c r="BI470" i="66"/>
  <c r="O278" i="66"/>
  <c r="BI278" i="66"/>
  <c r="O953" i="66"/>
  <c r="BI953" i="66"/>
  <c r="O716" i="66"/>
  <c r="BI716" i="66"/>
  <c r="BI464" i="66"/>
  <c r="O464" i="66"/>
  <c r="O354" i="66"/>
  <c r="BI354" i="66"/>
  <c r="BI234" i="66"/>
  <c r="O234" i="66"/>
  <c r="BI263" i="66"/>
  <c r="O263" i="66"/>
  <c r="BI523" i="66"/>
  <c r="O523" i="66"/>
  <c r="BI458" i="66"/>
  <c r="O458" i="66"/>
  <c r="BD12" i="68"/>
  <c r="AU8" i="68"/>
  <c r="BD18" i="68"/>
  <c r="BD24" i="68"/>
  <c r="BD30" i="68"/>
  <c r="BD36" i="68"/>
  <c r="BD42" i="68"/>
  <c r="BD48" i="68"/>
  <c r="BD54" i="68"/>
  <c r="BD60" i="68"/>
  <c r="BD66" i="68"/>
  <c r="BD72" i="68"/>
  <c r="BD78" i="68"/>
  <c r="BD84" i="68"/>
  <c r="BD90" i="68"/>
  <c r="BD96" i="68"/>
  <c r="BD102" i="68"/>
  <c r="BD108" i="68"/>
  <c r="BD13" i="68"/>
  <c r="BD16" i="68"/>
  <c r="BD26" i="68"/>
  <c r="BD29" i="68"/>
  <c r="BD39" i="68"/>
  <c r="BD49" i="68"/>
  <c r="BD52" i="68"/>
  <c r="BD62" i="68"/>
  <c r="BD65" i="68"/>
  <c r="BD75" i="68"/>
  <c r="BD85" i="68"/>
  <c r="BD88" i="68"/>
  <c r="BD98" i="68"/>
  <c r="BD101" i="68"/>
  <c r="BD113" i="68"/>
  <c r="BD119" i="68"/>
  <c r="BD9" i="68"/>
  <c r="BD19" i="68"/>
  <c r="BD22" i="68"/>
  <c r="BD32" i="68"/>
  <c r="BD35" i="68"/>
  <c r="BD45" i="68"/>
  <c r="BD55" i="68"/>
  <c r="BD58" i="68"/>
  <c r="BD68" i="68"/>
  <c r="BD71" i="68"/>
  <c r="BD81" i="68"/>
  <c r="BD91" i="68"/>
  <c r="BD94" i="68"/>
  <c r="BD104" i="68"/>
  <c r="BD107" i="68"/>
  <c r="BD112" i="68"/>
  <c r="BD118" i="68"/>
  <c r="BD15" i="68"/>
  <c r="BD38" i="68"/>
  <c r="BD59" i="68"/>
  <c r="BD61" i="68"/>
  <c r="BD82" i="68"/>
  <c r="BD105" i="68"/>
  <c r="BD117" i="68"/>
  <c r="BD120" i="68"/>
  <c r="BD8" i="68"/>
  <c r="BD10" i="68"/>
  <c r="BD17" i="68"/>
  <c r="BD40" i="68"/>
  <c r="BD63" i="68"/>
  <c r="BD86" i="68"/>
  <c r="BD109" i="68"/>
  <c r="BD21" i="68"/>
  <c r="BD44" i="68"/>
  <c r="BD67" i="68"/>
  <c r="BD23" i="68"/>
  <c r="BD25" i="68"/>
  <c r="BD46" i="68"/>
  <c r="BD69" i="68"/>
  <c r="BD77" i="68"/>
  <c r="BD92" i="68"/>
  <c r="BD100" i="68"/>
  <c r="BD111" i="68"/>
  <c r="BD114" i="68"/>
  <c r="BD11" i="68"/>
  <c r="BD27" i="68"/>
  <c r="BD50" i="68"/>
  <c r="BD73" i="68"/>
  <c r="BD93" i="68"/>
  <c r="BD116" i="68"/>
  <c r="BD53" i="68"/>
  <c r="BD76" i="68"/>
  <c r="BD110" i="68"/>
  <c r="BD37" i="68"/>
  <c r="BD70" i="68"/>
  <c r="BD31" i="68"/>
  <c r="BD64" i="68"/>
  <c r="BD57" i="68"/>
  <c r="BD106" i="68"/>
  <c r="BD28" i="68"/>
  <c r="BD80" i="68"/>
  <c r="BD103" i="68"/>
  <c r="BD95" i="68"/>
  <c r="BD87" i="68"/>
  <c r="BD33" i="68"/>
  <c r="BD56" i="68"/>
  <c r="BD20" i="68"/>
  <c r="BD43" i="68"/>
  <c r="BD47" i="68"/>
  <c r="BD14" i="68"/>
  <c r="BD41" i="68"/>
  <c r="BD83" i="68"/>
  <c r="BD97" i="68"/>
  <c r="BD115" i="68"/>
  <c r="BD79" i="68"/>
  <c r="BD99" i="68"/>
  <c r="BD34" i="68"/>
  <c r="BD51" i="68"/>
  <c r="BD74" i="68"/>
  <c r="BD89" i="68"/>
  <c r="BC11" i="68"/>
  <c r="BC17" i="68"/>
  <c r="BC23" i="68"/>
  <c r="BC29" i="68"/>
  <c r="BC35" i="68"/>
  <c r="BC41" i="68"/>
  <c r="BC47" i="68"/>
  <c r="BC53" i="68"/>
  <c r="BC59" i="68"/>
  <c r="BC65" i="68"/>
  <c r="BC71" i="68"/>
  <c r="BC77" i="68"/>
  <c r="BC83" i="68"/>
  <c r="BC89" i="68"/>
  <c r="BC95" i="68"/>
  <c r="BC101" i="68"/>
  <c r="BC107" i="68"/>
  <c r="BC13" i="68"/>
  <c r="BC16" i="68"/>
  <c r="BC26" i="68"/>
  <c r="BC36" i="68"/>
  <c r="BC39" i="68"/>
  <c r="BC49" i="68"/>
  <c r="BC52" i="68"/>
  <c r="BC62" i="68"/>
  <c r="BC72" i="68"/>
  <c r="BC75" i="68"/>
  <c r="BC85" i="68"/>
  <c r="BC88" i="68"/>
  <c r="BC98" i="68"/>
  <c r="BC108" i="68"/>
  <c r="BC113" i="68"/>
  <c r="BC119" i="68"/>
  <c r="BC9" i="68"/>
  <c r="BC12" i="68"/>
  <c r="BC10" i="68"/>
  <c r="BC40" i="68"/>
  <c r="BC63" i="68"/>
  <c r="BC86" i="68"/>
  <c r="BC109" i="68"/>
  <c r="BC46" i="68"/>
  <c r="BC69" i="68"/>
  <c r="BC92" i="68"/>
  <c r="BC100" i="68"/>
  <c r="BC8" i="68"/>
  <c r="BC19" i="68"/>
  <c r="BC21" i="68"/>
  <c r="BC42" i="68"/>
  <c r="BC44" i="68"/>
  <c r="BC67" i="68"/>
  <c r="BC90" i="68"/>
  <c r="BC94" i="68"/>
  <c r="BC25" i="68"/>
  <c r="BC48" i="68"/>
  <c r="BC27" i="68"/>
  <c r="BC50" i="68"/>
  <c r="BC73" i="68"/>
  <c r="BC96" i="68"/>
  <c r="BC31" i="68"/>
  <c r="BC54" i="68"/>
  <c r="BC58" i="68"/>
  <c r="BC33" i="68"/>
  <c r="BC56" i="68"/>
  <c r="BC120" i="68"/>
  <c r="BC70" i="68"/>
  <c r="BC28" i="68"/>
  <c r="BC51" i="68"/>
  <c r="BC38" i="68"/>
  <c r="BC61" i="68"/>
  <c r="BC32" i="68"/>
  <c r="BC84" i="68"/>
  <c r="BC116" i="68"/>
  <c r="BC79" i="68"/>
  <c r="BC99" i="68"/>
  <c r="BC102" i="68"/>
  <c r="BC114" i="68"/>
  <c r="BC112" i="68"/>
  <c r="BC37" i="68"/>
  <c r="BC82" i="68"/>
  <c r="BC91" i="68"/>
  <c r="BC30" i="68"/>
  <c r="BC64" i="68"/>
  <c r="BC97" i="68"/>
  <c r="BC24" i="68"/>
  <c r="BC34" i="68"/>
  <c r="BC57" i="68"/>
  <c r="BC106" i="68"/>
  <c r="BC18" i="68"/>
  <c r="BC111" i="68"/>
  <c r="BC22" i="68"/>
  <c r="BC87" i="68"/>
  <c r="BC78" i="68"/>
  <c r="BC93" i="68"/>
  <c r="BC118" i="68"/>
  <c r="BC20" i="68"/>
  <c r="BC43" i="68"/>
  <c r="BC66" i="68"/>
  <c r="BC76" i="68"/>
  <c r="BC110" i="68"/>
  <c r="BC60" i="68"/>
  <c r="BC14" i="68"/>
  <c r="BC105" i="68"/>
  <c r="BC74" i="68"/>
  <c r="BC80" i="68"/>
  <c r="BC103" i="68"/>
  <c r="BC117" i="68"/>
  <c r="BC115" i="68"/>
  <c r="BC15" i="68"/>
  <c r="BC45" i="68"/>
  <c r="BC68" i="68"/>
  <c r="BC81" i="68"/>
  <c r="BC104" i="68"/>
  <c r="BC55" i="68"/>
  <c r="BB11" i="68"/>
  <c r="BB17" i="68"/>
  <c r="BB23" i="68"/>
  <c r="BB29" i="68"/>
  <c r="BB35" i="68"/>
  <c r="BB41" i="68"/>
  <c r="BB47" i="68"/>
  <c r="BB53" i="68"/>
  <c r="BB59" i="68"/>
  <c r="BB65" i="68"/>
  <c r="BB71" i="68"/>
  <c r="BB77" i="68"/>
  <c r="BB83" i="68"/>
  <c r="BB89" i="68"/>
  <c r="BB95" i="68"/>
  <c r="BB101" i="68"/>
  <c r="BB107" i="68"/>
  <c r="BB9" i="68"/>
  <c r="BB19" i="68"/>
  <c r="BB22" i="68"/>
  <c r="BB32" i="68"/>
  <c r="BB42" i="68"/>
  <c r="BB45" i="68"/>
  <c r="BB55" i="68"/>
  <c r="BB58" i="68"/>
  <c r="BB68" i="68"/>
  <c r="BB78" i="68"/>
  <c r="BB81" i="68"/>
  <c r="BB91" i="68"/>
  <c r="BB94" i="68"/>
  <c r="BB104" i="68"/>
  <c r="BB112" i="68"/>
  <c r="BB118" i="68"/>
  <c r="BB12" i="68"/>
  <c r="BB15" i="68"/>
  <c r="BB25" i="68"/>
  <c r="BB28" i="68"/>
  <c r="BB38" i="68"/>
  <c r="BB48" i="68"/>
  <c r="BB51" i="68"/>
  <c r="BB61" i="68"/>
  <c r="BB64" i="68"/>
  <c r="BB74" i="68"/>
  <c r="BB84" i="68"/>
  <c r="BB87" i="68"/>
  <c r="BB97" i="68"/>
  <c r="BB100" i="68"/>
  <c r="BB111" i="68"/>
  <c r="BB117" i="68"/>
  <c r="BB8" i="68"/>
  <c r="BB21" i="68"/>
  <c r="BB36" i="68"/>
  <c r="BB44" i="68"/>
  <c r="BB67" i="68"/>
  <c r="BB88" i="68"/>
  <c r="BB90" i="68"/>
  <c r="BB27" i="68"/>
  <c r="BB50" i="68"/>
  <c r="BB73" i="68"/>
  <c r="BB96" i="68"/>
  <c r="BB46" i="68"/>
  <c r="BB69" i="68"/>
  <c r="BB92" i="68"/>
  <c r="BB114" i="68"/>
  <c r="BB13" i="68"/>
  <c r="BB31" i="68"/>
  <c r="BB52" i="68"/>
  <c r="BB54" i="68"/>
  <c r="BB75" i="68"/>
  <c r="BB98" i="68"/>
  <c r="BB106" i="68"/>
  <c r="BB116" i="68"/>
  <c r="BB119" i="68"/>
  <c r="BB33" i="68"/>
  <c r="BB56" i="68"/>
  <c r="BB26" i="68"/>
  <c r="BB49" i="68"/>
  <c r="BB72" i="68"/>
  <c r="BB79" i="68"/>
  <c r="BB99" i="68"/>
  <c r="BB102" i="68"/>
  <c r="BB40" i="68"/>
  <c r="BB63" i="68"/>
  <c r="BB24" i="68"/>
  <c r="BB18" i="68"/>
  <c r="BB80" i="68"/>
  <c r="BB103" i="68"/>
  <c r="BB10" i="68"/>
  <c r="BB115" i="68"/>
  <c r="BB113" i="68"/>
  <c r="BB62" i="68"/>
  <c r="BB120" i="68"/>
  <c r="BB20" i="68"/>
  <c r="BB43" i="68"/>
  <c r="BB66" i="68"/>
  <c r="BB76" i="68"/>
  <c r="BB110" i="68"/>
  <c r="BB30" i="68"/>
  <c r="BB57" i="68"/>
  <c r="BB108" i="68"/>
  <c r="BB86" i="68"/>
  <c r="BB109" i="68"/>
  <c r="BB37" i="68"/>
  <c r="BB60" i="68"/>
  <c r="BB70" i="68"/>
  <c r="BB82" i="68"/>
  <c r="BB85" i="68"/>
  <c r="BB14" i="68"/>
  <c r="BB105" i="68"/>
  <c r="BB34" i="68"/>
  <c r="BB16" i="68"/>
  <c r="BB39" i="68"/>
  <c r="BB93" i="68"/>
  <c r="BA10" i="68"/>
  <c r="BA16" i="68"/>
  <c r="BA22" i="68"/>
  <c r="BA28" i="68"/>
  <c r="BA34" i="68"/>
  <c r="BA40" i="68"/>
  <c r="BA46" i="68"/>
  <c r="BA52" i="68"/>
  <c r="BA58" i="68"/>
  <c r="BA64" i="68"/>
  <c r="BA70" i="68"/>
  <c r="BA76" i="68"/>
  <c r="BA82" i="68"/>
  <c r="BA88" i="68"/>
  <c r="BA94" i="68"/>
  <c r="BA100" i="68"/>
  <c r="BA106" i="68"/>
  <c r="BA9" i="68"/>
  <c r="BA19" i="68"/>
  <c r="BA29" i="68"/>
  <c r="BA32" i="68"/>
  <c r="BA42" i="68"/>
  <c r="BA45" i="68"/>
  <c r="BA55" i="68"/>
  <c r="BA65" i="68"/>
  <c r="BA68" i="68"/>
  <c r="BA78" i="68"/>
  <c r="BA81" i="68"/>
  <c r="BA91" i="68"/>
  <c r="BA101" i="68"/>
  <c r="BA104" i="68"/>
  <c r="BA112" i="68"/>
  <c r="BA118" i="68"/>
  <c r="BA12" i="68"/>
  <c r="BA15" i="68"/>
  <c r="BA8" i="68"/>
  <c r="BA17" i="68"/>
  <c r="BA69" i="68"/>
  <c r="BA92" i="68"/>
  <c r="BA114" i="68"/>
  <c r="BA13" i="68"/>
  <c r="BA23" i="68"/>
  <c r="BA31" i="68"/>
  <c r="BA54" i="68"/>
  <c r="BA77" i="68"/>
  <c r="BA25" i="68"/>
  <c r="BA27" i="68"/>
  <c r="BA48" i="68"/>
  <c r="BA50" i="68"/>
  <c r="BA71" i="68"/>
  <c r="BA73" i="68"/>
  <c r="BA96" i="68"/>
  <c r="BA111" i="68"/>
  <c r="BA75" i="68"/>
  <c r="BA98" i="68"/>
  <c r="BA11" i="68"/>
  <c r="BA33" i="68"/>
  <c r="BA56" i="68"/>
  <c r="BA79" i="68"/>
  <c r="BA102" i="68"/>
  <c r="BA35" i="68"/>
  <c r="BA37" i="68"/>
  <c r="BA60" i="68"/>
  <c r="BA20" i="68"/>
  <c r="BA43" i="68"/>
  <c r="BA66" i="68"/>
  <c r="BA110" i="68"/>
  <c r="BA24" i="68"/>
  <c r="BA47" i="68"/>
  <c r="BA80" i="68"/>
  <c r="BA119" i="68"/>
  <c r="BA44" i="68"/>
  <c r="BA51" i="68"/>
  <c r="BA115" i="68"/>
  <c r="BA89" i="68"/>
  <c r="BA120" i="68"/>
  <c r="BA72" i="68"/>
  <c r="BA90" i="68"/>
  <c r="BA107" i="68"/>
  <c r="BA36" i="68"/>
  <c r="BA59" i="68"/>
  <c r="BA85" i="68"/>
  <c r="BA57" i="68"/>
  <c r="BA97" i="68"/>
  <c r="BA108" i="68"/>
  <c r="BA18" i="68"/>
  <c r="BA41" i="68"/>
  <c r="BA103" i="68"/>
  <c r="BA21" i="68"/>
  <c r="BA67" i="68"/>
  <c r="BA117" i="68"/>
  <c r="BA87" i="68"/>
  <c r="BA95" i="68"/>
  <c r="BA109" i="68"/>
  <c r="BA39" i="68"/>
  <c r="BA62" i="68"/>
  <c r="BA84" i="68"/>
  <c r="BA26" i="68"/>
  <c r="BA49" i="68"/>
  <c r="BA99" i="68"/>
  <c r="BA14" i="68"/>
  <c r="BA30" i="68"/>
  <c r="BA53" i="68"/>
  <c r="BA63" i="68"/>
  <c r="BA105" i="68"/>
  <c r="BA83" i="68"/>
  <c r="BA74" i="68"/>
  <c r="BA86" i="68"/>
  <c r="BA113" i="68"/>
  <c r="BA38" i="68"/>
  <c r="BA61" i="68"/>
  <c r="BA93" i="68"/>
  <c r="BA116" i="68"/>
  <c r="AZ10" i="68"/>
  <c r="AZ16" i="68"/>
  <c r="AZ22" i="68"/>
  <c r="AZ28" i="68"/>
  <c r="AZ34" i="68"/>
  <c r="AZ40" i="68"/>
  <c r="AZ46" i="68"/>
  <c r="AZ52" i="68"/>
  <c r="AZ58" i="68"/>
  <c r="AZ64" i="68"/>
  <c r="AZ70" i="68"/>
  <c r="AZ76" i="68"/>
  <c r="AZ82" i="68"/>
  <c r="AZ88" i="68"/>
  <c r="AZ94" i="68"/>
  <c r="AZ100" i="68"/>
  <c r="AZ106" i="68"/>
  <c r="AZ12" i="68"/>
  <c r="AZ15" i="68"/>
  <c r="AZ25" i="68"/>
  <c r="AZ35" i="68"/>
  <c r="AZ38" i="68"/>
  <c r="AZ48" i="68"/>
  <c r="AZ51" i="68"/>
  <c r="AZ61" i="68"/>
  <c r="AZ71" i="68"/>
  <c r="AZ74" i="68"/>
  <c r="AZ84" i="68"/>
  <c r="AZ87" i="68"/>
  <c r="AZ97" i="68"/>
  <c r="AZ107" i="68"/>
  <c r="AZ111" i="68"/>
  <c r="AZ117" i="68"/>
  <c r="AZ8" i="68"/>
  <c r="AZ18" i="68"/>
  <c r="AZ21" i="68"/>
  <c r="AZ31" i="68"/>
  <c r="AZ41" i="68"/>
  <c r="AZ44" i="68"/>
  <c r="AZ54" i="68"/>
  <c r="AZ57" i="68"/>
  <c r="AZ67" i="68"/>
  <c r="AZ77" i="68"/>
  <c r="AZ80" i="68"/>
  <c r="AZ90" i="68"/>
  <c r="AZ93" i="68"/>
  <c r="AZ103" i="68"/>
  <c r="AZ110" i="68"/>
  <c r="AZ116" i="68"/>
  <c r="AZ19" i="68"/>
  <c r="AZ27" i="68"/>
  <c r="AZ42" i="68"/>
  <c r="AZ50" i="68"/>
  <c r="AZ65" i="68"/>
  <c r="AZ73" i="68"/>
  <c r="AZ96" i="68"/>
  <c r="AZ13" i="68"/>
  <c r="AZ23" i="68"/>
  <c r="AZ75" i="68"/>
  <c r="AZ98" i="68"/>
  <c r="AZ119" i="68"/>
  <c r="AZ11" i="68"/>
  <c r="AZ33" i="68"/>
  <c r="AZ56" i="68"/>
  <c r="AZ79" i="68"/>
  <c r="AZ102" i="68"/>
  <c r="AZ29" i="68"/>
  <c r="AZ37" i="68"/>
  <c r="AZ60" i="68"/>
  <c r="AZ81" i="68"/>
  <c r="AZ83" i="68"/>
  <c r="AZ104" i="68"/>
  <c r="AZ14" i="68"/>
  <c r="AZ39" i="68"/>
  <c r="AZ62" i="68"/>
  <c r="AZ36" i="68"/>
  <c r="AZ59" i="68"/>
  <c r="AZ69" i="68"/>
  <c r="AZ85" i="68"/>
  <c r="AZ114" i="68"/>
  <c r="AZ17" i="68"/>
  <c r="AZ86" i="68"/>
  <c r="AZ45" i="68"/>
  <c r="AZ92" i="68"/>
  <c r="AZ55" i="68"/>
  <c r="AZ78" i="68"/>
  <c r="AZ101" i="68"/>
  <c r="AZ26" i="68"/>
  <c r="AZ49" i="68"/>
  <c r="AZ99" i="68"/>
  <c r="AZ66" i="68"/>
  <c r="AZ9" i="68"/>
  <c r="AZ30" i="68"/>
  <c r="AZ53" i="68"/>
  <c r="AZ63" i="68"/>
  <c r="AZ105" i="68"/>
  <c r="AZ112" i="68"/>
  <c r="AZ113" i="68"/>
  <c r="AZ68" i="68"/>
  <c r="AZ95" i="68"/>
  <c r="AZ109" i="68"/>
  <c r="AZ32" i="68"/>
  <c r="AZ120" i="68"/>
  <c r="AZ72" i="68"/>
  <c r="AZ118" i="68"/>
  <c r="AZ43" i="68"/>
  <c r="AZ24" i="68"/>
  <c r="AZ47" i="68"/>
  <c r="AZ91" i="68"/>
  <c r="AZ108" i="68"/>
  <c r="AZ115" i="68"/>
  <c r="AZ89" i="68"/>
  <c r="AZ20" i="68"/>
  <c r="AY9" i="68"/>
  <c r="AY15" i="68"/>
  <c r="AY21" i="68"/>
  <c r="AY27" i="68"/>
  <c r="AY33" i="68"/>
  <c r="AY39" i="68"/>
  <c r="AY45" i="68"/>
  <c r="AY51" i="68"/>
  <c r="AY57" i="68"/>
  <c r="AY63" i="68"/>
  <c r="AY69" i="68"/>
  <c r="AY75" i="68"/>
  <c r="AY81" i="68"/>
  <c r="AY87" i="68"/>
  <c r="AY93" i="68"/>
  <c r="AY99" i="68"/>
  <c r="AY105" i="68"/>
  <c r="AY12" i="68"/>
  <c r="AY22" i="68"/>
  <c r="AY25" i="68"/>
  <c r="AY35" i="68"/>
  <c r="AY38" i="68"/>
  <c r="AY48" i="68"/>
  <c r="AY58" i="68"/>
  <c r="AY61" i="68"/>
  <c r="AY71" i="68"/>
  <c r="AY74" i="68"/>
  <c r="AY84" i="68"/>
  <c r="AY94" i="68"/>
  <c r="AY97" i="68"/>
  <c r="AY107" i="68"/>
  <c r="AY111" i="68"/>
  <c r="AY117" i="68"/>
  <c r="AY8" i="68"/>
  <c r="AY11" i="68"/>
  <c r="AY14" i="68"/>
  <c r="AY13" i="68"/>
  <c r="AY23" i="68"/>
  <c r="AY46" i="68"/>
  <c r="AY98" i="68"/>
  <c r="AY119" i="68"/>
  <c r="AY31" i="68"/>
  <c r="AY54" i="68"/>
  <c r="AY56" i="68"/>
  <c r="AY77" i="68"/>
  <c r="AY79" i="68"/>
  <c r="AY100" i="68"/>
  <c r="AY102" i="68"/>
  <c r="AY116" i="68"/>
  <c r="AY29" i="68"/>
  <c r="AY37" i="68"/>
  <c r="AY52" i="68"/>
  <c r="AY60" i="68"/>
  <c r="AY83" i="68"/>
  <c r="AY106" i="68"/>
  <c r="AY62" i="68"/>
  <c r="AY85" i="68"/>
  <c r="AY108" i="68"/>
  <c r="AY113" i="68"/>
  <c r="AY18" i="68"/>
  <c r="AY20" i="68"/>
  <c r="AY41" i="68"/>
  <c r="AY43" i="68"/>
  <c r="AY64" i="68"/>
  <c r="AY66" i="68"/>
  <c r="AY30" i="68"/>
  <c r="AY53" i="68"/>
  <c r="AY76" i="68"/>
  <c r="AY112" i="68"/>
  <c r="AY34" i="68"/>
  <c r="AY80" i="68"/>
  <c r="AY88" i="68"/>
  <c r="AY103" i="68"/>
  <c r="AY115" i="68"/>
  <c r="AY44" i="68"/>
  <c r="AY89" i="68"/>
  <c r="AY95" i="68"/>
  <c r="AY104" i="68"/>
  <c r="AY72" i="68"/>
  <c r="AY118" i="68"/>
  <c r="AY42" i="68"/>
  <c r="AY59" i="68"/>
  <c r="AY96" i="68"/>
  <c r="AY24" i="68"/>
  <c r="AY47" i="68"/>
  <c r="AY70" i="68"/>
  <c r="AY82" i="68"/>
  <c r="AY91" i="68"/>
  <c r="AY86" i="68"/>
  <c r="AY28" i="68"/>
  <c r="AY55" i="68"/>
  <c r="AY78" i="68"/>
  <c r="AY101" i="68"/>
  <c r="AY26" i="68"/>
  <c r="AY19" i="68"/>
  <c r="AY65" i="68"/>
  <c r="AY90" i="68"/>
  <c r="AY36" i="68"/>
  <c r="AY110" i="68"/>
  <c r="AY114" i="68"/>
  <c r="AY17" i="68"/>
  <c r="AY40" i="68"/>
  <c r="AY50" i="68"/>
  <c r="AY73" i="68"/>
  <c r="AY67" i="68"/>
  <c r="AY10" i="68"/>
  <c r="AY68" i="68"/>
  <c r="AY92" i="68"/>
  <c r="AY109" i="68"/>
  <c r="AY32" i="68"/>
  <c r="AY120" i="68"/>
  <c r="AY16" i="68"/>
  <c r="AY49" i="68"/>
  <c r="AW8" i="68"/>
  <c r="AW14" i="68"/>
  <c r="AW20" i="68"/>
  <c r="AW26" i="68"/>
  <c r="AW32" i="68"/>
  <c r="AW38" i="68"/>
  <c r="AW44" i="68"/>
  <c r="AW50" i="68"/>
  <c r="AW56" i="68"/>
  <c r="AW62" i="68"/>
  <c r="AW68" i="68"/>
  <c r="AW74" i="68"/>
  <c r="AW80" i="68"/>
  <c r="AW86" i="68"/>
  <c r="AW92" i="68"/>
  <c r="AW98" i="68"/>
  <c r="AW104" i="68"/>
  <c r="AW15" i="68"/>
  <c r="AW18" i="68"/>
  <c r="AW28" i="68"/>
  <c r="AW31" i="68"/>
  <c r="AW41" i="68"/>
  <c r="AW51" i="68"/>
  <c r="AW54" i="68"/>
  <c r="AW64" i="68"/>
  <c r="AW67" i="68"/>
  <c r="AW77" i="68"/>
  <c r="AW87" i="68"/>
  <c r="AW90" i="68"/>
  <c r="AW100" i="68"/>
  <c r="AW103" i="68"/>
  <c r="AW110" i="68"/>
  <c r="AW116" i="68"/>
  <c r="AW11" i="68"/>
  <c r="AW29" i="68"/>
  <c r="AW52" i="68"/>
  <c r="AW75" i="68"/>
  <c r="AW35" i="68"/>
  <c r="AW43" i="68"/>
  <c r="AW58" i="68"/>
  <c r="AW66" i="68"/>
  <c r="AW81" i="68"/>
  <c r="AW89" i="68"/>
  <c r="AW33" i="68"/>
  <c r="AW37" i="68"/>
  <c r="AW60" i="68"/>
  <c r="AW83" i="68"/>
  <c r="AW85" i="68"/>
  <c r="AW106" i="68"/>
  <c r="AW108" i="68"/>
  <c r="AW113" i="68"/>
  <c r="AW16" i="68"/>
  <c r="AW39" i="68"/>
  <c r="AW91" i="68"/>
  <c r="AW118" i="68"/>
  <c r="AW24" i="68"/>
  <c r="AW47" i="68"/>
  <c r="AW49" i="68"/>
  <c r="AW70" i="68"/>
  <c r="AW72" i="68"/>
  <c r="AW9" i="68"/>
  <c r="AW13" i="68"/>
  <c r="AW17" i="68"/>
  <c r="AW40" i="68"/>
  <c r="AW63" i="68"/>
  <c r="AW105" i="68"/>
  <c r="AW115" i="68"/>
  <c r="AW94" i="68"/>
  <c r="AW21" i="68"/>
  <c r="AW61" i="68"/>
  <c r="AW109" i="68"/>
  <c r="AW45" i="68"/>
  <c r="AW78" i="68"/>
  <c r="AW101" i="68"/>
  <c r="AW111" i="68"/>
  <c r="AW120" i="68"/>
  <c r="AW19" i="68"/>
  <c r="AW84" i="68"/>
  <c r="AW93" i="68"/>
  <c r="AW107" i="68"/>
  <c r="AW30" i="68"/>
  <c r="AW76" i="68"/>
  <c r="AW112" i="68"/>
  <c r="AW46" i="68"/>
  <c r="AW82" i="68"/>
  <c r="AW102" i="68"/>
  <c r="AW73" i="68"/>
  <c r="AW88" i="68"/>
  <c r="AW97" i="68"/>
  <c r="AW10" i="68"/>
  <c r="AW117" i="68"/>
  <c r="AW48" i="68"/>
  <c r="AW42" i="68"/>
  <c r="AW65" i="68"/>
  <c r="AW12" i="68"/>
  <c r="AW99" i="68"/>
  <c r="AW53" i="68"/>
  <c r="AW96" i="68"/>
  <c r="AW23" i="68"/>
  <c r="AW69" i="68"/>
  <c r="AW79" i="68"/>
  <c r="AW27" i="68"/>
  <c r="AW34" i="68"/>
  <c r="AW57" i="68"/>
  <c r="AW119" i="68"/>
  <c r="AW95" i="68"/>
  <c r="AW22" i="68"/>
  <c r="AW55" i="68"/>
  <c r="AW25" i="68"/>
  <c r="AW71" i="68"/>
  <c r="AW36" i="68"/>
  <c r="AW59" i="68"/>
  <c r="AW114" i="68"/>
  <c r="AV8" i="68"/>
  <c r="AV14" i="68"/>
  <c r="AV20" i="68"/>
  <c r="AV26" i="68"/>
  <c r="AV32" i="68"/>
  <c r="AV38" i="68"/>
  <c r="AV44" i="68"/>
  <c r="AV50" i="68"/>
  <c r="AV56" i="68"/>
  <c r="AV62" i="68"/>
  <c r="AV68" i="68"/>
  <c r="AV74" i="68"/>
  <c r="AV80" i="68"/>
  <c r="AV86" i="68"/>
  <c r="AV92" i="68"/>
  <c r="AV98" i="68"/>
  <c r="AV104" i="68"/>
  <c r="AV11" i="68"/>
  <c r="AV21" i="68"/>
  <c r="AV24" i="68"/>
  <c r="AV34" i="68"/>
  <c r="AV37" i="68"/>
  <c r="AV47" i="68"/>
  <c r="AV57" i="68"/>
  <c r="AV60" i="68"/>
  <c r="AV70" i="68"/>
  <c r="AV73" i="68"/>
  <c r="AV83" i="68"/>
  <c r="AV93" i="68"/>
  <c r="AV96" i="68"/>
  <c r="AV106" i="68"/>
  <c r="AV109" i="68"/>
  <c r="AV115" i="68"/>
  <c r="AV17" i="68"/>
  <c r="AV27" i="68"/>
  <c r="AV30" i="68"/>
  <c r="AV40" i="68"/>
  <c r="AV43" i="68"/>
  <c r="AV53" i="68"/>
  <c r="AV63" i="68"/>
  <c r="AV66" i="68"/>
  <c r="AV76" i="68"/>
  <c r="AV79" i="68"/>
  <c r="AV89" i="68"/>
  <c r="AV99" i="68"/>
  <c r="AV102" i="68"/>
  <c r="AV114" i="68"/>
  <c r="AV120" i="68"/>
  <c r="AV31" i="68"/>
  <c r="AV33" i="68"/>
  <c r="AV54" i="68"/>
  <c r="AV77" i="68"/>
  <c r="AV85" i="68"/>
  <c r="AV100" i="68"/>
  <c r="AV108" i="68"/>
  <c r="AV113" i="68"/>
  <c r="AV116" i="68"/>
  <c r="AV16" i="68"/>
  <c r="AV39" i="68"/>
  <c r="AV35" i="68"/>
  <c r="AV58" i="68"/>
  <c r="AV81" i="68"/>
  <c r="AV91" i="68"/>
  <c r="AV18" i="68"/>
  <c r="AV41" i="68"/>
  <c r="AV49" i="68"/>
  <c r="AV64" i="68"/>
  <c r="AV72" i="68"/>
  <c r="AV87" i="68"/>
  <c r="AV95" i="68"/>
  <c r="AV110" i="68"/>
  <c r="AV9" i="68"/>
  <c r="AV22" i="68"/>
  <c r="AV45" i="68"/>
  <c r="AV88" i="68"/>
  <c r="AV97" i="68"/>
  <c r="AV28" i="68"/>
  <c r="AV61" i="68"/>
  <c r="AV71" i="68"/>
  <c r="AV15" i="68"/>
  <c r="AV65" i="68"/>
  <c r="AV90" i="68"/>
  <c r="AV112" i="68"/>
  <c r="AV23" i="68"/>
  <c r="AV119" i="68"/>
  <c r="AV67" i="68"/>
  <c r="AV78" i="68"/>
  <c r="AV19" i="68"/>
  <c r="AV118" i="68"/>
  <c r="AV12" i="68"/>
  <c r="AV36" i="68"/>
  <c r="AV29" i="68"/>
  <c r="AV52" i="68"/>
  <c r="AV75" i="68"/>
  <c r="AV46" i="68"/>
  <c r="AV13" i="68"/>
  <c r="AV105" i="68"/>
  <c r="AV10" i="68"/>
  <c r="AV94" i="68"/>
  <c r="AV103" i="68"/>
  <c r="AV117" i="68"/>
  <c r="AV51" i="68"/>
  <c r="AV55" i="68"/>
  <c r="AV101" i="68"/>
  <c r="AV111" i="68"/>
  <c r="AV25" i="68"/>
  <c r="AV48" i="68"/>
  <c r="AV42" i="68"/>
  <c r="AV84" i="68"/>
  <c r="AV59" i="68"/>
  <c r="AV107" i="68"/>
  <c r="AV69" i="68"/>
  <c r="AV82" i="68"/>
  <c r="AX9" i="68"/>
  <c r="AX15" i="68"/>
  <c r="AX21" i="68"/>
  <c r="AX27" i="68"/>
  <c r="AX33" i="68"/>
  <c r="AX39" i="68"/>
  <c r="AX45" i="68"/>
  <c r="AX51" i="68"/>
  <c r="AX57" i="68"/>
  <c r="AX63" i="68"/>
  <c r="AX69" i="68"/>
  <c r="AX75" i="68"/>
  <c r="AX81" i="68"/>
  <c r="AX87" i="68"/>
  <c r="AX93" i="68"/>
  <c r="AX99" i="68"/>
  <c r="AX105" i="68"/>
  <c r="AX8" i="68"/>
  <c r="AX18" i="68"/>
  <c r="AX28" i="68"/>
  <c r="AX31" i="68"/>
  <c r="AX41" i="68"/>
  <c r="AX44" i="68"/>
  <c r="AX54" i="68"/>
  <c r="AX64" i="68"/>
  <c r="AX67" i="68"/>
  <c r="AX77" i="68"/>
  <c r="AX80" i="68"/>
  <c r="AX90" i="68"/>
  <c r="AX100" i="68"/>
  <c r="AX103" i="68"/>
  <c r="AX110" i="68"/>
  <c r="AX116" i="68"/>
  <c r="AX11" i="68"/>
  <c r="AX14" i="68"/>
  <c r="AX24" i="68"/>
  <c r="AX34" i="68"/>
  <c r="AX37" i="68"/>
  <c r="AX47" i="68"/>
  <c r="AX50" i="68"/>
  <c r="AX60" i="68"/>
  <c r="AX70" i="68"/>
  <c r="AX73" i="68"/>
  <c r="AX83" i="68"/>
  <c r="AX86" i="68"/>
  <c r="AX96" i="68"/>
  <c r="AX106" i="68"/>
  <c r="AX109" i="68"/>
  <c r="AX115" i="68"/>
  <c r="AX25" i="68"/>
  <c r="AX48" i="68"/>
  <c r="AX56" i="68"/>
  <c r="AX71" i="68"/>
  <c r="AX79" i="68"/>
  <c r="AX94" i="68"/>
  <c r="AX102" i="68"/>
  <c r="AX111" i="68"/>
  <c r="AX62" i="68"/>
  <c r="AX85" i="68"/>
  <c r="AX29" i="68"/>
  <c r="AX52" i="68"/>
  <c r="AX104" i="68"/>
  <c r="AX20" i="68"/>
  <c r="AX35" i="68"/>
  <c r="AX43" i="68"/>
  <c r="AX58" i="68"/>
  <c r="AX66" i="68"/>
  <c r="AX89" i="68"/>
  <c r="AX16" i="68"/>
  <c r="AX68" i="68"/>
  <c r="AX23" i="68"/>
  <c r="AX46" i="68"/>
  <c r="AX82" i="68"/>
  <c r="AX91" i="68"/>
  <c r="AX10" i="68"/>
  <c r="AX95" i="68"/>
  <c r="AX38" i="68"/>
  <c r="AX55" i="68"/>
  <c r="AX118" i="68"/>
  <c r="AX19" i="68"/>
  <c r="AX42" i="68"/>
  <c r="AX65" i="68"/>
  <c r="AX84" i="68"/>
  <c r="AX12" i="68"/>
  <c r="AX53" i="68"/>
  <c r="AX76" i="68"/>
  <c r="AX112" i="68"/>
  <c r="AX13" i="68"/>
  <c r="AX17" i="68"/>
  <c r="AX40" i="68"/>
  <c r="AX108" i="68"/>
  <c r="AX74" i="68"/>
  <c r="AX113" i="68"/>
  <c r="AX117" i="68"/>
  <c r="AX92" i="68"/>
  <c r="AX78" i="68"/>
  <c r="AX101" i="68"/>
  <c r="AX26" i="68"/>
  <c r="AX49" i="68"/>
  <c r="AX72" i="68"/>
  <c r="AX36" i="68"/>
  <c r="AX59" i="68"/>
  <c r="AX107" i="68"/>
  <c r="AX114" i="68"/>
  <c r="AX30" i="68"/>
  <c r="AX88" i="68"/>
  <c r="AX97" i="68"/>
  <c r="AX119" i="68"/>
  <c r="AX61" i="68"/>
  <c r="AX22" i="68"/>
  <c r="AX32" i="68"/>
  <c r="AX98" i="68"/>
  <c r="AX120" i="68"/>
  <c r="AU13" i="68"/>
  <c r="AU19" i="68"/>
  <c r="AU25" i="68"/>
  <c r="AU31" i="68"/>
  <c r="AU37" i="68"/>
  <c r="AU43" i="68"/>
  <c r="AU49" i="68"/>
  <c r="AU55" i="68"/>
  <c r="AU61" i="68"/>
  <c r="AU67" i="68"/>
  <c r="AU73" i="68"/>
  <c r="AU79" i="68"/>
  <c r="AU85" i="68"/>
  <c r="AU91" i="68"/>
  <c r="AU97" i="68"/>
  <c r="AU103" i="68"/>
  <c r="AU109" i="68"/>
  <c r="AU11" i="68"/>
  <c r="AU21" i="68"/>
  <c r="AU24" i="68"/>
  <c r="AU34" i="68"/>
  <c r="AU44" i="68"/>
  <c r="AU47" i="68"/>
  <c r="AU57" i="68"/>
  <c r="AU60" i="68"/>
  <c r="AU70" i="68"/>
  <c r="AU80" i="68"/>
  <c r="AU83" i="68"/>
  <c r="AU93" i="68"/>
  <c r="AU96" i="68"/>
  <c r="AU106" i="68"/>
  <c r="AU115" i="68"/>
  <c r="AU14" i="68"/>
  <c r="AU10" i="68"/>
  <c r="AU35" i="68"/>
  <c r="AU58" i="68"/>
  <c r="AU81" i="68"/>
  <c r="AU104" i="68"/>
  <c r="AU20" i="68"/>
  <c r="AU16" i="68"/>
  <c r="AU39" i="68"/>
  <c r="AU62" i="68"/>
  <c r="AU66" i="68"/>
  <c r="AU89" i="68"/>
  <c r="AU118" i="68"/>
  <c r="AU18" i="68"/>
  <c r="AU41" i="68"/>
  <c r="AU64" i="68"/>
  <c r="AU72" i="68"/>
  <c r="AU87" i="68"/>
  <c r="AU95" i="68"/>
  <c r="AU9" i="68"/>
  <c r="AU22" i="68"/>
  <c r="AU45" i="68"/>
  <c r="AU68" i="68"/>
  <c r="AU26" i="68"/>
  <c r="AU30" i="68"/>
  <c r="AU53" i="68"/>
  <c r="AU76" i="68"/>
  <c r="AU78" i="68"/>
  <c r="AU108" i="68"/>
  <c r="AU119" i="68"/>
  <c r="AU28" i="68"/>
  <c r="AU100" i="68"/>
  <c r="AU54" i="68"/>
  <c r="AU101" i="68"/>
  <c r="AU111" i="68"/>
  <c r="AU71" i="68"/>
  <c r="AU65" i="68"/>
  <c r="AU84" i="68"/>
  <c r="AU36" i="68"/>
  <c r="AU52" i="68"/>
  <c r="AU75" i="68"/>
  <c r="AU112" i="68"/>
  <c r="AU116" i="68"/>
  <c r="AU17" i="68"/>
  <c r="AU40" i="68"/>
  <c r="AU27" i="68"/>
  <c r="AU50" i="68"/>
  <c r="AU94" i="68"/>
  <c r="AU117" i="68"/>
  <c r="AU51" i="68"/>
  <c r="AU74" i="68"/>
  <c r="AU113" i="68"/>
  <c r="AU77" i="68"/>
  <c r="AU92" i="68"/>
  <c r="AU48" i="68"/>
  <c r="AU59" i="68"/>
  <c r="AU29" i="68"/>
  <c r="AU23" i="68"/>
  <c r="AU46" i="68"/>
  <c r="AU102" i="68"/>
  <c r="AU33" i="68"/>
  <c r="AU56" i="68"/>
  <c r="AU63" i="68"/>
  <c r="AU88" i="68"/>
  <c r="AU86" i="68"/>
  <c r="AU38" i="68"/>
  <c r="AU120" i="68"/>
  <c r="AU15" i="68"/>
  <c r="AU32" i="68"/>
  <c r="AU42" i="68"/>
  <c r="AU98" i="68"/>
  <c r="AU12" i="68"/>
  <c r="AU107" i="68"/>
  <c r="AU90" i="68"/>
  <c r="AU99" i="68"/>
  <c r="AU114" i="68"/>
  <c r="AU69" i="68"/>
  <c r="AU82" i="68"/>
  <c r="AU105" i="68"/>
  <c r="AU110" i="68"/>
  <c r="BD7" i="68"/>
  <c r="BC7" i="68"/>
  <c r="BB7" i="68"/>
  <c r="BA7" i="68"/>
  <c r="AZ7" i="68"/>
  <c r="AY7" i="68"/>
  <c r="AW7" i="68"/>
  <c r="AV7" i="68"/>
  <c r="AX7" i="68"/>
  <c r="AU7" i="68"/>
  <c r="BH5" i="66"/>
  <c r="AJ5" i="66"/>
  <c r="BB5" i="66"/>
  <c r="BA5" i="66"/>
  <c r="AJ6" i="66"/>
  <c r="BB6" i="66"/>
  <c r="AZ7" i="66"/>
  <c r="X570" i="66" s="1"/>
  <c r="BB7" i="66"/>
  <c r="X442" i="66" l="1"/>
  <c r="X368" i="66"/>
  <c r="X13" i="66"/>
  <c r="Y13" i="66" s="1"/>
  <c r="X164" i="66"/>
  <c r="Z164" i="66" s="1"/>
  <c r="X331" i="66"/>
  <c r="Z331" i="66" s="1"/>
  <c r="X932" i="66"/>
  <c r="Z932" i="66" s="1"/>
  <c r="X536" i="66"/>
  <c r="Y536" i="66" s="1"/>
  <c r="X920" i="66"/>
  <c r="X717" i="66"/>
  <c r="Y717" i="66" s="1"/>
  <c r="X982" i="66"/>
  <c r="Y982" i="66" s="1"/>
  <c r="X625" i="66"/>
  <c r="Y625" i="66" s="1"/>
  <c r="X635" i="66"/>
  <c r="Z635" i="66" s="1"/>
  <c r="X569" i="66"/>
  <c r="Z569" i="66" s="1"/>
  <c r="X323" i="66"/>
  <c r="Y323" i="66" s="1"/>
  <c r="X533" i="66"/>
  <c r="X693" i="66"/>
  <c r="Y693" i="66" s="1"/>
  <c r="X289" i="66"/>
  <c r="Z289" i="66" s="1"/>
  <c r="X888" i="66"/>
  <c r="Z888" i="66" s="1"/>
  <c r="X729" i="66"/>
  <c r="Z729" i="66" s="1"/>
  <c r="X902" i="66"/>
  <c r="X101" i="66"/>
  <c r="Z101" i="66" s="1"/>
  <c r="X491" i="66"/>
  <c r="Z491" i="66" s="1"/>
  <c r="X615" i="66"/>
  <c r="Y615" i="66" s="1"/>
  <c r="X469" i="66"/>
  <c r="Z469" i="66" s="1"/>
  <c r="X699" i="66"/>
  <c r="Z699" i="66" s="1"/>
  <c r="X953" i="66"/>
  <c r="Z953" i="66" s="1"/>
  <c r="X590" i="66"/>
  <c r="Y590" i="66" s="1"/>
  <c r="X896" i="66"/>
  <c r="X311" i="66"/>
  <c r="X114" i="66"/>
  <c r="Y114" i="66" s="1"/>
  <c r="X260" i="66"/>
  <c r="Z260" i="66" s="1"/>
  <c r="X551" i="66"/>
  <c r="Y551" i="66" s="1"/>
  <c r="X950" i="66"/>
  <c r="Y950" i="66" s="1"/>
  <c r="X233" i="66"/>
  <c r="Z233" i="66" s="1"/>
  <c r="X34" i="66"/>
  <c r="Y34" i="66" s="1"/>
  <c r="X237" i="66"/>
  <c r="Y237" i="66" s="1"/>
  <c r="X630" i="66"/>
  <c r="Z630" i="66" s="1"/>
  <c r="X903" i="66"/>
  <c r="X966" i="66"/>
  <c r="Y966" i="66" s="1"/>
  <c r="X45" i="66"/>
  <c r="Z45" i="66" s="1"/>
  <c r="X48" i="66"/>
  <c r="X405" i="66"/>
  <c r="X88" i="66"/>
  <c r="Z88" i="66" s="1"/>
  <c r="X915" i="66"/>
  <c r="Y915" i="66" s="1"/>
  <c r="X430" i="66"/>
  <c r="Y430" i="66" s="1"/>
  <c r="X957" i="66"/>
  <c r="Y957" i="66" s="1"/>
  <c r="X971" i="66"/>
  <c r="Z971" i="66" s="1"/>
  <c r="X606" i="66"/>
  <c r="Z606" i="66" s="1"/>
  <c r="X997" i="66"/>
  <c r="Y997" i="66" s="1"/>
  <c r="X726" i="66"/>
  <c r="Y726" i="66" s="1"/>
  <c r="X458" i="66"/>
  <c r="Z458" i="66" s="1"/>
  <c r="X288" i="66"/>
  <c r="Z288" i="66" s="1"/>
  <c r="X156" i="66"/>
  <c r="Y156" i="66" s="1"/>
  <c r="X926" i="66"/>
  <c r="Y926" i="66" s="1"/>
  <c r="X349" i="66"/>
  <c r="Y349" i="66" s="1"/>
  <c r="X956" i="66"/>
  <c r="Y956" i="66" s="1"/>
  <c r="X959" i="66"/>
  <c r="Y959" i="66" s="1"/>
  <c r="X952" i="66"/>
  <c r="Z952" i="66" s="1"/>
  <c r="X71" i="66"/>
  <c r="Y71" i="66" s="1"/>
  <c r="X325" i="66"/>
  <c r="Z325" i="66" s="1"/>
  <c r="X214" i="66"/>
  <c r="Y214" i="66" s="1"/>
  <c r="X921" i="66"/>
  <c r="Y921" i="66" s="1"/>
  <c r="X924" i="66"/>
  <c r="Z924" i="66" s="1"/>
  <c r="X912" i="66"/>
  <c r="Y912" i="66" s="1"/>
  <c r="X410" i="66"/>
  <c r="Z410" i="66" s="1"/>
  <c r="X853" i="66"/>
  <c r="Y853" i="66" s="1"/>
  <c r="X727" i="66"/>
  <c r="Z727" i="66" s="1"/>
  <c r="X420" i="66"/>
  <c r="Z420" i="66" s="1"/>
  <c r="X389" i="66"/>
  <c r="Y389" i="66" s="1"/>
  <c r="X179" i="66"/>
  <c r="Z179" i="66" s="1"/>
  <c r="X968" i="66"/>
  <c r="Y968" i="66" s="1"/>
  <c r="X987" i="66"/>
  <c r="Y987" i="66" s="1"/>
  <c r="X112" i="66"/>
  <c r="Y112" i="66" s="1"/>
  <c r="X732" i="66"/>
  <c r="Y732" i="66" s="1"/>
  <c r="X525" i="66"/>
  <c r="X154" i="66"/>
  <c r="Y154" i="66" s="1"/>
  <c r="X64" i="66"/>
  <c r="X909" i="66"/>
  <c r="Y909" i="66" s="1"/>
  <c r="X829" i="66"/>
  <c r="Y829" i="66" s="1"/>
  <c r="X136" i="66"/>
  <c r="Z136" i="66" s="1"/>
  <c r="X991" i="66"/>
  <c r="Z991" i="66" s="1"/>
  <c r="X619" i="66"/>
  <c r="Y619" i="66" s="1"/>
  <c r="X972" i="66"/>
  <c r="Z972" i="66" s="1"/>
  <c r="X1002" i="66"/>
  <c r="Z1002" i="66" s="1"/>
  <c r="X996" i="66"/>
  <c r="Y996" i="66" s="1"/>
  <c r="X127" i="66"/>
  <c r="Z127" i="66" s="1"/>
  <c r="X339" i="66"/>
  <c r="Z339" i="66" s="1"/>
  <c r="X44" i="66"/>
  <c r="Y44" i="66" s="1"/>
  <c r="X949" i="66"/>
  <c r="X879" i="66"/>
  <c r="Y879" i="66" s="1"/>
  <c r="X962" i="66"/>
  <c r="Z962" i="66" s="1"/>
  <c r="X133" i="66"/>
  <c r="Z133" i="66" s="1"/>
  <c r="X253" i="66"/>
  <c r="Z253" i="66" s="1"/>
  <c r="X740" i="66"/>
  <c r="Y740" i="66" s="1"/>
  <c r="X399" i="66"/>
  <c r="Y399" i="66" s="1"/>
  <c r="X301" i="66"/>
  <c r="Z301" i="66" s="1"/>
  <c r="X203" i="66"/>
  <c r="Y203" i="66" s="1"/>
  <c r="X467" i="66"/>
  <c r="Z467" i="66" s="1"/>
  <c r="X74" i="66"/>
  <c r="Z74" i="66" s="1"/>
  <c r="X637" i="66"/>
  <c r="X914" i="66"/>
  <c r="Z914" i="66" s="1"/>
  <c r="X59" i="66"/>
  <c r="Z59" i="66" s="1"/>
  <c r="X166" i="66"/>
  <c r="Z166" i="66" s="1"/>
  <c r="X658" i="66"/>
  <c r="Z658" i="66" s="1"/>
  <c r="X41" i="66"/>
  <c r="Y41" i="66" s="1"/>
  <c r="X297" i="66"/>
  <c r="Z297" i="66" s="1"/>
  <c r="X266" i="66"/>
  <c r="Y266" i="66" s="1"/>
  <c r="X517" i="66"/>
  <c r="Z517" i="66" s="1"/>
  <c r="Y896" i="66"/>
  <c r="Z896" i="66"/>
  <c r="X594" i="66"/>
  <c r="X703" i="66"/>
  <c r="Y703" i="66" s="1"/>
  <c r="X741" i="66"/>
  <c r="Z741" i="66" s="1"/>
  <c r="X730" i="66"/>
  <c r="Y730" i="66" s="1"/>
  <c r="X773" i="66"/>
  <c r="Y773" i="66" s="1"/>
  <c r="X800" i="66"/>
  <c r="X739" i="66"/>
  <c r="Y739" i="66" s="1"/>
  <c r="X733" i="66"/>
  <c r="Y733" i="66" s="1"/>
  <c r="X655" i="66"/>
  <c r="Y655" i="66" s="1"/>
  <c r="X95" i="66"/>
  <c r="Z95" i="66" s="1"/>
  <c r="X80" i="66"/>
  <c r="Z80" i="66" s="1"/>
  <c r="X115" i="66"/>
  <c r="Z115" i="66" s="1"/>
  <c r="X394" i="66"/>
  <c r="X152" i="66"/>
  <c r="Y152" i="66" s="1"/>
  <c r="X532" i="66"/>
  <c r="Z532" i="66" s="1"/>
  <c r="X701" i="66"/>
  <c r="Z701" i="66" s="1"/>
  <c r="X826" i="66"/>
  <c r="Z826" i="66" s="1"/>
  <c r="X696" i="66"/>
  <c r="Y696" i="66" s="1"/>
  <c r="X667" i="66"/>
  <c r="X634" i="66"/>
  <c r="Y634" i="66" s="1"/>
  <c r="X663" i="66"/>
  <c r="Z663" i="66" s="1"/>
  <c r="X671" i="66"/>
  <c r="Y671" i="66" s="1"/>
  <c r="X752" i="66"/>
  <c r="Y752" i="66" s="1"/>
  <c r="X604" i="66"/>
  <c r="X316" i="66"/>
  <c r="X78" i="66"/>
  <c r="X50" i="66"/>
  <c r="Z50" i="66" s="1"/>
  <c r="X93" i="66"/>
  <c r="Z93" i="66" s="1"/>
  <c r="X386" i="66"/>
  <c r="Y386" i="66" s="1"/>
  <c r="X312" i="66"/>
  <c r="Y312" i="66" s="1"/>
  <c r="Y288" i="66"/>
  <c r="X1000" i="66"/>
  <c r="X831" i="66"/>
  <c r="Z831" i="66" s="1"/>
  <c r="X76" i="66"/>
  <c r="X416" i="66"/>
  <c r="Y416" i="66" s="1"/>
  <c r="X286" i="66"/>
  <c r="X189" i="66"/>
  <c r="Y189" i="66" s="1"/>
  <c r="X79" i="66"/>
  <c r="X446" i="66"/>
  <c r="X124" i="66"/>
  <c r="Z124" i="66" s="1"/>
  <c r="X194" i="66"/>
  <c r="Z194" i="66" s="1"/>
  <c r="X72" i="66"/>
  <c r="X52" i="66"/>
  <c r="Y52" i="66" s="1"/>
  <c r="X183" i="66"/>
  <c r="Y183" i="66" s="1"/>
  <c r="X160" i="66"/>
  <c r="X16" i="66"/>
  <c r="Z16" i="66" s="1"/>
  <c r="X356" i="66"/>
  <c r="X712" i="66"/>
  <c r="Z712" i="66" s="1"/>
  <c r="X382" i="66"/>
  <c r="X765" i="66"/>
  <c r="X309" i="66"/>
  <c r="X738" i="66"/>
  <c r="Z738" i="66" s="1"/>
  <c r="X188" i="66"/>
  <c r="Y188" i="66" s="1"/>
  <c r="X813" i="66"/>
  <c r="Y813" i="66" s="1"/>
  <c r="X452" i="66"/>
  <c r="X806" i="66"/>
  <c r="Z806" i="66" s="1"/>
  <c r="X358" i="66"/>
  <c r="Z358" i="66" s="1"/>
  <c r="X720" i="66"/>
  <c r="Y720" i="66" s="1"/>
  <c r="X387" i="66"/>
  <c r="Y387" i="66" s="1"/>
  <c r="X771" i="66"/>
  <c r="X359" i="66"/>
  <c r="Z359" i="66" s="1"/>
  <c r="X714" i="66"/>
  <c r="Z714" i="66" s="1"/>
  <c r="X887" i="66"/>
  <c r="Y887" i="66" s="1"/>
  <c r="X521" i="66"/>
  <c r="Z521" i="66" s="1"/>
  <c r="X859" i="66"/>
  <c r="Z859" i="66" s="1"/>
  <c r="X759" i="66"/>
  <c r="X777" i="66"/>
  <c r="Z777" i="66" s="1"/>
  <c r="X993" i="66"/>
  <c r="Z993" i="66" s="1"/>
  <c r="X170" i="66"/>
  <c r="X40" i="66"/>
  <c r="Y40" i="66" s="1"/>
  <c r="X20" i="66"/>
  <c r="X327" i="66"/>
  <c r="X218" i="66"/>
  <c r="Z218" i="66" s="1"/>
  <c r="X131" i="66"/>
  <c r="Z131" i="66" s="1"/>
  <c r="X271" i="66"/>
  <c r="Y271" i="66" s="1"/>
  <c r="X451" i="66"/>
  <c r="X355" i="66"/>
  <c r="Z355" i="66" s="1"/>
  <c r="X354" i="66"/>
  <c r="Y354" i="66" s="1"/>
  <c r="X70" i="66"/>
  <c r="X313" i="66"/>
  <c r="X574" i="66"/>
  <c r="Y574" i="66" s="1"/>
  <c r="X877" i="66"/>
  <c r="Z877" i="66" s="1"/>
  <c r="X547" i="66"/>
  <c r="Z547" i="66" s="1"/>
  <c r="X552" i="66"/>
  <c r="X577" i="66"/>
  <c r="Y577" i="66" s="1"/>
  <c r="X537" i="66"/>
  <c r="Y537" i="66" s="1"/>
  <c r="X612" i="66"/>
  <c r="Z612" i="66" s="1"/>
  <c r="X541" i="66"/>
  <c r="Y541" i="66" s="1"/>
  <c r="X567" i="66"/>
  <c r="X298" i="66"/>
  <c r="X465" i="66"/>
  <c r="X709" i="66"/>
  <c r="X73" i="66"/>
  <c r="Z73" i="66" s="1"/>
  <c r="X400" i="66"/>
  <c r="X320" i="66"/>
  <c r="X193" i="66"/>
  <c r="Z193" i="66" s="1"/>
  <c r="X125" i="66"/>
  <c r="X19" i="66"/>
  <c r="Z19" i="66" s="1"/>
  <c r="X129" i="66"/>
  <c r="X213" i="66"/>
  <c r="X97" i="66"/>
  <c r="Z97" i="66" s="1"/>
  <c r="X141" i="66"/>
  <c r="Z141" i="66" s="1"/>
  <c r="X205" i="66"/>
  <c r="X190" i="66"/>
  <c r="Z190" i="66" s="1"/>
  <c r="X33" i="66"/>
  <c r="X383" i="66"/>
  <c r="Y383" i="66" s="1"/>
  <c r="X808" i="66"/>
  <c r="X470" i="66"/>
  <c r="Y470" i="66" s="1"/>
  <c r="X804" i="66"/>
  <c r="X497" i="66"/>
  <c r="Z497" i="66" s="1"/>
  <c r="X785" i="66"/>
  <c r="X472" i="66"/>
  <c r="Y472" i="66" s="1"/>
  <c r="X791" i="66"/>
  <c r="Y791" i="66" s="1"/>
  <c r="X453" i="66"/>
  <c r="X817" i="66"/>
  <c r="X464" i="66"/>
  <c r="Y464" i="66" s="1"/>
  <c r="X753" i="66"/>
  <c r="X415" i="66"/>
  <c r="X815" i="66"/>
  <c r="X372" i="66"/>
  <c r="X767" i="66"/>
  <c r="Z767" i="66" s="1"/>
  <c r="X530" i="66"/>
  <c r="X459" i="66"/>
  <c r="Y459" i="66" s="1"/>
  <c r="X867" i="66"/>
  <c r="Y867" i="66" s="1"/>
  <c r="X682" i="66"/>
  <c r="Z682" i="66" s="1"/>
  <c r="X102" i="66"/>
  <c r="Y102" i="66" s="1"/>
  <c r="X411" i="66"/>
  <c r="X318" i="66"/>
  <c r="Y318" i="66" s="1"/>
  <c r="X200" i="66"/>
  <c r="X155" i="66"/>
  <c r="Z155" i="66" s="1"/>
  <c r="X8" i="66"/>
  <c r="Y8" i="66" s="1"/>
  <c r="X130" i="66"/>
  <c r="X242" i="66"/>
  <c r="Z242" i="66" s="1"/>
  <c r="X113" i="66"/>
  <c r="Z113" i="66" s="1"/>
  <c r="X173" i="66"/>
  <c r="Y173" i="66" s="1"/>
  <c r="X246" i="66"/>
  <c r="X216" i="66"/>
  <c r="Y216" i="66" s="1"/>
  <c r="X55" i="66"/>
  <c r="Y55" i="66" s="1"/>
  <c r="X418" i="66"/>
  <c r="Y418" i="66" s="1"/>
  <c r="X889" i="66"/>
  <c r="Z889" i="66" s="1"/>
  <c r="X508" i="66"/>
  <c r="X812" i="66"/>
  <c r="Y812" i="66" s="1"/>
  <c r="X482" i="66"/>
  <c r="X846" i="66"/>
  <c r="Z846" i="66" s="1"/>
  <c r="X499" i="66"/>
  <c r="Y499" i="66" s="1"/>
  <c r="X849" i="66"/>
  <c r="X478" i="66"/>
  <c r="Y478" i="66" s="1"/>
  <c r="X797" i="66"/>
  <c r="X409" i="66"/>
  <c r="X803" i="66"/>
  <c r="X481" i="66"/>
  <c r="X778" i="66"/>
  <c r="Y778" i="66" s="1"/>
  <c r="X426" i="66"/>
  <c r="Y426" i="66" s="1"/>
  <c r="X731" i="66"/>
  <c r="Y731" i="66" s="1"/>
  <c r="X477" i="66"/>
  <c r="Z477" i="66" s="1"/>
  <c r="X398" i="66"/>
  <c r="Z398" i="66" s="1"/>
  <c r="X850" i="66"/>
  <c r="Z850" i="66" s="1"/>
  <c r="X672" i="66"/>
  <c r="Y672" i="66" s="1"/>
  <c r="X120" i="66"/>
  <c r="Z120" i="66" s="1"/>
  <c r="X31" i="66"/>
  <c r="Y31" i="66" s="1"/>
  <c r="X338" i="66"/>
  <c r="Y338" i="66" s="1"/>
  <c r="X278" i="66"/>
  <c r="Y278" i="66" s="1"/>
  <c r="X148" i="66"/>
  <c r="X25" i="66"/>
  <c r="Z25" i="66" s="1"/>
  <c r="X163" i="66"/>
  <c r="Y163" i="66" s="1"/>
  <c r="X277" i="66"/>
  <c r="Z277" i="66" s="1"/>
  <c r="X300" i="66"/>
  <c r="Y300" i="66" s="1"/>
  <c r="X315" i="66"/>
  <c r="X12" i="66"/>
  <c r="Y12" i="66" s="1"/>
  <c r="X341" i="66"/>
  <c r="Y341" i="66" s="1"/>
  <c r="X232" i="66"/>
  <c r="Y232" i="66" s="1"/>
  <c r="X542" i="66"/>
  <c r="Z542" i="66" s="1"/>
  <c r="X875" i="66"/>
  <c r="Z875" i="66" s="1"/>
  <c r="X506" i="66"/>
  <c r="Z506" i="66" s="1"/>
  <c r="X895" i="66"/>
  <c r="Y895" i="66" s="1"/>
  <c r="X514" i="66"/>
  <c r="Y514" i="66" s="1"/>
  <c r="X901" i="66"/>
  <c r="Z901" i="66" s="1"/>
  <c r="X498" i="66"/>
  <c r="Z498" i="66" s="1"/>
  <c r="X868" i="66"/>
  <c r="Z868" i="66" s="1"/>
  <c r="X505" i="66"/>
  <c r="Z505" i="66" s="1"/>
  <c r="X786" i="66"/>
  <c r="Y786" i="66" s="1"/>
  <c r="X488" i="66"/>
  <c r="X793" i="66"/>
  <c r="Z793" i="66" s="1"/>
  <c r="X490" i="66"/>
  <c r="Z490" i="66" s="1"/>
  <c r="X766" i="66"/>
  <c r="X439" i="66"/>
  <c r="Z439" i="66" s="1"/>
  <c r="X882" i="66"/>
  <c r="Z882" i="66" s="1"/>
  <c r="X413" i="66"/>
  <c r="X378" i="66"/>
  <c r="Y378" i="66" s="1"/>
  <c r="X548" i="66"/>
  <c r="Y548" i="66" s="1"/>
  <c r="X373" i="66"/>
  <c r="Y373" i="66" s="1"/>
  <c r="X899" i="66"/>
  <c r="Y899" i="66" s="1"/>
  <c r="X905" i="66"/>
  <c r="Y905" i="66" s="1"/>
  <c r="X792" i="66"/>
  <c r="X969" i="66"/>
  <c r="X897" i="66"/>
  <c r="Y897" i="66" s="1"/>
  <c r="X878" i="66"/>
  <c r="Z878" i="66" s="1"/>
  <c r="X892" i="66"/>
  <c r="X790" i="66"/>
  <c r="Y790" i="66" s="1"/>
  <c r="X660" i="66"/>
  <c r="Z660" i="66" s="1"/>
  <c r="X697" i="66"/>
  <c r="Z697" i="66" s="1"/>
  <c r="X974" i="66"/>
  <c r="Z974" i="66" s="1"/>
  <c r="X140" i="66"/>
  <c r="Z140" i="66" s="1"/>
  <c r="X46" i="66"/>
  <c r="Y46" i="66" s="1"/>
  <c r="X42" i="66"/>
  <c r="Y42" i="66" s="1"/>
  <c r="X352" i="66"/>
  <c r="X284" i="66"/>
  <c r="Y284" i="66" s="1"/>
  <c r="X161" i="66"/>
  <c r="Z161" i="66" s="1"/>
  <c r="X270" i="66"/>
  <c r="Y270" i="66" s="1"/>
  <c r="X443" i="66"/>
  <c r="Z443" i="66" s="1"/>
  <c r="X35" i="66"/>
  <c r="Y35" i="66" s="1"/>
  <c r="X343" i="66"/>
  <c r="X106" i="66"/>
  <c r="Y106" i="66" s="1"/>
  <c r="X401" i="66"/>
  <c r="Y401" i="66" s="1"/>
  <c r="X363" i="66"/>
  <c r="X573" i="66"/>
  <c r="X856" i="66"/>
  <c r="Y856" i="66" s="1"/>
  <c r="X580" i="66"/>
  <c r="X883" i="66"/>
  <c r="Y883" i="66" s="1"/>
  <c r="X680" i="66"/>
  <c r="X930" i="66"/>
  <c r="X851" i="66"/>
  <c r="Y851" i="66" s="1"/>
  <c r="X306" i="66"/>
  <c r="X122" i="66"/>
  <c r="X28" i="66"/>
  <c r="Z28" i="66" s="1"/>
  <c r="X324" i="66"/>
  <c r="Z324" i="66" s="1"/>
  <c r="X281" i="66"/>
  <c r="X157" i="66"/>
  <c r="Y157" i="66" s="1"/>
  <c r="X39" i="66"/>
  <c r="X146" i="66"/>
  <c r="Z146" i="66" s="1"/>
  <c r="X247" i="66"/>
  <c r="Z247" i="66" s="1"/>
  <c r="X342" i="66"/>
  <c r="Z342" i="66" s="1"/>
  <c r="X299" i="66"/>
  <c r="Z299" i="66" s="1"/>
  <c r="X14" i="66"/>
  <c r="X371" i="66"/>
  <c r="Z371" i="66" s="1"/>
  <c r="X290" i="66"/>
  <c r="Z290" i="66" s="1"/>
  <c r="X553" i="66"/>
  <c r="X893" i="66"/>
  <c r="Y893" i="66" s="1"/>
  <c r="X559" i="66"/>
  <c r="X823" i="66"/>
  <c r="Y823" i="66" s="1"/>
  <c r="X516" i="66"/>
  <c r="Y516" i="66" s="1"/>
  <c r="X836" i="66"/>
  <c r="X531" i="66"/>
  <c r="Z531" i="66" s="1"/>
  <c r="X907" i="66"/>
  <c r="X511" i="66"/>
  <c r="Z511" i="66" s="1"/>
  <c r="X852" i="66"/>
  <c r="Z852" i="66" s="1"/>
  <c r="X613" i="66"/>
  <c r="Y613" i="66" s="1"/>
  <c r="X940" i="66"/>
  <c r="Z940" i="66" s="1"/>
  <c r="X527" i="66"/>
  <c r="Y527" i="66" s="1"/>
  <c r="X929" i="66"/>
  <c r="Z929" i="66" s="1"/>
  <c r="X515" i="66"/>
  <c r="X854" i="66"/>
  <c r="Y854" i="66" s="1"/>
  <c r="X412" i="66"/>
  <c r="Z412" i="66" s="1"/>
  <c r="X876" i="66"/>
  <c r="Y876" i="66" s="1"/>
  <c r="X578" i="66"/>
  <c r="Z578" i="66" s="1"/>
  <c r="X694" i="66"/>
  <c r="Z694" i="66" s="1"/>
  <c r="X698" i="66"/>
  <c r="Z698" i="66" s="1"/>
  <c r="X646" i="66"/>
  <c r="Y646" i="66" s="1"/>
  <c r="X587" i="66"/>
  <c r="Y587" i="66" s="1"/>
  <c r="X132" i="66"/>
  <c r="Y132" i="66" s="1"/>
  <c r="X11" i="66"/>
  <c r="X643" i="66"/>
  <c r="Y643" i="66" s="1"/>
  <c r="X900" i="66"/>
  <c r="X598" i="66"/>
  <c r="Z598" i="66" s="1"/>
  <c r="X633" i="66"/>
  <c r="Z633" i="66" s="1"/>
  <c r="X632" i="66"/>
  <c r="X664" i="66"/>
  <c r="Y664" i="66" s="1"/>
  <c r="X686" i="66"/>
  <c r="Y686" i="66" s="1"/>
  <c r="X657" i="66"/>
  <c r="X362" i="66"/>
  <c r="Y362" i="66" s="1"/>
  <c r="X202" i="66"/>
  <c r="Y202" i="66" s="1"/>
  <c r="X128" i="66"/>
  <c r="Z128" i="66" s="1"/>
  <c r="X36" i="66"/>
  <c r="Y36" i="66" s="1"/>
  <c r="X165" i="66"/>
  <c r="Y165" i="66" s="1"/>
  <c r="X90" i="66"/>
  <c r="Z90" i="66" s="1"/>
  <c r="X267" i="66"/>
  <c r="X684" i="66"/>
  <c r="Y902" i="66"/>
  <c r="Z902" i="66"/>
  <c r="X985" i="66"/>
  <c r="Z985" i="66" s="1"/>
  <c r="X711" i="66"/>
  <c r="Y711" i="66" s="1"/>
  <c r="X677" i="66"/>
  <c r="Z677" i="66" s="1"/>
  <c r="X676" i="66"/>
  <c r="Z676" i="66" s="1"/>
  <c r="X239" i="66"/>
  <c r="Z239" i="66" s="1"/>
  <c r="X69" i="66"/>
  <c r="Y69" i="66" s="1"/>
  <c r="X333" i="66"/>
  <c r="Z333" i="66" s="1"/>
  <c r="X314" i="66"/>
  <c r="Z314" i="66" s="1"/>
  <c r="X75" i="66"/>
  <c r="X588" i="66"/>
  <c r="X618" i="66"/>
  <c r="Y618" i="66" s="1"/>
  <c r="X627" i="66"/>
  <c r="X692" i="66"/>
  <c r="X620" i="66"/>
  <c r="Z620" i="66" s="1"/>
  <c r="X642" i="66"/>
  <c r="X83" i="66"/>
  <c r="Z83" i="66" s="1"/>
  <c r="X121" i="66"/>
  <c r="Y121" i="66" s="1"/>
  <c r="X191" i="66"/>
  <c r="X519" i="66"/>
  <c r="Z519" i="66" s="1"/>
  <c r="X169" i="66"/>
  <c r="Z169" i="66" s="1"/>
  <c r="X91" i="66"/>
  <c r="Z91" i="66" s="1"/>
  <c r="X254" i="66"/>
  <c r="Z44" i="66"/>
  <c r="Z368" i="66"/>
  <c r="Y368" i="66"/>
  <c r="Y442" i="66"/>
  <c r="Z442" i="66"/>
  <c r="Z36" i="66"/>
  <c r="Z156" i="66"/>
  <c r="Y136" i="66"/>
  <c r="Y164" i="66"/>
  <c r="Y289" i="66"/>
  <c r="Y410" i="66"/>
  <c r="Y953" i="66"/>
  <c r="Z527" i="66"/>
  <c r="Z430" i="66"/>
  <c r="Z957" i="66"/>
  <c r="Z323" i="66"/>
  <c r="Y569" i="66"/>
  <c r="Y604" i="66"/>
  <c r="Z604" i="66"/>
  <c r="Y637" i="66"/>
  <c r="Z637" i="66"/>
  <c r="Z35" i="66"/>
  <c r="Y901" i="66"/>
  <c r="X293" i="66"/>
  <c r="X653" i="66"/>
  <c r="Y653" i="66" s="1"/>
  <c r="X652" i="66"/>
  <c r="X561" i="66"/>
  <c r="X816" i="66"/>
  <c r="X556" i="66"/>
  <c r="Y556" i="66" s="1"/>
  <c r="X918" i="66"/>
  <c r="Z918" i="66" s="1"/>
  <c r="X704" i="66"/>
  <c r="X326" i="66"/>
  <c r="Y326" i="66" s="1"/>
  <c r="X809" i="66"/>
  <c r="Z809" i="66" s="1"/>
  <c r="X484" i="66"/>
  <c r="Y484" i="66" s="1"/>
  <c r="X976" i="66"/>
  <c r="X626" i="66"/>
  <c r="Z626" i="66" s="1"/>
  <c r="X989" i="66"/>
  <c r="Y989" i="66" s="1"/>
  <c r="X745" i="66"/>
  <c r="Z745" i="66" s="1"/>
  <c r="X438" i="66"/>
  <c r="Z438" i="66" s="1"/>
  <c r="X840" i="66"/>
  <c r="Z840" i="66" s="1"/>
  <c r="X571" i="66"/>
  <c r="Y571" i="66" s="1"/>
  <c r="X908" i="66"/>
  <c r="Y908" i="66" s="1"/>
  <c r="X746" i="66"/>
  <c r="Z746" i="66" s="1"/>
  <c r="X322" i="66"/>
  <c r="Y322" i="66" s="1"/>
  <c r="X737" i="66"/>
  <c r="Y737" i="66" s="1"/>
  <c r="X504" i="66"/>
  <c r="Z504" i="66" s="1"/>
  <c r="X310" i="66"/>
  <c r="Z310" i="66" s="1"/>
  <c r="X434" i="66"/>
  <c r="Z434" i="66" s="1"/>
  <c r="X29" i="66"/>
  <c r="Y29" i="66" s="1"/>
  <c r="X116" i="66"/>
  <c r="Y116" i="66" s="1"/>
  <c r="X109" i="66"/>
  <c r="Z109" i="66" s="1"/>
  <c r="X153" i="66"/>
  <c r="Y153" i="66" s="1"/>
  <c r="X407" i="66"/>
  <c r="Y407" i="66" s="1"/>
  <c r="X304" i="66"/>
  <c r="Y304" i="66" s="1"/>
  <c r="X201" i="66"/>
  <c r="Y201" i="66" s="1"/>
  <c r="X406" i="66"/>
  <c r="X96" i="66"/>
  <c r="Y96" i="66" s="1"/>
  <c r="X236" i="66"/>
  <c r="Y236" i="66" s="1"/>
  <c r="X367" i="66"/>
  <c r="Y367" i="66" s="1"/>
  <c r="X176" i="66"/>
  <c r="Z176" i="66" s="1"/>
  <c r="X248" i="66"/>
  <c r="Y248" i="66" s="1"/>
  <c r="X493" i="66"/>
  <c r="Z493" i="66" s="1"/>
  <c r="X839" i="66"/>
  <c r="X379" i="66"/>
  <c r="X645" i="66"/>
  <c r="X728" i="66"/>
  <c r="X775" i="66"/>
  <c r="X845" i="66"/>
  <c r="X564" i="66"/>
  <c r="X988" i="66"/>
  <c r="Y988" i="66" s="1"/>
  <c r="X638" i="66"/>
  <c r="Y638" i="66" s="1"/>
  <c r="X319" i="66"/>
  <c r="X781" i="66"/>
  <c r="Z781" i="66" s="1"/>
  <c r="X475" i="66"/>
  <c r="Y475" i="66" s="1"/>
  <c r="X874" i="66"/>
  <c r="Z874" i="66" s="1"/>
  <c r="X621" i="66"/>
  <c r="Y621" i="66" s="1"/>
  <c r="X981" i="66"/>
  <c r="Y981" i="66" s="1"/>
  <c r="X758" i="66"/>
  <c r="Y758" i="66" s="1"/>
  <c r="X419" i="66"/>
  <c r="Z419" i="66" s="1"/>
  <c r="X834" i="66"/>
  <c r="Z834" i="66" s="1"/>
  <c r="X510" i="66"/>
  <c r="Y510" i="66" s="1"/>
  <c r="X916" i="66"/>
  <c r="X616" i="66"/>
  <c r="X180" i="66"/>
  <c r="X755" i="66"/>
  <c r="Z755" i="66" s="1"/>
  <c r="X544" i="66"/>
  <c r="X257" i="66"/>
  <c r="X460" i="66"/>
  <c r="Z460" i="66" s="1"/>
  <c r="X186" i="66"/>
  <c r="X94" i="66"/>
  <c r="Y94" i="66" s="1"/>
  <c r="X86" i="66"/>
  <c r="Y86" i="66" s="1"/>
  <c r="X134" i="66"/>
  <c r="X395" i="66"/>
  <c r="Y395" i="66" s="1"/>
  <c r="X249" i="66"/>
  <c r="Z249" i="66" s="1"/>
  <c r="X177" i="66"/>
  <c r="Z177" i="66" s="1"/>
  <c r="X282" i="66"/>
  <c r="Y282" i="66" s="1"/>
  <c r="X98" i="66"/>
  <c r="Z98" i="66" s="1"/>
  <c r="X235" i="66"/>
  <c r="Z235" i="66" s="1"/>
  <c r="X346" i="66"/>
  <c r="Z346" i="66" s="1"/>
  <c r="X143" i="66"/>
  <c r="X269" i="66"/>
  <c r="X540" i="66"/>
  <c r="X835" i="66"/>
  <c r="Y809" i="66"/>
  <c r="Z201" i="66"/>
  <c r="Z704" i="66"/>
  <c r="Y704" i="66"/>
  <c r="Y746" i="66"/>
  <c r="Z86" i="66"/>
  <c r="Y505" i="66"/>
  <c r="Y888" i="66"/>
  <c r="Z551" i="66"/>
  <c r="Z13" i="66"/>
  <c r="Y949" i="66"/>
  <c r="Z949" i="66"/>
  <c r="Y45" i="66"/>
  <c r="Y482" i="66"/>
  <c r="Z482" i="66"/>
  <c r="Y356" i="66"/>
  <c r="Z356" i="66"/>
  <c r="Y371" i="66"/>
  <c r="Y331" i="66"/>
  <c r="Y547" i="66"/>
  <c r="Z693" i="66"/>
  <c r="Y594" i="66"/>
  <c r="Z594" i="66"/>
  <c r="Z959" i="66"/>
  <c r="Z752" i="66"/>
  <c r="Y16" i="66"/>
  <c r="Y570" i="66"/>
  <c r="Z570" i="66"/>
  <c r="Z165" i="66"/>
  <c r="Y48" i="66"/>
  <c r="Z48" i="66"/>
  <c r="Y394" i="66"/>
  <c r="Z394" i="66"/>
  <c r="Z106" i="66"/>
  <c r="Z52" i="66"/>
  <c r="Z893" i="66"/>
  <c r="Z533" i="66"/>
  <c r="Y533" i="66"/>
  <c r="Z157" i="66"/>
  <c r="Y316" i="66"/>
  <c r="Z316" i="66"/>
  <c r="Y914" i="66"/>
  <c r="Y324" i="66"/>
  <c r="Y815" i="66"/>
  <c r="Z815" i="66"/>
  <c r="Y962" i="66"/>
  <c r="Y630" i="66"/>
  <c r="Y598" i="66"/>
  <c r="Z879" i="66"/>
  <c r="Z465" i="66"/>
  <c r="Y465" i="66"/>
  <c r="Y339" i="66"/>
  <c r="Y115" i="66"/>
  <c r="Y73" i="66"/>
  <c r="Z69" i="66"/>
  <c r="Y170" i="66"/>
  <c r="Z170" i="66"/>
  <c r="Z311" i="66"/>
  <c r="Y311" i="66"/>
  <c r="Z132" i="66"/>
  <c r="Z854" i="66"/>
  <c r="Z64" i="66"/>
  <c r="Y64" i="66"/>
  <c r="Y552" i="66"/>
  <c r="Z552" i="66"/>
  <c r="Y920" i="66"/>
  <c r="Z920" i="66"/>
  <c r="X647" i="66"/>
  <c r="X385" i="66"/>
  <c r="X873" i="66"/>
  <c r="X687" i="66"/>
  <c r="X599" i="66"/>
  <c r="X975" i="66"/>
  <c r="X814" i="66"/>
  <c r="X722" i="66"/>
  <c r="X526" i="66"/>
  <c r="X58" i="66"/>
  <c r="X858" i="66"/>
  <c r="X763" i="66"/>
  <c r="X520" i="66"/>
  <c r="X262" i="66"/>
  <c r="X872" i="66"/>
  <c r="X708" i="66"/>
  <c r="X522" i="66"/>
  <c r="X353" i="66"/>
  <c r="X891" i="66"/>
  <c r="X776" i="66"/>
  <c r="X607" i="66"/>
  <c r="X375" i="66"/>
  <c r="X970" i="66"/>
  <c r="X762" i="66"/>
  <c r="X623" i="66"/>
  <c r="X440" i="66"/>
  <c r="X954" i="66"/>
  <c r="X811" i="66"/>
  <c r="X614" i="66"/>
  <c r="X462" i="66"/>
  <c r="X1003" i="66"/>
  <c r="X754" i="66"/>
  <c r="X674" i="66"/>
  <c r="X485" i="66"/>
  <c r="X881" i="66"/>
  <c r="X824" i="66"/>
  <c r="X662" i="66"/>
  <c r="X502" i="66"/>
  <c r="X27" i="66"/>
  <c r="X192" i="66"/>
  <c r="X550" i="66"/>
  <c r="X302" i="66"/>
  <c r="X18" i="66"/>
  <c r="X360" i="66"/>
  <c r="X56" i="66"/>
  <c r="X274" i="66"/>
  <c r="X226" i="66"/>
  <c r="X303" i="66"/>
  <c r="X582" i="66"/>
  <c r="X384" i="66"/>
  <c r="X118" i="66"/>
  <c r="X252" i="66"/>
  <c r="X87" i="66"/>
  <c r="X100" i="66"/>
  <c r="X392" i="66"/>
  <c r="X238" i="66"/>
  <c r="X54" i="66"/>
  <c r="X344" i="66"/>
  <c r="X181" i="66"/>
  <c r="X37" i="66"/>
  <c r="X261" i="66"/>
  <c r="X139" i="66"/>
  <c r="X390" i="66"/>
  <c r="X223" i="66"/>
  <c r="X62" i="66"/>
  <c r="X639" i="66"/>
  <c r="X414" i="66"/>
  <c r="X990" i="66"/>
  <c r="X780" i="66"/>
  <c r="X864" i="66"/>
  <c r="X622" i="66"/>
  <c r="X449" i="66"/>
  <c r="X939" i="66"/>
  <c r="X735" i="66"/>
  <c r="X673" i="66"/>
  <c r="X999" i="66"/>
  <c r="X822" i="66"/>
  <c r="X678" i="66"/>
  <c r="X486" i="66"/>
  <c r="X10" i="66"/>
  <c r="X925" i="66"/>
  <c r="X715" i="66"/>
  <c r="X572" i="66"/>
  <c r="X209" i="66"/>
  <c r="X923" i="66"/>
  <c r="X706" i="66"/>
  <c r="X575" i="66"/>
  <c r="X307" i="66"/>
  <c r="X870" i="66"/>
  <c r="X685" i="66"/>
  <c r="X535" i="66"/>
  <c r="X347" i="66"/>
  <c r="X885" i="66"/>
  <c r="X774" i="66"/>
  <c r="X581" i="66"/>
  <c r="X404" i="66"/>
  <c r="X948" i="66"/>
  <c r="X794" i="66"/>
  <c r="X609" i="66"/>
  <c r="X424" i="66"/>
  <c r="X945" i="66"/>
  <c r="X807" i="66"/>
  <c r="X608" i="66"/>
  <c r="X436" i="66"/>
  <c r="X967" i="66"/>
  <c r="X799" i="66"/>
  <c r="X679" i="66"/>
  <c r="X476" i="66"/>
  <c r="X432" i="66"/>
  <c r="X158" i="66"/>
  <c r="X489" i="66"/>
  <c r="X279" i="66"/>
  <c r="X256" i="66"/>
  <c r="X305" i="66"/>
  <c r="X23" i="66"/>
  <c r="X243" i="66"/>
  <c r="X198" i="66"/>
  <c r="X241" i="66"/>
  <c r="X565" i="66"/>
  <c r="X361" i="66"/>
  <c r="X77" i="66"/>
  <c r="X199" i="66"/>
  <c r="X51" i="66"/>
  <c r="X104" i="66"/>
  <c r="X370" i="66"/>
  <c r="X207" i="66"/>
  <c r="X61" i="66"/>
  <c r="X291" i="66"/>
  <c r="X142" i="66"/>
  <c r="X433" i="66"/>
  <c r="X275" i="66"/>
  <c r="X126" i="66"/>
  <c r="X337" i="66"/>
  <c r="X208" i="66"/>
  <c r="X38" i="66"/>
  <c r="X668" i="66"/>
  <c r="X468" i="66"/>
  <c r="X843" i="66"/>
  <c r="X937" i="66"/>
  <c r="X665" i="66"/>
  <c r="X471" i="66"/>
  <c r="X936" i="66"/>
  <c r="X802" i="66"/>
  <c r="X734" i="66"/>
  <c r="X978" i="66"/>
  <c r="X819" i="66"/>
  <c r="X648" i="66"/>
  <c r="X501" i="66"/>
  <c r="X995" i="66"/>
  <c r="X890" i="66"/>
  <c r="X681" i="66"/>
  <c r="X495" i="66"/>
  <c r="X144" i="66"/>
  <c r="X847" i="66"/>
  <c r="X757" i="66"/>
  <c r="X539" i="66"/>
  <c r="X234" i="66"/>
  <c r="X917" i="66"/>
  <c r="X675" i="66"/>
  <c r="X563" i="66"/>
  <c r="X308" i="66"/>
  <c r="X928" i="66"/>
  <c r="X772" i="66"/>
  <c r="X595" i="66"/>
  <c r="X369" i="66"/>
  <c r="X964" i="66"/>
  <c r="X747" i="66"/>
  <c r="X602" i="66"/>
  <c r="X393" i="66"/>
  <c r="X942" i="66"/>
  <c r="X788" i="66"/>
  <c r="X597" i="66"/>
  <c r="X444" i="66"/>
  <c r="X979" i="66"/>
  <c r="X768" i="66"/>
  <c r="X610" i="66"/>
  <c r="X479" i="66"/>
  <c r="X441" i="66"/>
  <c r="X138" i="66"/>
  <c r="X496" i="66"/>
  <c r="X264" i="66"/>
  <c r="X258" i="66"/>
  <c r="X285" i="66"/>
  <c r="X487" i="66"/>
  <c r="X240" i="66"/>
  <c r="X175" i="66"/>
  <c r="X283" i="66"/>
  <c r="X554" i="66"/>
  <c r="X334" i="66"/>
  <c r="X57" i="66"/>
  <c r="X228" i="66"/>
  <c r="X63" i="66"/>
  <c r="X85" i="66"/>
  <c r="X317" i="66"/>
  <c r="X204" i="66"/>
  <c r="X47" i="66"/>
  <c r="X292" i="66"/>
  <c r="X182" i="66"/>
  <c r="X421" i="66"/>
  <c r="X255" i="66"/>
  <c r="X89" i="66"/>
  <c r="X340" i="66"/>
  <c r="X187" i="66"/>
  <c r="X21" i="66"/>
  <c r="X718" i="66"/>
  <c r="X558" i="66"/>
  <c r="X174" i="66"/>
  <c r="X862" i="66"/>
  <c r="X244" i="66"/>
  <c r="X886" i="66"/>
  <c r="Y419" i="66"/>
  <c r="X725" i="66"/>
  <c r="X584" i="66"/>
  <c r="X105" i="66"/>
  <c r="X848" i="66"/>
  <c r="X691" i="66"/>
  <c r="X986" i="66"/>
  <c r="X796" i="66"/>
  <c r="X656" i="66"/>
  <c r="X480" i="66"/>
  <c r="X984" i="66"/>
  <c r="X841" i="66"/>
  <c r="X689" i="66"/>
  <c r="X534" i="66"/>
  <c r="X65" i="66"/>
  <c r="X919" i="66"/>
  <c r="X770" i="66"/>
  <c r="X543" i="66"/>
  <c r="X137" i="66"/>
  <c r="X838" i="66"/>
  <c r="X751" i="66"/>
  <c r="X583" i="66"/>
  <c r="X276" i="66"/>
  <c r="X844" i="66"/>
  <c r="X651" i="66"/>
  <c r="X524" i="66"/>
  <c r="X335" i="66"/>
  <c r="X869" i="66"/>
  <c r="X748" i="66"/>
  <c r="X593" i="66"/>
  <c r="X388" i="66"/>
  <c r="X958" i="66"/>
  <c r="X744" i="66"/>
  <c r="X611" i="66"/>
  <c r="X447" i="66"/>
  <c r="X943" i="66"/>
  <c r="X801" i="66"/>
  <c r="X600" i="66"/>
  <c r="X429" i="66"/>
  <c r="X391" i="66"/>
  <c r="X110" i="66"/>
  <c r="X474" i="66"/>
  <c r="X230" i="66"/>
  <c r="X211" i="66"/>
  <c r="X280" i="66"/>
  <c r="X461" i="66"/>
  <c r="X206" i="66"/>
  <c r="X159" i="66"/>
  <c r="X212" i="66"/>
  <c r="X549" i="66"/>
  <c r="X273" i="66"/>
  <c r="X26" i="66"/>
  <c r="X185" i="66"/>
  <c r="X32" i="66"/>
  <c r="X68" i="66"/>
  <c r="X330" i="66"/>
  <c r="X195" i="66"/>
  <c r="X22" i="66"/>
  <c r="X295" i="66"/>
  <c r="X149" i="66"/>
  <c r="X422" i="66"/>
  <c r="X231" i="66"/>
  <c r="X49" i="66"/>
  <c r="X366" i="66"/>
  <c r="X171" i="66"/>
  <c r="X15" i="66"/>
  <c r="X833" i="66"/>
  <c r="X631" i="66"/>
  <c r="X351" i="66"/>
  <c r="X992" i="66"/>
  <c r="X364" i="66"/>
  <c r="X538" i="66"/>
  <c r="X779" i="66"/>
  <c r="X357" i="66"/>
  <c r="X649" i="66"/>
  <c r="X710" i="66"/>
  <c r="X861" i="66"/>
  <c r="X167" i="66"/>
  <c r="X576" i="66"/>
  <c r="X690" i="66"/>
  <c r="X724" i="66"/>
  <c r="X946" i="66"/>
  <c r="X983" i="66"/>
  <c r="X473" i="66"/>
  <c r="X871" i="66"/>
  <c r="X466" i="66"/>
  <c r="X596" i="66"/>
  <c r="X857" i="66"/>
  <c r="X998" i="66"/>
  <c r="X9" i="66"/>
  <c r="X220" i="66"/>
  <c r="X365" i="66"/>
  <c r="X445" i="66"/>
  <c r="X507" i="66"/>
  <c r="X518" i="66"/>
  <c r="X562" i="66"/>
  <c r="X592" i="66"/>
  <c r="X628" i="66"/>
  <c r="X713" i="66"/>
  <c r="X705" i="66"/>
  <c r="X723" i="66"/>
  <c r="X789" i="66"/>
  <c r="X798" i="66"/>
  <c r="X863" i="66"/>
  <c r="X898" i="66"/>
  <c r="X963" i="66"/>
  <c r="X955" i="66"/>
  <c r="X933" i="66"/>
  <c r="X329" i="66"/>
  <c r="X644" i="66"/>
  <c r="X931" i="66"/>
  <c r="X941" i="66"/>
  <c r="X229" i="66"/>
  <c r="X377" i="66"/>
  <c r="X659" i="66"/>
  <c r="X865" i="66"/>
  <c r="X437" i="66"/>
  <c r="X695" i="66"/>
  <c r="X884" i="66"/>
  <c r="X716" i="66"/>
  <c r="X818" i="66"/>
  <c r="X457" i="66"/>
  <c r="X654" i="66"/>
  <c r="X904" i="66"/>
  <c r="X500" i="66"/>
  <c r="X463" i="66"/>
  <c r="X769" i="66"/>
  <c r="X994" i="66"/>
  <c r="X513" i="66"/>
  <c r="X860" i="66"/>
  <c r="X756" i="66"/>
  <c r="X503" i="66"/>
  <c r="X736" i="66"/>
  <c r="X961" i="66"/>
  <c r="X603" i="66"/>
  <c r="X529" i="66"/>
  <c r="X821" i="66"/>
  <c r="X1001" i="66"/>
  <c r="X24" i="66"/>
  <c r="X568" i="66"/>
  <c r="X795" i="66"/>
  <c r="X215" i="66"/>
  <c r="X624" i="66"/>
  <c r="X832" i="66"/>
  <c r="X135" i="66"/>
  <c r="X827" i="66"/>
  <c r="X17" i="66"/>
  <c r="X585" i="66"/>
  <c r="X980" i="66"/>
  <c r="X512" i="66"/>
  <c r="X935" i="66"/>
  <c r="X408" i="66"/>
  <c r="X111" i="66"/>
  <c r="X224" i="66"/>
  <c r="X374" i="66"/>
  <c r="X108" i="66"/>
  <c r="X272" i="66"/>
  <c r="X396" i="66"/>
  <c r="X119" i="66"/>
  <c r="X263" i="66"/>
  <c r="X428" i="66"/>
  <c r="X151" i="66"/>
  <c r="X287" i="66"/>
  <c r="X448" i="66"/>
  <c r="X123" i="66"/>
  <c r="X84" i="66"/>
  <c r="X221" i="66"/>
  <c r="X81" i="66"/>
  <c r="X332" i="66"/>
  <c r="X546" i="66"/>
  <c r="X172" i="66"/>
  <c r="X103" i="66"/>
  <c r="X107" i="66"/>
  <c r="X381" i="66"/>
  <c r="X147" i="66"/>
  <c r="X60" i="66"/>
  <c r="X66" i="66"/>
  <c r="X345" i="66"/>
  <c r="X483" i="66"/>
  <c r="X168" i="66"/>
  <c r="X397" i="66"/>
  <c r="X403" i="66"/>
  <c r="X605" i="66"/>
  <c r="X749" i="66"/>
  <c r="X910" i="66"/>
  <c r="X245" i="66"/>
  <c r="X509" i="66"/>
  <c r="X670" i="66"/>
  <c r="X830" i="66"/>
  <c r="X973" i="66"/>
  <c r="X450" i="66"/>
  <c r="X617" i="66"/>
  <c r="X760" i="66"/>
  <c r="X922" i="66"/>
  <c r="X265" i="66"/>
  <c r="X545" i="66"/>
  <c r="X640" i="66"/>
  <c r="X837" i="66"/>
  <c r="X960" i="66"/>
  <c r="X435" i="66"/>
  <c r="X629" i="66"/>
  <c r="X702" i="66"/>
  <c r="X934" i="66"/>
  <c r="X250" i="66"/>
  <c r="X566" i="66"/>
  <c r="X636" i="66"/>
  <c r="X855" i="66"/>
  <c r="X938" i="66"/>
  <c r="X423" i="66"/>
  <c r="X641" i="66"/>
  <c r="X721" i="66"/>
  <c r="X825" i="66"/>
  <c r="X227" i="66"/>
  <c r="X523" i="66"/>
  <c r="X707" i="66"/>
  <c r="X787" i="66"/>
  <c r="X951" i="66"/>
  <c r="X761" i="66"/>
  <c r="X92" i="66"/>
  <c r="X601" i="66"/>
  <c r="X805" i="66"/>
  <c r="X268" i="66"/>
  <c r="X688" i="66"/>
  <c r="X650" i="66"/>
  <c r="X927" i="66"/>
  <c r="X456" i="66"/>
  <c r="X750" i="66"/>
  <c r="X162" i="66"/>
  <c r="X700" i="66"/>
  <c r="X150" i="66"/>
  <c r="X784" i="66"/>
  <c r="X555" i="66"/>
  <c r="X294" i="66"/>
  <c r="X828" i="66"/>
  <c r="X743" i="66"/>
  <c r="X894" i="66"/>
  <c r="X783" i="66"/>
  <c r="X591" i="66"/>
  <c r="X455" i="66"/>
  <c r="X947" i="66"/>
  <c r="X842" i="66"/>
  <c r="X666" i="66"/>
  <c r="X492" i="66"/>
  <c r="X965" i="66"/>
  <c r="X880" i="66"/>
  <c r="X683" i="66"/>
  <c r="X528" i="66"/>
  <c r="X53" i="66"/>
  <c r="X913" i="66"/>
  <c r="X764" i="66"/>
  <c r="X560" i="66"/>
  <c r="X222" i="66"/>
  <c r="X911" i="66"/>
  <c r="X669" i="66"/>
  <c r="X557" i="66"/>
  <c r="X296" i="66"/>
  <c r="X820" i="66"/>
  <c r="X719" i="66"/>
  <c r="X586" i="66"/>
  <c r="X348" i="66"/>
  <c r="X866" i="66"/>
  <c r="X742" i="66"/>
  <c r="X661" i="66"/>
  <c r="X402" i="66"/>
  <c r="X906" i="66"/>
  <c r="X782" i="66"/>
  <c r="X579" i="66"/>
  <c r="X427" i="66"/>
  <c r="X376" i="66"/>
  <c r="X99" i="66"/>
  <c r="X417" i="66"/>
  <c r="X217" i="66"/>
  <c r="X210" i="66"/>
  <c r="X251" i="66"/>
  <c r="X431" i="66"/>
  <c r="X178" i="66"/>
  <c r="X117" i="66"/>
  <c r="X219" i="66"/>
  <c r="X494" i="66"/>
  <c r="X328" i="66"/>
  <c r="X336" i="66"/>
  <c r="X196" i="66"/>
  <c r="X30" i="66"/>
  <c r="X67" i="66"/>
  <c r="X350" i="66"/>
  <c r="X184" i="66"/>
  <c r="X43" i="66"/>
  <c r="X259" i="66"/>
  <c r="X145" i="66"/>
  <c r="X380" i="66"/>
  <c r="X225" i="66"/>
  <c r="X82" i="66"/>
  <c r="X321" i="66"/>
  <c r="X197" i="66"/>
  <c r="X810" i="66"/>
  <c r="X589" i="66"/>
  <c r="X454" i="66"/>
  <c r="X977" i="66"/>
  <c r="X425" i="66"/>
  <c r="X944" i="66"/>
  <c r="X4" i="66"/>
  <c r="Y4" i="66" s="1"/>
  <c r="X3" i="66"/>
  <c r="Y3" i="66" s="1"/>
  <c r="X5" i="66"/>
  <c r="Y5" i="66" s="1"/>
  <c r="X6" i="66"/>
  <c r="Y6" i="66" s="1"/>
  <c r="X7" i="66"/>
  <c r="Y7" i="66" s="1"/>
  <c r="AT6" i="66"/>
  <c r="N5" i="66"/>
  <c r="BA3" i="66"/>
  <c r="BH3" i="66"/>
  <c r="BA4" i="66"/>
  <c r="BH4" i="66"/>
  <c r="BB3" i="66"/>
  <c r="BB4" i="66"/>
  <c r="BH7" i="66"/>
  <c r="BH6" i="66"/>
  <c r="AR5" i="66"/>
  <c r="BI5" i="66" s="1"/>
  <c r="Y660" i="66" l="1"/>
  <c r="Y882" i="66"/>
  <c r="Z202" i="66"/>
  <c r="Z587" i="66"/>
  <c r="Z895" i="66"/>
  <c r="Z790" i="66"/>
  <c r="Y290" i="66"/>
  <c r="Z418" i="66"/>
  <c r="Y777" i="66"/>
  <c r="Y506" i="66"/>
  <c r="Z514" i="66"/>
  <c r="Y932" i="66"/>
  <c r="Y83" i="66"/>
  <c r="Y676" i="66"/>
  <c r="Y299" i="66"/>
  <c r="Y101" i="66"/>
  <c r="Z634" i="66"/>
  <c r="Z304" i="66"/>
  <c r="Y260" i="66"/>
  <c r="Z778" i="66"/>
  <c r="Z613" i="66"/>
  <c r="Z362" i="66"/>
  <c r="Z926" i="66"/>
  <c r="Z322" i="66"/>
  <c r="Z909" i="66"/>
  <c r="Y88" i="66"/>
  <c r="Z711" i="66"/>
  <c r="Z908" i="66"/>
  <c r="Z733" i="66"/>
  <c r="Z464" i="66"/>
  <c r="Y190" i="66"/>
  <c r="Z536" i="66"/>
  <c r="Y729" i="66"/>
  <c r="Z758" i="66"/>
  <c r="Z102" i="66"/>
  <c r="Z717" i="66"/>
  <c r="Y179" i="66"/>
  <c r="Y741" i="66"/>
  <c r="Y469" i="66"/>
  <c r="Z426" i="66"/>
  <c r="Z341" i="66"/>
  <c r="Y497" i="66"/>
  <c r="Z114" i="66"/>
  <c r="Y25" i="66"/>
  <c r="Y166" i="66"/>
  <c r="Y727" i="66"/>
  <c r="Z378" i="66"/>
  <c r="Z853" i="66"/>
  <c r="Z982" i="66"/>
  <c r="Z703" i="66"/>
  <c r="Y831" i="66"/>
  <c r="Z237" i="66"/>
  <c r="Y697" i="66"/>
  <c r="Z183" i="66"/>
  <c r="Y868" i="66"/>
  <c r="Y50" i="66"/>
  <c r="Z829" i="66"/>
  <c r="Y239" i="66"/>
  <c r="Z577" i="66"/>
  <c r="Y177" i="66"/>
  <c r="Z153" i="66"/>
  <c r="Y993" i="66"/>
  <c r="Y658" i="66"/>
  <c r="Z625" i="66"/>
  <c r="Z416" i="66"/>
  <c r="Y991" i="66"/>
  <c r="Z988" i="66"/>
  <c r="Y519" i="66"/>
  <c r="Y635" i="66"/>
  <c r="Y806" i="66"/>
  <c r="Z950" i="66"/>
  <c r="Y253" i="66"/>
  <c r="Y477" i="66"/>
  <c r="Z548" i="66"/>
  <c r="Z34" i="66"/>
  <c r="Z812" i="66"/>
  <c r="Y193" i="66"/>
  <c r="Y333" i="66"/>
  <c r="Z349" i="66"/>
  <c r="Y59" i="66"/>
  <c r="Z189" i="66"/>
  <c r="Z905" i="66"/>
  <c r="Z921" i="66"/>
  <c r="Z46" i="66"/>
  <c r="Y458" i="66"/>
  <c r="Z248" i="66"/>
  <c r="Z42" i="66"/>
  <c r="Z615" i="66"/>
  <c r="Z730" i="66"/>
  <c r="Z726" i="66"/>
  <c r="Y498" i="66"/>
  <c r="Z8" i="66"/>
  <c r="Y412" i="66"/>
  <c r="Z478" i="66"/>
  <c r="Y620" i="66"/>
  <c r="Y434" i="66"/>
  <c r="Y155" i="66"/>
  <c r="Y131" i="66"/>
  <c r="Y74" i="66"/>
  <c r="Z590" i="66"/>
  <c r="Z470" i="66"/>
  <c r="Z966" i="66"/>
  <c r="Z732" i="66"/>
  <c r="Z152" i="66"/>
  <c r="Y398" i="66"/>
  <c r="Y491" i="66"/>
  <c r="Y277" i="66"/>
  <c r="Y834" i="66"/>
  <c r="Y924" i="66"/>
  <c r="Y532" i="66"/>
  <c r="Z537" i="66"/>
  <c r="Y233" i="66"/>
  <c r="Z373" i="66"/>
  <c r="Y633" i="66"/>
  <c r="Z899" i="66"/>
  <c r="Y90" i="66"/>
  <c r="Y846" i="66"/>
  <c r="Y242" i="66"/>
  <c r="Y467" i="66"/>
  <c r="Y889" i="66"/>
  <c r="Y127" i="66"/>
  <c r="Z773" i="66"/>
  <c r="Z737" i="66"/>
  <c r="Y767" i="66"/>
  <c r="Z823" i="66"/>
  <c r="Y677" i="66"/>
  <c r="Y826" i="66"/>
  <c r="Y699" i="66"/>
  <c r="Y98" i="66"/>
  <c r="Y93" i="66"/>
  <c r="Z646" i="66"/>
  <c r="Z354" i="66"/>
  <c r="Z203" i="66"/>
  <c r="Z997" i="66"/>
  <c r="Y325" i="66"/>
  <c r="Z163" i="66"/>
  <c r="Y194" i="66"/>
  <c r="Y852" i="66"/>
  <c r="Z740" i="66"/>
  <c r="Z266" i="66"/>
  <c r="Z121" i="66"/>
  <c r="Y342" i="66"/>
  <c r="Z112" i="66"/>
  <c r="Y439" i="66"/>
  <c r="Y297" i="66"/>
  <c r="Z236" i="66"/>
  <c r="Y918" i="66"/>
  <c r="Y974" i="66"/>
  <c r="Z996" i="66"/>
  <c r="Z41" i="66"/>
  <c r="Y985" i="66"/>
  <c r="Y952" i="66"/>
  <c r="Z367" i="66"/>
  <c r="Z154" i="66"/>
  <c r="Z271" i="66"/>
  <c r="Z968" i="66"/>
  <c r="Z173" i="66"/>
  <c r="Z912" i="66"/>
  <c r="Z574" i="66"/>
  <c r="Z731" i="66"/>
  <c r="Y249" i="66"/>
  <c r="Y128" i="66"/>
  <c r="Z619" i="66"/>
  <c r="Z510" i="66"/>
  <c r="Y971" i="66"/>
  <c r="Z989" i="66"/>
  <c r="Y420" i="66"/>
  <c r="Y28" i="66"/>
  <c r="Y133" i="66"/>
  <c r="Z915" i="66"/>
  <c r="Z389" i="66"/>
  <c r="Z71" i="66"/>
  <c r="Y405" i="66"/>
  <c r="Z405" i="66"/>
  <c r="Z214" i="66"/>
  <c r="Y301" i="66"/>
  <c r="Y443" i="66"/>
  <c r="Z851" i="66"/>
  <c r="Y606" i="66"/>
  <c r="Z278" i="66"/>
  <c r="Y1002" i="66"/>
  <c r="Z987" i="66"/>
  <c r="Y972" i="66"/>
  <c r="Z883" i="66"/>
  <c r="Z399" i="66"/>
  <c r="Y141" i="66"/>
  <c r="Y19" i="66"/>
  <c r="Z55" i="66"/>
  <c r="Y358" i="66"/>
  <c r="Y850" i="66"/>
  <c r="Z956" i="66"/>
  <c r="Z813" i="66"/>
  <c r="Y525" i="66"/>
  <c r="Z525" i="66"/>
  <c r="Y781" i="66"/>
  <c r="Z876" i="66"/>
  <c r="Z401" i="66"/>
  <c r="Z655" i="66"/>
  <c r="Z739" i="66"/>
  <c r="Y517" i="66"/>
  <c r="Z12" i="66"/>
  <c r="Z856" i="66"/>
  <c r="Y903" i="66"/>
  <c r="Z903" i="66"/>
  <c r="Y76" i="66"/>
  <c r="Z76" i="66"/>
  <c r="Z409" i="66"/>
  <c r="Y409" i="66"/>
  <c r="Z567" i="66"/>
  <c r="Y567" i="66"/>
  <c r="Z246" i="66"/>
  <c r="Y246" i="66"/>
  <c r="Y213" i="66"/>
  <c r="Z213" i="66"/>
  <c r="Z459" i="66"/>
  <c r="Y75" i="66"/>
  <c r="Z75" i="66"/>
  <c r="Y580" i="66"/>
  <c r="Z580" i="66"/>
  <c r="Y488" i="66"/>
  <c r="Z488" i="66"/>
  <c r="Z849" i="66"/>
  <c r="Y849" i="66"/>
  <c r="Z530" i="66"/>
  <c r="Y530" i="66"/>
  <c r="Y667" i="66"/>
  <c r="Z667" i="66"/>
  <c r="Z671" i="66"/>
  <c r="Z684" i="66"/>
  <c r="Y684" i="66"/>
  <c r="Z804" i="66"/>
  <c r="Y804" i="66"/>
  <c r="Y95" i="66"/>
  <c r="Z618" i="66"/>
  <c r="Y247" i="66"/>
  <c r="Z696" i="66"/>
  <c r="Z571" i="66"/>
  <c r="Y120" i="66"/>
  <c r="Y315" i="66"/>
  <c r="Z315" i="66"/>
  <c r="Y372" i="66"/>
  <c r="Z372" i="66"/>
  <c r="Y327" i="66"/>
  <c r="Z327" i="66"/>
  <c r="Z286" i="66"/>
  <c r="Y286" i="66"/>
  <c r="Z472" i="66"/>
  <c r="Y490" i="66"/>
  <c r="Y578" i="66"/>
  <c r="Z897" i="66"/>
  <c r="Y793" i="66"/>
  <c r="Y521" i="66"/>
  <c r="Z556" i="66"/>
  <c r="Z791" i="66"/>
  <c r="Y900" i="66"/>
  <c r="Z900" i="66"/>
  <c r="Y559" i="66"/>
  <c r="Z559" i="66"/>
  <c r="Z363" i="66"/>
  <c r="Y363" i="66"/>
  <c r="Y320" i="66"/>
  <c r="Z320" i="66"/>
  <c r="Z20" i="66"/>
  <c r="Y20" i="66"/>
  <c r="Y940" i="66"/>
  <c r="Y542" i="66"/>
  <c r="Y314" i="66"/>
  <c r="Z270" i="66"/>
  <c r="Y124" i="66"/>
  <c r="Y663" i="66"/>
  <c r="Y113" i="66"/>
  <c r="Y91" i="66"/>
  <c r="Z383" i="66"/>
  <c r="Y859" i="66"/>
  <c r="Z188" i="66"/>
  <c r="Z981" i="66"/>
  <c r="Y504" i="66"/>
  <c r="Z499" i="66"/>
  <c r="Y875" i="66"/>
  <c r="Z664" i="66"/>
  <c r="Z11" i="66"/>
  <c r="Y11" i="66"/>
  <c r="Z553" i="66"/>
  <c r="Y553" i="66"/>
  <c r="Z508" i="66"/>
  <c r="Y508" i="66"/>
  <c r="Z200" i="66"/>
  <c r="Y200" i="66"/>
  <c r="Y753" i="66"/>
  <c r="Z753" i="66"/>
  <c r="Y33" i="66"/>
  <c r="Z33" i="66"/>
  <c r="Y160" i="66"/>
  <c r="Z160" i="66"/>
  <c r="Y78" i="66"/>
  <c r="Z78" i="66"/>
  <c r="Z387" i="66"/>
  <c r="Y709" i="66"/>
  <c r="Z709" i="66"/>
  <c r="Z313" i="66"/>
  <c r="Y313" i="66"/>
  <c r="Y1000" i="66"/>
  <c r="Z1000" i="66"/>
  <c r="Z907" i="66"/>
  <c r="Y907" i="66"/>
  <c r="Z797" i="66"/>
  <c r="Y797" i="66"/>
  <c r="Z451" i="66"/>
  <c r="Y451" i="66"/>
  <c r="Z588" i="66"/>
  <c r="Y588" i="66"/>
  <c r="Z969" i="66"/>
  <c r="Y969" i="66"/>
  <c r="Z129" i="66"/>
  <c r="Y129" i="66"/>
  <c r="Y612" i="66"/>
  <c r="Y632" i="66"/>
  <c r="Z632" i="66"/>
  <c r="Z792" i="66"/>
  <c r="Y792" i="66"/>
  <c r="Y878" i="66"/>
  <c r="Y714" i="66"/>
  <c r="Z621" i="66"/>
  <c r="Z39" i="66"/>
  <c r="Y39" i="66"/>
  <c r="Y125" i="66"/>
  <c r="Z125" i="66"/>
  <c r="Z382" i="66"/>
  <c r="Y382" i="66"/>
  <c r="Y682" i="66"/>
  <c r="Z267" i="66"/>
  <c r="Y267" i="66"/>
  <c r="Z573" i="66"/>
  <c r="Y573" i="66"/>
  <c r="Y130" i="66"/>
  <c r="Z130" i="66"/>
  <c r="Z771" i="66"/>
  <c r="Y771" i="66"/>
  <c r="Z800" i="66"/>
  <c r="Y800" i="66"/>
  <c r="Y698" i="66"/>
  <c r="Y460" i="66"/>
  <c r="Z407" i="66"/>
  <c r="Y191" i="66"/>
  <c r="Z191" i="66"/>
  <c r="Y515" i="66"/>
  <c r="Z515" i="66"/>
  <c r="Z281" i="66"/>
  <c r="Y281" i="66"/>
  <c r="Y808" i="66"/>
  <c r="Z808" i="66"/>
  <c r="Z300" i="66"/>
  <c r="Y161" i="66"/>
  <c r="Z653" i="66"/>
  <c r="Y755" i="66"/>
  <c r="Z312" i="66"/>
  <c r="Y97" i="66"/>
  <c r="Z338" i="66"/>
  <c r="Y712" i="66"/>
  <c r="Z284" i="66"/>
  <c r="Y140" i="66"/>
  <c r="Z40" i="66"/>
  <c r="Y176" i="66"/>
  <c r="Z642" i="66"/>
  <c r="Y642" i="66"/>
  <c r="Y122" i="66"/>
  <c r="Z122" i="66"/>
  <c r="Y343" i="66"/>
  <c r="Z343" i="66"/>
  <c r="Y413" i="66"/>
  <c r="Z413" i="66"/>
  <c r="Y877" i="66"/>
  <c r="Z686" i="66"/>
  <c r="Z31" i="66"/>
  <c r="Z720" i="66"/>
  <c r="Z786" i="66"/>
  <c r="Z867" i="66"/>
  <c r="Y235" i="66"/>
  <c r="Y359" i="66"/>
  <c r="Z386" i="66"/>
  <c r="Z672" i="66"/>
  <c r="Y218" i="66"/>
  <c r="Z516" i="66"/>
  <c r="Y694" i="66"/>
  <c r="Y355" i="66"/>
  <c r="Y80" i="66"/>
  <c r="Y306" i="66"/>
  <c r="Z306" i="66"/>
  <c r="Y148" i="66"/>
  <c r="Z148" i="66"/>
  <c r="Z481" i="66"/>
  <c r="Y481" i="66"/>
  <c r="Y411" i="66"/>
  <c r="Z411" i="66"/>
  <c r="Y817" i="66"/>
  <c r="Z817" i="66"/>
  <c r="Z205" i="66"/>
  <c r="Y205" i="66"/>
  <c r="Z70" i="66"/>
  <c r="Y70" i="66"/>
  <c r="Y452" i="66"/>
  <c r="Z452" i="66"/>
  <c r="Z627" i="66"/>
  <c r="Y627" i="66"/>
  <c r="Z657" i="66"/>
  <c r="Y657" i="66"/>
  <c r="Y930" i="66"/>
  <c r="Z930" i="66"/>
  <c r="Z766" i="66"/>
  <c r="Y766" i="66"/>
  <c r="Y511" i="66"/>
  <c r="Z216" i="66"/>
  <c r="Y680" i="66"/>
  <c r="Z680" i="66"/>
  <c r="Y840" i="66"/>
  <c r="Z254" i="66"/>
  <c r="Y254" i="66"/>
  <c r="Z785" i="66"/>
  <c r="Y785" i="66"/>
  <c r="Z309" i="66"/>
  <c r="Y309" i="66"/>
  <c r="Y446" i="66"/>
  <c r="Z446" i="66"/>
  <c r="Z887" i="66"/>
  <c r="Y738" i="66"/>
  <c r="Y836" i="66"/>
  <c r="Z836" i="66"/>
  <c r="Z352" i="66"/>
  <c r="Y352" i="66"/>
  <c r="Z765" i="66"/>
  <c r="Y765" i="66"/>
  <c r="Y79" i="66"/>
  <c r="Z79" i="66"/>
  <c r="Z415" i="66"/>
  <c r="Y415" i="66"/>
  <c r="Y400" i="66"/>
  <c r="Z400" i="66"/>
  <c r="Z541" i="66"/>
  <c r="Y169" i="66"/>
  <c r="Y929" i="66"/>
  <c r="Z318" i="66"/>
  <c r="Y146" i="66"/>
  <c r="Y701" i="66"/>
  <c r="Z232" i="66"/>
  <c r="Y531" i="66"/>
  <c r="Z643" i="66"/>
  <c r="Y692" i="66"/>
  <c r="Z692" i="66"/>
  <c r="Z14" i="66"/>
  <c r="Y14" i="66"/>
  <c r="Y892" i="66"/>
  <c r="Z892" i="66"/>
  <c r="Y803" i="66"/>
  <c r="Z803" i="66"/>
  <c r="Y453" i="66"/>
  <c r="Z453" i="66"/>
  <c r="Y298" i="66"/>
  <c r="Z298" i="66"/>
  <c r="Z759" i="66"/>
  <c r="Y759" i="66"/>
  <c r="Y72" i="66"/>
  <c r="Z72" i="66"/>
  <c r="Y257" i="66"/>
  <c r="Z257" i="66"/>
  <c r="Y874" i="66"/>
  <c r="Y493" i="66"/>
  <c r="Z94" i="66"/>
  <c r="Y438" i="66"/>
  <c r="Z134" i="66"/>
  <c r="Y134" i="66"/>
  <c r="Z845" i="66"/>
  <c r="Y845" i="66"/>
  <c r="Z406" i="66"/>
  <c r="Y406" i="66"/>
  <c r="Z638" i="66"/>
  <c r="Z484" i="66"/>
  <c r="Y109" i="66"/>
  <c r="Z835" i="66"/>
  <c r="Y835" i="66"/>
  <c r="Z775" i="66"/>
  <c r="Y775" i="66"/>
  <c r="Z561" i="66"/>
  <c r="Y561" i="66"/>
  <c r="Z544" i="66"/>
  <c r="Y544" i="66"/>
  <c r="Y839" i="66"/>
  <c r="Z839" i="66"/>
  <c r="Y180" i="66"/>
  <c r="Z180" i="66"/>
  <c r="Y626" i="66"/>
  <c r="Z616" i="66"/>
  <c r="Y616" i="66"/>
  <c r="Z976" i="66"/>
  <c r="Y976" i="66"/>
  <c r="Z29" i="66"/>
  <c r="Z916" i="66"/>
  <c r="Y916" i="66"/>
  <c r="Y346" i="66"/>
  <c r="Y564" i="66"/>
  <c r="Z564" i="66"/>
  <c r="Z395" i="66"/>
  <c r="Z540" i="66"/>
  <c r="Y540" i="66"/>
  <c r="Z282" i="66"/>
  <c r="Z475" i="66"/>
  <c r="Z116" i="66"/>
  <c r="Z326" i="66"/>
  <c r="Y269" i="66"/>
  <c r="Z269" i="66"/>
  <c r="Y186" i="66"/>
  <c r="Z186" i="66"/>
  <c r="Z645" i="66"/>
  <c r="Y645" i="66"/>
  <c r="Y652" i="66"/>
  <c r="Z652" i="66"/>
  <c r="Z319" i="66"/>
  <c r="Y319" i="66"/>
  <c r="Z293" i="66"/>
  <c r="Y293" i="66"/>
  <c r="Z96" i="66"/>
  <c r="Z728" i="66"/>
  <c r="Y728" i="66"/>
  <c r="Y745" i="66"/>
  <c r="Y310" i="66"/>
  <c r="Y143" i="66"/>
  <c r="Z143" i="66"/>
  <c r="Y379" i="66"/>
  <c r="Z379" i="66"/>
  <c r="Y816" i="66"/>
  <c r="Z816" i="66"/>
  <c r="Z150" i="66"/>
  <c r="Y150" i="66"/>
  <c r="Z396" i="66"/>
  <c r="Y396" i="66"/>
  <c r="Z357" i="66"/>
  <c r="Y357" i="66"/>
  <c r="Y21" i="66"/>
  <c r="Z21" i="66"/>
  <c r="Y243" i="66"/>
  <c r="Z243" i="66"/>
  <c r="Y708" i="66"/>
  <c r="Z708" i="66"/>
  <c r="Y944" i="66"/>
  <c r="Z944" i="66"/>
  <c r="Z566" i="66"/>
  <c r="Y566" i="66"/>
  <c r="Z736" i="66"/>
  <c r="Y736" i="66"/>
  <c r="Y212" i="66"/>
  <c r="Z212" i="66"/>
  <c r="Y937" i="66"/>
  <c r="Z937" i="66"/>
  <c r="Y118" i="66"/>
  <c r="Z118" i="66"/>
  <c r="Z560" i="66"/>
  <c r="Y560" i="66"/>
  <c r="Z168" i="66"/>
  <c r="Y168" i="66"/>
  <c r="Y562" i="66"/>
  <c r="Z562" i="66"/>
  <c r="Y841" i="66"/>
  <c r="Z841" i="66"/>
  <c r="Z847" i="66"/>
  <c r="Y847" i="66"/>
  <c r="Z678" i="66"/>
  <c r="Y678" i="66"/>
  <c r="Y262" i="66"/>
  <c r="Z262" i="66"/>
  <c r="Y750" i="66"/>
  <c r="Z750" i="66"/>
  <c r="Y624" i="66"/>
  <c r="Z624" i="66"/>
  <c r="Y447" i="66"/>
  <c r="Z447" i="66"/>
  <c r="Y369" i="66"/>
  <c r="Z369" i="66"/>
  <c r="Z370" i="66"/>
  <c r="Y370" i="66"/>
  <c r="Y261" i="66"/>
  <c r="Z261" i="66"/>
  <c r="Z662" i="66"/>
  <c r="Y662" i="66"/>
  <c r="Z647" i="66"/>
  <c r="Y647" i="66"/>
  <c r="Y454" i="66"/>
  <c r="Z454" i="66"/>
  <c r="Y350" i="66"/>
  <c r="Z350" i="66"/>
  <c r="Z210" i="66"/>
  <c r="Y210" i="66"/>
  <c r="Y866" i="66"/>
  <c r="Z866" i="66"/>
  <c r="Z913" i="66"/>
  <c r="Y913" i="66"/>
  <c r="Y783" i="66"/>
  <c r="Z783" i="66"/>
  <c r="Y456" i="66"/>
  <c r="Z456" i="66"/>
  <c r="Y523" i="66"/>
  <c r="Z523" i="66"/>
  <c r="Y702" i="66"/>
  <c r="Z702" i="66"/>
  <c r="Z973" i="66"/>
  <c r="Y973" i="66"/>
  <c r="Y345" i="66"/>
  <c r="Z345" i="66"/>
  <c r="Y84" i="66"/>
  <c r="Z84" i="66"/>
  <c r="Z224" i="66"/>
  <c r="Y224" i="66"/>
  <c r="Y215" i="66"/>
  <c r="Z215" i="66"/>
  <c r="Y860" i="66"/>
  <c r="Z860" i="66"/>
  <c r="Z695" i="66"/>
  <c r="Y695" i="66"/>
  <c r="Y963" i="66"/>
  <c r="Z963" i="66"/>
  <c r="Y507" i="66"/>
  <c r="Z507" i="66"/>
  <c r="Y946" i="66"/>
  <c r="Z946" i="66"/>
  <c r="Y992" i="66"/>
  <c r="Z992" i="66"/>
  <c r="Z22" i="66"/>
  <c r="Y22" i="66"/>
  <c r="Z461" i="66"/>
  <c r="Y461" i="66"/>
  <c r="Y611" i="66"/>
  <c r="Z611" i="66"/>
  <c r="Z583" i="66"/>
  <c r="Y583" i="66"/>
  <c r="Z480" i="66"/>
  <c r="Y480" i="66"/>
  <c r="Y255" i="66"/>
  <c r="Z255" i="66"/>
  <c r="Z554" i="66"/>
  <c r="Y554" i="66"/>
  <c r="Z610" i="66"/>
  <c r="Y610" i="66"/>
  <c r="Z595" i="66"/>
  <c r="Y595" i="66"/>
  <c r="Y495" i="66"/>
  <c r="Z495" i="66"/>
  <c r="Z665" i="66"/>
  <c r="Y665" i="66"/>
  <c r="Y668" i="66"/>
  <c r="Z668" i="66"/>
  <c r="Y104" i="66"/>
  <c r="Z104" i="66"/>
  <c r="Z279" i="66"/>
  <c r="Y279" i="66"/>
  <c r="Z424" i="66"/>
  <c r="Y424" i="66"/>
  <c r="Z307" i="66"/>
  <c r="Y307" i="66"/>
  <c r="Z999" i="66"/>
  <c r="Y999" i="66"/>
  <c r="Z37" i="66"/>
  <c r="Y37" i="66"/>
  <c r="Y303" i="66"/>
  <c r="Z303" i="66"/>
  <c r="Z824" i="66"/>
  <c r="Y824" i="66"/>
  <c r="Y762" i="66"/>
  <c r="Z762" i="66"/>
  <c r="Y763" i="66"/>
  <c r="Z763" i="66"/>
  <c r="Z906" i="66"/>
  <c r="Y906" i="66"/>
  <c r="Z951" i="66"/>
  <c r="Y951" i="66"/>
  <c r="Y81" i="66"/>
  <c r="Z81" i="66"/>
  <c r="Y707" i="66"/>
  <c r="Z707" i="66"/>
  <c r="Z768" i="66"/>
  <c r="Y768" i="66"/>
  <c r="Z881" i="66"/>
  <c r="Y881" i="66"/>
  <c r="Z970" i="66"/>
  <c r="Y970" i="66"/>
  <c r="Y858" i="66"/>
  <c r="Z858" i="66"/>
  <c r="Y761" i="66"/>
  <c r="Z761" i="66"/>
  <c r="Z827" i="66"/>
  <c r="Y827" i="66"/>
  <c r="Y549" i="66"/>
  <c r="Z549" i="66"/>
  <c r="Z539" i="66"/>
  <c r="Y539" i="66"/>
  <c r="Y10" i="66"/>
  <c r="Z10" i="66"/>
  <c r="Z687" i="66"/>
  <c r="Y687" i="66"/>
  <c r="Y700" i="66"/>
  <c r="Z700" i="66"/>
  <c r="Y135" i="66"/>
  <c r="Z135" i="66"/>
  <c r="Z779" i="66"/>
  <c r="Y779" i="66"/>
  <c r="Y187" i="66"/>
  <c r="Z187" i="66"/>
  <c r="Y61" i="66"/>
  <c r="Z61" i="66"/>
  <c r="Y390" i="66"/>
  <c r="Z390" i="66"/>
  <c r="Y787" i="66"/>
  <c r="Z787" i="66"/>
  <c r="Z716" i="66"/>
  <c r="Y716" i="66"/>
  <c r="Z943" i="66"/>
  <c r="Y943" i="66"/>
  <c r="Z964" i="66"/>
  <c r="Y964" i="66"/>
  <c r="Y685" i="66"/>
  <c r="Z685" i="66"/>
  <c r="Z440" i="66"/>
  <c r="Y440" i="66"/>
  <c r="Y184" i="66"/>
  <c r="Z184" i="66"/>
  <c r="Y591" i="66"/>
  <c r="Z591" i="66"/>
  <c r="Y374" i="66"/>
  <c r="Z374" i="66"/>
  <c r="Y983" i="66"/>
  <c r="Z983" i="66"/>
  <c r="Y276" i="66"/>
  <c r="Z276" i="66"/>
  <c r="Z479" i="66"/>
  <c r="Y479" i="66"/>
  <c r="Y471" i="66"/>
  <c r="Z471" i="66"/>
  <c r="Y822" i="66"/>
  <c r="Z822" i="66"/>
  <c r="Y623" i="66"/>
  <c r="Z623" i="66"/>
  <c r="Z67" i="66"/>
  <c r="Y67" i="66"/>
  <c r="Z894" i="66"/>
  <c r="Y894" i="66"/>
  <c r="Y830" i="66"/>
  <c r="Z830" i="66"/>
  <c r="Y513" i="66"/>
  <c r="Z513" i="66"/>
  <c r="Z724" i="66"/>
  <c r="Y724" i="66"/>
  <c r="Y751" i="66"/>
  <c r="Z751" i="66"/>
  <c r="Z681" i="66"/>
  <c r="Y681" i="66"/>
  <c r="Z51" i="66"/>
  <c r="Y51" i="66"/>
  <c r="Z226" i="66"/>
  <c r="Y226" i="66"/>
  <c r="Y810" i="66"/>
  <c r="Z810" i="66"/>
  <c r="Z30" i="66"/>
  <c r="Y30" i="66"/>
  <c r="Y417" i="66"/>
  <c r="Z417" i="66"/>
  <c r="Y586" i="66"/>
  <c r="Z586" i="66"/>
  <c r="Y528" i="66"/>
  <c r="Z528" i="66"/>
  <c r="Z743" i="66"/>
  <c r="Y743" i="66"/>
  <c r="Y650" i="66"/>
  <c r="Z650" i="66"/>
  <c r="Y825" i="66"/>
  <c r="Z825" i="66"/>
  <c r="Y435" i="66"/>
  <c r="Z435" i="66"/>
  <c r="Y670" i="66"/>
  <c r="Z670" i="66"/>
  <c r="Y60" i="66"/>
  <c r="Z60" i="66"/>
  <c r="Z448" i="66"/>
  <c r="Y448" i="66"/>
  <c r="Y408" i="66"/>
  <c r="Z408" i="66"/>
  <c r="Z568" i="66"/>
  <c r="Y568" i="66"/>
  <c r="Y994" i="66"/>
  <c r="Z994" i="66"/>
  <c r="Z865" i="66"/>
  <c r="Y865" i="66"/>
  <c r="Y863" i="66"/>
  <c r="Z863" i="66"/>
  <c r="Y365" i="66"/>
  <c r="Z365" i="66"/>
  <c r="Y690" i="66"/>
  <c r="Z690" i="66"/>
  <c r="Z631" i="66"/>
  <c r="Y631" i="66"/>
  <c r="Y330" i="66"/>
  <c r="Z330" i="66"/>
  <c r="Z211" i="66"/>
  <c r="Y211" i="66"/>
  <c r="Y958" i="66"/>
  <c r="Z958" i="66"/>
  <c r="Y838" i="66"/>
  <c r="Z838" i="66"/>
  <c r="Z796" i="66"/>
  <c r="Y796" i="66"/>
  <c r="Z886" i="66"/>
  <c r="Y886" i="66"/>
  <c r="Y182" i="66"/>
  <c r="Z182" i="66"/>
  <c r="Z175" i="66"/>
  <c r="Y175" i="66"/>
  <c r="Z979" i="66"/>
  <c r="Y979" i="66"/>
  <c r="Y928" i="66"/>
  <c r="Z928" i="66"/>
  <c r="Y890" i="66"/>
  <c r="Z890" i="66"/>
  <c r="Y208" i="66"/>
  <c r="Z208" i="66"/>
  <c r="Y199" i="66"/>
  <c r="Z199" i="66"/>
  <c r="Z158" i="66"/>
  <c r="Y158" i="66"/>
  <c r="Z794" i="66"/>
  <c r="Y794" i="66"/>
  <c r="Z706" i="66"/>
  <c r="Y706" i="66"/>
  <c r="Z735" i="66"/>
  <c r="Y735" i="66"/>
  <c r="Y864" i="66"/>
  <c r="Z864" i="66"/>
  <c r="Z344" i="66"/>
  <c r="Y344" i="66"/>
  <c r="Y274" i="66"/>
  <c r="Z274" i="66"/>
  <c r="Z485" i="66"/>
  <c r="Y485" i="66"/>
  <c r="Z375" i="66"/>
  <c r="Y375" i="66"/>
  <c r="Y58" i="66"/>
  <c r="Z58" i="66"/>
  <c r="Y636" i="66"/>
  <c r="Z636" i="66"/>
  <c r="Y961" i="66"/>
  <c r="Z961" i="66"/>
  <c r="Y231" i="66"/>
  <c r="Z231" i="66"/>
  <c r="Z496" i="66"/>
  <c r="Y496" i="66"/>
  <c r="Y436" i="66"/>
  <c r="Z436" i="66"/>
  <c r="Z192" i="66"/>
  <c r="Y192" i="66"/>
  <c r="Y259" i="66"/>
  <c r="Z259" i="66"/>
  <c r="Y760" i="66"/>
  <c r="Z760" i="66"/>
  <c r="Z329" i="66"/>
  <c r="Y329" i="66"/>
  <c r="Y651" i="66"/>
  <c r="Z651" i="66"/>
  <c r="Z757" i="66"/>
  <c r="Y757" i="66"/>
  <c r="Z535" i="66"/>
  <c r="Y535" i="66"/>
  <c r="Y954" i="66"/>
  <c r="Z954" i="66"/>
  <c r="Z455" i="66"/>
  <c r="Y455" i="66"/>
  <c r="Y832" i="66"/>
  <c r="Z832" i="66"/>
  <c r="Z538" i="66"/>
  <c r="Y538" i="66"/>
  <c r="Y936" i="66"/>
  <c r="Z936" i="66"/>
  <c r="Z502" i="66"/>
  <c r="Y502" i="66"/>
  <c r="Y197" i="66"/>
  <c r="Z197" i="66"/>
  <c r="Z196" i="66"/>
  <c r="Y196" i="66"/>
  <c r="Z99" i="66"/>
  <c r="Y99" i="66"/>
  <c r="Z719" i="66"/>
  <c r="Y719" i="66"/>
  <c r="Y683" i="66"/>
  <c r="Z683" i="66"/>
  <c r="Z828" i="66"/>
  <c r="Y828" i="66"/>
  <c r="Z688" i="66"/>
  <c r="Y688" i="66"/>
  <c r="Y721" i="66"/>
  <c r="Z721" i="66"/>
  <c r="Y960" i="66"/>
  <c r="Z960" i="66"/>
  <c r="Z509" i="66"/>
  <c r="Y509" i="66"/>
  <c r="Y147" i="66"/>
  <c r="Z147" i="66"/>
  <c r="Z287" i="66"/>
  <c r="Y287" i="66"/>
  <c r="Z935" i="66"/>
  <c r="Y935" i="66"/>
  <c r="Y24" i="66"/>
  <c r="Z24" i="66"/>
  <c r="Y769" i="66"/>
  <c r="Z769" i="66"/>
  <c r="Y659" i="66"/>
  <c r="Z659" i="66"/>
  <c r="Y798" i="66"/>
  <c r="Z798" i="66"/>
  <c r="Y220" i="66"/>
  <c r="Z220" i="66"/>
  <c r="Y576" i="66"/>
  <c r="Z576" i="66"/>
  <c r="Z833" i="66"/>
  <c r="Y833" i="66"/>
  <c r="Y68" i="66"/>
  <c r="Z68" i="66"/>
  <c r="Z230" i="66"/>
  <c r="Y230" i="66"/>
  <c r="Y388" i="66"/>
  <c r="Z388" i="66"/>
  <c r="Z137" i="66"/>
  <c r="Y137" i="66"/>
  <c r="Z986" i="66"/>
  <c r="Y986" i="66"/>
  <c r="Z244" i="66"/>
  <c r="Y244" i="66"/>
  <c r="Y292" i="66"/>
  <c r="Z292" i="66"/>
  <c r="Z240" i="66"/>
  <c r="Y240" i="66"/>
  <c r="Z444" i="66"/>
  <c r="Y444" i="66"/>
  <c r="Y308" i="66"/>
  <c r="Z308" i="66"/>
  <c r="Z995" i="66"/>
  <c r="Y995" i="66"/>
  <c r="Z337" i="66"/>
  <c r="Y337" i="66"/>
  <c r="Z77" i="66"/>
  <c r="Y77" i="66"/>
  <c r="Y432" i="66"/>
  <c r="Z432" i="66"/>
  <c r="Y948" i="66"/>
  <c r="Z948" i="66"/>
  <c r="Y923" i="66"/>
  <c r="Z923" i="66"/>
  <c r="Y939" i="66"/>
  <c r="Z939" i="66"/>
  <c r="Y780" i="66"/>
  <c r="Z780" i="66"/>
  <c r="Y54" i="66"/>
  <c r="Z54" i="66"/>
  <c r="Z56" i="66"/>
  <c r="Y56" i="66"/>
  <c r="Z674" i="66"/>
  <c r="Y674" i="66"/>
  <c r="Y607" i="66"/>
  <c r="Z607" i="66"/>
  <c r="Y526" i="66"/>
  <c r="Z526" i="66"/>
  <c r="Z842" i="66"/>
  <c r="Y842" i="66"/>
  <c r="Z457" i="66"/>
  <c r="Y457" i="66"/>
  <c r="Z534" i="66"/>
  <c r="Y534" i="66"/>
  <c r="Y734" i="66"/>
  <c r="Z734" i="66"/>
  <c r="Z222" i="66"/>
  <c r="Y222" i="66"/>
  <c r="Z818" i="66"/>
  <c r="Y818" i="66"/>
  <c r="Z138" i="66"/>
  <c r="Y138" i="66"/>
  <c r="Y872" i="66"/>
  <c r="Z872" i="66"/>
  <c r="Z43" i="66"/>
  <c r="Y43" i="66"/>
  <c r="Y108" i="66"/>
  <c r="Z108" i="66"/>
  <c r="Z844" i="66"/>
  <c r="Y844" i="66"/>
  <c r="Z807" i="66"/>
  <c r="Y807" i="66"/>
  <c r="Y977" i="66"/>
  <c r="Z977" i="66"/>
  <c r="Y934" i="66"/>
  <c r="Z934" i="66"/>
  <c r="Y955" i="66"/>
  <c r="Z955" i="66"/>
  <c r="Z984" i="66"/>
  <c r="Y984" i="66"/>
  <c r="Y256" i="66"/>
  <c r="Z256" i="66"/>
  <c r="Z589" i="66"/>
  <c r="Y589" i="66"/>
  <c r="Y927" i="66"/>
  <c r="Z927" i="66"/>
  <c r="Y123" i="66"/>
  <c r="Z123" i="66"/>
  <c r="Z898" i="66"/>
  <c r="Y898" i="66"/>
  <c r="Y744" i="66"/>
  <c r="Z744" i="66"/>
  <c r="Y575" i="66"/>
  <c r="Z575" i="66"/>
  <c r="Y376" i="66"/>
  <c r="Z376" i="66"/>
  <c r="Y294" i="66"/>
  <c r="Z294" i="66"/>
  <c r="Z268" i="66"/>
  <c r="Y268" i="66"/>
  <c r="Y641" i="66"/>
  <c r="Z641" i="66"/>
  <c r="Y837" i="66"/>
  <c r="Z837" i="66"/>
  <c r="Z245" i="66"/>
  <c r="Y245" i="66"/>
  <c r="Z381" i="66"/>
  <c r="Y381" i="66"/>
  <c r="Z151" i="66"/>
  <c r="Y151" i="66"/>
  <c r="Z512" i="66"/>
  <c r="Y512" i="66"/>
  <c r="Y1001" i="66"/>
  <c r="Z1001" i="66"/>
  <c r="Z463" i="66"/>
  <c r="Y463" i="66"/>
  <c r="Z377" i="66"/>
  <c r="Y377" i="66"/>
  <c r="Y789" i="66"/>
  <c r="Z789" i="66"/>
  <c r="Z9" i="66"/>
  <c r="Y9" i="66"/>
  <c r="Z167" i="66"/>
  <c r="Y167" i="66"/>
  <c r="Z15" i="66"/>
  <c r="Y15" i="66"/>
  <c r="Z32" i="66"/>
  <c r="Y32" i="66"/>
  <c r="Y474" i="66"/>
  <c r="Z474" i="66"/>
  <c r="Y593" i="66"/>
  <c r="Z593" i="66"/>
  <c r="Z543" i="66"/>
  <c r="Y543" i="66"/>
  <c r="Y691" i="66"/>
  <c r="Z691" i="66"/>
  <c r="Z862" i="66"/>
  <c r="Y862" i="66"/>
  <c r="Z47" i="66"/>
  <c r="Y47" i="66"/>
  <c r="Y487" i="66"/>
  <c r="Z487" i="66"/>
  <c r="Y597" i="66"/>
  <c r="Z597" i="66"/>
  <c r="Z563" i="66"/>
  <c r="Y563" i="66"/>
  <c r="Y501" i="66"/>
  <c r="Z501" i="66"/>
  <c r="Y126" i="66"/>
  <c r="Z126" i="66"/>
  <c r="Y361" i="66"/>
  <c r="Z361" i="66"/>
  <c r="Y476" i="66"/>
  <c r="Z476" i="66"/>
  <c r="Y404" i="66"/>
  <c r="Z404" i="66"/>
  <c r="Y209" i="66"/>
  <c r="Z209" i="66"/>
  <c r="Z449" i="66"/>
  <c r="Y449" i="66"/>
  <c r="Y990" i="66"/>
  <c r="Z990" i="66"/>
  <c r="Z238" i="66"/>
  <c r="Y238" i="66"/>
  <c r="Y360" i="66"/>
  <c r="Z360" i="66"/>
  <c r="Z754" i="66"/>
  <c r="Y754" i="66"/>
  <c r="Z776" i="66"/>
  <c r="Y776" i="66"/>
  <c r="Y722" i="66"/>
  <c r="Z722" i="66"/>
  <c r="Z145" i="66"/>
  <c r="Y145" i="66"/>
  <c r="Y922" i="66"/>
  <c r="Z922" i="66"/>
  <c r="Y644" i="66"/>
  <c r="Z644" i="66"/>
  <c r="Z600" i="66"/>
  <c r="Y600" i="66"/>
  <c r="Y602" i="66"/>
  <c r="Z602" i="66"/>
  <c r="Z347" i="66"/>
  <c r="Y347" i="66"/>
  <c r="Z811" i="66"/>
  <c r="Y811" i="66"/>
  <c r="Y178" i="66"/>
  <c r="Z178" i="66"/>
  <c r="Y397" i="66"/>
  <c r="Z397" i="66"/>
  <c r="Y871" i="66"/>
  <c r="Z871" i="66"/>
  <c r="Y689" i="66"/>
  <c r="Z689" i="66"/>
  <c r="Y802" i="66"/>
  <c r="Z802" i="66"/>
  <c r="Y608" i="66"/>
  <c r="Z608" i="66"/>
  <c r="Z425" i="66"/>
  <c r="Y425" i="66"/>
  <c r="Z162" i="66"/>
  <c r="Y162" i="66"/>
  <c r="Y503" i="66"/>
  <c r="Z503" i="66"/>
  <c r="Y149" i="66"/>
  <c r="Z149" i="66"/>
  <c r="Y57" i="66"/>
  <c r="Z57" i="66"/>
  <c r="Y207" i="66"/>
  <c r="Z207" i="66"/>
  <c r="Y385" i="66"/>
  <c r="Z385" i="66"/>
  <c r="Z764" i="66"/>
  <c r="Y764" i="66"/>
  <c r="Z221" i="66"/>
  <c r="Y221" i="66"/>
  <c r="Y518" i="66"/>
  <c r="Z518" i="66"/>
  <c r="Y295" i="66"/>
  <c r="Z295" i="66"/>
  <c r="Y144" i="66"/>
  <c r="Z144" i="66"/>
  <c r="Z945" i="66"/>
  <c r="Y945" i="66"/>
  <c r="Z520" i="66"/>
  <c r="Y520" i="66"/>
  <c r="Y53" i="66"/>
  <c r="Z53" i="66"/>
  <c r="Z66" i="66"/>
  <c r="Y66" i="66"/>
  <c r="Z437" i="66"/>
  <c r="Y437" i="66"/>
  <c r="Z351" i="66"/>
  <c r="Y351" i="66"/>
  <c r="Y656" i="66"/>
  <c r="Z656" i="66"/>
  <c r="Y283" i="66"/>
  <c r="Z283" i="66"/>
  <c r="Y38" i="66"/>
  <c r="Z38" i="66"/>
  <c r="Y609" i="66"/>
  <c r="Z609" i="66"/>
  <c r="Y321" i="66"/>
  <c r="Z321" i="66"/>
  <c r="Z880" i="66"/>
  <c r="Y880" i="66"/>
  <c r="Y82" i="66"/>
  <c r="Z82" i="66"/>
  <c r="Y427" i="66"/>
  <c r="Z427" i="66"/>
  <c r="Y296" i="66"/>
  <c r="Z296" i="66"/>
  <c r="Y965" i="66"/>
  <c r="Z965" i="66"/>
  <c r="Z555" i="66"/>
  <c r="Y555" i="66"/>
  <c r="Y805" i="66"/>
  <c r="Z805" i="66"/>
  <c r="Y423" i="66"/>
  <c r="Z423" i="66"/>
  <c r="Z640" i="66"/>
  <c r="Y640" i="66"/>
  <c r="Y910" i="66"/>
  <c r="Z910" i="66"/>
  <c r="Z107" i="66"/>
  <c r="Y107" i="66"/>
  <c r="Z428" i="66"/>
  <c r="Y428" i="66"/>
  <c r="Y980" i="66"/>
  <c r="Z980" i="66"/>
  <c r="Z821" i="66"/>
  <c r="Y821" i="66"/>
  <c r="Z500" i="66"/>
  <c r="Y500" i="66"/>
  <c r="Z229" i="66"/>
  <c r="Y229" i="66"/>
  <c r="Z723" i="66"/>
  <c r="Y723" i="66"/>
  <c r="Y998" i="66"/>
  <c r="Z998" i="66"/>
  <c r="Z861" i="66"/>
  <c r="Y861" i="66"/>
  <c r="Z171" i="66"/>
  <c r="Y171" i="66"/>
  <c r="Y185" i="66"/>
  <c r="Z185" i="66"/>
  <c r="Y110" i="66"/>
  <c r="Z110" i="66"/>
  <c r="Z748" i="66"/>
  <c r="Y748" i="66"/>
  <c r="Z770" i="66"/>
  <c r="Y770" i="66"/>
  <c r="Z848" i="66"/>
  <c r="Y848" i="66"/>
  <c r="Y174" i="66"/>
  <c r="Z174" i="66"/>
  <c r="Y204" i="66"/>
  <c r="Z204" i="66"/>
  <c r="Y285" i="66"/>
  <c r="Z285" i="66"/>
  <c r="Y788" i="66"/>
  <c r="Z788" i="66"/>
  <c r="Y675" i="66"/>
  <c r="Z675" i="66"/>
  <c r="Y648" i="66"/>
  <c r="Z648" i="66"/>
  <c r="Y275" i="66"/>
  <c r="Z275" i="66"/>
  <c r="Y565" i="66"/>
  <c r="Z565" i="66"/>
  <c r="Y679" i="66"/>
  <c r="Z679" i="66"/>
  <c r="Z581" i="66"/>
  <c r="Y581" i="66"/>
  <c r="Y572" i="66"/>
  <c r="Z572" i="66"/>
  <c r="Z622" i="66"/>
  <c r="Y622" i="66"/>
  <c r="Y414" i="66"/>
  <c r="Z414" i="66"/>
  <c r="Z392" i="66"/>
  <c r="Y392" i="66"/>
  <c r="Z18" i="66"/>
  <c r="Y18" i="66"/>
  <c r="Z1003" i="66"/>
  <c r="Y1003" i="66"/>
  <c r="Z891" i="66"/>
  <c r="Y891" i="66"/>
  <c r="Z814" i="66"/>
  <c r="Y814" i="66"/>
  <c r="Z117" i="66"/>
  <c r="Y117" i="66"/>
  <c r="Z403" i="66"/>
  <c r="Y403" i="66"/>
  <c r="Y628" i="66"/>
  <c r="Z628" i="66"/>
  <c r="Z524" i="66"/>
  <c r="Y524" i="66"/>
  <c r="Y63" i="66"/>
  <c r="Z63" i="66"/>
  <c r="Y223" i="66"/>
  <c r="Z223" i="66"/>
  <c r="Y947" i="66"/>
  <c r="Z947" i="66"/>
  <c r="Y272" i="66"/>
  <c r="Z272" i="66"/>
  <c r="Y422" i="66"/>
  <c r="Z422" i="66"/>
  <c r="Z228" i="66"/>
  <c r="Y228" i="66"/>
  <c r="Y23" i="66"/>
  <c r="Z23" i="66"/>
  <c r="Z27" i="66"/>
  <c r="Y27" i="66"/>
  <c r="Z431" i="66"/>
  <c r="Y431" i="66"/>
  <c r="Y250" i="66"/>
  <c r="Z250" i="66"/>
  <c r="Z933" i="66"/>
  <c r="Y933" i="66"/>
  <c r="Y159" i="66"/>
  <c r="Z159" i="66"/>
  <c r="Z441" i="66"/>
  <c r="Y441" i="66"/>
  <c r="Z305" i="66"/>
  <c r="Y305" i="66"/>
  <c r="Y384" i="66"/>
  <c r="Z384" i="66"/>
  <c r="Y251" i="66"/>
  <c r="Z251" i="66"/>
  <c r="Y483" i="66"/>
  <c r="Z483" i="66"/>
  <c r="Y884" i="66"/>
  <c r="Z884" i="66"/>
  <c r="Z206" i="66"/>
  <c r="Y206" i="66"/>
  <c r="Z89" i="66"/>
  <c r="Y89" i="66"/>
  <c r="Y468" i="66"/>
  <c r="Z468" i="66"/>
  <c r="Y582" i="66"/>
  <c r="Z582" i="66"/>
  <c r="Y217" i="66"/>
  <c r="Z217" i="66"/>
  <c r="Z227" i="66"/>
  <c r="Y227" i="66"/>
  <c r="Z111" i="66"/>
  <c r="Y111" i="66"/>
  <c r="Z445" i="66"/>
  <c r="Y445" i="66"/>
  <c r="Z280" i="66"/>
  <c r="Y280" i="66"/>
  <c r="Z421" i="66"/>
  <c r="Y421" i="66"/>
  <c r="Y772" i="66"/>
  <c r="Z772" i="66"/>
  <c r="Z489" i="66"/>
  <c r="Y489" i="66"/>
  <c r="Z181" i="66"/>
  <c r="Y181" i="66"/>
  <c r="Y336" i="66"/>
  <c r="Z336" i="66"/>
  <c r="Z579" i="66"/>
  <c r="Y579" i="66"/>
  <c r="Y784" i="66"/>
  <c r="Z784" i="66"/>
  <c r="Y938" i="66"/>
  <c r="Z938" i="66"/>
  <c r="Y545" i="66"/>
  <c r="Z545" i="66"/>
  <c r="Y103" i="66"/>
  <c r="Z103" i="66"/>
  <c r="Y263" i="66"/>
  <c r="Z263" i="66"/>
  <c r="Y585" i="66"/>
  <c r="Z585" i="66"/>
  <c r="Y529" i="66"/>
  <c r="Z529" i="66"/>
  <c r="Y904" i="66"/>
  <c r="Z904" i="66"/>
  <c r="Z941" i="66"/>
  <c r="Y941" i="66"/>
  <c r="Z705" i="66"/>
  <c r="Y705" i="66"/>
  <c r="Y857" i="66"/>
  <c r="Z857" i="66"/>
  <c r="Z710" i="66"/>
  <c r="Y710" i="66"/>
  <c r="Z366" i="66"/>
  <c r="Y366" i="66"/>
  <c r="Y26" i="66"/>
  <c r="Z26" i="66"/>
  <c r="Y391" i="66"/>
  <c r="Z391" i="66"/>
  <c r="Z869" i="66"/>
  <c r="Y869" i="66"/>
  <c r="Z919" i="66"/>
  <c r="Y919" i="66"/>
  <c r="Y105" i="66"/>
  <c r="Z105" i="66"/>
  <c r="Y558" i="66"/>
  <c r="Z558" i="66"/>
  <c r="Z317" i="66"/>
  <c r="Y317" i="66"/>
  <c r="Y258" i="66"/>
  <c r="Z258" i="66"/>
  <c r="Y942" i="66"/>
  <c r="Z942" i="66"/>
  <c r="Y917" i="66"/>
  <c r="Z917" i="66"/>
  <c r="Y819" i="66"/>
  <c r="Z819" i="66"/>
  <c r="Y433" i="66"/>
  <c r="Z433" i="66"/>
  <c r="Y241" i="66"/>
  <c r="Z241" i="66"/>
  <c r="Y799" i="66"/>
  <c r="Z799" i="66"/>
  <c r="Z774" i="66"/>
  <c r="Y774" i="66"/>
  <c r="Y715" i="66"/>
  <c r="Z715" i="66"/>
  <c r="Z639" i="66"/>
  <c r="Y639" i="66"/>
  <c r="Z100" i="66"/>
  <c r="Y100" i="66"/>
  <c r="Y302" i="66"/>
  <c r="Z302" i="66"/>
  <c r="Z462" i="66"/>
  <c r="Y462" i="66"/>
  <c r="Y353" i="66"/>
  <c r="Z353" i="66"/>
  <c r="Z975" i="66"/>
  <c r="Y975" i="66"/>
  <c r="Y911" i="66"/>
  <c r="Z911" i="66"/>
  <c r="Y546" i="66"/>
  <c r="Z546" i="66"/>
  <c r="Z466" i="66"/>
  <c r="Y466" i="66"/>
  <c r="Y725" i="66"/>
  <c r="Z725" i="66"/>
  <c r="Z291" i="66"/>
  <c r="Y291" i="66"/>
  <c r="Z252" i="66"/>
  <c r="Y252" i="66"/>
  <c r="Y402" i="66"/>
  <c r="Z402" i="66"/>
  <c r="Z332" i="66"/>
  <c r="Y332" i="66"/>
  <c r="Y592" i="66"/>
  <c r="Z592" i="66"/>
  <c r="Z801" i="66"/>
  <c r="Y801" i="66"/>
  <c r="Z747" i="66"/>
  <c r="Y747" i="66"/>
  <c r="Y486" i="66"/>
  <c r="Z486" i="66"/>
  <c r="Y873" i="66"/>
  <c r="Z873" i="66"/>
  <c r="Y661" i="66"/>
  <c r="Z661" i="66"/>
  <c r="Y617" i="66"/>
  <c r="Z617" i="66"/>
  <c r="Z473" i="66"/>
  <c r="Y473" i="66"/>
  <c r="Z340" i="66"/>
  <c r="Y340" i="66"/>
  <c r="Z843" i="66"/>
  <c r="Y843" i="66"/>
  <c r="Y139" i="66"/>
  <c r="Z139" i="66"/>
  <c r="Z742" i="66"/>
  <c r="Y742" i="66"/>
  <c r="Y450" i="66"/>
  <c r="Z450" i="66"/>
  <c r="Y756" i="66"/>
  <c r="Z756" i="66"/>
  <c r="Y364" i="66"/>
  <c r="Z364" i="66"/>
  <c r="Z334" i="66"/>
  <c r="Y334" i="66"/>
  <c r="Y870" i="66"/>
  <c r="Z870" i="66"/>
  <c r="Y348" i="66"/>
  <c r="Z348" i="66"/>
  <c r="Y629" i="66"/>
  <c r="Z629" i="66"/>
  <c r="Z795" i="66"/>
  <c r="Y795" i="66"/>
  <c r="Z195" i="66"/>
  <c r="Y195" i="66"/>
  <c r="Y673" i="66"/>
  <c r="Z673" i="66"/>
  <c r="Y820" i="66"/>
  <c r="Z820" i="66"/>
  <c r="Y328" i="66"/>
  <c r="Z328" i="66"/>
  <c r="Z225" i="66"/>
  <c r="Y225" i="66"/>
  <c r="Z494" i="66"/>
  <c r="Y494" i="66"/>
  <c r="Z557" i="66"/>
  <c r="Y557" i="66"/>
  <c r="Z492" i="66"/>
  <c r="Y492" i="66"/>
  <c r="Y601" i="66"/>
  <c r="Z601" i="66"/>
  <c r="Z749" i="66"/>
  <c r="Y749" i="66"/>
  <c r="Z380" i="66"/>
  <c r="Y380" i="66"/>
  <c r="Z219" i="66"/>
  <c r="Y219" i="66"/>
  <c r="Z782" i="66"/>
  <c r="Y782" i="66"/>
  <c r="Z669" i="66"/>
  <c r="Y669" i="66"/>
  <c r="Y666" i="66"/>
  <c r="Z666" i="66"/>
  <c r="Z92" i="66"/>
  <c r="Y92" i="66"/>
  <c r="Y855" i="66"/>
  <c r="Z855" i="66"/>
  <c r="Y265" i="66"/>
  <c r="Z265" i="66"/>
  <c r="Z605" i="66"/>
  <c r="Y605" i="66"/>
  <c r="Y172" i="66"/>
  <c r="Z172" i="66"/>
  <c r="Y119" i="66"/>
  <c r="Z119" i="66"/>
  <c r="Z17" i="66"/>
  <c r="Y17" i="66"/>
  <c r="Y603" i="66"/>
  <c r="Z603" i="66"/>
  <c r="Z654" i="66"/>
  <c r="Y654" i="66"/>
  <c r="Z931" i="66"/>
  <c r="Y931" i="66"/>
  <c r="Y713" i="66"/>
  <c r="Z713" i="66"/>
  <c r="Y596" i="66"/>
  <c r="Z596" i="66"/>
  <c r="Y649" i="66"/>
  <c r="Z649" i="66"/>
  <c r="Z49" i="66"/>
  <c r="Y49" i="66"/>
  <c r="Y273" i="66"/>
  <c r="Z273" i="66"/>
  <c r="Y429" i="66"/>
  <c r="Z429" i="66"/>
  <c r="Y335" i="66"/>
  <c r="Z335" i="66"/>
  <c r="Y65" i="66"/>
  <c r="Z65" i="66"/>
  <c r="Y584" i="66"/>
  <c r="Z584" i="66"/>
  <c r="Y718" i="66"/>
  <c r="Z718" i="66"/>
  <c r="Y85" i="66"/>
  <c r="Z85" i="66"/>
  <c r="Y264" i="66"/>
  <c r="Z264" i="66"/>
  <c r="Y393" i="66"/>
  <c r="Z393" i="66"/>
  <c r="Y234" i="66"/>
  <c r="Z234" i="66"/>
  <c r="Z978" i="66"/>
  <c r="Y978" i="66"/>
  <c r="Y142" i="66"/>
  <c r="Z142" i="66"/>
  <c r="Z198" i="66"/>
  <c r="Y198" i="66"/>
  <c r="Y967" i="66"/>
  <c r="Z967" i="66"/>
  <c r="Z885" i="66"/>
  <c r="Y885" i="66"/>
  <c r="Y925" i="66"/>
  <c r="Z925" i="66"/>
  <c r="Z62" i="66"/>
  <c r="Y62" i="66"/>
  <c r="Z87" i="66"/>
  <c r="Y87" i="66"/>
  <c r="Y550" i="66"/>
  <c r="Z550" i="66"/>
  <c r="Z614" i="66"/>
  <c r="Y614" i="66"/>
  <c r="Z522" i="66"/>
  <c r="Y522" i="66"/>
  <c r="Z599" i="66"/>
  <c r="Y599" i="66"/>
  <c r="AV3" i="66"/>
  <c r="O5" i="66"/>
  <c r="N4" i="66"/>
  <c r="AR4" i="66"/>
  <c r="AT5" i="66" s="1"/>
  <c r="N3" i="66"/>
  <c r="AR3" i="66"/>
  <c r="AT3" i="66" s="1"/>
  <c r="AY4" i="66"/>
  <c r="BI4" i="66" l="1"/>
  <c r="AT4" i="66"/>
  <c r="Z3" i="66"/>
  <c r="AX3" i="66"/>
  <c r="AY5" i="66"/>
  <c r="AJ4" i="66"/>
  <c r="BC6" i="66"/>
  <c r="BF7" i="66"/>
  <c r="BE7" i="66"/>
  <c r="BD7" i="66"/>
  <c r="BF4" i="66"/>
  <c r="BE4" i="66"/>
  <c r="BD4" i="66"/>
  <c r="BF5" i="66"/>
  <c r="BE5" i="66"/>
  <c r="BD5" i="66"/>
  <c r="BC7" i="66"/>
  <c r="BC4" i="66"/>
  <c r="BC5" i="66"/>
  <c r="BI3" i="66"/>
  <c r="AJ7" i="66"/>
  <c r="O4" i="66"/>
  <c r="O3" i="66"/>
  <c r="AS181" i="66" l="1"/>
  <c r="P181" i="66" s="1"/>
  <c r="AS649" i="66"/>
  <c r="P649" i="66" s="1"/>
  <c r="AS235" i="66"/>
  <c r="P235" i="66" s="1"/>
  <c r="AS69" i="66"/>
  <c r="P69" i="66" s="1"/>
  <c r="AS480" i="66"/>
  <c r="P480" i="66" s="1"/>
  <c r="AS121" i="66"/>
  <c r="P121" i="66" s="1"/>
  <c r="AS183" i="66"/>
  <c r="P183" i="66" s="1"/>
  <c r="AS628" i="66"/>
  <c r="P628" i="66" s="1"/>
  <c r="AS662" i="66"/>
  <c r="P662" i="66" s="1"/>
  <c r="AS852" i="66"/>
  <c r="P852" i="66" s="1"/>
  <c r="AS217" i="66"/>
  <c r="P217" i="66" s="1"/>
  <c r="AS694" i="66"/>
  <c r="P694" i="66" s="1"/>
  <c r="AS845" i="66"/>
  <c r="P845" i="66" s="1"/>
  <c r="AS822" i="66"/>
  <c r="P822" i="66" s="1"/>
  <c r="AS492" i="66"/>
  <c r="P492" i="66" s="1"/>
  <c r="AS554" i="66"/>
  <c r="P554" i="66" s="1"/>
  <c r="AS902" i="66"/>
  <c r="P902" i="66" s="1"/>
  <c r="AS195" i="66"/>
  <c r="P195" i="66" s="1"/>
  <c r="AS242" i="66"/>
  <c r="P242" i="66" s="1"/>
  <c r="AS262" i="66"/>
  <c r="P262" i="66" s="1"/>
  <c r="AS297" i="66"/>
  <c r="P297" i="66" s="1"/>
  <c r="AS803" i="66"/>
  <c r="P803" i="66" s="1"/>
  <c r="AS769" i="66"/>
  <c r="P769" i="66" s="1"/>
  <c r="AS900" i="66"/>
  <c r="P900" i="66" s="1"/>
  <c r="AS581" i="66"/>
  <c r="P581" i="66" s="1"/>
  <c r="AS966" i="66"/>
  <c r="P966" i="66" s="1"/>
  <c r="AS357" i="66"/>
  <c r="P357" i="66" s="1"/>
  <c r="AS520" i="66"/>
  <c r="P520" i="66" s="1"/>
  <c r="AS893" i="66"/>
  <c r="P893" i="66" s="1"/>
  <c r="AS711" i="66"/>
  <c r="P711" i="66" s="1"/>
  <c r="AS447" i="66"/>
  <c r="P447" i="66" s="1"/>
  <c r="AS161" i="66"/>
  <c r="P161" i="66" s="1"/>
  <c r="AS185" i="66"/>
  <c r="P185" i="66" s="1"/>
  <c r="AS723" i="66"/>
  <c r="P723" i="66" s="1"/>
  <c r="AS789" i="66"/>
  <c r="P789" i="66" s="1"/>
  <c r="AS293" i="66"/>
  <c r="P293" i="66" s="1"/>
  <c r="AS830" i="66"/>
  <c r="P830" i="66" s="1"/>
  <c r="AS334" i="66"/>
  <c r="P334" i="66" s="1"/>
  <c r="AS163" i="66"/>
  <c r="P163" i="66" s="1"/>
  <c r="AS167" i="66"/>
  <c r="P167" i="66" s="1"/>
  <c r="AS311" i="66"/>
  <c r="P311" i="66" s="1"/>
  <c r="AS609" i="66"/>
  <c r="P609" i="66" s="1"/>
  <c r="AS924" i="66"/>
  <c r="P924" i="66" s="1"/>
  <c r="AS948" i="66"/>
  <c r="P948" i="66" s="1"/>
  <c r="AS553" i="66"/>
  <c r="P553" i="66" s="1"/>
  <c r="AS72" i="66"/>
  <c r="P72" i="66" s="1"/>
  <c r="AS363" i="66"/>
  <c r="P363" i="66" s="1"/>
  <c r="AS474" i="66"/>
  <c r="P474" i="66" s="1"/>
  <c r="AS528" i="66"/>
  <c r="P528" i="66" s="1"/>
  <c r="AS151" i="66"/>
  <c r="P151" i="66" s="1"/>
  <c r="AS132" i="66"/>
  <c r="P132" i="66" s="1"/>
  <c r="AS821" i="66"/>
  <c r="P821" i="66" s="1"/>
  <c r="AS160" i="66"/>
  <c r="P160" i="66" s="1"/>
  <c r="AS706" i="66"/>
  <c r="P706" i="66" s="1"/>
  <c r="AS154" i="66"/>
  <c r="P154" i="66" s="1"/>
  <c r="AS241" i="66"/>
  <c r="P241" i="66" s="1"/>
  <c r="AS589" i="66"/>
  <c r="P589" i="66" s="1"/>
  <c r="AS291" i="66"/>
  <c r="P291" i="66" s="1"/>
  <c r="AS611" i="66"/>
  <c r="P611" i="66" s="1"/>
  <c r="AS273" i="66"/>
  <c r="P273" i="66" s="1"/>
  <c r="AS544" i="66"/>
  <c r="P544" i="66" s="1"/>
  <c r="AS333" i="66"/>
  <c r="P333" i="66" s="1"/>
  <c r="AS312" i="66"/>
  <c r="P312" i="66" s="1"/>
  <c r="AS281" i="66"/>
  <c r="P281" i="66" s="1"/>
  <c r="AS301" i="66"/>
  <c r="P301" i="66" s="1"/>
  <c r="AS732" i="66"/>
  <c r="P732" i="66" s="1"/>
  <c r="AS926" i="66"/>
  <c r="P926" i="66" s="1"/>
  <c r="AS445" i="66"/>
  <c r="P445" i="66" s="1"/>
  <c r="AS631" i="66"/>
  <c r="P631" i="66" s="1"/>
  <c r="AS365" i="66"/>
  <c r="P365" i="66" s="1"/>
  <c r="AS910" i="66"/>
  <c r="P910" i="66" s="1"/>
  <c r="AS173" i="66"/>
  <c r="P173" i="66" s="1"/>
  <c r="AS196" i="66"/>
  <c r="P196" i="66" s="1"/>
  <c r="AS382" i="66"/>
  <c r="P382" i="66" s="1"/>
  <c r="AS591" i="66"/>
  <c r="P591" i="66" s="1"/>
  <c r="AS96" i="66"/>
  <c r="P96" i="66" s="1"/>
  <c r="AS137" i="66"/>
  <c r="P137" i="66" s="1"/>
  <c r="AS308" i="66"/>
  <c r="P308" i="66" s="1"/>
  <c r="AS764" i="66"/>
  <c r="P764" i="66" s="1"/>
  <c r="AS46" i="66"/>
  <c r="P46" i="66" s="1"/>
  <c r="AS650" i="66"/>
  <c r="P650" i="66" s="1"/>
  <c r="AS456" i="66"/>
  <c r="P456" i="66" s="1"/>
  <c r="AS519" i="66"/>
  <c r="P519" i="66" s="1"/>
  <c r="AS396" i="66"/>
  <c r="P396" i="66" s="1"/>
  <c r="AS630" i="66"/>
  <c r="P630" i="66" s="1"/>
  <c r="AS80" i="66"/>
  <c r="P80" i="66" s="1"/>
  <c r="AS397" i="66"/>
  <c r="P397" i="66" s="1"/>
  <c r="AS313" i="66"/>
  <c r="P313" i="66" s="1"/>
  <c r="AS275" i="66"/>
  <c r="P275" i="66" s="1"/>
  <c r="AS652" i="66"/>
  <c r="P652" i="66" s="1"/>
  <c r="AS812" i="66"/>
  <c r="P812" i="66" s="1"/>
  <c r="AS810" i="66"/>
  <c r="P810" i="66" s="1"/>
  <c r="AS408" i="66"/>
  <c r="P408" i="66" s="1"/>
  <c r="AS104" i="66"/>
  <c r="P104" i="66" s="1"/>
  <c r="AS535" i="66"/>
  <c r="P535" i="66" s="1"/>
  <c r="AS981" i="66"/>
  <c r="P981" i="66" s="1"/>
  <c r="AS762" i="66"/>
  <c r="P762" i="66" s="1"/>
  <c r="AS956" i="66"/>
  <c r="P956" i="66" s="1"/>
  <c r="AS114" i="66"/>
  <c r="P114" i="66" s="1"/>
  <c r="AS783" i="66"/>
  <c r="P783" i="66" s="1"/>
  <c r="AS781" i="66"/>
  <c r="P781" i="66" s="1"/>
  <c r="AS420" i="66"/>
  <c r="P420" i="66" s="1"/>
  <c r="AS124" i="66"/>
  <c r="P124" i="66" s="1"/>
  <c r="AS203" i="66"/>
  <c r="P203" i="66" s="1"/>
  <c r="AS86" i="66"/>
  <c r="P86" i="66" s="1"/>
  <c r="AS155" i="66"/>
  <c r="P155" i="66" s="1"/>
  <c r="AS608" i="66"/>
  <c r="P608" i="66" s="1"/>
  <c r="AS12" i="66"/>
  <c r="P12" i="66" s="1"/>
  <c r="AS362" i="66"/>
  <c r="P362" i="66" s="1"/>
  <c r="AS576" i="66"/>
  <c r="P576" i="66" s="1"/>
  <c r="AS612" i="66"/>
  <c r="P612" i="66" s="1"/>
  <c r="AS274" i="66"/>
  <c r="P274" i="66" s="1"/>
  <c r="AS592" i="66"/>
  <c r="P592" i="66" s="1"/>
  <c r="AS412" i="66"/>
  <c r="P412" i="66" s="1"/>
  <c r="AS182" i="66"/>
  <c r="P182" i="66" s="1"/>
  <c r="AS8" i="66"/>
  <c r="P8" i="66" s="1"/>
  <c r="AS304" i="66"/>
  <c r="P304" i="66" s="1"/>
  <c r="AS265" i="66"/>
  <c r="P265" i="66" s="1"/>
  <c r="AS350" i="66"/>
  <c r="P350" i="66" s="1"/>
  <c r="AS65" i="66"/>
  <c r="P65" i="66" s="1"/>
  <c r="AS946" i="66"/>
  <c r="P946" i="66" s="1"/>
  <c r="AS970" i="66"/>
  <c r="P970" i="66" s="1"/>
  <c r="AS204" i="66"/>
  <c r="P204" i="66" s="1"/>
  <c r="AS102" i="66"/>
  <c r="P102" i="66" s="1"/>
  <c r="AS178" i="66"/>
  <c r="P178" i="66" s="1"/>
  <c r="AS216" i="66"/>
  <c r="P216" i="66" s="1"/>
  <c r="AS751" i="66"/>
  <c r="P751" i="66" s="1"/>
  <c r="AS134" i="66"/>
  <c r="P134" i="66" s="1"/>
  <c r="AS99" i="66"/>
  <c r="P99" i="66" s="1"/>
  <c r="AS958" i="66"/>
  <c r="P958" i="66" s="1"/>
  <c r="AS383" i="66"/>
  <c r="P383" i="66" s="1"/>
  <c r="AS116" i="66"/>
  <c r="P116" i="66" s="1"/>
  <c r="AS460" i="66"/>
  <c r="P460" i="66" s="1"/>
  <c r="AS693" i="66"/>
  <c r="P693" i="66" s="1"/>
  <c r="AS843" i="66"/>
  <c r="P843" i="66" s="1"/>
  <c r="AS784" i="66"/>
  <c r="P784" i="66" s="1"/>
  <c r="AS690" i="66"/>
  <c r="P690" i="66" s="1"/>
  <c r="AS695" i="66"/>
  <c r="P695" i="66" s="1"/>
  <c r="AS374" i="66"/>
  <c r="P374" i="66" s="1"/>
  <c r="AS215" i="66"/>
  <c r="P215" i="66" s="1"/>
  <c r="AS433" i="66"/>
  <c r="P433" i="66" s="1"/>
  <c r="AS629" i="66"/>
  <c r="P629" i="66" s="1"/>
  <c r="AS384" i="66"/>
  <c r="P384" i="66" s="1"/>
  <c r="AS307" i="66"/>
  <c r="P307" i="66" s="1"/>
  <c r="AS56" i="66"/>
  <c r="P56" i="66" s="1"/>
  <c r="AS909" i="66"/>
  <c r="P909" i="66" s="1"/>
  <c r="AS838" i="66"/>
  <c r="P838" i="66" s="1"/>
  <c r="AS733" i="66"/>
  <c r="P733" i="66" s="1"/>
  <c r="AS644" i="66"/>
  <c r="P644" i="66" s="1"/>
  <c r="AS973" i="66"/>
  <c r="P973" i="66" s="1"/>
  <c r="AS546" i="66"/>
  <c r="P546" i="66" s="1"/>
  <c r="AS38" i="66"/>
  <c r="P38" i="66" s="1"/>
  <c r="AS226" i="66"/>
  <c r="P226" i="66" s="1"/>
  <c r="AS572" i="66"/>
  <c r="P572" i="66" s="1"/>
  <c r="AS938" i="66"/>
  <c r="P938" i="66" s="1"/>
  <c r="AS863" i="66"/>
  <c r="P863" i="66" s="1"/>
  <c r="AS510" i="66"/>
  <c r="P510" i="66" s="1"/>
  <c r="AS43" i="66"/>
  <c r="P43" i="66" s="1"/>
  <c r="AS654" i="66"/>
  <c r="P654" i="66" s="1"/>
  <c r="AS876" i="66"/>
  <c r="P876" i="66" s="1"/>
  <c r="AS920" i="66"/>
  <c r="P920" i="66" s="1"/>
  <c r="AS401" i="66"/>
  <c r="P401" i="66" s="1"/>
  <c r="AS835" i="66"/>
  <c r="P835" i="66" s="1"/>
  <c r="AS874" i="66"/>
  <c r="P874" i="66" s="1"/>
  <c r="AS270" i="66"/>
  <c r="P270" i="66" s="1"/>
  <c r="AS824" i="66"/>
  <c r="P824" i="66" s="1"/>
  <c r="AS613" i="66"/>
  <c r="P613" i="66" s="1"/>
  <c r="AS207" i="66"/>
  <c r="P207" i="66" s="1"/>
  <c r="AS31" i="66"/>
  <c r="P31" i="66" s="1"/>
  <c r="AS678" i="66"/>
  <c r="P678" i="66" s="1"/>
  <c r="AS287" i="66"/>
  <c r="P287" i="66" s="1"/>
  <c r="AS856" i="66"/>
  <c r="P856" i="66" s="1"/>
  <c r="AS640" i="66"/>
  <c r="P640" i="66" s="1"/>
  <c r="AS126" i="66"/>
  <c r="P126" i="66" s="1"/>
  <c r="AS961" i="66"/>
  <c r="P961" i="66" s="1"/>
  <c r="AS295" i="66"/>
  <c r="P295" i="66" s="1"/>
  <c r="AS504" i="66"/>
  <c r="P504" i="66" s="1"/>
  <c r="AS807" i="66"/>
  <c r="P807" i="66" s="1"/>
  <c r="AS100" i="66"/>
  <c r="P100" i="66" s="1"/>
  <c r="AS886" i="66"/>
  <c r="P886" i="66" s="1"/>
  <c r="AS539" i="66"/>
  <c r="P539" i="66" s="1"/>
  <c r="AS540" i="66"/>
  <c r="P540" i="66" s="1"/>
  <c r="AS771" i="66"/>
  <c r="P771" i="66" s="1"/>
  <c r="AS622" i="66"/>
  <c r="P622" i="66" s="1"/>
  <c r="AS302" i="66"/>
  <c r="P302" i="66" s="1"/>
  <c r="AS809" i="66"/>
  <c r="P809" i="66" s="1"/>
  <c r="AS225" i="66"/>
  <c r="P225" i="66" s="1"/>
  <c r="AS673" i="66"/>
  <c r="P673" i="66" s="1"/>
  <c r="AS62" i="66"/>
  <c r="P62" i="66" s="1"/>
  <c r="AS808" i="66"/>
  <c r="P808" i="66" s="1"/>
  <c r="AS801" i="66"/>
  <c r="P801" i="66" s="1"/>
  <c r="AS685" i="66"/>
  <c r="P685" i="66" s="1"/>
  <c r="AS703" i="66"/>
  <c r="P703" i="66" s="1"/>
  <c r="AS493" i="66"/>
  <c r="P493" i="66" s="1"/>
  <c r="AS870" i="66"/>
  <c r="P870" i="66" s="1"/>
  <c r="AS73" i="66"/>
  <c r="P73" i="66" s="1"/>
  <c r="AS664" i="66"/>
  <c r="P664" i="66" s="1"/>
  <c r="AS169" i="66"/>
  <c r="P169" i="66" s="1"/>
  <c r="AS573" i="66"/>
  <c r="P573" i="66" s="1"/>
  <c r="AS93" i="66"/>
  <c r="P93" i="66" s="1"/>
  <c r="AS243" i="66"/>
  <c r="P243" i="66" s="1"/>
  <c r="AS47" i="66"/>
  <c r="P47" i="66" s="1"/>
  <c r="AS777" i="66"/>
  <c r="P777" i="66" s="1"/>
  <c r="AS184" i="66"/>
  <c r="P184" i="66" s="1"/>
  <c r="AS655" i="66"/>
  <c r="P655" i="66" s="1"/>
  <c r="AS634" i="66"/>
  <c r="P634" i="66" s="1"/>
  <c r="AS249" i="66"/>
  <c r="P249" i="66" s="1"/>
  <c r="AS558" i="66"/>
  <c r="P558" i="66" s="1"/>
  <c r="AS530" i="66"/>
  <c r="P530" i="66" s="1"/>
  <c r="AS691" i="66"/>
  <c r="P691" i="66" s="1"/>
  <c r="AS487" i="66"/>
  <c r="P487" i="66" s="1"/>
  <c r="AS345" i="66"/>
  <c r="P345" i="66" s="1"/>
  <c r="AS934" i="66"/>
  <c r="P934" i="66" s="1"/>
  <c r="AS549" i="66"/>
  <c r="P549" i="66" s="1"/>
  <c r="AS413" i="66"/>
  <c r="P413" i="66" s="1"/>
  <c r="AS392" i="66"/>
  <c r="P392" i="66" s="1"/>
  <c r="AS992" i="66"/>
  <c r="P992" i="66" s="1"/>
  <c r="AS617" i="66"/>
  <c r="P617" i="66" s="1"/>
  <c r="AS431" i="66"/>
  <c r="P431" i="66" s="1"/>
  <c r="AS299" i="66"/>
  <c r="P299" i="66" s="1"/>
  <c r="AS87" i="66"/>
  <c r="P87" i="66" s="1"/>
  <c r="AS192" i="66"/>
  <c r="P192" i="66" s="1"/>
  <c r="AS597" i="66"/>
  <c r="P597" i="66" s="1"/>
  <c r="AS722" i="66"/>
  <c r="P722" i="66" s="1"/>
  <c r="AS735" i="66"/>
  <c r="P735" i="66" s="1"/>
  <c r="AS877" i="66"/>
  <c r="P877" i="66" s="1"/>
  <c r="AS672" i="66"/>
  <c r="P672" i="66" s="1"/>
  <c r="AS410" i="66"/>
  <c r="P410" i="66" s="1"/>
  <c r="AS236" i="66"/>
  <c r="P236" i="66" s="1"/>
  <c r="AS657" i="66"/>
  <c r="P657" i="66" s="1"/>
  <c r="AS882" i="66"/>
  <c r="P882" i="66" s="1"/>
  <c r="AS209" i="66"/>
  <c r="P209" i="66" s="1"/>
  <c r="AS57" i="66"/>
  <c r="P57" i="66" s="1"/>
  <c r="AS756" i="66"/>
  <c r="P756" i="66" s="1"/>
  <c r="AS501" i="66"/>
  <c r="P501" i="66" s="1"/>
  <c r="AS842" i="66"/>
  <c r="P842" i="66" s="1"/>
  <c r="AS248" i="66"/>
  <c r="P248" i="66" s="1"/>
  <c r="AS647" i="66"/>
  <c r="P647" i="66" s="1"/>
  <c r="AS212" i="66"/>
  <c r="P212" i="66" s="1"/>
  <c r="AS943" i="66"/>
  <c r="P943" i="66" s="1"/>
  <c r="AS734" i="66"/>
  <c r="P734" i="66" s="1"/>
  <c r="AS566" i="66"/>
  <c r="P566" i="66" s="1"/>
  <c r="AS729" i="66"/>
  <c r="P729" i="66" s="1"/>
  <c r="AS107" i="66"/>
  <c r="P107" i="66" s="1"/>
  <c r="AS81" i="66"/>
  <c r="P81" i="66" s="1"/>
  <c r="AS246" i="66"/>
  <c r="P246" i="66" s="1"/>
  <c r="AS41" i="66"/>
  <c r="P41" i="66" s="1"/>
  <c r="AS228" i="66"/>
  <c r="P228" i="66" s="1"/>
  <c r="AS477" i="66"/>
  <c r="P477" i="66" s="1"/>
  <c r="AS866" i="66"/>
  <c r="P866" i="66" s="1"/>
  <c r="AS432" i="66"/>
  <c r="P432" i="66" s="1"/>
  <c r="AS658" i="66"/>
  <c r="P658" i="66" s="1"/>
  <c r="AS369" i="66"/>
  <c r="P369" i="66" s="1"/>
  <c r="AS327" i="66"/>
  <c r="P327" i="66" s="1"/>
  <c r="AS152" i="66"/>
  <c r="P152" i="66" s="1"/>
  <c r="AS646" i="66"/>
  <c r="P646" i="66" s="1"/>
  <c r="AS452" i="66"/>
  <c r="P452" i="66" s="1"/>
  <c r="AS375" i="66"/>
  <c r="P375" i="66" s="1"/>
  <c r="AS907" i="66"/>
  <c r="P907" i="66" s="1"/>
  <c r="AS387" i="66"/>
  <c r="P387" i="66" s="1"/>
  <c r="AS659" i="66"/>
  <c r="P659" i="66" s="1"/>
  <c r="AS792" i="66"/>
  <c r="P792" i="66" s="1"/>
  <c r="AS716" i="66"/>
  <c r="P716" i="66" s="1"/>
  <c r="AS48" i="66"/>
  <c r="P48" i="66" s="1"/>
  <c r="AS728" i="66"/>
  <c r="P728" i="66" s="1"/>
  <c r="AS880" i="66"/>
  <c r="P880" i="66" s="1"/>
  <c r="AS916" i="66"/>
  <c r="P916" i="66" s="1"/>
  <c r="AS600" i="66"/>
  <c r="P600" i="66" s="1"/>
  <c r="AS258" i="66"/>
  <c r="P258" i="66" s="1"/>
  <c r="AS596" i="66"/>
  <c r="P596" i="66" s="1"/>
  <c r="AS386" i="66"/>
  <c r="P386" i="66" s="1"/>
  <c r="AS230" i="66"/>
  <c r="P230" i="66" s="1"/>
  <c r="AS119" i="66"/>
  <c r="P119" i="66" s="1"/>
  <c r="AS990" i="66"/>
  <c r="P990" i="66" s="1"/>
  <c r="AS25" i="66"/>
  <c r="P25" i="66" s="1"/>
  <c r="AS991" i="66"/>
  <c r="P991" i="66" s="1"/>
  <c r="AS753" i="66"/>
  <c r="P753" i="66" s="1"/>
  <c r="AS130" i="66"/>
  <c r="P130" i="66" s="1"/>
  <c r="AS972" i="66"/>
  <c r="P972" i="66" s="1"/>
  <c r="AS800" i="66"/>
  <c r="P800" i="66" s="1"/>
  <c r="AS881" i="66"/>
  <c r="P881" i="66" s="1"/>
  <c r="AS514" i="66"/>
  <c r="P514" i="66" s="1"/>
  <c r="AS563" i="66"/>
  <c r="P563" i="66" s="1"/>
  <c r="AS500" i="66"/>
  <c r="P500" i="66" s="1"/>
  <c r="AS775" i="66"/>
  <c r="P775" i="66" s="1"/>
  <c r="AS430" i="66"/>
  <c r="P430" i="66" s="1"/>
  <c r="AS453" i="66"/>
  <c r="P453" i="66" s="1"/>
  <c r="AS202" i="66"/>
  <c r="P202" i="66" s="1"/>
  <c r="AS670" i="66"/>
  <c r="P670" i="66" s="1"/>
  <c r="AS76" i="66"/>
  <c r="P76" i="66" s="1"/>
  <c r="AS619" i="66"/>
  <c r="P619" i="66" s="1"/>
  <c r="AS282" i="66"/>
  <c r="P282" i="66" s="1"/>
  <c r="AS122" i="66"/>
  <c r="P122" i="66" s="1"/>
  <c r="AS358" i="66"/>
  <c r="P358" i="66" s="1"/>
  <c r="AS532" i="66"/>
  <c r="P532" i="66" s="1"/>
  <c r="AS502" i="66"/>
  <c r="P502" i="66" s="1"/>
  <c r="AS318" i="66"/>
  <c r="P318" i="66" s="1"/>
  <c r="AS805" i="66"/>
  <c r="P805" i="66" s="1"/>
  <c r="AS118" i="66"/>
  <c r="P118" i="66" s="1"/>
  <c r="AS935" i="66"/>
  <c r="P935" i="66" s="1"/>
  <c r="AS1002" i="66"/>
  <c r="P1002" i="66" s="1"/>
  <c r="AS52" i="66"/>
  <c r="P52" i="66" s="1"/>
  <c r="AS603" i="66"/>
  <c r="P603" i="66" s="1"/>
  <c r="AS335" i="66"/>
  <c r="P335" i="66" s="1"/>
  <c r="AS669" i="66"/>
  <c r="P669" i="66" s="1"/>
  <c r="AS687" i="66"/>
  <c r="P687" i="66" s="1"/>
  <c r="AS908" i="66"/>
  <c r="P908" i="66" s="1"/>
  <c r="AS28" i="66"/>
  <c r="P28" i="66" s="1"/>
  <c r="AS585" i="66"/>
  <c r="P585" i="66" s="1"/>
  <c r="AS67" i="66"/>
  <c r="P67" i="66" s="1"/>
  <c r="AS339" i="66"/>
  <c r="P339" i="66" s="1"/>
  <c r="AS590" i="66"/>
  <c r="P590" i="66" s="1"/>
  <c r="AS459" i="66"/>
  <c r="P459" i="66" s="1"/>
  <c r="AS11" i="66"/>
  <c r="P11" i="66" s="1"/>
  <c r="AS260" i="66"/>
  <c r="P260" i="66" s="1"/>
  <c r="AS82" i="66"/>
  <c r="P82" i="66" s="1"/>
  <c r="AS111" i="66"/>
  <c r="P111" i="66" s="1"/>
  <c r="AS292" i="66"/>
  <c r="P292" i="66" s="1"/>
  <c r="AS965" i="66"/>
  <c r="P965" i="66" s="1"/>
  <c r="AS529" i="66"/>
  <c r="P529" i="66" s="1"/>
  <c r="AS1000" i="66"/>
  <c r="P1000" i="66" s="1"/>
  <c r="AS298" i="66"/>
  <c r="P298" i="66" s="1"/>
  <c r="AS950" i="66"/>
  <c r="P950" i="66" s="1"/>
  <c r="AS989" i="66"/>
  <c r="P989" i="66" s="1"/>
  <c r="AS839" i="66"/>
  <c r="P839" i="66" s="1"/>
  <c r="AS482" i="66"/>
  <c r="P482" i="66" s="1"/>
  <c r="AS1001" i="66"/>
  <c r="P1001" i="66" s="1"/>
  <c r="AS464" i="66"/>
  <c r="P464" i="66" s="1"/>
  <c r="AS683" i="66"/>
  <c r="P683" i="66" s="1"/>
  <c r="AS888" i="66"/>
  <c r="P888" i="66" s="1"/>
  <c r="AS536" i="66"/>
  <c r="P536" i="66" s="1"/>
  <c r="AS128" i="66"/>
  <c r="P128" i="66" s="1"/>
  <c r="AS853" i="66"/>
  <c r="P853" i="66" s="1"/>
  <c r="AS300" i="66"/>
  <c r="P300" i="66" s="1"/>
  <c r="AS179" i="66"/>
  <c r="P179" i="66" s="1"/>
  <c r="AS560" i="66"/>
  <c r="P560" i="66" s="1"/>
  <c r="AS276" i="66"/>
  <c r="P276" i="66" s="1"/>
  <c r="AS150" i="66"/>
  <c r="P150" i="66" s="1"/>
  <c r="AS941" i="66"/>
  <c r="P941" i="66" s="1"/>
  <c r="AS305" i="66"/>
  <c r="P305" i="66" s="1"/>
  <c r="AS149" i="66"/>
  <c r="P149" i="66" s="1"/>
  <c r="AS332" i="66"/>
  <c r="P332" i="66" s="1"/>
  <c r="AS14" i="66"/>
  <c r="P14" i="66" s="1"/>
  <c r="AS957" i="66"/>
  <c r="P957" i="66" s="1"/>
  <c r="AS704" i="66"/>
  <c r="P704" i="66" s="1"/>
  <c r="AS516" i="66"/>
  <c r="P516" i="66" s="1"/>
  <c r="AS109" i="66"/>
  <c r="P109" i="66" s="1"/>
  <c r="AS16" i="66"/>
  <c r="P16" i="66" s="1"/>
  <c r="AS485" i="66"/>
  <c r="P485" i="66" s="1"/>
  <c r="AS337" i="66"/>
  <c r="P337" i="66" s="1"/>
  <c r="AS170" i="66"/>
  <c r="P170" i="66" s="1"/>
  <c r="AS238" i="66"/>
  <c r="P238" i="66" s="1"/>
  <c r="AS175" i="66"/>
  <c r="P175" i="66" s="1"/>
  <c r="AS296" i="66"/>
  <c r="P296" i="66" s="1"/>
  <c r="AS303" i="66"/>
  <c r="P303" i="66" s="1"/>
  <c r="AS740" i="66"/>
  <c r="P740" i="66" s="1"/>
  <c r="AS912" i="66"/>
  <c r="P912" i="66" s="1"/>
  <c r="AS97" i="66"/>
  <c r="P97" i="66" s="1"/>
  <c r="AS559" i="66"/>
  <c r="P559" i="66" s="1"/>
  <c r="AS283" i="66"/>
  <c r="P283" i="66" s="1"/>
  <c r="AS288" i="66"/>
  <c r="P288" i="66" s="1"/>
  <c r="AS142" i="66"/>
  <c r="P142" i="66" s="1"/>
  <c r="AS346" i="66"/>
  <c r="P346" i="66" s="1"/>
  <c r="AS51" i="66"/>
  <c r="P51" i="66" s="1"/>
  <c r="AS682" i="66"/>
  <c r="P682" i="66" s="1"/>
  <c r="AS545" i="66"/>
  <c r="P545" i="66" s="1"/>
  <c r="AS767" i="66"/>
  <c r="P767" i="66" s="1"/>
  <c r="AS967" i="66"/>
  <c r="P967" i="66" s="1"/>
  <c r="AS960" i="66"/>
  <c r="P960" i="66" s="1"/>
  <c r="AS770" i="66"/>
  <c r="P770" i="66" s="1"/>
  <c r="AS891" i="66"/>
  <c r="P891" i="66" s="1"/>
  <c r="AS13" i="66"/>
  <c r="P13" i="66" s="1"/>
  <c r="AS219" i="66"/>
  <c r="P219" i="66" s="1"/>
  <c r="AS666" i="66"/>
  <c r="P666" i="66" s="1"/>
  <c r="AS405" i="66"/>
  <c r="P405" i="66" s="1"/>
  <c r="AS373" i="66"/>
  <c r="P373" i="66" s="1"/>
  <c r="AS191" i="66"/>
  <c r="P191" i="66" s="1"/>
  <c r="AS268" i="66"/>
  <c r="P268" i="66" s="1"/>
  <c r="AS599" i="66"/>
  <c r="P599" i="66" s="1"/>
  <c r="AS244" i="66"/>
  <c r="P244" i="66" s="1"/>
  <c r="AS29" i="66"/>
  <c r="P29" i="66" s="1"/>
  <c r="AS251" i="66"/>
  <c r="P251" i="66" s="1"/>
  <c r="AS982" i="66"/>
  <c r="P982" i="66" s="1"/>
  <c r="AS580" i="66"/>
  <c r="P580" i="66" s="1"/>
  <c r="AS861" i="66"/>
  <c r="P861" i="66" s="1"/>
  <c r="AS995" i="66"/>
  <c r="P995" i="66" s="1"/>
  <c r="AS9" i="66"/>
  <c r="P9" i="66" s="1"/>
  <c r="AS471" i="66"/>
  <c r="P471" i="66" s="1"/>
  <c r="AS692" i="66"/>
  <c r="P692" i="66" s="1"/>
  <c r="AS689" i="66"/>
  <c r="P689" i="66" s="1"/>
  <c r="AS873" i="66"/>
  <c r="P873" i="66" s="1"/>
  <c r="AS823" i="66"/>
  <c r="P823" i="66" s="1"/>
  <c r="AS937" i="66"/>
  <c r="P937" i="66" s="1"/>
  <c r="AS371" i="66"/>
  <c r="P371" i="66" s="1"/>
  <c r="AS754" i="66"/>
  <c r="P754" i="66" s="1"/>
  <c r="AS542" i="66"/>
  <c r="P542" i="66" s="1"/>
  <c r="AS889" i="66"/>
  <c r="P889" i="66" s="1"/>
  <c r="AS470" i="66"/>
  <c r="P470" i="66" s="1"/>
  <c r="AS523" i="66"/>
  <c r="P523" i="66" s="1"/>
  <c r="AS746" i="66"/>
  <c r="P746" i="66" s="1"/>
  <c r="AS451" i="66"/>
  <c r="P451" i="66" s="1"/>
  <c r="AS348" i="66"/>
  <c r="P348" i="66" s="1"/>
  <c r="AS987" i="66"/>
  <c r="P987" i="66" s="1"/>
  <c r="AS858" i="66"/>
  <c r="P858" i="66" s="1"/>
  <c r="AS698" i="66"/>
  <c r="P698" i="66" s="1"/>
  <c r="AS639" i="66"/>
  <c r="P639" i="66" s="1"/>
  <c r="AS35" i="66"/>
  <c r="P35" i="66" s="1"/>
  <c r="AS465" i="66"/>
  <c r="P465" i="66" s="1"/>
  <c r="AS610" i="66"/>
  <c r="P610" i="66" s="1"/>
  <c r="AS815" i="66"/>
  <c r="P815" i="66" s="1"/>
  <c r="AS112" i="66"/>
  <c r="P112" i="66" s="1"/>
  <c r="AS503" i="66"/>
  <c r="P503" i="66" s="1"/>
  <c r="AS854" i="66"/>
  <c r="P854" i="66" s="1"/>
  <c r="AS271" i="66"/>
  <c r="P271" i="66" s="1"/>
  <c r="AS486" i="66"/>
  <c r="P486" i="66" s="1"/>
  <c r="AS269" i="66"/>
  <c r="P269" i="66" s="1"/>
  <c r="AS844" i="66"/>
  <c r="P844" i="66" s="1"/>
  <c r="AS402" i="66"/>
  <c r="P402" i="66" s="1"/>
  <c r="AS642" i="66"/>
  <c r="P642" i="66" s="1"/>
  <c r="AS677" i="66"/>
  <c r="P677" i="66" s="1"/>
  <c r="AS261" i="66"/>
  <c r="P261" i="66" s="1"/>
  <c r="AS932" i="66"/>
  <c r="P932" i="66" s="1"/>
  <c r="AS326" i="66"/>
  <c r="P326" i="66" s="1"/>
  <c r="AS472" i="66"/>
  <c r="P472" i="66" s="1"/>
  <c r="AS473" i="66"/>
  <c r="P473" i="66" s="1"/>
  <c r="AS347" i="66"/>
  <c r="P347" i="66" s="1"/>
  <c r="AS543" i="66"/>
  <c r="P543" i="66" s="1"/>
  <c r="AS376" i="66"/>
  <c r="P376" i="66" s="1"/>
  <c r="AS828" i="66"/>
  <c r="P828" i="66" s="1"/>
  <c r="AS200" i="66"/>
  <c r="P200" i="66" s="1"/>
  <c r="AS584" i="66"/>
  <c r="P584" i="66" s="1"/>
  <c r="AS499" i="66"/>
  <c r="P499" i="66" s="1"/>
  <c r="AS796" i="66"/>
  <c r="P796" i="66" s="1"/>
  <c r="AS206" i="66"/>
  <c r="P206" i="66" s="1"/>
  <c r="AS765" i="66"/>
  <c r="P765" i="66" s="1"/>
  <c r="AS162" i="66"/>
  <c r="P162" i="66" s="1"/>
  <c r="AS615" i="66"/>
  <c r="P615" i="66" s="1"/>
  <c r="AS106" i="66"/>
  <c r="P106" i="66" s="1"/>
  <c r="AS993" i="66"/>
  <c r="P993" i="66" s="1"/>
  <c r="AS259" i="66"/>
  <c r="P259" i="66" s="1"/>
  <c r="AS758" i="66"/>
  <c r="P758" i="66" s="1"/>
  <c r="AS120" i="66"/>
  <c r="P120" i="66" s="1"/>
  <c r="AS68" i="66"/>
  <c r="P68" i="66" s="1"/>
  <c r="AS341" i="66"/>
  <c r="P341" i="66" s="1"/>
  <c r="AS89" i="66"/>
  <c r="P89" i="66" s="1"/>
  <c r="AS878" i="66"/>
  <c r="P878" i="66" s="1"/>
  <c r="AS799" i="66"/>
  <c r="P799" i="66" s="1"/>
  <c r="AS90" i="66"/>
  <c r="P90" i="66" s="1"/>
  <c r="AS138" i="66"/>
  <c r="P138" i="66" s="1"/>
  <c r="AS59" i="66"/>
  <c r="P59" i="66" s="1"/>
  <c r="AS586" i="66"/>
  <c r="P586" i="66" s="1"/>
  <c r="AS469" i="66"/>
  <c r="P469" i="66" s="1"/>
  <c r="AS356" i="66"/>
  <c r="P356" i="66" s="1"/>
  <c r="AS643" i="66"/>
  <c r="P643" i="66" s="1"/>
  <c r="AS324" i="66"/>
  <c r="P324" i="66" s="1"/>
  <c r="AS222" i="66"/>
  <c r="P222" i="66" s="1"/>
  <c r="AS571" i="66"/>
  <c r="P571" i="66" s="1"/>
  <c r="AS895" i="66"/>
  <c r="P895" i="66" s="1"/>
  <c r="AS919" i="66"/>
  <c r="P919" i="66" s="1"/>
  <c r="AS440" i="66"/>
  <c r="P440" i="66" s="1"/>
  <c r="AS377" i="66"/>
  <c r="P377" i="66" s="1"/>
  <c r="AS140" i="66"/>
  <c r="P140" i="66" s="1"/>
  <c r="AS232" i="66"/>
  <c r="P232" i="66" s="1"/>
  <c r="AS414" i="66"/>
  <c r="P414" i="66" s="1"/>
  <c r="AS74" i="66"/>
  <c r="P74" i="66" s="1"/>
  <c r="AS210" i="66"/>
  <c r="P210" i="66" s="1"/>
  <c r="AS10" i="66"/>
  <c r="P10" i="66" s="1"/>
  <c r="AS791" i="66"/>
  <c r="P791" i="66" s="1"/>
  <c r="AS588" i="66"/>
  <c r="P588" i="66" s="1"/>
  <c r="AS380" i="66"/>
  <c r="P380" i="66" s="1"/>
  <c r="AS294" i="66"/>
  <c r="P294" i="66" s="1"/>
  <c r="AS884" i="66"/>
  <c r="P884" i="66" s="1"/>
  <c r="AS927" i="66"/>
  <c r="P927" i="66" s="1"/>
  <c r="AS708" i="66"/>
  <c r="P708" i="66" s="1"/>
  <c r="AS108" i="66"/>
  <c r="P108" i="66" s="1"/>
  <c r="AS755" i="66"/>
  <c r="P755" i="66" s="1"/>
  <c r="AS855" i="66"/>
  <c r="P855" i="66" s="1"/>
  <c r="AS862" i="66"/>
  <c r="P862" i="66" s="1"/>
  <c r="AS306" i="66"/>
  <c r="P306" i="66" s="1"/>
  <c r="AS524" i="66"/>
  <c r="P524" i="66" s="1"/>
  <c r="AS890" i="66"/>
  <c r="P890" i="66" s="1"/>
  <c r="AS221" i="66"/>
  <c r="P221" i="66" s="1"/>
  <c r="AS871" i="66"/>
  <c r="P871" i="66" s="1"/>
  <c r="AS914" i="66"/>
  <c r="P914" i="66" s="1"/>
  <c r="AS49" i="66"/>
  <c r="P49" i="66" s="1"/>
  <c r="AS741" i="66"/>
  <c r="P741" i="66" s="1"/>
  <c r="AS497" i="66"/>
  <c r="P497" i="66" s="1"/>
  <c r="AS201" i="66"/>
  <c r="P201" i="66" s="1"/>
  <c r="AS425" i="66"/>
  <c r="P425" i="66" s="1"/>
  <c r="AS255" i="66"/>
  <c r="P255" i="66" s="1"/>
  <c r="AS671" i="66"/>
  <c r="P671" i="66" s="1"/>
  <c r="AS947" i="66"/>
  <c r="P947" i="66" s="1"/>
  <c r="AS624" i="66"/>
  <c r="P624" i="66" s="1"/>
  <c r="AS681" i="66"/>
  <c r="P681" i="66" s="1"/>
  <c r="AS66" i="66"/>
  <c r="P66" i="66" s="1"/>
  <c r="AS561" i="66"/>
  <c r="P561" i="66" s="1"/>
  <c r="AS434" i="66"/>
  <c r="P434" i="66" s="1"/>
  <c r="AS663" i="66"/>
  <c r="P663" i="66" s="1"/>
  <c r="AS476" i="66"/>
  <c r="P476" i="66" s="1"/>
  <c r="AS342" i="66"/>
  <c r="P342" i="66" s="1"/>
  <c r="AS498" i="66"/>
  <c r="P498" i="66" s="1"/>
  <c r="AS570" i="66"/>
  <c r="P570" i="66" s="1"/>
  <c r="AS113" i="66"/>
  <c r="P113" i="66" s="1"/>
  <c r="AS213" i="66"/>
  <c r="P213" i="66" s="1"/>
  <c r="AS245" i="66"/>
  <c r="P245" i="66" s="1"/>
  <c r="AS390" i="66"/>
  <c r="P390" i="66" s="1"/>
  <c r="AS75" i="66"/>
  <c r="P75" i="66" s="1"/>
  <c r="AS898" i="66"/>
  <c r="P898" i="66" s="1"/>
  <c r="AS495" i="66"/>
  <c r="P495" i="66" s="1"/>
  <c r="AS951" i="66"/>
  <c r="P951" i="66" s="1"/>
  <c r="AS98" i="66"/>
  <c r="P98" i="66" s="1"/>
  <c r="AS795" i="66"/>
  <c r="P795" i="66" s="1"/>
  <c r="AS449" i="66"/>
  <c r="P449" i="66" s="1"/>
  <c r="AS455" i="66"/>
  <c r="P455" i="66" s="1"/>
  <c r="AS481" i="66"/>
  <c r="P481" i="66" s="1"/>
  <c r="AS859" i="66"/>
  <c r="P859" i="66" s="1"/>
  <c r="AS227" i="66"/>
  <c r="P227" i="66" s="1"/>
  <c r="AS517" i="66"/>
  <c r="P517" i="66" s="1"/>
  <c r="AS310" i="66"/>
  <c r="P310" i="66" s="1"/>
  <c r="AS686" i="66"/>
  <c r="P686" i="66" s="1"/>
  <c r="AS598" i="66"/>
  <c r="P598" i="66" s="1"/>
  <c r="AS971" i="66"/>
  <c r="P971" i="66" s="1"/>
  <c r="AS172" i="66"/>
  <c r="P172" i="66" s="1"/>
  <c r="AS568" i="66"/>
  <c r="P568" i="66" s="1"/>
  <c r="AS697" i="66"/>
  <c r="P697" i="66" s="1"/>
  <c r="AS70" i="66"/>
  <c r="P70" i="66" s="1"/>
  <c r="AS272" i="66"/>
  <c r="P272" i="66" s="1"/>
  <c r="AS478" i="66"/>
  <c r="P478" i="66" s="1"/>
  <c r="AS761" i="66"/>
  <c r="P761" i="66" s="1"/>
  <c r="AS15" i="66"/>
  <c r="P15" i="66" s="1"/>
  <c r="AS736" i="66"/>
  <c r="P736" i="66" s="1"/>
  <c r="AS458" i="66"/>
  <c r="P458" i="66" s="1"/>
  <c r="AS782" i="66"/>
  <c r="P782" i="66" s="1"/>
  <c r="AS928" i="66"/>
  <c r="P928" i="66" s="1"/>
  <c r="AS18" i="66"/>
  <c r="P18" i="66" s="1"/>
  <c r="AS441" i="66"/>
  <c r="P441" i="66" s="1"/>
  <c r="AS462" i="66"/>
  <c r="P462" i="66" s="1"/>
  <c r="AS391" i="66"/>
  <c r="P391" i="66" s="1"/>
  <c r="AS127" i="66"/>
  <c r="P127" i="66" s="1"/>
  <c r="AS144" i="66"/>
  <c r="P144" i="66" s="1"/>
  <c r="AS717" i="66"/>
  <c r="P717" i="66" s="1"/>
  <c r="AS715" i="66"/>
  <c r="P715" i="66" s="1"/>
  <c r="AS676" i="66"/>
  <c r="P676" i="66" s="1"/>
  <c r="AS635" i="66"/>
  <c r="P635" i="66" s="1"/>
  <c r="AS508" i="66"/>
  <c r="P508" i="66" s="1"/>
  <c r="AS906" i="66"/>
  <c r="P906" i="66" s="1"/>
  <c r="AS785" i="66"/>
  <c r="P785" i="66" s="1"/>
  <c r="AS825" i="66"/>
  <c r="P825" i="66" s="1"/>
  <c r="AS714" i="66"/>
  <c r="P714" i="66" s="1"/>
  <c r="AS846" i="66"/>
  <c r="P846" i="66" s="1"/>
  <c r="AS525" i="66"/>
  <c r="P525" i="66" s="1"/>
  <c r="AS949" i="66"/>
  <c r="P949" i="66" s="1"/>
  <c r="AS30" i="66"/>
  <c r="P30" i="66" s="1"/>
  <c r="AS359" i="66"/>
  <c r="P359" i="66" s="1"/>
  <c r="AS817" i="66"/>
  <c r="P817" i="66" s="1"/>
  <c r="AS601" i="66"/>
  <c r="P601" i="66" s="1"/>
  <c r="AS705" i="66"/>
  <c r="P705" i="66" s="1"/>
  <c r="AS254" i="66"/>
  <c r="P254" i="66" s="1"/>
  <c r="AS403" i="66"/>
  <c r="P403" i="66" s="1"/>
  <c r="AS875" i="66"/>
  <c r="P875" i="66" s="1"/>
  <c r="AS779" i="66"/>
  <c r="P779" i="66" s="1"/>
  <c r="AS616" i="66"/>
  <c r="P616" i="66" s="1"/>
  <c r="AS457" i="66"/>
  <c r="P457" i="66" s="1"/>
  <c r="AS905" i="66"/>
  <c r="P905" i="66" s="1"/>
  <c r="AS133" i="66"/>
  <c r="P133" i="66" s="1"/>
  <c r="AS820" i="66"/>
  <c r="P820" i="66" s="1"/>
  <c r="AS395" i="66"/>
  <c r="P395" i="66" s="1"/>
  <c r="AS621" i="66"/>
  <c r="P621" i="66" s="1"/>
  <c r="AS61" i="66"/>
  <c r="P61" i="66" s="1"/>
  <c r="AS627" i="66"/>
  <c r="P627" i="66" s="1"/>
  <c r="AS64" i="66"/>
  <c r="P64" i="66" s="1"/>
  <c r="AS836" i="66"/>
  <c r="P836" i="66" s="1"/>
  <c r="AS421" i="66"/>
  <c r="P421" i="66" s="1"/>
  <c r="AS190" i="66"/>
  <c r="P190" i="66" s="1"/>
  <c r="AS168" i="66"/>
  <c r="P168" i="66" s="1"/>
  <c r="AS940" i="66"/>
  <c r="P940" i="66" s="1"/>
  <c r="AS400" i="66"/>
  <c r="P400" i="66" s="1"/>
  <c r="AS95" i="66"/>
  <c r="P95" i="66" s="1"/>
  <c r="AS818" i="66"/>
  <c r="P818" i="66" s="1"/>
  <c r="AS336" i="66"/>
  <c r="P336" i="66" s="1"/>
  <c r="AS618" i="66"/>
  <c r="P618" i="66" s="1"/>
  <c r="AS826" i="66"/>
  <c r="P826" i="66" s="1"/>
  <c r="AS538" i="66"/>
  <c r="P538" i="66" s="1"/>
  <c r="AS496" i="66"/>
  <c r="P496" i="66" s="1"/>
  <c r="AS759" i="66"/>
  <c r="P759" i="66" s="1"/>
  <c r="AS208" i="66"/>
  <c r="P208" i="66" s="1"/>
  <c r="AS527" i="66"/>
  <c r="P527" i="66" s="1"/>
  <c r="AS739" i="66"/>
  <c r="P739" i="66" s="1"/>
  <c r="AS489" i="66"/>
  <c r="P489" i="66" s="1"/>
  <c r="AS583" i="66"/>
  <c r="P583" i="66" s="1"/>
  <c r="AS526" i="66"/>
  <c r="P526" i="66" s="1"/>
  <c r="AS85" i="66"/>
  <c r="P85" i="66" s="1"/>
  <c r="AS709" i="66"/>
  <c r="P709" i="66" s="1"/>
  <c r="AS850" i="66"/>
  <c r="P850" i="66" s="1"/>
  <c r="AS766" i="66"/>
  <c r="P766" i="66" s="1"/>
  <c r="AS555" i="66"/>
  <c r="P555" i="66" s="1"/>
  <c r="AS744" i="66"/>
  <c r="P744" i="66" s="1"/>
  <c r="AS534" i="66"/>
  <c r="P534" i="66" s="1"/>
  <c r="AS343" i="66"/>
  <c r="P343" i="66" s="1"/>
  <c r="AS620" i="66"/>
  <c r="P620" i="66" s="1"/>
  <c r="AS233" i="66"/>
  <c r="P233" i="66" s="1"/>
  <c r="AS165" i="66"/>
  <c r="P165" i="66" s="1"/>
  <c r="AS763" i="66"/>
  <c r="P763" i="66" s="1"/>
  <c r="AS40" i="66"/>
  <c r="P40" i="66" s="1"/>
  <c r="AS429" i="66"/>
  <c r="P429" i="66" s="1"/>
  <c r="AS515" i="66"/>
  <c r="P515" i="66" s="1"/>
  <c r="AS479" i="66"/>
  <c r="P479" i="66" s="1"/>
  <c r="AS372" i="66"/>
  <c r="P372" i="66" s="1"/>
  <c r="AS19" i="66"/>
  <c r="P19" i="66" s="1"/>
  <c r="AS661" i="66"/>
  <c r="P661" i="66" s="1"/>
  <c r="AS323" i="66"/>
  <c r="P323" i="66" s="1"/>
  <c r="AS253" i="66"/>
  <c r="P253" i="66" s="1"/>
  <c r="AS533" i="66"/>
  <c r="P533" i="66" s="1"/>
  <c r="AS752" i="66"/>
  <c r="P752" i="66" s="1"/>
  <c r="AS361" i="66"/>
  <c r="P361" i="66" s="1"/>
  <c r="AS774" i="66"/>
  <c r="P774" i="66" s="1"/>
  <c r="AS999" i="66"/>
  <c r="P999" i="66" s="1"/>
  <c r="AS978" i="66"/>
  <c r="P978" i="66" s="1"/>
  <c r="AS665" i="66"/>
  <c r="P665" i="66" s="1"/>
  <c r="AS164" i="66"/>
  <c r="P164" i="66" s="1"/>
  <c r="AS60" i="66"/>
  <c r="P60" i="66" s="1"/>
  <c r="AS415" i="66"/>
  <c r="P415" i="66" s="1"/>
  <c r="AS388" i="66"/>
  <c r="P388" i="66" s="1"/>
  <c r="AS701" i="66"/>
  <c r="P701" i="66" s="1"/>
  <c r="AS885" i="66"/>
  <c r="P885" i="66" s="1"/>
  <c r="AS936" i="66"/>
  <c r="P936" i="66" s="1"/>
  <c r="AS20" i="66"/>
  <c r="P20" i="66" s="1"/>
  <c r="AS83" i="66"/>
  <c r="P83" i="66" s="1"/>
  <c r="AS726" i="66"/>
  <c r="P726" i="66" s="1"/>
  <c r="AS904" i="66"/>
  <c r="P904" i="66" s="1"/>
  <c r="AS593" i="66"/>
  <c r="P593" i="66" s="1"/>
  <c r="AS887" i="66"/>
  <c r="P887" i="66" s="1"/>
  <c r="AS171" i="66"/>
  <c r="P171" i="66" s="1"/>
  <c r="AS860" i="66"/>
  <c r="P860" i="66" s="1"/>
  <c r="AS194" i="66"/>
  <c r="P194" i="66" s="1"/>
  <c r="AS869" i="66"/>
  <c r="P869" i="66" s="1"/>
  <c r="AS88" i="66"/>
  <c r="P88" i="66" s="1"/>
  <c r="AS552" i="66"/>
  <c r="P552" i="66" s="1"/>
  <c r="AS964" i="66"/>
  <c r="P964" i="66" s="1"/>
  <c r="AS522" i="66"/>
  <c r="P522" i="66" s="1"/>
  <c r="AS367" i="66"/>
  <c r="P367" i="66" s="1"/>
  <c r="AS720" i="66"/>
  <c r="P720" i="66" s="1"/>
  <c r="AS416" i="66"/>
  <c r="P416" i="66" s="1"/>
  <c r="AS146" i="66"/>
  <c r="P146" i="66" s="1"/>
  <c r="AS484" i="66"/>
  <c r="P484" i="66" s="1"/>
  <c r="AS488" i="66"/>
  <c r="P488" i="66" s="1"/>
  <c r="AS721" i="66"/>
  <c r="P721" i="66" s="1"/>
  <c r="AS994" i="66"/>
  <c r="P994" i="66" s="1"/>
  <c r="AS605" i="66"/>
  <c r="P605" i="66" s="1"/>
  <c r="AS27" i="66"/>
  <c r="P27" i="66" s="1"/>
  <c r="AS141" i="66"/>
  <c r="P141" i="66" s="1"/>
  <c r="AS513" i="66"/>
  <c r="P513" i="66" s="1"/>
  <c r="AS424" i="66"/>
  <c r="P424" i="66" s="1"/>
  <c r="AS316" i="66"/>
  <c r="P316" i="66" s="1"/>
  <c r="AS879" i="66"/>
  <c r="P879" i="66" s="1"/>
  <c r="AS123" i="66"/>
  <c r="P123" i="66" s="1"/>
  <c r="AS798" i="66"/>
  <c r="P798" i="66" s="1"/>
  <c r="AS963" i="66"/>
  <c r="P963" i="66" s="1"/>
  <c r="AS979" i="66"/>
  <c r="P979" i="66" s="1"/>
  <c r="AS198" i="66"/>
  <c r="P198" i="66" s="1"/>
  <c r="AS214" i="66"/>
  <c r="P214" i="66" s="1"/>
  <c r="AS427" i="66"/>
  <c r="P427" i="66" s="1"/>
  <c r="AS996" i="66"/>
  <c r="P996" i="66" s="1"/>
  <c r="AS614" i="66"/>
  <c r="P614" i="66" s="1"/>
  <c r="AS955" i="66"/>
  <c r="P955" i="66" s="1"/>
  <c r="AS903" i="66"/>
  <c r="P903" i="66" s="1"/>
  <c r="AS379" i="66"/>
  <c r="P379" i="66" s="1"/>
  <c r="AS466" i="66"/>
  <c r="P466" i="66" s="1"/>
  <c r="AS814" i="66"/>
  <c r="P814" i="66" s="1"/>
  <c r="AS788" i="66"/>
  <c r="P788" i="66" s="1"/>
  <c r="AS239" i="66"/>
  <c r="P239" i="66" s="1"/>
  <c r="AS607" i="66"/>
  <c r="P607" i="66" s="1"/>
  <c r="AS180" i="66"/>
  <c r="P180" i="66" s="1"/>
  <c r="AS17" i="66"/>
  <c r="P17" i="66" s="1"/>
  <c r="AS864" i="66"/>
  <c r="P864" i="66" s="1"/>
  <c r="AS675" i="66"/>
  <c r="P675" i="66" s="1"/>
  <c r="AS749" i="66"/>
  <c r="P749" i="66" s="1"/>
  <c r="AS147" i="66"/>
  <c r="P147" i="66" s="1"/>
  <c r="AS475" i="66"/>
  <c r="P475" i="66" s="1"/>
  <c r="AS776" i="66"/>
  <c r="P776" i="66" s="1"/>
  <c r="AS338" i="66"/>
  <c r="P338" i="66" s="1"/>
  <c r="AS518" i="66"/>
  <c r="P518" i="66" s="1"/>
  <c r="AS556" i="66"/>
  <c r="P556" i="66" s="1"/>
  <c r="AS773" i="66"/>
  <c r="P773" i="66" s="1"/>
  <c r="AS680" i="66"/>
  <c r="P680" i="66" s="1"/>
  <c r="AS55" i="66"/>
  <c r="P55" i="66" s="1"/>
  <c r="AS724" i="66"/>
  <c r="P724" i="66" s="1"/>
  <c r="AS45" i="66"/>
  <c r="P45" i="66" s="1"/>
  <c r="AS39" i="66"/>
  <c r="P39" i="66" s="1"/>
  <c r="AS750" i="66"/>
  <c r="P750" i="66" s="1"/>
  <c r="AS953" i="66"/>
  <c r="P953" i="66" s="1"/>
  <c r="AS263" i="66"/>
  <c r="P263" i="66" s="1"/>
  <c r="AS193" i="66"/>
  <c r="P193" i="66" s="1"/>
  <c r="AS945" i="66"/>
  <c r="P945" i="66" s="1"/>
  <c r="AS829" i="66"/>
  <c r="P829" i="66" s="1"/>
  <c r="AS344" i="66"/>
  <c r="P344" i="66" s="1"/>
  <c r="AS925" i="66"/>
  <c r="P925" i="66" s="1"/>
  <c r="AS423" i="66"/>
  <c r="P423" i="66" s="1"/>
  <c r="AS131" i="66"/>
  <c r="P131" i="66" s="1"/>
  <c r="AS587" i="66"/>
  <c r="P587" i="66" s="1"/>
  <c r="AS802" i="66"/>
  <c r="P802" i="66" s="1"/>
  <c r="AS444" i="66"/>
  <c r="P444" i="66" s="1"/>
  <c r="AS406" i="66"/>
  <c r="P406" i="66" s="1"/>
  <c r="AS177" i="66"/>
  <c r="P177" i="66" s="1"/>
  <c r="AS398" i="66"/>
  <c r="P398" i="66" s="1"/>
  <c r="AS158" i="66"/>
  <c r="P158" i="66" s="1"/>
  <c r="AS325" i="66"/>
  <c r="P325" i="66" s="1"/>
  <c r="AS370" i="66"/>
  <c r="P370" i="66" s="1"/>
  <c r="AS437" i="66"/>
  <c r="P437" i="66" s="1"/>
  <c r="AS923" i="66"/>
  <c r="P923" i="66" s="1"/>
  <c r="AS594" i="66"/>
  <c r="P594" i="66" s="1"/>
  <c r="AS794" i="66"/>
  <c r="P794" i="66" s="1"/>
  <c r="AS461" i="66"/>
  <c r="P461" i="66" s="1"/>
  <c r="AS331" i="66"/>
  <c r="P331" i="66" s="1"/>
  <c r="AS21" i="66"/>
  <c r="P21" i="66" s="1"/>
  <c r="AS188" i="66"/>
  <c r="P188" i="66" s="1"/>
  <c r="AS930" i="66"/>
  <c r="P930" i="66" s="1"/>
  <c r="AS883" i="66"/>
  <c r="P883" i="66" s="1"/>
  <c r="AS321" i="66"/>
  <c r="P321" i="66" s="1"/>
  <c r="AS727" i="66"/>
  <c r="P727" i="66" s="1"/>
  <c r="AS176" i="66"/>
  <c r="P176" i="66" s="1"/>
  <c r="AS448" i="66"/>
  <c r="P448" i="66" s="1"/>
  <c r="AS467" i="66"/>
  <c r="P467" i="66" s="1"/>
  <c r="AS684" i="66"/>
  <c r="P684" i="66" s="1"/>
  <c r="AS509" i="66"/>
  <c r="P509" i="66" s="1"/>
  <c r="AS604" i="66"/>
  <c r="P604" i="66" s="1"/>
  <c r="AS625" i="66"/>
  <c r="P625" i="66" s="1"/>
  <c r="AS63" i="66"/>
  <c r="P63" i="66" s="1"/>
  <c r="AS352" i="66"/>
  <c r="P352" i="66" s="1"/>
  <c r="AS959" i="66"/>
  <c r="P959" i="66" s="1"/>
  <c r="AS250" i="66"/>
  <c r="P250" i="66" s="1"/>
  <c r="AS187" i="66"/>
  <c r="P187" i="66" s="1"/>
  <c r="AS562" i="66"/>
  <c r="P562" i="66" s="1"/>
  <c r="AS407" i="66"/>
  <c r="P407" i="66" s="1"/>
  <c r="AS974" i="66"/>
  <c r="P974" i="66" s="1"/>
  <c r="AS53" i="66"/>
  <c r="P53" i="66" s="1"/>
  <c r="AS450" i="66"/>
  <c r="P450" i="66" s="1"/>
  <c r="AS575" i="66"/>
  <c r="P575" i="66" s="1"/>
  <c r="AS240" i="66"/>
  <c r="P240" i="66" s="1"/>
  <c r="AS490" i="66"/>
  <c r="P490" i="66" s="1"/>
  <c r="AS985" i="66"/>
  <c r="P985" i="66" s="1"/>
  <c r="AS115" i="66"/>
  <c r="P115" i="66" s="1"/>
  <c r="AS827" i="66"/>
  <c r="P827" i="66" s="1"/>
  <c r="AS145" i="66"/>
  <c r="P145" i="66" s="1"/>
  <c r="AS569" i="66"/>
  <c r="P569" i="66" s="1"/>
  <c r="AS22" i="66"/>
  <c r="P22" i="66" s="1"/>
  <c r="AS58" i="66"/>
  <c r="P58" i="66" s="1"/>
  <c r="AS772" i="66"/>
  <c r="P772" i="66" s="1"/>
  <c r="AS816" i="66"/>
  <c r="P816" i="66" s="1"/>
  <c r="AS896" i="66"/>
  <c r="P896" i="66" s="1"/>
  <c r="AS37" i="66"/>
  <c r="P37" i="66" s="1"/>
  <c r="AS247" i="66"/>
  <c r="P247" i="66" s="1"/>
  <c r="AS939" i="66"/>
  <c r="P939" i="66" s="1"/>
  <c r="AS712" i="66"/>
  <c r="P712" i="66" s="1"/>
  <c r="AS931" i="66"/>
  <c r="P931" i="66" s="1"/>
  <c r="AS381" i="66"/>
  <c r="P381" i="66" s="1"/>
  <c r="AS511" i="66"/>
  <c r="P511" i="66" s="1"/>
  <c r="AS742" i="66"/>
  <c r="P742" i="66" s="1"/>
  <c r="AS848" i="66"/>
  <c r="P848" i="66" s="1"/>
  <c r="AS976" i="66"/>
  <c r="P976" i="66" s="1"/>
  <c r="AS328" i="66"/>
  <c r="P328" i="66" s="1"/>
  <c r="AS84" i="66"/>
  <c r="P84" i="66" s="1"/>
  <c r="AS897" i="66"/>
  <c r="P897" i="66" s="1"/>
  <c r="AS565" i="66"/>
  <c r="P565" i="66" s="1"/>
  <c r="AS24" i="66"/>
  <c r="P24" i="66" s="1"/>
  <c r="AS105" i="66"/>
  <c r="P105" i="66" s="1"/>
  <c r="AS988" i="66"/>
  <c r="P988" i="66" s="1"/>
  <c r="AS166" i="66"/>
  <c r="P166" i="66" s="1"/>
  <c r="AS738" i="66"/>
  <c r="P738" i="66" s="1"/>
  <c r="AS320" i="66"/>
  <c r="P320" i="66" s="1"/>
  <c r="AS506" i="66"/>
  <c r="P506" i="66" s="1"/>
  <c r="AS968" i="66"/>
  <c r="P968" i="66" s="1"/>
  <c r="AS101" i="66"/>
  <c r="P101" i="66" s="1"/>
  <c r="AS969" i="66"/>
  <c r="P969" i="66" s="1"/>
  <c r="AS252" i="66"/>
  <c r="P252" i="66" s="1"/>
  <c r="AS125" i="66"/>
  <c r="P125" i="66" s="1"/>
  <c r="AS731" i="66"/>
  <c r="P731" i="66" s="1"/>
  <c r="AS512" i="66"/>
  <c r="P512" i="66" s="1"/>
  <c r="AS550" i="66"/>
  <c r="P550" i="66" s="1"/>
  <c r="AS688" i="66"/>
  <c r="P688" i="66" s="1"/>
  <c r="AS933" i="66"/>
  <c r="P933" i="66" s="1"/>
  <c r="AS637" i="66"/>
  <c r="P637" i="66" s="1"/>
  <c r="AS944" i="66"/>
  <c r="P944" i="66" s="1"/>
  <c r="AS660" i="66"/>
  <c r="P660" i="66" s="1"/>
  <c r="AS33" i="66"/>
  <c r="P33" i="66" s="1"/>
  <c r="AS811" i="66"/>
  <c r="P811" i="66" s="1"/>
  <c r="AS148" i="66"/>
  <c r="P148" i="66" s="1"/>
  <c r="AS962" i="66"/>
  <c r="P962" i="66" s="1"/>
  <c r="AS894" i="66"/>
  <c r="P894" i="66" s="1"/>
  <c r="AS980" i="66"/>
  <c r="P980" i="66" s="1"/>
  <c r="AS747" i="66"/>
  <c r="P747" i="66" s="1"/>
  <c r="AS139" i="66"/>
  <c r="P139" i="66" s="1"/>
  <c r="AS491" i="66"/>
  <c r="P491" i="66" s="1"/>
  <c r="AS780" i="66"/>
  <c r="P780" i="66" s="1"/>
  <c r="AS831" i="66"/>
  <c r="P831" i="66" s="1"/>
  <c r="AS94" i="66"/>
  <c r="P94" i="66" s="1"/>
  <c r="AS954" i="66"/>
  <c r="P954" i="66" s="1"/>
  <c r="AS778" i="66"/>
  <c r="P778" i="66" s="1"/>
  <c r="AS205" i="66"/>
  <c r="P205" i="66" s="1"/>
  <c r="AS645" i="66"/>
  <c r="P645" i="66" s="1"/>
  <c r="AS494" i="66"/>
  <c r="P494" i="66" s="1"/>
  <c r="AS718" i="66"/>
  <c r="P718" i="66" s="1"/>
  <c r="AS745" i="66"/>
  <c r="P745" i="66" s="1"/>
  <c r="AS280" i="66"/>
  <c r="P280" i="66" s="1"/>
  <c r="AS50" i="66"/>
  <c r="P50" i="66" s="1"/>
  <c r="AS952" i="66"/>
  <c r="P952" i="66" s="1"/>
  <c r="AS404" i="66"/>
  <c r="P404" i="66" s="1"/>
  <c r="AS679" i="66"/>
  <c r="P679" i="66" s="1"/>
  <c r="AS446" i="66"/>
  <c r="P446" i="66" s="1"/>
  <c r="AS531" i="66"/>
  <c r="P531" i="66" s="1"/>
  <c r="AS975" i="66"/>
  <c r="P975" i="66" s="1"/>
  <c r="AS229" i="66"/>
  <c r="P229" i="66" s="1"/>
  <c r="AS730" i="66"/>
  <c r="P730" i="66" s="1"/>
  <c r="AS984" i="66"/>
  <c r="P984" i="66" s="1"/>
  <c r="AS174" i="66"/>
  <c r="P174" i="66" s="1"/>
  <c r="AS638" i="66"/>
  <c r="P638" i="66" s="1"/>
  <c r="AS760" i="66"/>
  <c r="P760" i="66" s="1"/>
  <c r="AS702" i="66"/>
  <c r="P702" i="66" s="1"/>
  <c r="AS368" i="66"/>
  <c r="P368" i="66" s="1"/>
  <c r="AS819" i="66"/>
  <c r="P819" i="66" s="1"/>
  <c r="AS411" i="66"/>
  <c r="P411" i="66" s="1"/>
  <c r="AS804" i="66"/>
  <c r="P804" i="66" s="1"/>
  <c r="AS997" i="66"/>
  <c r="P997" i="66" s="1"/>
  <c r="AS793" i="66"/>
  <c r="P793" i="66" s="1"/>
  <c r="AS285" i="66"/>
  <c r="P285" i="66" s="1"/>
  <c r="AS507" i="66"/>
  <c r="P507" i="66" s="1"/>
  <c r="AS364" i="66"/>
  <c r="P364" i="66" s="1"/>
  <c r="AS199" i="66"/>
  <c r="P199" i="66" s="1"/>
  <c r="AS918" i="66"/>
  <c r="P918" i="66" s="1"/>
  <c r="AS78" i="66"/>
  <c r="P78" i="66" s="1"/>
  <c r="AS719" i="66"/>
  <c r="P719" i="66" s="1"/>
  <c r="AS231" i="66"/>
  <c r="P231" i="66" s="1"/>
  <c r="AS136" i="66"/>
  <c r="P136" i="66" s="1"/>
  <c r="AS787" i="66"/>
  <c r="P787" i="66" s="1"/>
  <c r="AS632" i="66"/>
  <c r="P632" i="66" s="1"/>
  <c r="AS868" i="66"/>
  <c r="P868" i="66" s="1"/>
  <c r="AS806" i="66"/>
  <c r="P806" i="66" s="1"/>
  <c r="AS218" i="66"/>
  <c r="P218" i="66" s="1"/>
  <c r="AS439" i="66"/>
  <c r="P439" i="66" s="1"/>
  <c r="AS582" i="66"/>
  <c r="P582" i="66" s="1"/>
  <c r="AS36" i="66"/>
  <c r="P36" i="66" s="1"/>
  <c r="AS143" i="66"/>
  <c r="P143" i="66" s="1"/>
  <c r="AS319" i="66"/>
  <c r="P319" i="66" s="1"/>
  <c r="AS567" i="66"/>
  <c r="P567" i="66" s="1"/>
  <c r="AS417" i="66"/>
  <c r="P417" i="66" s="1"/>
  <c r="AS289" i="66"/>
  <c r="P289" i="66" s="1"/>
  <c r="AS220" i="66"/>
  <c r="P220" i="66" s="1"/>
  <c r="AS668" i="66"/>
  <c r="P668" i="66" s="1"/>
  <c r="AS422" i="66"/>
  <c r="P422" i="66" s="1"/>
  <c r="AS264" i="66"/>
  <c r="P264" i="66" s="1"/>
  <c r="AS355" i="66"/>
  <c r="P355" i="66" s="1"/>
  <c r="AS443" i="66"/>
  <c r="P443" i="66" s="1"/>
  <c r="AS626" i="66"/>
  <c r="P626" i="66" s="1"/>
  <c r="AS483" i="66"/>
  <c r="P483" i="66" s="1"/>
  <c r="AS674" i="66"/>
  <c r="P674" i="66" s="1"/>
  <c r="AS256" i="66"/>
  <c r="P256" i="66" s="1"/>
  <c r="AS442" i="66"/>
  <c r="P442" i="66" s="1"/>
  <c r="AS857" i="66"/>
  <c r="P857" i="66" s="1"/>
  <c r="AS541" i="66"/>
  <c r="P541" i="66" s="1"/>
  <c r="AS748" i="66"/>
  <c r="P748" i="66" s="1"/>
  <c r="AS34" i="66"/>
  <c r="P34" i="66" s="1"/>
  <c r="AS353" i="66"/>
  <c r="P353" i="66" s="1"/>
  <c r="AS743" i="66"/>
  <c r="P743" i="66" s="1"/>
  <c r="AS602" i="66"/>
  <c r="P602" i="66" s="1"/>
  <c r="AS872" i="66"/>
  <c r="P872" i="66" s="1"/>
  <c r="AS564" i="66"/>
  <c r="P564" i="66" s="1"/>
  <c r="AS867" i="66"/>
  <c r="P867" i="66" s="1"/>
  <c r="AS237" i="66"/>
  <c r="P237" i="66" s="1"/>
  <c r="AS153" i="66"/>
  <c r="P153" i="66" s="1"/>
  <c r="AS129" i="66"/>
  <c r="P129" i="66" s="1"/>
  <c r="AS284" i="66"/>
  <c r="P284" i="66" s="1"/>
  <c r="AS266" i="66"/>
  <c r="P266" i="66" s="1"/>
  <c r="AS913" i="66"/>
  <c r="P913" i="66" s="1"/>
  <c r="AS394" i="66"/>
  <c r="P394" i="66" s="1"/>
  <c r="AS521" i="66"/>
  <c r="P521" i="66" s="1"/>
  <c r="AS354" i="66"/>
  <c r="P354" i="66" s="1"/>
  <c r="AS648" i="66"/>
  <c r="P648" i="66" s="1"/>
  <c r="AS656" i="66"/>
  <c r="P656" i="66" s="1"/>
  <c r="AS329" i="66"/>
  <c r="P329" i="66" s="1"/>
  <c r="AS409" i="66"/>
  <c r="P409" i="66" s="1"/>
  <c r="AS653" i="66"/>
  <c r="P653" i="66" s="1"/>
  <c r="AS317" i="66"/>
  <c r="P317" i="66" s="1"/>
  <c r="AS537" i="66"/>
  <c r="P537" i="66" s="1"/>
  <c r="AS832" i="66"/>
  <c r="P832" i="66" s="1"/>
  <c r="AS351" i="66"/>
  <c r="P351" i="66" s="1"/>
  <c r="AS915" i="66"/>
  <c r="P915" i="66" s="1"/>
  <c r="AS428" i="66"/>
  <c r="P428" i="66" s="1"/>
  <c r="AS768" i="66"/>
  <c r="P768" i="66" s="1"/>
  <c r="AS42" i="66"/>
  <c r="P42" i="66" s="1"/>
  <c r="AS315" i="66"/>
  <c r="P315" i="66" s="1"/>
  <c r="AS986" i="66"/>
  <c r="P986" i="66" s="1"/>
  <c r="AS77" i="66"/>
  <c r="P77" i="66" s="1"/>
  <c r="AS135" i="66"/>
  <c r="P135" i="66" s="1"/>
  <c r="AS790" i="66"/>
  <c r="P790" i="66" s="1"/>
  <c r="AS651" i="66"/>
  <c r="P651" i="66" s="1"/>
  <c r="AS892" i="66"/>
  <c r="P892" i="66" s="1"/>
  <c r="AS349" i="66"/>
  <c r="P349" i="66" s="1"/>
  <c r="AS426" i="66"/>
  <c r="P426" i="66" s="1"/>
  <c r="AS71" i="66"/>
  <c r="P71" i="66" s="1"/>
  <c r="AS786" i="66"/>
  <c r="P786" i="66" s="1"/>
  <c r="AS340" i="66"/>
  <c r="P340" i="66" s="1"/>
  <c r="AS710" i="66"/>
  <c r="P710" i="66" s="1"/>
  <c r="AS641" i="66"/>
  <c r="P641" i="66" s="1"/>
  <c r="AS267" i="66"/>
  <c r="P267" i="66" s="1"/>
  <c r="AS110" i="66"/>
  <c r="P110" i="66" s="1"/>
  <c r="AS551" i="66"/>
  <c r="P551" i="66" s="1"/>
  <c r="AS977" i="66"/>
  <c r="P977" i="66" s="1"/>
  <c r="AS548" i="66"/>
  <c r="P548" i="66" s="1"/>
  <c r="AS847" i="66"/>
  <c r="P847" i="66" s="1"/>
  <c r="AS399" i="66"/>
  <c r="P399" i="66" s="1"/>
  <c r="AS849" i="66"/>
  <c r="P849" i="66" s="1"/>
  <c r="AS436" i="66"/>
  <c r="P436" i="66" s="1"/>
  <c r="AS901" i="66"/>
  <c r="P901" i="66" s="1"/>
  <c r="AS438" i="66"/>
  <c r="P438" i="66" s="1"/>
  <c r="AS389" i="66"/>
  <c r="P389" i="66" s="1"/>
  <c r="AS290" i="66"/>
  <c r="P290" i="66" s="1"/>
  <c r="AS577" i="66"/>
  <c r="P577" i="66" s="1"/>
  <c r="AS942" i="66"/>
  <c r="P942" i="66" s="1"/>
  <c r="AS837" i="66"/>
  <c r="P837" i="66" s="1"/>
  <c r="AS54" i="66"/>
  <c r="P54" i="66" s="1"/>
  <c r="AS929" i="66"/>
  <c r="P929" i="66" s="1"/>
  <c r="AS922" i="66"/>
  <c r="P922" i="66" s="1"/>
  <c r="AS606" i="66"/>
  <c r="P606" i="66" s="1"/>
  <c r="AS579" i="66"/>
  <c r="P579" i="66" s="1"/>
  <c r="AS1003" i="66"/>
  <c r="P1003" i="66" s="1"/>
  <c r="AS578" i="66"/>
  <c r="P578" i="66" s="1"/>
  <c r="AS103" i="66"/>
  <c r="P103" i="66" s="1"/>
  <c r="AS505" i="66"/>
  <c r="P505" i="66" s="1"/>
  <c r="AS435" i="66"/>
  <c r="P435" i="66" s="1"/>
  <c r="AS211" i="66"/>
  <c r="P211" i="66" s="1"/>
  <c r="AS757" i="66"/>
  <c r="P757" i="66" s="1"/>
  <c r="AS314" i="66"/>
  <c r="P314" i="66" s="1"/>
  <c r="AS257" i="66"/>
  <c r="P257" i="66" s="1"/>
  <c r="AS186" i="66"/>
  <c r="P186" i="66" s="1"/>
  <c r="AS699" i="66"/>
  <c r="P699" i="66" s="1"/>
  <c r="AS713" i="66"/>
  <c r="P713" i="66" s="1"/>
  <c r="AS841" i="66"/>
  <c r="P841" i="66" s="1"/>
  <c r="AS330" i="66"/>
  <c r="P330" i="66" s="1"/>
  <c r="AS865" i="66"/>
  <c r="P865" i="66" s="1"/>
  <c r="AS79" i="66"/>
  <c r="P79" i="66" s="1"/>
  <c r="AS595" i="66"/>
  <c r="P595" i="66" s="1"/>
  <c r="AS696" i="66"/>
  <c r="P696" i="66" s="1"/>
  <c r="AS197" i="66"/>
  <c r="P197" i="66" s="1"/>
  <c r="AS378" i="66"/>
  <c r="P378" i="66" s="1"/>
  <c r="AS23" i="66"/>
  <c r="P23" i="66" s="1"/>
  <c r="AS707" i="66"/>
  <c r="P707" i="66" s="1"/>
  <c r="AS156" i="66"/>
  <c r="P156" i="66" s="1"/>
  <c r="AS633" i="66"/>
  <c r="P633" i="66" s="1"/>
  <c r="AS998" i="66"/>
  <c r="P998" i="66" s="1"/>
  <c r="AS834" i="66"/>
  <c r="P834" i="66" s="1"/>
  <c r="AS189" i="66"/>
  <c r="P189" i="66" s="1"/>
  <c r="AS278" i="66"/>
  <c r="P278" i="66" s="1"/>
  <c r="AS468" i="66"/>
  <c r="P468" i="66" s="1"/>
  <c r="AS851" i="66"/>
  <c r="P851" i="66" s="1"/>
  <c r="AS911" i="66"/>
  <c r="P911" i="66" s="1"/>
  <c r="AS557" i="66"/>
  <c r="P557" i="66" s="1"/>
  <c r="AS667" i="66"/>
  <c r="P667" i="66" s="1"/>
  <c r="AS309" i="66"/>
  <c r="P309" i="66" s="1"/>
  <c r="AS360" i="66"/>
  <c r="P360" i="66" s="1"/>
  <c r="AS574" i="66"/>
  <c r="P574" i="66" s="1"/>
  <c r="AS547" i="66"/>
  <c r="P547" i="66" s="1"/>
  <c r="AS224" i="66"/>
  <c r="P224" i="66" s="1"/>
  <c r="AS279" i="66"/>
  <c r="P279" i="66" s="1"/>
  <c r="AS393" i="66"/>
  <c r="P393" i="66" s="1"/>
  <c r="AS463" i="66"/>
  <c r="P463" i="66" s="1"/>
  <c r="AS797" i="66"/>
  <c r="P797" i="66" s="1"/>
  <c r="AS899" i="66"/>
  <c r="P899" i="66" s="1"/>
  <c r="AS322" i="66"/>
  <c r="P322" i="66" s="1"/>
  <c r="AS737" i="66"/>
  <c r="P737" i="66" s="1"/>
  <c r="AS833" i="66"/>
  <c r="P833" i="66" s="1"/>
  <c r="AS419" i="66"/>
  <c r="P419" i="66" s="1"/>
  <c r="AS44" i="66"/>
  <c r="P44" i="66" s="1"/>
  <c r="AS636" i="66"/>
  <c r="P636" i="66" s="1"/>
  <c r="AS32" i="66"/>
  <c r="P32" i="66" s="1"/>
  <c r="AS385" i="66"/>
  <c r="P385" i="66" s="1"/>
  <c r="AS623" i="66"/>
  <c r="P623" i="66" s="1"/>
  <c r="AS840" i="66"/>
  <c r="P840" i="66" s="1"/>
  <c r="AS26" i="66"/>
  <c r="P26" i="66" s="1"/>
  <c r="AS725" i="66"/>
  <c r="P725" i="66" s="1"/>
  <c r="AS157" i="66"/>
  <c r="P157" i="66" s="1"/>
  <c r="AS223" i="66"/>
  <c r="P223" i="66" s="1"/>
  <c r="AS286" i="66"/>
  <c r="P286" i="66" s="1"/>
  <c r="AS983" i="66"/>
  <c r="P983" i="66" s="1"/>
  <c r="AS700" i="66"/>
  <c r="P700" i="66" s="1"/>
  <c r="AS921" i="66"/>
  <c r="P921" i="66" s="1"/>
  <c r="AS418" i="66"/>
  <c r="P418" i="66" s="1"/>
  <c r="AS813" i="66"/>
  <c r="P813" i="66" s="1"/>
  <c r="AS917" i="66"/>
  <c r="P917" i="66" s="1"/>
  <c r="AS454" i="66"/>
  <c r="P454" i="66" s="1"/>
  <c r="AS92" i="66"/>
  <c r="P92" i="66" s="1"/>
  <c r="AS91" i="66"/>
  <c r="P91" i="66" s="1"/>
  <c r="AS366" i="66"/>
  <c r="P366" i="66" s="1"/>
  <c r="AS277" i="66"/>
  <c r="P277" i="66" s="1"/>
  <c r="AS117" i="66"/>
  <c r="P117" i="66" s="1"/>
  <c r="AS159" i="66"/>
  <c r="P159" i="66" s="1"/>
  <c r="AS234" i="66"/>
  <c r="P234" i="66" s="1"/>
  <c r="AV4" i="66"/>
  <c r="AY6" i="66"/>
  <c r="AR6" i="66"/>
  <c r="N6" i="66"/>
  <c r="AX4" i="66" l="1"/>
  <c r="Z4" i="66"/>
  <c r="BI6" i="66"/>
  <c r="AV5" i="66"/>
  <c r="AY7" i="66"/>
  <c r="U257" i="66" s="1"/>
  <c r="V257" i="66" s="1"/>
  <c r="O6" i="66"/>
  <c r="N7" i="66"/>
  <c r="AR7" i="66"/>
  <c r="AS5" i="66" s="1"/>
  <c r="S4" i="66"/>
  <c r="R4" i="66" s="1"/>
  <c r="S3" i="66"/>
  <c r="R3" i="66" s="1"/>
  <c r="S5" i="66"/>
  <c r="R5" i="66" s="1"/>
  <c r="S6" i="66"/>
  <c r="R6" i="66" s="1"/>
  <c r="U73" i="66" l="1"/>
  <c r="V73" i="66" s="1"/>
  <c r="U899" i="66"/>
  <c r="V899" i="66" s="1"/>
  <c r="U538" i="66"/>
  <c r="V538" i="66" s="1"/>
  <c r="U391" i="66"/>
  <c r="V391" i="66" s="1"/>
  <c r="U630" i="66"/>
  <c r="V630" i="66" s="1"/>
  <c r="U840" i="66"/>
  <c r="V840" i="66" s="1"/>
  <c r="U309" i="66"/>
  <c r="V309" i="66" s="1"/>
  <c r="U911" i="66"/>
  <c r="V911" i="66" s="1"/>
  <c r="U778" i="66"/>
  <c r="V778" i="66" s="1"/>
  <c r="U28" i="66"/>
  <c r="V28" i="66" s="1"/>
  <c r="U287" i="66"/>
  <c r="V287" i="66" s="1"/>
  <c r="U363" i="66"/>
  <c r="V363" i="66" s="1"/>
  <c r="U283" i="66"/>
  <c r="V283" i="66" s="1"/>
  <c r="U182" i="66"/>
  <c r="V182" i="66" s="1"/>
  <c r="U156" i="66"/>
  <c r="V156" i="66" s="1"/>
  <c r="U423" i="66"/>
  <c r="V423" i="66" s="1"/>
  <c r="U127" i="66"/>
  <c r="V127" i="66" s="1"/>
  <c r="U172" i="66"/>
  <c r="V172" i="66" s="1"/>
  <c r="U125" i="66"/>
  <c r="V125" i="66" s="1"/>
  <c r="U554" i="66"/>
  <c r="V554" i="66" s="1"/>
  <c r="U689" i="66"/>
  <c r="V689" i="66" s="1"/>
  <c r="U485" i="66"/>
  <c r="V485" i="66" s="1"/>
  <c r="U303" i="66"/>
  <c r="V303" i="66" s="1"/>
  <c r="U222" i="66"/>
  <c r="V222" i="66" s="1"/>
  <c r="U388" i="66"/>
  <c r="V388" i="66" s="1"/>
  <c r="U279" i="66"/>
  <c r="V279" i="66" s="1"/>
  <c r="U721" i="66"/>
  <c r="V721" i="66" s="1"/>
  <c r="U199" i="66"/>
  <c r="V199" i="66" s="1"/>
  <c r="U327" i="66"/>
  <c r="V327" i="66" s="1"/>
  <c r="U532" i="66"/>
  <c r="V532" i="66" s="1"/>
  <c r="U192" i="66"/>
  <c r="V192" i="66" s="1"/>
  <c r="U435" i="66"/>
  <c r="V435" i="66" s="1"/>
  <c r="U908" i="66"/>
  <c r="V908" i="66" s="1"/>
  <c r="U827" i="66"/>
  <c r="V827" i="66" s="1"/>
  <c r="U163" i="66"/>
  <c r="V163" i="66" s="1"/>
  <c r="U11" i="66"/>
  <c r="V11" i="66" s="1"/>
  <c r="U235" i="66"/>
  <c r="V235" i="66" s="1"/>
  <c r="U138" i="66"/>
  <c r="V138" i="66" s="1"/>
  <c r="U285" i="66"/>
  <c r="V285" i="66" s="1"/>
  <c r="U405" i="66"/>
  <c r="V405" i="66" s="1"/>
  <c r="U537" i="66"/>
  <c r="V537" i="66" s="1"/>
  <c r="U180" i="66"/>
  <c r="V180" i="66" s="1"/>
  <c r="U130" i="66"/>
  <c r="V130" i="66" s="1"/>
  <c r="U990" i="66"/>
  <c r="V990" i="66" s="1"/>
  <c r="U947" i="66"/>
  <c r="V947" i="66" s="1"/>
  <c r="U140" i="66"/>
  <c r="V140" i="66" s="1"/>
  <c r="U815" i="66"/>
  <c r="V815" i="66" s="1"/>
  <c r="U638" i="66"/>
  <c r="V638" i="66" s="1"/>
  <c r="U432" i="66"/>
  <c r="V432" i="66" s="1"/>
  <c r="U115" i="66"/>
  <c r="V115" i="66" s="1"/>
  <c r="U489" i="66"/>
  <c r="V489" i="66" s="1"/>
  <c r="U784" i="66"/>
  <c r="V784" i="66" s="1"/>
  <c r="U741" i="66"/>
  <c r="V741" i="66" s="1"/>
  <c r="U50" i="66"/>
  <c r="V50" i="66" s="1"/>
  <c r="U516" i="66"/>
  <c r="V516" i="66" s="1"/>
  <c r="U58" i="66"/>
  <c r="V58" i="66" s="1"/>
  <c r="U208" i="66"/>
  <c r="V208" i="66" s="1"/>
  <c r="U228" i="66"/>
  <c r="V228" i="66" s="1"/>
  <c r="U389" i="66"/>
  <c r="V389" i="66" s="1"/>
  <c r="U733" i="66"/>
  <c r="V733" i="66" s="1"/>
  <c r="U555" i="66"/>
  <c r="V555" i="66" s="1"/>
  <c r="U717" i="66"/>
  <c r="V717" i="66" s="1"/>
  <c r="U576" i="66"/>
  <c r="V576" i="66" s="1"/>
  <c r="U62" i="66"/>
  <c r="V62" i="66" s="1"/>
  <c r="U545" i="66"/>
  <c r="V545" i="66" s="1"/>
  <c r="U866" i="66"/>
  <c r="V866" i="66" s="1"/>
  <c r="U581" i="66"/>
  <c r="V581" i="66" s="1"/>
  <c r="U176" i="66"/>
  <c r="V176" i="66" s="1"/>
  <c r="U351" i="66"/>
  <c r="V351" i="66" s="1"/>
  <c r="U670" i="66"/>
  <c r="V670" i="66" s="1"/>
  <c r="U993" i="66"/>
  <c r="V993" i="66" s="1"/>
  <c r="U707" i="66"/>
  <c r="V707" i="66" s="1"/>
  <c r="U232" i="66"/>
  <c r="V232" i="66" s="1"/>
  <c r="U213" i="66"/>
  <c r="V213" i="66" s="1"/>
  <c r="U843" i="66"/>
  <c r="V843" i="66" s="1"/>
  <c r="U665" i="66"/>
  <c r="V665" i="66" s="1"/>
  <c r="U805" i="66"/>
  <c r="V805" i="66" s="1"/>
  <c r="U397" i="66"/>
  <c r="V397" i="66" s="1"/>
  <c r="U579" i="66"/>
  <c r="V579" i="66" s="1"/>
  <c r="U791" i="66"/>
  <c r="V791" i="66" s="1"/>
  <c r="U612" i="66"/>
  <c r="V612" i="66" s="1"/>
  <c r="U315" i="66"/>
  <c r="V315" i="66" s="1"/>
  <c r="U822" i="66"/>
  <c r="V822" i="66" s="1"/>
  <c r="U711" i="66"/>
  <c r="V711" i="66" s="1"/>
  <c r="U112" i="66"/>
  <c r="V112" i="66" s="1"/>
  <c r="U246" i="66"/>
  <c r="V246" i="66" s="1"/>
  <c r="U478" i="66"/>
  <c r="V478" i="66" s="1"/>
  <c r="U34" i="66"/>
  <c r="V34" i="66" s="1"/>
  <c r="U601" i="66"/>
  <c r="V601" i="66" s="1"/>
  <c r="U586" i="66"/>
  <c r="V586" i="66" s="1"/>
  <c r="U696" i="66"/>
  <c r="V696" i="66" s="1"/>
  <c r="U13" i="66"/>
  <c r="V13" i="66" s="1"/>
  <c r="U44" i="66"/>
  <c r="V44" i="66" s="1"/>
  <c r="U606" i="66"/>
  <c r="V606" i="66" s="1"/>
  <c r="U821" i="66"/>
  <c r="V821" i="66" s="1"/>
  <c r="U831" i="66"/>
  <c r="V831" i="66" s="1"/>
  <c r="U344" i="66"/>
  <c r="V344" i="66" s="1"/>
  <c r="U282" i="66"/>
  <c r="V282" i="66" s="1"/>
  <c r="U553" i="66"/>
  <c r="V553" i="66" s="1"/>
  <c r="U481" i="66"/>
  <c r="V481" i="66" s="1"/>
  <c r="U769" i="66"/>
  <c r="V769" i="66" s="1"/>
  <c r="U153" i="66"/>
  <c r="V153" i="66" s="1"/>
  <c r="U49" i="66"/>
  <c r="V49" i="66" s="1"/>
  <c r="U922" i="66"/>
  <c r="V922" i="66" s="1"/>
  <c r="U534" i="66"/>
  <c r="V534" i="66" s="1"/>
  <c r="U104" i="66"/>
  <c r="V104" i="66" s="1"/>
  <c r="U216" i="66"/>
  <c r="V216" i="66" s="1"/>
  <c r="U900" i="66"/>
  <c r="V900" i="66" s="1"/>
  <c r="U542" i="66"/>
  <c r="V542" i="66" s="1"/>
  <c r="U697" i="66"/>
  <c r="V697" i="66" s="1"/>
  <c r="U131" i="66"/>
  <c r="V131" i="66" s="1"/>
  <c r="U511" i="66"/>
  <c r="V511" i="66" s="1"/>
  <c r="U190" i="66"/>
  <c r="V190" i="66" s="1"/>
  <c r="U240" i="66"/>
  <c r="V240" i="66" s="1"/>
  <c r="U780" i="66"/>
  <c r="V780" i="66" s="1"/>
  <c r="U930" i="66"/>
  <c r="V930" i="66" s="1"/>
  <c r="U321" i="66"/>
  <c r="V321" i="66" s="1"/>
  <c r="U757" i="66"/>
  <c r="V757" i="66" s="1"/>
  <c r="U414" i="66"/>
  <c r="V414" i="66" s="1"/>
  <c r="U79" i="66"/>
  <c r="V79" i="66" s="1"/>
  <c r="U701" i="66"/>
  <c r="V701" i="66" s="1"/>
  <c r="U311" i="66"/>
  <c r="V311" i="66" s="1"/>
  <c r="U656" i="66"/>
  <c r="V656" i="66" s="1"/>
  <c r="U174" i="66"/>
  <c r="V174" i="66" s="1"/>
  <c r="U955" i="66"/>
  <c r="V955" i="66" s="1"/>
  <c r="U680" i="66"/>
  <c r="V680" i="66" s="1"/>
  <c r="U262" i="66"/>
  <c r="V262" i="66" s="1"/>
  <c r="U460" i="66"/>
  <c r="V460" i="66" s="1"/>
  <c r="U926" i="66"/>
  <c r="V926" i="66" s="1"/>
  <c r="U55" i="66"/>
  <c r="V55" i="66" s="1"/>
  <c r="U967" i="66"/>
  <c r="V967" i="66" s="1"/>
  <c r="U676" i="66"/>
  <c r="V676" i="66" s="1"/>
  <c r="U494" i="66"/>
  <c r="V494" i="66" s="1"/>
  <c r="U71" i="66"/>
  <c r="V71" i="66" s="1"/>
  <c r="U970" i="66"/>
  <c r="V970" i="66" s="1"/>
  <c r="U954" i="66"/>
  <c r="V954" i="66" s="1"/>
  <c r="U360" i="66"/>
  <c r="V360" i="66" s="1"/>
  <c r="U888" i="66"/>
  <c r="V888" i="66" s="1"/>
  <c r="U813" i="66"/>
  <c r="V813" i="66" s="1"/>
  <c r="U963" i="66"/>
  <c r="V963" i="66" s="1"/>
  <c r="U341" i="66"/>
  <c r="V341" i="66" s="1"/>
  <c r="U323" i="66"/>
  <c r="V323" i="66" s="1"/>
  <c r="U750" i="66"/>
  <c r="V750" i="66" s="1"/>
  <c r="U582" i="66"/>
  <c r="V582" i="66" s="1"/>
  <c r="U668" i="66"/>
  <c r="V668" i="66" s="1"/>
  <c r="U111" i="66"/>
  <c r="V111" i="66" s="1"/>
  <c r="U938" i="66"/>
  <c r="V938" i="66" s="1"/>
  <c r="U969" i="66"/>
  <c r="V969" i="66" s="1"/>
  <c r="U340" i="66"/>
  <c r="V340" i="66" s="1"/>
  <c r="U543" i="66"/>
  <c r="V543" i="66" s="1"/>
  <c r="U108" i="66"/>
  <c r="V108" i="66" s="1"/>
  <c r="U855" i="66"/>
  <c r="V855" i="66" s="1"/>
  <c r="U519" i="66"/>
  <c r="V519" i="66" s="1"/>
  <c r="U265" i="66"/>
  <c r="V265" i="66" s="1"/>
  <c r="U457" i="66"/>
  <c r="V457" i="66" s="1"/>
  <c r="U19" i="66"/>
  <c r="V19" i="66" s="1"/>
  <c r="U796" i="66"/>
  <c r="V796" i="66" s="1"/>
  <c r="U233" i="66"/>
  <c r="V233" i="66" s="1"/>
  <c r="U72" i="66"/>
  <c r="V72" i="66" s="1"/>
  <c r="U102" i="66"/>
  <c r="V102" i="66" s="1"/>
  <c r="U533" i="66"/>
  <c r="V533" i="66" s="1"/>
  <c r="U1002" i="66"/>
  <c r="V1002" i="66" s="1"/>
  <c r="U375" i="66"/>
  <c r="V375" i="66" s="1"/>
  <c r="U540" i="66"/>
  <c r="V540" i="66" s="1"/>
  <c r="U268" i="66"/>
  <c r="V268" i="66" s="1"/>
  <c r="U556" i="66"/>
  <c r="V556" i="66" s="1"/>
  <c r="U357" i="66"/>
  <c r="V357" i="66" s="1"/>
  <c r="U497" i="66"/>
  <c r="V497" i="66" s="1"/>
  <c r="U730" i="66"/>
  <c r="V730" i="66" s="1"/>
  <c r="U995" i="66"/>
  <c r="V995" i="66" s="1"/>
  <c r="U286" i="66"/>
  <c r="V286" i="66" s="1"/>
  <c r="U640" i="66"/>
  <c r="V640" i="66" s="1"/>
  <c r="U181" i="66"/>
  <c r="V181" i="66" s="1"/>
  <c r="U664" i="66"/>
  <c r="V664" i="66" s="1"/>
  <c r="U377" i="66"/>
  <c r="V377" i="66" s="1"/>
  <c r="U771" i="66"/>
  <c r="V771" i="66" s="1"/>
  <c r="U614" i="66"/>
  <c r="V614" i="66" s="1"/>
  <c r="U32" i="66"/>
  <c r="V32" i="66" s="1"/>
  <c r="U807" i="66"/>
  <c r="V807" i="66" s="1"/>
  <c r="U988" i="66"/>
  <c r="V988" i="66" s="1"/>
  <c r="U417" i="66"/>
  <c r="V417" i="66" s="1"/>
  <c r="U698" i="66"/>
  <c r="V698" i="66" s="1"/>
  <c r="U121" i="66"/>
  <c r="V121" i="66" s="1"/>
  <c r="U789" i="66"/>
  <c r="V789" i="66" s="1"/>
  <c r="U407" i="66"/>
  <c r="V407" i="66" s="1"/>
  <c r="U996" i="66"/>
  <c r="V996" i="66" s="1"/>
  <c r="U483" i="66"/>
  <c r="V483" i="66" s="1"/>
  <c r="U923" i="66"/>
  <c r="V923" i="66" s="1"/>
  <c r="U418" i="66"/>
  <c r="V418" i="66" s="1"/>
  <c r="U361" i="66"/>
  <c r="V361" i="66" s="1"/>
  <c r="U154" i="66"/>
  <c r="V154" i="66" s="1"/>
  <c r="U318" i="66"/>
  <c r="V318" i="66" s="1"/>
  <c r="U932" i="66"/>
  <c r="V932" i="66" s="1"/>
  <c r="U451" i="66"/>
  <c r="V451" i="66" s="1"/>
  <c r="U60" i="66"/>
  <c r="V60" i="66" s="1"/>
  <c r="U413" i="66"/>
  <c r="V413" i="66" s="1"/>
  <c r="U615" i="66"/>
  <c r="V615" i="66" s="1"/>
  <c r="U829" i="66"/>
  <c r="V829" i="66" s="1"/>
  <c r="U795" i="66"/>
  <c r="V795" i="66" s="1"/>
  <c r="U762" i="66"/>
  <c r="V762" i="66" s="1"/>
  <c r="U444" i="66"/>
  <c r="V444" i="66" s="1"/>
  <c r="U985" i="66"/>
  <c r="V985" i="66" s="1"/>
  <c r="U18" i="66"/>
  <c r="V18" i="66" s="1"/>
  <c r="U132" i="66"/>
  <c r="V132" i="66" s="1"/>
  <c r="U250" i="66"/>
  <c r="V250" i="66" s="1"/>
  <c r="U466" i="66"/>
  <c r="V466" i="66" s="1"/>
  <c r="U764" i="66"/>
  <c r="V764" i="66" s="1"/>
  <c r="U916" i="66"/>
  <c r="V916" i="66" s="1"/>
  <c r="U24" i="66"/>
  <c r="V24" i="66" s="1"/>
  <c r="U787" i="66"/>
  <c r="V787" i="66" s="1"/>
  <c r="U252" i="66"/>
  <c r="V252" i="66" s="1"/>
  <c r="U84" i="66"/>
  <c r="V84" i="66" s="1"/>
  <c r="U458" i="66"/>
  <c r="V458" i="66" s="1"/>
  <c r="U885" i="66"/>
  <c r="V885" i="66" s="1"/>
  <c r="U469" i="66"/>
  <c r="V469" i="66" s="1"/>
  <c r="U473" i="66"/>
  <c r="V473" i="66" s="1"/>
  <c r="U40" i="66"/>
  <c r="V40" i="66" s="1"/>
  <c r="U560" i="66"/>
  <c r="V560" i="66" s="1"/>
  <c r="U256" i="66"/>
  <c r="V256" i="66" s="1"/>
  <c r="U382" i="66"/>
  <c r="V382" i="66" s="1"/>
  <c r="U443" i="66"/>
  <c r="V443" i="66" s="1"/>
  <c r="U385" i="66"/>
  <c r="V385" i="66" s="1"/>
  <c r="U691" i="66"/>
  <c r="V691" i="66" s="1"/>
  <c r="U165" i="66"/>
  <c r="V165" i="66" s="1"/>
  <c r="U901" i="66"/>
  <c r="V901" i="66" s="1"/>
  <c r="U979" i="66"/>
  <c r="V979" i="66" s="1"/>
  <c r="U37" i="66"/>
  <c r="V37" i="66" s="1"/>
  <c r="U649" i="66"/>
  <c r="V649" i="66" s="1"/>
  <c r="U712" i="66"/>
  <c r="V712" i="66" s="1"/>
  <c r="U188" i="66"/>
  <c r="V188" i="66" s="1"/>
  <c r="U35" i="66"/>
  <c r="V35" i="66" s="1"/>
  <c r="U862" i="66"/>
  <c r="V862" i="66" s="1"/>
  <c r="U960" i="66"/>
  <c r="V960" i="66" s="1"/>
  <c r="U800" i="66"/>
  <c r="V800" i="66" s="1"/>
  <c r="U834" i="66"/>
  <c r="V834" i="66" s="1"/>
  <c r="U982" i="66"/>
  <c r="V982" i="66" s="1"/>
  <c r="U306" i="66"/>
  <c r="V306" i="66" s="1"/>
  <c r="U927" i="66"/>
  <c r="V927" i="66" s="1"/>
  <c r="U69" i="66"/>
  <c r="V69" i="66" s="1"/>
  <c r="U243" i="66"/>
  <c r="V243" i="66" s="1"/>
  <c r="U842" i="66"/>
  <c r="V842" i="66" s="1"/>
  <c r="U856" i="66"/>
  <c r="V856" i="66" s="1"/>
  <c r="U77" i="66"/>
  <c r="V77" i="66" s="1"/>
  <c r="U380" i="66"/>
  <c r="V380" i="66" s="1"/>
  <c r="U184" i="66"/>
  <c r="V184" i="66" s="1"/>
  <c r="U223" i="66"/>
  <c r="V223" i="66" s="1"/>
  <c r="U134" i="66"/>
  <c r="V134" i="66" s="1"/>
  <c r="U426" i="66"/>
  <c r="V426" i="66" s="1"/>
  <c r="U702" i="66"/>
  <c r="V702" i="66" s="1"/>
  <c r="U325" i="66"/>
  <c r="V325" i="66" s="1"/>
  <c r="U914" i="66"/>
  <c r="V914" i="66" s="1"/>
  <c r="U743" i="66"/>
  <c r="V743" i="66" s="1"/>
  <c r="U810" i="66"/>
  <c r="V810" i="66" s="1"/>
  <c r="U643" i="66"/>
  <c r="V643" i="66" s="1"/>
  <c r="U226" i="66"/>
  <c r="V226" i="66" s="1"/>
  <c r="U48" i="66"/>
  <c r="V48" i="66" s="1"/>
  <c r="U817" i="66"/>
  <c r="V817" i="66" s="1"/>
  <c r="U328" i="66"/>
  <c r="V328" i="66" s="1"/>
  <c r="U613" i="66"/>
  <c r="V613" i="66" s="1"/>
  <c r="U522" i="66"/>
  <c r="V522" i="66" s="1"/>
  <c r="U350" i="66"/>
  <c r="V350" i="66" s="1"/>
  <c r="U320" i="66"/>
  <c r="V320" i="66" s="1"/>
  <c r="U61" i="66"/>
  <c r="V61" i="66" s="1"/>
  <c r="U376" i="66"/>
  <c r="V376" i="66" s="1"/>
  <c r="U160" i="66"/>
  <c r="V160" i="66" s="1"/>
  <c r="U620" i="66"/>
  <c r="V620" i="66" s="1"/>
  <c r="U666" i="66"/>
  <c r="V666" i="66" s="1"/>
  <c r="U882" i="66"/>
  <c r="V882" i="66" s="1"/>
  <c r="U312" i="66"/>
  <c r="V312" i="66" s="1"/>
  <c r="U203" i="66"/>
  <c r="V203" i="66" s="1"/>
  <c r="U965" i="66"/>
  <c r="V965" i="66" s="1"/>
  <c r="U736" i="66"/>
  <c r="V736" i="66" s="1"/>
  <c r="U313" i="66"/>
  <c r="V313" i="66" s="1"/>
  <c r="U672" i="66"/>
  <c r="V672" i="66" s="1"/>
  <c r="U602" i="66"/>
  <c r="V602" i="66" s="1"/>
  <c r="U210" i="66"/>
  <c r="V210" i="66" s="1"/>
  <c r="U754" i="66"/>
  <c r="V754" i="66" s="1"/>
  <c r="U461" i="66"/>
  <c r="V461" i="66" s="1"/>
  <c r="U205" i="66"/>
  <c r="V205" i="66" s="1"/>
  <c r="U169" i="66"/>
  <c r="V169" i="66" s="1"/>
  <c r="U568" i="66"/>
  <c r="V568" i="66" s="1"/>
  <c r="U99" i="66"/>
  <c r="V99" i="66" s="1"/>
  <c r="U371" i="66"/>
  <c r="V371" i="66" s="1"/>
  <c r="U281" i="66"/>
  <c r="V281" i="66" s="1"/>
  <c r="U539" i="66"/>
  <c r="V539" i="66" s="1"/>
  <c r="U737" i="66"/>
  <c r="V737" i="66" s="1"/>
  <c r="U372" i="66"/>
  <c r="V372" i="66" s="1"/>
  <c r="U949" i="66"/>
  <c r="V949" i="66" s="1"/>
  <c r="U608" i="66"/>
  <c r="V608" i="66" s="1"/>
  <c r="U868" i="66"/>
  <c r="V868" i="66" s="1"/>
  <c r="U395" i="66"/>
  <c r="V395" i="66" s="1"/>
  <c r="U383" i="66"/>
  <c r="V383" i="66" s="1"/>
  <c r="U152" i="66"/>
  <c r="V152" i="66" s="1"/>
  <c r="U289" i="66"/>
  <c r="V289" i="66" s="1"/>
  <c r="U83" i="66"/>
  <c r="V83" i="66" s="1"/>
  <c r="U373" i="66"/>
  <c r="V373" i="66" s="1"/>
  <c r="U782" i="66"/>
  <c r="V782" i="66" s="1"/>
  <c r="U797" i="66"/>
  <c r="V797" i="66" s="1"/>
  <c r="U854" i="66"/>
  <c r="V854" i="66" s="1"/>
  <c r="U91" i="66"/>
  <c r="V91" i="66" s="1"/>
  <c r="U495" i="66"/>
  <c r="V495" i="66" s="1"/>
  <c r="U745" i="66"/>
  <c r="V745" i="66" s="1"/>
  <c r="U114" i="66"/>
  <c r="V114" i="66" s="1"/>
  <c r="U706" i="66"/>
  <c r="V706" i="66" s="1"/>
  <c r="U8" i="66"/>
  <c r="V8" i="66" s="1"/>
  <c r="U269" i="66"/>
  <c r="V269" i="66" s="1"/>
  <c r="U700" i="66"/>
  <c r="V700" i="66" s="1"/>
  <c r="U393" i="66"/>
  <c r="V393" i="66" s="1"/>
  <c r="U335" i="66"/>
  <c r="V335" i="66" s="1"/>
  <c r="U529" i="66"/>
  <c r="V529" i="66" s="1"/>
  <c r="U219" i="66"/>
  <c r="V219" i="66" s="1"/>
  <c r="U29" i="66"/>
  <c r="V29" i="66" s="1"/>
  <c r="U183" i="66"/>
  <c r="V183" i="66" s="1"/>
  <c r="U526" i="66"/>
  <c r="V526" i="66" s="1"/>
  <c r="U952" i="66"/>
  <c r="V952" i="66" s="1"/>
  <c r="U681" i="66"/>
  <c r="V681" i="66" s="1"/>
  <c r="U956" i="66"/>
  <c r="V956" i="66" s="1"/>
  <c r="U644" i="66"/>
  <c r="V644" i="66" s="1"/>
  <c r="U567" i="66"/>
  <c r="V567" i="66" s="1"/>
  <c r="U449" i="66"/>
  <c r="V449" i="66" s="1"/>
  <c r="U716" i="66"/>
  <c r="V716" i="66" s="1"/>
  <c r="U703" i="66"/>
  <c r="V703" i="66" s="1"/>
  <c r="U367" i="66"/>
  <c r="V367" i="66" s="1"/>
  <c r="U368" i="66"/>
  <c r="V368" i="66" s="1"/>
  <c r="U720" i="66"/>
  <c r="V720" i="66" s="1"/>
  <c r="U997" i="66"/>
  <c r="V997" i="66" s="1"/>
  <c r="U470" i="66"/>
  <c r="V470" i="66" s="1"/>
  <c r="U406" i="66"/>
  <c r="V406" i="66" s="1"/>
  <c r="U594" i="66"/>
  <c r="V594" i="66" s="1"/>
  <c r="U580" i="66"/>
  <c r="V580" i="66" s="1"/>
  <c r="U574" i="66"/>
  <c r="V574" i="66" s="1"/>
  <c r="U870" i="66"/>
  <c r="V870" i="66" s="1"/>
  <c r="U299" i="66"/>
  <c r="V299" i="66" s="1"/>
  <c r="U658" i="66"/>
  <c r="V658" i="66" s="1"/>
  <c r="U536" i="66"/>
  <c r="V536" i="66" s="1"/>
  <c r="U334" i="66"/>
  <c r="V334" i="66" s="1"/>
  <c r="U824" i="66"/>
  <c r="V824" i="66" s="1"/>
  <c r="U751" i="66"/>
  <c r="V751" i="66" s="1"/>
  <c r="U518" i="66"/>
  <c r="V518" i="66" s="1"/>
  <c r="U259" i="66"/>
  <c r="V259" i="66" s="1"/>
  <c r="U725" i="66"/>
  <c r="V725" i="66" s="1"/>
  <c r="U811" i="66"/>
  <c r="V811" i="66" s="1"/>
  <c r="U514" i="66"/>
  <c r="V514" i="66" s="1"/>
  <c r="U496" i="66"/>
  <c r="V496" i="66" s="1"/>
  <c r="U455" i="66"/>
  <c r="V455" i="66" s="1"/>
  <c r="U27" i="66"/>
  <c r="V27" i="66" s="1"/>
  <c r="U189" i="66"/>
  <c r="V189" i="66" s="1"/>
  <c r="U386" i="66"/>
  <c r="V386" i="66" s="1"/>
  <c r="U991" i="66"/>
  <c r="V991" i="66" s="1"/>
  <c r="U806" i="66"/>
  <c r="V806" i="66" s="1"/>
  <c r="U506" i="66"/>
  <c r="V506" i="66" s="1"/>
  <c r="U202" i="66"/>
  <c r="V202" i="66" s="1"/>
  <c r="U994" i="66"/>
  <c r="V994" i="66" s="1"/>
  <c r="U401" i="66"/>
  <c r="V401" i="66" s="1"/>
  <c r="U314" i="66"/>
  <c r="V314" i="66" s="1"/>
  <c r="U67" i="66"/>
  <c r="V67" i="66" s="1"/>
  <c r="U14" i="66"/>
  <c r="V14" i="66" s="1"/>
  <c r="U15" i="66"/>
  <c r="V15" i="66" s="1"/>
  <c r="U135" i="66"/>
  <c r="V135" i="66" s="1"/>
  <c r="U583" i="66"/>
  <c r="V583" i="66" s="1"/>
  <c r="U12" i="66"/>
  <c r="V12" i="66" s="1"/>
  <c r="U847" i="66"/>
  <c r="V847" i="66" s="1"/>
  <c r="U946" i="66"/>
  <c r="V946" i="66" s="1"/>
  <c r="U986" i="66"/>
  <c r="V986" i="66" s="1"/>
  <c r="U515" i="66"/>
  <c r="V515" i="66" s="1"/>
  <c r="U569" i="66"/>
  <c r="V569" i="66" s="1"/>
  <c r="U964" i="66"/>
  <c r="V964" i="66" s="1"/>
  <c r="U832" i="66"/>
  <c r="V832" i="66" s="1"/>
  <c r="U409" i="66"/>
  <c r="V409" i="66" s="1"/>
  <c r="U88" i="66"/>
  <c r="V88" i="66" s="1"/>
  <c r="U304" i="66"/>
  <c r="V304" i="66" s="1"/>
  <c r="U278" i="66"/>
  <c r="V278" i="66" s="1"/>
  <c r="U678" i="66"/>
  <c r="V678" i="66" s="1"/>
  <c r="U685" i="66"/>
  <c r="V685" i="66" s="1"/>
  <c r="U86" i="66"/>
  <c r="V86" i="66" s="1"/>
  <c r="U258" i="66"/>
  <c r="V258" i="66" s="1"/>
  <c r="U358" i="66"/>
  <c r="V358" i="66" s="1"/>
  <c r="U93" i="66"/>
  <c r="V93" i="66" s="1"/>
  <c r="U738" i="66"/>
  <c r="V738" i="66" s="1"/>
  <c r="U271" i="66"/>
  <c r="V271" i="66" s="1"/>
  <c r="U56" i="66"/>
  <c r="V56" i="66" s="1"/>
  <c r="U798" i="66"/>
  <c r="V798" i="66" s="1"/>
  <c r="U819" i="66"/>
  <c r="V819" i="66" s="1"/>
  <c r="U671" i="66"/>
  <c r="V671" i="66" s="1"/>
  <c r="U921" i="66"/>
  <c r="V921" i="66" s="1"/>
  <c r="U346" i="66"/>
  <c r="V346" i="66" s="1"/>
  <c r="U348" i="66"/>
  <c r="V348" i="66" s="1"/>
  <c r="U179" i="66"/>
  <c r="V179" i="66" s="1"/>
  <c r="U527" i="66"/>
  <c r="V527" i="66" s="1"/>
  <c r="U480" i="66"/>
  <c r="V480" i="66" s="1"/>
  <c r="U669" i="66"/>
  <c r="V669" i="66" s="1"/>
  <c r="U984" i="66"/>
  <c r="V984" i="66" s="1"/>
  <c r="U962" i="66"/>
  <c r="V962" i="66" s="1"/>
  <c r="U295" i="66"/>
  <c r="V295" i="66" s="1"/>
  <c r="U544" i="66"/>
  <c r="V544" i="66" s="1"/>
  <c r="U958" i="66"/>
  <c r="V958" i="66" s="1"/>
  <c r="U171" i="66"/>
  <c r="V171" i="66" s="1"/>
  <c r="U234" i="66"/>
  <c r="V234" i="66" s="1"/>
  <c r="U197" i="66"/>
  <c r="V197" i="66" s="1"/>
  <c r="U301" i="66"/>
  <c r="V301" i="66" s="1"/>
  <c r="U851" i="66"/>
  <c r="V851" i="66" s="1"/>
  <c r="U1000" i="66"/>
  <c r="V1000" i="66" s="1"/>
  <c r="U90" i="66"/>
  <c r="V90" i="66" s="1"/>
  <c r="U588" i="66"/>
  <c r="V588" i="66" s="1"/>
  <c r="U688" i="66"/>
  <c r="V688" i="66" s="1"/>
  <c r="U793" i="66"/>
  <c r="V793" i="66" s="1"/>
  <c r="U589" i="66"/>
  <c r="V589" i="66" s="1"/>
  <c r="U802" i="66"/>
  <c r="V802" i="66" s="1"/>
  <c r="U46" i="66"/>
  <c r="V46" i="66" s="1"/>
  <c r="U934" i="66"/>
  <c r="V934" i="66" s="1"/>
  <c r="U850" i="66"/>
  <c r="V850" i="66" s="1"/>
  <c r="U816" i="66"/>
  <c r="V816" i="66" s="1"/>
  <c r="U43" i="66"/>
  <c r="V43" i="66" s="1"/>
  <c r="U106" i="66"/>
  <c r="V106" i="66" s="1"/>
  <c r="U16" i="66"/>
  <c r="V16" i="66" s="1"/>
  <c r="U924" i="66"/>
  <c r="V924" i="66" s="1"/>
  <c r="U723" i="66"/>
  <c r="V723" i="66" s="1"/>
  <c r="U477" i="66"/>
  <c r="V477" i="66" s="1"/>
  <c r="U166" i="66"/>
  <c r="V166" i="66" s="1"/>
  <c r="U861" i="66"/>
  <c r="V861" i="66" s="1"/>
  <c r="U329" i="66"/>
  <c r="V329" i="66" s="1"/>
  <c r="U857" i="66"/>
  <c r="V857" i="66" s="1"/>
  <c r="U107" i="66"/>
  <c r="V107" i="66" s="1"/>
  <c r="U547" i="66"/>
  <c r="V547" i="66" s="1"/>
  <c r="U437" i="66"/>
  <c r="V437" i="66" s="1"/>
  <c r="U402" i="66"/>
  <c r="V402" i="66" s="1"/>
  <c r="U336" i="66"/>
  <c r="V336" i="66" s="1"/>
  <c r="U619" i="66"/>
  <c r="V619" i="66" s="1"/>
  <c r="U487" i="66"/>
  <c r="V487" i="66" s="1"/>
  <c r="U528" i="66"/>
  <c r="V528" i="66" s="1"/>
  <c r="U792" i="66"/>
  <c r="V792" i="66" s="1"/>
  <c r="U284" i="66"/>
  <c r="V284" i="66" s="1"/>
  <c r="U740" i="66"/>
  <c r="V740" i="66" s="1"/>
  <c r="U722" i="66"/>
  <c r="V722" i="66" s="1"/>
  <c r="U841" i="66"/>
  <c r="V841" i="66" s="1"/>
  <c r="U484" i="66"/>
  <c r="V484" i="66" s="1"/>
  <c r="U788" i="66"/>
  <c r="V788" i="66" s="1"/>
  <c r="U683" i="66"/>
  <c r="V683" i="66" s="1"/>
  <c r="U20" i="66"/>
  <c r="V20" i="66" s="1"/>
  <c r="U902" i="66"/>
  <c r="V902" i="66" s="1"/>
  <c r="U474" i="66"/>
  <c r="V474" i="66" s="1"/>
  <c r="U803" i="66"/>
  <c r="V803" i="66" s="1"/>
  <c r="U113" i="66"/>
  <c r="V113" i="66" s="1"/>
  <c r="U624" i="66"/>
  <c r="V624" i="66" s="1"/>
  <c r="U17" i="66"/>
  <c r="V17" i="66" s="1"/>
  <c r="U744" i="66"/>
  <c r="V744" i="66" s="1"/>
  <c r="U603" i="66"/>
  <c r="V603" i="66" s="1"/>
  <c r="U280" i="66"/>
  <c r="V280" i="66" s="1"/>
  <c r="U120" i="66"/>
  <c r="V120" i="66" s="1"/>
  <c r="U157" i="66"/>
  <c r="V157" i="66" s="1"/>
  <c r="U288" i="66"/>
  <c r="V288" i="66" s="1"/>
  <c r="U652" i="66"/>
  <c r="V652" i="66" s="1"/>
  <c r="U76" i="66"/>
  <c r="V76" i="66" s="1"/>
  <c r="U436" i="66"/>
  <c r="V436" i="66" s="1"/>
  <c r="U316" i="66"/>
  <c r="V316" i="66" s="1"/>
  <c r="U508" i="66"/>
  <c r="V508" i="66" s="1"/>
  <c r="U434" i="66"/>
  <c r="V434" i="66" s="1"/>
  <c r="U675" i="66"/>
  <c r="V675" i="66" s="1"/>
  <c r="U524" i="66"/>
  <c r="V524" i="66" s="1"/>
  <c r="U394" i="66"/>
  <c r="V394" i="66" s="1"/>
  <c r="U416" i="66"/>
  <c r="V416" i="66" s="1"/>
  <c r="U68" i="66"/>
  <c r="V68" i="66" s="1"/>
  <c r="U758" i="66"/>
  <c r="V758" i="66" s="1"/>
  <c r="U149" i="66"/>
  <c r="V149" i="66" s="1"/>
  <c r="U379" i="66"/>
  <c r="V379" i="66" s="1"/>
  <c r="U452" i="66"/>
  <c r="V452" i="66" s="1"/>
  <c r="U492" i="66"/>
  <c r="V492" i="66" s="1"/>
  <c r="U875" i="66"/>
  <c r="V875" i="66" s="1"/>
  <c r="U319" i="66"/>
  <c r="V319" i="66" s="1"/>
  <c r="U277" i="66"/>
  <c r="V277" i="66" s="1"/>
  <c r="U237" i="66"/>
  <c r="V237" i="66" s="1"/>
  <c r="U599" i="66"/>
  <c r="V599" i="66" s="1"/>
  <c r="U255" i="66"/>
  <c r="V255" i="66" s="1"/>
  <c r="U200" i="66"/>
  <c r="V200" i="66" s="1"/>
  <c r="U989" i="66"/>
  <c r="V989" i="66" s="1"/>
  <c r="U399" i="66"/>
  <c r="V399" i="66" s="1"/>
  <c r="U94" i="66"/>
  <c r="V94" i="66" s="1"/>
  <c r="U33" i="66"/>
  <c r="V33" i="66" s="1"/>
  <c r="U441" i="66"/>
  <c r="V441" i="66" s="1"/>
  <c r="U445" i="66"/>
  <c r="V445" i="66" s="1"/>
  <c r="U267" i="66"/>
  <c r="V267" i="66" s="1"/>
  <c r="U459" i="66"/>
  <c r="V459" i="66" s="1"/>
  <c r="U848" i="66"/>
  <c r="V848" i="66" s="1"/>
  <c r="U85" i="66"/>
  <c r="V85" i="66" s="1"/>
  <c r="U431" i="66"/>
  <c r="V431" i="66" s="1"/>
  <c r="U136" i="66"/>
  <c r="V136" i="66" s="1"/>
  <c r="U47" i="66"/>
  <c r="V47" i="66" s="1"/>
  <c r="U748" i="66"/>
  <c r="V748" i="66" s="1"/>
  <c r="U715" i="66"/>
  <c r="V715" i="66" s="1"/>
  <c r="U998" i="66"/>
  <c r="V998" i="66" s="1"/>
  <c r="U903" i="66"/>
  <c r="V903" i="66" s="1"/>
  <c r="U479" i="66"/>
  <c r="V479" i="66" s="1"/>
  <c r="U686" i="66"/>
  <c r="V686" i="66" s="1"/>
  <c r="U957" i="66"/>
  <c r="V957" i="66" s="1"/>
  <c r="U504" i="66"/>
  <c r="V504" i="66" s="1"/>
  <c r="U972" i="66"/>
  <c r="V972" i="66" s="1"/>
  <c r="U42" i="66"/>
  <c r="V42" i="66" s="1"/>
  <c r="U339" i="66"/>
  <c r="V339" i="66" s="1"/>
  <c r="U646" i="66"/>
  <c r="V646" i="66" s="1"/>
  <c r="U428" i="66"/>
  <c r="V428" i="66" s="1"/>
  <c r="U392" i="66"/>
  <c r="V392" i="66" s="1"/>
  <c r="U415" i="66"/>
  <c r="V415" i="66" s="1"/>
  <c r="U959" i="66"/>
  <c r="V959" i="66" s="1"/>
  <c r="U430" i="66"/>
  <c r="V430" i="66" s="1"/>
  <c r="U349" i="66"/>
  <c r="V349" i="66" s="1"/>
  <c r="U245" i="66"/>
  <c r="V245" i="66" s="1"/>
  <c r="U248" i="66"/>
  <c r="V248" i="66" s="1"/>
  <c r="U23" i="66"/>
  <c r="V23" i="66" s="1"/>
  <c r="U593" i="66"/>
  <c r="V593" i="66" s="1"/>
  <c r="U766" i="66"/>
  <c r="V766" i="66" s="1"/>
  <c r="U867" i="66"/>
  <c r="V867" i="66" s="1"/>
  <c r="U63" i="66"/>
  <c r="V63" i="66" s="1"/>
  <c r="U422" i="66"/>
  <c r="V422" i="66" s="1"/>
  <c r="U45" i="66"/>
  <c r="V45" i="66" s="1"/>
  <c r="U897" i="66"/>
  <c r="V897" i="66" s="1"/>
  <c r="U677" i="66"/>
  <c r="V677" i="66" s="1"/>
  <c r="U264" i="66"/>
  <c r="V264" i="66" s="1"/>
  <c r="U749" i="66"/>
  <c r="V749" i="66" s="1"/>
  <c r="U241" i="66"/>
  <c r="V241" i="66" s="1"/>
  <c r="U587" i="66"/>
  <c r="V587" i="66" s="1"/>
  <c r="U78" i="66"/>
  <c r="V78" i="66" s="1"/>
  <c r="U747" i="66"/>
  <c r="V747" i="66" s="1"/>
  <c r="U270" i="66"/>
  <c r="V270" i="66" s="1"/>
  <c r="U64" i="66"/>
  <c r="V64" i="66" s="1"/>
  <c r="U695" i="66"/>
  <c r="V695" i="66" s="1"/>
  <c r="U96" i="66"/>
  <c r="V96" i="66" s="1"/>
  <c r="U498" i="66"/>
  <c r="V498" i="66" s="1"/>
  <c r="U337" i="66"/>
  <c r="V337" i="66" s="1"/>
  <c r="U883" i="66"/>
  <c r="V883" i="66" s="1"/>
  <c r="U322" i="66"/>
  <c r="V322" i="66" s="1"/>
  <c r="U145" i="66"/>
  <c r="V145" i="66" s="1"/>
  <c r="U471" i="66"/>
  <c r="V471" i="66" s="1"/>
  <c r="U501" i="66"/>
  <c r="V501" i="66" s="1"/>
  <c r="U356" i="66"/>
  <c r="V356" i="66" s="1"/>
  <c r="U777" i="66"/>
  <c r="V777" i="66" s="1"/>
  <c r="U146" i="66"/>
  <c r="V146" i="66" s="1"/>
  <c r="U100" i="66"/>
  <c r="V100" i="66" s="1"/>
  <c r="U427" i="66"/>
  <c r="V427" i="66" s="1"/>
  <c r="U510" i="66"/>
  <c r="V510" i="66" s="1"/>
  <c r="U244" i="66"/>
  <c r="V244" i="66" s="1"/>
  <c r="U636" i="66"/>
  <c r="V636" i="66" s="1"/>
  <c r="U894" i="66"/>
  <c r="V894" i="66" s="1"/>
  <c r="U263" i="66"/>
  <c r="V263" i="66" s="1"/>
  <c r="U177" i="66"/>
  <c r="V177" i="66" s="1"/>
  <c r="U359" i="66"/>
  <c r="V359" i="66" s="1"/>
  <c r="U57" i="66"/>
  <c r="V57" i="66" s="1"/>
  <c r="U52" i="66"/>
  <c r="V52" i="66" s="1"/>
  <c r="U892" i="66"/>
  <c r="V892" i="66" s="1"/>
  <c r="U693" i="66"/>
  <c r="V693" i="66" s="1"/>
  <c r="U818" i="66"/>
  <c r="V818" i="66" s="1"/>
  <c r="U502" i="66"/>
  <c r="V502" i="66" s="1"/>
  <c r="U941" i="66"/>
  <c r="V941" i="66" s="1"/>
  <c r="U128" i="66"/>
  <c r="V128" i="66" s="1"/>
  <c r="U981" i="66"/>
  <c r="V981" i="66" s="1"/>
  <c r="U786" i="66"/>
  <c r="V786" i="66" s="1"/>
  <c r="U421" i="66"/>
  <c r="V421" i="66" s="1"/>
  <c r="U266" i="66"/>
  <c r="V266" i="66" s="1"/>
  <c r="U727" i="66"/>
  <c r="V727" i="66" s="1"/>
  <c r="U513" i="66"/>
  <c r="V513" i="66" s="1"/>
  <c r="U739" i="66"/>
  <c r="V739" i="66" s="1"/>
  <c r="U563" i="66"/>
  <c r="V563" i="66" s="1"/>
  <c r="U928" i="66"/>
  <c r="V928" i="66" s="1"/>
  <c r="U123" i="66"/>
  <c r="V123" i="66" s="1"/>
  <c r="U468" i="66"/>
  <c r="V468" i="66" s="1"/>
  <c r="U839" i="66"/>
  <c r="V839" i="66" s="1"/>
  <c r="U667" i="66"/>
  <c r="V667" i="66" s="1"/>
  <c r="U116" i="66"/>
  <c r="V116" i="66" s="1"/>
  <c r="U251" i="66"/>
  <c r="V251" i="66" s="1"/>
  <c r="U710" i="66"/>
  <c r="V710" i="66" s="1"/>
  <c r="U291" i="66"/>
  <c r="V291" i="66" s="1"/>
  <c r="U597" i="66"/>
  <c r="V597" i="66" s="1"/>
  <c r="U770" i="66"/>
  <c r="V770" i="66" s="1"/>
  <c r="U735" i="66"/>
  <c r="V735" i="66" s="1"/>
  <c r="U412" i="66"/>
  <c r="V412" i="66" s="1"/>
  <c r="U674" i="66"/>
  <c r="V674" i="66" s="1"/>
  <c r="U175" i="66"/>
  <c r="V175" i="66" s="1"/>
  <c r="U611" i="66"/>
  <c r="V611" i="66" s="1"/>
  <c r="U823" i="66"/>
  <c r="V823" i="66" s="1"/>
  <c r="U999" i="66"/>
  <c r="V999" i="66" s="1"/>
  <c r="U400" i="66"/>
  <c r="V400" i="66" s="1"/>
  <c r="U517" i="66"/>
  <c r="V517" i="66" s="1"/>
  <c r="U354" i="66"/>
  <c r="V354" i="66" s="1"/>
  <c r="U505" i="66"/>
  <c r="V505" i="66" s="1"/>
  <c r="U148" i="66"/>
  <c r="V148" i="66" s="1"/>
  <c r="U948" i="66"/>
  <c r="V948" i="66" s="1"/>
  <c r="U53" i="66"/>
  <c r="V53" i="66" s="1"/>
  <c r="U732" i="66"/>
  <c r="V732" i="66" s="1"/>
  <c r="U38" i="66"/>
  <c r="V38" i="66" s="1"/>
  <c r="U951" i="66"/>
  <c r="V951" i="66" s="1"/>
  <c r="U772" i="66"/>
  <c r="V772" i="66" s="1"/>
  <c r="U753" i="66"/>
  <c r="V753" i="66" s="1"/>
  <c r="U464" i="66"/>
  <c r="V464" i="66" s="1"/>
  <c r="U679" i="66"/>
  <c r="V679" i="66" s="1"/>
  <c r="U465" i="66"/>
  <c r="V465" i="66" s="1"/>
  <c r="U790" i="66"/>
  <c r="V790" i="66" s="1"/>
  <c r="U224" i="66"/>
  <c r="V224" i="66" s="1"/>
  <c r="U557" i="66"/>
  <c r="V557" i="66" s="1"/>
  <c r="U838" i="66"/>
  <c r="V838" i="66" s="1"/>
  <c r="U374" i="66"/>
  <c r="V374" i="66" s="1"/>
  <c r="U919" i="66"/>
  <c r="V919" i="66" s="1"/>
  <c r="U607" i="66"/>
  <c r="V607" i="66" s="1"/>
  <c r="U755" i="66"/>
  <c r="V755" i="66" s="1"/>
  <c r="U353" i="66"/>
  <c r="V353" i="66" s="1"/>
  <c r="U211" i="66"/>
  <c r="V211" i="66" s="1"/>
  <c r="U274" i="66"/>
  <c r="V274" i="66" s="1"/>
  <c r="U713" i="66"/>
  <c r="V713" i="66" s="1"/>
  <c r="U167" i="66"/>
  <c r="V167" i="66" s="1"/>
  <c r="U101" i="66"/>
  <c r="V101" i="66" s="1"/>
  <c r="U917" i="66"/>
  <c r="V917" i="66" s="1"/>
  <c r="U910" i="66"/>
  <c r="V910" i="66" s="1"/>
  <c r="U221" i="66"/>
  <c r="V221" i="66" s="1"/>
  <c r="U578" i="66"/>
  <c r="V578" i="66" s="1"/>
  <c r="U1001" i="66"/>
  <c r="V1001" i="66" s="1"/>
  <c r="U396" i="66"/>
  <c r="V396" i="66" s="1"/>
  <c r="U546" i="66"/>
  <c r="V546" i="66" s="1"/>
  <c r="U846" i="66"/>
  <c r="V846" i="66" s="1"/>
  <c r="U944" i="66"/>
  <c r="V944" i="66" s="1"/>
  <c r="U30" i="66"/>
  <c r="V30" i="66" s="1"/>
  <c r="U966" i="66"/>
  <c r="V966" i="66" s="1"/>
  <c r="U561" i="66"/>
  <c r="V561" i="66" s="1"/>
  <c r="U249" i="66"/>
  <c r="V249" i="66" s="1"/>
  <c r="U961" i="66"/>
  <c r="V961" i="66" s="1"/>
  <c r="U853" i="66"/>
  <c r="V853" i="66" s="1"/>
  <c r="U1003" i="66"/>
  <c r="V1003" i="66" s="1"/>
  <c r="U462" i="66"/>
  <c r="V462" i="66" s="1"/>
  <c r="U977" i="66"/>
  <c r="V977" i="66" s="1"/>
  <c r="U293" i="66"/>
  <c r="V293" i="66" s="1"/>
  <c r="U585" i="66"/>
  <c r="V585" i="66" s="1"/>
  <c r="U884" i="66"/>
  <c r="V884" i="66" s="1"/>
  <c r="U31" i="66"/>
  <c r="V31" i="66" s="1"/>
  <c r="U625" i="66"/>
  <c r="V625" i="66" s="1"/>
  <c r="U490" i="66"/>
  <c r="V490" i="66" s="1"/>
  <c r="U239" i="66"/>
  <c r="V239" i="66" s="1"/>
  <c r="U637" i="66"/>
  <c r="V637" i="66" s="1"/>
  <c r="U196" i="66"/>
  <c r="V196" i="66" s="1"/>
  <c r="U369" i="66"/>
  <c r="V369" i="66" s="1"/>
  <c r="U186" i="66"/>
  <c r="V186" i="66" s="1"/>
  <c r="U194" i="66"/>
  <c r="V194" i="66" s="1"/>
  <c r="U645" i="66"/>
  <c r="V645" i="66" s="1"/>
  <c r="U139" i="66"/>
  <c r="V139" i="66" s="1"/>
  <c r="U307" i="66"/>
  <c r="V307" i="66" s="1"/>
  <c r="U889" i="66"/>
  <c r="V889" i="66" s="1"/>
  <c r="U886" i="66"/>
  <c r="V886" i="66" s="1"/>
  <c r="U206" i="66"/>
  <c r="V206" i="66" s="1"/>
  <c r="U650" i="66"/>
  <c r="V650" i="66" s="1"/>
  <c r="U162" i="66"/>
  <c r="V162" i="66" s="1"/>
  <c r="U296" i="66"/>
  <c r="V296" i="66" s="1"/>
  <c r="U566" i="66"/>
  <c r="V566" i="66" s="1"/>
  <c r="U520" i="66"/>
  <c r="V520" i="66" s="1"/>
  <c r="U124" i="66"/>
  <c r="V124" i="66" s="1"/>
  <c r="U756" i="66"/>
  <c r="V756" i="66" s="1"/>
  <c r="U214" i="66"/>
  <c r="V214" i="66" s="1"/>
  <c r="U879" i="66"/>
  <c r="V879" i="66" s="1"/>
  <c r="U290" i="66"/>
  <c r="V290" i="66" s="1"/>
  <c r="U859" i="66"/>
  <c r="V859" i="66" s="1"/>
  <c r="U559" i="66"/>
  <c r="V559" i="66" s="1"/>
  <c r="U943" i="66"/>
  <c r="V943" i="66" s="1"/>
  <c r="U298" i="66"/>
  <c r="V298" i="66" s="1"/>
  <c r="U983" i="66"/>
  <c r="V983" i="66" s="1"/>
  <c r="U987" i="66"/>
  <c r="V987" i="66" s="1"/>
  <c r="U467" i="66"/>
  <c r="V467" i="66" s="1"/>
  <c r="U231" i="66"/>
  <c r="V231" i="66" s="1"/>
  <c r="U87" i="66"/>
  <c r="V87" i="66" s="1"/>
  <c r="U168" i="66"/>
  <c r="V168" i="66" s="1"/>
  <c r="U804" i="66"/>
  <c r="V804" i="66" s="1"/>
  <c r="U324" i="66"/>
  <c r="V324" i="66" s="1"/>
  <c r="U968" i="66"/>
  <c r="V968" i="66" s="1"/>
  <c r="U763" i="66"/>
  <c r="V763" i="66" s="1"/>
  <c r="U974" i="66"/>
  <c r="V974" i="66" s="1"/>
  <c r="U918" i="66"/>
  <c r="V918" i="66" s="1"/>
  <c r="U331" i="66"/>
  <c r="V331" i="66" s="1"/>
  <c r="U253" i="66"/>
  <c r="V253" i="66" s="1"/>
  <c r="U746" i="66"/>
  <c r="V746" i="66" s="1"/>
  <c r="U571" i="66"/>
  <c r="V571" i="66" s="1"/>
  <c r="U523" i="66"/>
  <c r="V523" i="66" s="1"/>
  <c r="U694" i="66"/>
  <c r="V694" i="66" s="1"/>
  <c r="U872" i="66"/>
  <c r="V872" i="66" s="1"/>
  <c r="U682" i="66"/>
  <c r="V682" i="66" s="1"/>
  <c r="U347" i="66"/>
  <c r="V347" i="66" s="1"/>
  <c r="U365" i="66"/>
  <c r="V365" i="66" s="1"/>
  <c r="U507" i="66"/>
  <c r="V507" i="66" s="1"/>
  <c r="U799" i="66"/>
  <c r="V799" i="66" s="1"/>
  <c r="U381" i="66"/>
  <c r="V381" i="66" s="1"/>
  <c r="U378" i="66"/>
  <c r="V378" i="66" s="1"/>
  <c r="U920" i="66"/>
  <c r="V920" i="66" s="1"/>
  <c r="U864" i="66"/>
  <c r="V864" i="66" s="1"/>
  <c r="U332" i="66"/>
  <c r="V332" i="66" s="1"/>
  <c r="U618" i="66"/>
  <c r="V618" i="66" s="1"/>
  <c r="U117" i="66"/>
  <c r="V117" i="66" s="1"/>
  <c r="U161" i="66"/>
  <c r="V161" i="66" s="1"/>
  <c r="U212" i="66"/>
  <c r="V212" i="66" s="1"/>
  <c r="U429" i="66"/>
  <c r="V429" i="66" s="1"/>
  <c r="U826" i="66"/>
  <c r="V826" i="66" s="1"/>
  <c r="U551" i="66"/>
  <c r="V551" i="66" s="1"/>
  <c r="U442" i="66"/>
  <c r="V442" i="66" s="1"/>
  <c r="U207" i="66"/>
  <c r="V207" i="66" s="1"/>
  <c r="U486" i="66"/>
  <c r="V486" i="66" s="1"/>
  <c r="U193" i="66"/>
  <c r="V193" i="66" s="1"/>
  <c r="U308" i="66"/>
  <c r="V308" i="66" s="1"/>
  <c r="U456" i="66"/>
  <c r="V456" i="66" s="1"/>
  <c r="U734" i="66"/>
  <c r="V734" i="66" s="1"/>
  <c r="U915" i="66"/>
  <c r="V915" i="66" s="1"/>
  <c r="U904" i="66"/>
  <c r="V904" i="66" s="1"/>
  <c r="U621" i="66"/>
  <c r="V621" i="66" s="1"/>
  <c r="U387" i="66"/>
  <c r="V387" i="66" s="1"/>
  <c r="U110" i="66"/>
  <c r="V110" i="66" s="1"/>
  <c r="U317" i="66"/>
  <c r="V317" i="66" s="1"/>
  <c r="U475" i="66"/>
  <c r="V475" i="66" s="1"/>
  <c r="U122" i="66"/>
  <c r="V122" i="66" s="1"/>
  <c r="U364" i="66"/>
  <c r="V364" i="66" s="1"/>
  <c r="U302" i="66"/>
  <c r="V302" i="66" s="1"/>
  <c r="U759" i="66"/>
  <c r="V759" i="66" s="1"/>
  <c r="U22" i="66"/>
  <c r="V22" i="66" s="1"/>
  <c r="U26" i="66"/>
  <c r="V26" i="66" s="1"/>
  <c r="U411" i="66"/>
  <c r="V411" i="66" s="1"/>
  <c r="U605" i="66"/>
  <c r="V605" i="66" s="1"/>
  <c r="U825" i="66"/>
  <c r="V825" i="66" s="1"/>
  <c r="U660" i="66"/>
  <c r="V660" i="66" s="1"/>
  <c r="U158" i="66"/>
  <c r="V158" i="66" s="1"/>
  <c r="U907" i="66"/>
  <c r="V907" i="66" s="1"/>
  <c r="U338" i="66"/>
  <c r="V338" i="66" s="1"/>
  <c r="U178" i="66"/>
  <c r="V178" i="66" s="1"/>
  <c r="U126" i="66"/>
  <c r="V126" i="66" s="1"/>
  <c r="U905" i="66"/>
  <c r="V905" i="66" s="1"/>
  <c r="U142" i="66"/>
  <c r="V142" i="66" s="1"/>
  <c r="U634" i="66"/>
  <c r="V634" i="66" s="1"/>
  <c r="U242" i="66"/>
  <c r="V242" i="66" s="1"/>
  <c r="U227" i="66"/>
  <c r="V227" i="66" s="1"/>
  <c r="U187" i="66"/>
  <c r="V187" i="66" s="1"/>
  <c r="U724" i="66"/>
  <c r="V724" i="66" s="1"/>
  <c r="U971" i="66"/>
  <c r="V971" i="66" s="1"/>
  <c r="U869" i="66"/>
  <c r="V869" i="66" s="1"/>
  <c r="U345" i="66"/>
  <c r="V345" i="66" s="1"/>
  <c r="U767" i="66"/>
  <c r="V767" i="66" s="1"/>
  <c r="U873" i="66"/>
  <c r="V873" i="66" s="1"/>
  <c r="U663" i="66"/>
  <c r="V663" i="66" s="1"/>
  <c r="U937" i="66"/>
  <c r="V937" i="66" s="1"/>
  <c r="U118" i="66"/>
  <c r="V118" i="66" s="1"/>
  <c r="U845" i="66"/>
  <c r="V845" i="66" s="1"/>
  <c r="U687" i="66"/>
  <c r="V687" i="66" s="1"/>
  <c r="U874" i="66"/>
  <c r="V874" i="66" s="1"/>
  <c r="U794" i="66"/>
  <c r="V794" i="66" s="1"/>
  <c r="U384" i="66"/>
  <c r="V384" i="66" s="1"/>
  <c r="U276" i="66"/>
  <c r="V276" i="66" s="1"/>
  <c r="U590" i="66"/>
  <c r="V590" i="66" s="1"/>
  <c r="U198" i="66"/>
  <c r="V198" i="66" s="1"/>
  <c r="U366" i="66"/>
  <c r="V366" i="66" s="1"/>
  <c r="U225" i="66"/>
  <c r="V225" i="66" s="1"/>
  <c r="U623" i="66"/>
  <c r="V623" i="66" s="1"/>
  <c r="U80" i="66"/>
  <c r="V80" i="66" s="1"/>
  <c r="U690" i="66"/>
  <c r="V690" i="66" s="1"/>
  <c r="U133" i="66"/>
  <c r="V133" i="66" s="1"/>
  <c r="U119" i="66"/>
  <c r="V119" i="66" s="1"/>
  <c r="U463" i="66"/>
  <c r="V463" i="66" s="1"/>
  <c r="U70" i="66"/>
  <c r="V70" i="66" s="1"/>
  <c r="U254" i="66"/>
  <c r="V254" i="66" s="1"/>
  <c r="U472" i="66"/>
  <c r="V472" i="66" s="1"/>
  <c r="U272" i="66"/>
  <c r="V272" i="66" s="1"/>
  <c r="U726" i="66"/>
  <c r="V726" i="66" s="1"/>
  <c r="U370" i="66"/>
  <c r="V370" i="66" s="1"/>
  <c r="U355" i="66"/>
  <c r="V355" i="66" s="1"/>
  <c r="U75" i="66"/>
  <c r="V75" i="66" s="1"/>
  <c r="U657" i="66"/>
  <c r="V657" i="66" s="1"/>
  <c r="U195" i="66"/>
  <c r="V195" i="66" s="1"/>
  <c r="U973" i="66"/>
  <c r="V973" i="66" s="1"/>
  <c r="U558" i="66"/>
  <c r="V558" i="66" s="1"/>
  <c r="U742" i="66"/>
  <c r="V742" i="66" s="1"/>
  <c r="U273" i="66"/>
  <c r="V273" i="66" s="1"/>
  <c r="U775" i="66"/>
  <c r="V775" i="66" s="1"/>
  <c r="U419" i="66"/>
  <c r="V419" i="66" s="1"/>
  <c r="U933" i="66"/>
  <c r="V933" i="66" s="1"/>
  <c r="U837" i="66"/>
  <c r="V837" i="66" s="1"/>
  <c r="U352" i="66"/>
  <c r="V352" i="66" s="1"/>
  <c r="U141" i="66"/>
  <c r="V141" i="66" s="1"/>
  <c r="U109" i="66"/>
  <c r="V109" i="66" s="1"/>
  <c r="U51" i="66"/>
  <c r="V51" i="66" s="1"/>
  <c r="U852" i="66"/>
  <c r="V852" i="66" s="1"/>
  <c r="U906" i="66"/>
  <c r="V906" i="66" s="1"/>
  <c r="U95" i="66"/>
  <c r="V95" i="66" s="1"/>
  <c r="U310" i="66"/>
  <c r="V310" i="66" s="1"/>
  <c r="U230" i="66"/>
  <c r="V230" i="66" s="1"/>
  <c r="U654" i="66"/>
  <c r="V654" i="66" s="1"/>
  <c r="U912" i="66"/>
  <c r="V912" i="66" s="1"/>
  <c r="U596" i="66"/>
  <c r="V596" i="66" s="1"/>
  <c r="U25" i="66"/>
  <c r="V25" i="66" s="1"/>
  <c r="U410" i="66"/>
  <c r="V410" i="66" s="1"/>
  <c r="U390" i="66"/>
  <c r="V390" i="66" s="1"/>
  <c r="U705" i="66"/>
  <c r="V705" i="66" s="1"/>
  <c r="U820" i="66"/>
  <c r="V820" i="66" s="1"/>
  <c r="U446" i="66"/>
  <c r="V446" i="66" s="1"/>
  <c r="U562" i="66"/>
  <c r="V562" i="66" s="1"/>
  <c r="U863" i="66"/>
  <c r="V863" i="66" s="1"/>
  <c r="U564" i="66"/>
  <c r="V564" i="66" s="1"/>
  <c r="U531" i="66"/>
  <c r="V531" i="66" s="1"/>
  <c r="U541" i="66"/>
  <c r="V541" i="66" s="1"/>
  <c r="U891" i="66"/>
  <c r="V891" i="66" s="1"/>
  <c r="U945" i="66"/>
  <c r="V945" i="66" s="1"/>
  <c r="U236" i="66"/>
  <c r="V236" i="66" s="1"/>
  <c r="U403" i="66"/>
  <c r="V403" i="66" s="1"/>
  <c r="U913" i="66"/>
  <c r="V913" i="66" s="1"/>
  <c r="U74" i="66"/>
  <c r="V74" i="66" s="1"/>
  <c r="U684" i="66"/>
  <c r="V684" i="66" s="1"/>
  <c r="U150" i="66"/>
  <c r="V150" i="66" s="1"/>
  <c r="U170" i="66"/>
  <c r="V170" i="66" s="1"/>
  <c r="U425" i="66"/>
  <c r="V425" i="66" s="1"/>
  <c r="U953" i="66"/>
  <c r="V953" i="66" s="1"/>
  <c r="U229" i="66"/>
  <c r="V229" i="66" s="1"/>
  <c r="U577" i="66"/>
  <c r="V577" i="66" s="1"/>
  <c r="U105" i="66"/>
  <c r="V105" i="66" s="1"/>
  <c r="U781" i="66"/>
  <c r="V781" i="66" s="1"/>
  <c r="U572" i="66"/>
  <c r="V572" i="66" s="1"/>
  <c r="U570" i="66"/>
  <c r="V570" i="66" s="1"/>
  <c r="U54" i="66"/>
  <c r="V54" i="66" s="1"/>
  <c r="U992" i="66"/>
  <c r="V992" i="66" s="1"/>
  <c r="U616" i="66"/>
  <c r="V616" i="66" s="1"/>
  <c r="U731" i="66"/>
  <c r="V731" i="66" s="1"/>
  <c r="U261" i="66"/>
  <c r="V261" i="66" s="1"/>
  <c r="U647" i="66"/>
  <c r="V647" i="66" s="1"/>
  <c r="U659" i="66"/>
  <c r="V659" i="66" s="1"/>
  <c r="U433" i="66"/>
  <c r="V433" i="66" s="1"/>
  <c r="U173" i="66"/>
  <c r="V173" i="66" s="1"/>
  <c r="U209" i="66"/>
  <c r="V209" i="66" s="1"/>
  <c r="U575" i="66"/>
  <c r="V575" i="66" s="1"/>
  <c r="U330" i="66"/>
  <c r="V330" i="66" s="1"/>
  <c r="U305" i="66"/>
  <c r="V305" i="66" s="1"/>
  <c r="U709" i="66"/>
  <c r="V709" i="66" s="1"/>
  <c r="U773" i="66"/>
  <c r="V773" i="66" s="1"/>
  <c r="U424" i="66"/>
  <c r="V424" i="66" s="1"/>
  <c r="U201" i="66"/>
  <c r="V201" i="66" s="1"/>
  <c r="U220" i="66"/>
  <c r="V220" i="66" s="1"/>
  <c r="U521" i="66"/>
  <c r="V521" i="66" s="1"/>
  <c r="U975" i="66"/>
  <c r="V975" i="66" s="1"/>
  <c r="U978" i="66"/>
  <c r="V978" i="66" s="1"/>
  <c r="U639" i="66"/>
  <c r="V639" i="66" s="1"/>
  <c r="U898" i="66"/>
  <c r="V898" i="66" s="1"/>
  <c r="U610" i="66"/>
  <c r="V610" i="66" s="1"/>
  <c r="U215" i="66"/>
  <c r="V215" i="66" s="1"/>
  <c r="U976" i="66"/>
  <c r="V976" i="66" s="1"/>
  <c r="U548" i="66"/>
  <c r="V548" i="66" s="1"/>
  <c r="U860" i="66"/>
  <c r="V860" i="66" s="1"/>
  <c r="U89" i="66"/>
  <c r="V89" i="66" s="1"/>
  <c r="U714" i="66"/>
  <c r="V714" i="66" s="1"/>
  <c r="U673" i="66"/>
  <c r="V673" i="66" s="1"/>
  <c r="U809" i="66"/>
  <c r="V809" i="66" s="1"/>
  <c r="U692" i="66"/>
  <c r="V692" i="66" s="1"/>
  <c r="U708" i="66"/>
  <c r="V708" i="66" s="1"/>
  <c r="U626" i="66"/>
  <c r="V626" i="66" s="1"/>
  <c r="U300" i="66"/>
  <c r="V300" i="66" s="1"/>
  <c r="U493" i="66"/>
  <c r="V493" i="66" s="1"/>
  <c r="U326" i="66"/>
  <c r="V326" i="66" s="1"/>
  <c r="U36" i="66"/>
  <c r="V36" i="66" s="1"/>
  <c r="U297" i="66"/>
  <c r="V297" i="66" s="1"/>
  <c r="U828" i="66"/>
  <c r="V828" i="66" s="1"/>
  <c r="U950" i="66"/>
  <c r="V950" i="66" s="1"/>
  <c r="U420" i="66"/>
  <c r="V420" i="66" s="1"/>
  <c r="U931" i="66"/>
  <c r="V931" i="66" s="1"/>
  <c r="U617" i="66"/>
  <c r="V617" i="66" s="1"/>
  <c r="U204" i="66"/>
  <c r="V204" i="66" s="1"/>
  <c r="U185" i="66"/>
  <c r="V185" i="66" s="1"/>
  <c r="U191" i="66"/>
  <c r="V191" i="66" s="1"/>
  <c r="U592" i="66"/>
  <c r="V592" i="66" s="1"/>
  <c r="U218" i="66"/>
  <c r="V218" i="66" s="1"/>
  <c r="U21" i="66"/>
  <c r="V21" i="66" s="1"/>
  <c r="U292" i="66"/>
  <c r="V292" i="66" s="1"/>
  <c r="U836" i="66"/>
  <c r="V836" i="66" s="1"/>
  <c r="U81" i="66"/>
  <c r="V81" i="66" s="1"/>
  <c r="U633" i="66"/>
  <c r="V633" i="66" s="1"/>
  <c r="U408" i="66"/>
  <c r="V408" i="66" s="1"/>
  <c r="U729" i="66"/>
  <c r="V729" i="66" s="1"/>
  <c r="U275" i="66"/>
  <c r="V275" i="66" s="1"/>
  <c r="U896" i="66"/>
  <c r="V896" i="66" s="1"/>
  <c r="U92" i="66"/>
  <c r="V92" i="66" s="1"/>
  <c r="U535" i="66"/>
  <c r="V535" i="66" s="1"/>
  <c r="U774" i="66"/>
  <c r="V774" i="66" s="1"/>
  <c r="U143" i="66"/>
  <c r="V143" i="66" s="1"/>
  <c r="U609" i="66"/>
  <c r="V609" i="66" s="1"/>
  <c r="U604" i="66"/>
  <c r="V604" i="66" s="1"/>
  <c r="U598" i="66"/>
  <c r="V598" i="66" s="1"/>
  <c r="U491" i="66"/>
  <c r="V491" i="66" s="1"/>
  <c r="U877" i="66"/>
  <c r="V877" i="66" s="1"/>
  <c r="U929" i="66"/>
  <c r="V929" i="66" s="1"/>
  <c r="U704" i="66"/>
  <c r="V704" i="66" s="1"/>
  <c r="U39" i="66"/>
  <c r="V39" i="66" s="1"/>
  <c r="U641" i="66"/>
  <c r="V641" i="66" s="1"/>
  <c r="U398" i="66"/>
  <c r="V398" i="66" s="1"/>
  <c r="U881" i="66"/>
  <c r="V881" i="66" s="1"/>
  <c r="U488" i="66"/>
  <c r="V488" i="66" s="1"/>
  <c r="U835" i="66"/>
  <c r="V835" i="66" s="1"/>
  <c r="U909" i="66"/>
  <c r="V909" i="66" s="1"/>
  <c r="U454" i="66"/>
  <c r="V454" i="66" s="1"/>
  <c r="U476" i="66"/>
  <c r="V476" i="66" s="1"/>
  <c r="U147" i="66"/>
  <c r="V147" i="66" s="1"/>
  <c r="U925" i="66"/>
  <c r="V925" i="66" s="1"/>
  <c r="U760" i="66"/>
  <c r="V760" i="66" s="1"/>
  <c r="U651" i="66"/>
  <c r="V651" i="66" s="1"/>
  <c r="U808" i="66"/>
  <c r="V808" i="66" s="1"/>
  <c r="U565" i="66"/>
  <c r="V565" i="66" s="1"/>
  <c r="U718" i="66"/>
  <c r="V718" i="66" s="1"/>
  <c r="U503" i="66"/>
  <c r="V503" i="66" s="1"/>
  <c r="U500" i="66"/>
  <c r="V500" i="66" s="1"/>
  <c r="U137" i="66"/>
  <c r="V137" i="66" s="1"/>
  <c r="U10" i="66"/>
  <c r="V10" i="66" s="1"/>
  <c r="U509" i="66"/>
  <c r="V509" i="66" s="1"/>
  <c r="U164" i="66"/>
  <c r="V164" i="66" s="1"/>
  <c r="U935" i="66"/>
  <c r="V935" i="66" s="1"/>
  <c r="U65" i="66"/>
  <c r="V65" i="66" s="1"/>
  <c r="U9" i="66"/>
  <c r="V9" i="66" s="1"/>
  <c r="U635" i="66"/>
  <c r="V635" i="66" s="1"/>
  <c r="U783" i="66"/>
  <c r="V783" i="66" s="1"/>
  <c r="U785" i="66"/>
  <c r="V785" i="66" s="1"/>
  <c r="U260" i="66"/>
  <c r="V260" i="66" s="1"/>
  <c r="U768" i="66"/>
  <c r="V768" i="66" s="1"/>
  <c r="U217" i="66"/>
  <c r="V217" i="66" s="1"/>
  <c r="U294" i="66"/>
  <c r="V294" i="66" s="1"/>
  <c r="U525" i="66"/>
  <c r="V525" i="66" s="1"/>
  <c r="U627" i="66"/>
  <c r="V627" i="66" s="1"/>
  <c r="U595" i="66"/>
  <c r="V595" i="66" s="1"/>
  <c r="U936" i="66"/>
  <c r="V936" i="66" s="1"/>
  <c r="U82" i="66"/>
  <c r="V82" i="66" s="1"/>
  <c r="U343" i="66"/>
  <c r="V343" i="66" s="1"/>
  <c r="U849" i="66"/>
  <c r="V849" i="66" s="1"/>
  <c r="U940" i="66"/>
  <c r="V940" i="66" s="1"/>
  <c r="U752" i="66"/>
  <c r="V752" i="66" s="1"/>
  <c r="U59" i="66"/>
  <c r="V59" i="66" s="1"/>
  <c r="U858" i="66"/>
  <c r="V858" i="66" s="1"/>
  <c r="U642" i="66"/>
  <c r="V642" i="66" s="1"/>
  <c r="U129" i="66"/>
  <c r="V129" i="66" s="1"/>
  <c r="U404" i="66"/>
  <c r="V404" i="66" s="1"/>
  <c r="U699" i="66"/>
  <c r="V699" i="66" s="1"/>
  <c r="U628" i="66"/>
  <c r="V628" i="66" s="1"/>
  <c r="U41" i="66"/>
  <c r="V41" i="66" s="1"/>
  <c r="U238" i="66"/>
  <c r="V238" i="66" s="1"/>
  <c r="U155" i="66"/>
  <c r="V155" i="66" s="1"/>
  <c r="U499" i="66"/>
  <c r="V499" i="66" s="1"/>
  <c r="U591" i="66"/>
  <c r="V591" i="66" s="1"/>
  <c r="U761" i="66"/>
  <c r="V761" i="66" s="1"/>
  <c r="U980" i="66"/>
  <c r="V980" i="66" s="1"/>
  <c r="U814" i="66"/>
  <c r="V814" i="66" s="1"/>
  <c r="U776" i="66"/>
  <c r="V776" i="66" s="1"/>
  <c r="U765" i="66"/>
  <c r="V765" i="66" s="1"/>
  <c r="U662" i="66"/>
  <c r="V662" i="66" s="1"/>
  <c r="U453" i="66"/>
  <c r="V453" i="66" s="1"/>
  <c r="U362" i="66"/>
  <c r="V362" i="66" s="1"/>
  <c r="U895" i="66"/>
  <c r="V895" i="66" s="1"/>
  <c r="U440" i="66"/>
  <c r="V440" i="66" s="1"/>
  <c r="U939" i="66"/>
  <c r="V939" i="66" s="1"/>
  <c r="U876" i="66"/>
  <c r="V876" i="66" s="1"/>
  <c r="U333" i="66"/>
  <c r="V333" i="66" s="1"/>
  <c r="U629" i="66"/>
  <c r="V629" i="66" s="1"/>
  <c r="U655" i="66"/>
  <c r="V655" i="66" s="1"/>
  <c r="U549" i="66"/>
  <c r="V549" i="66" s="1"/>
  <c r="U447" i="66"/>
  <c r="V447" i="66" s="1"/>
  <c r="U830" i="66"/>
  <c r="V830" i="66" s="1"/>
  <c r="U448" i="66"/>
  <c r="V448" i="66" s="1"/>
  <c r="U66" i="66"/>
  <c r="V66" i="66" s="1"/>
  <c r="U144" i="66"/>
  <c r="V144" i="66" s="1"/>
  <c r="U439" i="66"/>
  <c r="V439" i="66" s="1"/>
  <c r="U801" i="66"/>
  <c r="V801" i="66" s="1"/>
  <c r="U865" i="66"/>
  <c r="V865" i="66" s="1"/>
  <c r="U159" i="66"/>
  <c r="V159" i="66" s="1"/>
  <c r="U878" i="66"/>
  <c r="V878" i="66" s="1"/>
  <c r="U342" i="66"/>
  <c r="V342" i="66" s="1"/>
  <c r="U887" i="66"/>
  <c r="V887" i="66" s="1"/>
  <c r="U942" i="66"/>
  <c r="V942" i="66" s="1"/>
  <c r="U600" i="66"/>
  <c r="V600" i="66" s="1"/>
  <c r="U631" i="66"/>
  <c r="V631" i="66" s="1"/>
  <c r="U438" i="66"/>
  <c r="V438" i="66" s="1"/>
  <c r="U482" i="66"/>
  <c r="V482" i="66" s="1"/>
  <c r="U552" i="66"/>
  <c r="V552" i="66" s="1"/>
  <c r="U103" i="66"/>
  <c r="V103" i="66" s="1"/>
  <c r="U893" i="66"/>
  <c r="V893" i="66" s="1"/>
  <c r="U728" i="66"/>
  <c r="V728" i="66" s="1"/>
  <c r="U890" i="66"/>
  <c r="V890" i="66" s="1"/>
  <c r="U719" i="66"/>
  <c r="V719" i="66" s="1"/>
  <c r="U151" i="66"/>
  <c r="V151" i="66" s="1"/>
  <c r="U833" i="66"/>
  <c r="V833" i="66" s="1"/>
  <c r="U661" i="66"/>
  <c r="V661" i="66" s="1"/>
  <c r="U812" i="66"/>
  <c r="V812" i="66" s="1"/>
  <c r="U97" i="66"/>
  <c r="V97" i="66" s="1"/>
  <c r="U779" i="66"/>
  <c r="V779" i="66" s="1"/>
  <c r="U871" i="66"/>
  <c r="V871" i="66" s="1"/>
  <c r="U550" i="66"/>
  <c r="V550" i="66" s="1"/>
  <c r="U653" i="66"/>
  <c r="V653" i="66" s="1"/>
  <c r="U632" i="66"/>
  <c r="V632" i="66" s="1"/>
  <c r="U584" i="66"/>
  <c r="V584" i="66" s="1"/>
  <c r="U530" i="66"/>
  <c r="V530" i="66" s="1"/>
  <c r="U512" i="66"/>
  <c r="V512" i="66" s="1"/>
  <c r="U880" i="66"/>
  <c r="V880" i="66" s="1"/>
  <c r="U648" i="66"/>
  <c r="V648" i="66" s="1"/>
  <c r="U573" i="66"/>
  <c r="V573" i="66" s="1"/>
  <c r="U98" i="66"/>
  <c r="V98" i="66" s="1"/>
  <c r="U247" i="66"/>
  <c r="V247" i="66" s="1"/>
  <c r="U622" i="66"/>
  <c r="V622" i="66" s="1"/>
  <c r="U844" i="66"/>
  <c r="V844" i="66" s="1"/>
  <c r="U450" i="66"/>
  <c r="V450" i="66" s="1"/>
  <c r="AT7" i="66"/>
  <c r="S7" i="66" s="1"/>
  <c r="R7" i="66" s="1"/>
  <c r="Z5" i="66"/>
  <c r="Z6" i="66"/>
  <c r="AX5" i="66"/>
  <c r="AV6" i="66"/>
  <c r="AX6" i="66" s="1"/>
  <c r="AS3" i="66"/>
  <c r="P3" i="66" s="1"/>
  <c r="BI7" i="66"/>
  <c r="O7" i="66"/>
  <c r="AS7" i="66"/>
  <c r="P7" i="66" s="1"/>
  <c r="AS6" i="66"/>
  <c r="P6" i="66" s="1"/>
  <c r="P5" i="66"/>
  <c r="AV7" i="66" l="1"/>
  <c r="AX7" i="66" s="1"/>
  <c r="Z7" i="66"/>
  <c r="U3" i="66" l="1"/>
  <c r="V3" i="66" s="1"/>
  <c r="U5" i="66"/>
  <c r="V5" i="66" s="1"/>
  <c r="U4" i="66"/>
  <c r="V4" i="66" s="1"/>
  <c r="U7" i="66"/>
  <c r="V7" i="66" s="1"/>
  <c r="U6" i="66"/>
  <c r="V6" i="66" s="1"/>
  <c r="AS4" i="66" l="1"/>
  <c r="P4" i="66" s="1"/>
  <c r="BK1" i="66" l="1"/>
  <c r="AW4" i="66"/>
  <c r="AW5" i="66"/>
  <c r="AW3" i="66"/>
  <c r="AW7" i="66"/>
  <c r="AW6" i="66"/>
  <c r="BK3" i="66" l="1"/>
  <c r="BK4" i="66" s="1"/>
  <c r="BU3" i="66"/>
  <c r="BV4" i="66"/>
  <c r="BP4" i="66"/>
  <c r="BL4" i="66"/>
  <c r="BS4" i="66"/>
  <c r="BO4" i="66"/>
  <c r="BT4" i="66"/>
  <c r="BU4" i="66"/>
  <c r="BQ4" i="66"/>
  <c r="BN4" i="66"/>
  <c r="BM4" i="66"/>
  <c r="BR4" i="66"/>
  <c r="BL3" i="66"/>
  <c r="BV3" i="66"/>
  <c r="BM3" i="66"/>
  <c r="BP3" i="66"/>
  <c r="BR3" i="66"/>
  <c r="BT3" i="66"/>
  <c r="BN3" i="66"/>
  <c r="BO3" i="66"/>
  <c r="BS3" i="66"/>
  <c r="BQ3" i="66"/>
  <c r="BK5" i="66"/>
  <c r="AE7" i="68"/>
  <c r="AE8" i="68"/>
  <c r="AF7" i="68"/>
  <c r="AF8" i="68"/>
  <c r="AD8" i="68"/>
  <c r="AG7" i="68"/>
  <c r="Z8" i="68"/>
  <c r="Z7" i="68"/>
  <c r="Y8" i="68"/>
  <c r="AB8" i="68"/>
  <c r="AA8" i="68"/>
  <c r="AA7" i="68"/>
  <c r="AD7" i="68"/>
  <c r="AC7" i="68"/>
  <c r="AH7" i="68"/>
  <c r="AM8" i="68"/>
  <c r="AG8" i="68"/>
  <c r="AC8" i="68"/>
  <c r="AB7" i="68"/>
  <c r="AH8" i="68"/>
  <c r="Y7" i="68"/>
  <c r="AM7" i="68"/>
  <c r="I7" i="68" l="1"/>
  <c r="L8" i="68"/>
  <c r="K8" i="68"/>
  <c r="J8" i="68"/>
  <c r="I8" i="68"/>
  <c r="H8" i="68"/>
  <c r="G8" i="68"/>
  <c r="J7" i="68"/>
  <c r="K7" i="68"/>
  <c r="H7" i="68"/>
  <c r="L7" i="68"/>
  <c r="G7" i="68"/>
  <c r="AR7" i="68"/>
  <c r="AQ7" i="68"/>
  <c r="AN7" i="68"/>
  <c r="AK7" i="68"/>
  <c r="AK8" i="68" s="1"/>
  <c r="AJ8" i="68"/>
  <c r="AN8" i="68"/>
  <c r="AJ7" i="68"/>
  <c r="BT5" i="66"/>
  <c r="BM5" i="66"/>
  <c r="BR5" i="66"/>
  <c r="BL5" i="66"/>
  <c r="BS5" i="66"/>
  <c r="BU5" i="66"/>
  <c r="BP5" i="66"/>
  <c r="BQ5" i="66"/>
  <c r="BV5" i="66"/>
  <c r="BN5" i="66"/>
  <c r="BK6" i="66"/>
  <c r="BO5" i="66"/>
  <c r="Y9" i="68"/>
  <c r="AC9" i="68"/>
  <c r="AE9" i="68"/>
  <c r="AG9" i="68"/>
  <c r="AH9" i="68"/>
  <c r="AF9" i="68"/>
  <c r="AM9" i="68"/>
  <c r="AB9" i="68"/>
  <c r="AA9" i="68"/>
  <c r="Z9" i="68"/>
  <c r="AD9" i="68"/>
  <c r="BK7" i="66" l="1"/>
  <c r="BK8" i="66" s="1"/>
  <c r="AR8" i="68"/>
  <c r="AR9" i="68" s="1"/>
  <c r="L9" i="68"/>
  <c r="K9" i="68"/>
  <c r="J9" i="68"/>
  <c r="I9" i="68"/>
  <c r="H9" i="68"/>
  <c r="G9" i="68"/>
  <c r="AQ8" i="68"/>
  <c r="AQ9" i="68" s="1"/>
  <c r="BN7" i="66"/>
  <c r="BT7" i="66"/>
  <c r="BQ7" i="66"/>
  <c r="BR7" i="66"/>
  <c r="BS7" i="66"/>
  <c r="BL7" i="66"/>
  <c r="AL7" i="68"/>
  <c r="AL8" i="68"/>
  <c r="AJ9" i="68"/>
  <c r="AK9" i="68"/>
  <c r="AN9" i="68"/>
  <c r="BV6" i="66"/>
  <c r="BP6" i="66"/>
  <c r="BO6" i="66"/>
  <c r="BS6" i="66"/>
  <c r="BM6" i="66"/>
  <c r="BL6" i="66"/>
  <c r="BN6" i="66"/>
  <c r="BU6" i="66"/>
  <c r="BR6" i="66"/>
  <c r="BQ6" i="66"/>
  <c r="BT6" i="66"/>
  <c r="BU7" i="66"/>
  <c r="BM7" i="66"/>
  <c r="BP7" i="66"/>
  <c r="AD11" i="68"/>
  <c r="Y11" i="68"/>
  <c r="AM10" i="68"/>
  <c r="AE11" i="68"/>
  <c r="AG11" i="68"/>
  <c r="AH11" i="68"/>
  <c r="AD10" i="68"/>
  <c r="AC10" i="68"/>
  <c r="AE10" i="68"/>
  <c r="Y10" i="68"/>
  <c r="AC11" i="68"/>
  <c r="AF11" i="68"/>
  <c r="Z11" i="68"/>
  <c r="Z10" i="68"/>
  <c r="AB10" i="68"/>
  <c r="AA11" i="68"/>
  <c r="AF10" i="68"/>
  <c r="AG10" i="68"/>
  <c r="AA10" i="68"/>
  <c r="AH10" i="68"/>
  <c r="BM8" i="66" l="1"/>
  <c r="BN8" i="66"/>
  <c r="BO8" i="66"/>
  <c r="BP8" i="66"/>
  <c r="BQ8" i="66"/>
  <c r="BR8" i="66"/>
  <c r="BS8" i="66"/>
  <c r="BT8" i="66"/>
  <c r="BU8" i="66"/>
  <c r="BL8" i="66"/>
  <c r="BV8" i="66"/>
  <c r="BO7" i="66"/>
  <c r="BV7" i="66"/>
  <c r="BK9" i="66"/>
  <c r="L11" i="68"/>
  <c r="L10" i="68"/>
  <c r="K10" i="68"/>
  <c r="K11" i="68"/>
  <c r="J11" i="68"/>
  <c r="J10" i="68"/>
  <c r="I10" i="68"/>
  <c r="I11" i="68"/>
  <c r="H11" i="68"/>
  <c r="H10" i="68"/>
  <c r="G11" i="68"/>
  <c r="G10" i="68"/>
  <c r="AO7" i="68"/>
  <c r="AR10" i="68"/>
  <c r="AR11" i="68" s="1"/>
  <c r="AQ10" i="68"/>
  <c r="AL9" i="68"/>
  <c r="AO8" i="68"/>
  <c r="AJ10" i="68"/>
  <c r="AK10" i="68"/>
  <c r="AN10" i="68"/>
  <c r="AJ11" i="68"/>
  <c r="Y12" i="68"/>
  <c r="AH12" i="68"/>
  <c r="AB12" i="68"/>
  <c r="AG12" i="68"/>
  <c r="AA12" i="68"/>
  <c r="AM11" i="68"/>
  <c r="AB11" i="68"/>
  <c r="AD12" i="68"/>
  <c r="AE12" i="68"/>
  <c r="AM12" i="68"/>
  <c r="AC12" i="68"/>
  <c r="AF12" i="68"/>
  <c r="Z12" i="68"/>
  <c r="AN11" i="68" l="1"/>
  <c r="BO9" i="66"/>
  <c r="BP9" i="66"/>
  <c r="BQ9" i="66"/>
  <c r="BR9" i="66"/>
  <c r="BS9" i="66"/>
  <c r="BT9" i="66"/>
  <c r="BU9" i="66"/>
  <c r="BV9" i="66"/>
  <c r="BN9" i="66"/>
  <c r="BL9" i="66"/>
  <c r="BM9" i="66"/>
  <c r="BK10" i="66"/>
  <c r="AK11" i="68"/>
  <c r="BK11" i="66"/>
  <c r="AQ11" i="68"/>
  <c r="L12" i="68"/>
  <c r="K12" i="68"/>
  <c r="J12" i="68"/>
  <c r="I12" i="68"/>
  <c r="H12" i="68"/>
  <c r="G12" i="68"/>
  <c r="AR12" i="68"/>
  <c r="AQ12" i="68"/>
  <c r="AL10" i="68"/>
  <c r="AO9" i="68"/>
  <c r="AN12" i="68"/>
  <c r="AJ12" i="68"/>
  <c r="AL11" i="68"/>
  <c r="AK12" i="68"/>
  <c r="AC13" i="68"/>
  <c r="AD13" i="68"/>
  <c r="AM13" i="68"/>
  <c r="AH13" i="68"/>
  <c r="Y13" i="68"/>
  <c r="Z13" i="68"/>
  <c r="AB13" i="68"/>
  <c r="AF13" i="68"/>
  <c r="AG13" i="68"/>
  <c r="AA13" i="68"/>
  <c r="AE13" i="68"/>
  <c r="BQ10" i="66" l="1"/>
  <c r="BR10" i="66"/>
  <c r="BS10" i="66"/>
  <c r="BT10" i="66"/>
  <c r="BU10" i="66"/>
  <c r="BV10" i="66"/>
  <c r="BL10" i="66"/>
  <c r="BM10" i="66"/>
  <c r="BP10" i="66"/>
  <c r="BN10" i="66"/>
  <c r="BO10" i="66"/>
  <c r="BS11" i="66"/>
  <c r="BT11" i="66"/>
  <c r="BU11" i="66"/>
  <c r="BV11" i="66"/>
  <c r="BL11" i="66"/>
  <c r="BM11" i="66"/>
  <c r="BN11" i="66"/>
  <c r="BO11" i="66"/>
  <c r="BR11" i="66"/>
  <c r="BQ11" i="66"/>
  <c r="BP11" i="66"/>
  <c r="BK12" i="66"/>
  <c r="L13" i="68"/>
  <c r="K13" i="68"/>
  <c r="J13" i="68"/>
  <c r="I13" i="68"/>
  <c r="H13" i="68"/>
  <c r="G13" i="68"/>
  <c r="AO10" i="68"/>
  <c r="AR13" i="68"/>
  <c r="AL12" i="68"/>
  <c r="AQ13" i="68"/>
  <c r="AN13" i="68"/>
  <c r="AJ13" i="68"/>
  <c r="AO11" i="68"/>
  <c r="AK13" i="68"/>
  <c r="AB14" i="68"/>
  <c r="AH14" i="68"/>
  <c r="Y14" i="68"/>
  <c r="AM15" i="68"/>
  <c r="AE14" i="68"/>
  <c r="AM14" i="68"/>
  <c r="AF14" i="68"/>
  <c r="Z14" i="68"/>
  <c r="AA14" i="68"/>
  <c r="AD14" i="68"/>
  <c r="AG14" i="68"/>
  <c r="AC14" i="68"/>
  <c r="BK13" i="66" l="1"/>
  <c r="BU12" i="66"/>
  <c r="BV12" i="66"/>
  <c r="BL12" i="66"/>
  <c r="BM12" i="66"/>
  <c r="BN12" i="66"/>
  <c r="BO12" i="66"/>
  <c r="BP12" i="66"/>
  <c r="BQ12" i="66"/>
  <c r="BT12" i="66"/>
  <c r="BS12" i="66"/>
  <c r="BR12" i="66"/>
  <c r="J14" i="68"/>
  <c r="L14" i="68"/>
  <c r="K14" i="68"/>
  <c r="I14" i="68"/>
  <c r="H14" i="68"/>
  <c r="G14" i="68"/>
  <c r="AO12" i="68"/>
  <c r="AN14" i="68"/>
  <c r="AQ14" i="68"/>
  <c r="AR14" i="68"/>
  <c r="AJ14" i="68"/>
  <c r="AL13" i="68"/>
  <c r="AK14" i="68"/>
  <c r="AE15" i="68"/>
  <c r="AG15" i="68"/>
  <c r="AD15" i="68"/>
  <c r="AC15" i="68"/>
  <c r="AH15" i="68"/>
  <c r="AF15" i="68"/>
  <c r="Y16" i="68"/>
  <c r="AB15" i="68"/>
  <c r="AA15" i="68"/>
  <c r="Z15" i="68"/>
  <c r="Y15" i="68"/>
  <c r="BL13" i="66" l="1"/>
  <c r="BM13" i="66"/>
  <c r="BN13" i="66"/>
  <c r="BO13" i="66"/>
  <c r="BP13" i="66"/>
  <c r="BQ13" i="66"/>
  <c r="BR13" i="66"/>
  <c r="BS13" i="66"/>
  <c r="BV13" i="66"/>
  <c r="BT13" i="66"/>
  <c r="BU13" i="66"/>
  <c r="BK14" i="66"/>
  <c r="L15" i="68"/>
  <c r="K15" i="68"/>
  <c r="J15" i="68"/>
  <c r="I15" i="68"/>
  <c r="H15" i="68"/>
  <c r="G15" i="68"/>
  <c r="AO13" i="68"/>
  <c r="AN15" i="68"/>
  <c r="AK15" i="68"/>
  <c r="AQ15" i="68"/>
  <c r="AR15" i="68"/>
  <c r="AJ15" i="68"/>
  <c r="AL14" i="68"/>
  <c r="AH16" i="68"/>
  <c r="AC16" i="68"/>
  <c r="AE16" i="68"/>
  <c r="AG16" i="68"/>
  <c r="AM17" i="68"/>
  <c r="Z16" i="68"/>
  <c r="AD16" i="68"/>
  <c r="AA16" i="68"/>
  <c r="AB16" i="68"/>
  <c r="AF16" i="68"/>
  <c r="AM16" i="68"/>
  <c r="BM14" i="66" l="1"/>
  <c r="BN14" i="66"/>
  <c r="BO14" i="66"/>
  <c r="BP14" i="66"/>
  <c r="BQ14" i="66"/>
  <c r="BR14" i="66"/>
  <c r="BS14" i="66"/>
  <c r="BT14" i="66"/>
  <c r="BU14" i="66"/>
  <c r="BL14" i="66"/>
  <c r="BV14" i="66"/>
  <c r="BK15" i="66"/>
  <c r="L16" i="68"/>
  <c r="K16" i="68"/>
  <c r="J16" i="68"/>
  <c r="I16" i="68"/>
  <c r="H16" i="68"/>
  <c r="G16" i="68"/>
  <c r="AO14" i="68"/>
  <c r="AR16" i="68"/>
  <c r="AN16" i="68"/>
  <c r="AK16" i="68"/>
  <c r="AQ16" i="68"/>
  <c r="AJ16" i="68"/>
  <c r="AL15" i="68"/>
  <c r="AE17" i="68"/>
  <c r="AA17" i="68"/>
  <c r="Z17" i="68"/>
  <c r="AF17" i="68"/>
  <c r="AM18" i="68"/>
  <c r="AD17" i="68"/>
  <c r="AB17" i="68"/>
  <c r="AG17" i="68"/>
  <c r="AH17" i="68"/>
  <c r="AC17" i="68"/>
  <c r="Y17" i="68"/>
  <c r="BO15" i="66" l="1"/>
  <c r="BP15" i="66"/>
  <c r="BQ15" i="66"/>
  <c r="BR15" i="66"/>
  <c r="BS15" i="66"/>
  <c r="BT15" i="66"/>
  <c r="BU15" i="66"/>
  <c r="BV15" i="66"/>
  <c r="BN15" i="66"/>
  <c r="BL15" i="66"/>
  <c r="BM15" i="66"/>
  <c r="BK16" i="66"/>
  <c r="L17" i="68"/>
  <c r="K17" i="68"/>
  <c r="J17" i="68"/>
  <c r="I17" i="68"/>
  <c r="H17" i="68"/>
  <c r="G17" i="68"/>
  <c r="AR17" i="68"/>
  <c r="AJ17" i="68"/>
  <c r="AQ17" i="68"/>
  <c r="AN17" i="68"/>
  <c r="AK17" i="68"/>
  <c r="AL16" i="68"/>
  <c r="AO16" i="68" s="1"/>
  <c r="AO15" i="68"/>
  <c r="Z18" i="68"/>
  <c r="AC18" i="68"/>
  <c r="AG18" i="68"/>
  <c r="AF18" i="68"/>
  <c r="AD18" i="68"/>
  <c r="Y18" i="68"/>
  <c r="AH19" i="68"/>
  <c r="AA18" i="68"/>
  <c r="AE18" i="68"/>
  <c r="AB18" i="68"/>
  <c r="AH18" i="68"/>
  <c r="BQ16" i="66" l="1"/>
  <c r="BR16" i="66"/>
  <c r="BS16" i="66"/>
  <c r="BT16" i="66"/>
  <c r="BU16" i="66"/>
  <c r="BV16" i="66"/>
  <c r="BL16" i="66"/>
  <c r="BM16" i="66"/>
  <c r="BP16" i="66"/>
  <c r="BN16" i="66"/>
  <c r="BO16" i="66"/>
  <c r="BK17" i="66"/>
  <c r="I18" i="68"/>
  <c r="I19" i="68"/>
  <c r="J18" i="68"/>
  <c r="H18" i="68"/>
  <c r="AN18" i="68"/>
  <c r="AQ18" i="68"/>
  <c r="K18" i="68"/>
  <c r="G18" i="68"/>
  <c r="AR18" i="68"/>
  <c r="AJ18" i="68"/>
  <c r="L18" i="68"/>
  <c r="AK18" i="68"/>
  <c r="AL17" i="68"/>
  <c r="AO17" i="68" s="1"/>
  <c r="AG19" i="68"/>
  <c r="AA19" i="68"/>
  <c r="AC19" i="68"/>
  <c r="AF19" i="68"/>
  <c r="AD19" i="68"/>
  <c r="Y19" i="68"/>
  <c r="Z19" i="68"/>
  <c r="AE19" i="68"/>
  <c r="AB19" i="68"/>
  <c r="AM19" i="68"/>
  <c r="BS17" i="66" l="1"/>
  <c r="BT17" i="66"/>
  <c r="BU17" i="66"/>
  <c r="BV17" i="66"/>
  <c r="BL17" i="66"/>
  <c r="BM17" i="66"/>
  <c r="BN17" i="66"/>
  <c r="BR17" i="66"/>
  <c r="BP17" i="66"/>
  <c r="BQ17" i="66"/>
  <c r="BO17" i="66"/>
  <c r="BK18" i="66"/>
  <c r="AL18" i="68"/>
  <c r="AO18" i="68" s="1"/>
  <c r="AJ19" i="68"/>
  <c r="H19" i="68"/>
  <c r="L19" i="68"/>
  <c r="AK19" i="68"/>
  <c r="AQ19" i="68"/>
  <c r="AN19" i="68"/>
  <c r="G19" i="68"/>
  <c r="AR19" i="68"/>
  <c r="J19" i="68"/>
  <c r="K19" i="68"/>
  <c r="AA21" i="68"/>
  <c r="Z20" i="68"/>
  <c r="AM20" i="68"/>
  <c r="AH21" i="68"/>
  <c r="AB20" i="68"/>
  <c r="AD20" i="68"/>
  <c r="Z21" i="68"/>
  <c r="AG21" i="68"/>
  <c r="AM21" i="68"/>
  <c r="AG20" i="68"/>
  <c r="AF21" i="68"/>
  <c r="Y20" i="68"/>
  <c r="AA20" i="68"/>
  <c r="AH20" i="68"/>
  <c r="AE20" i="68"/>
  <c r="AD21" i="68"/>
  <c r="AF20" i="68"/>
  <c r="AE21" i="68"/>
  <c r="AC21" i="68"/>
  <c r="Y21" i="68"/>
  <c r="AC20" i="68"/>
  <c r="AB21" i="68"/>
  <c r="BU18" i="66" l="1"/>
  <c r="BV18" i="66"/>
  <c r="BL18" i="66"/>
  <c r="BM18" i="66"/>
  <c r="BN18" i="66"/>
  <c r="BP18" i="66"/>
  <c r="BT18" i="66"/>
  <c r="BO18" i="66"/>
  <c r="BQ18" i="66"/>
  <c r="BR18" i="66"/>
  <c r="BS18" i="66"/>
  <c r="BK19" i="66"/>
  <c r="AL19" i="68"/>
  <c r="AO19" i="68" s="1"/>
  <c r="K21" i="68"/>
  <c r="AQ20" i="68"/>
  <c r="AN20" i="68"/>
  <c r="AK20" i="68"/>
  <c r="I20" i="68"/>
  <c r="K20" i="68"/>
  <c r="L21" i="68"/>
  <c r="AR20" i="68"/>
  <c r="G20" i="68"/>
  <c r="L20" i="68"/>
  <c r="H21" i="68"/>
  <c r="I21" i="68"/>
  <c r="AK21" i="68"/>
  <c r="AN21" i="68"/>
  <c r="AQ21" i="68"/>
  <c r="H20" i="68"/>
  <c r="AJ21" i="68"/>
  <c r="J21" i="68"/>
  <c r="J20" i="68"/>
  <c r="AR21" i="68"/>
  <c r="G21" i="68"/>
  <c r="AJ20" i="68"/>
  <c r="AB22" i="68"/>
  <c r="AH22" i="68"/>
  <c r="Y22" i="68"/>
  <c r="AM22" i="68"/>
  <c r="AC22" i="68"/>
  <c r="AE22" i="68"/>
  <c r="AF22" i="68"/>
  <c r="AG22" i="68"/>
  <c r="AA22" i="68"/>
  <c r="AD22" i="68"/>
  <c r="Z22" i="68"/>
  <c r="BL19" i="66" l="1"/>
  <c r="BM19" i="66"/>
  <c r="BN19" i="66"/>
  <c r="BP19" i="66"/>
  <c r="BR19" i="66"/>
  <c r="BV19" i="66"/>
  <c r="BT19" i="66"/>
  <c r="BU19" i="66"/>
  <c r="BS19" i="66"/>
  <c r="BO19" i="66"/>
  <c r="BQ19" i="66"/>
  <c r="BK20" i="66"/>
  <c r="AI19" i="68"/>
  <c r="M19" i="68" s="1"/>
  <c r="AL21" i="68"/>
  <c r="AL20" i="68"/>
  <c r="AQ22" i="68"/>
  <c r="AK22" i="68"/>
  <c r="AN22" i="68"/>
  <c r="G22" i="68"/>
  <c r="AR22" i="68"/>
  <c r="L22" i="68"/>
  <c r="J22" i="68"/>
  <c r="AJ22" i="68"/>
  <c r="I22" i="68"/>
  <c r="H22" i="68"/>
  <c r="K22" i="68"/>
  <c r="AC23" i="68"/>
  <c r="AM23" i="68"/>
  <c r="AG23" i="68"/>
  <c r="Z23" i="68"/>
  <c r="AH23" i="68"/>
  <c r="AB23" i="68"/>
  <c r="Y23" i="68"/>
  <c r="AE23" i="68"/>
  <c r="AA23" i="68"/>
  <c r="AF23" i="68"/>
  <c r="AD23" i="68"/>
  <c r="BM20" i="66" l="1"/>
  <c r="BN20" i="66"/>
  <c r="BO20" i="66"/>
  <c r="BP20" i="66"/>
  <c r="BR20" i="66"/>
  <c r="BT20" i="66"/>
  <c r="BL20" i="66"/>
  <c r="BV20" i="66"/>
  <c r="BU20" i="66"/>
  <c r="BQ20" i="66"/>
  <c r="BS20" i="66"/>
  <c r="BK21" i="66"/>
  <c r="AI21" i="68"/>
  <c r="M21" i="68" s="1"/>
  <c r="J23" i="68"/>
  <c r="L23" i="68"/>
  <c r="AK23" i="68"/>
  <c r="AQ23" i="68"/>
  <c r="AN23" i="68"/>
  <c r="H23" i="68"/>
  <c r="I23" i="68"/>
  <c r="K23" i="68"/>
  <c r="AJ23" i="68"/>
  <c r="AL23" i="68" s="1"/>
  <c r="G23" i="68"/>
  <c r="AR23" i="68"/>
  <c r="AO21" i="68"/>
  <c r="AI20" i="68"/>
  <c r="M20" i="68" s="1"/>
  <c r="AO20" i="68"/>
  <c r="AL22" i="68"/>
  <c r="AO22" i="68" s="1"/>
  <c r="AA24" i="68"/>
  <c r="AE24" i="68"/>
  <c r="Y24" i="68"/>
  <c r="Z24" i="68"/>
  <c r="AG24" i="68"/>
  <c r="AC24" i="68"/>
  <c r="AB24" i="68"/>
  <c r="AD24" i="68"/>
  <c r="AF24" i="68"/>
  <c r="AM24" i="68"/>
  <c r="AH24" i="68"/>
  <c r="BO21" i="66" l="1"/>
  <c r="BP21" i="66"/>
  <c r="BR21" i="66"/>
  <c r="BT21" i="66"/>
  <c r="BV21" i="66"/>
  <c r="BN21" i="66"/>
  <c r="BS21" i="66"/>
  <c r="BU21" i="66"/>
  <c r="BQ21" i="66"/>
  <c r="BL21" i="66"/>
  <c r="BM21" i="66"/>
  <c r="BK22" i="66"/>
  <c r="G24" i="68"/>
  <c r="AR24" i="68"/>
  <c r="AQ24" i="68"/>
  <c r="AN24" i="68"/>
  <c r="AK24" i="68"/>
  <c r="K24" i="68"/>
  <c r="J24" i="68"/>
  <c r="L24" i="68"/>
  <c r="AJ24" i="68"/>
  <c r="AL24" i="68" s="1"/>
  <c r="H24" i="68"/>
  <c r="I24" i="68"/>
  <c r="AI22" i="68"/>
  <c r="M22" i="68" s="1"/>
  <c r="AI23" i="68"/>
  <c r="M23" i="68" s="1"/>
  <c r="AO23" i="68"/>
  <c r="AH25" i="68"/>
  <c r="Y25" i="68"/>
  <c r="Z25" i="68"/>
  <c r="AM25" i="68"/>
  <c r="AF25" i="68"/>
  <c r="AB25" i="68"/>
  <c r="AE25" i="68"/>
  <c r="AA25" i="68"/>
  <c r="AD25" i="68"/>
  <c r="AC25" i="68"/>
  <c r="AG25" i="68"/>
  <c r="BQ22" i="66" l="1"/>
  <c r="BR22" i="66"/>
  <c r="BT22" i="66"/>
  <c r="BV22" i="66"/>
  <c r="BL22" i="66"/>
  <c r="BP22" i="66"/>
  <c r="BM22" i="66"/>
  <c r="BN22" i="66"/>
  <c r="BU22" i="66"/>
  <c r="BO22" i="66"/>
  <c r="BS22" i="66"/>
  <c r="BK23" i="66"/>
  <c r="AR25" i="68"/>
  <c r="G25" i="68"/>
  <c r="J25" i="68"/>
  <c r="AQ25" i="68"/>
  <c r="AN25" i="68"/>
  <c r="AK25" i="68"/>
  <c r="L25" i="68"/>
  <c r="H25" i="68"/>
  <c r="K25" i="68"/>
  <c r="AJ25" i="68"/>
  <c r="AL25" i="68" s="1"/>
  <c r="AI25" i="68" s="1"/>
  <c r="M25" i="68" s="1"/>
  <c r="I25" i="68"/>
  <c r="AO24" i="68"/>
  <c r="AI24" i="68"/>
  <c r="M24" i="68" s="1"/>
  <c r="Z26" i="68"/>
  <c r="AM26" i="68"/>
  <c r="AE26" i="68"/>
  <c r="AF26" i="68"/>
  <c r="Y26" i="68"/>
  <c r="AC26" i="68"/>
  <c r="AA26" i="68"/>
  <c r="AG26" i="68"/>
  <c r="AH26" i="68"/>
  <c r="AD26" i="68"/>
  <c r="AB26" i="68"/>
  <c r="J26" i="68" l="1"/>
  <c r="BS23" i="66"/>
  <c r="BT23" i="66"/>
  <c r="BV23" i="66"/>
  <c r="BL23" i="66"/>
  <c r="BN23" i="66"/>
  <c r="BR23" i="66"/>
  <c r="BM23" i="66"/>
  <c r="BO23" i="66"/>
  <c r="BP23" i="66"/>
  <c r="BQ23" i="66"/>
  <c r="BU23" i="66"/>
  <c r="BK24" i="66"/>
  <c r="K26" i="68"/>
  <c r="I26" i="68"/>
  <c r="G26" i="68"/>
  <c r="AR26" i="68"/>
  <c r="L26" i="68"/>
  <c r="AQ26" i="68"/>
  <c r="AK26" i="68"/>
  <c r="AN26" i="68"/>
  <c r="H26" i="68"/>
  <c r="AJ26" i="68"/>
  <c r="AL26" i="68" s="1"/>
  <c r="AO26" i="68" s="1"/>
  <c r="AO25" i="68"/>
  <c r="AG27" i="68"/>
  <c r="AM27" i="68"/>
  <c r="AA27" i="68"/>
  <c r="Z27" i="68"/>
  <c r="AB27" i="68"/>
  <c r="AF27" i="68"/>
  <c r="Y27" i="68"/>
  <c r="AH27" i="68"/>
  <c r="AD27" i="68"/>
  <c r="AC27" i="68"/>
  <c r="AE27" i="68"/>
  <c r="L27" i="68" l="1"/>
  <c r="BV24" i="66"/>
  <c r="BL24" i="66"/>
  <c r="BN24" i="66"/>
  <c r="BP24" i="66"/>
  <c r="BU24" i="66"/>
  <c r="BM24" i="66"/>
  <c r="BO24" i="66"/>
  <c r="BQ24" i="66"/>
  <c r="BT24" i="66"/>
  <c r="BR24" i="66"/>
  <c r="BS24" i="66"/>
  <c r="BK25" i="66"/>
  <c r="AR27" i="68"/>
  <c r="G27" i="68"/>
  <c r="H27" i="68"/>
  <c r="J27" i="68"/>
  <c r="I27" i="68"/>
  <c r="AN27" i="68"/>
  <c r="AQ27" i="68"/>
  <c r="AK27" i="68"/>
  <c r="K27" i="68"/>
  <c r="AJ27" i="68"/>
  <c r="AL27" i="68" s="1"/>
  <c r="AI27" i="68" s="1"/>
  <c r="M27" i="68" s="1"/>
  <c r="AI26" i="68"/>
  <c r="M26" i="68" s="1"/>
  <c r="AE28" i="68"/>
  <c r="AH28" i="68"/>
  <c r="Z28" i="68"/>
  <c r="AC28" i="68"/>
  <c r="AM28" i="68"/>
  <c r="AF28" i="68"/>
  <c r="Y28" i="68"/>
  <c r="AA28" i="68"/>
  <c r="AB28" i="68"/>
  <c r="AD28" i="68"/>
  <c r="AG28" i="68"/>
  <c r="J28" i="68" l="1"/>
  <c r="BL25" i="66"/>
  <c r="BN25" i="66"/>
  <c r="BP25" i="66"/>
  <c r="BR25" i="66"/>
  <c r="BM25" i="66"/>
  <c r="BO25" i="66"/>
  <c r="BQ25" i="66"/>
  <c r="BS25" i="66"/>
  <c r="BT25" i="66"/>
  <c r="BU25" i="66"/>
  <c r="BV25" i="66"/>
  <c r="BK26" i="66"/>
  <c r="I28" i="68"/>
  <c r="H28" i="68"/>
  <c r="AJ28" i="68"/>
  <c r="AL28" i="68" s="1"/>
  <c r="AI28" i="68" s="1"/>
  <c r="M28" i="68" s="1"/>
  <c r="AK28" i="68"/>
  <c r="AQ28" i="68"/>
  <c r="AN28" i="68"/>
  <c r="K28" i="68"/>
  <c r="L28" i="68"/>
  <c r="G28" i="68"/>
  <c r="AR28" i="68"/>
  <c r="AO27" i="68"/>
  <c r="AA29" i="68"/>
  <c r="AG29" i="68"/>
  <c r="AF29" i="68"/>
  <c r="AH29" i="68"/>
  <c r="AE29" i="68"/>
  <c r="AM29" i="68"/>
  <c r="Y29" i="68"/>
  <c r="AC29" i="68"/>
  <c r="AB29" i="68"/>
  <c r="Z29" i="68"/>
  <c r="AD29" i="68"/>
  <c r="BN26" i="66" l="1"/>
  <c r="BP26" i="66"/>
  <c r="BR26" i="66"/>
  <c r="BT26" i="66"/>
  <c r="BQ26" i="66"/>
  <c r="BS26" i="66"/>
  <c r="BU26" i="66"/>
  <c r="BV26" i="66"/>
  <c r="BO26" i="66"/>
  <c r="BL26" i="66"/>
  <c r="BM26" i="66"/>
  <c r="BK27" i="66"/>
  <c r="K29" i="68"/>
  <c r="I29" i="68"/>
  <c r="G29" i="68"/>
  <c r="AR29" i="68"/>
  <c r="J29" i="68"/>
  <c r="AN29" i="68"/>
  <c r="AK29" i="68"/>
  <c r="AQ29" i="68"/>
  <c r="AJ29" i="68"/>
  <c r="AL29" i="68" s="1"/>
  <c r="AO29" i="68" s="1"/>
  <c r="L29" i="68"/>
  <c r="H29" i="68"/>
  <c r="AO28" i="68"/>
  <c r="AA30" i="68"/>
  <c r="AM30" i="68"/>
  <c r="Z30" i="68"/>
  <c r="Y30" i="68"/>
  <c r="AH30" i="68"/>
  <c r="AB30" i="68"/>
  <c r="AD30" i="68"/>
  <c r="AG30" i="68"/>
  <c r="AC30" i="68"/>
  <c r="AE30" i="68"/>
  <c r="AF30" i="68"/>
  <c r="AJ30" i="68" l="1"/>
  <c r="K30" i="68"/>
  <c r="H30" i="68"/>
  <c r="AK30" i="68"/>
  <c r="AQ30" i="68"/>
  <c r="AN30" i="68"/>
  <c r="L30" i="68"/>
  <c r="J30" i="68"/>
  <c r="I30" i="68"/>
  <c r="AR30" i="68"/>
  <c r="G30" i="68"/>
  <c r="BP27" i="66"/>
  <c r="BR27" i="66"/>
  <c r="BT27" i="66"/>
  <c r="BV27" i="66"/>
  <c r="BL27" i="66"/>
  <c r="BM27" i="66"/>
  <c r="BN27" i="66"/>
  <c r="BO27" i="66"/>
  <c r="BQ27" i="66"/>
  <c r="BS27" i="66"/>
  <c r="BU27" i="66"/>
  <c r="BK28" i="66"/>
  <c r="AI29" i="68"/>
  <c r="M29" i="68" s="1"/>
  <c r="AL30" i="68"/>
  <c r="AO30" i="68" s="1"/>
  <c r="AE31" i="68"/>
  <c r="Y31" i="68"/>
  <c r="AM31" i="68"/>
  <c r="AB31" i="68"/>
  <c r="AH31" i="68"/>
  <c r="AF31" i="68"/>
  <c r="Z31" i="68"/>
  <c r="AG31" i="68"/>
  <c r="AA31" i="68"/>
  <c r="AC31" i="68"/>
  <c r="AD31" i="68"/>
  <c r="AR31" i="68" l="1"/>
  <c r="G31" i="68"/>
  <c r="I31" i="68"/>
  <c r="AJ31" i="68"/>
  <c r="AL31" i="68" s="1"/>
  <c r="AI31" i="68" s="1"/>
  <c r="M31" i="68" s="1"/>
  <c r="AK31" i="68"/>
  <c r="AQ31" i="68"/>
  <c r="AN31" i="68"/>
  <c r="K31" i="68"/>
  <c r="H31" i="68"/>
  <c r="L31" i="68"/>
  <c r="J31" i="68"/>
  <c r="BR28" i="66"/>
  <c r="BT28" i="66"/>
  <c r="BV28" i="66"/>
  <c r="BL28" i="66"/>
  <c r="BP28" i="66"/>
  <c r="BQ28" i="66"/>
  <c r="BS28" i="66"/>
  <c r="BU28" i="66"/>
  <c r="BO28" i="66"/>
  <c r="BM28" i="66"/>
  <c r="BN28" i="66"/>
  <c r="BK29" i="66"/>
  <c r="AI30" i="68"/>
  <c r="M30" i="68" s="1"/>
  <c r="AE32" i="68"/>
  <c r="AC32" i="68"/>
  <c r="Y32" i="68"/>
  <c r="AH32" i="68"/>
  <c r="AG32" i="68"/>
  <c r="AA32" i="68"/>
  <c r="AD32" i="68"/>
  <c r="AB32" i="68"/>
  <c r="Z32" i="68"/>
  <c r="AM32" i="68"/>
  <c r="AF32" i="68"/>
  <c r="AN32" i="68" l="1"/>
  <c r="AQ32" i="68"/>
  <c r="AK32" i="68"/>
  <c r="K32" i="68"/>
  <c r="I32" i="68"/>
  <c r="H32" i="68"/>
  <c r="AR32" i="68"/>
  <c r="G32" i="68"/>
  <c r="AJ32" i="68"/>
  <c r="AL32" i="68" s="1"/>
  <c r="L32" i="68"/>
  <c r="J32" i="68"/>
  <c r="BL29" i="66"/>
  <c r="BS29" i="66"/>
  <c r="BT29" i="66"/>
  <c r="BU29" i="66"/>
  <c r="BV29" i="66"/>
  <c r="BM29" i="66"/>
  <c r="BN29" i="66"/>
  <c r="BO29" i="66"/>
  <c r="BP29" i="66"/>
  <c r="BQ29" i="66"/>
  <c r="BR29" i="66"/>
  <c r="BK30" i="66"/>
  <c r="AO31" i="68"/>
  <c r="Y33" i="68"/>
  <c r="AM33" i="68"/>
  <c r="AD33" i="68"/>
  <c r="AE33" i="68"/>
  <c r="AF33" i="68"/>
  <c r="AH33" i="68"/>
  <c r="AG33" i="68"/>
  <c r="AA33" i="68"/>
  <c r="AC33" i="68"/>
  <c r="Z33" i="68"/>
  <c r="AB33" i="68"/>
  <c r="H33" i="68" l="1"/>
  <c r="J33" i="68"/>
  <c r="AK33" i="68"/>
  <c r="AQ33" i="68"/>
  <c r="AN33" i="68"/>
  <c r="G33" i="68"/>
  <c r="AR33" i="68"/>
  <c r="L33" i="68"/>
  <c r="I33" i="68"/>
  <c r="K33" i="68"/>
  <c r="AJ33" i="68"/>
  <c r="AL33" i="68" s="1"/>
  <c r="AO32" i="68"/>
  <c r="AI32" i="68"/>
  <c r="M32" i="68" s="1"/>
  <c r="BU30" i="66"/>
  <c r="BV30" i="66"/>
  <c r="BL30" i="66"/>
  <c r="BM30" i="66"/>
  <c r="BN30" i="66"/>
  <c r="BO30" i="66"/>
  <c r="BQ30" i="66"/>
  <c r="BP30" i="66"/>
  <c r="BR30" i="66"/>
  <c r="BS30" i="66"/>
  <c r="BT30" i="66"/>
  <c r="BK31" i="66"/>
  <c r="Y34" i="68"/>
  <c r="AF34" i="68"/>
  <c r="AA34" i="68"/>
  <c r="AD34" i="68"/>
  <c r="AE34" i="68"/>
  <c r="AH34" i="68"/>
  <c r="AM34" i="68"/>
  <c r="Z34" i="68"/>
  <c r="AG34" i="68"/>
  <c r="AC34" i="68"/>
  <c r="AB34" i="68"/>
  <c r="K34" i="68" l="1"/>
  <c r="AJ34" i="68"/>
  <c r="AN34" i="68"/>
  <c r="AQ34" i="68"/>
  <c r="AK34" i="68"/>
  <c r="AL34" i="68"/>
  <c r="AI34" i="68" s="1"/>
  <c r="M34" i="68" s="1"/>
  <c r="G34" i="68"/>
  <c r="AR34" i="68"/>
  <c r="H34" i="68"/>
  <c r="I34" i="68"/>
  <c r="J34" i="68"/>
  <c r="L34" i="68"/>
  <c r="AI33" i="68"/>
  <c r="M33" i="68" s="1"/>
  <c r="AO33" i="68"/>
  <c r="BL31" i="66"/>
  <c r="BM31" i="66"/>
  <c r="BN31" i="66"/>
  <c r="BO31" i="66"/>
  <c r="BQ31" i="66"/>
  <c r="BS31" i="66"/>
  <c r="BP31" i="66"/>
  <c r="BR31" i="66"/>
  <c r="BT31" i="66"/>
  <c r="BU31" i="66"/>
  <c r="BV31" i="66"/>
  <c r="BK32" i="66"/>
  <c r="AH35" i="68"/>
  <c r="AG35" i="68"/>
  <c r="AC35" i="68"/>
  <c r="AB35" i="68"/>
  <c r="AD35" i="68"/>
  <c r="Z35" i="68"/>
  <c r="AE35" i="68"/>
  <c r="AA35" i="68"/>
  <c r="Y35" i="68"/>
  <c r="AM35" i="68"/>
  <c r="AF35" i="68"/>
  <c r="L35" i="68" l="1"/>
  <c r="G35" i="68"/>
  <c r="AR35" i="68"/>
  <c r="J35" i="68"/>
  <c r="K35" i="68"/>
  <c r="I35" i="68"/>
  <c r="H35" i="68"/>
  <c r="AQ35" i="68"/>
  <c r="AN35" i="68"/>
  <c r="AK35" i="68"/>
  <c r="AJ35" i="68"/>
  <c r="AL35" i="68" s="1"/>
  <c r="AO34" i="68"/>
  <c r="BM32" i="66"/>
  <c r="BN32" i="66"/>
  <c r="BO32" i="66"/>
  <c r="BP32" i="66"/>
  <c r="BQ32" i="66"/>
  <c r="BS32" i="66"/>
  <c r="BL32" i="66"/>
  <c r="BR32" i="66"/>
  <c r="BT32" i="66"/>
  <c r="BV32" i="66"/>
  <c r="BU32" i="66"/>
  <c r="BK33" i="66"/>
  <c r="Z36" i="68"/>
  <c r="Y36" i="68"/>
  <c r="AE36" i="68"/>
  <c r="AB36" i="68"/>
  <c r="AF36" i="68"/>
  <c r="AG36" i="68"/>
  <c r="AH36" i="68"/>
  <c r="AC36" i="68"/>
  <c r="AD36" i="68"/>
  <c r="AM36" i="68"/>
  <c r="AA36" i="68"/>
  <c r="J36" i="68" l="1"/>
  <c r="AJ36" i="68"/>
  <c r="I36" i="68"/>
  <c r="L36" i="68"/>
  <c r="H36" i="68"/>
  <c r="AR36" i="68"/>
  <c r="G36" i="68"/>
  <c r="K36" i="68"/>
  <c r="AN36" i="68"/>
  <c r="AK36" i="68"/>
  <c r="AQ36" i="68"/>
  <c r="AL36" i="68"/>
  <c r="AO36" i="68" s="1"/>
  <c r="AO35" i="68"/>
  <c r="AI35" i="68"/>
  <c r="M35" i="68" s="1"/>
  <c r="BO33" i="66"/>
  <c r="BP33" i="66"/>
  <c r="BQ33" i="66"/>
  <c r="BR33" i="66"/>
  <c r="BS33" i="66"/>
  <c r="BU33" i="66"/>
  <c r="BL33" i="66"/>
  <c r="BM33" i="66"/>
  <c r="BN33" i="66"/>
  <c r="BT33" i="66"/>
  <c r="BV33" i="66"/>
  <c r="BK34" i="66"/>
  <c r="AG37" i="68"/>
  <c r="AA37" i="68"/>
  <c r="AM37" i="68"/>
  <c r="Y37" i="68"/>
  <c r="AC37" i="68"/>
  <c r="AF37" i="68"/>
  <c r="AH37" i="68"/>
  <c r="AD37" i="68"/>
  <c r="AE37" i="68"/>
  <c r="AB37" i="68"/>
  <c r="Z37" i="68"/>
  <c r="K37" i="68" l="1"/>
  <c r="J37" i="68"/>
  <c r="G37" i="68"/>
  <c r="AR37" i="68"/>
  <c r="L37" i="68"/>
  <c r="H37" i="68"/>
  <c r="AK37" i="68"/>
  <c r="AN37" i="68"/>
  <c r="AQ37" i="68"/>
  <c r="AJ37" i="68"/>
  <c r="AL37" i="68" s="1"/>
  <c r="I37" i="68"/>
  <c r="AI36" i="68"/>
  <c r="M36" i="68" s="1"/>
  <c r="BQ34" i="66"/>
  <c r="BR34" i="66"/>
  <c r="BS34" i="66"/>
  <c r="BT34" i="66"/>
  <c r="BU34" i="66"/>
  <c r="BV34" i="66"/>
  <c r="BL34" i="66"/>
  <c r="BM34" i="66"/>
  <c r="BP34" i="66"/>
  <c r="BN34" i="66"/>
  <c r="BO34" i="66"/>
  <c r="BK35" i="66"/>
  <c r="AD38" i="68"/>
  <c r="AM38" i="68"/>
  <c r="Z38" i="68"/>
  <c r="AH38" i="68"/>
  <c r="AB38" i="68"/>
  <c r="AF38" i="68"/>
  <c r="Y38" i="68"/>
  <c r="AE38" i="68"/>
  <c r="AG38" i="68"/>
  <c r="AC38" i="68"/>
  <c r="AA38" i="68"/>
  <c r="G38" i="68" l="1"/>
  <c r="AR38" i="68"/>
  <c r="AQ38" i="68"/>
  <c r="AK38" i="68"/>
  <c r="AN38" i="68"/>
  <c r="AJ38" i="68"/>
  <c r="AL38" i="68" s="1"/>
  <c r="I38" i="68"/>
  <c r="L38" i="68"/>
  <c r="K38" i="68"/>
  <c r="J38" i="68"/>
  <c r="H38" i="68"/>
  <c r="AO37" i="68"/>
  <c r="AI37" i="68"/>
  <c r="M37" i="68" s="1"/>
  <c r="BS35" i="66"/>
  <c r="BU35" i="66"/>
  <c r="BV35" i="66"/>
  <c r="BP35" i="66"/>
  <c r="BQ35" i="66"/>
  <c r="BR35" i="66"/>
  <c r="BT35" i="66"/>
  <c r="BL35" i="66"/>
  <c r="BO35" i="66"/>
  <c r="BN35" i="66"/>
  <c r="BM35" i="66"/>
  <c r="BK36" i="66"/>
  <c r="Z39" i="68"/>
  <c r="AF39" i="68"/>
  <c r="AB39" i="68"/>
  <c r="AD39" i="68"/>
  <c r="AH39" i="68"/>
  <c r="AC39" i="68"/>
  <c r="AG39" i="68"/>
  <c r="AE39" i="68"/>
  <c r="AM39" i="68"/>
  <c r="AA39" i="68"/>
  <c r="Y39" i="68"/>
  <c r="AJ39" i="68" l="1"/>
  <c r="AR39" i="68"/>
  <c r="G39" i="68"/>
  <c r="I39" i="68"/>
  <c r="L39" i="68"/>
  <c r="J39" i="68"/>
  <c r="K39" i="68"/>
  <c r="AN39" i="68"/>
  <c r="AK39" i="68"/>
  <c r="AQ39" i="68"/>
  <c r="AL39" i="68"/>
  <c r="AI39" i="68" s="1"/>
  <c r="M39" i="68" s="1"/>
  <c r="H39" i="68"/>
  <c r="AI38" i="68"/>
  <c r="M38" i="68" s="1"/>
  <c r="AO38" i="68"/>
  <c r="BU36" i="66"/>
  <c r="BL36" i="66"/>
  <c r="BM36" i="66"/>
  <c r="BN36" i="66"/>
  <c r="BO36" i="66"/>
  <c r="BP36" i="66"/>
  <c r="BQ36" i="66"/>
  <c r="BR36" i="66"/>
  <c r="BS36" i="66"/>
  <c r="BT36" i="66"/>
  <c r="BV36" i="66"/>
  <c r="BK37" i="66"/>
  <c r="AD40" i="68"/>
  <c r="Y40" i="68"/>
  <c r="AG40" i="68"/>
  <c r="AM40" i="68"/>
  <c r="AA40" i="68"/>
  <c r="Z40" i="68"/>
  <c r="AC40" i="68"/>
  <c r="AB40" i="68"/>
  <c r="AF40" i="68"/>
  <c r="AH40" i="68"/>
  <c r="AE40" i="68"/>
  <c r="L40" i="68" l="1"/>
  <c r="K40" i="68"/>
  <c r="AJ40" i="68"/>
  <c r="H40" i="68"/>
  <c r="I40" i="68"/>
  <c r="J40" i="68"/>
  <c r="G40" i="68"/>
  <c r="AR40" i="68"/>
  <c r="AN40" i="68"/>
  <c r="AK40" i="68"/>
  <c r="AQ40" i="68"/>
  <c r="AL40" i="68"/>
  <c r="AO40" i="68" s="1"/>
  <c r="AO39" i="68"/>
  <c r="BN37" i="66"/>
  <c r="BO37" i="66"/>
  <c r="BL37" i="66"/>
  <c r="BM37" i="66"/>
  <c r="BP37" i="66"/>
  <c r="BQ37" i="66"/>
  <c r="BR37" i="66"/>
  <c r="BS37" i="66"/>
  <c r="BT37" i="66"/>
  <c r="BU37" i="66"/>
  <c r="BV37" i="66"/>
  <c r="BK38" i="66"/>
  <c r="AD41" i="68"/>
  <c r="Y41" i="68"/>
  <c r="Z41" i="68"/>
  <c r="AB41" i="68"/>
  <c r="AM41" i="68"/>
  <c r="AH41" i="68"/>
  <c r="AG41" i="68"/>
  <c r="AF41" i="68"/>
  <c r="AA41" i="68"/>
  <c r="AE41" i="68"/>
  <c r="AC41" i="68"/>
  <c r="AI40" i="68" l="1"/>
  <c r="M40" i="68" s="1"/>
  <c r="I41" i="68"/>
  <c r="J41" i="68"/>
  <c r="K41" i="68"/>
  <c r="H41" i="68"/>
  <c r="AR41" i="68"/>
  <c r="G41" i="68"/>
  <c r="AJ41" i="68"/>
  <c r="AL41" i="68" s="1"/>
  <c r="AI41" i="68" s="1"/>
  <c r="M41" i="68" s="1"/>
  <c r="AK41" i="68"/>
  <c r="AN41" i="68"/>
  <c r="AQ41" i="68"/>
  <c r="L41" i="68"/>
  <c r="BM38" i="66"/>
  <c r="BP38" i="66"/>
  <c r="BQ38" i="66"/>
  <c r="BL38" i="66"/>
  <c r="BN38" i="66"/>
  <c r="BO38" i="66"/>
  <c r="BR38" i="66"/>
  <c r="BS38" i="66"/>
  <c r="BT38" i="66"/>
  <c r="BU38" i="66"/>
  <c r="BV38" i="66"/>
  <c r="BK39" i="66"/>
  <c r="AH42" i="68"/>
  <c r="AD42" i="68"/>
  <c r="AA42" i="68"/>
  <c r="AF42" i="68"/>
  <c r="Y42" i="68"/>
  <c r="AE42" i="68"/>
  <c r="AB42" i="68"/>
  <c r="Z42" i="68"/>
  <c r="AC42" i="68"/>
  <c r="AG42" i="68"/>
  <c r="AM42" i="68"/>
  <c r="AO41" i="68" l="1"/>
  <c r="J42" i="68"/>
  <c r="K42" i="68"/>
  <c r="H42" i="68"/>
  <c r="I42" i="68"/>
  <c r="L42" i="68"/>
  <c r="AK42" i="68"/>
  <c r="AN42" i="68"/>
  <c r="AQ42" i="68"/>
  <c r="AJ42" i="68"/>
  <c r="AL42" i="68" s="1"/>
  <c r="AR42" i="68"/>
  <c r="G42" i="68"/>
  <c r="BO39" i="66"/>
  <c r="BR39" i="66"/>
  <c r="BS39" i="66"/>
  <c r="BL39" i="66"/>
  <c r="BM39" i="66"/>
  <c r="BN39" i="66"/>
  <c r="BP39" i="66"/>
  <c r="BQ39" i="66"/>
  <c r="BT39" i="66"/>
  <c r="BU39" i="66"/>
  <c r="BV39" i="66"/>
  <c r="BK40" i="66"/>
  <c r="AE43" i="68"/>
  <c r="AH43" i="68"/>
  <c r="AB43" i="68"/>
  <c r="AM43" i="68"/>
  <c r="Y43" i="68"/>
  <c r="AA43" i="68"/>
  <c r="AG43" i="68"/>
  <c r="Z43" i="68"/>
  <c r="AD43" i="68"/>
  <c r="AF43" i="68"/>
  <c r="AC43" i="68"/>
  <c r="L43" i="68" l="1"/>
  <c r="AQ43" i="68"/>
  <c r="AN43" i="68"/>
  <c r="AK43" i="68"/>
  <c r="H43" i="68"/>
  <c r="AJ43" i="68"/>
  <c r="AL43" i="68" s="1"/>
  <c r="G43" i="68"/>
  <c r="AR43" i="68"/>
  <c r="K43" i="68"/>
  <c r="I43" i="68"/>
  <c r="J43" i="68"/>
  <c r="AO42" i="68"/>
  <c r="AI42" i="68"/>
  <c r="M42" i="68" s="1"/>
  <c r="BQ40" i="66"/>
  <c r="BT40" i="66"/>
  <c r="BU40" i="66"/>
  <c r="BN40" i="66"/>
  <c r="BO40" i="66"/>
  <c r="BP40" i="66"/>
  <c r="BR40" i="66"/>
  <c r="BS40" i="66"/>
  <c r="BV40" i="66"/>
  <c r="BL40" i="66"/>
  <c r="BM40" i="66"/>
  <c r="BK41" i="66"/>
  <c r="AB44" i="68"/>
  <c r="Z44" i="68"/>
  <c r="AC44" i="68"/>
  <c r="AE44" i="68"/>
  <c r="Y44" i="68"/>
  <c r="AA44" i="68"/>
  <c r="AG44" i="68"/>
  <c r="AH44" i="68"/>
  <c r="AF44" i="68"/>
  <c r="AM44" i="68"/>
  <c r="AD44" i="68"/>
  <c r="K44" i="68" l="1"/>
  <c r="J44" i="68"/>
  <c r="AR44" i="68"/>
  <c r="G44" i="68"/>
  <c r="AN44" i="68"/>
  <c r="AQ44" i="68"/>
  <c r="AK44" i="68"/>
  <c r="I44" i="68"/>
  <c r="AJ44" i="68"/>
  <c r="AL44" i="68" s="1"/>
  <c r="L44" i="68"/>
  <c r="H44" i="68"/>
  <c r="AO43" i="68"/>
  <c r="AI43" i="68"/>
  <c r="M43" i="68" s="1"/>
  <c r="BS41" i="66"/>
  <c r="BV41" i="66"/>
  <c r="BO41" i="66"/>
  <c r="BP41" i="66"/>
  <c r="BQ41" i="66"/>
  <c r="BR41" i="66"/>
  <c r="BT41" i="66"/>
  <c r="BU41" i="66"/>
  <c r="BM41" i="66"/>
  <c r="BL41" i="66"/>
  <c r="BN41" i="66"/>
  <c r="BK42" i="66"/>
  <c r="AM45" i="68"/>
  <c r="AA45" i="68"/>
  <c r="AE45" i="68"/>
  <c r="AD45" i="68"/>
  <c r="AF45" i="68"/>
  <c r="AH45" i="68"/>
  <c r="AG45" i="68"/>
  <c r="AB45" i="68"/>
  <c r="AC45" i="68"/>
  <c r="Z45" i="68"/>
  <c r="Y45" i="68"/>
  <c r="AJ45" i="68" l="1"/>
  <c r="AL45" i="68" s="1"/>
  <c r="I45" i="68"/>
  <c r="L45" i="68"/>
  <c r="J45" i="68"/>
  <c r="G45" i="68"/>
  <c r="AR45" i="68"/>
  <c r="H45" i="68"/>
  <c r="AN45" i="68"/>
  <c r="AK45" i="68"/>
  <c r="AQ45" i="68"/>
  <c r="K45" i="68"/>
  <c r="AO44" i="68"/>
  <c r="AI44" i="68"/>
  <c r="M44" i="68" s="1"/>
  <c r="BU42" i="66"/>
  <c r="BL42" i="66"/>
  <c r="BN42" i="66"/>
  <c r="BO42" i="66"/>
  <c r="BP42" i="66"/>
  <c r="BQ42" i="66"/>
  <c r="BS42" i="66"/>
  <c r="BT42" i="66"/>
  <c r="BV42" i="66"/>
  <c r="BM42" i="66"/>
  <c r="BR42" i="66"/>
  <c r="BK43" i="66"/>
  <c r="AB46" i="68"/>
  <c r="AE46" i="68"/>
  <c r="Y46" i="68"/>
  <c r="AF46" i="68"/>
  <c r="AD46" i="68"/>
  <c r="AG46" i="68"/>
  <c r="Z46" i="68"/>
  <c r="AC46" i="68"/>
  <c r="AH46" i="68"/>
  <c r="AM46" i="68"/>
  <c r="AA46" i="68"/>
  <c r="AK46" i="68" l="1"/>
  <c r="AQ46" i="68"/>
  <c r="AN46" i="68"/>
  <c r="L46" i="68"/>
  <c r="K46" i="68"/>
  <c r="H46" i="68"/>
  <c r="J46" i="68"/>
  <c r="AR46" i="68"/>
  <c r="G46" i="68"/>
  <c r="AJ46" i="68"/>
  <c r="AL46" i="68" s="1"/>
  <c r="I46" i="68"/>
  <c r="BN43" i="66"/>
  <c r="BL43" i="66"/>
  <c r="BM43" i="66"/>
  <c r="BP43" i="66"/>
  <c r="BQ43" i="66"/>
  <c r="BR43" i="66"/>
  <c r="BU43" i="66"/>
  <c r="BT43" i="66"/>
  <c r="BV43" i="66"/>
  <c r="BS43" i="66"/>
  <c r="BO43" i="66"/>
  <c r="BK44" i="66"/>
  <c r="AI45" i="68"/>
  <c r="M45" i="68" s="1"/>
  <c r="AO45" i="68"/>
  <c r="AA47" i="68"/>
  <c r="AF47" i="68"/>
  <c r="AH47" i="68"/>
  <c r="AM47" i="68"/>
  <c r="AE47" i="68"/>
  <c r="AB47" i="68"/>
  <c r="Y47" i="68"/>
  <c r="AC47" i="68"/>
  <c r="AG47" i="68"/>
  <c r="Z47" i="68"/>
  <c r="AD47" i="68"/>
  <c r="AK47" i="68" l="1"/>
  <c r="AQ47" i="68"/>
  <c r="AN47" i="68"/>
  <c r="K47" i="68"/>
  <c r="H47" i="68"/>
  <c r="L47" i="68"/>
  <c r="AR47" i="68"/>
  <c r="G47" i="68"/>
  <c r="I47" i="68"/>
  <c r="J47" i="68"/>
  <c r="AJ47" i="68"/>
  <c r="AL47" i="68" s="1"/>
  <c r="BN44" i="66"/>
  <c r="BO44" i="66"/>
  <c r="BP44" i="66"/>
  <c r="BQ44" i="66"/>
  <c r="BS44" i="66"/>
  <c r="BT44" i="66"/>
  <c r="BU44" i="66"/>
  <c r="BL44" i="66"/>
  <c r="BM44" i="66"/>
  <c r="BR44" i="66"/>
  <c r="BV44" i="66"/>
  <c r="BK45" i="66"/>
  <c r="AO46" i="68"/>
  <c r="AI46" i="68"/>
  <c r="M46" i="68" s="1"/>
  <c r="Z48" i="68"/>
  <c r="AH48" i="68"/>
  <c r="AF48" i="68"/>
  <c r="AM48" i="68"/>
  <c r="Y48" i="68"/>
  <c r="AC48" i="68"/>
  <c r="AD48" i="68"/>
  <c r="AA48" i="68"/>
  <c r="AB48" i="68"/>
  <c r="AE48" i="68"/>
  <c r="AG48" i="68"/>
  <c r="I48" i="68" l="1"/>
  <c r="J48" i="68"/>
  <c r="AJ48" i="68"/>
  <c r="AL48" i="68" s="1"/>
  <c r="K48" i="68"/>
  <c r="H48" i="68"/>
  <c r="L48" i="68"/>
  <c r="AR48" i="68"/>
  <c r="G48" i="68"/>
  <c r="AQ48" i="68"/>
  <c r="AN48" i="68"/>
  <c r="AK48" i="68"/>
  <c r="BP45" i="66"/>
  <c r="BQ45" i="66"/>
  <c r="BR45" i="66"/>
  <c r="BS45" i="66"/>
  <c r="BV45" i="66"/>
  <c r="BN45" i="66"/>
  <c r="BL45" i="66"/>
  <c r="BM45" i="66"/>
  <c r="BO45" i="66"/>
  <c r="BT45" i="66"/>
  <c r="BU45" i="66"/>
  <c r="BK46" i="66"/>
  <c r="AO47" i="68"/>
  <c r="AI47" i="68"/>
  <c r="M47" i="68" s="1"/>
  <c r="AE49" i="68"/>
  <c r="AG49" i="68"/>
  <c r="Y49" i="68"/>
  <c r="Z49" i="68"/>
  <c r="AM49" i="68"/>
  <c r="AF49" i="68"/>
  <c r="AB49" i="68"/>
  <c r="AC49" i="68"/>
  <c r="AH49" i="68"/>
  <c r="AD49" i="68"/>
  <c r="AA49" i="68"/>
  <c r="AQ49" i="68" l="1"/>
  <c r="AK49" i="68"/>
  <c r="AN49" i="68"/>
  <c r="G49" i="68"/>
  <c r="AR49" i="68"/>
  <c r="L49" i="68"/>
  <c r="AJ49" i="68"/>
  <c r="AL49" i="68" s="1"/>
  <c r="I49" i="68"/>
  <c r="K49" i="68"/>
  <c r="J49" i="68"/>
  <c r="H49" i="68"/>
  <c r="BR46" i="66"/>
  <c r="BS46" i="66"/>
  <c r="BT46" i="66"/>
  <c r="BU46" i="66"/>
  <c r="BP46" i="66"/>
  <c r="BL46" i="66"/>
  <c r="BM46" i="66"/>
  <c r="BN46" i="66"/>
  <c r="BV46" i="66"/>
  <c r="BO46" i="66"/>
  <c r="BQ46" i="66"/>
  <c r="BK47" i="66"/>
  <c r="AI48" i="68"/>
  <c r="M48" i="68" s="1"/>
  <c r="AO48" i="68"/>
  <c r="AE50" i="68"/>
  <c r="AM50" i="68"/>
  <c r="AH50" i="68"/>
  <c r="AB50" i="68"/>
  <c r="AC50" i="68"/>
  <c r="AF50" i="68"/>
  <c r="AA50" i="68"/>
  <c r="AD50" i="68"/>
  <c r="AG50" i="68"/>
  <c r="Y50" i="68"/>
  <c r="Z50" i="68"/>
  <c r="J50" i="68" l="1"/>
  <c r="AJ50" i="68"/>
  <c r="AL50" i="68" s="1"/>
  <c r="G50" i="68"/>
  <c r="AR50" i="68"/>
  <c r="I50" i="68"/>
  <c r="L50" i="68"/>
  <c r="H50" i="68"/>
  <c r="AK50" i="68"/>
  <c r="AN50" i="68"/>
  <c r="AQ50" i="68"/>
  <c r="K50" i="68"/>
  <c r="BT47" i="66"/>
  <c r="BU47" i="66"/>
  <c r="BV47" i="66"/>
  <c r="BR47" i="66"/>
  <c r="BQ47" i="66"/>
  <c r="BS47" i="66"/>
  <c r="BL47" i="66"/>
  <c r="BM47" i="66"/>
  <c r="BP47" i="66"/>
  <c r="BN47" i="66"/>
  <c r="BO47" i="66"/>
  <c r="BK48" i="66"/>
  <c r="AI49" i="68"/>
  <c r="M49" i="68" s="1"/>
  <c r="AO49" i="68"/>
  <c r="AA51" i="68"/>
  <c r="AH51" i="68"/>
  <c r="AC51" i="68"/>
  <c r="AG51" i="68"/>
  <c r="Z51" i="68"/>
  <c r="AF51" i="68"/>
  <c r="Y51" i="68"/>
  <c r="AE51" i="68"/>
  <c r="AM51" i="68"/>
  <c r="AD51" i="68"/>
  <c r="AB51" i="68"/>
  <c r="L51" i="68" l="1"/>
  <c r="AN51" i="68"/>
  <c r="AQ51" i="68"/>
  <c r="AK51" i="68"/>
  <c r="G51" i="68"/>
  <c r="AR51" i="68"/>
  <c r="K51" i="68"/>
  <c r="H51" i="68"/>
  <c r="J51" i="68"/>
  <c r="AJ51" i="68"/>
  <c r="AL51" i="68" s="1"/>
  <c r="I51" i="68"/>
  <c r="BV48" i="66"/>
  <c r="BL48" i="66"/>
  <c r="BM48" i="66"/>
  <c r="BT48" i="66"/>
  <c r="BQ48" i="66"/>
  <c r="BR48" i="66"/>
  <c r="BS48" i="66"/>
  <c r="BU48" i="66"/>
  <c r="BP48" i="66"/>
  <c r="BN48" i="66"/>
  <c r="BO48" i="66"/>
  <c r="BK49" i="66"/>
  <c r="AO50" i="68"/>
  <c r="AI50" i="68"/>
  <c r="M50" i="68" s="1"/>
  <c r="AB52" i="68"/>
  <c r="AC52" i="68"/>
  <c r="AE52" i="68"/>
  <c r="AH52" i="68"/>
  <c r="AD52" i="68"/>
  <c r="Z52" i="68"/>
  <c r="AG52" i="68"/>
  <c r="AA52" i="68"/>
  <c r="AM52" i="68"/>
  <c r="AF52" i="68"/>
  <c r="Y52" i="68"/>
  <c r="AR52" i="68" l="1"/>
  <c r="G52" i="68"/>
  <c r="AQ52" i="68"/>
  <c r="AN52" i="68"/>
  <c r="AK52" i="68"/>
  <c r="I52" i="68"/>
  <c r="K52" i="68"/>
  <c r="J52" i="68"/>
  <c r="L52" i="68"/>
  <c r="H52" i="68"/>
  <c r="AJ52" i="68"/>
  <c r="AL52" i="68" s="1"/>
  <c r="BL49" i="66"/>
  <c r="BM49" i="66"/>
  <c r="BN49" i="66"/>
  <c r="BO49" i="66"/>
  <c r="BV49" i="66"/>
  <c r="BP49" i="66"/>
  <c r="BQ49" i="66"/>
  <c r="BR49" i="66"/>
  <c r="BS49" i="66"/>
  <c r="BT49" i="66"/>
  <c r="BU49" i="66"/>
  <c r="BK50" i="66"/>
  <c r="AO51" i="68"/>
  <c r="AI51" i="68"/>
  <c r="M51" i="68" s="1"/>
  <c r="Y53" i="68"/>
  <c r="AB53" i="68"/>
  <c r="AC53" i="68"/>
  <c r="AG53" i="68"/>
  <c r="AM53" i="68"/>
  <c r="AH53" i="68"/>
  <c r="AE53" i="68"/>
  <c r="AD53" i="68"/>
  <c r="AA53" i="68"/>
  <c r="Z53" i="68"/>
  <c r="AF53" i="68"/>
  <c r="AJ53" i="68" l="1"/>
  <c r="AL53" i="68" s="1"/>
  <c r="H53" i="68"/>
  <c r="G53" i="68"/>
  <c r="AR53" i="68"/>
  <c r="AK53" i="68"/>
  <c r="AQ53" i="68"/>
  <c r="AN53" i="68"/>
  <c r="I53" i="68"/>
  <c r="L53" i="68"/>
  <c r="K53" i="68"/>
  <c r="J53" i="68"/>
  <c r="BN50" i="66"/>
  <c r="BO50" i="66"/>
  <c r="BP50" i="66"/>
  <c r="BQ50" i="66"/>
  <c r="BV50" i="66"/>
  <c r="BL50" i="66"/>
  <c r="BM50" i="66"/>
  <c r="BR50" i="66"/>
  <c r="BU50" i="66"/>
  <c r="BS50" i="66"/>
  <c r="BT50" i="66"/>
  <c r="BK51" i="66"/>
  <c r="AO52" i="68"/>
  <c r="AI52" i="68"/>
  <c r="M52" i="68" s="1"/>
  <c r="Y54" i="68"/>
  <c r="AE54" i="68"/>
  <c r="AA54" i="68"/>
  <c r="AM54" i="68"/>
  <c r="AF54" i="68"/>
  <c r="AB54" i="68"/>
  <c r="AH54" i="68"/>
  <c r="AG54" i="68"/>
  <c r="Z54" i="68"/>
  <c r="AD54" i="68"/>
  <c r="AC54" i="68"/>
  <c r="AJ54" i="68" l="1"/>
  <c r="AL54" i="68" s="1"/>
  <c r="H54" i="68"/>
  <c r="L54" i="68"/>
  <c r="K54" i="68"/>
  <c r="I54" i="68"/>
  <c r="J54" i="68"/>
  <c r="AR54" i="68"/>
  <c r="G54" i="68"/>
  <c r="AK54" i="68"/>
  <c r="AQ54" i="68"/>
  <c r="AN54" i="68"/>
  <c r="BP51" i="66"/>
  <c r="BQ51" i="66"/>
  <c r="BR51" i="66"/>
  <c r="BS51" i="66"/>
  <c r="BL51" i="66"/>
  <c r="BM51" i="66"/>
  <c r="BN51" i="66"/>
  <c r="BO51" i="66"/>
  <c r="BT51" i="66"/>
  <c r="BU51" i="66"/>
  <c r="BV51" i="66"/>
  <c r="BK52" i="66"/>
  <c r="AI53" i="68"/>
  <c r="M53" i="68" s="1"/>
  <c r="AO53" i="68"/>
  <c r="AH55" i="68"/>
  <c r="AD55" i="68"/>
  <c r="AG55" i="68"/>
  <c r="AE55" i="68"/>
  <c r="AC55" i="68"/>
  <c r="AM55" i="68"/>
  <c r="AB55" i="68"/>
  <c r="AA55" i="68"/>
  <c r="AF55" i="68"/>
  <c r="Y55" i="68"/>
  <c r="Z55" i="68"/>
  <c r="AK55" i="68" l="1"/>
  <c r="AN55" i="68"/>
  <c r="AQ55" i="68"/>
  <c r="G55" i="68"/>
  <c r="AR55" i="68"/>
  <c r="I55" i="68"/>
  <c r="AJ55" i="68"/>
  <c r="AL55" i="68" s="1"/>
  <c r="K55" i="68"/>
  <c r="L55" i="68"/>
  <c r="J55" i="68"/>
  <c r="H55" i="68"/>
  <c r="BR52" i="66"/>
  <c r="BS52" i="66"/>
  <c r="BT52" i="66"/>
  <c r="BP52" i="66"/>
  <c r="BQ52" i="66"/>
  <c r="BU52" i="66"/>
  <c r="BV52" i="66"/>
  <c r="BL52" i="66"/>
  <c r="BO52" i="66"/>
  <c r="BM52" i="66"/>
  <c r="BN52" i="66"/>
  <c r="BK53" i="66"/>
  <c r="AO54" i="68"/>
  <c r="AI54" i="68"/>
  <c r="M54" i="68" s="1"/>
  <c r="AE56" i="68"/>
  <c r="AA56" i="68"/>
  <c r="AD56" i="68"/>
  <c r="AM56" i="68"/>
  <c r="AC56" i="68"/>
  <c r="Z56" i="68"/>
  <c r="AF56" i="68"/>
  <c r="AG56" i="68"/>
  <c r="Y56" i="68"/>
  <c r="AH56" i="68"/>
  <c r="AB56" i="68"/>
  <c r="AK56" i="68" l="1"/>
  <c r="AQ56" i="68"/>
  <c r="AN56" i="68"/>
  <c r="I56" i="68"/>
  <c r="G56" i="68"/>
  <c r="AR56" i="68"/>
  <c r="AJ56" i="68"/>
  <c r="AL56" i="68" s="1"/>
  <c r="H56" i="68"/>
  <c r="L56" i="68"/>
  <c r="J56" i="68"/>
  <c r="K56" i="68"/>
  <c r="BT53" i="66"/>
  <c r="BU53" i="66"/>
  <c r="BV53" i="66"/>
  <c r="BS53" i="66"/>
  <c r="BL53" i="66"/>
  <c r="BM53" i="66"/>
  <c r="BN53" i="66"/>
  <c r="BO53" i="66"/>
  <c r="BR53" i="66"/>
  <c r="BP53" i="66"/>
  <c r="BQ53" i="66"/>
  <c r="BK54" i="66"/>
  <c r="AO55" i="68"/>
  <c r="AI55" i="68"/>
  <c r="M55" i="68" s="1"/>
  <c r="AA57" i="68"/>
  <c r="Y57" i="68"/>
  <c r="AH57" i="68"/>
  <c r="AE57" i="68"/>
  <c r="AC57" i="68"/>
  <c r="AG57" i="68"/>
  <c r="AB57" i="68"/>
  <c r="AM57" i="68"/>
  <c r="AF57" i="68"/>
  <c r="Z57" i="68"/>
  <c r="AD57" i="68"/>
  <c r="AQ57" i="68" l="1"/>
  <c r="AN57" i="68"/>
  <c r="AK57" i="68"/>
  <c r="K57" i="68"/>
  <c r="L57" i="68"/>
  <c r="G57" i="68"/>
  <c r="AR57" i="68"/>
  <c r="J57" i="68"/>
  <c r="AJ57" i="68"/>
  <c r="AL57" i="68" s="1"/>
  <c r="H57" i="68"/>
  <c r="I57" i="68"/>
  <c r="BV54" i="66"/>
  <c r="BL54" i="66"/>
  <c r="BT54" i="66"/>
  <c r="BU54" i="66"/>
  <c r="BM54" i="66"/>
  <c r="BN54" i="66"/>
  <c r="BO54" i="66"/>
  <c r="BP54" i="66"/>
  <c r="BS54" i="66"/>
  <c r="BQ54" i="66"/>
  <c r="BR54" i="66"/>
  <c r="BK55" i="66"/>
  <c r="AO56" i="68"/>
  <c r="AI56" i="68"/>
  <c r="M56" i="68" s="1"/>
  <c r="AA58" i="68"/>
  <c r="AM58" i="68"/>
  <c r="AB58" i="68"/>
  <c r="AD58" i="68"/>
  <c r="AC58" i="68"/>
  <c r="AF58" i="68"/>
  <c r="Y58" i="68"/>
  <c r="AE58" i="68"/>
  <c r="AG58" i="68"/>
  <c r="Z58" i="68"/>
  <c r="AH58" i="68"/>
  <c r="J58" i="68" l="1"/>
  <c r="H58" i="68"/>
  <c r="AR58" i="68"/>
  <c r="G58" i="68"/>
  <c r="AK58" i="68"/>
  <c r="AQ58" i="68"/>
  <c r="AN58" i="68"/>
  <c r="I58" i="68"/>
  <c r="K58" i="68"/>
  <c r="L58" i="68"/>
  <c r="AJ58" i="68"/>
  <c r="AL58" i="68" s="1"/>
  <c r="BN55" i="66"/>
  <c r="BR55" i="66"/>
  <c r="BS55" i="66"/>
  <c r="BT55" i="66"/>
  <c r="BU55" i="66"/>
  <c r="BV55" i="66"/>
  <c r="BL55" i="66"/>
  <c r="BM55" i="66"/>
  <c r="BQ55" i="66"/>
  <c r="BO55" i="66"/>
  <c r="BP55" i="66"/>
  <c r="BK56" i="66"/>
  <c r="AO57" i="68"/>
  <c r="AI57" i="68"/>
  <c r="M57" i="68" s="1"/>
  <c r="AM59" i="68"/>
  <c r="AA59" i="68"/>
  <c r="AE59" i="68"/>
  <c r="AD59" i="68"/>
  <c r="Z59" i="68"/>
  <c r="AC59" i="68"/>
  <c r="Y59" i="68"/>
  <c r="AB59" i="68"/>
  <c r="AH59" i="68"/>
  <c r="AF59" i="68"/>
  <c r="AG59" i="68"/>
  <c r="H59" i="68" l="1"/>
  <c r="G59" i="68"/>
  <c r="AR59" i="68"/>
  <c r="AQ59" i="68"/>
  <c r="AK59" i="68"/>
  <c r="AN59" i="68"/>
  <c r="AJ59" i="68"/>
  <c r="AL59" i="68" s="1"/>
  <c r="L59" i="68"/>
  <c r="I59" i="68"/>
  <c r="K59" i="68"/>
  <c r="J59" i="68"/>
  <c r="AI58" i="68"/>
  <c r="M58" i="68" s="1"/>
  <c r="AO58" i="68"/>
  <c r="BU56" i="66"/>
  <c r="BV56" i="66"/>
  <c r="BL56" i="66"/>
  <c r="BM56" i="66"/>
  <c r="BN56" i="66"/>
  <c r="BO56" i="66"/>
  <c r="BP56" i="66"/>
  <c r="BQ56" i="66"/>
  <c r="BT56" i="66"/>
  <c r="BR56" i="66"/>
  <c r="BS56" i="66"/>
  <c r="BK57" i="66"/>
  <c r="Z60" i="68"/>
  <c r="AE60" i="68"/>
  <c r="AG60" i="68"/>
  <c r="AA60" i="68"/>
  <c r="AH60" i="68"/>
  <c r="Y60" i="68"/>
  <c r="AM60" i="68"/>
  <c r="AD60" i="68"/>
  <c r="AC60" i="68"/>
  <c r="AF60" i="68"/>
  <c r="AB60" i="68"/>
  <c r="J60" i="68" l="1"/>
  <c r="H60" i="68"/>
  <c r="AJ60" i="68"/>
  <c r="AL60" i="68" s="1"/>
  <c r="K60" i="68"/>
  <c r="G60" i="68"/>
  <c r="AR60" i="68"/>
  <c r="L60" i="68"/>
  <c r="AK60" i="68"/>
  <c r="AQ60" i="68"/>
  <c r="AN60" i="68"/>
  <c r="I60" i="68"/>
  <c r="AO59" i="68"/>
  <c r="AI59" i="68"/>
  <c r="M59" i="68" s="1"/>
  <c r="BL57" i="66"/>
  <c r="BM57" i="66"/>
  <c r="BN57" i="66"/>
  <c r="BO57" i="66"/>
  <c r="BP57" i="66"/>
  <c r="BQ57" i="66"/>
  <c r="BR57" i="66"/>
  <c r="BS57" i="66"/>
  <c r="BV57" i="66"/>
  <c r="BT57" i="66"/>
  <c r="BU57" i="66"/>
  <c r="BK58" i="66"/>
  <c r="AM61" i="68"/>
  <c r="AG61" i="68"/>
  <c r="AH61" i="68"/>
  <c r="AD61" i="68"/>
  <c r="AF61" i="68"/>
  <c r="AA61" i="68"/>
  <c r="AE61" i="68"/>
  <c r="AB61" i="68"/>
  <c r="AC61" i="68"/>
  <c r="Z61" i="68"/>
  <c r="Y61" i="68"/>
  <c r="K61" i="68" l="1"/>
  <c r="J61" i="68"/>
  <c r="H61" i="68"/>
  <c r="I61" i="68"/>
  <c r="L61" i="68"/>
  <c r="AR61" i="68"/>
  <c r="G61" i="68"/>
  <c r="AQ61" i="68"/>
  <c r="AK61" i="68"/>
  <c r="AN61" i="68"/>
  <c r="AJ61" i="68"/>
  <c r="AL61" i="68" s="1"/>
  <c r="AI60" i="68"/>
  <c r="M60" i="68" s="1"/>
  <c r="AO60" i="68"/>
  <c r="BM58" i="66"/>
  <c r="BN58" i="66"/>
  <c r="BO58" i="66"/>
  <c r="BP58" i="66"/>
  <c r="BQ58" i="66"/>
  <c r="BR58" i="66"/>
  <c r="BS58" i="66"/>
  <c r="BT58" i="66"/>
  <c r="BU58" i="66"/>
  <c r="BL58" i="66"/>
  <c r="BV58" i="66"/>
  <c r="BK59" i="66"/>
  <c r="Y62" i="68"/>
  <c r="AM62" i="68"/>
  <c r="AG62" i="68"/>
  <c r="AC62" i="68"/>
  <c r="AD62" i="68"/>
  <c r="AB62" i="68"/>
  <c r="Z62" i="68"/>
  <c r="AF62" i="68"/>
  <c r="AA62" i="68"/>
  <c r="AH62" i="68"/>
  <c r="AE62" i="68"/>
  <c r="AJ62" i="68" l="1"/>
  <c r="AL62" i="68" s="1"/>
  <c r="I62" i="68"/>
  <c r="H62" i="68"/>
  <c r="AQ62" i="68"/>
  <c r="AN62" i="68"/>
  <c r="AK62" i="68"/>
  <c r="L62" i="68"/>
  <c r="K62" i="68"/>
  <c r="J62" i="68"/>
  <c r="AR62" i="68"/>
  <c r="G62" i="68"/>
  <c r="AI61" i="68"/>
  <c r="M61" i="68" s="1"/>
  <c r="AO61" i="68"/>
  <c r="BO59" i="66"/>
  <c r="BP59" i="66"/>
  <c r="BQ59" i="66"/>
  <c r="BR59" i="66"/>
  <c r="BS59" i="66"/>
  <c r="BT59" i="66"/>
  <c r="BU59" i="66"/>
  <c r="BV59" i="66"/>
  <c r="BN59" i="66"/>
  <c r="BL59" i="66"/>
  <c r="BM59" i="66"/>
  <c r="BK60" i="66"/>
  <c r="AG63" i="68"/>
  <c r="AB63" i="68"/>
  <c r="AA63" i="68"/>
  <c r="AD63" i="68"/>
  <c r="AE63" i="68"/>
  <c r="AH63" i="68"/>
  <c r="AC63" i="68"/>
  <c r="AM63" i="68"/>
  <c r="Z63" i="68"/>
  <c r="Y63" i="68"/>
  <c r="AF63" i="68"/>
  <c r="AJ63" i="68" l="1"/>
  <c r="AL63" i="68" s="1"/>
  <c r="I63" i="68"/>
  <c r="G63" i="68"/>
  <c r="AR63" i="68"/>
  <c r="K63" i="68"/>
  <c r="J63" i="68"/>
  <c r="H63" i="68"/>
  <c r="AK63" i="68"/>
  <c r="AQ63" i="68"/>
  <c r="AN63" i="68"/>
  <c r="L63" i="68"/>
  <c r="BQ60" i="66"/>
  <c r="BR60" i="66"/>
  <c r="BS60" i="66"/>
  <c r="BT60" i="66"/>
  <c r="BU60" i="66"/>
  <c r="BV60" i="66"/>
  <c r="BL60" i="66"/>
  <c r="BM60" i="66"/>
  <c r="BP60" i="66"/>
  <c r="BN60" i="66"/>
  <c r="BO60" i="66"/>
  <c r="BK61" i="66"/>
  <c r="AI62" i="68"/>
  <c r="M62" i="68" s="1"/>
  <c r="AO62" i="68"/>
  <c r="AM64" i="68"/>
  <c r="Z64" i="68"/>
  <c r="AC64" i="68"/>
  <c r="AB64" i="68"/>
  <c r="AA64" i="68"/>
  <c r="AE64" i="68"/>
  <c r="AD64" i="68"/>
  <c r="AG64" i="68"/>
  <c r="Y64" i="68"/>
  <c r="AH64" i="68"/>
  <c r="AF64" i="68"/>
  <c r="AJ64" i="68" l="1"/>
  <c r="AL64" i="68" s="1"/>
  <c r="AQ64" i="68"/>
  <c r="AN64" i="68"/>
  <c r="AK64" i="68"/>
  <c r="I64" i="68"/>
  <c r="AR64" i="68"/>
  <c r="G64" i="68"/>
  <c r="L64" i="68"/>
  <c r="K64" i="68"/>
  <c r="H64" i="68"/>
  <c r="J64" i="68"/>
  <c r="BS61" i="66"/>
  <c r="BT61" i="66"/>
  <c r="BU61" i="66"/>
  <c r="BV61" i="66"/>
  <c r="BL61" i="66"/>
  <c r="BM61" i="66"/>
  <c r="BN61" i="66"/>
  <c r="BR61" i="66"/>
  <c r="BO61" i="66"/>
  <c r="BP61" i="66"/>
  <c r="BQ61" i="66"/>
  <c r="BK62" i="66"/>
  <c r="AO63" i="68"/>
  <c r="AI63" i="68"/>
  <c r="M63" i="68" s="1"/>
  <c r="AB65" i="68"/>
  <c r="AH65" i="68"/>
  <c r="AM65" i="68"/>
  <c r="AF65" i="68"/>
  <c r="AC65" i="68"/>
  <c r="Y65" i="68"/>
  <c r="AD65" i="68"/>
  <c r="AA65" i="68"/>
  <c r="AE65" i="68"/>
  <c r="AG65" i="68"/>
  <c r="Z65" i="68"/>
  <c r="K65" i="68" l="1"/>
  <c r="AR65" i="68"/>
  <c r="G65" i="68"/>
  <c r="H65" i="68"/>
  <c r="AQ65" i="68"/>
  <c r="AN65" i="68"/>
  <c r="AK65" i="68"/>
  <c r="AJ65" i="68"/>
  <c r="AL65" i="68" s="1"/>
  <c r="J65" i="68"/>
  <c r="I65" i="68"/>
  <c r="L65" i="68"/>
  <c r="BU62" i="66"/>
  <c r="BV62" i="66"/>
  <c r="BL62" i="66"/>
  <c r="BM62" i="66"/>
  <c r="BN62" i="66"/>
  <c r="BO62" i="66"/>
  <c r="BP62" i="66"/>
  <c r="BT62" i="66"/>
  <c r="BS62" i="66"/>
  <c r="BR62" i="66"/>
  <c r="BQ62" i="66"/>
  <c r="BK63" i="66"/>
  <c r="AI64" i="68"/>
  <c r="M64" i="68" s="1"/>
  <c r="AO64" i="68"/>
  <c r="AC66" i="68"/>
  <c r="AG66" i="68"/>
  <c r="AD66" i="68"/>
  <c r="AH66" i="68"/>
  <c r="AB66" i="68"/>
  <c r="AE66" i="68"/>
  <c r="Y66" i="68"/>
  <c r="AM66" i="68"/>
  <c r="AF66" i="68"/>
  <c r="AA66" i="68"/>
  <c r="Z66" i="68"/>
  <c r="K66" i="68" l="1"/>
  <c r="H66" i="68"/>
  <c r="AK66" i="68"/>
  <c r="AN66" i="68"/>
  <c r="AQ66" i="68"/>
  <c r="J66" i="68"/>
  <c r="L66" i="68"/>
  <c r="G66" i="68"/>
  <c r="AR66" i="68"/>
  <c r="AJ66" i="68"/>
  <c r="AL66" i="68" s="1"/>
  <c r="I66" i="68"/>
  <c r="AO65" i="68"/>
  <c r="AI65" i="68"/>
  <c r="M65" i="68" s="1"/>
  <c r="BL63" i="66"/>
  <c r="BM63" i="66"/>
  <c r="BN63" i="66"/>
  <c r="BO63" i="66"/>
  <c r="BP63" i="66"/>
  <c r="BQ63" i="66"/>
  <c r="BR63" i="66"/>
  <c r="BV63" i="66"/>
  <c r="BS63" i="66"/>
  <c r="BT63" i="66"/>
  <c r="BU63" i="66"/>
  <c r="BK64" i="66"/>
  <c r="AM67" i="68"/>
  <c r="AA67" i="68"/>
  <c r="AF67" i="68"/>
  <c r="AD67" i="68"/>
  <c r="AE67" i="68"/>
  <c r="AH67" i="68"/>
  <c r="AB67" i="68"/>
  <c r="AG67" i="68"/>
  <c r="AC67" i="68"/>
  <c r="Y67" i="68"/>
  <c r="Z67" i="68"/>
  <c r="K67" i="68" l="1"/>
  <c r="J67" i="68"/>
  <c r="L67" i="68"/>
  <c r="H67" i="68"/>
  <c r="G67" i="68"/>
  <c r="AR67" i="68"/>
  <c r="AQ67" i="68"/>
  <c r="AK67" i="68"/>
  <c r="AN67" i="68"/>
  <c r="AJ67" i="68"/>
  <c r="AL67" i="68" s="1"/>
  <c r="I67" i="68"/>
  <c r="AI66" i="68"/>
  <c r="M66" i="68" s="1"/>
  <c r="AO66" i="68"/>
  <c r="BM64" i="66"/>
  <c r="BN64" i="66"/>
  <c r="BO64" i="66"/>
  <c r="BP64" i="66"/>
  <c r="BQ64" i="66"/>
  <c r="BS64" i="66"/>
  <c r="BT64" i="66"/>
  <c r="BL64" i="66"/>
  <c r="BR64" i="66"/>
  <c r="BU64" i="66"/>
  <c r="BV64" i="66"/>
  <c r="BK65" i="66"/>
  <c r="AD68" i="68"/>
  <c r="AH68" i="68"/>
  <c r="AC68" i="68"/>
  <c r="AE68" i="68"/>
  <c r="AB68" i="68"/>
  <c r="Y68" i="68"/>
  <c r="Z68" i="68"/>
  <c r="AF68" i="68"/>
  <c r="AA68" i="68"/>
  <c r="AM68" i="68"/>
  <c r="AG68" i="68"/>
  <c r="I68" i="68" l="1"/>
  <c r="AQ68" i="68"/>
  <c r="AK68" i="68"/>
  <c r="AN68" i="68"/>
  <c r="L68" i="68"/>
  <c r="H68" i="68"/>
  <c r="AR68" i="68"/>
  <c r="G68" i="68"/>
  <c r="AJ68" i="68"/>
  <c r="AL68" i="68" s="1"/>
  <c r="K68" i="68"/>
  <c r="J68" i="68"/>
  <c r="AO67" i="68"/>
  <c r="AI67" i="68"/>
  <c r="M67" i="68" s="1"/>
  <c r="BO65" i="66"/>
  <c r="BP65" i="66"/>
  <c r="BQ65" i="66"/>
  <c r="BR65" i="66"/>
  <c r="BS65" i="66"/>
  <c r="BU65" i="66"/>
  <c r="BV65" i="66"/>
  <c r="BN65" i="66"/>
  <c r="BT65" i="66"/>
  <c r="BM65" i="66"/>
  <c r="BL65" i="66"/>
  <c r="BK66" i="66"/>
  <c r="AM69" i="68"/>
  <c r="AD69" i="68"/>
  <c r="AH69" i="68"/>
  <c r="AB69" i="68"/>
  <c r="AA69" i="68"/>
  <c r="AF69" i="68"/>
  <c r="Z69" i="68"/>
  <c r="AE69" i="68"/>
  <c r="Y69" i="68"/>
  <c r="AC69" i="68"/>
  <c r="AG69" i="68"/>
  <c r="H69" i="68" l="1"/>
  <c r="L69" i="68"/>
  <c r="J69" i="68"/>
  <c r="G69" i="68"/>
  <c r="AR69" i="68"/>
  <c r="I69" i="68"/>
  <c r="K69" i="68"/>
  <c r="AK69" i="68"/>
  <c r="AQ69" i="68"/>
  <c r="AN69" i="68"/>
  <c r="AJ69" i="68"/>
  <c r="AL69" i="68" s="1"/>
  <c r="AO68" i="68"/>
  <c r="AI68" i="68"/>
  <c r="M68" i="68" s="1"/>
  <c r="BQ66" i="66"/>
  <c r="BR66" i="66"/>
  <c r="BS66" i="66"/>
  <c r="BT66" i="66"/>
  <c r="BU66" i="66"/>
  <c r="BL66" i="66"/>
  <c r="BP66" i="66"/>
  <c r="BM66" i="66"/>
  <c r="BN66" i="66"/>
  <c r="BO66" i="66"/>
  <c r="BV66" i="66"/>
  <c r="BK67" i="66"/>
  <c r="AG70" i="68"/>
  <c r="AC70" i="68"/>
  <c r="AE70" i="68"/>
  <c r="AB70" i="68"/>
  <c r="AH70" i="68"/>
  <c r="AF70" i="68"/>
  <c r="Y70" i="68"/>
  <c r="AA70" i="68"/>
  <c r="AM70" i="68"/>
  <c r="AD70" i="68"/>
  <c r="Z70" i="68"/>
  <c r="AJ70" i="68" l="1"/>
  <c r="G70" i="68"/>
  <c r="AR70" i="68"/>
  <c r="I70" i="68"/>
  <c r="K70" i="68"/>
  <c r="J70" i="68"/>
  <c r="L70" i="68"/>
  <c r="H70" i="68"/>
  <c r="AN70" i="68"/>
  <c r="AQ70" i="68"/>
  <c r="AK70" i="68"/>
  <c r="AL70" i="68"/>
  <c r="AI69" i="68"/>
  <c r="M69" i="68" s="1"/>
  <c r="AO69" i="68"/>
  <c r="BS67" i="66"/>
  <c r="BT67" i="66"/>
  <c r="BV67" i="66"/>
  <c r="BR67" i="66"/>
  <c r="BL67" i="66"/>
  <c r="BM67" i="66"/>
  <c r="BN67" i="66"/>
  <c r="BO67" i="66"/>
  <c r="BP67" i="66"/>
  <c r="BQ67" i="66"/>
  <c r="BU67" i="66"/>
  <c r="BK68" i="66"/>
  <c r="AD71" i="68"/>
  <c r="AE71" i="68"/>
  <c r="AB71" i="68"/>
  <c r="AG71" i="68"/>
  <c r="AA71" i="68"/>
  <c r="AC71" i="68"/>
  <c r="Z71" i="68"/>
  <c r="Y71" i="68"/>
  <c r="AH71" i="68"/>
  <c r="AM71" i="68"/>
  <c r="AF71" i="68"/>
  <c r="AR71" i="68" l="1"/>
  <c r="G71" i="68"/>
  <c r="H71" i="68"/>
  <c r="AJ71" i="68"/>
  <c r="L71" i="68"/>
  <c r="J71" i="68"/>
  <c r="K71" i="68"/>
  <c r="AQ71" i="68"/>
  <c r="AN71" i="68"/>
  <c r="AK71" i="68"/>
  <c r="AL71" i="68"/>
  <c r="I71" i="68"/>
  <c r="AI70" i="68"/>
  <c r="M70" i="68" s="1"/>
  <c r="AO70" i="68"/>
  <c r="BU68" i="66"/>
  <c r="BV68" i="66"/>
  <c r="BL68" i="66"/>
  <c r="BM68" i="66"/>
  <c r="BT68" i="66"/>
  <c r="BN68" i="66"/>
  <c r="BO68" i="66"/>
  <c r="BP68" i="66"/>
  <c r="BQ68" i="66"/>
  <c r="BR68" i="66"/>
  <c r="BS68" i="66"/>
  <c r="BK69" i="66"/>
  <c r="Z72" i="68"/>
  <c r="AM72" i="68"/>
  <c r="AD72" i="68"/>
  <c r="AA72" i="68"/>
  <c r="AH72" i="68"/>
  <c r="AB72" i="68"/>
  <c r="AF72" i="68"/>
  <c r="Y72" i="68"/>
  <c r="AG72" i="68"/>
  <c r="AE72" i="68"/>
  <c r="AC72" i="68"/>
  <c r="G72" i="68" l="1"/>
  <c r="AR72" i="68"/>
  <c r="J72" i="68"/>
  <c r="AQ72" i="68"/>
  <c r="AK72" i="68"/>
  <c r="AN72" i="68"/>
  <c r="AJ72" i="68"/>
  <c r="AL72" i="68" s="1"/>
  <c r="I72" i="68"/>
  <c r="H72" i="68"/>
  <c r="L72" i="68"/>
  <c r="K72" i="68"/>
  <c r="AI71" i="68"/>
  <c r="M71" i="68" s="1"/>
  <c r="AO71" i="68"/>
  <c r="BL69" i="66"/>
  <c r="BN69" i="66"/>
  <c r="BO69" i="66"/>
  <c r="BV69" i="66"/>
  <c r="BM69" i="66"/>
  <c r="BP69" i="66"/>
  <c r="BQ69" i="66"/>
  <c r="BR69" i="66"/>
  <c r="BS69" i="66"/>
  <c r="BU69" i="66"/>
  <c r="BT69" i="66"/>
  <c r="BK70" i="66"/>
  <c r="AF73" i="68"/>
  <c r="AA73" i="68"/>
  <c r="Y73" i="68"/>
  <c r="AE73" i="68"/>
  <c r="AG73" i="68"/>
  <c r="AC73" i="68"/>
  <c r="AB73" i="68"/>
  <c r="Z73" i="68"/>
  <c r="AH73" i="68"/>
  <c r="AD73" i="68"/>
  <c r="AM73" i="68"/>
  <c r="K73" i="68" l="1"/>
  <c r="J73" i="68"/>
  <c r="H73" i="68"/>
  <c r="I73" i="68"/>
  <c r="AN73" i="68"/>
  <c r="AQ73" i="68"/>
  <c r="AK73" i="68"/>
  <c r="AR73" i="68"/>
  <c r="G73" i="68"/>
  <c r="AJ73" i="68"/>
  <c r="AL73" i="68" s="1"/>
  <c r="L73" i="68"/>
  <c r="AO72" i="68"/>
  <c r="AI72" i="68"/>
  <c r="M72" i="68" s="1"/>
  <c r="BN70" i="66"/>
  <c r="BP70" i="66"/>
  <c r="BQ70" i="66"/>
  <c r="BL70" i="66"/>
  <c r="BM70" i="66"/>
  <c r="BO70" i="66"/>
  <c r="BR70" i="66"/>
  <c r="BS70" i="66"/>
  <c r="BT70" i="66"/>
  <c r="BU70" i="66"/>
  <c r="BV70" i="66"/>
  <c r="BK71" i="66"/>
  <c r="AM74" i="68"/>
  <c r="Z74" i="68"/>
  <c r="AH74" i="68"/>
  <c r="Y74" i="68"/>
  <c r="AD74" i="68"/>
  <c r="AA74" i="68"/>
  <c r="AE74" i="68"/>
  <c r="AC74" i="68"/>
  <c r="AG74" i="68"/>
  <c r="AB74" i="68"/>
  <c r="AF74" i="68"/>
  <c r="I74" i="68" l="1"/>
  <c r="K74" i="68"/>
  <c r="L74" i="68"/>
  <c r="AQ74" i="68"/>
  <c r="AK74" i="68"/>
  <c r="AN74" i="68"/>
  <c r="AR74" i="68"/>
  <c r="G74" i="68"/>
  <c r="J74" i="68"/>
  <c r="AJ74" i="68"/>
  <c r="AL74" i="68" s="1"/>
  <c r="H74" i="68"/>
  <c r="AO73" i="68"/>
  <c r="AI73" i="68"/>
  <c r="M73" i="68" s="1"/>
  <c r="BP71" i="66"/>
  <c r="BR71" i="66"/>
  <c r="BS71" i="66"/>
  <c r="BL71" i="66"/>
  <c r="BM71" i="66"/>
  <c r="BN71" i="66"/>
  <c r="BO71" i="66"/>
  <c r="BQ71" i="66"/>
  <c r="BT71" i="66"/>
  <c r="BU71" i="66"/>
  <c r="BV71" i="66"/>
  <c r="BK72" i="66"/>
  <c r="AE75" i="68"/>
  <c r="Z75" i="68"/>
  <c r="Y75" i="68"/>
  <c r="AG75" i="68"/>
  <c r="AB75" i="68"/>
  <c r="AA75" i="68"/>
  <c r="AD75" i="68"/>
  <c r="AH75" i="68"/>
  <c r="AM75" i="68"/>
  <c r="AC75" i="68"/>
  <c r="AF75" i="68"/>
  <c r="L75" i="68" l="1"/>
  <c r="H75" i="68"/>
  <c r="I75" i="68"/>
  <c r="AN75" i="68"/>
  <c r="AQ75" i="68"/>
  <c r="AK75" i="68"/>
  <c r="AJ75" i="68"/>
  <c r="AL75" i="68" s="1"/>
  <c r="K75" i="68"/>
  <c r="J75" i="68"/>
  <c r="G75" i="68"/>
  <c r="AR75" i="68"/>
  <c r="AO74" i="68"/>
  <c r="AI74" i="68"/>
  <c r="M74" i="68" s="1"/>
  <c r="BR72" i="66"/>
  <c r="BT72" i="66"/>
  <c r="BL72" i="66"/>
  <c r="BM72" i="66"/>
  <c r="BN72" i="66"/>
  <c r="BO72" i="66"/>
  <c r="BP72" i="66"/>
  <c r="BQ72" i="66"/>
  <c r="BS72" i="66"/>
  <c r="BU72" i="66"/>
  <c r="BV72" i="66"/>
  <c r="BK73" i="66"/>
  <c r="AD76" i="68"/>
  <c r="AF76" i="68"/>
  <c r="AE76" i="68"/>
  <c r="AG76" i="68"/>
  <c r="AA76" i="68"/>
  <c r="AB76" i="68"/>
  <c r="AH76" i="68"/>
  <c r="Y76" i="68"/>
  <c r="AM76" i="68"/>
  <c r="AC76" i="68"/>
  <c r="Z76" i="68"/>
  <c r="G76" i="68" l="1"/>
  <c r="AR76" i="68"/>
  <c r="K76" i="68"/>
  <c r="H76" i="68"/>
  <c r="AK76" i="68"/>
  <c r="AN76" i="68"/>
  <c r="AQ76" i="68"/>
  <c r="AJ76" i="68"/>
  <c r="AL76" i="68" s="1"/>
  <c r="L76" i="68"/>
  <c r="I76" i="68"/>
  <c r="J76" i="68"/>
  <c r="AI75" i="68"/>
  <c r="M75" i="68" s="1"/>
  <c r="AO75" i="68"/>
  <c r="BV73" i="66"/>
  <c r="BL73" i="66"/>
  <c r="BM73" i="66"/>
  <c r="BN73" i="66"/>
  <c r="BO73" i="66"/>
  <c r="BP73" i="66"/>
  <c r="BQ73" i="66"/>
  <c r="BR73" i="66"/>
  <c r="BS73" i="66"/>
  <c r="BT73" i="66"/>
  <c r="BU73" i="66"/>
  <c r="BK74" i="66"/>
  <c r="Z77" i="68"/>
  <c r="Y77" i="68"/>
  <c r="AB77" i="68"/>
  <c r="AH77" i="68"/>
  <c r="AA77" i="68"/>
  <c r="AG77" i="68"/>
  <c r="AC77" i="68"/>
  <c r="AD77" i="68"/>
  <c r="AF77" i="68"/>
  <c r="AM77" i="68"/>
  <c r="AE77" i="68"/>
  <c r="L77" i="68" l="1"/>
  <c r="K77" i="68"/>
  <c r="J77" i="68"/>
  <c r="H77" i="68"/>
  <c r="G77" i="68"/>
  <c r="AR77" i="68"/>
  <c r="AK77" i="68"/>
  <c r="AQ77" i="68"/>
  <c r="AN77" i="68"/>
  <c r="AJ77" i="68"/>
  <c r="AL77" i="68" s="1"/>
  <c r="I77" i="68"/>
  <c r="AO76" i="68"/>
  <c r="AI76" i="68"/>
  <c r="M76" i="68" s="1"/>
  <c r="BL74" i="66"/>
  <c r="BR74" i="66"/>
  <c r="BS74" i="66"/>
  <c r="BT74" i="66"/>
  <c r="BU74" i="66"/>
  <c r="BV74" i="66"/>
  <c r="BM74" i="66"/>
  <c r="BN74" i="66"/>
  <c r="BO74" i="66"/>
  <c r="BQ74" i="66"/>
  <c r="BP74" i="66"/>
  <c r="BK75" i="66"/>
  <c r="AC78" i="68"/>
  <c r="Y78" i="68"/>
  <c r="AB78" i="68"/>
  <c r="AE78" i="68"/>
  <c r="AF78" i="68"/>
  <c r="AG78" i="68"/>
  <c r="AD78" i="68"/>
  <c r="AM78" i="68"/>
  <c r="AH78" i="68"/>
  <c r="Z78" i="68"/>
  <c r="AA78" i="68"/>
  <c r="H78" i="68" l="1"/>
  <c r="L78" i="68"/>
  <c r="K78" i="68"/>
  <c r="I78" i="68"/>
  <c r="J78" i="68"/>
  <c r="AJ78" i="68"/>
  <c r="AL78" i="68" s="1"/>
  <c r="AK78" i="68"/>
  <c r="AN78" i="68"/>
  <c r="AQ78" i="68"/>
  <c r="G78" i="68"/>
  <c r="AR78" i="68"/>
  <c r="AO77" i="68"/>
  <c r="AI77" i="68"/>
  <c r="M77" i="68" s="1"/>
  <c r="BU75" i="66"/>
  <c r="BV75" i="66"/>
  <c r="BL75" i="66"/>
  <c r="BM75" i="66"/>
  <c r="BN75" i="66"/>
  <c r="BO75" i="66"/>
  <c r="BP75" i="66"/>
  <c r="BQ75" i="66"/>
  <c r="BT75" i="66"/>
  <c r="BR75" i="66"/>
  <c r="BS75" i="66"/>
  <c r="BK76" i="66"/>
  <c r="AM79" i="68"/>
  <c r="AC79" i="68"/>
  <c r="AH79" i="68"/>
  <c r="AE79" i="68"/>
  <c r="Y79" i="68"/>
  <c r="AD79" i="68"/>
  <c r="Z79" i="68"/>
  <c r="AF79" i="68"/>
  <c r="AB79" i="68"/>
  <c r="AG79" i="68"/>
  <c r="AA79" i="68"/>
  <c r="L79" i="68" l="1"/>
  <c r="H79" i="68"/>
  <c r="AQ79" i="68"/>
  <c r="AK79" i="68"/>
  <c r="AN79" i="68"/>
  <c r="G79" i="68"/>
  <c r="AR79" i="68"/>
  <c r="AJ79" i="68"/>
  <c r="AL79" i="68" s="1"/>
  <c r="I79" i="68"/>
  <c r="J79" i="68"/>
  <c r="K79" i="68"/>
  <c r="AO78" i="68"/>
  <c r="AI78" i="68"/>
  <c r="M78" i="68" s="1"/>
  <c r="BL76" i="66"/>
  <c r="BM76" i="66"/>
  <c r="BN76" i="66"/>
  <c r="BO76" i="66"/>
  <c r="BP76" i="66"/>
  <c r="BQ76" i="66"/>
  <c r="BR76" i="66"/>
  <c r="BS76" i="66"/>
  <c r="BV76" i="66"/>
  <c r="BT76" i="66"/>
  <c r="BU76" i="66"/>
  <c r="BK77" i="66"/>
  <c r="Z80" i="68"/>
  <c r="AF80" i="68"/>
  <c r="AG80" i="68"/>
  <c r="AH80" i="68"/>
  <c r="AM80" i="68"/>
  <c r="AC80" i="68"/>
  <c r="AB80" i="68"/>
  <c r="Y80" i="68"/>
  <c r="AA80" i="68"/>
  <c r="AE80" i="68"/>
  <c r="AD80" i="68"/>
  <c r="L80" i="68" l="1"/>
  <c r="H80" i="68"/>
  <c r="K80" i="68"/>
  <c r="J80" i="68"/>
  <c r="AR80" i="68"/>
  <c r="G80" i="68"/>
  <c r="AK80" i="68"/>
  <c r="AN80" i="68"/>
  <c r="AQ80" i="68"/>
  <c r="AJ80" i="68"/>
  <c r="AL80" i="68" s="1"/>
  <c r="I80" i="68"/>
  <c r="AO79" i="68"/>
  <c r="AI79" i="68"/>
  <c r="M79" i="68" s="1"/>
  <c r="BM77" i="66"/>
  <c r="BN77" i="66"/>
  <c r="BO77" i="66"/>
  <c r="BP77" i="66"/>
  <c r="BQ77" i="66"/>
  <c r="BR77" i="66"/>
  <c r="BS77" i="66"/>
  <c r="BT77" i="66"/>
  <c r="BU77" i="66"/>
  <c r="BL77" i="66"/>
  <c r="BV77" i="66"/>
  <c r="BK78" i="66"/>
  <c r="AE81" i="68"/>
  <c r="AD81" i="68"/>
  <c r="AH81" i="68"/>
  <c r="Y81" i="68"/>
  <c r="AG81" i="68"/>
  <c r="AF81" i="68"/>
  <c r="AB81" i="68"/>
  <c r="AM81" i="68"/>
  <c r="AC81" i="68"/>
  <c r="Z81" i="68"/>
  <c r="AA81" i="68"/>
  <c r="I81" i="68" l="1"/>
  <c r="K81" i="68"/>
  <c r="AR81" i="68"/>
  <c r="G81" i="68"/>
  <c r="AN81" i="68"/>
  <c r="AQ81" i="68"/>
  <c r="AK81" i="68"/>
  <c r="H81" i="68"/>
  <c r="J81" i="68"/>
  <c r="AJ81" i="68"/>
  <c r="AL81" i="68" s="1"/>
  <c r="L81" i="68"/>
  <c r="AI80" i="68"/>
  <c r="M80" i="68" s="1"/>
  <c r="AO80" i="68"/>
  <c r="BO78" i="66"/>
  <c r="BP78" i="66"/>
  <c r="BQ78" i="66"/>
  <c r="BR78" i="66"/>
  <c r="BS78" i="66"/>
  <c r="BT78" i="66"/>
  <c r="BU78" i="66"/>
  <c r="BV78" i="66"/>
  <c r="BN78" i="66"/>
  <c r="BL78" i="66"/>
  <c r="BM78" i="66"/>
  <c r="BK79" i="66"/>
  <c r="Y82" i="68"/>
  <c r="AH82" i="68"/>
  <c r="AE82" i="68"/>
  <c r="AB82" i="68"/>
  <c r="AM82" i="68"/>
  <c r="Z82" i="68"/>
  <c r="AD82" i="68"/>
  <c r="AF82" i="68"/>
  <c r="AA82" i="68"/>
  <c r="AC82" i="68"/>
  <c r="AG82" i="68"/>
  <c r="J82" i="68" l="1"/>
  <c r="H82" i="68"/>
  <c r="AR82" i="68"/>
  <c r="G82" i="68"/>
  <c r="AJ82" i="68"/>
  <c r="I82" i="68"/>
  <c r="AK82" i="68"/>
  <c r="AQ82" i="68"/>
  <c r="AN82" i="68"/>
  <c r="AL82" i="68"/>
  <c r="L82" i="68"/>
  <c r="K82" i="68"/>
  <c r="AI81" i="68"/>
  <c r="M81" i="68" s="1"/>
  <c r="AO81" i="68"/>
  <c r="BQ79" i="66"/>
  <c r="BR79" i="66"/>
  <c r="BS79" i="66"/>
  <c r="BT79" i="66"/>
  <c r="BU79" i="66"/>
  <c r="BV79" i="66"/>
  <c r="BL79" i="66"/>
  <c r="BM79" i="66"/>
  <c r="BP79" i="66"/>
  <c r="BN79" i="66"/>
  <c r="BO79" i="66"/>
  <c r="BK80" i="66"/>
  <c r="AH83" i="68"/>
  <c r="AB83" i="68"/>
  <c r="AG83" i="68"/>
  <c r="AF83" i="68"/>
  <c r="Y83" i="68"/>
  <c r="AD83" i="68"/>
  <c r="Z83" i="68"/>
  <c r="AA83" i="68"/>
  <c r="AC83" i="68"/>
  <c r="AM83" i="68"/>
  <c r="AE83" i="68"/>
  <c r="G83" i="68" l="1"/>
  <c r="AR83" i="68"/>
  <c r="L83" i="68"/>
  <c r="K83" i="68"/>
  <c r="I83" i="68"/>
  <c r="J83" i="68"/>
  <c r="H83" i="68"/>
  <c r="AJ83" i="68"/>
  <c r="AL83" i="68" s="1"/>
  <c r="AK83" i="68"/>
  <c r="AQ83" i="68"/>
  <c r="AN83" i="68"/>
  <c r="AO82" i="68"/>
  <c r="AI82" i="68"/>
  <c r="M82" i="68" s="1"/>
  <c r="BS80" i="66"/>
  <c r="BT80" i="66"/>
  <c r="BU80" i="66"/>
  <c r="BV80" i="66"/>
  <c r="BL80" i="66"/>
  <c r="BM80" i="66"/>
  <c r="BN80" i="66"/>
  <c r="BO80" i="66"/>
  <c r="BR80" i="66"/>
  <c r="BP80" i="66"/>
  <c r="BQ80" i="66"/>
  <c r="BK81" i="66"/>
  <c r="Y84" i="68"/>
  <c r="AH84" i="68"/>
  <c r="AG84" i="68"/>
  <c r="AM84" i="68"/>
  <c r="AD84" i="68"/>
  <c r="AA84" i="68"/>
  <c r="AF84" i="68"/>
  <c r="AB84" i="68"/>
  <c r="AC84" i="68"/>
  <c r="AE84" i="68"/>
  <c r="Z84" i="68"/>
  <c r="AJ84" i="68" l="1"/>
  <c r="L84" i="68"/>
  <c r="J84" i="68"/>
  <c r="I84" i="68"/>
  <c r="K84" i="68"/>
  <c r="G84" i="68"/>
  <c r="AR84" i="68"/>
  <c r="AN84" i="68"/>
  <c r="AK84" i="68"/>
  <c r="AQ84" i="68"/>
  <c r="AL84" i="68"/>
  <c r="H84" i="68"/>
  <c r="AI83" i="68"/>
  <c r="M83" i="68" s="1"/>
  <c r="AO83" i="68"/>
  <c r="BU81" i="66"/>
  <c r="BV81" i="66"/>
  <c r="BL81" i="66"/>
  <c r="BM81" i="66"/>
  <c r="BN81" i="66"/>
  <c r="BO81" i="66"/>
  <c r="BP81" i="66"/>
  <c r="BQ81" i="66"/>
  <c r="BT81" i="66"/>
  <c r="BR81" i="66"/>
  <c r="BS81" i="66"/>
  <c r="BK82" i="66"/>
  <c r="Z85" i="68"/>
  <c r="AH85" i="68"/>
  <c r="AF85" i="68"/>
  <c r="AA85" i="68"/>
  <c r="AD85" i="68"/>
  <c r="AG85" i="68"/>
  <c r="Y85" i="68"/>
  <c r="AC85" i="68"/>
  <c r="AE85" i="68"/>
  <c r="AM85" i="68"/>
  <c r="AB85" i="68"/>
  <c r="L85" i="68" l="1"/>
  <c r="H85" i="68"/>
  <c r="G85" i="68"/>
  <c r="AR85" i="68"/>
  <c r="AQ85" i="68"/>
  <c r="AK85" i="68"/>
  <c r="AN85" i="68"/>
  <c r="AJ85" i="68"/>
  <c r="AL85" i="68" s="1"/>
  <c r="I85" i="68"/>
  <c r="J85" i="68"/>
  <c r="K85" i="68"/>
  <c r="AO84" i="68"/>
  <c r="AI84" i="68"/>
  <c r="M84" i="68" s="1"/>
  <c r="BL82" i="66"/>
  <c r="BM82" i="66"/>
  <c r="BN82" i="66"/>
  <c r="BO82" i="66"/>
  <c r="BP82" i="66"/>
  <c r="BQ82" i="66"/>
  <c r="BS82" i="66"/>
  <c r="BV82" i="66"/>
  <c r="BR82" i="66"/>
  <c r="BT82" i="66"/>
  <c r="BU82" i="66"/>
  <c r="BK83" i="66"/>
  <c r="AB86" i="68"/>
  <c r="AH86" i="68"/>
  <c r="AD86" i="68"/>
  <c r="AM86" i="68"/>
  <c r="Z86" i="68"/>
  <c r="Y86" i="68"/>
  <c r="AF86" i="68"/>
  <c r="AG86" i="68"/>
  <c r="AC86" i="68"/>
  <c r="AE86" i="68"/>
  <c r="AA86" i="68"/>
  <c r="L86" i="68" l="1"/>
  <c r="AR86" i="68"/>
  <c r="G86" i="68"/>
  <c r="K86" i="68"/>
  <c r="AQ86" i="68"/>
  <c r="AK86" i="68"/>
  <c r="AN86" i="68"/>
  <c r="AJ86" i="68"/>
  <c r="AL86" i="68" s="1"/>
  <c r="H86" i="68"/>
  <c r="J86" i="68"/>
  <c r="I86" i="68"/>
  <c r="AO85" i="68"/>
  <c r="AI85" i="68"/>
  <c r="M85" i="68" s="1"/>
  <c r="BM83" i="66"/>
  <c r="BN83" i="66"/>
  <c r="BO83" i="66"/>
  <c r="BP83" i="66"/>
  <c r="BQ83" i="66"/>
  <c r="BR83" i="66"/>
  <c r="BS83" i="66"/>
  <c r="BU83" i="66"/>
  <c r="BL83" i="66"/>
  <c r="BT83" i="66"/>
  <c r="BV83" i="66"/>
  <c r="BK84" i="66"/>
  <c r="AA87" i="68"/>
  <c r="AE87" i="68"/>
  <c r="AH87" i="68"/>
  <c r="AD87" i="68"/>
  <c r="AM87" i="68"/>
  <c r="AG87" i="68"/>
  <c r="AB87" i="68"/>
  <c r="Z87" i="68"/>
  <c r="AC87" i="68"/>
  <c r="Y87" i="68"/>
  <c r="AF87" i="68"/>
  <c r="J87" i="68" l="1"/>
  <c r="G87" i="68"/>
  <c r="AR87" i="68"/>
  <c r="I87" i="68"/>
  <c r="K87" i="68"/>
  <c r="H87" i="68"/>
  <c r="AK87" i="68"/>
  <c r="AN87" i="68"/>
  <c r="AQ87" i="68"/>
  <c r="L87" i="68"/>
  <c r="AJ87" i="68"/>
  <c r="AL87" i="68" s="1"/>
  <c r="AO86" i="68"/>
  <c r="AI86" i="68"/>
  <c r="M86" i="68" s="1"/>
  <c r="BO84" i="66"/>
  <c r="BP84" i="66"/>
  <c r="BQ84" i="66"/>
  <c r="BR84" i="66"/>
  <c r="BS84" i="66"/>
  <c r="BT84" i="66"/>
  <c r="BU84" i="66"/>
  <c r="BN84" i="66"/>
  <c r="BM84" i="66"/>
  <c r="BV84" i="66"/>
  <c r="BL84" i="66"/>
  <c r="BK85" i="66"/>
  <c r="AC88" i="68"/>
  <c r="AA88" i="68"/>
  <c r="AM88" i="68"/>
  <c r="AD88" i="68"/>
  <c r="AB88" i="68"/>
  <c r="AE88" i="68"/>
  <c r="AF88" i="68"/>
  <c r="AH88" i="68"/>
  <c r="Z88" i="68"/>
  <c r="Y88" i="68"/>
  <c r="AG88" i="68"/>
  <c r="I88" i="68" l="1"/>
  <c r="L88" i="68"/>
  <c r="K88" i="68"/>
  <c r="G88" i="68"/>
  <c r="AR88" i="68"/>
  <c r="J88" i="68"/>
  <c r="H88" i="68"/>
  <c r="AN88" i="68"/>
  <c r="AK88" i="68"/>
  <c r="AQ88" i="68"/>
  <c r="AJ88" i="68"/>
  <c r="AL88" i="68" s="1"/>
  <c r="AI87" i="68"/>
  <c r="M87" i="68" s="1"/>
  <c r="AO87" i="68"/>
  <c r="BQ85" i="66"/>
  <c r="BR85" i="66"/>
  <c r="BS85" i="66"/>
  <c r="BT85" i="66"/>
  <c r="BU85" i="66"/>
  <c r="BV85" i="66"/>
  <c r="BP85" i="66"/>
  <c r="BM85" i="66"/>
  <c r="BN85" i="66"/>
  <c r="BO85" i="66"/>
  <c r="BL85" i="66"/>
  <c r="BK86" i="66"/>
  <c r="Y89" i="68"/>
  <c r="AD89" i="68"/>
  <c r="AE89" i="68"/>
  <c r="AG89" i="68"/>
  <c r="AF89" i="68"/>
  <c r="AC89" i="68"/>
  <c r="Z89" i="68"/>
  <c r="AH89" i="68"/>
  <c r="AB89" i="68"/>
  <c r="AA89" i="68"/>
  <c r="AM89" i="68"/>
  <c r="G89" i="68" l="1"/>
  <c r="AR89" i="68"/>
  <c r="L89" i="68"/>
  <c r="AK89" i="68"/>
  <c r="AN89" i="68"/>
  <c r="AQ89" i="68"/>
  <c r="I89" i="68"/>
  <c r="K89" i="68"/>
  <c r="J89" i="68"/>
  <c r="H89" i="68"/>
  <c r="AJ89" i="68"/>
  <c r="AL89" i="68" s="1"/>
  <c r="AO88" i="68"/>
  <c r="AI88" i="68"/>
  <c r="M88" i="68" s="1"/>
  <c r="BS86" i="66"/>
  <c r="BT86" i="66"/>
  <c r="BU86" i="66"/>
  <c r="BV86" i="66"/>
  <c r="BL86" i="66"/>
  <c r="BM86" i="66"/>
  <c r="BR86" i="66"/>
  <c r="BN86" i="66"/>
  <c r="BO86" i="66"/>
  <c r="BP86" i="66"/>
  <c r="BQ86" i="66"/>
  <c r="BK87" i="66"/>
  <c r="AC90" i="68"/>
  <c r="AM90" i="68"/>
  <c r="AB90" i="68"/>
  <c r="AD90" i="68"/>
  <c r="AG90" i="68"/>
  <c r="AF90" i="68"/>
  <c r="AA90" i="68"/>
  <c r="AE90" i="68"/>
  <c r="Y90" i="68"/>
  <c r="Z90" i="68"/>
  <c r="AH90" i="68"/>
  <c r="AR90" i="68" l="1"/>
  <c r="G90" i="68"/>
  <c r="AN90" i="68"/>
  <c r="AK90" i="68"/>
  <c r="AQ90" i="68"/>
  <c r="AJ90" i="68"/>
  <c r="AL90" i="68" s="1"/>
  <c r="L90" i="68"/>
  <c r="I90" i="68"/>
  <c r="K90" i="68"/>
  <c r="J90" i="68"/>
  <c r="H90" i="68"/>
  <c r="AI89" i="68"/>
  <c r="M89" i="68" s="1"/>
  <c r="AO89" i="68"/>
  <c r="BU87" i="66"/>
  <c r="BV87" i="66"/>
  <c r="BL87" i="66"/>
  <c r="BM87" i="66"/>
  <c r="BN87" i="66"/>
  <c r="BQ87" i="66"/>
  <c r="BR87" i="66"/>
  <c r="BS87" i="66"/>
  <c r="BT87" i="66"/>
  <c r="BP87" i="66"/>
  <c r="BO87" i="66"/>
  <c r="BK88" i="66"/>
  <c r="Z91" i="68"/>
  <c r="AD91" i="68"/>
  <c r="AF91" i="68"/>
  <c r="AM91" i="68"/>
  <c r="AC91" i="68"/>
  <c r="AA91" i="68"/>
  <c r="AG91" i="68"/>
  <c r="AE91" i="68"/>
  <c r="AB91" i="68"/>
  <c r="Y91" i="68"/>
  <c r="AH91" i="68"/>
  <c r="G91" i="68" l="1"/>
  <c r="AR91" i="68"/>
  <c r="H91" i="68"/>
  <c r="AJ91" i="68"/>
  <c r="J91" i="68"/>
  <c r="I91" i="68"/>
  <c r="L91" i="68"/>
  <c r="K91" i="68"/>
  <c r="AN91" i="68"/>
  <c r="AQ91" i="68"/>
  <c r="AK91" i="68"/>
  <c r="AL91" i="68"/>
  <c r="AI90" i="68"/>
  <c r="M90" i="68" s="1"/>
  <c r="AO90" i="68"/>
  <c r="BL88" i="66"/>
  <c r="BM88" i="66"/>
  <c r="BO88" i="66"/>
  <c r="BP88" i="66"/>
  <c r="BN88" i="66"/>
  <c r="BQ88" i="66"/>
  <c r="BR88" i="66"/>
  <c r="BS88" i="66"/>
  <c r="BT88" i="66"/>
  <c r="BU88" i="66"/>
  <c r="BV88" i="66"/>
  <c r="BK89" i="66"/>
  <c r="AB92" i="68"/>
  <c r="AC92" i="68"/>
  <c r="Y92" i="68"/>
  <c r="AM92" i="68"/>
  <c r="AH92" i="68"/>
  <c r="Z92" i="68"/>
  <c r="AF92" i="68"/>
  <c r="AD92" i="68"/>
  <c r="AG92" i="68"/>
  <c r="AA92" i="68"/>
  <c r="AE92" i="68"/>
  <c r="K92" i="68" l="1"/>
  <c r="AK92" i="68"/>
  <c r="AN92" i="68"/>
  <c r="AQ92" i="68"/>
  <c r="J92" i="68"/>
  <c r="AR92" i="68"/>
  <c r="G92" i="68"/>
  <c r="AJ92" i="68"/>
  <c r="AL92" i="68" s="1"/>
  <c r="I92" i="68"/>
  <c r="L92" i="68"/>
  <c r="H92" i="68"/>
  <c r="AO91" i="68"/>
  <c r="AI91" i="68"/>
  <c r="M91" i="68" s="1"/>
  <c r="BM89" i="66"/>
  <c r="BN89" i="66"/>
  <c r="BQ89" i="66"/>
  <c r="BR89" i="66"/>
  <c r="BT89" i="66"/>
  <c r="BU89" i="66"/>
  <c r="BV89" i="66"/>
  <c r="BL89" i="66"/>
  <c r="BO89" i="66"/>
  <c r="BS89" i="66"/>
  <c r="BP89" i="66"/>
  <c r="BK90" i="66"/>
  <c r="AG93" i="68"/>
  <c r="AF93" i="68"/>
  <c r="AM93" i="68"/>
  <c r="AC93" i="68"/>
  <c r="Y93" i="68"/>
  <c r="AB93" i="68"/>
  <c r="AH93" i="68"/>
  <c r="Z93" i="68"/>
  <c r="AE93" i="68"/>
  <c r="AD93" i="68"/>
  <c r="AA93" i="68"/>
  <c r="AK93" i="68" l="1"/>
  <c r="AQ93" i="68"/>
  <c r="AN93" i="68"/>
  <c r="K93" i="68"/>
  <c r="AJ93" i="68"/>
  <c r="AL93" i="68" s="1"/>
  <c r="I93" i="68"/>
  <c r="L93" i="68"/>
  <c r="J93" i="68"/>
  <c r="H93" i="68"/>
  <c r="G93" i="68"/>
  <c r="AR93" i="68"/>
  <c r="AO92" i="68"/>
  <c r="AI92" i="68"/>
  <c r="M92" i="68" s="1"/>
  <c r="BP90" i="66"/>
  <c r="BT90" i="66"/>
  <c r="BO90" i="66"/>
  <c r="BQ90" i="66"/>
  <c r="BR90" i="66"/>
  <c r="BS90" i="66"/>
  <c r="BU90" i="66"/>
  <c r="BV90" i="66"/>
  <c r="BL90" i="66"/>
  <c r="BN90" i="66"/>
  <c r="BM90" i="66"/>
  <c r="BK91" i="66"/>
  <c r="AB94" i="68"/>
  <c r="AG94" i="68"/>
  <c r="AA94" i="68"/>
  <c r="AD94" i="68"/>
  <c r="AF94" i="68"/>
  <c r="Y94" i="68"/>
  <c r="Z94" i="68"/>
  <c r="AE94" i="68"/>
  <c r="AM94" i="68"/>
  <c r="AC94" i="68"/>
  <c r="AH94" i="68"/>
  <c r="AJ94" i="68" l="1"/>
  <c r="K94" i="68"/>
  <c r="H94" i="68"/>
  <c r="L94" i="68"/>
  <c r="I94" i="68"/>
  <c r="J94" i="68"/>
  <c r="AQ94" i="68"/>
  <c r="AK94" i="68"/>
  <c r="AN94" i="68"/>
  <c r="AL94" i="68"/>
  <c r="AR94" i="68"/>
  <c r="G94" i="68"/>
  <c r="AO93" i="68"/>
  <c r="AI93" i="68"/>
  <c r="M93" i="68" s="1"/>
  <c r="BR91" i="66"/>
  <c r="BV91" i="66"/>
  <c r="BN91" i="66"/>
  <c r="BO91" i="66"/>
  <c r="BP91" i="66"/>
  <c r="BQ91" i="66"/>
  <c r="BS91" i="66"/>
  <c r="BT91" i="66"/>
  <c r="BU91" i="66"/>
  <c r="BM91" i="66"/>
  <c r="BL91" i="66"/>
  <c r="BK92" i="66"/>
  <c r="AF95" i="68"/>
  <c r="AE95" i="68"/>
  <c r="Z95" i="68"/>
  <c r="AD95" i="68"/>
  <c r="AA95" i="68"/>
  <c r="AH95" i="68"/>
  <c r="AC95" i="68"/>
  <c r="Y95" i="68"/>
  <c r="AM95" i="68"/>
  <c r="AG95" i="68"/>
  <c r="AB95" i="68"/>
  <c r="K95" i="68" l="1"/>
  <c r="L95" i="68"/>
  <c r="H95" i="68"/>
  <c r="G95" i="68"/>
  <c r="AR95" i="68"/>
  <c r="AQ95" i="68"/>
  <c r="AN95" i="68"/>
  <c r="AK95" i="68"/>
  <c r="J95" i="68"/>
  <c r="I95" i="68"/>
  <c r="AJ95" i="68"/>
  <c r="AL95" i="68" s="1"/>
  <c r="AO94" i="68"/>
  <c r="AI94" i="68"/>
  <c r="M94" i="68" s="1"/>
  <c r="BT92" i="66"/>
  <c r="BL92" i="66"/>
  <c r="BM92" i="66"/>
  <c r="BN92" i="66"/>
  <c r="BO92" i="66"/>
  <c r="BP92" i="66"/>
  <c r="BQ92" i="66"/>
  <c r="BR92" i="66"/>
  <c r="BS92" i="66"/>
  <c r="BU92" i="66"/>
  <c r="BV92" i="66"/>
  <c r="BK93" i="66"/>
  <c r="AA96" i="68"/>
  <c r="Y96" i="68"/>
  <c r="AD96" i="68"/>
  <c r="AH96" i="68"/>
  <c r="Z96" i="68"/>
  <c r="AB96" i="68"/>
  <c r="AM96" i="68"/>
  <c r="AC96" i="68"/>
  <c r="AF96" i="68"/>
  <c r="AG96" i="68"/>
  <c r="AE96" i="68"/>
  <c r="K96" i="68" l="1"/>
  <c r="H96" i="68"/>
  <c r="AR96" i="68"/>
  <c r="G96" i="68"/>
  <c r="I96" i="68"/>
  <c r="AJ96" i="68"/>
  <c r="AL96" i="68" s="1"/>
  <c r="J96" i="68"/>
  <c r="AK96" i="68"/>
  <c r="AN96" i="68"/>
  <c r="AQ96" i="68"/>
  <c r="L96" i="68"/>
  <c r="AO95" i="68"/>
  <c r="AI95" i="68"/>
  <c r="M95" i="68" s="1"/>
  <c r="BV93" i="66"/>
  <c r="BN93" i="66"/>
  <c r="BL93" i="66"/>
  <c r="BM93" i="66"/>
  <c r="BO93" i="66"/>
  <c r="BP93" i="66"/>
  <c r="BQ93" i="66"/>
  <c r="BR93" i="66"/>
  <c r="BS93" i="66"/>
  <c r="BT93" i="66"/>
  <c r="BU93" i="66"/>
  <c r="BK94" i="66"/>
  <c r="AA97" i="68"/>
  <c r="AH97" i="68"/>
  <c r="AB97" i="68"/>
  <c r="Y97" i="68"/>
  <c r="AD97" i="68"/>
  <c r="AC97" i="68"/>
  <c r="AF97" i="68"/>
  <c r="Z97" i="68"/>
  <c r="AE97" i="68"/>
  <c r="AG97" i="68"/>
  <c r="AM97" i="68"/>
  <c r="K97" i="68" l="1"/>
  <c r="H97" i="68"/>
  <c r="L97" i="68"/>
  <c r="AR97" i="68"/>
  <c r="G97" i="68"/>
  <c r="AQ97" i="68"/>
  <c r="AK97" i="68"/>
  <c r="AN97" i="68"/>
  <c r="AJ97" i="68"/>
  <c r="AL97" i="68" s="1"/>
  <c r="J97" i="68"/>
  <c r="I97" i="68"/>
  <c r="AO96" i="68"/>
  <c r="AI96" i="68"/>
  <c r="M96" i="68" s="1"/>
  <c r="BL94" i="66"/>
  <c r="BP94" i="66"/>
  <c r="BV94" i="66"/>
  <c r="BM94" i="66"/>
  <c r="BN94" i="66"/>
  <c r="BO94" i="66"/>
  <c r="BQ94" i="66"/>
  <c r="BR94" i="66"/>
  <c r="BU94" i="66"/>
  <c r="BS94" i="66"/>
  <c r="BT94" i="66"/>
  <c r="BK95" i="66"/>
  <c r="AE98" i="68"/>
  <c r="AA98" i="68"/>
  <c r="AG98" i="68"/>
  <c r="AF98" i="68"/>
  <c r="AM98" i="68"/>
  <c r="AC98" i="68"/>
  <c r="AB98" i="68"/>
  <c r="AD98" i="68"/>
  <c r="AH98" i="68"/>
  <c r="Y98" i="68"/>
  <c r="Z98" i="68"/>
  <c r="K98" i="68" l="1"/>
  <c r="AN98" i="68"/>
  <c r="AK98" i="68"/>
  <c r="AQ98" i="68"/>
  <c r="H98" i="68"/>
  <c r="I98" i="68"/>
  <c r="AR98" i="68"/>
  <c r="G98" i="68"/>
  <c r="J98" i="68"/>
  <c r="AJ98" i="68"/>
  <c r="AL98" i="68" s="1"/>
  <c r="L98" i="68"/>
  <c r="AO97" i="68"/>
  <c r="AI97" i="68"/>
  <c r="M97" i="68" s="1"/>
  <c r="BN95" i="66"/>
  <c r="BR95" i="66"/>
  <c r="BT95" i="66"/>
  <c r="BU95" i="66"/>
  <c r="BV95" i="66"/>
  <c r="BL95" i="66"/>
  <c r="BM95" i="66"/>
  <c r="BO95" i="66"/>
  <c r="BS95" i="66"/>
  <c r="BP95" i="66"/>
  <c r="BQ95" i="66"/>
  <c r="BK96" i="66"/>
  <c r="Y99" i="68"/>
  <c r="AE99" i="68"/>
  <c r="AM99" i="68"/>
  <c r="AD99" i="68"/>
  <c r="AF99" i="68"/>
  <c r="AG99" i="68"/>
  <c r="AC99" i="68"/>
  <c r="Z99" i="68"/>
  <c r="AH99" i="68"/>
  <c r="AB99" i="68"/>
  <c r="AA99" i="68"/>
  <c r="G99" i="68" l="1"/>
  <c r="AR99" i="68"/>
  <c r="AQ99" i="68"/>
  <c r="AN99" i="68"/>
  <c r="AK99" i="68"/>
  <c r="K99" i="68"/>
  <c r="AJ99" i="68"/>
  <c r="AL99" i="68" s="1"/>
  <c r="J99" i="68"/>
  <c r="I99" i="68"/>
  <c r="L99" i="68"/>
  <c r="H99" i="68"/>
  <c r="AO98" i="68"/>
  <c r="AI98" i="68"/>
  <c r="M98" i="68" s="1"/>
  <c r="BP96" i="66"/>
  <c r="BN96" i="66"/>
  <c r="BO96" i="66"/>
  <c r="BQ96" i="66"/>
  <c r="BR96" i="66"/>
  <c r="BS96" i="66"/>
  <c r="BT96" i="66"/>
  <c r="BU96" i="66"/>
  <c r="BV96" i="66"/>
  <c r="BM96" i="66"/>
  <c r="BL96" i="66"/>
  <c r="BK97" i="66"/>
  <c r="AG100" i="68"/>
  <c r="AD100" i="68"/>
  <c r="Z100" i="68"/>
  <c r="AM100" i="68"/>
  <c r="Y100" i="68"/>
  <c r="AB100" i="68"/>
  <c r="AC100" i="68"/>
  <c r="AA100" i="68"/>
  <c r="AF100" i="68"/>
  <c r="AH100" i="68"/>
  <c r="AE100" i="68"/>
  <c r="L100" i="68" l="1"/>
  <c r="I100" i="68"/>
  <c r="H100" i="68"/>
  <c r="K100" i="68"/>
  <c r="J100" i="68"/>
  <c r="AN100" i="68"/>
  <c r="AK100" i="68"/>
  <c r="AQ100" i="68"/>
  <c r="AR100" i="68"/>
  <c r="G100" i="68"/>
  <c r="AJ100" i="68"/>
  <c r="AL100" i="68" s="1"/>
  <c r="AO99" i="68"/>
  <c r="AI99" i="68"/>
  <c r="M99" i="68" s="1"/>
  <c r="BR97" i="66"/>
  <c r="BS97" i="66"/>
  <c r="BT97" i="66"/>
  <c r="BU97" i="66"/>
  <c r="BV97" i="66"/>
  <c r="BL97" i="66"/>
  <c r="BM97" i="66"/>
  <c r="BN97" i="66"/>
  <c r="BQ97" i="66"/>
  <c r="BO97" i="66"/>
  <c r="BP97" i="66"/>
  <c r="BK98" i="66"/>
  <c r="AA101" i="68"/>
  <c r="AM101" i="68"/>
  <c r="Y101" i="68"/>
  <c r="AE101" i="68"/>
  <c r="AB101" i="68"/>
  <c r="AG101" i="68"/>
  <c r="AC101" i="68"/>
  <c r="AD101" i="68"/>
  <c r="Z101" i="68"/>
  <c r="AH101" i="68"/>
  <c r="AF101" i="68"/>
  <c r="H101" i="68" l="1"/>
  <c r="AJ101" i="68"/>
  <c r="AL101" i="68" s="1"/>
  <c r="I101" i="68"/>
  <c r="L101" i="68"/>
  <c r="K101" i="68"/>
  <c r="AQ101" i="68"/>
  <c r="AN101" i="68"/>
  <c r="AK101" i="68"/>
  <c r="J101" i="68"/>
  <c r="G101" i="68"/>
  <c r="AR101" i="68"/>
  <c r="AO100" i="68"/>
  <c r="AI100" i="68"/>
  <c r="M100" i="68" s="1"/>
  <c r="BT98" i="66"/>
  <c r="BU98" i="66"/>
  <c r="BL98" i="66"/>
  <c r="BM98" i="66"/>
  <c r="BN98" i="66"/>
  <c r="BO98" i="66"/>
  <c r="BP98" i="66"/>
  <c r="BS98" i="66"/>
  <c r="BQ98" i="66"/>
  <c r="BR98" i="66"/>
  <c r="BV98" i="66"/>
  <c r="BK99" i="66"/>
  <c r="AD102" i="68"/>
  <c r="Z102" i="68"/>
  <c r="AM102" i="68"/>
  <c r="AF102" i="68"/>
  <c r="AC102" i="68"/>
  <c r="AB102" i="68"/>
  <c r="AG102" i="68"/>
  <c r="Y102" i="68"/>
  <c r="AA102" i="68"/>
  <c r="AE102" i="68"/>
  <c r="AH102" i="68"/>
  <c r="J102" i="68" l="1"/>
  <c r="H102" i="68"/>
  <c r="AJ102" i="68"/>
  <c r="AL102" i="68" s="1"/>
  <c r="K102" i="68"/>
  <c r="AR102" i="68"/>
  <c r="G102" i="68"/>
  <c r="AQ102" i="68"/>
  <c r="AK102" i="68"/>
  <c r="AN102" i="68"/>
  <c r="I102" i="68"/>
  <c r="L102" i="68"/>
  <c r="AO101" i="68"/>
  <c r="AI101" i="68"/>
  <c r="M101" i="68" s="1"/>
  <c r="BV99" i="66"/>
  <c r="BM99" i="66"/>
  <c r="BN99" i="66"/>
  <c r="BO99" i="66"/>
  <c r="BP99" i="66"/>
  <c r="BQ99" i="66"/>
  <c r="BR99" i="66"/>
  <c r="BU99" i="66"/>
  <c r="BL99" i="66"/>
  <c r="BS99" i="66"/>
  <c r="BT99" i="66"/>
  <c r="BK100" i="66"/>
  <c r="AA103" i="68"/>
  <c r="Z103" i="68"/>
  <c r="AF103" i="68"/>
  <c r="AE103" i="68"/>
  <c r="AH103" i="68"/>
  <c r="AB103" i="68"/>
  <c r="AC103" i="68"/>
  <c r="AM103" i="68"/>
  <c r="AD103" i="68"/>
  <c r="Y103" i="68"/>
  <c r="AG103" i="68"/>
  <c r="K103" i="68" l="1"/>
  <c r="AJ103" i="68"/>
  <c r="AL103" i="68" s="1"/>
  <c r="AN103" i="68"/>
  <c r="AK103" i="68"/>
  <c r="AQ103" i="68"/>
  <c r="H103" i="68"/>
  <c r="G103" i="68"/>
  <c r="AR103" i="68"/>
  <c r="I103" i="68"/>
  <c r="J103" i="68"/>
  <c r="L103" i="68"/>
  <c r="AI102" i="68"/>
  <c r="M102" i="68" s="1"/>
  <c r="AO102" i="68"/>
  <c r="BL100" i="66"/>
  <c r="BM100" i="66"/>
  <c r="BO100" i="66"/>
  <c r="BP100" i="66"/>
  <c r="BQ100" i="66"/>
  <c r="BR100" i="66"/>
  <c r="BS100" i="66"/>
  <c r="BT100" i="66"/>
  <c r="BN100" i="66"/>
  <c r="BU100" i="66"/>
  <c r="BV100" i="66"/>
  <c r="BK101" i="66"/>
  <c r="Y104" i="68"/>
  <c r="AF104" i="68"/>
  <c r="AC104" i="68"/>
  <c r="AA104" i="68"/>
  <c r="Z104" i="68"/>
  <c r="AG104" i="68"/>
  <c r="AE104" i="68"/>
  <c r="AH104" i="68"/>
  <c r="AB104" i="68"/>
  <c r="AD104" i="68"/>
  <c r="AM104" i="68"/>
  <c r="I104" i="68" l="1"/>
  <c r="G104" i="68"/>
  <c r="AR104" i="68"/>
  <c r="L104" i="68"/>
  <c r="J104" i="68"/>
  <c r="H104" i="68"/>
  <c r="K104" i="68"/>
  <c r="AN104" i="68"/>
  <c r="AK104" i="68"/>
  <c r="AQ104" i="68"/>
  <c r="AJ104" i="68"/>
  <c r="AL104" i="68" s="1"/>
  <c r="AO103" i="68"/>
  <c r="AI103" i="68"/>
  <c r="M103" i="68" s="1"/>
  <c r="BN101" i="66"/>
  <c r="BO101" i="66"/>
  <c r="BQ101" i="66"/>
  <c r="BR101" i="66"/>
  <c r="BS101" i="66"/>
  <c r="BT101" i="66"/>
  <c r="BU101" i="66"/>
  <c r="BV101" i="66"/>
  <c r="BM101" i="66"/>
  <c r="BL101" i="66"/>
  <c r="BP101" i="66"/>
  <c r="BK102" i="66"/>
  <c r="AA105" i="68"/>
  <c r="AH105" i="68"/>
  <c r="AB105" i="68"/>
  <c r="AM105" i="68"/>
  <c r="AD105" i="68"/>
  <c r="AG105" i="68"/>
  <c r="Z105" i="68"/>
  <c r="AC105" i="68"/>
  <c r="Y105" i="68"/>
  <c r="AE105" i="68"/>
  <c r="AF105" i="68"/>
  <c r="I105" i="68" l="1"/>
  <c r="AJ105" i="68"/>
  <c r="H105" i="68"/>
  <c r="L105" i="68"/>
  <c r="K105" i="68"/>
  <c r="J105" i="68"/>
  <c r="AK105" i="68"/>
  <c r="AQ105" i="68"/>
  <c r="AN105" i="68"/>
  <c r="AL105" i="68"/>
  <c r="G105" i="68"/>
  <c r="AR105" i="68"/>
  <c r="AI104" i="68"/>
  <c r="M104" i="68" s="1"/>
  <c r="AO104" i="68"/>
  <c r="BP102" i="66"/>
  <c r="BQ102" i="66"/>
  <c r="BS102" i="66"/>
  <c r="BT102" i="66"/>
  <c r="BU102" i="66"/>
  <c r="BV102" i="66"/>
  <c r="BL102" i="66"/>
  <c r="BO102" i="66"/>
  <c r="BM102" i="66"/>
  <c r="BN102" i="66"/>
  <c r="BR102" i="66"/>
  <c r="BK103" i="66"/>
  <c r="Z106" i="68"/>
  <c r="AC106" i="68"/>
  <c r="AD106" i="68"/>
  <c r="AG106" i="68"/>
  <c r="AF106" i="68"/>
  <c r="AE106" i="68"/>
  <c r="AM106" i="68"/>
  <c r="Y106" i="68"/>
  <c r="AB106" i="68"/>
  <c r="AA106" i="68"/>
  <c r="AH106" i="68"/>
  <c r="I106" i="68" l="1"/>
  <c r="L106" i="68"/>
  <c r="AJ106" i="68"/>
  <c r="AL106" i="68" s="1"/>
  <c r="K106" i="68"/>
  <c r="H106" i="68"/>
  <c r="AR106" i="68"/>
  <c r="G106" i="68"/>
  <c r="AN106" i="68"/>
  <c r="AK106" i="68"/>
  <c r="AQ106" i="68"/>
  <c r="J106" i="68"/>
  <c r="AI105" i="68"/>
  <c r="M105" i="68" s="1"/>
  <c r="AO105" i="68"/>
  <c r="BR103" i="66"/>
  <c r="BS103" i="66"/>
  <c r="BU103" i="66"/>
  <c r="BV103" i="66"/>
  <c r="BL103" i="66"/>
  <c r="BM103" i="66"/>
  <c r="BN103" i="66"/>
  <c r="BQ103" i="66"/>
  <c r="BO103" i="66"/>
  <c r="BT103" i="66"/>
  <c r="BP103" i="66"/>
  <c r="BK104" i="66"/>
  <c r="Z107" i="68"/>
  <c r="AB107" i="68"/>
  <c r="AG107" i="68"/>
  <c r="AE107" i="68"/>
  <c r="AD107" i="68"/>
  <c r="AH107" i="68"/>
  <c r="AF107" i="68"/>
  <c r="AM107" i="68"/>
  <c r="AA107" i="68"/>
  <c r="Y107" i="68"/>
  <c r="AC107" i="68"/>
  <c r="H107" i="68" l="1"/>
  <c r="L107" i="68"/>
  <c r="K107" i="68"/>
  <c r="AR107" i="68"/>
  <c r="G107" i="68"/>
  <c r="AQ107" i="68"/>
  <c r="AK107" i="68"/>
  <c r="AN107" i="68"/>
  <c r="AJ107" i="68"/>
  <c r="AL107" i="68" s="1"/>
  <c r="I107" i="68"/>
  <c r="J107" i="68"/>
  <c r="AI106" i="68"/>
  <c r="M106" i="68" s="1"/>
  <c r="AO106" i="68"/>
  <c r="BT104" i="66"/>
  <c r="BU104" i="66"/>
  <c r="BL104" i="66"/>
  <c r="BM104" i="66"/>
  <c r="BN104" i="66"/>
  <c r="BO104" i="66"/>
  <c r="BP104" i="66"/>
  <c r="BS104" i="66"/>
  <c r="BQ104" i="66"/>
  <c r="BR104" i="66"/>
  <c r="BV104" i="66"/>
  <c r="BK105" i="66"/>
  <c r="AH108" i="68"/>
  <c r="Y108" i="68"/>
  <c r="AM108" i="68"/>
  <c r="AB108" i="68"/>
  <c r="AC108" i="68"/>
  <c r="Z108" i="68"/>
  <c r="AE108" i="68"/>
  <c r="AG108" i="68"/>
  <c r="AA108" i="68"/>
  <c r="AF108" i="68"/>
  <c r="AD108" i="68"/>
  <c r="J108" i="68" l="1"/>
  <c r="K108" i="68"/>
  <c r="H108" i="68"/>
  <c r="AJ108" i="68"/>
  <c r="AL108" i="68" s="1"/>
  <c r="I108" i="68"/>
  <c r="AR108" i="68"/>
  <c r="G108" i="68"/>
  <c r="AN108" i="68"/>
  <c r="AQ108" i="68"/>
  <c r="AK108" i="68"/>
  <c r="L108" i="68"/>
  <c r="AO107" i="68"/>
  <c r="AI107" i="68"/>
  <c r="M107" i="68" s="1"/>
  <c r="BV105" i="66"/>
  <c r="BN105" i="66"/>
  <c r="BO105" i="66"/>
  <c r="BP105" i="66"/>
  <c r="BQ105" i="66"/>
  <c r="BU105" i="66"/>
  <c r="BL105" i="66"/>
  <c r="BM105" i="66"/>
  <c r="BR105" i="66"/>
  <c r="BS105" i="66"/>
  <c r="BT105" i="66"/>
  <c r="BK106" i="66"/>
  <c r="AC109" i="68"/>
  <c r="AG109" i="68"/>
  <c r="AH109" i="68"/>
  <c r="Y109" i="68"/>
  <c r="AB109" i="68"/>
  <c r="AF109" i="68"/>
  <c r="AM109" i="68"/>
  <c r="AA109" i="68"/>
  <c r="Z109" i="68"/>
  <c r="AD109" i="68"/>
  <c r="AE109" i="68"/>
  <c r="K109" i="68" l="1"/>
  <c r="H109" i="68"/>
  <c r="G109" i="68"/>
  <c r="AR109" i="68"/>
  <c r="AK109" i="68"/>
  <c r="AN109" i="68"/>
  <c r="AQ109" i="68"/>
  <c r="J109" i="68"/>
  <c r="I109" i="68"/>
  <c r="AJ109" i="68"/>
  <c r="AL109" i="68" s="1"/>
  <c r="L109" i="68"/>
  <c r="AO108" i="68"/>
  <c r="AI108" i="68"/>
  <c r="M108" i="68" s="1"/>
  <c r="BL106" i="66"/>
  <c r="BM106" i="66"/>
  <c r="BP106" i="66"/>
  <c r="BQ106" i="66"/>
  <c r="BR106" i="66"/>
  <c r="BS106" i="66"/>
  <c r="BN106" i="66"/>
  <c r="BO106" i="66"/>
  <c r="BT106" i="66"/>
  <c r="BU106" i="66"/>
  <c r="BV106" i="66"/>
  <c r="BK107" i="66"/>
  <c r="AE110" i="68"/>
  <c r="AD110" i="68"/>
  <c r="Y110" i="68"/>
  <c r="AG110" i="68"/>
  <c r="AB110" i="68"/>
  <c r="Z110" i="68"/>
  <c r="AA110" i="68"/>
  <c r="AH110" i="68"/>
  <c r="AC110" i="68"/>
  <c r="AF110" i="68"/>
  <c r="AM110" i="68"/>
  <c r="L110" i="68" l="1"/>
  <c r="H110" i="68"/>
  <c r="I110" i="68"/>
  <c r="K110" i="68"/>
  <c r="J110" i="68"/>
  <c r="G110" i="68"/>
  <c r="AR110" i="68"/>
  <c r="AJ110" i="68"/>
  <c r="AL110" i="68" s="1"/>
  <c r="AK110" i="68"/>
  <c r="AN110" i="68"/>
  <c r="AQ110" i="68"/>
  <c r="AI109" i="68"/>
  <c r="M109" i="68" s="1"/>
  <c r="AO109" i="68"/>
  <c r="BN107" i="66"/>
  <c r="BO107" i="66"/>
  <c r="BS107" i="66"/>
  <c r="BT107" i="66"/>
  <c r="BU107" i="66"/>
  <c r="BM107" i="66"/>
  <c r="BL107" i="66"/>
  <c r="BP107" i="66"/>
  <c r="BQ107" i="66"/>
  <c r="BR107" i="66"/>
  <c r="BV107" i="66"/>
  <c r="BK108" i="66"/>
  <c r="AH111" i="68"/>
  <c r="AG111" i="68"/>
  <c r="Y111" i="68"/>
  <c r="Z111" i="68"/>
  <c r="AA111" i="68"/>
  <c r="AM111" i="68"/>
  <c r="AD111" i="68"/>
  <c r="AB111" i="68"/>
  <c r="AC111" i="68"/>
  <c r="AF111" i="68"/>
  <c r="AE111" i="68"/>
  <c r="G111" i="68" l="1"/>
  <c r="AR111" i="68"/>
  <c r="H111" i="68"/>
  <c r="K111" i="68"/>
  <c r="AJ111" i="68"/>
  <c r="AL111" i="68" s="1"/>
  <c r="I111" i="68"/>
  <c r="L111" i="68"/>
  <c r="AQ111" i="68"/>
  <c r="AK111" i="68"/>
  <c r="AN111" i="68"/>
  <c r="J111" i="68"/>
  <c r="AO110" i="68"/>
  <c r="AI110" i="68"/>
  <c r="M110" i="68" s="1"/>
  <c r="BP108" i="66"/>
  <c r="BQ108" i="66"/>
  <c r="BU108" i="66"/>
  <c r="BV108" i="66"/>
  <c r="BO108" i="66"/>
  <c r="BL108" i="66"/>
  <c r="BM108" i="66"/>
  <c r="BN108" i="66"/>
  <c r="BR108" i="66"/>
  <c r="BS108" i="66"/>
  <c r="BT108" i="66"/>
  <c r="BK109" i="66"/>
  <c r="Z112" i="68"/>
  <c r="AA112" i="68"/>
  <c r="AH112" i="68"/>
  <c r="AG112" i="68"/>
  <c r="AM112" i="68"/>
  <c r="AE112" i="68"/>
  <c r="AD112" i="68"/>
  <c r="AC112" i="68"/>
  <c r="AB112" i="68"/>
  <c r="Y112" i="68"/>
  <c r="AF112" i="68"/>
  <c r="J112" i="68" l="1"/>
  <c r="AJ112" i="68"/>
  <c r="AL112" i="68" s="1"/>
  <c r="AQ112" i="68"/>
  <c r="AN112" i="68"/>
  <c r="AK112" i="68"/>
  <c r="I112" i="68"/>
  <c r="H112" i="68"/>
  <c r="K112" i="68"/>
  <c r="G112" i="68"/>
  <c r="AR112" i="68"/>
  <c r="L112" i="68"/>
  <c r="AI111" i="68"/>
  <c r="M111" i="68" s="1"/>
  <c r="AO111" i="68"/>
  <c r="BR109" i="66"/>
  <c r="BS109" i="66"/>
  <c r="BL109" i="66"/>
  <c r="BM109" i="66"/>
  <c r="BN109" i="66"/>
  <c r="BO109" i="66"/>
  <c r="BP109" i="66"/>
  <c r="BQ109" i="66"/>
  <c r="BT109" i="66"/>
  <c r="BU109" i="66"/>
  <c r="BV109" i="66"/>
  <c r="BK110" i="66"/>
  <c r="AC113" i="68"/>
  <c r="AA113" i="68"/>
  <c r="AE113" i="68"/>
  <c r="Z113" i="68"/>
  <c r="AB113" i="68"/>
  <c r="AF113" i="68"/>
  <c r="AH113" i="68"/>
  <c r="Y113" i="68"/>
  <c r="AD113" i="68"/>
  <c r="AM113" i="68"/>
  <c r="AG113" i="68"/>
  <c r="AR113" i="68" l="1"/>
  <c r="G113" i="68"/>
  <c r="AK113" i="68"/>
  <c r="AQ113" i="68"/>
  <c r="AN113" i="68"/>
  <c r="AJ113" i="68"/>
  <c r="AL113" i="68" s="1"/>
  <c r="L113" i="68"/>
  <c r="H113" i="68"/>
  <c r="K113" i="68"/>
  <c r="I113" i="68"/>
  <c r="J113" i="68"/>
  <c r="AI112" i="68"/>
  <c r="M112" i="68" s="1"/>
  <c r="AO112" i="68"/>
  <c r="BT110" i="66"/>
  <c r="BU110" i="66"/>
  <c r="BM110" i="66"/>
  <c r="BO110" i="66"/>
  <c r="BQ110" i="66"/>
  <c r="BR110" i="66"/>
  <c r="BS110" i="66"/>
  <c r="BV110" i="66"/>
  <c r="BL110" i="66"/>
  <c r="BP110" i="66"/>
  <c r="BN110" i="66"/>
  <c r="BK111" i="66"/>
  <c r="AB114" i="68"/>
  <c r="AE114" i="68"/>
  <c r="AC114" i="68"/>
  <c r="Y114" i="68"/>
  <c r="AG114" i="68"/>
  <c r="AH114" i="68"/>
  <c r="AF114" i="68"/>
  <c r="AM114" i="68"/>
  <c r="Z114" i="68"/>
  <c r="AD114" i="68"/>
  <c r="AA114" i="68"/>
  <c r="AR114" i="68" l="1"/>
  <c r="G114" i="68"/>
  <c r="AJ114" i="68"/>
  <c r="H114" i="68"/>
  <c r="K114" i="68"/>
  <c r="J114" i="68"/>
  <c r="AN114" i="68"/>
  <c r="AK114" i="68"/>
  <c r="AQ114" i="68"/>
  <c r="AL114" i="68"/>
  <c r="I114" i="68"/>
  <c r="L114" i="68"/>
  <c r="AI113" i="68"/>
  <c r="M113" i="68" s="1"/>
  <c r="AO113" i="68"/>
  <c r="BV111" i="66"/>
  <c r="BO111" i="66"/>
  <c r="BQ111" i="66"/>
  <c r="BL111" i="66"/>
  <c r="BM111" i="66"/>
  <c r="BN111" i="66"/>
  <c r="BP111" i="66"/>
  <c r="BR111" i="66"/>
  <c r="BS111" i="66"/>
  <c r="BT111" i="66"/>
  <c r="BU111" i="66"/>
  <c r="BK112" i="66"/>
  <c r="AC115" i="68"/>
  <c r="AG115" i="68"/>
  <c r="AB115" i="68"/>
  <c r="AA115" i="68"/>
  <c r="AM115" i="68"/>
  <c r="Y115" i="68"/>
  <c r="AD115" i="68"/>
  <c r="AE115" i="68"/>
  <c r="Z115" i="68"/>
  <c r="AF115" i="68"/>
  <c r="AH115" i="68"/>
  <c r="G115" i="68" l="1"/>
  <c r="AR115" i="68"/>
  <c r="K115" i="68"/>
  <c r="AJ115" i="68"/>
  <c r="AL115" i="68" s="1"/>
  <c r="AK115" i="68"/>
  <c r="AQ115" i="68"/>
  <c r="AN115" i="68"/>
  <c r="L115" i="68"/>
  <c r="J115" i="68"/>
  <c r="H115" i="68"/>
  <c r="I115" i="68"/>
  <c r="AI114" i="68"/>
  <c r="M114" i="68" s="1"/>
  <c r="AO114" i="68"/>
  <c r="BL112" i="66"/>
  <c r="BM112" i="66"/>
  <c r="BN112" i="66"/>
  <c r="BO112" i="66"/>
  <c r="BP112" i="66"/>
  <c r="BQ112" i="66"/>
  <c r="BR112" i="66"/>
  <c r="BS112" i="66"/>
  <c r="BT112" i="66"/>
  <c r="BV112" i="66"/>
  <c r="BU112" i="66"/>
  <c r="BK113" i="66"/>
  <c r="AM116" i="68"/>
  <c r="AB116" i="68"/>
  <c r="AA116" i="68"/>
  <c r="Y116" i="68"/>
  <c r="AD116" i="68"/>
  <c r="AF116" i="68"/>
  <c r="AH116" i="68"/>
  <c r="AE116" i="68"/>
  <c r="AG116" i="68"/>
  <c r="AC116" i="68"/>
  <c r="Z116" i="68"/>
  <c r="L116" i="68" l="1"/>
  <c r="AR116" i="68"/>
  <c r="G116" i="68"/>
  <c r="AN116" i="68"/>
  <c r="AQ116" i="68"/>
  <c r="AK116" i="68"/>
  <c r="K116" i="68"/>
  <c r="J116" i="68"/>
  <c r="H116" i="68"/>
  <c r="AJ116" i="68"/>
  <c r="I116" i="68"/>
  <c r="AO115" i="68"/>
  <c r="AI115" i="68"/>
  <c r="M115" i="68" s="1"/>
  <c r="BN113" i="66"/>
  <c r="BR113" i="66"/>
  <c r="BS113" i="66"/>
  <c r="BT113" i="66"/>
  <c r="BU113" i="66"/>
  <c r="BV113" i="66"/>
  <c r="BL113" i="66"/>
  <c r="BM113" i="66"/>
  <c r="BO113" i="66"/>
  <c r="BQ113" i="66"/>
  <c r="BP113" i="66"/>
  <c r="BK114" i="66"/>
  <c r="AH117" i="68"/>
  <c r="AG117" i="68"/>
  <c r="AD117" i="68"/>
  <c r="Y117" i="68"/>
  <c r="AB117" i="68"/>
  <c r="AF117" i="68"/>
  <c r="AA117" i="68"/>
  <c r="AC117" i="68"/>
  <c r="Z117" i="68"/>
  <c r="AM117" i="68"/>
  <c r="AE117" i="68"/>
  <c r="H117" i="68" l="1"/>
  <c r="AQ117" i="68"/>
  <c r="AN117" i="68"/>
  <c r="AK117" i="68"/>
  <c r="AJ117" i="68"/>
  <c r="I117" i="68"/>
  <c r="L117" i="68"/>
  <c r="K117" i="68"/>
  <c r="J117" i="68"/>
  <c r="AR117" i="68"/>
  <c r="G117" i="68"/>
  <c r="AL116" i="68"/>
  <c r="BU114" i="66"/>
  <c r="BV114" i="66"/>
  <c r="BL114" i="66"/>
  <c r="BM114" i="66"/>
  <c r="BN114" i="66"/>
  <c r="BO114" i="66"/>
  <c r="BP114" i="66"/>
  <c r="BQ114" i="66"/>
  <c r="BR114" i="66"/>
  <c r="BT114" i="66"/>
  <c r="BS114" i="66"/>
  <c r="BK115" i="66"/>
  <c r="AI17" i="68"/>
  <c r="AI13" i="68"/>
  <c r="M13" i="68" s="1"/>
  <c r="AI11" i="68"/>
  <c r="M11" i="68" s="1"/>
  <c r="AI10" i="68"/>
  <c r="AI8" i="68"/>
  <c r="AI18" i="68"/>
  <c r="M18" i="68" s="1"/>
  <c r="AI16" i="68"/>
  <c r="AI14" i="68"/>
  <c r="AI12" i="68"/>
  <c r="AI15" i="68"/>
  <c r="AC118" i="68"/>
  <c r="Z118" i="68"/>
  <c r="AG118" i="68"/>
  <c r="AM118" i="68"/>
  <c r="AA118" i="68"/>
  <c r="Y118" i="68"/>
  <c r="AF118" i="68"/>
  <c r="AH118" i="68"/>
  <c r="AE118" i="68"/>
  <c r="AD118" i="68"/>
  <c r="AB118" i="68"/>
  <c r="G118" i="68" l="1"/>
  <c r="AR118" i="68"/>
  <c r="AK118" i="68"/>
  <c r="AN118" i="68"/>
  <c r="AQ118" i="68"/>
  <c r="H118" i="68"/>
  <c r="AJ118" i="68"/>
  <c r="I118" i="68"/>
  <c r="K118" i="68"/>
  <c r="L118" i="68"/>
  <c r="J118" i="68"/>
  <c r="AL117" i="68"/>
  <c r="BL115" i="66"/>
  <c r="BM115" i="66"/>
  <c r="BN115" i="66"/>
  <c r="BO115" i="66"/>
  <c r="BP115" i="66"/>
  <c r="BQ115" i="66"/>
  <c r="BR115" i="66"/>
  <c r="BS115" i="66"/>
  <c r="BT115" i="66"/>
  <c r="BV115" i="66"/>
  <c r="BU115" i="66"/>
  <c r="BK116" i="66"/>
  <c r="AO116" i="68"/>
  <c r="AI116" i="68"/>
  <c r="M116" i="68" s="1"/>
  <c r="M17" i="68"/>
  <c r="M10" i="68"/>
  <c r="M8" i="68"/>
  <c r="M12" i="68"/>
  <c r="M15" i="68"/>
  <c r="M16" i="68"/>
  <c r="M14" i="68"/>
  <c r="AG119" i="68"/>
  <c r="AM119" i="68"/>
  <c r="AF119" i="68"/>
  <c r="AD119" i="68"/>
  <c r="Y119" i="68"/>
  <c r="AA119" i="68"/>
  <c r="Z119" i="68"/>
  <c r="AE119" i="68"/>
  <c r="AH119" i="68"/>
  <c r="AB119" i="68"/>
  <c r="AC119" i="68"/>
  <c r="I119" i="68" l="1"/>
  <c r="L119" i="68"/>
  <c r="K119" i="68"/>
  <c r="J119" i="68"/>
  <c r="H119" i="68"/>
  <c r="AR119" i="68"/>
  <c r="G119" i="68"/>
  <c r="AQ119" i="68"/>
  <c r="AK119" i="68"/>
  <c r="AN119" i="68"/>
  <c r="AJ119" i="68"/>
  <c r="AL119" i="68" s="1"/>
  <c r="AO117" i="68"/>
  <c r="AI117" i="68"/>
  <c r="M117" i="68" s="1"/>
  <c r="BM116" i="66"/>
  <c r="BN116" i="66"/>
  <c r="BO116" i="66"/>
  <c r="BP116" i="66"/>
  <c r="BQ116" i="66"/>
  <c r="BR116" i="66"/>
  <c r="BS116" i="66"/>
  <c r="BT116" i="66"/>
  <c r="BV116" i="66"/>
  <c r="BL116" i="66"/>
  <c r="BU116" i="66"/>
  <c r="BK117" i="66"/>
  <c r="AL118" i="68"/>
  <c r="AD120" i="68"/>
  <c r="AH120" i="68"/>
  <c r="Y120" i="68"/>
  <c r="Z120" i="68"/>
  <c r="AA120" i="68"/>
  <c r="AF120" i="68"/>
  <c r="AC120" i="68"/>
  <c r="AG120" i="68"/>
  <c r="AB120" i="68"/>
  <c r="AE120" i="68"/>
  <c r="AM120" i="68"/>
  <c r="AJ120" i="68" l="1"/>
  <c r="J120" i="68"/>
  <c r="H120" i="68"/>
  <c r="L120" i="68"/>
  <c r="AR120" i="68"/>
  <c r="U7" i="68" s="1"/>
  <c r="G120" i="68"/>
  <c r="K120" i="68"/>
  <c r="AQ120" i="68"/>
  <c r="R76" i="68" s="1"/>
  <c r="S76" i="68" s="1"/>
  <c r="AN120" i="68"/>
  <c r="AK120" i="68"/>
  <c r="AL120" i="68"/>
  <c r="AP99" i="68" s="1"/>
  <c r="F99" i="68" s="1"/>
  <c r="I120" i="68"/>
  <c r="P119" i="68"/>
  <c r="O119" i="68" s="1"/>
  <c r="P92" i="68"/>
  <c r="O92" i="68" s="1"/>
  <c r="P117" i="68"/>
  <c r="O117" i="68" s="1"/>
  <c r="P24" i="68"/>
  <c r="O24" i="68" s="1"/>
  <c r="P94" i="68"/>
  <c r="O94" i="68" s="1"/>
  <c r="P45" i="68"/>
  <c r="O45" i="68" s="1"/>
  <c r="P13" i="68"/>
  <c r="O13" i="68" s="1"/>
  <c r="P35" i="68"/>
  <c r="O35" i="68" s="1"/>
  <c r="P12" i="68"/>
  <c r="O12" i="68" s="1"/>
  <c r="P82" i="68"/>
  <c r="O82" i="68" s="1"/>
  <c r="P107" i="68"/>
  <c r="O107" i="68" s="1"/>
  <c r="P11" i="68"/>
  <c r="O11" i="68" s="1"/>
  <c r="P20" i="68"/>
  <c r="O20" i="68" s="1"/>
  <c r="P104" i="68"/>
  <c r="O104" i="68" s="1"/>
  <c r="P18" i="68"/>
  <c r="O18" i="68" s="1"/>
  <c r="P71" i="68"/>
  <c r="O71" i="68" s="1"/>
  <c r="AI119" i="68"/>
  <c r="M119" i="68" s="1"/>
  <c r="AO119" i="68"/>
  <c r="P111" i="68"/>
  <c r="O111" i="68" s="1"/>
  <c r="U31" i="68"/>
  <c r="U112" i="68"/>
  <c r="U64" i="68"/>
  <c r="U20" i="68"/>
  <c r="U73" i="68"/>
  <c r="P31" i="68"/>
  <c r="O31" i="68" s="1"/>
  <c r="P97" i="68"/>
  <c r="O97" i="68" s="1"/>
  <c r="P41" i="68"/>
  <c r="O41" i="68" s="1"/>
  <c r="AO118" i="68"/>
  <c r="AI118" i="68"/>
  <c r="M118" i="68" s="1"/>
  <c r="P67" i="68"/>
  <c r="O67" i="68" s="1"/>
  <c r="BO117" i="66"/>
  <c r="BP117" i="66"/>
  <c r="BQ117" i="66"/>
  <c r="BR117" i="66"/>
  <c r="BS117" i="66"/>
  <c r="BT117" i="66"/>
  <c r="BU117" i="66"/>
  <c r="BV117" i="66"/>
  <c r="BN117" i="66"/>
  <c r="BL117" i="66"/>
  <c r="BM117" i="66"/>
  <c r="BK118" i="66"/>
  <c r="P17" i="68"/>
  <c r="O17" i="68" s="1"/>
  <c r="P118" i="68"/>
  <c r="O118" i="68" s="1"/>
  <c r="U56" i="68" l="1"/>
  <c r="U62" i="68"/>
  <c r="U25" i="68"/>
  <c r="U89" i="68"/>
  <c r="U95" i="68"/>
  <c r="V95" i="68" s="1"/>
  <c r="U45" i="68"/>
  <c r="W45" i="68" s="1"/>
  <c r="U66" i="68"/>
  <c r="W66" i="68" s="1"/>
  <c r="U38" i="68"/>
  <c r="V38" i="68" s="1"/>
  <c r="AI9" i="68"/>
  <c r="M9" i="68" s="1"/>
  <c r="U88" i="68"/>
  <c r="V88" i="68" s="1"/>
  <c r="U69" i="68"/>
  <c r="W69" i="68" s="1"/>
  <c r="U98" i="68"/>
  <c r="V98" i="68" s="1"/>
  <c r="U63" i="68"/>
  <c r="W63" i="68" s="1"/>
  <c r="U36" i="68"/>
  <c r="W36" i="68" s="1"/>
  <c r="U14" i="68"/>
  <c r="U17" i="68"/>
  <c r="W17" i="68" s="1"/>
  <c r="U104" i="68"/>
  <c r="V104" i="68" s="1"/>
  <c r="U44" i="68"/>
  <c r="V44" i="68" s="1"/>
  <c r="U43" i="68"/>
  <c r="W43" i="68" s="1"/>
  <c r="U54" i="68"/>
  <c r="W54" i="68" s="1"/>
  <c r="U96" i="68"/>
  <c r="V96" i="68" s="1"/>
  <c r="U59" i="68"/>
  <c r="W59" i="68" s="1"/>
  <c r="U85" i="68"/>
  <c r="V85" i="68" s="1"/>
  <c r="U120" i="68"/>
  <c r="W120" i="68" s="1"/>
  <c r="U57" i="68"/>
  <c r="W57" i="68" s="1"/>
  <c r="U109" i="68"/>
  <c r="W109" i="68" s="1"/>
  <c r="R54" i="68"/>
  <c r="S54" i="68" s="1"/>
  <c r="U27" i="68"/>
  <c r="W27" i="68" s="1"/>
  <c r="U55" i="68"/>
  <c r="W55" i="68" s="1"/>
  <c r="U13" i="68"/>
  <c r="W13" i="68" s="1"/>
  <c r="U117" i="68"/>
  <c r="W117" i="68" s="1"/>
  <c r="U107" i="68"/>
  <c r="V107" i="68" s="1"/>
  <c r="U114" i="68"/>
  <c r="V114" i="68" s="1"/>
  <c r="R50" i="68"/>
  <c r="S50" i="68" s="1"/>
  <c r="U81" i="68"/>
  <c r="V81" i="68" s="1"/>
  <c r="U37" i="68"/>
  <c r="W37" i="68" s="1"/>
  <c r="U82" i="68"/>
  <c r="W82" i="68" s="1"/>
  <c r="U101" i="68"/>
  <c r="V101" i="68" s="1"/>
  <c r="U34" i="68"/>
  <c r="W34" i="68" s="1"/>
  <c r="U74" i="68"/>
  <c r="W74" i="68" s="1"/>
  <c r="U60" i="68"/>
  <c r="W60" i="68" s="1"/>
  <c r="U10" i="68"/>
  <c r="V10" i="68" s="1"/>
  <c r="R120" i="68"/>
  <c r="S120" i="68" s="1"/>
  <c r="R93" i="68"/>
  <c r="S93" i="68" s="1"/>
  <c r="R86" i="68"/>
  <c r="S86" i="68" s="1"/>
  <c r="R116" i="68"/>
  <c r="S116" i="68" s="1"/>
  <c r="R72" i="68"/>
  <c r="S72" i="68" s="1"/>
  <c r="R40" i="68"/>
  <c r="S40" i="68" s="1"/>
  <c r="R42" i="68"/>
  <c r="S42" i="68" s="1"/>
  <c r="R63" i="68"/>
  <c r="S63" i="68" s="1"/>
  <c r="R70" i="68"/>
  <c r="S70" i="68" s="1"/>
  <c r="R67" i="68"/>
  <c r="S67" i="68" s="1"/>
  <c r="R61" i="68"/>
  <c r="S61" i="68" s="1"/>
  <c r="R25" i="68"/>
  <c r="S25" i="68" s="1"/>
  <c r="R28" i="68"/>
  <c r="S28" i="68" s="1"/>
  <c r="R47" i="68"/>
  <c r="S47" i="68" s="1"/>
  <c r="R114" i="68"/>
  <c r="S114" i="68" s="1"/>
  <c r="R35" i="68"/>
  <c r="S35" i="68" s="1"/>
  <c r="R117" i="68"/>
  <c r="S117" i="68" s="1"/>
  <c r="R89" i="68"/>
  <c r="S89" i="68" s="1"/>
  <c r="U9" i="68"/>
  <c r="W9" i="68" s="1"/>
  <c r="U118" i="68"/>
  <c r="V118" i="68" s="1"/>
  <c r="U116" i="68"/>
  <c r="U119" i="68"/>
  <c r="W119" i="68" s="1"/>
  <c r="U30" i="68"/>
  <c r="V30" i="68" s="1"/>
  <c r="U68" i="68"/>
  <c r="V68" i="68" s="1"/>
  <c r="U102" i="68"/>
  <c r="V102" i="68" s="1"/>
  <c r="U49" i="68"/>
  <c r="W49" i="68" s="1"/>
  <c r="U23" i="68"/>
  <c r="V23" i="68" s="1"/>
  <c r="U21" i="68"/>
  <c r="W21" i="68" s="1"/>
  <c r="U8" i="68"/>
  <c r="W8" i="68" s="1"/>
  <c r="U70" i="68"/>
  <c r="W70" i="68" s="1"/>
  <c r="U40" i="68"/>
  <c r="W40" i="68" s="1"/>
  <c r="U41" i="68"/>
  <c r="V41" i="68" s="1"/>
  <c r="U100" i="68"/>
  <c r="V100" i="68" s="1"/>
  <c r="U83" i="68"/>
  <c r="V83" i="68" s="1"/>
  <c r="U93" i="68"/>
  <c r="W93" i="68" s="1"/>
  <c r="U22" i="68"/>
  <c r="W22" i="68" s="1"/>
  <c r="U28" i="68"/>
  <c r="W28" i="68" s="1"/>
  <c r="U65" i="68"/>
  <c r="V65" i="68" s="1"/>
  <c r="U110" i="68"/>
  <c r="W110" i="68" s="1"/>
  <c r="U111" i="68"/>
  <c r="W111" i="68" s="1"/>
  <c r="U115" i="68"/>
  <c r="W115" i="68" s="1"/>
  <c r="U58" i="68"/>
  <c r="W58" i="68" s="1"/>
  <c r="U42" i="68"/>
  <c r="W42" i="68" s="1"/>
  <c r="U19" i="68"/>
  <c r="V19" i="68" s="1"/>
  <c r="U35" i="68"/>
  <c r="V35" i="68" s="1"/>
  <c r="U94" i="68"/>
  <c r="W94" i="68" s="1"/>
  <c r="U103" i="68"/>
  <c r="W103" i="68" s="1"/>
  <c r="U91" i="68"/>
  <c r="V91" i="68" s="1"/>
  <c r="U71" i="68"/>
  <c r="V71" i="68" s="1"/>
  <c r="U108" i="68"/>
  <c r="W108" i="68" s="1"/>
  <c r="U76" i="68"/>
  <c r="V76" i="68" s="1"/>
  <c r="U61" i="68"/>
  <c r="V61" i="68" s="1"/>
  <c r="R88" i="68"/>
  <c r="S88" i="68" s="1"/>
  <c r="R92" i="68"/>
  <c r="S92" i="68" s="1"/>
  <c r="R20" i="68"/>
  <c r="S20" i="68" s="1"/>
  <c r="R37" i="68"/>
  <c r="S37" i="68" s="1"/>
  <c r="R99" i="68"/>
  <c r="S99" i="68" s="1"/>
  <c r="R51" i="68"/>
  <c r="S51" i="68" s="1"/>
  <c r="R46" i="68"/>
  <c r="S46" i="68" s="1"/>
  <c r="R84" i="68"/>
  <c r="S84" i="68" s="1"/>
  <c r="R31" i="68"/>
  <c r="S31" i="68" s="1"/>
  <c r="R41" i="68"/>
  <c r="S41" i="68" s="1"/>
  <c r="R62" i="68"/>
  <c r="S62" i="68" s="1"/>
  <c r="R15" i="68"/>
  <c r="S15" i="68" s="1"/>
  <c r="R65" i="68"/>
  <c r="S65" i="68" s="1"/>
  <c r="R74" i="68"/>
  <c r="S74" i="68" s="1"/>
  <c r="R104" i="68"/>
  <c r="S104" i="68" s="1"/>
  <c r="R19" i="68"/>
  <c r="S19" i="68" s="1"/>
  <c r="R22" i="68"/>
  <c r="S22" i="68" s="1"/>
  <c r="R60" i="68"/>
  <c r="S60" i="68" s="1"/>
  <c r="R59" i="68"/>
  <c r="S59" i="68" s="1"/>
  <c r="R78" i="68"/>
  <c r="S78" i="68" s="1"/>
  <c r="R77" i="68"/>
  <c r="S77" i="68" s="1"/>
  <c r="R11" i="68"/>
  <c r="S11" i="68" s="1"/>
  <c r="R53" i="68"/>
  <c r="S53" i="68" s="1"/>
  <c r="R64" i="68"/>
  <c r="S64" i="68" s="1"/>
  <c r="R113" i="68"/>
  <c r="S113" i="68" s="1"/>
  <c r="R94" i="68"/>
  <c r="S94" i="68" s="1"/>
  <c r="R23" i="68"/>
  <c r="S23" i="68" s="1"/>
  <c r="R115" i="68"/>
  <c r="S115" i="68" s="1"/>
  <c r="R80" i="68"/>
  <c r="S80" i="68" s="1"/>
  <c r="R90" i="68"/>
  <c r="S90" i="68" s="1"/>
  <c r="AP110" i="68"/>
  <c r="F110" i="68" s="1"/>
  <c r="C110" i="68" s="1"/>
  <c r="AP19" i="68"/>
  <c r="F19" i="68" s="1"/>
  <c r="C19" i="68" s="1"/>
  <c r="AP54" i="68"/>
  <c r="F54" i="68" s="1"/>
  <c r="C54" i="68" s="1"/>
  <c r="AP71" i="68"/>
  <c r="F71" i="68" s="1"/>
  <c r="C71" i="68" s="1"/>
  <c r="AP11" i="68"/>
  <c r="F11" i="68" s="1"/>
  <c r="E11" i="68" s="1"/>
  <c r="R32" i="68"/>
  <c r="S32" i="68" s="1"/>
  <c r="U99" i="68"/>
  <c r="V99" i="68" s="1"/>
  <c r="U46" i="68"/>
  <c r="V46" i="68" s="1"/>
  <c r="U50" i="68"/>
  <c r="V50" i="68" s="1"/>
  <c r="U39" i="68"/>
  <c r="V39" i="68" s="1"/>
  <c r="U75" i="68"/>
  <c r="V75" i="68" s="1"/>
  <c r="AP106" i="68"/>
  <c r="F106" i="68" s="1"/>
  <c r="D106" i="68" s="1"/>
  <c r="R39" i="68"/>
  <c r="S39" i="68" s="1"/>
  <c r="R44" i="68"/>
  <c r="S44" i="68" s="1"/>
  <c r="R18" i="68"/>
  <c r="S18" i="68" s="1"/>
  <c r="R102" i="68"/>
  <c r="S102" i="68" s="1"/>
  <c r="R45" i="68"/>
  <c r="S45" i="68" s="1"/>
  <c r="R13" i="68"/>
  <c r="S13" i="68" s="1"/>
  <c r="R69" i="68"/>
  <c r="S69" i="68" s="1"/>
  <c r="R38" i="68"/>
  <c r="S38" i="68" s="1"/>
  <c r="R66" i="68"/>
  <c r="S66" i="68" s="1"/>
  <c r="R49" i="68"/>
  <c r="S49" i="68" s="1"/>
  <c r="R68" i="68"/>
  <c r="S68" i="68" s="1"/>
  <c r="R52" i="68"/>
  <c r="S52" i="68" s="1"/>
  <c r="R100" i="68"/>
  <c r="S100" i="68" s="1"/>
  <c r="R17" i="68"/>
  <c r="S17" i="68" s="1"/>
  <c r="R8" i="68"/>
  <c r="S8" i="68" s="1"/>
  <c r="AP24" i="68"/>
  <c r="F24" i="68" s="1"/>
  <c r="C24" i="68" s="1"/>
  <c r="R112" i="68"/>
  <c r="S112" i="68" s="1"/>
  <c r="R7" i="68"/>
  <c r="S7" i="68" s="1"/>
  <c r="R82" i="68"/>
  <c r="S82" i="68" s="1"/>
  <c r="U11" i="68"/>
  <c r="W11" i="68" s="1"/>
  <c r="U16" i="68"/>
  <c r="W16" i="68" s="1"/>
  <c r="U51" i="68"/>
  <c r="W51" i="68" s="1"/>
  <c r="U79" i="68"/>
  <c r="W79" i="68" s="1"/>
  <c r="U47" i="68"/>
  <c r="V47" i="68" s="1"/>
  <c r="U92" i="68"/>
  <c r="V92" i="68" s="1"/>
  <c r="U24" i="68"/>
  <c r="V24" i="68" s="1"/>
  <c r="U86" i="68"/>
  <c r="V86" i="68" s="1"/>
  <c r="U78" i="68"/>
  <c r="W78" i="68" s="1"/>
  <c r="U12" i="68"/>
  <c r="V12" i="68" s="1"/>
  <c r="R27" i="68"/>
  <c r="S27" i="68" s="1"/>
  <c r="R85" i="68"/>
  <c r="S85" i="68" s="1"/>
  <c r="R16" i="68"/>
  <c r="S16" i="68" s="1"/>
  <c r="R110" i="68"/>
  <c r="S110" i="68" s="1"/>
  <c r="R34" i="68"/>
  <c r="S34" i="68" s="1"/>
  <c r="R118" i="68"/>
  <c r="S118" i="68" s="1"/>
  <c r="R73" i="68"/>
  <c r="S73" i="68" s="1"/>
  <c r="R75" i="68"/>
  <c r="S75" i="68" s="1"/>
  <c r="R109" i="68"/>
  <c r="S109" i="68" s="1"/>
  <c r="R71" i="68"/>
  <c r="S71" i="68" s="1"/>
  <c r="R101" i="68"/>
  <c r="S101" i="68" s="1"/>
  <c r="R87" i="68"/>
  <c r="S87" i="68" s="1"/>
  <c r="R111" i="68"/>
  <c r="S111" i="68" s="1"/>
  <c r="R106" i="68"/>
  <c r="S106" i="68" s="1"/>
  <c r="R58" i="68"/>
  <c r="S58" i="68" s="1"/>
  <c r="R79" i="68"/>
  <c r="S79" i="68" s="1"/>
  <c r="R81" i="68"/>
  <c r="S81" i="68" s="1"/>
  <c r="U80" i="68"/>
  <c r="V80" i="68" s="1"/>
  <c r="AP117" i="68"/>
  <c r="F117" i="68" s="1"/>
  <c r="C117" i="68" s="1"/>
  <c r="U87" i="68"/>
  <c r="W87" i="68" s="1"/>
  <c r="U15" i="68"/>
  <c r="W15" i="68" s="1"/>
  <c r="U67" i="68"/>
  <c r="W67" i="68" s="1"/>
  <c r="U33" i="68"/>
  <c r="W33" i="68" s="1"/>
  <c r="U77" i="68"/>
  <c r="V77" i="68" s="1"/>
  <c r="U84" i="68"/>
  <c r="V84" i="68" s="1"/>
  <c r="U26" i="68"/>
  <c r="W26" i="68" s="1"/>
  <c r="U18" i="68"/>
  <c r="W18" i="68" s="1"/>
  <c r="U48" i="68"/>
  <c r="W48" i="68" s="1"/>
  <c r="R12" i="68"/>
  <c r="S12" i="68" s="1"/>
  <c r="R105" i="68"/>
  <c r="S105" i="68" s="1"/>
  <c r="R33" i="68"/>
  <c r="S33" i="68" s="1"/>
  <c r="R56" i="68"/>
  <c r="S56" i="68" s="1"/>
  <c r="R10" i="68"/>
  <c r="S10" i="68" s="1"/>
  <c r="R97" i="68"/>
  <c r="S97" i="68" s="1"/>
  <c r="R103" i="68"/>
  <c r="S103" i="68" s="1"/>
  <c r="R55" i="68"/>
  <c r="S55" i="68" s="1"/>
  <c r="R29" i="68"/>
  <c r="S29" i="68" s="1"/>
  <c r="AP44" i="68"/>
  <c r="F44" i="68" s="1"/>
  <c r="D44" i="68" s="1"/>
  <c r="AP50" i="68"/>
  <c r="F50" i="68" s="1"/>
  <c r="E50" i="68" s="1"/>
  <c r="R95" i="68"/>
  <c r="S95" i="68" s="1"/>
  <c r="R108" i="68"/>
  <c r="S108" i="68" s="1"/>
  <c r="AP37" i="68"/>
  <c r="F37" i="68" s="1"/>
  <c r="E37" i="68" s="1"/>
  <c r="R26" i="68"/>
  <c r="S26" i="68" s="1"/>
  <c r="R57" i="68"/>
  <c r="S57" i="68" s="1"/>
  <c r="R36" i="68"/>
  <c r="S36" i="68" s="1"/>
  <c r="R48" i="68"/>
  <c r="S48" i="68" s="1"/>
  <c r="R9" i="68"/>
  <c r="S9" i="68" s="1"/>
  <c r="R119" i="68"/>
  <c r="S119" i="68" s="1"/>
  <c r="R96" i="68"/>
  <c r="S96" i="68" s="1"/>
  <c r="U72" i="68"/>
  <c r="V72" i="68" s="1"/>
  <c r="AP57" i="68"/>
  <c r="F57" i="68" s="1"/>
  <c r="E57" i="68" s="1"/>
  <c r="U90" i="68"/>
  <c r="V90" i="68" s="1"/>
  <c r="U97" i="68"/>
  <c r="V97" i="68" s="1"/>
  <c r="U113" i="68"/>
  <c r="V113" i="68" s="1"/>
  <c r="U32" i="68"/>
  <c r="V32" i="68" s="1"/>
  <c r="U53" i="68"/>
  <c r="V53" i="68" s="1"/>
  <c r="U52" i="68"/>
  <c r="V52" i="68" s="1"/>
  <c r="U106" i="68"/>
  <c r="V106" i="68" s="1"/>
  <c r="U105" i="68"/>
  <c r="V105" i="68" s="1"/>
  <c r="U29" i="68"/>
  <c r="W29" i="68" s="1"/>
  <c r="R21" i="68"/>
  <c r="S21" i="68" s="1"/>
  <c r="R30" i="68"/>
  <c r="S30" i="68" s="1"/>
  <c r="R98" i="68"/>
  <c r="S98" i="68" s="1"/>
  <c r="R107" i="68"/>
  <c r="S107" i="68" s="1"/>
  <c r="R91" i="68"/>
  <c r="S91" i="68" s="1"/>
  <c r="R24" i="68"/>
  <c r="S24" i="68" s="1"/>
  <c r="R43" i="68"/>
  <c r="S43" i="68" s="1"/>
  <c r="R14" i="68"/>
  <c r="S14" i="68" s="1"/>
  <c r="R83" i="68"/>
  <c r="S83" i="68" s="1"/>
  <c r="AP107" i="68"/>
  <c r="F107" i="68" s="1"/>
  <c r="C107" i="68" s="1"/>
  <c r="D99" i="68"/>
  <c r="C99" i="68"/>
  <c r="E99" i="68"/>
  <c r="AP8" i="68"/>
  <c r="F8" i="68" s="1"/>
  <c r="AP12" i="68"/>
  <c r="F12" i="68" s="1"/>
  <c r="AP62" i="68"/>
  <c r="F62" i="68" s="1"/>
  <c r="AP40" i="68"/>
  <c r="F40" i="68" s="1"/>
  <c r="AP34" i="68"/>
  <c r="F34" i="68" s="1"/>
  <c r="AP94" i="68"/>
  <c r="F94" i="68" s="1"/>
  <c r="V87" i="68"/>
  <c r="AI7" i="68"/>
  <c r="AP120" i="68"/>
  <c r="F120" i="68" s="1"/>
  <c r="AO120" i="68"/>
  <c r="AI120" i="68"/>
  <c r="M120" i="68" s="1"/>
  <c r="AP88" i="68"/>
  <c r="F88" i="68" s="1"/>
  <c r="AP60" i="68"/>
  <c r="F60" i="68" s="1"/>
  <c r="AP59" i="68"/>
  <c r="F59" i="68" s="1"/>
  <c r="AP33" i="68"/>
  <c r="F33" i="68" s="1"/>
  <c r="AP39" i="68"/>
  <c r="F39" i="68" s="1"/>
  <c r="AP98" i="68"/>
  <c r="F98" i="68" s="1"/>
  <c r="AP76" i="68"/>
  <c r="F76" i="68" s="1"/>
  <c r="AP101" i="68"/>
  <c r="F101" i="68" s="1"/>
  <c r="AP49" i="68"/>
  <c r="F49" i="68" s="1"/>
  <c r="AP46" i="68"/>
  <c r="F46" i="68" s="1"/>
  <c r="AP25" i="68"/>
  <c r="F25" i="68" s="1"/>
  <c r="AP109" i="68"/>
  <c r="F109" i="68" s="1"/>
  <c r="AP17" i="68"/>
  <c r="F17" i="68" s="1"/>
  <c r="AP48" i="68"/>
  <c r="F48" i="68" s="1"/>
  <c r="AP47" i="68"/>
  <c r="F47" i="68" s="1"/>
  <c r="AP81" i="68"/>
  <c r="F81" i="68" s="1"/>
  <c r="AP42" i="68"/>
  <c r="F42" i="68" s="1"/>
  <c r="AP27" i="68"/>
  <c r="F27" i="68" s="1"/>
  <c r="AP97" i="68"/>
  <c r="F97" i="68" s="1"/>
  <c r="AP87" i="68"/>
  <c r="F87" i="68" s="1"/>
  <c r="AP29" i="68"/>
  <c r="F29" i="68" s="1"/>
  <c r="AP26" i="68"/>
  <c r="F26" i="68" s="1"/>
  <c r="AP32" i="68"/>
  <c r="F32" i="68" s="1"/>
  <c r="AP16" i="68"/>
  <c r="F16" i="68" s="1"/>
  <c r="AP96" i="68"/>
  <c r="F96" i="68" s="1"/>
  <c r="AP77" i="68"/>
  <c r="F77" i="68" s="1"/>
  <c r="AP65" i="68"/>
  <c r="F65" i="68" s="1"/>
  <c r="W83" i="68"/>
  <c r="AP28" i="68"/>
  <c r="F28" i="68" s="1"/>
  <c r="AP38" i="68"/>
  <c r="F38" i="68" s="1"/>
  <c r="AP43" i="68"/>
  <c r="F43" i="68" s="1"/>
  <c r="AP69" i="68"/>
  <c r="F69" i="68" s="1"/>
  <c r="AP64" i="68"/>
  <c r="F64" i="68" s="1"/>
  <c r="AP86" i="68"/>
  <c r="F86" i="68" s="1"/>
  <c r="AP118" i="68"/>
  <c r="F118" i="68" s="1"/>
  <c r="AP23" i="68"/>
  <c r="F23" i="68" s="1"/>
  <c r="AP115" i="68"/>
  <c r="F115" i="68" s="1"/>
  <c r="AP113" i="68"/>
  <c r="F113" i="68" s="1"/>
  <c r="W14" i="68"/>
  <c r="V14" i="68"/>
  <c r="AP9" i="68"/>
  <c r="F9" i="68" s="1"/>
  <c r="AP21" i="68"/>
  <c r="F21" i="68" s="1"/>
  <c r="AP105" i="68"/>
  <c r="F105" i="68" s="1"/>
  <c r="AP85" i="68"/>
  <c r="F85" i="68" s="1"/>
  <c r="AP53" i="68"/>
  <c r="F53" i="68" s="1"/>
  <c r="AP75" i="68"/>
  <c r="F75" i="68" s="1"/>
  <c r="AP63" i="68"/>
  <c r="F63" i="68" s="1"/>
  <c r="W20" i="68"/>
  <c r="V20" i="68"/>
  <c r="V112" i="68"/>
  <c r="W112" i="68"/>
  <c r="W116" i="68"/>
  <c r="V116" i="68"/>
  <c r="AP36" i="68"/>
  <c r="F36" i="68" s="1"/>
  <c r="AP95" i="68"/>
  <c r="F95" i="68" s="1"/>
  <c r="AP30" i="68"/>
  <c r="F30" i="68" s="1"/>
  <c r="AP41" i="68"/>
  <c r="F41" i="68" s="1"/>
  <c r="AP102" i="68"/>
  <c r="F102" i="68" s="1"/>
  <c r="W64" i="68"/>
  <c r="V64" i="68"/>
  <c r="AP15" i="68"/>
  <c r="F15" i="68" s="1"/>
  <c r="AP22" i="68"/>
  <c r="F22" i="68" s="1"/>
  <c r="AP10" i="68"/>
  <c r="F10" i="68" s="1"/>
  <c r="AP55" i="68"/>
  <c r="F55" i="68" s="1"/>
  <c r="BQ118" i="66"/>
  <c r="BR118" i="66"/>
  <c r="BS118" i="66"/>
  <c r="BT118" i="66"/>
  <c r="BU118" i="66"/>
  <c r="BV118" i="66"/>
  <c r="BL118" i="66"/>
  <c r="BP118" i="66"/>
  <c r="BM118" i="66"/>
  <c r="BN118" i="66"/>
  <c r="BO118" i="66"/>
  <c r="BK119" i="66"/>
  <c r="AP89" i="68"/>
  <c r="F89" i="68" s="1"/>
  <c r="AP114" i="68"/>
  <c r="F114" i="68" s="1"/>
  <c r="AP93" i="68"/>
  <c r="F93" i="68" s="1"/>
  <c r="AP104" i="68"/>
  <c r="F104" i="68" s="1"/>
  <c r="W89" i="68"/>
  <c r="V89" i="68"/>
  <c r="AP52" i="68"/>
  <c r="F52" i="68" s="1"/>
  <c r="AP78" i="68"/>
  <c r="F78" i="68" s="1"/>
  <c r="AP31" i="68"/>
  <c r="F31" i="68" s="1"/>
  <c r="W7" i="68"/>
  <c r="V7" i="68"/>
  <c r="AP92" i="68"/>
  <c r="F92" i="68" s="1"/>
  <c r="W73" i="68"/>
  <c r="V73" i="68"/>
  <c r="W100" i="68"/>
  <c r="W31" i="68"/>
  <c r="V31" i="68"/>
  <c r="AP7" i="68"/>
  <c r="F7" i="68" s="1"/>
  <c r="AP84" i="68"/>
  <c r="F84" i="68" s="1"/>
  <c r="AP74" i="68"/>
  <c r="F74" i="68" s="1"/>
  <c r="AP91" i="68"/>
  <c r="F91" i="68" s="1"/>
  <c r="AP103" i="68"/>
  <c r="F103" i="68" s="1"/>
  <c r="AP66" i="68"/>
  <c r="F66" i="68" s="1"/>
  <c r="AP82" i="68"/>
  <c r="F82" i="68" s="1"/>
  <c r="AP73" i="68"/>
  <c r="F73" i="68" s="1"/>
  <c r="V62" i="68"/>
  <c r="W62" i="68"/>
  <c r="V36" i="68"/>
  <c r="W56" i="68"/>
  <c r="V56" i="68"/>
  <c r="AP51" i="68"/>
  <c r="F51" i="68" s="1"/>
  <c r="AP83" i="68"/>
  <c r="F83" i="68" s="1"/>
  <c r="AP45" i="68"/>
  <c r="F45" i="68" s="1"/>
  <c r="AP18" i="68"/>
  <c r="F18" i="68" s="1"/>
  <c r="AP67" i="68"/>
  <c r="F67" i="68" s="1"/>
  <c r="AP68" i="68"/>
  <c r="F68" i="68" s="1"/>
  <c r="AP80" i="68"/>
  <c r="F80" i="68" s="1"/>
  <c r="AP58" i="68"/>
  <c r="F58" i="68" s="1"/>
  <c r="AP35" i="68"/>
  <c r="F35" i="68" s="1"/>
  <c r="W25" i="68"/>
  <c r="V25" i="68"/>
  <c r="AP90" i="68"/>
  <c r="F90" i="68" s="1"/>
  <c r="AP112" i="68"/>
  <c r="F112" i="68" s="1"/>
  <c r="AP20" i="68"/>
  <c r="F20" i="68" s="1"/>
  <c r="AP79" i="68"/>
  <c r="F79" i="68" s="1"/>
  <c r="AP108" i="68"/>
  <c r="F108" i="68" s="1"/>
  <c r="AP14" i="68"/>
  <c r="F14" i="68" s="1"/>
  <c r="AP56" i="68"/>
  <c r="F56" i="68" s="1"/>
  <c r="AP70" i="68"/>
  <c r="F70" i="68" s="1"/>
  <c r="AP61" i="68"/>
  <c r="F61" i="68" s="1"/>
  <c r="AP72" i="68"/>
  <c r="F72" i="68" s="1"/>
  <c r="AP111" i="68"/>
  <c r="F111" i="68" s="1"/>
  <c r="AP119" i="68"/>
  <c r="F119" i="68" s="1"/>
  <c r="AP13" i="68"/>
  <c r="F13" i="68" s="1"/>
  <c r="AP100" i="68"/>
  <c r="F100" i="68" s="1"/>
  <c r="AP116" i="68"/>
  <c r="F116" i="68" s="1"/>
  <c r="P120" i="68"/>
  <c r="O120" i="68" s="1"/>
  <c r="P88" i="68"/>
  <c r="O88" i="68" s="1"/>
  <c r="P72" i="68"/>
  <c r="O72" i="68" s="1"/>
  <c r="P69" i="68"/>
  <c r="O69" i="68" s="1"/>
  <c r="P52" i="68"/>
  <c r="O52" i="68" s="1"/>
  <c r="P85" i="68"/>
  <c r="O85" i="68" s="1"/>
  <c r="P81" i="68"/>
  <c r="O81" i="68" s="1"/>
  <c r="P110" i="68"/>
  <c r="O110" i="68" s="1"/>
  <c r="P38" i="68"/>
  <c r="O38" i="68" s="1"/>
  <c r="P43" i="68"/>
  <c r="O43" i="68" s="1"/>
  <c r="P112" i="68"/>
  <c r="O112" i="68" s="1"/>
  <c r="P36" i="68"/>
  <c r="O36" i="68" s="1"/>
  <c r="P102" i="68"/>
  <c r="O102" i="68" s="1"/>
  <c r="P105" i="68"/>
  <c r="O105" i="68" s="1"/>
  <c r="P25" i="68"/>
  <c r="O25" i="68" s="1"/>
  <c r="P98" i="68"/>
  <c r="O98" i="68" s="1"/>
  <c r="P19" i="68"/>
  <c r="O19" i="68" s="1"/>
  <c r="P86" i="68"/>
  <c r="O86" i="68" s="1"/>
  <c r="P95" i="68"/>
  <c r="O95" i="68" s="1"/>
  <c r="P23" i="68"/>
  <c r="O23" i="68" s="1"/>
  <c r="P80" i="68"/>
  <c r="O80" i="68" s="1"/>
  <c r="P33" i="68"/>
  <c r="O33" i="68" s="1"/>
  <c r="P47" i="68"/>
  <c r="O47" i="68" s="1"/>
  <c r="P106" i="68"/>
  <c r="O106" i="68" s="1"/>
  <c r="P57" i="68"/>
  <c r="O57" i="68" s="1"/>
  <c r="P64" i="68"/>
  <c r="O64" i="68" s="1"/>
  <c r="P65" i="68"/>
  <c r="O65" i="68" s="1"/>
  <c r="P115" i="68"/>
  <c r="O115" i="68" s="1"/>
  <c r="P53" i="68"/>
  <c r="O53" i="68" s="1"/>
  <c r="P60" i="68"/>
  <c r="O60" i="68" s="1"/>
  <c r="P46" i="68"/>
  <c r="O46" i="68" s="1"/>
  <c r="P61" i="68"/>
  <c r="O61" i="68" s="1"/>
  <c r="P84" i="68"/>
  <c r="O84" i="68" s="1"/>
  <c r="P99" i="68"/>
  <c r="O99" i="68" s="1"/>
  <c r="P49" i="68"/>
  <c r="O49" i="68" s="1"/>
  <c r="P51" i="68"/>
  <c r="O51" i="68" s="1"/>
  <c r="P89" i="68"/>
  <c r="O89" i="68" s="1"/>
  <c r="P39" i="68"/>
  <c r="O39" i="68" s="1"/>
  <c r="P14" i="68"/>
  <c r="O14" i="68" s="1"/>
  <c r="P101" i="68"/>
  <c r="O101" i="68" s="1"/>
  <c r="P54" i="68"/>
  <c r="O54" i="68" s="1"/>
  <c r="P56" i="68"/>
  <c r="O56" i="68" s="1"/>
  <c r="P75" i="68"/>
  <c r="O75" i="68" s="1"/>
  <c r="P108" i="68"/>
  <c r="O108" i="68" s="1"/>
  <c r="P34" i="68"/>
  <c r="O34" i="68" s="1"/>
  <c r="P77" i="68"/>
  <c r="O77" i="68" s="1"/>
  <c r="P10" i="68"/>
  <c r="O10" i="68" s="1"/>
  <c r="P15" i="68"/>
  <c r="O15" i="68" s="1"/>
  <c r="P42" i="68"/>
  <c r="O42" i="68" s="1"/>
  <c r="P58" i="68"/>
  <c r="O58" i="68" s="1"/>
  <c r="P96" i="68"/>
  <c r="O96" i="68" s="1"/>
  <c r="P29" i="68"/>
  <c r="O29" i="68" s="1"/>
  <c r="P63" i="68"/>
  <c r="O63" i="68" s="1"/>
  <c r="P116" i="68"/>
  <c r="O116" i="68" s="1"/>
  <c r="P93" i="68"/>
  <c r="O93" i="68" s="1"/>
  <c r="P50" i="68"/>
  <c r="O50" i="68" s="1"/>
  <c r="P21" i="68"/>
  <c r="O21" i="68" s="1"/>
  <c r="P59" i="68"/>
  <c r="O59" i="68" s="1"/>
  <c r="P78" i="68"/>
  <c r="O78" i="68" s="1"/>
  <c r="P66" i="68"/>
  <c r="O66" i="68" s="1"/>
  <c r="P113" i="68"/>
  <c r="O113" i="68" s="1"/>
  <c r="P7" i="68"/>
  <c r="O7" i="68" s="1"/>
  <c r="P48" i="68"/>
  <c r="O48" i="68" s="1"/>
  <c r="P103" i="68"/>
  <c r="O103" i="68" s="1"/>
  <c r="P27" i="68"/>
  <c r="O27" i="68" s="1"/>
  <c r="P73" i="68"/>
  <c r="O73" i="68" s="1"/>
  <c r="P55" i="68"/>
  <c r="O55" i="68" s="1"/>
  <c r="P91" i="68"/>
  <c r="O91" i="68" s="1"/>
  <c r="P44" i="68"/>
  <c r="O44" i="68" s="1"/>
  <c r="P87" i="68"/>
  <c r="O87" i="68" s="1"/>
  <c r="P40" i="68"/>
  <c r="O40" i="68" s="1"/>
  <c r="P22" i="68"/>
  <c r="O22" i="68" s="1"/>
  <c r="P90" i="68"/>
  <c r="O90" i="68" s="1"/>
  <c r="P109" i="68"/>
  <c r="O109" i="68" s="1"/>
  <c r="P37" i="68"/>
  <c r="O37" i="68" s="1"/>
  <c r="P79" i="68"/>
  <c r="O79" i="68" s="1"/>
  <c r="P16" i="68"/>
  <c r="O16" i="68" s="1"/>
  <c r="P74" i="68"/>
  <c r="O74" i="68" s="1"/>
  <c r="P30" i="68"/>
  <c r="O30" i="68" s="1"/>
  <c r="P114" i="68"/>
  <c r="O114" i="68" s="1"/>
  <c r="P62" i="68"/>
  <c r="O62" i="68" s="1"/>
  <c r="P70" i="68"/>
  <c r="O70" i="68" s="1"/>
  <c r="P28" i="68"/>
  <c r="O28" i="68" s="1"/>
  <c r="P100" i="68"/>
  <c r="O100" i="68" s="1"/>
  <c r="P83" i="68"/>
  <c r="O83" i="68" s="1"/>
  <c r="P32" i="68"/>
  <c r="O32" i="68" s="1"/>
  <c r="P76" i="68"/>
  <c r="O76" i="68" s="1"/>
  <c r="P26" i="68"/>
  <c r="O26" i="68" s="1"/>
  <c r="P68" i="68"/>
  <c r="O68" i="68" s="1"/>
  <c r="P8" i="68"/>
  <c r="O8" i="68" s="1"/>
  <c r="W104" i="68" l="1"/>
  <c r="V55" i="68"/>
  <c r="V60" i="68"/>
  <c r="W95" i="68"/>
  <c r="V15" i="68"/>
  <c r="W88" i="68"/>
  <c r="V45" i="68"/>
  <c r="V69" i="68"/>
  <c r="W38" i="68"/>
  <c r="V63" i="68"/>
  <c r="V66" i="68"/>
  <c r="M7" i="68"/>
  <c r="P9" i="68"/>
  <c r="O9" i="68" s="1"/>
  <c r="W98" i="68"/>
  <c r="W107" i="68"/>
  <c r="W10" i="68"/>
  <c r="W44" i="68"/>
  <c r="V13" i="68"/>
  <c r="V27" i="68"/>
  <c r="V34" i="68"/>
  <c r="V74" i="68"/>
  <c r="V17" i="68"/>
  <c r="V59" i="68"/>
  <c r="W81" i="68"/>
  <c r="V54" i="68"/>
  <c r="W114" i="68"/>
  <c r="V43" i="68"/>
  <c r="V49" i="68"/>
  <c r="V57" i="68"/>
  <c r="W85" i="68"/>
  <c r="V109" i="68"/>
  <c r="V120" i="68"/>
  <c r="W96" i="68"/>
  <c r="W101" i="68"/>
  <c r="V82" i="68"/>
  <c r="V37" i="68"/>
  <c r="V70" i="68"/>
  <c r="V117" i="68"/>
  <c r="V93" i="68"/>
  <c r="W35" i="68"/>
  <c r="W30" i="68"/>
  <c r="W24" i="68"/>
  <c r="W91" i="68"/>
  <c r="D19" i="68"/>
  <c r="W68" i="68"/>
  <c r="V22" i="68"/>
  <c r="W92" i="68"/>
  <c r="E19" i="68"/>
  <c r="V94" i="68"/>
  <c r="V28" i="68"/>
  <c r="V67" i="68"/>
  <c r="V119" i="68"/>
  <c r="V103" i="68"/>
  <c r="W65" i="68"/>
  <c r="D110" i="68"/>
  <c r="V40" i="68"/>
  <c r="V42" i="68"/>
  <c r="W41" i="68"/>
  <c r="W118" i="68"/>
  <c r="V58" i="68"/>
  <c r="C50" i="68"/>
  <c r="V9" i="68"/>
  <c r="W19" i="68"/>
  <c r="D50" i="68"/>
  <c r="V8" i="68"/>
  <c r="V111" i="68"/>
  <c r="W61" i="68"/>
  <c r="V110" i="68"/>
  <c r="W102" i="68"/>
  <c r="V26" i="68"/>
  <c r="W72" i="68"/>
  <c r="W76" i="68"/>
  <c r="W23" i="68"/>
  <c r="V108" i="68"/>
  <c r="C44" i="68"/>
  <c r="D11" i="68"/>
  <c r="V21" i="68"/>
  <c r="W84" i="68"/>
  <c r="W46" i="68"/>
  <c r="E44" i="68"/>
  <c r="W99" i="68"/>
  <c r="V115" i="68"/>
  <c r="W12" i="68"/>
  <c r="W71" i="68"/>
  <c r="W77" i="68"/>
  <c r="E110" i="68"/>
  <c r="V29" i="68"/>
  <c r="C11" i="68"/>
  <c r="D54" i="68"/>
  <c r="W106" i="68"/>
  <c r="D107" i="68"/>
  <c r="E54" i="68"/>
  <c r="C37" i="68"/>
  <c r="W52" i="68"/>
  <c r="E71" i="68"/>
  <c r="D71" i="68"/>
  <c r="W90" i="68"/>
  <c r="V11" i="68"/>
  <c r="C57" i="68"/>
  <c r="D57" i="68"/>
  <c r="V18" i="68"/>
  <c r="W75" i="68"/>
  <c r="V48" i="68"/>
  <c r="W47" i="68"/>
  <c r="V79" i="68"/>
  <c r="W32" i="68"/>
  <c r="E106" i="68"/>
  <c r="W39" i="68"/>
  <c r="W80" i="68"/>
  <c r="W113" i="68"/>
  <c r="V78" i="68"/>
  <c r="V51" i="68"/>
  <c r="C106" i="68"/>
  <c r="W50" i="68"/>
  <c r="D117" i="68"/>
  <c r="D24" i="68"/>
  <c r="W53" i="68"/>
  <c r="E107" i="68"/>
  <c r="E117" i="68"/>
  <c r="D37" i="68"/>
  <c r="W105" i="68"/>
  <c r="W97" i="68"/>
  <c r="E24" i="68"/>
  <c r="W86" i="68"/>
  <c r="V16" i="68"/>
  <c r="V33" i="68"/>
  <c r="C36" i="68"/>
  <c r="E36" i="68"/>
  <c r="D36" i="68"/>
  <c r="E100" i="68"/>
  <c r="D100" i="68"/>
  <c r="C100" i="68"/>
  <c r="D70" i="68"/>
  <c r="E70" i="68"/>
  <c r="C70" i="68"/>
  <c r="C90" i="68"/>
  <c r="D90" i="68"/>
  <c r="E90" i="68"/>
  <c r="D92" i="68"/>
  <c r="E92" i="68"/>
  <c r="C92" i="68"/>
  <c r="E30" i="68"/>
  <c r="C30" i="68"/>
  <c r="D30" i="68"/>
  <c r="E75" i="68"/>
  <c r="C75" i="68"/>
  <c r="D75" i="68"/>
  <c r="E33" i="68"/>
  <c r="D33" i="68"/>
  <c r="C33" i="68"/>
  <c r="C62" i="68"/>
  <c r="D62" i="68"/>
  <c r="E62" i="68"/>
  <c r="D56" i="68"/>
  <c r="C56" i="68"/>
  <c r="E56" i="68"/>
  <c r="C65" i="68"/>
  <c r="D65" i="68"/>
  <c r="E65" i="68"/>
  <c r="C111" i="68"/>
  <c r="E111" i="68"/>
  <c r="D111" i="68"/>
  <c r="E108" i="68"/>
  <c r="D108" i="68"/>
  <c r="C108" i="68"/>
  <c r="C7" i="68"/>
  <c r="E7" i="68"/>
  <c r="D7" i="68"/>
  <c r="C10" i="68"/>
  <c r="D10" i="68"/>
  <c r="E10" i="68"/>
  <c r="E64" i="68"/>
  <c r="C64" i="68"/>
  <c r="D64" i="68"/>
  <c r="C77" i="68"/>
  <c r="D77" i="68"/>
  <c r="E77" i="68"/>
  <c r="C97" i="68"/>
  <c r="E97" i="68"/>
  <c r="D97" i="68"/>
  <c r="D17" i="68"/>
  <c r="C17" i="68"/>
  <c r="E17" i="68"/>
  <c r="E88" i="68"/>
  <c r="D88" i="68"/>
  <c r="C88" i="68"/>
  <c r="E94" i="68"/>
  <c r="D94" i="68"/>
  <c r="C94" i="68"/>
  <c r="E59" i="68"/>
  <c r="C59" i="68"/>
  <c r="D59" i="68"/>
  <c r="C119" i="68"/>
  <c r="E119" i="68"/>
  <c r="D119" i="68"/>
  <c r="C60" i="68"/>
  <c r="D60" i="68"/>
  <c r="E60" i="68"/>
  <c r="D22" i="68"/>
  <c r="E22" i="68"/>
  <c r="C22" i="68"/>
  <c r="E69" i="68"/>
  <c r="D69" i="68"/>
  <c r="C69" i="68"/>
  <c r="C96" i="68"/>
  <c r="D96" i="68"/>
  <c r="E96" i="68"/>
  <c r="E27" i="68"/>
  <c r="D27" i="68"/>
  <c r="C27" i="68"/>
  <c r="C109" i="68"/>
  <c r="D109" i="68"/>
  <c r="E109" i="68"/>
  <c r="D34" i="68"/>
  <c r="C34" i="68"/>
  <c r="E34" i="68"/>
  <c r="C87" i="68"/>
  <c r="E87" i="68"/>
  <c r="D87" i="68"/>
  <c r="C18" i="68"/>
  <c r="E18" i="68"/>
  <c r="D18" i="68"/>
  <c r="E73" i="68"/>
  <c r="D73" i="68"/>
  <c r="C73" i="68"/>
  <c r="C104" i="68"/>
  <c r="D104" i="68"/>
  <c r="E104" i="68"/>
  <c r="E15" i="68"/>
  <c r="C15" i="68"/>
  <c r="D15" i="68"/>
  <c r="E113" i="68"/>
  <c r="C113" i="68"/>
  <c r="D113" i="68"/>
  <c r="D43" i="68"/>
  <c r="E43" i="68"/>
  <c r="C43" i="68"/>
  <c r="C16" i="68"/>
  <c r="E16" i="68"/>
  <c r="D16" i="68"/>
  <c r="D42" i="68"/>
  <c r="E42" i="68"/>
  <c r="C42" i="68"/>
  <c r="C25" i="68"/>
  <c r="D25" i="68"/>
  <c r="E25" i="68"/>
  <c r="E12" i="68"/>
  <c r="D12" i="68"/>
  <c r="C12" i="68"/>
  <c r="E14" i="68"/>
  <c r="D14" i="68"/>
  <c r="C14" i="68"/>
  <c r="C45" i="68"/>
  <c r="D45" i="68"/>
  <c r="E45" i="68"/>
  <c r="D82" i="68"/>
  <c r="E82" i="68"/>
  <c r="C82" i="68"/>
  <c r="E31" i="68"/>
  <c r="C31" i="68"/>
  <c r="D31" i="68"/>
  <c r="E93" i="68"/>
  <c r="C93" i="68"/>
  <c r="D93" i="68"/>
  <c r="C115" i="68"/>
  <c r="D115" i="68"/>
  <c r="E115" i="68"/>
  <c r="C38" i="68"/>
  <c r="E38" i="68"/>
  <c r="D38" i="68"/>
  <c r="C32" i="68"/>
  <c r="E32" i="68"/>
  <c r="D32" i="68"/>
  <c r="C81" i="68"/>
  <c r="D81" i="68"/>
  <c r="E81" i="68"/>
  <c r="D46" i="68"/>
  <c r="E46" i="68"/>
  <c r="C46" i="68"/>
  <c r="E120" i="68"/>
  <c r="D120" i="68"/>
  <c r="C120" i="68"/>
  <c r="E95" i="68"/>
  <c r="D95" i="68"/>
  <c r="C95" i="68"/>
  <c r="D84" i="68"/>
  <c r="E84" i="68"/>
  <c r="C84" i="68"/>
  <c r="D35" i="68"/>
  <c r="E35" i="68"/>
  <c r="C35" i="68"/>
  <c r="C83" i="68"/>
  <c r="E83" i="68"/>
  <c r="D83" i="68"/>
  <c r="C66" i="68"/>
  <c r="E66" i="68"/>
  <c r="D66" i="68"/>
  <c r="E78" i="68"/>
  <c r="D78" i="68"/>
  <c r="C78" i="68"/>
  <c r="D114" i="68"/>
  <c r="E114" i="68"/>
  <c r="C114" i="68"/>
  <c r="C85" i="68"/>
  <c r="E85" i="68"/>
  <c r="D85" i="68"/>
  <c r="E23" i="68"/>
  <c r="C23" i="68"/>
  <c r="D23" i="68"/>
  <c r="D28" i="68"/>
  <c r="E28" i="68"/>
  <c r="C28" i="68"/>
  <c r="C26" i="68"/>
  <c r="E26" i="68"/>
  <c r="D26" i="68"/>
  <c r="D49" i="68"/>
  <c r="E49" i="68"/>
  <c r="C49" i="68"/>
  <c r="C13" i="68"/>
  <c r="E13" i="68"/>
  <c r="D13" i="68"/>
  <c r="C48" i="68"/>
  <c r="E48" i="68"/>
  <c r="D48" i="68"/>
  <c r="D58" i="68"/>
  <c r="E58" i="68"/>
  <c r="C58" i="68"/>
  <c r="C51" i="68"/>
  <c r="E51" i="68"/>
  <c r="D51" i="68"/>
  <c r="C103" i="68"/>
  <c r="E103" i="68"/>
  <c r="D103" i="68"/>
  <c r="C52" i="68"/>
  <c r="E52" i="68"/>
  <c r="D52" i="68"/>
  <c r="C89" i="68"/>
  <c r="D89" i="68"/>
  <c r="E89" i="68"/>
  <c r="D105" i="68"/>
  <c r="C105" i="68"/>
  <c r="E105" i="68"/>
  <c r="D118" i="68"/>
  <c r="C118" i="68"/>
  <c r="E118" i="68"/>
  <c r="E29" i="68"/>
  <c r="C29" i="68"/>
  <c r="D29" i="68"/>
  <c r="C101" i="68"/>
  <c r="E101" i="68"/>
  <c r="D101" i="68"/>
  <c r="C74" i="68"/>
  <c r="D74" i="68"/>
  <c r="E74" i="68"/>
  <c r="D8" i="68"/>
  <c r="E8" i="68"/>
  <c r="C8" i="68"/>
  <c r="D79" i="68"/>
  <c r="C79" i="68"/>
  <c r="E79" i="68"/>
  <c r="D80" i="68"/>
  <c r="C80" i="68"/>
  <c r="E80" i="68"/>
  <c r="C91" i="68"/>
  <c r="E91" i="68"/>
  <c r="D91" i="68"/>
  <c r="BS119" i="66"/>
  <c r="BT119" i="66"/>
  <c r="BU119" i="66"/>
  <c r="BV119" i="66"/>
  <c r="BL119" i="66"/>
  <c r="BM119" i="66"/>
  <c r="BN119" i="66"/>
  <c r="BR119" i="66"/>
  <c r="BO119" i="66"/>
  <c r="BP119" i="66"/>
  <c r="BQ119" i="66"/>
  <c r="BK120" i="66"/>
  <c r="C21" i="68"/>
  <c r="D21" i="68"/>
  <c r="E21" i="68"/>
  <c r="E86" i="68"/>
  <c r="C86" i="68"/>
  <c r="D86" i="68"/>
  <c r="D76" i="68"/>
  <c r="E76" i="68"/>
  <c r="C76" i="68"/>
  <c r="E47" i="68"/>
  <c r="C47" i="68"/>
  <c r="D47" i="68"/>
  <c r="E102" i="68"/>
  <c r="D102" i="68"/>
  <c r="C102" i="68"/>
  <c r="D72" i="68"/>
  <c r="E72" i="68"/>
  <c r="C72" i="68"/>
  <c r="D20" i="68"/>
  <c r="E20" i="68"/>
  <c r="C20" i="68"/>
  <c r="E68" i="68"/>
  <c r="C68" i="68"/>
  <c r="D68" i="68"/>
  <c r="E9" i="68"/>
  <c r="D9" i="68"/>
  <c r="C9" i="68"/>
  <c r="D98" i="68"/>
  <c r="E98" i="68"/>
  <c r="C98" i="68"/>
  <c r="E53" i="68"/>
  <c r="C53" i="68"/>
  <c r="D53" i="68"/>
  <c r="E55" i="68"/>
  <c r="C55" i="68"/>
  <c r="D55" i="68"/>
  <c r="C116" i="68"/>
  <c r="D116" i="68"/>
  <c r="E116" i="68"/>
  <c r="D61" i="68"/>
  <c r="E61" i="68"/>
  <c r="C61" i="68"/>
  <c r="C112" i="68"/>
  <c r="D112" i="68"/>
  <c r="E112" i="68"/>
  <c r="E67" i="68"/>
  <c r="D67" i="68"/>
  <c r="C67" i="68"/>
  <c r="E41" i="68"/>
  <c r="C41" i="68"/>
  <c r="D41" i="68"/>
  <c r="C63" i="68"/>
  <c r="D63" i="68"/>
  <c r="E63" i="68"/>
  <c r="D39" i="68"/>
  <c r="C39" i="68"/>
  <c r="E39" i="68"/>
  <c r="E40" i="68"/>
  <c r="D40" i="68"/>
  <c r="C40" i="68"/>
  <c r="BU120" i="66" l="1"/>
  <c r="BV120" i="66"/>
  <c r="BL120" i="66"/>
  <c r="BM120" i="66"/>
  <c r="BN120" i="66"/>
  <c r="BO120" i="66"/>
  <c r="BP120" i="66"/>
  <c r="BT120" i="66"/>
  <c r="BQ120" i="66"/>
  <c r="BR120" i="66"/>
  <c r="BS120" i="66"/>
  <c r="BK121" i="66"/>
  <c r="BL121" i="66" l="1"/>
  <c r="BM121" i="66"/>
  <c r="BN121" i="66"/>
  <c r="BO121" i="66"/>
  <c r="BP121" i="66"/>
  <c r="BQ121" i="66"/>
  <c r="BR121" i="66"/>
  <c r="BV121" i="66"/>
  <c r="BS121" i="66"/>
  <c r="BT121" i="66"/>
  <c r="BU121" i="66"/>
  <c r="BK122" i="66"/>
  <c r="BM122" i="66" l="1"/>
  <c r="BN122" i="66"/>
  <c r="BO122" i="66"/>
  <c r="BP122" i="66"/>
  <c r="BQ122" i="66"/>
  <c r="BR122" i="66"/>
  <c r="BS122" i="66"/>
  <c r="BT122" i="66"/>
  <c r="BL122" i="66"/>
  <c r="BU122" i="66"/>
  <c r="BV122" i="66"/>
  <c r="BK123" i="66"/>
  <c r="BO123" i="66" l="1"/>
  <c r="BP123" i="66"/>
  <c r="BQ123" i="66"/>
  <c r="BR123" i="66"/>
  <c r="BS123" i="66"/>
  <c r="BT123" i="66"/>
  <c r="BU123" i="66"/>
  <c r="BV123" i="66"/>
  <c r="BN123" i="66"/>
  <c r="BM123" i="66"/>
  <c r="BL123" i="66"/>
  <c r="BK124" i="66"/>
  <c r="BR124" i="66" l="1"/>
  <c r="BS124" i="66"/>
  <c r="BT124" i="66"/>
  <c r="BU124" i="66"/>
  <c r="BV124" i="66"/>
  <c r="BL124" i="66"/>
  <c r="BP124" i="66"/>
  <c r="BN124" i="66"/>
  <c r="BO124" i="66"/>
  <c r="BQ124" i="66"/>
  <c r="BM124" i="66"/>
  <c r="BK125" i="66"/>
  <c r="BT125" i="66" l="1"/>
  <c r="BU125" i="66"/>
  <c r="BV125" i="66"/>
  <c r="BL125" i="66"/>
  <c r="BN125" i="66"/>
  <c r="BR125" i="66"/>
  <c r="BM125" i="66"/>
  <c r="BO125" i="66"/>
  <c r="BP125" i="66"/>
  <c r="BQ125" i="66"/>
  <c r="BS125" i="66"/>
  <c r="BK126" i="66"/>
  <c r="BV126" i="66" l="1"/>
  <c r="BL126" i="66"/>
  <c r="BM126" i="66"/>
  <c r="BN126" i="66"/>
  <c r="BP126" i="66"/>
  <c r="BT126" i="66"/>
  <c r="BO126" i="66"/>
  <c r="BQ126" i="66"/>
  <c r="BR126" i="66"/>
  <c r="BS126" i="66"/>
  <c r="BU126" i="66"/>
  <c r="BK127" i="66"/>
  <c r="BL127" i="66" l="1"/>
  <c r="BN127" i="66"/>
  <c r="BO127" i="66"/>
  <c r="BP127" i="66"/>
  <c r="BR127" i="66"/>
  <c r="BV127" i="66"/>
  <c r="BM127" i="66"/>
  <c r="BQ127" i="66"/>
  <c r="BS127" i="66"/>
  <c r="BT127" i="66"/>
  <c r="BU127" i="66"/>
  <c r="BK128" i="66"/>
  <c r="BN128" i="66" l="1"/>
  <c r="BP128" i="66"/>
  <c r="BQ128" i="66"/>
  <c r="BR128" i="66"/>
  <c r="BT128" i="66"/>
  <c r="BL128" i="66"/>
  <c r="BM128" i="66"/>
  <c r="BO128" i="66"/>
  <c r="BS128" i="66"/>
  <c r="BU128" i="66"/>
  <c r="BV128" i="66"/>
  <c r="BK129" i="66"/>
  <c r="BP129" i="66" l="1"/>
  <c r="BR129" i="66"/>
  <c r="BS129" i="66"/>
  <c r="BT129" i="66"/>
  <c r="BV129" i="66"/>
  <c r="BL129" i="66"/>
  <c r="BM129" i="66"/>
  <c r="BN129" i="66"/>
  <c r="BO129" i="66"/>
  <c r="BU129" i="66"/>
  <c r="BQ129" i="66"/>
  <c r="BK130" i="66"/>
  <c r="BR130" i="66" l="1"/>
  <c r="BT130" i="66"/>
  <c r="BU130" i="66"/>
  <c r="BV130" i="66"/>
  <c r="BL130" i="66"/>
  <c r="BS130" i="66"/>
  <c r="BM130" i="66"/>
  <c r="BN130" i="66"/>
  <c r="BO130" i="66"/>
  <c r="BQ130" i="66"/>
  <c r="BP130" i="66"/>
  <c r="BK131" i="66"/>
  <c r="BT131" i="66" l="1"/>
  <c r="BV131" i="66"/>
  <c r="BL131" i="66"/>
  <c r="BN131" i="66"/>
  <c r="BQ131" i="66"/>
  <c r="BR131" i="66"/>
  <c r="BS131" i="66"/>
  <c r="BU131" i="66"/>
  <c r="BM131" i="66"/>
  <c r="BP131" i="66"/>
  <c r="BO131" i="66"/>
  <c r="BK132" i="66"/>
  <c r="BV132" i="66" l="1"/>
  <c r="BL132" i="66"/>
  <c r="BM132" i="66"/>
  <c r="BN132" i="66"/>
  <c r="BP132" i="66"/>
  <c r="BO132" i="66"/>
  <c r="BQ132" i="66"/>
  <c r="BR132" i="66"/>
  <c r="BS132" i="66"/>
  <c r="BT132" i="66"/>
  <c r="BU132" i="66"/>
  <c r="BK133" i="66"/>
  <c r="BL133" i="66" l="1"/>
  <c r="BO133" i="66"/>
  <c r="BP133" i="66"/>
  <c r="BR133" i="66"/>
  <c r="BV133" i="66"/>
  <c r="BM133" i="66"/>
  <c r="BN133" i="66"/>
  <c r="BQ133" i="66"/>
  <c r="BS133" i="66"/>
  <c r="BU133" i="66"/>
  <c r="BT133" i="66"/>
  <c r="BK134" i="66"/>
  <c r="BN134" i="66" l="1"/>
  <c r="BR134" i="66"/>
  <c r="BT134" i="66"/>
  <c r="BL134" i="66"/>
  <c r="BM134" i="66"/>
  <c r="BO134" i="66"/>
  <c r="BP134" i="66"/>
  <c r="BQ134" i="66"/>
  <c r="BS134" i="66"/>
  <c r="BU134" i="66"/>
  <c r="BV134" i="66"/>
  <c r="BK135" i="66"/>
  <c r="BP135" i="66" l="1"/>
  <c r="BT135" i="66"/>
  <c r="BV135" i="66"/>
  <c r="BL135" i="66"/>
  <c r="BM135" i="66"/>
  <c r="BN135" i="66"/>
  <c r="BO135" i="66"/>
  <c r="BQ135" i="66"/>
  <c r="BR135" i="66"/>
  <c r="BS135" i="66"/>
  <c r="BU135" i="66"/>
  <c r="BK136" i="66"/>
  <c r="BR136" i="66" l="1"/>
  <c r="BV136" i="66"/>
  <c r="BL136" i="66"/>
  <c r="BO136" i="66"/>
  <c r="BP136" i="66"/>
  <c r="BQ136" i="66"/>
  <c r="BS136" i="66"/>
  <c r="BT136" i="66"/>
  <c r="BU136" i="66"/>
  <c r="BN136" i="66"/>
  <c r="BM136" i="66"/>
  <c r="BK137" i="66"/>
  <c r="BL137" i="66" l="1"/>
  <c r="BN137" i="66"/>
  <c r="BQ137" i="66"/>
  <c r="BR137" i="66"/>
  <c r="BS137" i="66"/>
  <c r="BT137" i="66"/>
  <c r="BU137" i="66"/>
  <c r="BV137" i="66"/>
  <c r="BM137" i="66"/>
  <c r="BP137" i="66"/>
  <c r="BO137" i="66"/>
  <c r="BK138" i="66"/>
  <c r="BU138" i="66" l="1"/>
  <c r="BV138" i="66"/>
  <c r="BL138" i="66"/>
  <c r="BM138" i="66"/>
  <c r="BN138" i="66"/>
  <c r="BO138" i="66"/>
  <c r="BP138" i="66"/>
  <c r="BQ138" i="66"/>
  <c r="BR138" i="66"/>
  <c r="BT138" i="66"/>
  <c r="BS138" i="66"/>
  <c r="BK139" i="66"/>
  <c r="BL139" i="66" l="1"/>
  <c r="BM139" i="66"/>
  <c r="BN139" i="66"/>
  <c r="BO139" i="66"/>
  <c r="BP139" i="66"/>
  <c r="BQ139" i="66"/>
  <c r="BR139" i="66"/>
  <c r="BS139" i="66"/>
  <c r="BT139" i="66"/>
  <c r="BV139" i="66"/>
  <c r="BU139" i="66"/>
  <c r="BK140" i="66"/>
  <c r="BM140" i="66" l="1"/>
  <c r="BN140" i="66"/>
  <c r="BO140" i="66"/>
  <c r="BP140" i="66"/>
  <c r="BQ140" i="66"/>
  <c r="BR140" i="66"/>
  <c r="BS140" i="66"/>
  <c r="BT140" i="66"/>
  <c r="BU140" i="66"/>
  <c r="BV140" i="66"/>
  <c r="BL140" i="66"/>
  <c r="BK141" i="66"/>
  <c r="BO141" i="66" l="1"/>
  <c r="BP141" i="66"/>
  <c r="BQ141" i="66"/>
  <c r="BR141" i="66"/>
  <c r="BS141" i="66"/>
  <c r="BT141" i="66"/>
  <c r="BV141" i="66"/>
  <c r="BL141" i="66"/>
  <c r="BN141" i="66"/>
  <c r="BM141" i="66"/>
  <c r="BU141" i="66"/>
  <c r="BK142" i="66"/>
  <c r="BQ142" i="66" l="1"/>
  <c r="BR142" i="66"/>
  <c r="BS142" i="66"/>
  <c r="BT142" i="66"/>
  <c r="BU142" i="66"/>
  <c r="BV142" i="66"/>
  <c r="BL142" i="66"/>
  <c r="BM142" i="66"/>
  <c r="BN142" i="66"/>
  <c r="BP142" i="66"/>
  <c r="BO142" i="66"/>
  <c r="BK143" i="66"/>
  <c r="BS143" i="66" l="1"/>
  <c r="BT143" i="66"/>
  <c r="BU143" i="66"/>
  <c r="BV143" i="66"/>
  <c r="BL143" i="66"/>
  <c r="BN143" i="66"/>
  <c r="BO143" i="66"/>
  <c r="BP143" i="66"/>
  <c r="BR143" i="66"/>
  <c r="BM143" i="66"/>
  <c r="BQ143" i="66"/>
  <c r="BK144" i="66"/>
  <c r="BU144" i="66" l="1"/>
  <c r="BV144" i="66"/>
  <c r="BL144" i="66"/>
  <c r="BM144" i="66"/>
  <c r="BN144" i="66"/>
  <c r="BP144" i="66"/>
  <c r="BQ144" i="66"/>
  <c r="BR144" i="66"/>
  <c r="BT144" i="66"/>
  <c r="BO144" i="66"/>
  <c r="BS144" i="66"/>
  <c r="BK145" i="66"/>
  <c r="BL145" i="66" l="1"/>
  <c r="BM145" i="66"/>
  <c r="BN145" i="66"/>
  <c r="BO145" i="66"/>
  <c r="BP145" i="66"/>
  <c r="BR145" i="66"/>
  <c r="BS145" i="66"/>
  <c r="BT145" i="66"/>
  <c r="BV145" i="66"/>
  <c r="BQ145" i="66"/>
  <c r="BU145" i="66"/>
  <c r="BK146" i="66"/>
  <c r="BM146" i="66" l="1"/>
  <c r="BN146" i="66"/>
  <c r="BO146" i="66"/>
  <c r="BP146" i="66"/>
  <c r="BQ146" i="66"/>
  <c r="BR146" i="66"/>
  <c r="BT146" i="66"/>
  <c r="BU146" i="66"/>
  <c r="BV146" i="66"/>
  <c r="BL146" i="66"/>
  <c r="BS146" i="66"/>
  <c r="BK147" i="66"/>
  <c r="BO147" i="66" l="1"/>
  <c r="BP147" i="66"/>
  <c r="BQ147" i="66"/>
  <c r="BR147" i="66"/>
  <c r="BS147" i="66"/>
  <c r="BT147" i="66"/>
  <c r="BV147" i="66"/>
  <c r="BL147" i="66"/>
  <c r="BN147" i="66"/>
  <c r="BM147" i="66"/>
  <c r="BU147" i="66"/>
  <c r="BK148" i="66"/>
  <c r="BQ148" i="66" l="1"/>
  <c r="BR148" i="66"/>
  <c r="BS148" i="66"/>
  <c r="BT148" i="66"/>
  <c r="BU148" i="66"/>
  <c r="BV148" i="66"/>
  <c r="BL148" i="66"/>
  <c r="BM148" i="66"/>
  <c r="BN148" i="66"/>
  <c r="BP148" i="66"/>
  <c r="BO148" i="66"/>
  <c r="BK149" i="66"/>
  <c r="BS149" i="66" l="1"/>
  <c r="BT149" i="66"/>
  <c r="BU149" i="66"/>
  <c r="BV149" i="66"/>
  <c r="BL149" i="66"/>
  <c r="BN149" i="66"/>
  <c r="BO149" i="66"/>
  <c r="BP149" i="66"/>
  <c r="BR149" i="66"/>
  <c r="BM149" i="66"/>
  <c r="BQ149" i="66"/>
  <c r="BK150" i="66"/>
  <c r="BU150" i="66" l="1"/>
  <c r="BV150" i="66"/>
  <c r="BL150" i="66"/>
  <c r="BM150" i="66"/>
  <c r="BN150" i="66"/>
  <c r="BP150" i="66"/>
  <c r="BR150" i="66"/>
  <c r="BT150" i="66"/>
  <c r="BO150" i="66"/>
  <c r="BQ150" i="66"/>
  <c r="BS150" i="66"/>
  <c r="BK151" i="66"/>
  <c r="BL151" i="66" l="1"/>
  <c r="BM151" i="66"/>
  <c r="BN151" i="66"/>
  <c r="BO151" i="66"/>
  <c r="BP151" i="66"/>
  <c r="BR151" i="66"/>
  <c r="BT151" i="66"/>
  <c r="BV151" i="66"/>
  <c r="BS151" i="66"/>
  <c r="BU151" i="66"/>
  <c r="BQ151" i="66"/>
  <c r="BK152" i="66"/>
  <c r="BN152" i="66" l="1"/>
  <c r="BO152" i="66"/>
  <c r="BP152" i="66"/>
  <c r="BQ152" i="66"/>
  <c r="BR152" i="66"/>
  <c r="BT152" i="66"/>
  <c r="BV152" i="66"/>
  <c r="BL152" i="66"/>
  <c r="BM152" i="66"/>
  <c r="BS152" i="66"/>
  <c r="BU152" i="66"/>
  <c r="BK153" i="66"/>
  <c r="BP153" i="66" l="1"/>
  <c r="BR153" i="66"/>
  <c r="BS153" i="66"/>
  <c r="BT153" i="66"/>
  <c r="BV153" i="66"/>
  <c r="BN153" i="66"/>
  <c r="BO153" i="66"/>
  <c r="BQ153" i="66"/>
  <c r="BU153" i="66"/>
  <c r="BM153" i="66"/>
  <c r="BL153" i="66"/>
  <c r="BK154" i="66"/>
  <c r="BR154" i="66" l="1"/>
  <c r="BT154" i="66"/>
  <c r="BU154" i="66"/>
  <c r="BV154" i="66"/>
  <c r="BL154" i="66"/>
  <c r="BP154" i="66"/>
  <c r="BQ154" i="66"/>
  <c r="BS154" i="66"/>
  <c r="BM154" i="66"/>
  <c r="BO154" i="66"/>
  <c r="BN154" i="66"/>
  <c r="BK155" i="66"/>
  <c r="BT155" i="66" l="1"/>
  <c r="BV155" i="66"/>
  <c r="BL155" i="66"/>
  <c r="BN155" i="66"/>
  <c r="BR155" i="66"/>
  <c r="BU155" i="66"/>
  <c r="BM155" i="66"/>
  <c r="BO155" i="66"/>
  <c r="BP155" i="66"/>
  <c r="BS155" i="66"/>
  <c r="BQ155" i="66"/>
  <c r="BK156" i="66"/>
  <c r="BV156" i="66" l="1"/>
  <c r="BL156" i="66"/>
  <c r="BM156" i="66"/>
  <c r="BN156" i="66"/>
  <c r="BP156" i="66"/>
  <c r="BT156" i="66"/>
  <c r="BS156" i="66"/>
  <c r="BU156" i="66"/>
  <c r="BO156" i="66"/>
  <c r="BR156" i="66"/>
  <c r="BQ156" i="66"/>
  <c r="BK157" i="66"/>
  <c r="BL157" i="66" l="1"/>
  <c r="BN157" i="66"/>
  <c r="BO157" i="66"/>
  <c r="BP157" i="66"/>
  <c r="BR157" i="66"/>
  <c r="BV157" i="66"/>
  <c r="BU157" i="66"/>
  <c r="BM157" i="66"/>
  <c r="BQ157" i="66"/>
  <c r="BT157" i="66"/>
  <c r="BS157" i="66"/>
  <c r="BK158" i="66"/>
  <c r="BN158" i="66" l="1"/>
  <c r="BQ158" i="66"/>
  <c r="BT158" i="66"/>
  <c r="BL158" i="66"/>
  <c r="BS158" i="66"/>
  <c r="BU158" i="66"/>
  <c r="BV158" i="66"/>
  <c r="BM158" i="66"/>
  <c r="BO158" i="66"/>
  <c r="BR158" i="66"/>
  <c r="BP158" i="66"/>
  <c r="BK159" i="66"/>
  <c r="BP159" i="66" l="1"/>
  <c r="BS159" i="66"/>
  <c r="BV159" i="66"/>
  <c r="BN159" i="66"/>
  <c r="BL159" i="66"/>
  <c r="BM159" i="66"/>
  <c r="BO159" i="66"/>
  <c r="BQ159" i="66"/>
  <c r="BT159" i="66"/>
  <c r="BU159" i="66"/>
  <c r="BR159" i="66"/>
  <c r="BK160" i="66"/>
  <c r="BR160" i="66" l="1"/>
  <c r="BU160" i="66"/>
  <c r="BL160" i="66"/>
  <c r="BP160" i="66"/>
  <c r="BQ160" i="66"/>
  <c r="BS160" i="66"/>
  <c r="BT160" i="66"/>
  <c r="BV160" i="66"/>
  <c r="BM160" i="66"/>
  <c r="BO160" i="66"/>
  <c r="BN160" i="66"/>
  <c r="BK161" i="66"/>
  <c r="BT161" i="66" l="1"/>
  <c r="BN161" i="66"/>
  <c r="BR161" i="66"/>
  <c r="BL161" i="66"/>
  <c r="BM161" i="66"/>
  <c r="BO161" i="66"/>
  <c r="BQ161" i="66"/>
  <c r="BS161" i="66"/>
  <c r="BU161" i="66"/>
  <c r="BP161" i="66"/>
  <c r="BV161" i="66"/>
  <c r="BK162" i="66"/>
  <c r="BV162" i="66" l="1"/>
  <c r="BP162" i="66"/>
  <c r="BT162" i="66"/>
  <c r="BL162" i="66"/>
  <c r="BM162" i="66"/>
  <c r="BN162" i="66"/>
  <c r="BO162" i="66"/>
  <c r="BQ162" i="66"/>
  <c r="BR162" i="66"/>
  <c r="BU162" i="66"/>
  <c r="BS162" i="66"/>
  <c r="BK163" i="66"/>
  <c r="BL163" i="66" l="1"/>
  <c r="BR163" i="66"/>
  <c r="BM163" i="66"/>
  <c r="BN163" i="66"/>
  <c r="BO163" i="66"/>
  <c r="BP163" i="66"/>
  <c r="BQ163" i="66"/>
  <c r="BS163" i="66"/>
  <c r="BU163" i="66"/>
  <c r="BV163" i="66"/>
  <c r="BT163" i="66"/>
  <c r="BK164" i="66"/>
  <c r="BN164" i="66" l="1"/>
  <c r="BT164" i="66"/>
  <c r="BL164" i="66"/>
  <c r="BM164" i="66"/>
  <c r="BO164" i="66"/>
  <c r="BP164" i="66"/>
  <c r="BR164" i="66"/>
  <c r="BS164" i="66"/>
  <c r="BU164" i="66"/>
  <c r="BQ164" i="66"/>
  <c r="BV164" i="66"/>
  <c r="BK165" i="66"/>
  <c r="BP165" i="66" l="1"/>
  <c r="BV165" i="66"/>
  <c r="BU165" i="66"/>
  <c r="BL165" i="66"/>
  <c r="BM165" i="66"/>
  <c r="BO165" i="66"/>
  <c r="BQ165" i="66"/>
  <c r="BR165" i="66"/>
  <c r="BT165" i="66"/>
  <c r="BN165" i="66"/>
  <c r="BS165" i="66"/>
  <c r="BK166" i="66"/>
  <c r="BN166" i="66" l="1"/>
  <c r="BO166" i="66"/>
  <c r="BP166" i="66"/>
  <c r="BQ166" i="66"/>
  <c r="BR166" i="66"/>
  <c r="BS166" i="66"/>
  <c r="BU166" i="66"/>
  <c r="BV166" i="66"/>
  <c r="BT166" i="66"/>
  <c r="BM166" i="66"/>
  <c r="BL166" i="66"/>
  <c r="BK167" i="66"/>
  <c r="BP167" i="66" l="1"/>
  <c r="BQ167" i="66"/>
  <c r="BR167" i="66"/>
  <c r="BS167" i="66"/>
  <c r="BT167" i="66"/>
  <c r="BU167" i="66"/>
  <c r="BL167" i="66"/>
  <c r="BM167" i="66"/>
  <c r="BN167" i="66"/>
  <c r="BO167" i="66"/>
  <c r="BV167" i="66"/>
  <c r="BK168" i="66"/>
  <c r="BR168" i="66" l="1"/>
  <c r="BS168" i="66"/>
  <c r="BT168" i="66"/>
  <c r="BU168" i="66"/>
  <c r="BM168" i="66"/>
  <c r="BN168" i="66"/>
  <c r="BL168" i="66"/>
  <c r="BO168" i="66"/>
  <c r="BP168" i="66"/>
  <c r="BQ168" i="66"/>
  <c r="BV168" i="66"/>
  <c r="BK169" i="66"/>
  <c r="BT169" i="66" l="1"/>
  <c r="BU169" i="66"/>
  <c r="BV169" i="66"/>
  <c r="BM169" i="66"/>
  <c r="BP169" i="66"/>
  <c r="BL169" i="66"/>
  <c r="BN169" i="66"/>
  <c r="BO169" i="66"/>
  <c r="BQ169" i="66"/>
  <c r="BR169" i="66"/>
  <c r="BS169" i="66"/>
  <c r="BK170" i="66"/>
  <c r="BV170" i="66" l="1"/>
  <c r="BL170" i="66"/>
  <c r="BM170" i="66"/>
  <c r="BO170" i="66"/>
  <c r="BR170" i="66"/>
  <c r="BN170" i="66"/>
  <c r="BP170" i="66"/>
  <c r="BQ170" i="66"/>
  <c r="BS170" i="66"/>
  <c r="BT170" i="66"/>
  <c r="BU170" i="66"/>
  <c r="BK171" i="66"/>
  <c r="BL171" i="66" l="1"/>
  <c r="BM171" i="66"/>
  <c r="BN171" i="66"/>
  <c r="BQ171" i="66"/>
  <c r="BT171" i="66"/>
  <c r="BS171" i="66"/>
  <c r="BU171" i="66"/>
  <c r="BV171" i="66"/>
  <c r="BO171" i="66"/>
  <c r="BR171" i="66"/>
  <c r="BP171" i="66"/>
  <c r="BK172" i="66"/>
  <c r="BN172" i="66" l="1"/>
  <c r="BO172" i="66"/>
  <c r="BP172" i="66"/>
  <c r="BS172" i="66"/>
  <c r="BV172" i="66"/>
  <c r="BL172" i="66"/>
  <c r="BM172" i="66"/>
  <c r="BQ172" i="66"/>
  <c r="BR172" i="66"/>
  <c r="BT172" i="66"/>
  <c r="BU172" i="66"/>
  <c r="BK173" i="66"/>
  <c r="BP173" i="66" l="1"/>
  <c r="BQ173" i="66"/>
  <c r="BR173" i="66"/>
  <c r="BU173" i="66"/>
  <c r="BL173" i="66"/>
  <c r="BM173" i="66"/>
  <c r="BN173" i="66"/>
  <c r="BO173" i="66"/>
  <c r="BS173" i="66"/>
  <c r="BT173" i="66"/>
  <c r="BV173" i="66"/>
  <c r="BK174" i="66"/>
  <c r="BR174" i="66" l="1"/>
  <c r="BS174" i="66"/>
  <c r="BT174" i="66"/>
  <c r="BN174" i="66"/>
  <c r="BQ174" i="66"/>
  <c r="BU174" i="66"/>
  <c r="BV174" i="66"/>
  <c r="BL174" i="66"/>
  <c r="BM174" i="66"/>
  <c r="BP174" i="66"/>
  <c r="BO174" i="66"/>
  <c r="BK175" i="66"/>
  <c r="BT175" i="66" l="1"/>
  <c r="BU175" i="66"/>
  <c r="BV175" i="66"/>
  <c r="BM175" i="66"/>
  <c r="BP175" i="66"/>
  <c r="BL175" i="66"/>
  <c r="BN175" i="66"/>
  <c r="BO175" i="66"/>
  <c r="BQ175" i="66"/>
  <c r="BR175" i="66"/>
  <c r="BS175" i="66"/>
  <c r="BK176" i="66"/>
  <c r="BV176" i="66" l="1"/>
  <c r="BL176" i="66"/>
  <c r="BO176" i="66"/>
  <c r="BR176" i="66"/>
  <c r="BM176" i="66"/>
  <c r="BN176" i="66"/>
  <c r="BP176" i="66"/>
  <c r="BQ176" i="66"/>
  <c r="BS176" i="66"/>
  <c r="BT176" i="66"/>
  <c r="BU176" i="66"/>
  <c r="BK177" i="66"/>
  <c r="BL177" i="66" l="1"/>
  <c r="BM177" i="66"/>
  <c r="BN177" i="66"/>
  <c r="BQ177" i="66"/>
  <c r="BU177" i="66"/>
  <c r="BV177" i="66"/>
  <c r="BO177" i="66"/>
  <c r="BP177" i="66"/>
  <c r="BR177" i="66"/>
  <c r="BT177" i="66"/>
  <c r="BS177" i="66"/>
  <c r="BK178" i="66"/>
  <c r="BN178" i="66" l="1"/>
  <c r="BO178" i="66"/>
  <c r="BP178" i="66"/>
  <c r="BS178" i="66"/>
  <c r="BL178" i="66"/>
  <c r="BM178" i="66"/>
  <c r="BQ178" i="66"/>
  <c r="BR178" i="66"/>
  <c r="BT178" i="66"/>
  <c r="BU178" i="66"/>
  <c r="BV178" i="66"/>
  <c r="BK179" i="66"/>
  <c r="BP179" i="66" l="1"/>
  <c r="BQ179" i="66"/>
  <c r="BR179" i="66"/>
  <c r="BL179" i="66"/>
  <c r="BM179" i="66"/>
  <c r="BN179" i="66"/>
  <c r="BO179" i="66"/>
  <c r="BS179" i="66"/>
  <c r="BT179" i="66"/>
  <c r="BU179" i="66"/>
  <c r="BV179" i="66"/>
  <c r="BK180" i="66"/>
  <c r="BR180" i="66" l="1"/>
  <c r="BS180" i="66"/>
  <c r="BT180" i="66"/>
  <c r="BN180" i="66"/>
  <c r="BO180" i="66"/>
  <c r="BP180" i="66"/>
  <c r="BQ180" i="66"/>
  <c r="BU180" i="66"/>
  <c r="BV180" i="66"/>
  <c r="BM180" i="66"/>
  <c r="BL180" i="66"/>
  <c r="BK181" i="66"/>
  <c r="BT181" i="66" l="1"/>
  <c r="BU181" i="66"/>
  <c r="BO181" i="66"/>
  <c r="BP181" i="66"/>
  <c r="BQ181" i="66"/>
  <c r="BR181" i="66"/>
  <c r="BS181" i="66"/>
  <c r="BV181" i="66"/>
  <c r="BL181" i="66"/>
  <c r="BN181" i="66"/>
  <c r="BM181" i="66"/>
  <c r="BK182" i="66"/>
  <c r="BV182" i="66" l="1"/>
  <c r="BL182" i="66"/>
  <c r="BM182" i="66"/>
  <c r="BN182" i="66"/>
  <c r="BO182" i="66"/>
  <c r="BP182" i="66"/>
  <c r="BQ182" i="66"/>
  <c r="BR182" i="66"/>
  <c r="BS182" i="66"/>
  <c r="BT182" i="66"/>
  <c r="BU182" i="66"/>
  <c r="BK183" i="66"/>
  <c r="BL183" i="66" l="1"/>
  <c r="BS183" i="66"/>
  <c r="BT183" i="66"/>
  <c r="BU183" i="66"/>
  <c r="BV183" i="66"/>
  <c r="BM183" i="66"/>
  <c r="BN183" i="66"/>
  <c r="BO183" i="66"/>
  <c r="BP183" i="66"/>
  <c r="BR183" i="66"/>
  <c r="BQ183" i="66"/>
  <c r="BK184" i="66"/>
  <c r="BN184" i="66" l="1"/>
  <c r="BL184" i="66"/>
  <c r="BM184" i="66"/>
  <c r="BO184" i="66"/>
  <c r="BP184" i="66"/>
  <c r="BQ184" i="66"/>
  <c r="BR184" i="66"/>
  <c r="BS184" i="66"/>
  <c r="BT184" i="66"/>
  <c r="BU184" i="66"/>
  <c r="BV184" i="66"/>
  <c r="BK185" i="66"/>
  <c r="BP185" i="66" l="1"/>
  <c r="BR185" i="66"/>
  <c r="BS185" i="66"/>
  <c r="BT185" i="66"/>
  <c r="BU185" i="66"/>
  <c r="BV185" i="66"/>
  <c r="BL185" i="66"/>
  <c r="BM185" i="66"/>
  <c r="BN185" i="66"/>
  <c r="BQ185" i="66"/>
  <c r="BO185" i="66"/>
  <c r="BK186" i="66"/>
  <c r="BR186" i="66" l="1"/>
  <c r="BL186" i="66"/>
  <c r="BM186" i="66"/>
  <c r="BN186" i="66"/>
  <c r="BO186" i="66"/>
  <c r="BQ186" i="66"/>
  <c r="BS186" i="66"/>
  <c r="BT186" i="66"/>
  <c r="BU186" i="66"/>
  <c r="BP186" i="66"/>
  <c r="BV186" i="66"/>
  <c r="BK187" i="66"/>
  <c r="BO187" i="66" l="1"/>
  <c r="BP187" i="66"/>
  <c r="BQ187" i="66"/>
  <c r="BR187" i="66"/>
  <c r="BS187" i="66"/>
  <c r="BU187" i="66"/>
  <c r="BV187" i="66"/>
  <c r="BL187" i="66"/>
  <c r="BN187" i="66"/>
  <c r="BT187" i="66"/>
  <c r="BM187" i="66"/>
  <c r="BK188" i="66"/>
  <c r="BQ188" i="66" l="1"/>
  <c r="BR188" i="66"/>
  <c r="BS188" i="66"/>
  <c r="BT188" i="66"/>
  <c r="BU188" i="66"/>
  <c r="BL188" i="66"/>
  <c r="BM188" i="66"/>
  <c r="BN188" i="66"/>
  <c r="BP188" i="66"/>
  <c r="BV188" i="66"/>
  <c r="BO188" i="66"/>
  <c r="BK189" i="66"/>
  <c r="BS189" i="66" l="1"/>
  <c r="BT189" i="66"/>
  <c r="BU189" i="66"/>
  <c r="BV189" i="66"/>
  <c r="BM189" i="66"/>
  <c r="BN189" i="66"/>
  <c r="BP189" i="66"/>
  <c r="BR189" i="66"/>
  <c r="BQ189" i="66"/>
  <c r="BO189" i="66"/>
  <c r="BL189" i="66"/>
  <c r="BK190" i="66"/>
  <c r="BU190" i="66" l="1"/>
  <c r="BV190" i="66"/>
  <c r="BM190" i="66"/>
  <c r="BO190" i="66"/>
  <c r="BP190" i="66"/>
  <c r="BR190" i="66"/>
  <c r="BT190" i="66"/>
  <c r="BL190" i="66"/>
  <c r="BN190" i="66"/>
  <c r="BQ190" i="66"/>
  <c r="BS190" i="66"/>
  <c r="BK191" i="66"/>
  <c r="BL191" i="66" l="1"/>
  <c r="BM191" i="66"/>
  <c r="BO191" i="66"/>
  <c r="BQ191" i="66"/>
  <c r="BR191" i="66"/>
  <c r="BV191" i="66"/>
  <c r="BN191" i="66"/>
  <c r="BP191" i="66"/>
  <c r="BS191" i="66"/>
  <c r="BT191" i="66"/>
  <c r="BU191" i="66"/>
  <c r="BK192" i="66"/>
  <c r="BM192" i="66" l="1"/>
  <c r="BN192" i="66"/>
  <c r="BO192" i="66"/>
  <c r="BQ192" i="66"/>
  <c r="BS192" i="66"/>
  <c r="BT192" i="66"/>
  <c r="BL192" i="66"/>
  <c r="BP192" i="66"/>
  <c r="BR192" i="66"/>
  <c r="BU192" i="66"/>
  <c r="BV192" i="66"/>
  <c r="BK193" i="66"/>
  <c r="BO193" i="66" l="1"/>
  <c r="BP193" i="66"/>
  <c r="BQ193" i="66"/>
  <c r="BS193" i="66"/>
  <c r="BU193" i="66"/>
  <c r="BV193" i="66"/>
  <c r="BN193" i="66"/>
  <c r="BL193" i="66"/>
  <c r="BM193" i="66"/>
  <c r="BR193" i="66"/>
  <c r="BT193" i="66"/>
  <c r="BK194" i="66"/>
  <c r="BQ194" i="66" l="1"/>
  <c r="BR194" i="66"/>
  <c r="BS194" i="66"/>
  <c r="BU194" i="66"/>
  <c r="BP194" i="66"/>
  <c r="BT194" i="66"/>
  <c r="BV194" i="66"/>
  <c r="BL194" i="66"/>
  <c r="BM194" i="66"/>
  <c r="BO194" i="66"/>
  <c r="BN194" i="66"/>
  <c r="BK195" i="66"/>
  <c r="BS195" i="66" l="1"/>
  <c r="BT195" i="66"/>
  <c r="BU195" i="66"/>
  <c r="BM195" i="66"/>
  <c r="BP195" i="66"/>
  <c r="BQ195" i="66"/>
  <c r="BR195" i="66"/>
  <c r="BV195" i="66"/>
  <c r="BL195" i="66"/>
  <c r="BO195" i="66"/>
  <c r="BN195" i="66"/>
  <c r="BK196" i="66"/>
  <c r="BU196" i="66" l="1"/>
  <c r="BV196" i="66"/>
  <c r="BM196" i="66"/>
  <c r="BO196" i="66"/>
  <c r="BL196" i="66"/>
  <c r="BN196" i="66"/>
  <c r="BP196" i="66"/>
  <c r="BQ196" i="66"/>
  <c r="BR196" i="66"/>
  <c r="BS196" i="66"/>
  <c r="BT196" i="66"/>
  <c r="BK197" i="66"/>
  <c r="BL197" i="66" l="1"/>
  <c r="BM197" i="66"/>
  <c r="BO197" i="66"/>
  <c r="BU197" i="66"/>
  <c r="BV197" i="66"/>
  <c r="BN197" i="66"/>
  <c r="BP197" i="66"/>
  <c r="BQ197" i="66"/>
  <c r="BR197" i="66"/>
  <c r="BT197" i="66"/>
  <c r="BS197" i="66"/>
  <c r="BK198" i="66"/>
  <c r="BM198" i="66" l="1"/>
  <c r="BO198" i="66"/>
  <c r="BQ198" i="66"/>
  <c r="BV198" i="66"/>
  <c r="BL198" i="66"/>
  <c r="BN198" i="66"/>
  <c r="BP198" i="66"/>
  <c r="BR198" i="66"/>
  <c r="BS198" i="66"/>
  <c r="BU198" i="66"/>
  <c r="BT198" i="66"/>
  <c r="BK199" i="66"/>
  <c r="BO199" i="66" l="1"/>
  <c r="BQ199" i="66"/>
  <c r="BS199" i="66"/>
  <c r="BL199" i="66"/>
  <c r="BM199" i="66"/>
  <c r="BN199" i="66"/>
  <c r="BP199" i="66"/>
  <c r="BT199" i="66"/>
  <c r="BV199" i="66"/>
  <c r="BR199" i="66"/>
  <c r="BU199" i="66"/>
  <c r="BK200" i="66"/>
  <c r="BQ200" i="66" l="1"/>
  <c r="BS200" i="66"/>
  <c r="BU200" i="66"/>
  <c r="BL200" i="66"/>
  <c r="BM200" i="66"/>
  <c r="BN200" i="66"/>
  <c r="BO200" i="66"/>
  <c r="BP200" i="66"/>
  <c r="BR200" i="66"/>
  <c r="BV200" i="66"/>
  <c r="BT200" i="66"/>
  <c r="BK201" i="66"/>
  <c r="BS201" i="66" l="1"/>
  <c r="BU201" i="66"/>
  <c r="BM201" i="66"/>
  <c r="BN201" i="66"/>
  <c r="BO201" i="66"/>
  <c r="BP201" i="66"/>
  <c r="BQ201" i="66"/>
  <c r="BR201" i="66"/>
  <c r="BT201" i="66"/>
  <c r="BV201" i="66"/>
  <c r="BL201" i="66"/>
  <c r="BK202" i="66"/>
  <c r="BU202" i="66" l="1"/>
  <c r="BM202" i="66"/>
  <c r="BO202" i="66"/>
  <c r="BP202" i="66"/>
  <c r="BQ202" i="66"/>
  <c r="BR202" i="66"/>
  <c r="BS202" i="66"/>
  <c r="BT202" i="66"/>
  <c r="BV202" i="66"/>
  <c r="BN202" i="66"/>
  <c r="BL202" i="66"/>
  <c r="BK203" i="66"/>
  <c r="BT203" i="66" l="1"/>
  <c r="BU203" i="66"/>
  <c r="BV203" i="66"/>
  <c r="BL203" i="66"/>
  <c r="BM203" i="66"/>
  <c r="BN203" i="66"/>
  <c r="BO203" i="66"/>
  <c r="BQ203" i="66"/>
  <c r="BS203" i="66"/>
  <c r="BP203" i="66"/>
  <c r="BR203" i="66"/>
  <c r="BK204" i="66"/>
  <c r="BV204" i="66" l="1"/>
  <c r="BL204" i="66"/>
  <c r="BM204" i="66"/>
  <c r="BN204" i="66"/>
  <c r="BO204" i="66"/>
  <c r="BP204" i="66"/>
  <c r="BQ204" i="66"/>
  <c r="BS204" i="66"/>
  <c r="BU204" i="66"/>
  <c r="BR204" i="66"/>
  <c r="BT204" i="66"/>
  <c r="BK205" i="66"/>
  <c r="BL205" i="66" l="1"/>
  <c r="BM205" i="66"/>
  <c r="BN205" i="66"/>
  <c r="BO205" i="66"/>
  <c r="BP205" i="66"/>
  <c r="BQ205" i="66"/>
  <c r="BR205" i="66"/>
  <c r="BS205" i="66"/>
  <c r="BU205" i="66"/>
  <c r="BT205" i="66"/>
  <c r="BV205" i="66"/>
  <c r="BK206" i="66"/>
  <c r="BN206" i="66" l="1"/>
  <c r="BO206" i="66"/>
  <c r="BP206" i="66"/>
  <c r="BQ206" i="66"/>
  <c r="BR206" i="66"/>
  <c r="BS206" i="66"/>
  <c r="BT206" i="66"/>
  <c r="BU206" i="66"/>
  <c r="BM206" i="66"/>
  <c r="BL206" i="66"/>
  <c r="BV206" i="66"/>
  <c r="BK207" i="66"/>
  <c r="BP207" i="66" l="1"/>
  <c r="BQ207" i="66"/>
  <c r="BR207" i="66"/>
  <c r="BS207" i="66"/>
  <c r="BT207" i="66"/>
  <c r="BU207" i="66"/>
  <c r="BV207" i="66"/>
  <c r="BM207" i="66"/>
  <c r="BO207" i="66"/>
  <c r="BL207" i="66"/>
  <c r="BN207" i="66"/>
  <c r="BK208" i="66"/>
  <c r="BR208" i="66" l="1"/>
  <c r="BS208" i="66"/>
  <c r="BT208" i="66"/>
  <c r="BU208" i="66"/>
  <c r="BV208" i="66"/>
  <c r="BL208" i="66"/>
  <c r="BM208" i="66"/>
  <c r="BO208" i="66"/>
  <c r="BQ208" i="66"/>
  <c r="BN208" i="66"/>
  <c r="BP208" i="66"/>
  <c r="BK209" i="66"/>
  <c r="BT209" i="66" l="1"/>
  <c r="BU209" i="66"/>
  <c r="BV209" i="66"/>
  <c r="BL209" i="66"/>
  <c r="BM209" i="66"/>
  <c r="BN209" i="66"/>
  <c r="BO209" i="66"/>
  <c r="BQ209" i="66"/>
  <c r="BS209" i="66"/>
  <c r="BP209" i="66"/>
  <c r="BR209" i="66"/>
  <c r="BK210" i="66"/>
  <c r="BV210" i="66" l="1"/>
  <c r="BL210" i="66"/>
  <c r="BM210" i="66"/>
  <c r="BN210" i="66"/>
  <c r="BO210" i="66"/>
  <c r="BP210" i="66"/>
  <c r="BQ210" i="66"/>
  <c r="BU210" i="66"/>
  <c r="BR210" i="66"/>
  <c r="BS210" i="66"/>
  <c r="BT210" i="66"/>
  <c r="BK211" i="66"/>
  <c r="BL211" i="66" l="1"/>
  <c r="BM211" i="66"/>
  <c r="BN211" i="66"/>
  <c r="BO211" i="66"/>
  <c r="BP211" i="66"/>
  <c r="BQ211" i="66"/>
  <c r="BR211" i="66"/>
  <c r="BS211" i="66"/>
  <c r="BT211" i="66"/>
  <c r="BU211" i="66"/>
  <c r="BV211" i="66"/>
  <c r="BK212" i="66"/>
  <c r="BN212" i="66" l="1"/>
  <c r="BO212" i="66"/>
  <c r="BP212" i="66"/>
  <c r="BQ212" i="66"/>
  <c r="BR212" i="66"/>
  <c r="BS212" i="66"/>
  <c r="BT212" i="66"/>
  <c r="BU212" i="66"/>
  <c r="BM212" i="66"/>
  <c r="BL212" i="66"/>
  <c r="BV212" i="66"/>
  <c r="BK213" i="66"/>
  <c r="BP213" i="66" l="1"/>
  <c r="BQ213" i="66"/>
  <c r="BR213" i="66"/>
  <c r="BS213" i="66"/>
  <c r="BT213" i="66"/>
  <c r="BU213" i="66"/>
  <c r="BV213" i="66"/>
  <c r="BO213" i="66"/>
  <c r="BL213" i="66"/>
  <c r="BM213" i="66"/>
  <c r="BN213" i="66"/>
  <c r="BK214" i="66"/>
  <c r="BR214" i="66" l="1"/>
  <c r="BS214" i="66"/>
  <c r="BT214" i="66"/>
  <c r="BU214" i="66"/>
  <c r="BV214" i="66"/>
  <c r="BL214" i="66"/>
  <c r="BM214" i="66"/>
  <c r="BQ214" i="66"/>
  <c r="BN214" i="66"/>
  <c r="BO214" i="66"/>
  <c r="BP214" i="66"/>
  <c r="BK215" i="66"/>
  <c r="BT215" i="66" l="1"/>
  <c r="BU215" i="66"/>
  <c r="BV215" i="66"/>
  <c r="BL215" i="66"/>
  <c r="BM215" i="66"/>
  <c r="BN215" i="66"/>
  <c r="BO215" i="66"/>
  <c r="BS215" i="66"/>
  <c r="BR215" i="66"/>
  <c r="BP215" i="66"/>
  <c r="BQ215" i="66"/>
  <c r="BK216" i="66"/>
  <c r="BV216" i="66" l="1"/>
  <c r="BL216" i="66"/>
  <c r="BN216" i="66"/>
  <c r="BO216" i="66"/>
  <c r="BP216" i="66"/>
  <c r="BQ216" i="66"/>
  <c r="BU216" i="66"/>
  <c r="BM216" i="66"/>
  <c r="BR216" i="66"/>
  <c r="BS216" i="66"/>
  <c r="BT216" i="66"/>
  <c r="BK217" i="66"/>
  <c r="BL217" i="66" l="1"/>
  <c r="BM217" i="66"/>
  <c r="BP217" i="66"/>
  <c r="BQ217" i="66"/>
  <c r="BR217" i="66"/>
  <c r="BS217" i="66"/>
  <c r="BT217" i="66"/>
  <c r="BU217" i="66"/>
  <c r="BV217" i="66"/>
  <c r="BN217" i="66"/>
  <c r="BO217" i="66"/>
  <c r="BK218" i="66"/>
  <c r="BN218" i="66" l="1"/>
  <c r="BO218" i="66"/>
  <c r="BR218" i="66"/>
  <c r="BS218" i="66"/>
  <c r="BT218" i="66"/>
  <c r="BU218" i="66"/>
  <c r="BM218" i="66"/>
  <c r="BL218" i="66"/>
  <c r="BP218" i="66"/>
  <c r="BQ218" i="66"/>
  <c r="BV218" i="66"/>
  <c r="BK219" i="66"/>
  <c r="BP219" i="66" l="1"/>
  <c r="BQ219" i="66"/>
  <c r="BT219" i="66"/>
  <c r="BU219" i="66"/>
  <c r="BV219" i="66"/>
  <c r="BO219" i="66"/>
  <c r="BL219" i="66"/>
  <c r="BM219" i="66"/>
  <c r="BN219" i="66"/>
  <c r="BR219" i="66"/>
  <c r="BS219" i="66"/>
  <c r="BK220" i="66"/>
  <c r="BR220" i="66" l="1"/>
  <c r="BS220" i="66"/>
  <c r="BV220" i="66"/>
  <c r="BL220" i="66"/>
  <c r="BM220" i="66"/>
  <c r="BQ220" i="66"/>
  <c r="BN220" i="66"/>
  <c r="BO220" i="66"/>
  <c r="BP220" i="66"/>
  <c r="BT220" i="66"/>
  <c r="BU220" i="66"/>
  <c r="BK221" i="66"/>
  <c r="BT221" i="66" l="1"/>
  <c r="BU221" i="66"/>
  <c r="BL221" i="66"/>
  <c r="BN221" i="66"/>
  <c r="BO221" i="66"/>
  <c r="BS221" i="66"/>
  <c r="BP221" i="66"/>
  <c r="BQ221" i="66"/>
  <c r="BR221" i="66"/>
  <c r="BV221" i="66"/>
  <c r="BM221" i="66"/>
  <c r="BK222" i="66"/>
  <c r="BV222" i="66" l="1"/>
  <c r="BN222" i="66"/>
  <c r="BP222" i="66"/>
  <c r="BQ222" i="66"/>
  <c r="BU222" i="66"/>
  <c r="BL222" i="66"/>
  <c r="BM222" i="66"/>
  <c r="BO222" i="66"/>
  <c r="BS222" i="66"/>
  <c r="BT222" i="66"/>
  <c r="BR222" i="66"/>
  <c r="BK223" i="66"/>
  <c r="BL223" i="66" l="1"/>
  <c r="BM223" i="66"/>
  <c r="BP223" i="66"/>
  <c r="BR223" i="66"/>
  <c r="BS223" i="66"/>
  <c r="BO223" i="66"/>
  <c r="BQ223" i="66"/>
  <c r="BT223" i="66"/>
  <c r="BU223" i="66"/>
  <c r="BV223" i="66"/>
  <c r="BN223" i="66"/>
  <c r="BK224" i="66"/>
  <c r="BN224" i="66" l="1"/>
  <c r="BO224" i="66"/>
  <c r="BR224" i="66"/>
  <c r="BT224" i="66"/>
  <c r="BM224" i="66"/>
  <c r="BP224" i="66"/>
  <c r="BQ224" i="66"/>
  <c r="BS224" i="66"/>
  <c r="BU224" i="66"/>
  <c r="BV224" i="66"/>
  <c r="BL224" i="66"/>
  <c r="BK225" i="66"/>
  <c r="BP225" i="66" l="1"/>
  <c r="BQ225" i="66"/>
  <c r="BT225" i="66"/>
  <c r="BV225" i="66"/>
  <c r="BU225" i="66"/>
  <c r="BM225" i="66"/>
  <c r="BN225" i="66"/>
  <c r="BO225" i="66"/>
  <c r="BR225" i="66"/>
  <c r="BS225" i="66"/>
  <c r="BL225" i="66"/>
  <c r="BK226" i="66"/>
  <c r="BR226" i="66" l="1"/>
  <c r="BS226" i="66"/>
  <c r="BV226" i="66"/>
  <c r="BL226" i="66"/>
  <c r="BN226" i="66"/>
  <c r="BO226" i="66"/>
  <c r="BP226" i="66"/>
  <c r="BQ226" i="66"/>
  <c r="BT226" i="66"/>
  <c r="BU226" i="66"/>
  <c r="BM226" i="66"/>
  <c r="BK227" i="66"/>
  <c r="BT227" i="66" l="1"/>
  <c r="BU227" i="66"/>
  <c r="BL227" i="66"/>
  <c r="BN227" i="66"/>
  <c r="BS227" i="66"/>
  <c r="BV227" i="66"/>
  <c r="BM227" i="66"/>
  <c r="BO227" i="66"/>
  <c r="BP227" i="66"/>
  <c r="BQ227" i="66"/>
  <c r="BR227" i="66"/>
  <c r="BK228" i="66"/>
  <c r="BV228" i="66" l="1"/>
  <c r="BN228" i="66"/>
  <c r="BP228" i="66"/>
  <c r="BL228" i="66"/>
  <c r="BM228" i="66"/>
  <c r="BO228" i="66"/>
  <c r="BQ228" i="66"/>
  <c r="BR228" i="66"/>
  <c r="BS228" i="66"/>
  <c r="BU228" i="66"/>
  <c r="BT228" i="66"/>
  <c r="BK229" i="66"/>
  <c r="BL229" i="66" l="1"/>
  <c r="BM229" i="66"/>
  <c r="BP229" i="66"/>
  <c r="BR229" i="66"/>
  <c r="BS229" i="66"/>
  <c r="BT229" i="66"/>
  <c r="BU229" i="66"/>
  <c r="BV229" i="66"/>
  <c r="BN229" i="66"/>
  <c r="BO229" i="66"/>
  <c r="BQ229" i="66"/>
  <c r="BK230" i="66"/>
  <c r="BN230" i="66" l="1"/>
  <c r="BO230" i="66"/>
  <c r="BR230" i="66"/>
  <c r="BT230" i="66"/>
  <c r="BL230" i="66"/>
  <c r="BM230" i="66"/>
  <c r="BS230" i="66"/>
  <c r="BU230" i="66"/>
  <c r="BV230" i="66"/>
  <c r="BP230" i="66"/>
  <c r="BQ230" i="66"/>
  <c r="BK231" i="66"/>
  <c r="BP231" i="66" l="1"/>
  <c r="BQ231" i="66"/>
  <c r="BT231" i="66"/>
  <c r="BV231" i="66"/>
  <c r="BM231" i="66"/>
  <c r="BN231" i="66"/>
  <c r="BO231" i="66"/>
  <c r="BR231" i="66"/>
  <c r="BS231" i="66"/>
  <c r="BU231" i="66"/>
  <c r="BL231" i="66"/>
  <c r="BK232" i="66"/>
  <c r="BR232" i="66" l="1"/>
  <c r="BS232" i="66"/>
  <c r="BV232" i="66"/>
  <c r="BL232" i="66"/>
  <c r="BM232" i="66"/>
  <c r="BN232" i="66"/>
  <c r="BQ232" i="66"/>
  <c r="BT232" i="66"/>
  <c r="BU232" i="66"/>
  <c r="BO232" i="66"/>
  <c r="BP232" i="66"/>
  <c r="BK233" i="66"/>
  <c r="BT233" i="66" l="1"/>
  <c r="BU233" i="66"/>
  <c r="BL233" i="66"/>
  <c r="BM233" i="66"/>
  <c r="BN233" i="66"/>
  <c r="BO233" i="66"/>
  <c r="BP233" i="66"/>
  <c r="BS233" i="66"/>
  <c r="BV233" i="66"/>
  <c r="BQ233" i="66"/>
  <c r="BR233" i="66"/>
  <c r="BK234" i="66"/>
  <c r="BV234" i="66" l="1"/>
  <c r="BT234" i="66"/>
  <c r="BU234" i="66"/>
  <c r="BL234" i="66"/>
  <c r="BM234" i="66"/>
  <c r="BP234" i="66"/>
  <c r="BQ234" i="66"/>
  <c r="BR234" i="66"/>
  <c r="BS234" i="66"/>
  <c r="BN234" i="66"/>
  <c r="BO234" i="66"/>
  <c r="BK235" i="66"/>
  <c r="BL235" i="66" l="1"/>
  <c r="BO235" i="66"/>
  <c r="BP235" i="66"/>
  <c r="BQ235" i="66"/>
  <c r="BR235" i="66"/>
  <c r="BS235" i="66"/>
  <c r="BT235" i="66"/>
  <c r="BM235" i="66"/>
  <c r="BN235" i="66"/>
  <c r="BU235" i="66"/>
  <c r="BV235" i="66"/>
  <c r="BK236" i="66"/>
  <c r="BS236" i="66" l="1"/>
  <c r="BT236" i="66"/>
  <c r="BV236" i="66"/>
  <c r="BL236" i="66"/>
  <c r="BO236" i="66"/>
  <c r="BP236" i="66"/>
  <c r="BQ236" i="66"/>
  <c r="BR236" i="66"/>
  <c r="BN236" i="66"/>
  <c r="BU236" i="66"/>
  <c r="BM236" i="66"/>
  <c r="BK237" i="66"/>
  <c r="BU237" i="66" l="1"/>
  <c r="BV237" i="66"/>
  <c r="BL237" i="66"/>
  <c r="BM237" i="66"/>
  <c r="BN237" i="66"/>
  <c r="BQ237" i="66"/>
  <c r="BR237" i="66"/>
  <c r="BS237" i="66"/>
  <c r="BT237" i="66"/>
  <c r="BP237" i="66"/>
  <c r="BO237" i="66"/>
  <c r="BK238" i="66"/>
  <c r="BL238" i="66" l="1"/>
  <c r="BN238" i="66"/>
  <c r="BO238" i="66"/>
  <c r="BP238" i="66"/>
  <c r="BS238" i="66"/>
  <c r="BT238" i="66"/>
  <c r="BU238" i="66"/>
  <c r="BV238" i="66"/>
  <c r="BM238" i="66"/>
  <c r="BQ238" i="66"/>
  <c r="BR238" i="66"/>
  <c r="BK239" i="66"/>
  <c r="BM239" i="66" l="1"/>
  <c r="BN239" i="66"/>
  <c r="BP239" i="66"/>
  <c r="BQ239" i="66"/>
  <c r="BR239" i="66"/>
  <c r="BU239" i="66"/>
  <c r="BV239" i="66"/>
  <c r="BL239" i="66"/>
  <c r="BO239" i="66"/>
  <c r="BS239" i="66"/>
  <c r="BT239" i="66"/>
  <c r="BK240" i="66"/>
  <c r="BO240" i="66" l="1"/>
  <c r="BP240" i="66"/>
  <c r="BR240" i="66"/>
  <c r="BS240" i="66"/>
  <c r="BT240" i="66"/>
  <c r="BL240" i="66"/>
  <c r="BM240" i="66"/>
  <c r="BN240" i="66"/>
  <c r="BQ240" i="66"/>
  <c r="BU240" i="66"/>
  <c r="BV240" i="66"/>
  <c r="BK241" i="66"/>
  <c r="BQ241" i="66" l="1"/>
  <c r="BR241" i="66"/>
  <c r="BT241" i="66"/>
  <c r="BU241" i="66"/>
  <c r="BV241" i="66"/>
  <c r="BM241" i="66"/>
  <c r="BN241" i="66"/>
  <c r="BO241" i="66"/>
  <c r="BP241" i="66"/>
  <c r="BL241" i="66"/>
  <c r="BS241" i="66"/>
  <c r="BK242" i="66"/>
  <c r="BS242" i="66" l="1"/>
  <c r="BT242" i="66"/>
  <c r="BV242" i="66"/>
  <c r="BL242" i="66"/>
  <c r="BO242" i="66"/>
  <c r="BP242" i="66"/>
  <c r="BQ242" i="66"/>
  <c r="BR242" i="66"/>
  <c r="BM242" i="66"/>
  <c r="BU242" i="66"/>
  <c r="BN242" i="66"/>
  <c r="BK243" i="66"/>
  <c r="BU243" i="66" l="1"/>
  <c r="BV243" i="66"/>
  <c r="BL243" i="66"/>
  <c r="BN243" i="66"/>
  <c r="BQ243" i="66"/>
  <c r="BR243" i="66"/>
  <c r="BS243" i="66"/>
  <c r="BT243" i="66"/>
  <c r="BP243" i="66"/>
  <c r="BO243" i="66"/>
  <c r="BM243" i="66"/>
  <c r="BK244" i="66"/>
  <c r="BL244" i="66" l="1"/>
  <c r="BN244" i="66"/>
  <c r="BP244" i="66"/>
  <c r="BS244" i="66"/>
  <c r="BT244" i="66"/>
  <c r="BV244" i="66"/>
  <c r="BM244" i="66"/>
  <c r="BO244" i="66"/>
  <c r="BQ244" i="66"/>
  <c r="BR244" i="66"/>
  <c r="BU244" i="66"/>
  <c r="BK245" i="66"/>
  <c r="BM245" i="66" l="1"/>
  <c r="BN245" i="66"/>
  <c r="BP245" i="66"/>
  <c r="BR245" i="66"/>
  <c r="BU245" i="66"/>
  <c r="BV245" i="66"/>
  <c r="BL245" i="66"/>
  <c r="BQ245" i="66"/>
  <c r="BS245" i="66"/>
  <c r="BT245" i="66"/>
  <c r="BO245" i="66"/>
  <c r="BK246" i="66"/>
  <c r="BP246" i="66" l="1"/>
  <c r="BR246" i="66"/>
  <c r="BT246" i="66"/>
  <c r="BL246" i="66"/>
  <c r="BN246" i="66"/>
  <c r="BS246" i="66"/>
  <c r="BU246" i="66"/>
  <c r="BV246" i="66"/>
  <c r="BM246" i="66"/>
  <c r="BQ246" i="66"/>
  <c r="BO246" i="66"/>
  <c r="BK247" i="66"/>
  <c r="BR247" i="66" l="1"/>
  <c r="BT247" i="66"/>
  <c r="BV247" i="66"/>
  <c r="BM247" i="66"/>
  <c r="BN247" i="66"/>
  <c r="BP247" i="66"/>
  <c r="BO247" i="66"/>
  <c r="BQ247" i="66"/>
  <c r="BS247" i="66"/>
  <c r="BU247" i="66"/>
  <c r="BL247" i="66"/>
  <c r="BK248" i="66"/>
  <c r="BT248" i="66" l="1"/>
  <c r="BV248" i="66"/>
  <c r="BL248" i="66"/>
  <c r="BO248" i="66"/>
  <c r="BP248" i="66"/>
  <c r="BR248" i="66"/>
  <c r="BQ248" i="66"/>
  <c r="BS248" i="66"/>
  <c r="BU248" i="66"/>
  <c r="BN248" i="66"/>
  <c r="BM248" i="66"/>
  <c r="BK249" i="66"/>
  <c r="BV249" i="66" l="1"/>
  <c r="BL249" i="66"/>
  <c r="BN249" i="66"/>
  <c r="BQ249" i="66"/>
  <c r="BR249" i="66"/>
  <c r="BT249" i="66"/>
  <c r="BM249" i="66"/>
  <c r="BO249" i="66"/>
  <c r="BP249" i="66"/>
  <c r="BU249" i="66"/>
  <c r="BS249" i="66"/>
  <c r="BK250" i="66"/>
  <c r="BL250" i="66" l="1"/>
  <c r="BN250" i="66"/>
  <c r="BP250" i="66"/>
  <c r="BS250" i="66"/>
  <c r="BT250" i="66"/>
  <c r="BV250" i="66"/>
  <c r="BM250" i="66"/>
  <c r="BO250" i="66"/>
  <c r="BQ250" i="66"/>
  <c r="BR250" i="66"/>
  <c r="BU250" i="66"/>
  <c r="BK251" i="66"/>
  <c r="BN251" i="66" l="1"/>
  <c r="BP251" i="66"/>
  <c r="BR251" i="66"/>
  <c r="BU251" i="66"/>
  <c r="BV251" i="66"/>
  <c r="BL251" i="66"/>
  <c r="BM251" i="66"/>
  <c r="BO251" i="66"/>
  <c r="BQ251" i="66"/>
  <c r="BS251" i="66"/>
  <c r="BT251" i="66"/>
  <c r="BK252" i="66"/>
  <c r="BP252" i="66" l="1"/>
  <c r="BR252" i="66"/>
  <c r="BT252" i="66"/>
  <c r="BL252" i="66"/>
  <c r="BN252" i="66"/>
  <c r="BM252" i="66"/>
  <c r="BO252" i="66"/>
  <c r="BQ252" i="66"/>
  <c r="BS252" i="66"/>
  <c r="BU252" i="66"/>
  <c r="BV252" i="66"/>
  <c r="BK253" i="66"/>
  <c r="BR253" i="66" l="1"/>
  <c r="BT253" i="66"/>
  <c r="BV253" i="66"/>
  <c r="BM253" i="66"/>
  <c r="BN253" i="66"/>
  <c r="BP253" i="66"/>
  <c r="BL253" i="66"/>
  <c r="BO253" i="66"/>
  <c r="BQ253" i="66"/>
  <c r="BS253" i="66"/>
  <c r="BU253" i="66"/>
  <c r="BK254" i="66"/>
  <c r="BT254" i="66" l="1"/>
  <c r="BV254" i="66"/>
  <c r="BL254" i="66"/>
  <c r="BO254" i="66"/>
  <c r="BP254" i="66"/>
  <c r="BR254" i="66"/>
  <c r="BM254" i="66"/>
  <c r="BN254" i="66"/>
  <c r="BQ254" i="66"/>
  <c r="BS254" i="66"/>
  <c r="BU254" i="66"/>
  <c r="BK255" i="66"/>
  <c r="BV255" i="66" l="1"/>
  <c r="BL255" i="66"/>
  <c r="BN255" i="66"/>
  <c r="BQ255" i="66"/>
  <c r="BT255" i="66"/>
  <c r="BM255" i="66"/>
  <c r="BO255" i="66"/>
  <c r="BP255" i="66"/>
  <c r="BR255" i="66"/>
  <c r="BS255" i="66"/>
  <c r="BU255" i="66"/>
  <c r="BK256" i="66"/>
  <c r="BL256" i="66" l="1"/>
  <c r="BN256" i="66"/>
  <c r="BP256" i="66"/>
  <c r="BS256" i="66"/>
  <c r="BV256" i="66"/>
  <c r="BM256" i="66"/>
  <c r="BO256" i="66"/>
  <c r="BQ256" i="66"/>
  <c r="BR256" i="66"/>
  <c r="BU256" i="66"/>
  <c r="BT256" i="66"/>
  <c r="BK257" i="66"/>
  <c r="BN257" i="66" l="1"/>
  <c r="BP257" i="66"/>
  <c r="BU257" i="66"/>
  <c r="BL257" i="66"/>
  <c r="BO257" i="66"/>
  <c r="BQ257" i="66"/>
  <c r="BR257" i="66"/>
  <c r="BS257" i="66"/>
  <c r="BT257" i="66"/>
  <c r="BV257" i="66"/>
  <c r="BM257" i="66"/>
  <c r="BK258" i="66"/>
  <c r="BP258" i="66" l="1"/>
  <c r="BR258" i="66"/>
  <c r="BN258" i="66"/>
  <c r="BS258" i="66"/>
  <c r="BT258" i="66"/>
  <c r="BU258" i="66"/>
  <c r="BV258" i="66"/>
  <c r="BL258" i="66"/>
  <c r="BM258" i="66"/>
  <c r="BQ258" i="66"/>
  <c r="BO258" i="66"/>
  <c r="BK259" i="66"/>
  <c r="BR259" i="66" l="1"/>
  <c r="BT259" i="66"/>
  <c r="BP259" i="66"/>
  <c r="BQ259" i="66"/>
  <c r="BS259" i="66"/>
  <c r="BU259" i="66"/>
  <c r="BV259" i="66"/>
  <c r="BL259" i="66"/>
  <c r="BM259" i="66"/>
  <c r="BO259" i="66"/>
  <c r="BN259" i="66"/>
  <c r="BK260" i="66"/>
  <c r="BT260" i="66" l="1"/>
  <c r="BV260" i="66"/>
  <c r="BR260" i="66"/>
  <c r="BU260" i="66"/>
  <c r="BL260" i="66"/>
  <c r="BM260" i="66"/>
  <c r="BN260" i="66"/>
  <c r="BO260" i="66"/>
  <c r="BP260" i="66"/>
  <c r="BS260" i="66"/>
  <c r="BQ260" i="66"/>
  <c r="BK261" i="66"/>
  <c r="BV261" i="66" l="1"/>
  <c r="BL261" i="66"/>
  <c r="BT261" i="66"/>
  <c r="BM261" i="66"/>
  <c r="BN261" i="66"/>
  <c r="BO261" i="66"/>
  <c r="BP261" i="66"/>
  <c r="BQ261" i="66"/>
  <c r="BR261" i="66"/>
  <c r="BS261" i="66"/>
  <c r="BU261" i="66"/>
  <c r="BK262" i="66"/>
  <c r="BL262" i="66" l="1"/>
  <c r="BN262" i="66"/>
  <c r="BV262" i="66"/>
  <c r="BO262" i="66"/>
  <c r="BP262" i="66"/>
  <c r="BQ262" i="66"/>
  <c r="BR262" i="66"/>
  <c r="BS262" i="66"/>
  <c r="BT262" i="66"/>
  <c r="BU262" i="66"/>
  <c r="BM262" i="66"/>
  <c r="BK263" i="66"/>
  <c r="BN263" i="66" l="1"/>
  <c r="BL263" i="66"/>
  <c r="BP263" i="66"/>
  <c r="BQ263" i="66"/>
  <c r="BR263" i="66"/>
  <c r="BS263" i="66"/>
  <c r="BT263" i="66"/>
  <c r="BU263" i="66"/>
  <c r="BV263" i="66"/>
  <c r="BO263" i="66"/>
  <c r="BM263" i="66"/>
  <c r="BK264" i="66"/>
  <c r="BS264" i="66" l="1"/>
  <c r="BT264" i="66"/>
  <c r="BU264" i="66"/>
  <c r="BV264" i="66"/>
  <c r="BL264" i="66"/>
  <c r="BM264" i="66"/>
  <c r="BN264" i="66"/>
  <c r="BO264" i="66"/>
  <c r="BP264" i="66"/>
  <c r="BR264" i="66"/>
  <c r="BQ264" i="66"/>
  <c r="BK265" i="66"/>
  <c r="BU265" i="66" l="1"/>
  <c r="BV265" i="66"/>
  <c r="BL265" i="66"/>
  <c r="BM265" i="66"/>
  <c r="BN265" i="66"/>
  <c r="BO265" i="66"/>
  <c r="BP265" i="66"/>
  <c r="BQ265" i="66"/>
  <c r="BR265" i="66"/>
  <c r="BT265" i="66"/>
  <c r="BS265" i="66"/>
  <c r="BK266" i="66"/>
  <c r="BL266" i="66" l="1"/>
  <c r="BM266" i="66"/>
  <c r="BN266" i="66"/>
  <c r="BO266" i="66"/>
  <c r="BP266" i="66"/>
  <c r="BQ266" i="66"/>
  <c r="BR266" i="66"/>
  <c r="BS266" i="66"/>
  <c r="BT266" i="66"/>
  <c r="BV266" i="66"/>
  <c r="BU266" i="66"/>
  <c r="BK267" i="66"/>
  <c r="BM267" i="66" l="1"/>
  <c r="BN267" i="66"/>
  <c r="BO267" i="66"/>
  <c r="BP267" i="66"/>
  <c r="BQ267" i="66"/>
  <c r="BR267" i="66"/>
  <c r="BS267" i="66"/>
  <c r="BT267" i="66"/>
  <c r="BU267" i="66"/>
  <c r="BV267" i="66"/>
  <c r="BL267" i="66"/>
  <c r="BK268" i="66"/>
  <c r="BO268" i="66" l="1"/>
  <c r="BP268" i="66"/>
  <c r="BQ268" i="66"/>
  <c r="BR268" i="66"/>
  <c r="BS268" i="66"/>
  <c r="BT268" i="66"/>
  <c r="BU268" i="66"/>
  <c r="BV268" i="66"/>
  <c r="BL268" i="66"/>
  <c r="BN268" i="66"/>
  <c r="BM268" i="66"/>
  <c r="BK269" i="66"/>
  <c r="BQ269" i="66" l="1"/>
  <c r="BR269" i="66"/>
  <c r="BS269" i="66"/>
  <c r="BT269" i="66"/>
  <c r="BU269" i="66"/>
  <c r="BV269" i="66"/>
  <c r="BL269" i="66"/>
  <c r="BM269" i="66"/>
  <c r="BN269" i="66"/>
  <c r="BP269" i="66"/>
  <c r="BO269" i="66"/>
  <c r="BK270" i="66"/>
  <c r="BS270" i="66" l="1"/>
  <c r="BT270" i="66"/>
  <c r="BU270" i="66"/>
  <c r="BV270" i="66"/>
  <c r="BL270" i="66"/>
  <c r="BM270" i="66"/>
  <c r="BN270" i="66"/>
  <c r="BO270" i="66"/>
  <c r="BP270" i="66"/>
  <c r="BR270" i="66"/>
  <c r="BQ270" i="66"/>
  <c r="BK271" i="66"/>
  <c r="BU271" i="66" l="1"/>
  <c r="BV271" i="66"/>
  <c r="BL271" i="66"/>
  <c r="BM271" i="66"/>
  <c r="BN271" i="66"/>
  <c r="BO271" i="66"/>
  <c r="BP271" i="66"/>
  <c r="BQ271" i="66"/>
  <c r="BR271" i="66"/>
  <c r="BT271" i="66"/>
  <c r="BS271" i="66"/>
  <c r="BK272" i="66"/>
  <c r="BL272" i="66" l="1"/>
  <c r="BM272" i="66"/>
  <c r="BN272" i="66"/>
  <c r="BO272" i="66"/>
  <c r="BP272" i="66"/>
  <c r="BQ272" i="66"/>
  <c r="BR272" i="66"/>
  <c r="BS272" i="66"/>
  <c r="BT272" i="66"/>
  <c r="BV272" i="66"/>
  <c r="BU272" i="66"/>
  <c r="BK273" i="66"/>
  <c r="BM273" i="66" l="1"/>
  <c r="BN273" i="66"/>
  <c r="BO273" i="66"/>
  <c r="BP273" i="66"/>
  <c r="BQ273" i="66"/>
  <c r="BR273" i="66"/>
  <c r="BS273" i="66"/>
  <c r="BT273" i="66"/>
  <c r="BU273" i="66"/>
  <c r="BV273" i="66"/>
  <c r="BL273" i="66"/>
  <c r="BK274" i="66"/>
  <c r="BO274" i="66" l="1"/>
  <c r="BP274" i="66"/>
  <c r="BQ274" i="66"/>
  <c r="BR274" i="66"/>
  <c r="BS274" i="66"/>
  <c r="BT274" i="66"/>
  <c r="BU274" i="66"/>
  <c r="BV274" i="66"/>
  <c r="BL274" i="66"/>
  <c r="BN274" i="66"/>
  <c r="BM274" i="66"/>
  <c r="BK275" i="66"/>
  <c r="BQ275" i="66" l="1"/>
  <c r="BR275" i="66"/>
  <c r="BS275" i="66"/>
  <c r="BT275" i="66"/>
  <c r="BU275" i="66"/>
  <c r="BV275" i="66"/>
  <c r="BL275" i="66"/>
  <c r="BM275" i="66"/>
  <c r="BN275" i="66"/>
  <c r="BP275" i="66"/>
  <c r="BO275" i="66"/>
  <c r="BK276" i="66"/>
  <c r="BS276" i="66" l="1"/>
  <c r="BT276" i="66"/>
  <c r="BU276" i="66"/>
  <c r="BV276" i="66"/>
  <c r="BL276" i="66"/>
  <c r="BM276" i="66"/>
  <c r="BN276" i="66"/>
  <c r="BO276" i="66"/>
  <c r="BP276" i="66"/>
  <c r="BR276" i="66"/>
  <c r="BQ276" i="66"/>
  <c r="BK277" i="66"/>
  <c r="BU277" i="66" l="1"/>
  <c r="BV277" i="66"/>
  <c r="BL277" i="66"/>
  <c r="BM277" i="66"/>
  <c r="BN277" i="66"/>
  <c r="BO277" i="66"/>
  <c r="BP277" i="66"/>
  <c r="BQ277" i="66"/>
  <c r="BR277" i="66"/>
  <c r="BT277" i="66"/>
  <c r="BS277" i="66"/>
  <c r="BK278" i="66"/>
  <c r="BL278" i="66" l="1"/>
  <c r="BM278" i="66"/>
  <c r="BN278" i="66"/>
  <c r="BO278" i="66"/>
  <c r="BP278" i="66"/>
  <c r="BQ278" i="66"/>
  <c r="BR278" i="66"/>
  <c r="BS278" i="66"/>
  <c r="BT278" i="66"/>
  <c r="BV278" i="66"/>
  <c r="BU278" i="66"/>
  <c r="BK279" i="66"/>
  <c r="BM279" i="66" l="1"/>
  <c r="BN279" i="66"/>
  <c r="BO279" i="66"/>
  <c r="BP279" i="66"/>
  <c r="BQ279" i="66"/>
  <c r="BR279" i="66"/>
  <c r="BS279" i="66"/>
  <c r="BT279" i="66"/>
  <c r="BU279" i="66"/>
  <c r="BV279" i="66"/>
  <c r="BL279" i="66"/>
  <c r="BK280" i="66"/>
  <c r="BO280" i="66" l="1"/>
  <c r="BP280" i="66"/>
  <c r="BQ280" i="66"/>
  <c r="BR280" i="66"/>
  <c r="BS280" i="66"/>
  <c r="BT280" i="66"/>
  <c r="BU280" i="66"/>
  <c r="BV280" i="66"/>
  <c r="BL280" i="66"/>
  <c r="BN280" i="66"/>
  <c r="BM280" i="66"/>
  <c r="BK281" i="66"/>
  <c r="BQ281" i="66" l="1"/>
  <c r="BR281" i="66"/>
  <c r="BS281" i="66"/>
  <c r="BT281" i="66"/>
  <c r="BV281" i="66"/>
  <c r="BL281" i="66"/>
  <c r="BM281" i="66"/>
  <c r="BN281" i="66"/>
  <c r="BP281" i="66"/>
  <c r="BO281" i="66"/>
  <c r="BU281" i="66"/>
  <c r="BK282" i="66"/>
  <c r="BS282" i="66" l="1"/>
  <c r="BT282" i="66"/>
  <c r="BU282" i="66"/>
  <c r="BV282" i="66"/>
  <c r="BL282" i="66"/>
  <c r="BM282" i="66"/>
  <c r="BN282" i="66"/>
  <c r="BO282" i="66"/>
  <c r="BP282" i="66"/>
  <c r="BR282" i="66"/>
  <c r="BQ282" i="66"/>
  <c r="BK283" i="66"/>
  <c r="BU283" i="66" l="1"/>
  <c r="BV283" i="66"/>
  <c r="BL283" i="66"/>
  <c r="BN283" i="66"/>
  <c r="BO283" i="66"/>
  <c r="BP283" i="66"/>
  <c r="BQ283" i="66"/>
  <c r="BR283" i="66"/>
  <c r="BT283" i="66"/>
  <c r="BM283" i="66"/>
  <c r="BS283" i="66"/>
  <c r="BK284" i="66"/>
  <c r="BL284" i="66" l="1"/>
  <c r="BM284" i="66"/>
  <c r="BN284" i="66"/>
  <c r="BP284" i="66"/>
  <c r="BQ284" i="66"/>
  <c r="BR284" i="66"/>
  <c r="BS284" i="66"/>
  <c r="BT284" i="66"/>
  <c r="BV284" i="66"/>
  <c r="BO284" i="66"/>
  <c r="BU284" i="66"/>
  <c r="BK285" i="66"/>
  <c r="BM285" i="66" l="1"/>
  <c r="BN285" i="66"/>
  <c r="BO285" i="66"/>
  <c r="BP285" i="66"/>
  <c r="BR285" i="66"/>
  <c r="BS285" i="66"/>
  <c r="BT285" i="66"/>
  <c r="BU285" i="66"/>
  <c r="BV285" i="66"/>
  <c r="BL285" i="66"/>
  <c r="BQ285" i="66"/>
  <c r="BK286" i="66"/>
  <c r="BO286" i="66" l="1"/>
  <c r="BP286" i="66"/>
  <c r="BQ286" i="66"/>
  <c r="BR286" i="66"/>
  <c r="BT286" i="66"/>
  <c r="BU286" i="66"/>
  <c r="BV286" i="66"/>
  <c r="BL286" i="66"/>
  <c r="BN286" i="66"/>
  <c r="BM286" i="66"/>
  <c r="BS286" i="66"/>
  <c r="BK287" i="66"/>
  <c r="BQ287" i="66" l="1"/>
  <c r="BR287" i="66"/>
  <c r="BS287" i="66"/>
  <c r="BT287" i="66"/>
  <c r="BV287" i="66"/>
  <c r="BL287" i="66"/>
  <c r="BN287" i="66"/>
  <c r="BP287" i="66"/>
  <c r="BU287" i="66"/>
  <c r="BM287" i="66"/>
  <c r="BO287" i="66"/>
  <c r="BK288" i="66"/>
  <c r="BS288" i="66" l="1"/>
  <c r="BT288" i="66"/>
  <c r="BU288" i="66"/>
  <c r="BV288" i="66"/>
  <c r="BL288" i="66"/>
  <c r="BM288" i="66"/>
  <c r="BP288" i="66"/>
  <c r="BR288" i="66"/>
  <c r="BN288" i="66"/>
  <c r="BO288" i="66"/>
  <c r="BQ288" i="66"/>
  <c r="BK289" i="66"/>
  <c r="BU289" i="66" l="1"/>
  <c r="BV289" i="66"/>
  <c r="BL289" i="66"/>
  <c r="BN289" i="66"/>
  <c r="BO289" i="66"/>
  <c r="BT289" i="66"/>
  <c r="BM289" i="66"/>
  <c r="BP289" i="66"/>
  <c r="BQ289" i="66"/>
  <c r="BR289" i="66"/>
  <c r="BS289" i="66"/>
  <c r="BK290" i="66"/>
  <c r="BL290" i="66" l="1"/>
  <c r="BM290" i="66"/>
  <c r="BN290" i="66"/>
  <c r="BP290" i="66"/>
  <c r="BQ290" i="66"/>
  <c r="BV290" i="66"/>
  <c r="BR290" i="66"/>
  <c r="BS290" i="66"/>
  <c r="BT290" i="66"/>
  <c r="BU290" i="66"/>
  <c r="BO290" i="66"/>
  <c r="BK291" i="66"/>
  <c r="BM291" i="66" l="1"/>
  <c r="BN291" i="66"/>
  <c r="BO291" i="66"/>
  <c r="BP291" i="66"/>
  <c r="BR291" i="66"/>
  <c r="BS291" i="66"/>
  <c r="BL291" i="66"/>
  <c r="BU291" i="66"/>
  <c r="BV291" i="66"/>
  <c r="BQ291" i="66"/>
  <c r="BT291" i="66"/>
  <c r="BK292" i="66"/>
  <c r="BO292" i="66" l="1"/>
  <c r="BP292" i="66"/>
  <c r="BQ292" i="66"/>
  <c r="BR292" i="66"/>
  <c r="BT292" i="66"/>
  <c r="BU292" i="66"/>
  <c r="BN292" i="66"/>
  <c r="BL292" i="66"/>
  <c r="BM292" i="66"/>
  <c r="BS292" i="66"/>
  <c r="BV292" i="66"/>
  <c r="BK293" i="66"/>
  <c r="BQ293" i="66" l="1"/>
  <c r="BR293" i="66"/>
  <c r="BS293" i="66"/>
  <c r="BT293" i="66"/>
  <c r="BV293" i="66"/>
  <c r="BP293" i="66"/>
  <c r="BL293" i="66"/>
  <c r="BM293" i="66"/>
  <c r="BN293" i="66"/>
  <c r="BO293" i="66"/>
  <c r="BU293" i="66"/>
  <c r="BK294" i="66"/>
  <c r="BT294" i="66" l="1"/>
  <c r="BV294" i="66"/>
  <c r="BL294" i="66"/>
  <c r="BM294" i="66"/>
  <c r="BR294" i="66"/>
  <c r="BN294" i="66"/>
  <c r="BO294" i="66"/>
  <c r="BP294" i="66"/>
  <c r="BQ294" i="66"/>
  <c r="BS294" i="66"/>
  <c r="BU294" i="66"/>
  <c r="BK295" i="66"/>
  <c r="BL295" i="66" l="1"/>
  <c r="BQ295" i="66"/>
  <c r="BR295" i="66"/>
  <c r="BS295" i="66"/>
  <c r="BT295" i="66"/>
  <c r="BU295" i="66"/>
  <c r="BV295" i="66"/>
  <c r="BM295" i="66"/>
  <c r="BN295" i="66"/>
  <c r="BO295" i="66"/>
  <c r="BP295" i="66"/>
  <c r="BK296" i="66"/>
  <c r="BS296" i="66" l="1"/>
  <c r="BT296" i="66"/>
  <c r="BU296" i="66"/>
  <c r="BV296" i="66"/>
  <c r="BL296" i="66"/>
  <c r="BM296" i="66"/>
  <c r="BN296" i="66"/>
  <c r="BO296" i="66"/>
  <c r="BP296" i="66"/>
  <c r="BQ296" i="66"/>
  <c r="BR296" i="66"/>
  <c r="BK297" i="66"/>
  <c r="BU297" i="66" l="1"/>
  <c r="BV297" i="66"/>
  <c r="BL297" i="66"/>
  <c r="BM297" i="66"/>
  <c r="BN297" i="66"/>
  <c r="BO297" i="66"/>
  <c r="BP297" i="66"/>
  <c r="BQ297" i="66"/>
  <c r="BR297" i="66"/>
  <c r="BS297" i="66"/>
  <c r="BT297" i="66"/>
  <c r="BK298" i="66"/>
  <c r="BL298" i="66" l="1"/>
  <c r="BM298" i="66"/>
  <c r="BN298" i="66"/>
  <c r="BO298" i="66"/>
  <c r="BP298" i="66"/>
  <c r="BQ298" i="66"/>
  <c r="BR298" i="66"/>
  <c r="BS298" i="66"/>
  <c r="BT298" i="66"/>
  <c r="BU298" i="66"/>
  <c r="BV298" i="66"/>
  <c r="BK299" i="66"/>
  <c r="BM299" i="66" l="1"/>
  <c r="BN299" i="66"/>
  <c r="BO299" i="66"/>
  <c r="BP299" i="66"/>
  <c r="BQ299" i="66"/>
  <c r="BR299" i="66"/>
  <c r="BS299" i="66"/>
  <c r="BT299" i="66"/>
  <c r="BU299" i="66"/>
  <c r="BV299" i="66"/>
  <c r="BL299" i="66"/>
  <c r="BK300" i="66"/>
  <c r="BO300" i="66" l="1"/>
  <c r="BP300" i="66"/>
  <c r="BQ300" i="66"/>
  <c r="BR300" i="66"/>
  <c r="BS300" i="66"/>
  <c r="BT300" i="66"/>
  <c r="BU300" i="66"/>
  <c r="BV300" i="66"/>
  <c r="BL300" i="66"/>
  <c r="BM300" i="66"/>
  <c r="BN300" i="66"/>
  <c r="BK301" i="66"/>
  <c r="BQ301" i="66" l="1"/>
  <c r="BR301" i="66"/>
  <c r="BS301" i="66"/>
  <c r="BT301" i="66"/>
  <c r="BU301" i="66"/>
  <c r="BV301" i="66"/>
  <c r="BL301" i="66"/>
  <c r="BM301" i="66"/>
  <c r="BN301" i="66"/>
  <c r="BO301" i="66"/>
  <c r="BP301" i="66"/>
  <c r="BK302" i="66"/>
  <c r="BS302" i="66" l="1"/>
  <c r="BT302" i="66"/>
  <c r="BU302" i="66"/>
  <c r="BV302" i="66"/>
  <c r="BL302" i="66"/>
  <c r="BM302" i="66"/>
  <c r="BN302" i="66"/>
  <c r="BO302" i="66"/>
  <c r="BP302" i="66"/>
  <c r="BQ302" i="66"/>
  <c r="BR302" i="66"/>
  <c r="BK303" i="66"/>
  <c r="BU303" i="66" l="1"/>
  <c r="BV303" i="66"/>
  <c r="BL303" i="66"/>
  <c r="BM303" i="66"/>
  <c r="BN303" i="66"/>
  <c r="BO303" i="66"/>
  <c r="BP303" i="66"/>
  <c r="BQ303" i="66"/>
  <c r="BR303" i="66"/>
  <c r="BS303" i="66"/>
  <c r="BT303" i="66"/>
  <c r="BK304" i="66"/>
  <c r="BL304" i="66" l="1"/>
  <c r="BM304" i="66"/>
  <c r="BN304" i="66"/>
  <c r="BO304" i="66"/>
  <c r="BP304" i="66"/>
  <c r="BQ304" i="66"/>
  <c r="BR304" i="66"/>
  <c r="BS304" i="66"/>
  <c r="BT304" i="66"/>
  <c r="BU304" i="66"/>
  <c r="BV304" i="66"/>
  <c r="BK305" i="66"/>
  <c r="BM305" i="66" l="1"/>
  <c r="BN305" i="66"/>
  <c r="BO305" i="66"/>
  <c r="BP305" i="66"/>
  <c r="BQ305" i="66"/>
  <c r="BR305" i="66"/>
  <c r="BS305" i="66"/>
  <c r="BU305" i="66"/>
  <c r="BV305" i="66"/>
  <c r="BL305" i="66"/>
  <c r="BT305" i="66"/>
  <c r="BK306" i="66"/>
  <c r="BO306" i="66" l="1"/>
  <c r="BQ306" i="66"/>
  <c r="BR306" i="66"/>
  <c r="BS306" i="66"/>
  <c r="BT306" i="66"/>
  <c r="BU306" i="66"/>
  <c r="BL306" i="66"/>
  <c r="BM306" i="66"/>
  <c r="BN306" i="66"/>
  <c r="BP306" i="66"/>
  <c r="BV306" i="66"/>
  <c r="BK307" i="66"/>
  <c r="BQ307" i="66" l="1"/>
  <c r="BS307" i="66"/>
  <c r="BT307" i="66"/>
  <c r="BU307" i="66"/>
  <c r="BV307" i="66"/>
  <c r="BM307" i="66"/>
  <c r="BN307" i="66"/>
  <c r="BO307" i="66"/>
  <c r="BP307" i="66"/>
  <c r="BL307" i="66"/>
  <c r="BR307" i="66"/>
  <c r="BK308" i="66"/>
  <c r="BS308" i="66" l="1"/>
  <c r="BU308" i="66"/>
  <c r="BV308" i="66"/>
  <c r="BL308" i="66"/>
  <c r="BM308" i="66"/>
  <c r="BO308" i="66"/>
  <c r="BP308" i="66"/>
  <c r="BQ308" i="66"/>
  <c r="BR308" i="66"/>
  <c r="BN308" i="66"/>
  <c r="BT308" i="66"/>
  <c r="BK309" i="66"/>
  <c r="BU309" i="66" l="1"/>
  <c r="BL309" i="66"/>
  <c r="BM309" i="66"/>
  <c r="BN309" i="66"/>
  <c r="BO309" i="66"/>
  <c r="BQ309" i="66"/>
  <c r="BR309" i="66"/>
  <c r="BS309" i="66"/>
  <c r="BT309" i="66"/>
  <c r="BP309" i="66"/>
  <c r="BV309" i="66"/>
  <c r="BK310" i="66"/>
  <c r="BM310" i="66" l="1"/>
  <c r="BN310" i="66"/>
  <c r="BO310" i="66"/>
  <c r="BP310" i="66"/>
  <c r="BQ310" i="66"/>
  <c r="BS310" i="66"/>
  <c r="BT310" i="66"/>
  <c r="BU310" i="66"/>
  <c r="BV310" i="66"/>
  <c r="BL310" i="66"/>
  <c r="BR310" i="66"/>
  <c r="BK311" i="66"/>
  <c r="BM311" i="66" l="1"/>
  <c r="BO311" i="66"/>
  <c r="BP311" i="66"/>
  <c r="BQ311" i="66"/>
  <c r="BR311" i="66"/>
  <c r="BS311" i="66"/>
  <c r="BU311" i="66"/>
  <c r="BV311" i="66"/>
  <c r="BL311" i="66"/>
  <c r="BN311" i="66"/>
  <c r="BT311" i="66"/>
  <c r="BK312" i="66"/>
  <c r="BO312" i="66" l="1"/>
  <c r="BQ312" i="66"/>
  <c r="BR312" i="66"/>
  <c r="BS312" i="66"/>
  <c r="BT312" i="66"/>
  <c r="BU312" i="66"/>
  <c r="BL312" i="66"/>
  <c r="BM312" i="66"/>
  <c r="BN312" i="66"/>
  <c r="BV312" i="66"/>
  <c r="BP312" i="66"/>
  <c r="BK313" i="66"/>
  <c r="BQ313" i="66" l="1"/>
  <c r="BS313" i="66"/>
  <c r="BT313" i="66"/>
  <c r="BU313" i="66"/>
  <c r="BV313" i="66"/>
  <c r="BM313" i="66"/>
  <c r="BN313" i="66"/>
  <c r="BP313" i="66"/>
  <c r="BL313" i="66"/>
  <c r="BO313" i="66"/>
  <c r="BR313" i="66"/>
  <c r="BK314" i="66"/>
  <c r="BS314" i="66" l="1"/>
  <c r="BU314" i="66"/>
  <c r="BV314" i="66"/>
  <c r="BL314" i="66"/>
  <c r="BM314" i="66"/>
  <c r="BO314" i="66"/>
  <c r="BP314" i="66"/>
  <c r="BR314" i="66"/>
  <c r="BT314" i="66"/>
  <c r="BN314" i="66"/>
  <c r="BQ314" i="66"/>
  <c r="BK315" i="66"/>
  <c r="BU315" i="66" l="1"/>
  <c r="BL315" i="66"/>
  <c r="BM315" i="66"/>
  <c r="BN315" i="66"/>
  <c r="BO315" i="66"/>
  <c r="BQ315" i="66"/>
  <c r="BR315" i="66"/>
  <c r="BT315" i="66"/>
  <c r="BP315" i="66"/>
  <c r="BS315" i="66"/>
  <c r="BV315" i="66"/>
  <c r="BK316" i="66"/>
  <c r="BM316" i="66" l="1"/>
  <c r="BN316" i="66"/>
  <c r="BO316" i="66"/>
  <c r="BP316" i="66"/>
  <c r="BQ316" i="66"/>
  <c r="BS316" i="66"/>
  <c r="BT316" i="66"/>
  <c r="BV316" i="66"/>
  <c r="BL316" i="66"/>
  <c r="BR316" i="66"/>
  <c r="BU316" i="66"/>
  <c r="BK317" i="66"/>
  <c r="BM317" i="66" l="1"/>
  <c r="BO317" i="66"/>
  <c r="BP317" i="66"/>
  <c r="BQ317" i="66"/>
  <c r="BR317" i="66"/>
  <c r="BS317" i="66"/>
  <c r="BU317" i="66"/>
  <c r="BV317" i="66"/>
  <c r="BL317" i="66"/>
  <c r="BN317" i="66"/>
  <c r="BT317" i="66"/>
  <c r="BK318" i="66"/>
  <c r="BO318" i="66" l="1"/>
  <c r="BQ318" i="66"/>
  <c r="BR318" i="66"/>
  <c r="BS318" i="66"/>
  <c r="BT318" i="66"/>
  <c r="BU318" i="66"/>
  <c r="BL318" i="66"/>
  <c r="BN318" i="66"/>
  <c r="BM318" i="66"/>
  <c r="BP318" i="66"/>
  <c r="BV318" i="66"/>
  <c r="BK319" i="66"/>
  <c r="BQ319" i="66" l="1"/>
  <c r="BS319" i="66"/>
  <c r="BT319" i="66"/>
  <c r="BU319" i="66"/>
  <c r="BV319" i="66"/>
  <c r="BM319" i="66"/>
  <c r="BN319" i="66"/>
  <c r="BP319" i="66"/>
  <c r="BL319" i="66"/>
  <c r="BO319" i="66"/>
  <c r="BR319" i="66"/>
  <c r="BK320" i="66"/>
  <c r="BS320" i="66" l="1"/>
  <c r="BV320" i="66"/>
  <c r="BL320" i="66"/>
  <c r="BM320" i="66"/>
  <c r="BP320" i="66"/>
  <c r="BR320" i="66"/>
  <c r="BN320" i="66"/>
  <c r="BO320" i="66"/>
  <c r="BQ320" i="66"/>
  <c r="BT320" i="66"/>
  <c r="BU320" i="66"/>
  <c r="BK321" i="66"/>
  <c r="BU321" i="66" l="1"/>
  <c r="BL321" i="66"/>
  <c r="BM321" i="66"/>
  <c r="BN321" i="66"/>
  <c r="BO321" i="66"/>
  <c r="BR321" i="66"/>
  <c r="BT321" i="66"/>
  <c r="BP321" i="66"/>
  <c r="BQ321" i="66"/>
  <c r="BS321" i="66"/>
  <c r="BV321" i="66"/>
  <c r="BK322" i="66"/>
  <c r="BN322" i="66" l="1"/>
  <c r="BO322" i="66"/>
  <c r="BP322" i="66"/>
  <c r="BQ322" i="66"/>
  <c r="BT322" i="66"/>
  <c r="BV322" i="66"/>
  <c r="BL322" i="66"/>
  <c r="BM322" i="66"/>
  <c r="BR322" i="66"/>
  <c r="BS322" i="66"/>
  <c r="BU322" i="66"/>
  <c r="BK323" i="66"/>
  <c r="BM323" i="66" l="1"/>
  <c r="BP323" i="66"/>
  <c r="BR323" i="66"/>
  <c r="BS323" i="66"/>
  <c r="BV323" i="66"/>
  <c r="BL323" i="66"/>
  <c r="BQ323" i="66"/>
  <c r="BT323" i="66"/>
  <c r="BU323" i="66"/>
  <c r="BN323" i="66"/>
  <c r="BO323" i="66"/>
  <c r="BK324" i="66"/>
  <c r="BO324" i="66" l="1"/>
  <c r="BR324" i="66"/>
  <c r="BT324" i="66"/>
  <c r="BU324" i="66"/>
  <c r="BL324" i="66"/>
  <c r="BN324" i="66"/>
  <c r="BM324" i="66"/>
  <c r="BP324" i="66"/>
  <c r="BQ324" i="66"/>
  <c r="BS324" i="66"/>
  <c r="BV324" i="66"/>
  <c r="BK325" i="66"/>
  <c r="BQ325" i="66" l="1"/>
  <c r="BT325" i="66"/>
  <c r="BV325" i="66"/>
  <c r="BN325" i="66"/>
  <c r="BP325" i="66"/>
  <c r="BO325" i="66"/>
  <c r="BR325" i="66"/>
  <c r="BS325" i="66"/>
  <c r="BU325" i="66"/>
  <c r="BL325" i="66"/>
  <c r="BM325" i="66"/>
  <c r="BK326" i="66"/>
  <c r="BS326" i="66" l="1"/>
  <c r="BV326" i="66"/>
  <c r="BL326" i="66"/>
  <c r="BM326" i="66"/>
  <c r="BP326" i="66"/>
  <c r="BR326" i="66"/>
  <c r="BQ326" i="66"/>
  <c r="BT326" i="66"/>
  <c r="BU326" i="66"/>
  <c r="BN326" i="66"/>
  <c r="BO326" i="66"/>
  <c r="BK327" i="66"/>
  <c r="BU327" i="66" l="1"/>
  <c r="BL327" i="66"/>
  <c r="BN327" i="66"/>
  <c r="BO327" i="66"/>
  <c r="BR327" i="66"/>
  <c r="BT327" i="66"/>
  <c r="BM327" i="66"/>
  <c r="BP327" i="66"/>
  <c r="BQ327" i="66"/>
  <c r="BS327" i="66"/>
  <c r="BV327" i="66"/>
  <c r="BK328" i="66"/>
  <c r="BN328" i="66" l="1"/>
  <c r="BP328" i="66"/>
  <c r="BQ328" i="66"/>
  <c r="BT328" i="66"/>
  <c r="BV328" i="66"/>
  <c r="BO328" i="66"/>
  <c r="BR328" i="66"/>
  <c r="BS328" i="66"/>
  <c r="BU328" i="66"/>
  <c r="BL328" i="66"/>
  <c r="BM328" i="66"/>
  <c r="BK329" i="66"/>
  <c r="BM329" i="66" l="1"/>
  <c r="BP329" i="66"/>
  <c r="BR329" i="66"/>
  <c r="BS329" i="66"/>
  <c r="BV329" i="66"/>
  <c r="BL329" i="66"/>
  <c r="BQ329" i="66"/>
  <c r="BT329" i="66"/>
  <c r="BU329" i="66"/>
  <c r="BN329" i="66"/>
  <c r="BO329" i="66"/>
  <c r="BK330" i="66"/>
  <c r="BO330" i="66" l="1"/>
  <c r="BR330" i="66"/>
  <c r="BT330" i="66"/>
  <c r="BU330" i="66"/>
  <c r="BN330" i="66"/>
  <c r="BM330" i="66"/>
  <c r="BP330" i="66"/>
  <c r="BQ330" i="66"/>
  <c r="BS330" i="66"/>
  <c r="BL330" i="66"/>
  <c r="BV330" i="66"/>
  <c r="BK331" i="66"/>
  <c r="BQ331" i="66" l="1"/>
  <c r="BT331" i="66"/>
  <c r="BP331" i="66"/>
  <c r="BM331" i="66"/>
  <c r="BN331" i="66"/>
  <c r="BO331" i="66"/>
  <c r="BR331" i="66"/>
  <c r="BS331" i="66"/>
  <c r="BU331" i="66"/>
  <c r="BV331" i="66"/>
  <c r="BL331" i="66"/>
  <c r="BK332" i="66"/>
  <c r="BS332" i="66" l="1"/>
  <c r="BM332" i="66"/>
  <c r="BR332" i="66"/>
  <c r="BL332" i="66"/>
  <c r="BN332" i="66"/>
  <c r="BO332" i="66"/>
  <c r="BQ332" i="66"/>
  <c r="BT332" i="66"/>
  <c r="BU332" i="66"/>
  <c r="BV332" i="66"/>
  <c r="BP332" i="66"/>
  <c r="BK333" i="66"/>
  <c r="BL333" i="66" l="1"/>
  <c r="BM333" i="66"/>
  <c r="BN333" i="66"/>
  <c r="BP333" i="66"/>
  <c r="BQ333" i="66"/>
  <c r="BR333" i="66"/>
  <c r="BS333" i="66"/>
  <c r="BT333" i="66"/>
  <c r="BU333" i="66"/>
  <c r="BV333" i="66"/>
  <c r="BO333" i="66"/>
  <c r="BK334" i="66"/>
  <c r="BM334" i="66" l="1"/>
  <c r="BN334" i="66"/>
  <c r="BO334" i="66"/>
  <c r="BP334" i="66"/>
  <c r="BR334" i="66"/>
  <c r="BS334" i="66"/>
  <c r="BT334" i="66"/>
  <c r="BU334" i="66"/>
  <c r="BV334" i="66"/>
  <c r="BL334" i="66"/>
  <c r="BQ334" i="66"/>
  <c r="BK335" i="66"/>
  <c r="BO335" i="66" l="1"/>
  <c r="BP335" i="66"/>
  <c r="BQ335" i="66"/>
  <c r="BR335" i="66"/>
  <c r="BT335" i="66"/>
  <c r="BU335" i="66"/>
  <c r="BV335" i="66"/>
  <c r="BL335" i="66"/>
  <c r="BM335" i="66"/>
  <c r="BN335" i="66"/>
  <c r="BS335" i="66"/>
  <c r="BK336" i="66"/>
  <c r="BQ336" i="66" l="1"/>
  <c r="BR336" i="66"/>
  <c r="BS336" i="66"/>
  <c r="BT336" i="66"/>
  <c r="BV336" i="66"/>
  <c r="BL336" i="66"/>
  <c r="BM336" i="66"/>
  <c r="BN336" i="66"/>
  <c r="BO336" i="66"/>
  <c r="BP336" i="66"/>
  <c r="BU336" i="66"/>
  <c r="BK337" i="66"/>
  <c r="BS337" i="66" l="1"/>
  <c r="BT337" i="66"/>
  <c r="BU337" i="66"/>
  <c r="BV337" i="66"/>
  <c r="BL337" i="66"/>
  <c r="BM337" i="66"/>
  <c r="BN337" i="66"/>
  <c r="BO337" i="66"/>
  <c r="BP337" i="66"/>
  <c r="BQ337" i="66"/>
  <c r="BR337" i="66"/>
  <c r="BK338" i="66"/>
  <c r="BU338" i="66" l="1"/>
  <c r="BV338" i="66"/>
  <c r="BL338" i="66"/>
  <c r="BN338" i="66"/>
  <c r="BO338" i="66"/>
  <c r="BP338" i="66"/>
  <c r="BQ338" i="66"/>
  <c r="BR338" i="66"/>
  <c r="BS338" i="66"/>
  <c r="BT338" i="66"/>
  <c r="BM338" i="66"/>
  <c r="BK339" i="66"/>
  <c r="BL339" i="66" l="1"/>
  <c r="BM339" i="66"/>
  <c r="BN339" i="66"/>
  <c r="BP339" i="66"/>
  <c r="BQ339" i="66"/>
  <c r="BR339" i="66"/>
  <c r="BS339" i="66"/>
  <c r="BT339" i="66"/>
  <c r="BU339" i="66"/>
  <c r="BV339" i="66"/>
  <c r="BO339" i="66"/>
  <c r="BK340" i="66"/>
  <c r="BM340" i="66" l="1"/>
  <c r="BN340" i="66"/>
  <c r="BO340" i="66"/>
  <c r="BP340" i="66"/>
  <c r="BR340" i="66"/>
  <c r="BS340" i="66"/>
  <c r="BT340" i="66"/>
  <c r="BU340" i="66"/>
  <c r="BV340" i="66"/>
  <c r="BL340" i="66"/>
  <c r="BQ340" i="66"/>
  <c r="BK341" i="66"/>
  <c r="BO341" i="66" l="1"/>
  <c r="BP341" i="66"/>
  <c r="BQ341" i="66"/>
  <c r="BR341" i="66"/>
  <c r="BT341" i="66"/>
  <c r="BU341" i="66"/>
  <c r="BV341" i="66"/>
  <c r="BL341" i="66"/>
  <c r="BM341" i="66"/>
  <c r="BN341" i="66"/>
  <c r="BS341" i="66"/>
  <c r="BK342" i="66"/>
  <c r="BQ342" i="66" l="1"/>
  <c r="BR342" i="66"/>
  <c r="BS342" i="66"/>
  <c r="BT342" i="66"/>
  <c r="BV342" i="66"/>
  <c r="BL342" i="66"/>
  <c r="BM342" i="66"/>
  <c r="BN342" i="66"/>
  <c r="BO342" i="66"/>
  <c r="BP342" i="66"/>
  <c r="BU342" i="66"/>
  <c r="BK343" i="66"/>
  <c r="BS343" i="66" l="1"/>
  <c r="BT343" i="66"/>
  <c r="BU343" i="66"/>
  <c r="BV343" i="66"/>
  <c r="BL343" i="66"/>
  <c r="BM343" i="66"/>
  <c r="BN343" i="66"/>
  <c r="BO343" i="66"/>
  <c r="BP343" i="66"/>
  <c r="BQ343" i="66"/>
  <c r="BR343" i="66"/>
  <c r="BK344" i="66"/>
  <c r="BU344" i="66" l="1"/>
  <c r="BV344" i="66"/>
  <c r="BL344" i="66"/>
  <c r="BN344" i="66"/>
  <c r="BO344" i="66"/>
  <c r="BP344" i="66"/>
  <c r="BQ344" i="66"/>
  <c r="BR344" i="66"/>
  <c r="BS344" i="66"/>
  <c r="BT344" i="66"/>
  <c r="BM344" i="66"/>
  <c r="BK345" i="66"/>
  <c r="BL345" i="66" l="1"/>
  <c r="BM345" i="66"/>
  <c r="BN345" i="66"/>
  <c r="BP345" i="66"/>
  <c r="BQ345" i="66"/>
  <c r="BR345" i="66"/>
  <c r="BS345" i="66"/>
  <c r="BT345" i="66"/>
  <c r="BU345" i="66"/>
  <c r="BV345" i="66"/>
  <c r="BO345" i="66"/>
  <c r="BK346" i="66"/>
  <c r="BM346" i="66" l="1"/>
  <c r="BO346" i="66"/>
  <c r="BP346" i="66"/>
  <c r="BR346" i="66"/>
  <c r="BS346" i="66"/>
  <c r="BT346" i="66"/>
  <c r="BU346" i="66"/>
  <c r="BV346" i="66"/>
  <c r="BL346" i="66"/>
  <c r="BN346" i="66"/>
  <c r="BQ346" i="66"/>
  <c r="BK347" i="66"/>
  <c r="BO347" i="66" l="1"/>
  <c r="BQ347" i="66"/>
  <c r="BR347" i="66"/>
  <c r="BT347" i="66"/>
  <c r="BU347" i="66"/>
  <c r="BV347" i="66"/>
  <c r="BL347" i="66"/>
  <c r="BM347" i="66"/>
  <c r="BN347" i="66"/>
  <c r="BP347" i="66"/>
  <c r="BS347" i="66"/>
  <c r="BK348" i="66"/>
  <c r="BQ348" i="66" l="1"/>
  <c r="BS348" i="66"/>
  <c r="BT348" i="66"/>
  <c r="BV348" i="66"/>
  <c r="BL348" i="66"/>
  <c r="BM348" i="66"/>
  <c r="BN348" i="66"/>
  <c r="BO348" i="66"/>
  <c r="BP348" i="66"/>
  <c r="BR348" i="66"/>
  <c r="BU348" i="66"/>
  <c r="BK349" i="66"/>
  <c r="BS349" i="66" l="1"/>
  <c r="BU349" i="66"/>
  <c r="BV349" i="66"/>
  <c r="BL349" i="66"/>
  <c r="BM349" i="66"/>
  <c r="BN349" i="66"/>
  <c r="BO349" i="66"/>
  <c r="BP349" i="66"/>
  <c r="BQ349" i="66"/>
  <c r="BR349" i="66"/>
  <c r="BT349" i="66"/>
  <c r="BK350" i="66"/>
  <c r="BU350" i="66" l="1"/>
  <c r="BL350" i="66"/>
  <c r="BN350" i="66"/>
  <c r="BO350" i="66"/>
  <c r="BP350" i="66"/>
  <c r="BQ350" i="66"/>
  <c r="BS350" i="66"/>
  <c r="BT350" i="66"/>
  <c r="BM350" i="66"/>
  <c r="BR350" i="66"/>
  <c r="BV350" i="66"/>
  <c r="BK351" i="66"/>
  <c r="BM351" i="66" l="1"/>
  <c r="BN351" i="66"/>
  <c r="BP351" i="66"/>
  <c r="BQ351" i="66"/>
  <c r="BR351" i="66"/>
  <c r="BS351" i="66"/>
  <c r="BU351" i="66"/>
  <c r="BV351" i="66"/>
  <c r="BL351" i="66"/>
  <c r="BO351" i="66"/>
  <c r="BT351" i="66"/>
  <c r="BK352" i="66"/>
  <c r="BM352" i="66" l="1"/>
  <c r="BO352" i="66"/>
  <c r="BP352" i="66"/>
  <c r="BR352" i="66"/>
  <c r="BS352" i="66"/>
  <c r="BT352" i="66"/>
  <c r="BU352" i="66"/>
  <c r="BL352" i="66"/>
  <c r="BN352" i="66"/>
  <c r="BQ352" i="66"/>
  <c r="BV352" i="66"/>
  <c r="BK353" i="66"/>
  <c r="BO353" i="66" l="1"/>
  <c r="BQ353" i="66"/>
  <c r="BR353" i="66"/>
  <c r="BT353" i="66"/>
  <c r="BU353" i="66"/>
  <c r="BV353" i="66"/>
  <c r="BM353" i="66"/>
  <c r="BN353" i="66"/>
  <c r="BL353" i="66"/>
  <c r="BP353" i="66"/>
  <c r="BS353" i="66"/>
  <c r="BK354" i="66"/>
  <c r="BQ354" i="66" l="1"/>
  <c r="BS354" i="66"/>
  <c r="BT354" i="66"/>
  <c r="BV354" i="66"/>
  <c r="BL354" i="66"/>
  <c r="BO354" i="66"/>
  <c r="BP354" i="66"/>
  <c r="BM354" i="66"/>
  <c r="BN354" i="66"/>
  <c r="BR354" i="66"/>
  <c r="BU354" i="66"/>
  <c r="BK355" i="66"/>
  <c r="BS355" i="66" l="1"/>
  <c r="BU355" i="66"/>
  <c r="BV355" i="66"/>
  <c r="BL355" i="66"/>
  <c r="BM355" i="66"/>
  <c r="BN355" i="66"/>
  <c r="BR355" i="66"/>
  <c r="BO355" i="66"/>
  <c r="BP355" i="66"/>
  <c r="BQ355" i="66"/>
  <c r="BT355" i="66"/>
  <c r="BK356" i="66"/>
  <c r="BU356" i="66" l="1"/>
  <c r="BL356" i="66"/>
  <c r="BN356" i="66"/>
  <c r="BO356" i="66"/>
  <c r="BP356" i="66"/>
  <c r="BT356" i="66"/>
  <c r="BV356" i="66"/>
  <c r="BM356" i="66"/>
  <c r="BQ356" i="66"/>
  <c r="BR356" i="66"/>
  <c r="BS356" i="66"/>
  <c r="BK357" i="66"/>
  <c r="BM357" i="66" l="1"/>
  <c r="BN357" i="66"/>
  <c r="BP357" i="66"/>
  <c r="BQ357" i="66"/>
  <c r="BR357" i="66"/>
  <c r="BV357" i="66"/>
  <c r="BL357" i="66"/>
  <c r="BO357" i="66"/>
  <c r="BS357" i="66"/>
  <c r="BT357" i="66"/>
  <c r="BU357" i="66"/>
  <c r="BK358" i="66"/>
  <c r="BM358" i="66" l="1"/>
  <c r="BO358" i="66"/>
  <c r="BP358" i="66"/>
  <c r="BR358" i="66"/>
  <c r="BS358" i="66"/>
  <c r="BT358" i="66"/>
  <c r="BL358" i="66"/>
  <c r="BN358" i="66"/>
  <c r="BQ358" i="66"/>
  <c r="BU358" i="66"/>
  <c r="BV358" i="66"/>
  <c r="BK359" i="66"/>
  <c r="BO359" i="66" l="1"/>
  <c r="BQ359" i="66"/>
  <c r="BR359" i="66"/>
  <c r="BT359" i="66"/>
  <c r="BU359" i="66"/>
  <c r="BV359" i="66"/>
  <c r="BN359" i="66"/>
  <c r="BL359" i="66"/>
  <c r="BM359" i="66"/>
  <c r="BP359" i="66"/>
  <c r="BS359" i="66"/>
  <c r="BK360" i="66"/>
  <c r="BQ360" i="66" l="1"/>
  <c r="BS360" i="66"/>
  <c r="BT360" i="66"/>
  <c r="BV360" i="66"/>
  <c r="BL360" i="66"/>
  <c r="BP360" i="66"/>
  <c r="BU360" i="66"/>
  <c r="BM360" i="66"/>
  <c r="BN360" i="66"/>
  <c r="BO360" i="66"/>
  <c r="BR360" i="66"/>
  <c r="BK361" i="66"/>
  <c r="BS361" i="66" l="1"/>
  <c r="BU361" i="66"/>
  <c r="BV361" i="66"/>
  <c r="BL361" i="66"/>
  <c r="BM361" i="66"/>
  <c r="BN361" i="66"/>
  <c r="BR361" i="66"/>
  <c r="BO361" i="66"/>
  <c r="BP361" i="66"/>
  <c r="BQ361" i="66"/>
  <c r="BT361" i="66"/>
  <c r="BK362" i="66"/>
  <c r="BU362" i="66" l="1"/>
  <c r="BL362" i="66"/>
  <c r="BN362" i="66"/>
  <c r="BO362" i="66"/>
  <c r="BP362" i="66"/>
  <c r="BT362" i="66"/>
  <c r="BQ362" i="66"/>
  <c r="BR362" i="66"/>
  <c r="BS362" i="66"/>
  <c r="BV362" i="66"/>
  <c r="BM362" i="66"/>
  <c r="BK363" i="66"/>
  <c r="BM363" i="66" l="1"/>
  <c r="BN363" i="66"/>
  <c r="BP363" i="66"/>
  <c r="BQ363" i="66"/>
  <c r="BR363" i="66"/>
  <c r="BV363" i="66"/>
  <c r="BL363" i="66"/>
  <c r="BO363" i="66"/>
  <c r="BT363" i="66"/>
  <c r="BU363" i="66"/>
  <c r="BS363" i="66"/>
  <c r="BK364" i="66"/>
  <c r="BM364" i="66" l="1"/>
  <c r="BO364" i="66"/>
  <c r="BP364" i="66"/>
  <c r="BR364" i="66"/>
  <c r="BS364" i="66"/>
  <c r="BL364" i="66"/>
  <c r="BN364" i="66"/>
  <c r="BT364" i="66"/>
  <c r="BU364" i="66"/>
  <c r="BV364" i="66"/>
  <c r="BQ364" i="66"/>
  <c r="BK365" i="66"/>
  <c r="BO365" i="66" l="1"/>
  <c r="BQ365" i="66"/>
  <c r="BR365" i="66"/>
  <c r="BU365" i="66"/>
  <c r="BN365" i="66"/>
  <c r="BL365" i="66"/>
  <c r="BM365" i="66"/>
  <c r="BP365" i="66"/>
  <c r="BS365" i="66"/>
  <c r="BT365" i="66"/>
  <c r="BV365" i="66"/>
  <c r="BK366" i="66"/>
  <c r="BQ366" i="66" l="1"/>
  <c r="BT366" i="66"/>
  <c r="BP366" i="66"/>
  <c r="BM366" i="66"/>
  <c r="BN366" i="66"/>
  <c r="BO366" i="66"/>
  <c r="BR366" i="66"/>
  <c r="BU366" i="66"/>
  <c r="BV366" i="66"/>
  <c r="BL366" i="66"/>
  <c r="BS366" i="66"/>
  <c r="BK367" i="66"/>
  <c r="BN367" i="66" l="1"/>
  <c r="BO367" i="66"/>
  <c r="BP367" i="66"/>
  <c r="BQ367" i="66"/>
  <c r="BS367" i="66"/>
  <c r="BT367" i="66"/>
  <c r="BU367" i="66"/>
  <c r="BV367" i="66"/>
  <c r="BL367" i="66"/>
  <c r="BM367" i="66"/>
  <c r="BR367" i="66"/>
  <c r="BK368" i="66"/>
  <c r="BP368" i="66" l="1"/>
  <c r="BQ368" i="66"/>
  <c r="BR368" i="66"/>
  <c r="BS368" i="66"/>
  <c r="BU368" i="66"/>
  <c r="BV368" i="66"/>
  <c r="BL368" i="66"/>
  <c r="BM368" i="66"/>
  <c r="BN368" i="66"/>
  <c r="BO368" i="66"/>
  <c r="BT368" i="66"/>
  <c r="BK369" i="66"/>
  <c r="BR369" i="66" l="1"/>
  <c r="BS369" i="66"/>
  <c r="BT369" i="66"/>
  <c r="BU369" i="66"/>
  <c r="BL369" i="66"/>
  <c r="BM369" i="66"/>
  <c r="BN369" i="66"/>
  <c r="BO369" i="66"/>
  <c r="BP369" i="66"/>
  <c r="BQ369" i="66"/>
  <c r="BV369" i="66"/>
  <c r="BK370" i="66"/>
  <c r="BT370" i="66" l="1"/>
  <c r="BU370" i="66"/>
  <c r="BV370" i="66"/>
  <c r="BM370" i="66"/>
  <c r="BN370" i="66"/>
  <c r="BO370" i="66"/>
  <c r="BP370" i="66"/>
  <c r="BQ370" i="66"/>
  <c r="BR370" i="66"/>
  <c r="BS370" i="66"/>
  <c r="BL370" i="66"/>
  <c r="BK371" i="66"/>
  <c r="BV371" i="66" l="1"/>
  <c r="BL371" i="66"/>
  <c r="BM371" i="66"/>
  <c r="BO371" i="66"/>
  <c r="BP371" i="66"/>
  <c r="BQ371" i="66"/>
  <c r="BR371" i="66"/>
  <c r="BS371" i="66"/>
  <c r="BT371" i="66"/>
  <c r="BU371" i="66"/>
  <c r="BN371" i="66"/>
  <c r="BK372" i="66"/>
  <c r="BL372" i="66" l="1"/>
  <c r="BM372" i="66"/>
  <c r="BN372" i="66"/>
  <c r="BO372" i="66"/>
  <c r="BQ372" i="66"/>
  <c r="BR372" i="66"/>
  <c r="BS372" i="66"/>
  <c r="BT372" i="66"/>
  <c r="BU372" i="66"/>
  <c r="BV372" i="66"/>
  <c r="BP372" i="66"/>
  <c r="BK373" i="66"/>
  <c r="BN373" i="66" l="1"/>
  <c r="BO373" i="66"/>
  <c r="BP373" i="66"/>
  <c r="BQ373" i="66"/>
  <c r="BS373" i="66"/>
  <c r="BT373" i="66"/>
  <c r="BU373" i="66"/>
  <c r="BV373" i="66"/>
  <c r="BL373" i="66"/>
  <c r="BM373" i="66"/>
  <c r="BR373" i="66"/>
  <c r="BK374" i="66"/>
  <c r="BP374" i="66" l="1"/>
  <c r="BQ374" i="66"/>
  <c r="BR374" i="66"/>
  <c r="BS374" i="66"/>
  <c r="BU374" i="66"/>
  <c r="BV374" i="66"/>
  <c r="BL374" i="66"/>
  <c r="BM374" i="66"/>
  <c r="BN374" i="66"/>
  <c r="BO374" i="66"/>
  <c r="BT374" i="66"/>
  <c r="BK375" i="66"/>
  <c r="BR375" i="66" l="1"/>
  <c r="BS375" i="66"/>
  <c r="BT375" i="66"/>
  <c r="BU375" i="66"/>
  <c r="BL375" i="66"/>
  <c r="BM375" i="66"/>
  <c r="BN375" i="66"/>
  <c r="BO375" i="66"/>
  <c r="BP375" i="66"/>
  <c r="BQ375" i="66"/>
  <c r="BV375" i="66"/>
  <c r="BK376" i="66"/>
  <c r="BU376" i="66" l="1"/>
  <c r="BV376" i="66"/>
  <c r="BM376" i="66"/>
  <c r="BN376" i="66"/>
  <c r="BO376" i="66"/>
  <c r="BP376" i="66"/>
  <c r="BQ376" i="66"/>
  <c r="BR376" i="66"/>
  <c r="BS376" i="66"/>
  <c r="BL376" i="66"/>
  <c r="BT376" i="66"/>
  <c r="BK377" i="66"/>
  <c r="BL377" i="66" l="1"/>
  <c r="BM377" i="66"/>
  <c r="BO377" i="66"/>
  <c r="BP377" i="66"/>
  <c r="BQ377" i="66"/>
  <c r="BR377" i="66"/>
  <c r="BS377" i="66"/>
  <c r="BT377" i="66"/>
  <c r="BU377" i="66"/>
  <c r="BN377" i="66"/>
  <c r="BV377" i="66"/>
  <c r="BK378" i="66"/>
  <c r="BM378" i="66" l="1"/>
  <c r="BN378" i="66"/>
  <c r="BO378" i="66"/>
  <c r="BQ378" i="66"/>
  <c r="BR378" i="66"/>
  <c r="BS378" i="66"/>
  <c r="BT378" i="66"/>
  <c r="BU378" i="66"/>
  <c r="BV378" i="66"/>
  <c r="BL378" i="66"/>
  <c r="BP378" i="66"/>
  <c r="BK379" i="66"/>
  <c r="BO379" i="66" l="1"/>
  <c r="BP379" i="66"/>
  <c r="BQ379" i="66"/>
  <c r="BS379" i="66"/>
  <c r="BT379" i="66"/>
  <c r="BU379" i="66"/>
  <c r="BV379" i="66"/>
  <c r="BL379" i="66"/>
  <c r="BM379" i="66"/>
  <c r="BN379" i="66"/>
  <c r="BR379" i="66"/>
  <c r="BK380" i="66"/>
  <c r="BQ380" i="66" l="1"/>
  <c r="BR380" i="66"/>
  <c r="BS380" i="66"/>
  <c r="BU380" i="66"/>
  <c r="BV380" i="66"/>
  <c r="BL380" i="66"/>
  <c r="BM380" i="66"/>
  <c r="BN380" i="66"/>
  <c r="BO380" i="66"/>
  <c r="BP380" i="66"/>
  <c r="BT380" i="66"/>
  <c r="BK381" i="66"/>
  <c r="BS381" i="66" l="1"/>
  <c r="BT381" i="66"/>
  <c r="BU381" i="66"/>
  <c r="BL381" i="66"/>
  <c r="BM381" i="66"/>
  <c r="BN381" i="66"/>
  <c r="BO381" i="66"/>
  <c r="BP381" i="66"/>
  <c r="BQ381" i="66"/>
  <c r="BR381" i="66"/>
  <c r="BV381" i="66"/>
  <c r="BK382" i="66"/>
  <c r="BU382" i="66" l="1"/>
  <c r="BV382" i="66"/>
  <c r="BM382" i="66"/>
  <c r="BN382" i="66"/>
  <c r="BO382" i="66"/>
  <c r="BP382" i="66"/>
  <c r="BQ382" i="66"/>
  <c r="BR382" i="66"/>
  <c r="BS382" i="66"/>
  <c r="BL382" i="66"/>
  <c r="BT382" i="66"/>
  <c r="BK383" i="66"/>
  <c r="BL383" i="66" l="1"/>
  <c r="BM383" i="66"/>
  <c r="BO383" i="66"/>
  <c r="BP383" i="66"/>
  <c r="BQ383" i="66"/>
  <c r="BR383" i="66"/>
  <c r="BS383" i="66"/>
  <c r="BT383" i="66"/>
  <c r="BU383" i="66"/>
  <c r="BV383" i="66"/>
  <c r="BN383" i="66"/>
  <c r="BK384" i="66"/>
  <c r="BN384" i="66" l="1"/>
  <c r="BO384" i="66"/>
  <c r="BQ384" i="66"/>
  <c r="BR384" i="66"/>
  <c r="BS384" i="66"/>
  <c r="BT384" i="66"/>
  <c r="BU384" i="66"/>
  <c r="BV384" i="66"/>
  <c r="BL384" i="66"/>
  <c r="BM384" i="66"/>
  <c r="BP384" i="66"/>
  <c r="BK385" i="66"/>
  <c r="BP385" i="66" l="1"/>
  <c r="BQ385" i="66"/>
  <c r="BT385" i="66"/>
  <c r="BU385" i="66"/>
  <c r="BV385" i="66"/>
  <c r="BL385" i="66"/>
  <c r="BM385" i="66"/>
  <c r="BO385" i="66"/>
  <c r="BR385" i="66"/>
  <c r="BS385" i="66"/>
  <c r="BN385" i="66"/>
  <c r="BK386" i="66"/>
  <c r="BR386" i="66" l="1"/>
  <c r="BS386" i="66"/>
  <c r="BV386" i="66"/>
  <c r="BL386" i="66"/>
  <c r="BM386" i="66"/>
  <c r="BN386" i="66"/>
  <c r="BO386" i="66"/>
  <c r="BP386" i="66"/>
  <c r="BQ386" i="66"/>
  <c r="BT386" i="66"/>
  <c r="BU386" i="66"/>
  <c r="BK387" i="66"/>
  <c r="BT387" i="66" l="1"/>
  <c r="BU387" i="66"/>
  <c r="BL387" i="66"/>
  <c r="BM387" i="66"/>
  <c r="BN387" i="66"/>
  <c r="BO387" i="66"/>
  <c r="BP387" i="66"/>
  <c r="BQ387" i="66"/>
  <c r="BV387" i="66"/>
  <c r="BS387" i="66"/>
  <c r="BR387" i="66"/>
  <c r="BK388" i="66"/>
  <c r="BV388" i="66" l="1"/>
  <c r="BN388" i="66"/>
  <c r="BO388" i="66"/>
  <c r="BP388" i="66"/>
  <c r="BQ388" i="66"/>
  <c r="BR388" i="66"/>
  <c r="BS388" i="66"/>
  <c r="BL388" i="66"/>
  <c r="BM388" i="66"/>
  <c r="BT388" i="66"/>
  <c r="BU388" i="66"/>
  <c r="BK389" i="66"/>
  <c r="BL389" i="66" l="1"/>
  <c r="BM389" i="66"/>
  <c r="BP389" i="66"/>
  <c r="BQ389" i="66"/>
  <c r="BR389" i="66"/>
  <c r="BS389" i="66"/>
  <c r="BT389" i="66"/>
  <c r="BU389" i="66"/>
  <c r="BV389" i="66"/>
  <c r="BO389" i="66"/>
  <c r="BN389" i="66"/>
  <c r="BK390" i="66"/>
  <c r="BN390" i="66" l="1"/>
  <c r="BO390" i="66"/>
  <c r="BR390" i="66"/>
  <c r="BS390" i="66"/>
  <c r="BT390" i="66"/>
  <c r="BU390" i="66"/>
  <c r="BV390" i="66"/>
  <c r="BM390" i="66"/>
  <c r="BP390" i="66"/>
  <c r="BQ390" i="66"/>
  <c r="BL390" i="66"/>
  <c r="BK391" i="66"/>
  <c r="BP391" i="66" l="1"/>
  <c r="BQ391" i="66"/>
  <c r="BT391" i="66"/>
  <c r="BU391" i="66"/>
  <c r="BV391" i="66"/>
  <c r="BL391" i="66"/>
  <c r="BM391" i="66"/>
  <c r="BN391" i="66"/>
  <c r="BO391" i="66"/>
  <c r="BS391" i="66"/>
  <c r="BR391" i="66"/>
  <c r="BK392" i="66"/>
  <c r="BR392" i="66" l="1"/>
  <c r="BV392" i="66"/>
  <c r="BL392" i="66"/>
  <c r="BM392" i="66"/>
  <c r="BN392" i="66"/>
  <c r="BO392" i="66"/>
  <c r="BP392" i="66"/>
  <c r="BQ392" i="66"/>
  <c r="BS392" i="66"/>
  <c r="BU392" i="66"/>
  <c r="BT392" i="66"/>
  <c r="BK393" i="66"/>
  <c r="BT393" i="66" l="1"/>
  <c r="BL393" i="66"/>
  <c r="BM393" i="66"/>
  <c r="BN393" i="66"/>
  <c r="BO393" i="66"/>
  <c r="BP393" i="66"/>
  <c r="BQ393" i="66"/>
  <c r="BR393" i="66"/>
  <c r="BS393" i="66"/>
  <c r="BU393" i="66"/>
  <c r="BV393" i="66"/>
  <c r="BK394" i="66"/>
  <c r="BV394" i="66" l="1"/>
  <c r="BN394" i="66"/>
  <c r="BO394" i="66"/>
  <c r="BP394" i="66"/>
  <c r="BQ394" i="66"/>
  <c r="BR394" i="66"/>
  <c r="BS394" i="66"/>
  <c r="BL394" i="66"/>
  <c r="BM394" i="66"/>
  <c r="BT394" i="66"/>
  <c r="BU394" i="66"/>
  <c r="BK395" i="66"/>
  <c r="BL395" i="66" l="1"/>
  <c r="BP395" i="66"/>
  <c r="BQ395" i="66"/>
  <c r="BR395" i="66"/>
  <c r="BS395" i="66"/>
  <c r="BT395" i="66"/>
  <c r="BU395" i="66"/>
  <c r="BM395" i="66"/>
  <c r="BN395" i="66"/>
  <c r="BO395" i="66"/>
  <c r="BV395" i="66"/>
  <c r="BK396" i="66"/>
  <c r="BN396" i="66" l="1"/>
  <c r="BR396" i="66"/>
  <c r="BS396" i="66"/>
  <c r="BT396" i="66"/>
  <c r="BV396" i="66"/>
  <c r="BO396" i="66"/>
  <c r="BQ396" i="66"/>
  <c r="BU396" i="66"/>
  <c r="BM396" i="66"/>
  <c r="BP396" i="66"/>
  <c r="BL396" i="66"/>
  <c r="BK397" i="66"/>
  <c r="BP397" i="66" l="1"/>
  <c r="BT397" i="66"/>
  <c r="BU397" i="66"/>
  <c r="BV397" i="66"/>
  <c r="BL397" i="66"/>
  <c r="BM397" i="66"/>
  <c r="BQ397" i="66"/>
  <c r="BS397" i="66"/>
  <c r="BO397" i="66"/>
  <c r="BN397" i="66"/>
  <c r="BR397" i="66"/>
  <c r="BK398" i="66"/>
  <c r="BV398" i="66" l="1"/>
  <c r="BL398" i="66"/>
  <c r="BN398" i="66"/>
  <c r="BO398" i="66"/>
  <c r="BM398" i="66"/>
  <c r="BP398" i="66"/>
  <c r="BQ398" i="66"/>
  <c r="BR398" i="66"/>
  <c r="BT398" i="66"/>
  <c r="BU398" i="66"/>
  <c r="BS398" i="66"/>
  <c r="BK399" i="66"/>
  <c r="BL399" i="66" l="1"/>
  <c r="BN399" i="66"/>
  <c r="BP399" i="66"/>
  <c r="BQ399" i="66"/>
  <c r="BS399" i="66"/>
  <c r="BU399" i="66"/>
  <c r="BV399" i="66"/>
  <c r="BR399" i="66"/>
  <c r="BM399" i="66"/>
  <c r="BO399" i="66"/>
  <c r="BT399" i="66"/>
  <c r="BK400" i="66"/>
  <c r="BN400" i="66" l="1"/>
  <c r="BP400" i="66"/>
  <c r="BR400" i="66"/>
  <c r="BS400" i="66"/>
  <c r="BL400" i="66"/>
  <c r="BM400" i="66"/>
  <c r="BQ400" i="66"/>
  <c r="BT400" i="66"/>
  <c r="BO400" i="66"/>
  <c r="BU400" i="66"/>
  <c r="BV400" i="66"/>
  <c r="BK401" i="66"/>
  <c r="BP401" i="66" l="1"/>
  <c r="BR401" i="66"/>
  <c r="BT401" i="66"/>
  <c r="BM401" i="66"/>
  <c r="BN401" i="66"/>
  <c r="BO401" i="66"/>
  <c r="BQ401" i="66"/>
  <c r="BU401" i="66"/>
  <c r="BV401" i="66"/>
  <c r="BS401" i="66"/>
  <c r="BL401" i="66"/>
  <c r="BK402" i="66"/>
  <c r="BV402" i="66" l="1"/>
  <c r="BM402" i="66"/>
  <c r="BN402" i="66"/>
  <c r="BO402" i="66"/>
  <c r="BP402" i="66"/>
  <c r="BR402" i="66"/>
  <c r="BS402" i="66"/>
  <c r="BL402" i="66"/>
  <c r="BQ402" i="66"/>
  <c r="BT402" i="66"/>
  <c r="BU402" i="66"/>
  <c r="BK403" i="66"/>
  <c r="BN403" i="66" l="1"/>
  <c r="BP403" i="66"/>
  <c r="BQ403" i="66"/>
  <c r="BR403" i="66"/>
  <c r="BS403" i="66"/>
  <c r="BU403" i="66"/>
  <c r="BV403" i="66"/>
  <c r="BM403" i="66"/>
  <c r="BL403" i="66"/>
  <c r="BO403" i="66"/>
  <c r="BT403" i="66"/>
  <c r="BK404" i="66"/>
  <c r="BP404" i="66" l="1"/>
  <c r="BR404" i="66"/>
  <c r="BS404" i="66"/>
  <c r="BT404" i="66"/>
  <c r="BL404" i="66"/>
  <c r="BO404" i="66"/>
  <c r="BM404" i="66"/>
  <c r="BN404" i="66"/>
  <c r="BQ404" i="66"/>
  <c r="BU404" i="66"/>
  <c r="BV404" i="66"/>
  <c r="BK405" i="66"/>
  <c r="BR405" i="66" l="1"/>
  <c r="BT405" i="66"/>
  <c r="BU405" i="66"/>
  <c r="BV405" i="66"/>
  <c r="BM405" i="66"/>
  <c r="BN405" i="66"/>
  <c r="BQ405" i="66"/>
  <c r="BO405" i="66"/>
  <c r="BP405" i="66"/>
  <c r="BS405" i="66"/>
  <c r="BL405" i="66"/>
  <c r="BK406" i="66"/>
  <c r="BT406" i="66" l="1"/>
  <c r="BV406" i="66"/>
  <c r="BL406" i="66"/>
  <c r="BO406" i="66"/>
  <c r="BP406" i="66"/>
  <c r="BS406" i="66"/>
  <c r="BM406" i="66"/>
  <c r="BN406" i="66"/>
  <c r="BQ406" i="66"/>
  <c r="BR406" i="66"/>
  <c r="BU406" i="66"/>
  <c r="BK407" i="66"/>
  <c r="BV407" i="66" l="1"/>
  <c r="BL407" i="66"/>
  <c r="BM407" i="66"/>
  <c r="BN407" i="66"/>
  <c r="BQ407" i="66"/>
  <c r="BR407" i="66"/>
  <c r="BU407" i="66"/>
  <c r="BO407" i="66"/>
  <c r="BP407" i="66"/>
  <c r="BS407" i="66"/>
  <c r="BT407" i="66"/>
  <c r="BK408" i="66"/>
  <c r="BL408" i="66" l="1"/>
  <c r="BN408" i="66"/>
  <c r="BO408" i="66"/>
  <c r="BP408" i="66"/>
  <c r="BS408" i="66"/>
  <c r="BT408" i="66"/>
  <c r="BM408" i="66"/>
  <c r="BQ408" i="66"/>
  <c r="BR408" i="66"/>
  <c r="BU408" i="66"/>
  <c r="BV408" i="66"/>
  <c r="BK409" i="66"/>
  <c r="BN409" i="66" l="1"/>
  <c r="BP409" i="66"/>
  <c r="BQ409" i="66"/>
  <c r="BR409" i="66"/>
  <c r="BU409" i="66"/>
  <c r="BV409" i="66"/>
  <c r="BM409" i="66"/>
  <c r="BO409" i="66"/>
  <c r="BS409" i="66"/>
  <c r="BT409" i="66"/>
  <c r="BL409" i="66"/>
  <c r="BK410" i="66"/>
  <c r="BP410" i="66" l="1"/>
  <c r="BR410" i="66"/>
  <c r="BS410" i="66"/>
  <c r="BT410" i="66"/>
  <c r="BL410" i="66"/>
  <c r="BO410" i="66"/>
  <c r="BV410" i="66"/>
  <c r="BM410" i="66"/>
  <c r="BN410" i="66"/>
  <c r="BQ410" i="66"/>
  <c r="BU410" i="66"/>
  <c r="BK411" i="66"/>
  <c r="BR411" i="66" l="1"/>
  <c r="BT411" i="66"/>
  <c r="BU411" i="66"/>
  <c r="BV411" i="66"/>
  <c r="BM411" i="66"/>
  <c r="BN411" i="66"/>
  <c r="BQ411" i="66"/>
  <c r="BL411" i="66"/>
  <c r="BO411" i="66"/>
  <c r="BP411" i="66"/>
  <c r="BS411" i="66"/>
  <c r="BK412" i="66"/>
  <c r="BT412" i="66" l="1"/>
  <c r="BV412" i="66"/>
  <c r="BL412" i="66"/>
  <c r="BO412" i="66"/>
  <c r="BP412" i="66"/>
  <c r="BS412" i="66"/>
  <c r="BM412" i="66"/>
  <c r="BN412" i="66"/>
  <c r="BQ412" i="66"/>
  <c r="BR412" i="66"/>
  <c r="BU412" i="66"/>
  <c r="BK413" i="66"/>
  <c r="BV413" i="66" l="1"/>
  <c r="BL413" i="66"/>
  <c r="BM413" i="66"/>
  <c r="BN413" i="66"/>
  <c r="BQ413" i="66"/>
  <c r="BR413" i="66"/>
  <c r="BU413" i="66"/>
  <c r="BP413" i="66"/>
  <c r="BS413" i="66"/>
  <c r="BT413" i="66"/>
  <c r="BO413" i="66"/>
  <c r="BK414" i="66"/>
  <c r="BL414" i="66" l="1"/>
  <c r="BN414" i="66"/>
  <c r="BO414" i="66"/>
  <c r="BP414" i="66"/>
  <c r="BS414" i="66"/>
  <c r="BT414" i="66"/>
  <c r="BV414" i="66"/>
  <c r="BM414" i="66"/>
  <c r="BQ414" i="66"/>
  <c r="BR414" i="66"/>
  <c r="BU414" i="66"/>
  <c r="BK415" i="66"/>
  <c r="BN415" i="66" l="1"/>
  <c r="BP415" i="66"/>
  <c r="BQ415" i="66"/>
  <c r="BR415" i="66"/>
  <c r="BU415" i="66"/>
  <c r="BV415" i="66"/>
  <c r="BM415" i="66"/>
  <c r="BL415" i="66"/>
  <c r="BO415" i="66"/>
  <c r="BS415" i="66"/>
  <c r="BT415" i="66"/>
  <c r="BK416" i="66"/>
  <c r="BP416" i="66" l="1"/>
  <c r="BR416" i="66"/>
  <c r="BS416" i="66"/>
  <c r="BT416" i="66"/>
  <c r="BL416" i="66"/>
  <c r="BO416" i="66"/>
  <c r="BM416" i="66"/>
  <c r="BN416" i="66"/>
  <c r="BQ416" i="66"/>
  <c r="BU416" i="66"/>
  <c r="BV416" i="66"/>
  <c r="BK417" i="66"/>
  <c r="BR417" i="66" l="1"/>
  <c r="BT417" i="66"/>
  <c r="BU417" i="66"/>
  <c r="BV417" i="66"/>
  <c r="BM417" i="66"/>
  <c r="BN417" i="66"/>
  <c r="BQ417" i="66"/>
  <c r="BL417" i="66"/>
  <c r="BO417" i="66"/>
  <c r="BP417" i="66"/>
  <c r="BS417" i="66"/>
  <c r="BK418" i="66"/>
  <c r="BT418" i="66" l="1"/>
  <c r="BL418" i="66"/>
  <c r="BO418" i="66"/>
  <c r="BP418" i="66"/>
  <c r="BS418" i="66"/>
  <c r="BN418" i="66"/>
  <c r="BQ418" i="66"/>
  <c r="BR418" i="66"/>
  <c r="BU418" i="66"/>
  <c r="BV418" i="66"/>
  <c r="BM418" i="66"/>
  <c r="BK419" i="66"/>
  <c r="BV419" i="66" l="1"/>
  <c r="BM419" i="66"/>
  <c r="BN419" i="66"/>
  <c r="BQ419" i="66"/>
  <c r="BR419" i="66"/>
  <c r="BU419" i="66"/>
  <c r="BP419" i="66"/>
  <c r="BS419" i="66"/>
  <c r="BT419" i="66"/>
  <c r="BL419" i="66"/>
  <c r="BO419" i="66"/>
  <c r="BK420" i="66"/>
  <c r="BL420" i="66" l="1"/>
  <c r="BP420" i="66"/>
  <c r="BS420" i="66"/>
  <c r="BT420" i="66"/>
  <c r="BM420" i="66"/>
  <c r="BN420" i="66"/>
  <c r="BO420" i="66"/>
  <c r="BQ420" i="66"/>
  <c r="BR420" i="66"/>
  <c r="BU420" i="66"/>
  <c r="BV420" i="66"/>
  <c r="BK421" i="66"/>
  <c r="BN421" i="66" l="1"/>
  <c r="BR421" i="66"/>
  <c r="BU421" i="66"/>
  <c r="BV421" i="66"/>
  <c r="BM421" i="66"/>
  <c r="BL421" i="66"/>
  <c r="BO421" i="66"/>
  <c r="BP421" i="66"/>
  <c r="BQ421" i="66"/>
  <c r="BS421" i="66"/>
  <c r="BT421" i="66"/>
  <c r="BK422" i="66"/>
  <c r="BP422" i="66" l="1"/>
  <c r="BT422" i="66"/>
  <c r="BL422" i="66"/>
  <c r="BO422" i="66"/>
  <c r="BQ422" i="66"/>
  <c r="BR422" i="66"/>
  <c r="BS422" i="66"/>
  <c r="BU422" i="66"/>
  <c r="BV422" i="66"/>
  <c r="BM422" i="66"/>
  <c r="BN422" i="66"/>
  <c r="BK423" i="66"/>
  <c r="BR423" i="66" l="1"/>
  <c r="BV423" i="66"/>
  <c r="BM423" i="66"/>
  <c r="BN423" i="66"/>
  <c r="BQ423" i="66"/>
  <c r="BL423" i="66"/>
  <c r="BO423" i="66"/>
  <c r="BP423" i="66"/>
  <c r="BS423" i="66"/>
  <c r="BT423" i="66"/>
  <c r="BU423" i="66"/>
  <c r="BK424" i="66"/>
  <c r="BT424" i="66" l="1"/>
  <c r="BL424" i="66"/>
  <c r="BO424" i="66"/>
  <c r="BP424" i="66"/>
  <c r="BS424" i="66"/>
  <c r="BV424" i="66"/>
  <c r="BM424" i="66"/>
  <c r="BN424" i="66"/>
  <c r="BQ424" i="66"/>
  <c r="BR424" i="66"/>
  <c r="BU424" i="66"/>
  <c r="BK425" i="66"/>
  <c r="BV425" i="66" l="1"/>
  <c r="BN425" i="66"/>
  <c r="BQ425" i="66"/>
  <c r="BR425" i="66"/>
  <c r="BU425" i="66"/>
  <c r="BS425" i="66"/>
  <c r="BT425" i="66"/>
  <c r="BL425" i="66"/>
  <c r="BM425" i="66"/>
  <c r="BO425" i="66"/>
  <c r="BP425" i="66"/>
  <c r="BK426" i="66"/>
  <c r="BL426" i="66" l="1"/>
  <c r="BP426" i="66"/>
  <c r="BS426" i="66"/>
  <c r="BM426" i="66"/>
  <c r="BO426" i="66"/>
  <c r="BQ426" i="66"/>
  <c r="BR426" i="66"/>
  <c r="BT426" i="66"/>
  <c r="BU426" i="66"/>
  <c r="BV426" i="66"/>
  <c r="BN426" i="66"/>
  <c r="BK427" i="66"/>
  <c r="BN427" i="66" l="1"/>
  <c r="BR427" i="66"/>
  <c r="BU427" i="66"/>
  <c r="BM427" i="66"/>
  <c r="BS427" i="66"/>
  <c r="BV427" i="66"/>
  <c r="BL427" i="66"/>
  <c r="BO427" i="66"/>
  <c r="BP427" i="66"/>
  <c r="BQ427" i="66"/>
  <c r="BT427" i="66"/>
  <c r="BK428" i="66"/>
  <c r="BP428" i="66" l="1"/>
  <c r="BT428" i="66"/>
  <c r="BR428" i="66"/>
  <c r="BU428" i="66"/>
  <c r="BV428" i="66"/>
  <c r="BL428" i="66"/>
  <c r="BM428" i="66"/>
  <c r="BN428" i="66"/>
  <c r="BO428" i="66"/>
  <c r="BQ428" i="66"/>
  <c r="BS428" i="66"/>
  <c r="BK429" i="66"/>
  <c r="BR429" i="66" l="1"/>
  <c r="BV429" i="66"/>
  <c r="BM429" i="66"/>
  <c r="BT429" i="66"/>
  <c r="BL429" i="66"/>
  <c r="BN429" i="66"/>
  <c r="BO429" i="66"/>
  <c r="BP429" i="66"/>
  <c r="BQ429" i="66"/>
  <c r="BS429" i="66"/>
  <c r="BU429" i="66"/>
  <c r="BK430" i="66"/>
  <c r="BT430" i="66" l="1"/>
  <c r="BL430" i="66"/>
  <c r="BO430" i="66"/>
  <c r="BV430" i="66"/>
  <c r="BM430" i="66"/>
  <c r="BN430" i="66"/>
  <c r="BP430" i="66"/>
  <c r="BQ430" i="66"/>
  <c r="BR430" i="66"/>
  <c r="BS430" i="66"/>
  <c r="BU430" i="66"/>
  <c r="BK431" i="66"/>
  <c r="BV431" i="66" l="1"/>
  <c r="BN431" i="66"/>
  <c r="BQ431" i="66"/>
  <c r="BL431" i="66"/>
  <c r="BM431" i="66"/>
  <c r="BO431" i="66"/>
  <c r="BP431" i="66"/>
  <c r="BR431" i="66"/>
  <c r="BS431" i="66"/>
  <c r="BT431" i="66"/>
  <c r="BU431" i="66"/>
  <c r="BK432" i="66"/>
  <c r="BL432" i="66" l="1"/>
  <c r="BP432" i="66"/>
  <c r="BS432" i="66"/>
  <c r="BN432" i="66"/>
  <c r="BO432" i="66"/>
  <c r="BQ432" i="66"/>
  <c r="BR432" i="66"/>
  <c r="BT432" i="66"/>
  <c r="BU432" i="66"/>
  <c r="BV432" i="66"/>
  <c r="BM432" i="66"/>
  <c r="BK433" i="66"/>
  <c r="BN433" i="66" l="1"/>
  <c r="BR433" i="66"/>
  <c r="BL433" i="66"/>
  <c r="BO433" i="66"/>
  <c r="BP433" i="66"/>
  <c r="BQ433" i="66"/>
  <c r="BS433" i="66"/>
  <c r="BT433" i="66"/>
  <c r="BU433" i="66"/>
  <c r="BV433" i="66"/>
  <c r="BM433" i="66"/>
  <c r="BK434" i="66"/>
  <c r="BP434" i="66" l="1"/>
  <c r="BT434" i="66"/>
  <c r="BV434" i="66"/>
  <c r="BL434" i="66"/>
  <c r="BM434" i="66"/>
  <c r="BN434" i="66"/>
  <c r="BO434" i="66"/>
  <c r="BQ434" i="66"/>
  <c r="BR434" i="66"/>
  <c r="BS434" i="66"/>
  <c r="BU434" i="66"/>
  <c r="BK435" i="66"/>
  <c r="BR435" i="66" l="1"/>
  <c r="BV435" i="66"/>
  <c r="BT435" i="66"/>
  <c r="BL435" i="66"/>
  <c r="BM435" i="66"/>
  <c r="BN435" i="66"/>
  <c r="BO435" i="66"/>
  <c r="BP435" i="66"/>
  <c r="BQ435" i="66"/>
  <c r="BS435" i="66"/>
  <c r="BU435" i="66"/>
  <c r="BK436" i="66"/>
  <c r="BT436" i="66" l="1"/>
  <c r="BN436" i="66"/>
  <c r="BP436" i="66"/>
  <c r="BQ436" i="66"/>
  <c r="BR436" i="66"/>
  <c r="BS436" i="66"/>
  <c r="BU436" i="66"/>
  <c r="BV436" i="66"/>
  <c r="BL436" i="66"/>
  <c r="BM436" i="66"/>
  <c r="BO436" i="66"/>
  <c r="BK437" i="66"/>
  <c r="BV437" i="66" l="1"/>
  <c r="BU437" i="66"/>
  <c r="BL437" i="66"/>
  <c r="BM437" i="66"/>
  <c r="BN437" i="66"/>
  <c r="BO437" i="66"/>
  <c r="BP437" i="66"/>
  <c r="BQ437" i="66"/>
  <c r="BR437" i="66"/>
  <c r="BS437" i="66"/>
  <c r="BT437" i="66"/>
  <c r="BK438" i="66"/>
  <c r="BO438" i="66" l="1"/>
  <c r="BQ438" i="66"/>
  <c r="BR438" i="66"/>
  <c r="BS438" i="66"/>
  <c r="BT438" i="66"/>
  <c r="BU438" i="66"/>
  <c r="BV438" i="66"/>
  <c r="BL438" i="66"/>
  <c r="BM438" i="66"/>
  <c r="BN438" i="66"/>
  <c r="BP438" i="66"/>
  <c r="BK439" i="66"/>
  <c r="BQ439" i="66" l="1"/>
  <c r="BS439" i="66"/>
  <c r="BT439" i="66"/>
  <c r="BU439" i="66"/>
  <c r="BV439" i="66"/>
  <c r="BL439" i="66"/>
  <c r="BM439" i="66"/>
  <c r="BN439" i="66"/>
  <c r="BO439" i="66"/>
  <c r="BP439" i="66"/>
  <c r="BR439" i="66"/>
  <c r="BK440" i="66"/>
  <c r="BS440" i="66" l="1"/>
  <c r="BU440" i="66"/>
  <c r="BV440" i="66"/>
  <c r="BL440" i="66"/>
  <c r="BM440" i="66"/>
  <c r="BN440" i="66"/>
  <c r="BO440" i="66"/>
  <c r="BP440" i="66"/>
  <c r="BQ440" i="66"/>
  <c r="BR440" i="66"/>
  <c r="BT440" i="66"/>
  <c r="BK441" i="66"/>
  <c r="BU441" i="66" l="1"/>
  <c r="BL441" i="66"/>
  <c r="BM441" i="66"/>
  <c r="BN441" i="66"/>
  <c r="BO441" i="66"/>
  <c r="BP441" i="66"/>
  <c r="BQ441" i="66"/>
  <c r="BR441" i="66"/>
  <c r="BS441" i="66"/>
  <c r="BT441" i="66"/>
  <c r="BV441" i="66"/>
  <c r="BK442" i="66"/>
  <c r="BM442" i="66" l="1"/>
  <c r="BN442" i="66"/>
  <c r="BO442" i="66"/>
  <c r="BP442" i="66"/>
  <c r="BQ442" i="66"/>
  <c r="BR442" i="66"/>
  <c r="BS442" i="66"/>
  <c r="BT442" i="66"/>
  <c r="BU442" i="66"/>
  <c r="BL442" i="66"/>
  <c r="BV442" i="66"/>
  <c r="BK443" i="66"/>
  <c r="BM443" i="66" l="1"/>
  <c r="BO443" i="66"/>
  <c r="BP443" i="66"/>
  <c r="BQ443" i="66"/>
  <c r="BR443" i="66"/>
  <c r="BS443" i="66"/>
  <c r="BT443" i="66"/>
  <c r="BU443" i="66"/>
  <c r="BV443" i="66"/>
  <c r="BL443" i="66"/>
  <c r="BN443" i="66"/>
  <c r="BK444" i="66"/>
  <c r="BO444" i="66" l="1"/>
  <c r="BQ444" i="66"/>
  <c r="BR444" i="66"/>
  <c r="BS444" i="66"/>
  <c r="BT444" i="66"/>
  <c r="BU444" i="66"/>
  <c r="BV444" i="66"/>
  <c r="BL444" i="66"/>
  <c r="BM444" i="66"/>
  <c r="BN444" i="66"/>
  <c r="BP444" i="66"/>
  <c r="BK445" i="66"/>
  <c r="BQ445" i="66" l="1"/>
  <c r="BS445" i="66"/>
  <c r="BT445" i="66"/>
  <c r="BU445" i="66"/>
  <c r="BV445" i="66"/>
  <c r="BL445" i="66"/>
  <c r="BM445" i="66"/>
  <c r="BN445" i="66"/>
  <c r="BO445" i="66"/>
  <c r="BP445" i="66"/>
  <c r="BR445" i="66"/>
  <c r="BK446" i="66"/>
  <c r="BS446" i="66" l="1"/>
  <c r="BU446" i="66"/>
  <c r="BV446" i="66"/>
  <c r="BL446" i="66"/>
  <c r="BM446" i="66"/>
  <c r="BN446" i="66"/>
  <c r="BO446" i="66"/>
  <c r="BP446" i="66"/>
  <c r="BQ446" i="66"/>
  <c r="BR446" i="66"/>
  <c r="BT446" i="66"/>
  <c r="BK447" i="66"/>
  <c r="BU447" i="66" l="1"/>
  <c r="BL447" i="66"/>
  <c r="BM447" i="66"/>
  <c r="BO447" i="66"/>
  <c r="BQ447" i="66"/>
  <c r="BR447" i="66"/>
  <c r="BS447" i="66"/>
  <c r="BT447" i="66"/>
  <c r="BV447" i="66"/>
  <c r="BN447" i="66"/>
  <c r="BP447" i="66"/>
  <c r="BK448" i="66"/>
  <c r="BM448" i="66" l="1"/>
  <c r="BN448" i="66"/>
  <c r="BO448" i="66"/>
  <c r="BQ448" i="66"/>
  <c r="BS448" i="66"/>
  <c r="BT448" i="66"/>
  <c r="BU448" i="66"/>
  <c r="BL448" i="66"/>
  <c r="BP448" i="66"/>
  <c r="BR448" i="66"/>
  <c r="BV448" i="66"/>
  <c r="BK449" i="66"/>
  <c r="BM449" i="66" l="1"/>
  <c r="BO449" i="66"/>
  <c r="BP449" i="66"/>
  <c r="BQ449" i="66"/>
  <c r="BS449" i="66"/>
  <c r="BU449" i="66"/>
  <c r="BV449" i="66"/>
  <c r="BR449" i="66"/>
  <c r="BT449" i="66"/>
  <c r="BL449" i="66"/>
  <c r="BN449" i="66"/>
  <c r="BK450" i="66"/>
  <c r="BO450" i="66" l="1"/>
  <c r="BQ450" i="66"/>
  <c r="BR450" i="66"/>
  <c r="BS450" i="66"/>
  <c r="BU450" i="66"/>
  <c r="BL450" i="66"/>
  <c r="BM450" i="66"/>
  <c r="BN450" i="66"/>
  <c r="BP450" i="66"/>
  <c r="BT450" i="66"/>
  <c r="BV450" i="66"/>
  <c r="BK451" i="66"/>
  <c r="BQ451" i="66" l="1"/>
  <c r="BS451" i="66"/>
  <c r="BT451" i="66"/>
  <c r="BU451" i="66"/>
  <c r="BM451" i="66"/>
  <c r="BN451" i="66"/>
  <c r="BO451" i="66"/>
  <c r="BL451" i="66"/>
  <c r="BP451" i="66"/>
  <c r="BR451" i="66"/>
  <c r="BV451" i="66"/>
  <c r="BK452" i="66"/>
  <c r="BS452" i="66" l="1"/>
  <c r="BV452" i="66"/>
  <c r="BM452" i="66"/>
  <c r="BO452" i="66"/>
  <c r="BP452" i="66"/>
  <c r="BQ452" i="66"/>
  <c r="BL452" i="66"/>
  <c r="BN452" i="66"/>
  <c r="BT452" i="66"/>
  <c r="BU452" i="66"/>
  <c r="BR452" i="66"/>
  <c r="BK453" i="66"/>
  <c r="BU453" i="66" l="1"/>
  <c r="BL453" i="66"/>
  <c r="BM453" i="66"/>
  <c r="BO453" i="66"/>
  <c r="BR453" i="66"/>
  <c r="BS453" i="66"/>
  <c r="BN453" i="66"/>
  <c r="BP453" i="66"/>
  <c r="BQ453" i="66"/>
  <c r="BT453" i="66"/>
  <c r="BV453" i="66"/>
  <c r="BK454" i="66"/>
  <c r="BN454" i="66" l="1"/>
  <c r="BO454" i="66"/>
  <c r="BQ454" i="66"/>
  <c r="BT454" i="66"/>
  <c r="BU454" i="66"/>
  <c r="BL454" i="66"/>
  <c r="BP454" i="66"/>
  <c r="BR454" i="66"/>
  <c r="BS454" i="66"/>
  <c r="BV454" i="66"/>
  <c r="BM454" i="66"/>
  <c r="BK455" i="66"/>
  <c r="BM455" i="66" l="1"/>
  <c r="BP455" i="66"/>
  <c r="BQ455" i="66"/>
  <c r="BS455" i="66"/>
  <c r="BV455" i="66"/>
  <c r="BN455" i="66"/>
  <c r="BO455" i="66"/>
  <c r="BR455" i="66"/>
  <c r="BT455" i="66"/>
  <c r="BL455" i="66"/>
  <c r="BU455" i="66"/>
  <c r="BK456" i="66"/>
  <c r="BO456" i="66" l="1"/>
  <c r="BR456" i="66"/>
  <c r="BS456" i="66"/>
  <c r="BU456" i="66"/>
  <c r="BL456" i="66"/>
  <c r="BM456" i="66"/>
  <c r="BN456" i="66"/>
  <c r="BP456" i="66"/>
  <c r="BQ456" i="66"/>
  <c r="BT456" i="66"/>
  <c r="BV456" i="66"/>
  <c r="BK457" i="66"/>
  <c r="BQ457" i="66" l="1"/>
  <c r="BT457" i="66"/>
  <c r="BU457" i="66"/>
  <c r="BN457" i="66"/>
  <c r="BO457" i="66"/>
  <c r="BM457" i="66"/>
  <c r="BR457" i="66"/>
  <c r="BS457" i="66"/>
  <c r="BL457" i="66"/>
  <c r="BP457" i="66"/>
  <c r="BV457" i="66"/>
  <c r="BK458" i="66"/>
  <c r="BS458" i="66" l="1"/>
  <c r="BV458" i="66"/>
  <c r="BP458" i="66"/>
  <c r="BQ458" i="66"/>
  <c r="BL458" i="66"/>
  <c r="BN458" i="66"/>
  <c r="BR458" i="66"/>
  <c r="BT458" i="66"/>
  <c r="BM458" i="66"/>
  <c r="BO458" i="66"/>
  <c r="BU458" i="66"/>
  <c r="BK459" i="66"/>
  <c r="BU459" i="66" l="1"/>
  <c r="BL459" i="66"/>
  <c r="BM459" i="66"/>
  <c r="BR459" i="66"/>
  <c r="BS459" i="66"/>
  <c r="BN459" i="66"/>
  <c r="BO459" i="66"/>
  <c r="BP459" i="66"/>
  <c r="BQ459" i="66"/>
  <c r="BT459" i="66"/>
  <c r="BV459" i="66"/>
  <c r="BK460" i="66"/>
  <c r="BN460" i="66" l="1"/>
  <c r="BO460" i="66"/>
  <c r="BT460" i="66"/>
  <c r="BU460" i="66"/>
  <c r="BL460" i="66"/>
  <c r="BM460" i="66"/>
  <c r="BP460" i="66"/>
  <c r="BQ460" i="66"/>
  <c r="BS460" i="66"/>
  <c r="BR460" i="66"/>
  <c r="BV460" i="66"/>
  <c r="BK461" i="66"/>
  <c r="BM461" i="66" l="1"/>
  <c r="BP461" i="66"/>
  <c r="BQ461" i="66"/>
  <c r="BV461" i="66"/>
  <c r="BO461" i="66"/>
  <c r="BR461" i="66"/>
  <c r="BS461" i="66"/>
  <c r="BT461" i="66"/>
  <c r="BU461" i="66"/>
  <c r="BL461" i="66"/>
  <c r="BN461" i="66"/>
  <c r="BK462" i="66"/>
  <c r="BO462" i="66" l="1"/>
  <c r="BS462" i="66"/>
  <c r="BL462" i="66"/>
  <c r="BU462" i="66"/>
  <c r="BV462" i="66"/>
  <c r="BN462" i="66"/>
  <c r="BQ462" i="66"/>
  <c r="BR462" i="66"/>
  <c r="BM462" i="66"/>
  <c r="BP462" i="66"/>
  <c r="BT462" i="66"/>
  <c r="BK463" i="66"/>
  <c r="BQ463" i="66" l="1"/>
  <c r="BU463" i="66"/>
  <c r="BV463" i="66"/>
  <c r="BL463" i="66"/>
  <c r="BM463" i="66"/>
  <c r="BO463" i="66"/>
  <c r="BS463" i="66"/>
  <c r="BN463" i="66"/>
  <c r="BP463" i="66"/>
  <c r="BR463" i="66"/>
  <c r="BT463" i="66"/>
  <c r="BK464" i="66"/>
  <c r="BS464" i="66" l="1"/>
  <c r="BT464" i="66"/>
  <c r="BU464" i="66"/>
  <c r="BV464" i="66"/>
  <c r="BL464" i="66"/>
  <c r="BN464" i="66"/>
  <c r="BQ464" i="66"/>
  <c r="BP464" i="66"/>
  <c r="BM464" i="66"/>
  <c r="BO464" i="66"/>
  <c r="BR464" i="66"/>
  <c r="BK465" i="66"/>
  <c r="BU465" i="66" l="1"/>
  <c r="BM465" i="66"/>
  <c r="BP465" i="66"/>
  <c r="BQ465" i="66"/>
  <c r="BR465" i="66"/>
  <c r="BS465" i="66"/>
  <c r="BT465" i="66"/>
  <c r="BV465" i="66"/>
  <c r="BN465" i="66"/>
  <c r="BL465" i="66"/>
  <c r="BO465" i="66"/>
  <c r="BK466" i="66"/>
  <c r="BL466" i="66" l="1"/>
  <c r="BM466" i="66"/>
  <c r="BN466" i="66"/>
  <c r="BO466" i="66"/>
  <c r="BP466" i="66"/>
  <c r="BQ466" i="66"/>
  <c r="BS466" i="66"/>
  <c r="BV466" i="66"/>
  <c r="BR466" i="66"/>
  <c r="BT466" i="66"/>
  <c r="BU466" i="66"/>
  <c r="BK467" i="66"/>
  <c r="BM467" i="66" l="1"/>
  <c r="BQ467" i="66"/>
  <c r="BR467" i="66"/>
  <c r="BS467" i="66"/>
  <c r="BT467" i="66"/>
  <c r="BU467" i="66"/>
  <c r="BV467" i="66"/>
  <c r="BO467" i="66"/>
  <c r="BN467" i="66"/>
  <c r="BL467" i="66"/>
  <c r="BP467" i="66"/>
  <c r="BK468" i="66"/>
  <c r="BT468" i="66" l="1"/>
  <c r="BU468" i="66"/>
  <c r="BV468" i="66"/>
  <c r="BL468" i="66"/>
  <c r="BM468" i="66"/>
  <c r="BO468" i="66"/>
  <c r="BR468" i="66"/>
  <c r="BN468" i="66"/>
  <c r="BP468" i="66"/>
  <c r="BQ468" i="66"/>
  <c r="BS468" i="66"/>
  <c r="BK469" i="66"/>
  <c r="BV469" i="66" l="1"/>
  <c r="BL469" i="66"/>
  <c r="BM469" i="66"/>
  <c r="BN469" i="66"/>
  <c r="BO469" i="66"/>
  <c r="BQ469" i="66"/>
  <c r="BT469" i="66"/>
  <c r="BP469" i="66"/>
  <c r="BR469" i="66"/>
  <c r="BS469" i="66"/>
  <c r="BU469" i="66"/>
  <c r="BK470" i="66"/>
  <c r="BL470" i="66" l="1"/>
  <c r="BM470" i="66"/>
  <c r="BN470" i="66"/>
  <c r="BO470" i="66"/>
  <c r="BP470" i="66"/>
  <c r="BQ470" i="66"/>
  <c r="BS470" i="66"/>
  <c r="BV470" i="66"/>
  <c r="BT470" i="66"/>
  <c r="BU470" i="66"/>
  <c r="BR470" i="66"/>
  <c r="BK471" i="66"/>
  <c r="BN471" i="66" l="1"/>
  <c r="BO471" i="66"/>
  <c r="BP471" i="66"/>
  <c r="BQ471" i="66"/>
  <c r="BR471" i="66"/>
  <c r="BS471" i="66"/>
  <c r="BU471" i="66"/>
  <c r="BL471" i="66"/>
  <c r="BV471" i="66"/>
  <c r="BM471" i="66"/>
  <c r="BT471" i="66"/>
  <c r="BK472" i="66"/>
  <c r="BP472" i="66" l="1"/>
  <c r="BQ472" i="66"/>
  <c r="BR472" i="66"/>
  <c r="BS472" i="66"/>
  <c r="BT472" i="66"/>
  <c r="BU472" i="66"/>
  <c r="BN472" i="66"/>
  <c r="BM472" i="66"/>
  <c r="BO472" i="66"/>
  <c r="BV472" i="66"/>
  <c r="BL472" i="66"/>
  <c r="BK473" i="66"/>
  <c r="BR473" i="66" l="1"/>
  <c r="BS473" i="66"/>
  <c r="BT473" i="66"/>
  <c r="BU473" i="66"/>
  <c r="BV473" i="66"/>
  <c r="BM473" i="66"/>
  <c r="BP473" i="66"/>
  <c r="BL473" i="66"/>
  <c r="BN473" i="66"/>
  <c r="BO473" i="66"/>
  <c r="BQ473" i="66"/>
  <c r="BK474" i="66"/>
  <c r="BT474" i="66" l="1"/>
  <c r="BU474" i="66"/>
  <c r="BV474" i="66"/>
  <c r="BM474" i="66"/>
  <c r="BO474" i="66"/>
  <c r="BR474" i="66"/>
  <c r="BP474" i="66"/>
  <c r="BS474" i="66"/>
  <c r="BL474" i="66"/>
  <c r="BN474" i="66"/>
  <c r="BQ474" i="66"/>
  <c r="BK475" i="66"/>
  <c r="BV475" i="66" l="1"/>
  <c r="BL475" i="66"/>
  <c r="BM475" i="66"/>
  <c r="BO475" i="66"/>
  <c r="BQ475" i="66"/>
  <c r="BT475" i="66"/>
  <c r="BN475" i="66"/>
  <c r="BP475" i="66"/>
  <c r="BR475" i="66"/>
  <c r="BS475" i="66"/>
  <c r="BU475" i="66"/>
  <c r="BK476" i="66"/>
  <c r="BL476" i="66" l="1"/>
  <c r="BM476" i="66"/>
  <c r="BN476" i="66"/>
  <c r="BO476" i="66"/>
  <c r="BQ476" i="66"/>
  <c r="BS476" i="66"/>
  <c r="BV476" i="66"/>
  <c r="BR476" i="66"/>
  <c r="BT476" i="66"/>
  <c r="BU476" i="66"/>
  <c r="BP476" i="66"/>
  <c r="BK477" i="66"/>
  <c r="BN477" i="66" l="1"/>
  <c r="BO477" i="66"/>
  <c r="BP477" i="66"/>
  <c r="BQ477" i="66"/>
  <c r="BS477" i="66"/>
  <c r="BU477" i="66"/>
  <c r="BL477" i="66"/>
  <c r="BR477" i="66"/>
  <c r="BT477" i="66"/>
  <c r="BV477" i="66"/>
  <c r="BM477" i="66"/>
  <c r="BK478" i="66"/>
  <c r="BP478" i="66" l="1"/>
  <c r="BQ478" i="66"/>
  <c r="BR478" i="66"/>
  <c r="BS478" i="66"/>
  <c r="BU478" i="66"/>
  <c r="BN478" i="66"/>
  <c r="BL478" i="66"/>
  <c r="BM478" i="66"/>
  <c r="BO478" i="66"/>
  <c r="BT478" i="66"/>
  <c r="BV478" i="66"/>
  <c r="BK479" i="66"/>
  <c r="BR479" i="66" l="1"/>
  <c r="BS479" i="66"/>
  <c r="BT479" i="66"/>
  <c r="BU479" i="66"/>
  <c r="BM479" i="66"/>
  <c r="BP479" i="66"/>
  <c r="BL479" i="66"/>
  <c r="BN479" i="66"/>
  <c r="BO479" i="66"/>
  <c r="BQ479" i="66"/>
  <c r="BV479" i="66"/>
  <c r="BK480" i="66"/>
  <c r="BT480" i="66" l="1"/>
  <c r="BU480" i="66"/>
  <c r="BV480" i="66"/>
  <c r="BM480" i="66"/>
  <c r="BO480" i="66"/>
  <c r="BR480" i="66"/>
  <c r="BN480" i="66"/>
  <c r="BQ480" i="66"/>
  <c r="BS480" i="66"/>
  <c r="BL480" i="66"/>
  <c r="BP480" i="66"/>
  <c r="BK481" i="66"/>
  <c r="BV481" i="66" l="1"/>
  <c r="BL481" i="66"/>
  <c r="BM481" i="66"/>
  <c r="BO481" i="66"/>
  <c r="BQ481" i="66"/>
  <c r="BT481" i="66"/>
  <c r="BN481" i="66"/>
  <c r="BP481" i="66"/>
  <c r="BR481" i="66"/>
  <c r="BU481" i="66"/>
  <c r="BS481" i="66"/>
  <c r="BK482" i="66"/>
  <c r="BL482" i="66" l="1"/>
  <c r="BM482" i="66"/>
  <c r="BN482" i="66"/>
  <c r="BO482" i="66"/>
  <c r="BQ482" i="66"/>
  <c r="BS482" i="66"/>
  <c r="BV482" i="66"/>
  <c r="BP482" i="66"/>
  <c r="BR482" i="66"/>
  <c r="BT482" i="66"/>
  <c r="BU482" i="66"/>
  <c r="BK483" i="66"/>
  <c r="BN483" i="66" l="1"/>
  <c r="BO483" i="66"/>
  <c r="BP483" i="66"/>
  <c r="BQ483" i="66"/>
  <c r="BS483" i="66"/>
  <c r="BU483" i="66"/>
  <c r="BL483" i="66"/>
  <c r="BM483" i="66"/>
  <c r="BR483" i="66"/>
  <c r="BT483" i="66"/>
  <c r="BV483" i="66"/>
  <c r="BK484" i="66"/>
  <c r="BP484" i="66" l="1"/>
  <c r="BQ484" i="66"/>
  <c r="BR484" i="66"/>
  <c r="BU484" i="66"/>
  <c r="BN484" i="66"/>
  <c r="BS484" i="66"/>
  <c r="BV484" i="66"/>
  <c r="BM484" i="66"/>
  <c r="BO484" i="66"/>
  <c r="BL484" i="66"/>
  <c r="BT484" i="66"/>
  <c r="BK485" i="66"/>
  <c r="BR485" i="66" l="1"/>
  <c r="BS485" i="66"/>
  <c r="BT485" i="66"/>
  <c r="BM485" i="66"/>
  <c r="BP485" i="66"/>
  <c r="BO485" i="66"/>
  <c r="BU485" i="66"/>
  <c r="BV485" i="66"/>
  <c r="BL485" i="66"/>
  <c r="BN485" i="66"/>
  <c r="BQ485" i="66"/>
  <c r="BK486" i="66"/>
  <c r="BT486" i="66" l="1"/>
  <c r="BU486" i="66"/>
  <c r="BV486" i="66"/>
  <c r="BM486" i="66"/>
  <c r="BO486" i="66"/>
  <c r="BR486" i="66"/>
  <c r="BP486" i="66"/>
  <c r="BS486" i="66"/>
  <c r="BL486" i="66"/>
  <c r="BN486" i="66"/>
  <c r="BQ486" i="66"/>
  <c r="BK487" i="66"/>
  <c r="BV487" i="66" l="1"/>
  <c r="BL487" i="66"/>
  <c r="BO487" i="66"/>
  <c r="BQ487" i="66"/>
  <c r="BT487" i="66"/>
  <c r="BU487" i="66"/>
  <c r="BM487" i="66"/>
  <c r="BN487" i="66"/>
  <c r="BR487" i="66"/>
  <c r="BS487" i="66"/>
  <c r="BP487" i="66"/>
  <c r="BK488" i="66"/>
  <c r="BL488" i="66" l="1"/>
  <c r="BM488" i="66"/>
  <c r="BN488" i="66"/>
  <c r="BQ488" i="66"/>
  <c r="BS488" i="66"/>
  <c r="BV488" i="66"/>
  <c r="BO488" i="66"/>
  <c r="BP488" i="66"/>
  <c r="BR488" i="66"/>
  <c r="BU488" i="66"/>
  <c r="BT488" i="66"/>
  <c r="BK489" i="66"/>
  <c r="BN489" i="66" l="1"/>
  <c r="BO489" i="66"/>
  <c r="BP489" i="66"/>
  <c r="BS489" i="66"/>
  <c r="BU489" i="66"/>
  <c r="BL489" i="66"/>
  <c r="BT489" i="66"/>
  <c r="BQ489" i="66"/>
  <c r="BR489" i="66"/>
  <c r="BM489" i="66"/>
  <c r="BV489" i="66"/>
  <c r="BK490" i="66"/>
  <c r="BP490" i="66" l="1"/>
  <c r="BQ490" i="66"/>
  <c r="BR490" i="66"/>
  <c r="BU490" i="66"/>
  <c r="BN490" i="66"/>
  <c r="BV490" i="66"/>
  <c r="BL490" i="66"/>
  <c r="BM490" i="66"/>
  <c r="BS490" i="66"/>
  <c r="BT490" i="66"/>
  <c r="BO490" i="66"/>
  <c r="BK491" i="66"/>
  <c r="BR491" i="66" l="1"/>
  <c r="BS491" i="66"/>
  <c r="BT491" i="66"/>
  <c r="BM491" i="66"/>
  <c r="BP491" i="66"/>
  <c r="BU491" i="66"/>
  <c r="BL491" i="66"/>
  <c r="BO491" i="66"/>
  <c r="BQ491" i="66"/>
  <c r="BV491" i="66"/>
  <c r="BN491" i="66"/>
  <c r="BK492" i="66"/>
  <c r="BT492" i="66" l="1"/>
  <c r="BU492" i="66"/>
  <c r="BV492" i="66"/>
  <c r="BM492" i="66"/>
  <c r="BO492" i="66"/>
  <c r="BR492" i="66"/>
  <c r="BS492" i="66"/>
  <c r="BL492" i="66"/>
  <c r="BP492" i="66"/>
  <c r="BQ492" i="66"/>
  <c r="BN492" i="66"/>
  <c r="BK493" i="66"/>
  <c r="BV493" i="66" l="1"/>
  <c r="BL493" i="66"/>
  <c r="BO493" i="66"/>
  <c r="BQ493" i="66"/>
  <c r="BU493" i="66"/>
  <c r="BM493" i="66"/>
  <c r="BN493" i="66"/>
  <c r="BP493" i="66"/>
  <c r="BS493" i="66"/>
  <c r="BR493" i="66"/>
  <c r="BT493" i="66"/>
  <c r="BK494" i="66"/>
  <c r="BL494" i="66" l="1"/>
  <c r="BN494" i="66"/>
  <c r="BQ494" i="66"/>
  <c r="BS494" i="66"/>
  <c r="BM494" i="66"/>
  <c r="BP494" i="66"/>
  <c r="BR494" i="66"/>
  <c r="BT494" i="66"/>
  <c r="BU494" i="66"/>
  <c r="BV494" i="66"/>
  <c r="BO494" i="66"/>
  <c r="BK495" i="66"/>
  <c r="BN495" i="66" l="1"/>
  <c r="BP495" i="66"/>
  <c r="BS495" i="66"/>
  <c r="BU495" i="66"/>
  <c r="BT495" i="66"/>
  <c r="BL495" i="66"/>
  <c r="BM495" i="66"/>
  <c r="BQ495" i="66"/>
  <c r="BO495" i="66"/>
  <c r="BR495" i="66"/>
  <c r="BV495" i="66"/>
  <c r="BK496" i="66"/>
  <c r="BP496" i="66" l="1"/>
  <c r="BR496" i="66"/>
  <c r="BU496" i="66"/>
  <c r="BM496" i="66"/>
  <c r="BN496" i="66"/>
  <c r="BO496" i="66"/>
  <c r="BQ496" i="66"/>
  <c r="BS496" i="66"/>
  <c r="BT496" i="66"/>
  <c r="BV496" i="66"/>
  <c r="BL496" i="66"/>
  <c r="BK497" i="66"/>
  <c r="BR497" i="66" l="1"/>
  <c r="BT497" i="66"/>
  <c r="BM497" i="66"/>
  <c r="BP497" i="66"/>
  <c r="BU497" i="66"/>
  <c r="BV497" i="66"/>
  <c r="BN497" i="66"/>
  <c r="BL497" i="66"/>
  <c r="BO497" i="66"/>
  <c r="BQ497" i="66"/>
  <c r="BS497" i="66"/>
  <c r="BK498" i="66"/>
  <c r="BQ498" i="66" l="1"/>
  <c r="BT498" i="66"/>
  <c r="BU498" i="66"/>
  <c r="BV498" i="66"/>
  <c r="BL498" i="66"/>
  <c r="BM498" i="66"/>
  <c r="BO498" i="66"/>
  <c r="BS498" i="66"/>
  <c r="BN498" i="66"/>
  <c r="BP498" i="66"/>
  <c r="BR498" i="66"/>
  <c r="BK499" i="66"/>
  <c r="BS499" i="66" l="1"/>
  <c r="BV499" i="66"/>
  <c r="BL499" i="66"/>
  <c r="BM499" i="66"/>
  <c r="BN499" i="66"/>
  <c r="BO499" i="66"/>
  <c r="BQ499" i="66"/>
  <c r="BP499" i="66"/>
  <c r="BR499" i="66"/>
  <c r="BT499" i="66"/>
  <c r="BU499" i="66"/>
  <c r="BK500" i="66"/>
  <c r="BU500" i="66" l="1"/>
  <c r="BL500" i="66"/>
  <c r="BM500" i="66"/>
  <c r="BN500" i="66"/>
  <c r="BO500" i="66"/>
  <c r="BP500" i="66"/>
  <c r="BQ500" i="66"/>
  <c r="BS500" i="66"/>
  <c r="BR500" i="66"/>
  <c r="BT500" i="66"/>
  <c r="BV500" i="66"/>
  <c r="BK501" i="66"/>
  <c r="BN501" i="66" l="1"/>
  <c r="BO501" i="66"/>
  <c r="BP501" i="66"/>
  <c r="BQ501" i="66"/>
  <c r="BR501" i="66"/>
  <c r="BU501" i="66"/>
  <c r="BL501" i="66"/>
  <c r="BM501" i="66"/>
  <c r="BS501" i="66"/>
  <c r="BT501" i="66"/>
  <c r="BV501" i="66"/>
  <c r="BK502" i="66"/>
  <c r="BM502" i="66" l="1"/>
  <c r="BP502" i="66"/>
  <c r="BQ502" i="66"/>
  <c r="BR502" i="66"/>
  <c r="BS502" i="66"/>
  <c r="BT502" i="66"/>
  <c r="BL502" i="66"/>
  <c r="BN502" i="66"/>
  <c r="BO502" i="66"/>
  <c r="BU502" i="66"/>
  <c r="BV502" i="66"/>
  <c r="BK503" i="66"/>
  <c r="BO503" i="66" l="1"/>
  <c r="BR503" i="66"/>
  <c r="BS503" i="66"/>
  <c r="BT503" i="66"/>
  <c r="BV503" i="66"/>
  <c r="BM503" i="66"/>
  <c r="BL503" i="66"/>
  <c r="BN503" i="66"/>
  <c r="BP503" i="66"/>
  <c r="BQ503" i="66"/>
  <c r="BU503" i="66"/>
  <c r="BK504" i="66"/>
  <c r="BQ504" i="66" l="1"/>
  <c r="BT504" i="66"/>
  <c r="BU504" i="66"/>
  <c r="BV504" i="66"/>
  <c r="BL504" i="66"/>
  <c r="BO504" i="66"/>
  <c r="BN504" i="66"/>
  <c r="BP504" i="66"/>
  <c r="BR504" i="66"/>
  <c r="BS504" i="66"/>
  <c r="BM504" i="66"/>
  <c r="BK505" i="66"/>
  <c r="BS505" i="66" l="1"/>
  <c r="BV505" i="66"/>
  <c r="BL505" i="66"/>
  <c r="BN505" i="66"/>
  <c r="BQ505" i="66"/>
  <c r="BU505" i="66"/>
  <c r="BM505" i="66"/>
  <c r="BO505" i="66"/>
  <c r="BP505" i="66"/>
  <c r="BR505" i="66"/>
  <c r="BT505" i="66"/>
  <c r="BK506" i="66"/>
  <c r="BU506" i="66" l="1"/>
  <c r="BL506" i="66"/>
  <c r="BM506" i="66"/>
  <c r="BN506" i="66"/>
  <c r="BP506" i="66"/>
  <c r="BS506" i="66"/>
  <c r="BQ506" i="66"/>
  <c r="BR506" i="66"/>
  <c r="BT506" i="66"/>
  <c r="BV506" i="66"/>
  <c r="BO506" i="66"/>
  <c r="BK507" i="66"/>
  <c r="BN507" i="66" l="1"/>
  <c r="BO507" i="66"/>
  <c r="BP507" i="66"/>
  <c r="BR507" i="66"/>
  <c r="BU507" i="66"/>
  <c r="BM507" i="66"/>
  <c r="BQ507" i="66"/>
  <c r="BS507" i="66"/>
  <c r="BV507" i="66"/>
  <c r="BL507" i="66"/>
  <c r="BT507" i="66"/>
  <c r="BK508" i="66"/>
  <c r="BM508" i="66" l="1"/>
  <c r="BP508" i="66"/>
  <c r="BQ508" i="66"/>
  <c r="BR508" i="66"/>
  <c r="BT508" i="66"/>
  <c r="BL508" i="66"/>
  <c r="BN508" i="66"/>
  <c r="BS508" i="66"/>
  <c r="BU508" i="66"/>
  <c r="BV508" i="66"/>
  <c r="BO508" i="66"/>
  <c r="BK509" i="66"/>
  <c r="BO509" i="66" l="1"/>
  <c r="BR509" i="66"/>
  <c r="BS509" i="66"/>
  <c r="BT509" i="66"/>
  <c r="BV509" i="66"/>
  <c r="BM509" i="66"/>
  <c r="BL509" i="66"/>
  <c r="BN509" i="66"/>
  <c r="BQ509" i="66"/>
  <c r="BU509" i="66"/>
  <c r="BP509" i="66"/>
  <c r="BK510" i="66"/>
  <c r="BQ510" i="66" l="1"/>
  <c r="BT510" i="66"/>
  <c r="BV510" i="66"/>
  <c r="BL510" i="66"/>
  <c r="BO510" i="66"/>
  <c r="BM510" i="66"/>
  <c r="BN510" i="66"/>
  <c r="BR510" i="66"/>
  <c r="BS510" i="66"/>
  <c r="BU510" i="66"/>
  <c r="BP510" i="66"/>
  <c r="BK511" i="66"/>
  <c r="BS511" i="66" l="1"/>
  <c r="BV511" i="66"/>
  <c r="BL511" i="66"/>
  <c r="BN511" i="66"/>
  <c r="BQ511" i="66"/>
  <c r="BM511" i="66"/>
  <c r="BR511" i="66"/>
  <c r="BT511" i="66"/>
  <c r="BU511" i="66"/>
  <c r="BO511" i="66"/>
  <c r="BP511" i="66"/>
  <c r="BK512" i="66"/>
  <c r="BU512" i="66" l="1"/>
  <c r="BL512" i="66"/>
  <c r="BN512" i="66"/>
  <c r="BP512" i="66"/>
  <c r="BS512" i="66"/>
  <c r="BT512" i="66"/>
  <c r="BV512" i="66"/>
  <c r="BM512" i="66"/>
  <c r="BO512" i="66"/>
  <c r="BQ512" i="66"/>
  <c r="BR512" i="66"/>
  <c r="BK513" i="66"/>
  <c r="BN513" i="66" l="1"/>
  <c r="BP513" i="66"/>
  <c r="BR513" i="66"/>
  <c r="BU513" i="66"/>
  <c r="BO513" i="66"/>
  <c r="BQ513" i="66"/>
  <c r="BS513" i="66"/>
  <c r="BL513" i="66"/>
  <c r="BM513" i="66"/>
  <c r="BT513" i="66"/>
  <c r="BV513" i="66"/>
  <c r="BK514" i="66"/>
  <c r="BM514" i="66" l="1"/>
  <c r="BP514" i="66"/>
  <c r="BR514" i="66"/>
  <c r="BT514" i="66"/>
  <c r="BO514" i="66"/>
  <c r="BQ514" i="66"/>
  <c r="BS514" i="66"/>
  <c r="BU514" i="66"/>
  <c r="BV514" i="66"/>
  <c r="BN514" i="66"/>
  <c r="BL514" i="66"/>
  <c r="BK515" i="66"/>
  <c r="BO515" i="66" l="1"/>
  <c r="BR515" i="66"/>
  <c r="BT515" i="66"/>
  <c r="BV515" i="66"/>
  <c r="BM515" i="66"/>
  <c r="BU515" i="66"/>
  <c r="BL515" i="66"/>
  <c r="BN515" i="66"/>
  <c r="BP515" i="66"/>
  <c r="BQ515" i="66"/>
  <c r="BS515" i="66"/>
  <c r="BK516" i="66"/>
  <c r="BQ516" i="66" l="1"/>
  <c r="BT516" i="66"/>
  <c r="BV516" i="66"/>
  <c r="BL516" i="66"/>
  <c r="BO516" i="66"/>
  <c r="BR516" i="66"/>
  <c r="BS516" i="66"/>
  <c r="BU516" i="66"/>
  <c r="BM516" i="66"/>
  <c r="BN516" i="66"/>
  <c r="BP516" i="66"/>
  <c r="BK517" i="66"/>
  <c r="BS517" i="66" l="1"/>
  <c r="BV517" i="66"/>
  <c r="BL517" i="66"/>
  <c r="BN517" i="66"/>
  <c r="BQ517" i="66"/>
  <c r="BP517" i="66"/>
  <c r="BR517" i="66"/>
  <c r="BT517" i="66"/>
  <c r="BM517" i="66"/>
  <c r="BO517" i="66"/>
  <c r="BU517" i="66"/>
  <c r="BK518" i="66"/>
  <c r="BU518" i="66" l="1"/>
  <c r="BL518" i="66"/>
  <c r="BN518" i="66"/>
  <c r="BP518" i="66"/>
  <c r="BS518" i="66"/>
  <c r="BM518" i="66"/>
  <c r="BO518" i="66"/>
  <c r="BT518" i="66"/>
  <c r="BV518" i="66"/>
  <c r="BQ518" i="66"/>
  <c r="BR518" i="66"/>
  <c r="BK519" i="66"/>
  <c r="BN519" i="66" l="1"/>
  <c r="BP519" i="66"/>
  <c r="BR519" i="66"/>
  <c r="BU519" i="66"/>
  <c r="BO519" i="66"/>
  <c r="BQ519" i="66"/>
  <c r="BS519" i="66"/>
  <c r="BT519" i="66"/>
  <c r="BV519" i="66"/>
  <c r="BL519" i="66"/>
  <c r="BM519" i="66"/>
  <c r="BK520" i="66"/>
  <c r="BM520" i="66" l="1"/>
  <c r="BP520" i="66"/>
  <c r="BT520" i="66"/>
  <c r="BL520" i="66"/>
  <c r="BN520" i="66"/>
  <c r="BO520" i="66"/>
  <c r="BS520" i="66"/>
  <c r="BU520" i="66"/>
  <c r="BV520" i="66"/>
  <c r="BQ520" i="66"/>
  <c r="BR520" i="66"/>
  <c r="BK521" i="66"/>
  <c r="BR521" i="66" l="1"/>
  <c r="BV521" i="66"/>
  <c r="BN521" i="66"/>
  <c r="BO521" i="66"/>
  <c r="BP521" i="66"/>
  <c r="BT521" i="66"/>
  <c r="BU521" i="66"/>
  <c r="BL521" i="66"/>
  <c r="BM521" i="66"/>
  <c r="BQ521" i="66"/>
  <c r="BS521" i="66"/>
  <c r="BK522" i="66"/>
  <c r="BL522" i="66" l="1"/>
  <c r="BM522" i="66"/>
  <c r="BP522" i="66"/>
  <c r="BQ522" i="66"/>
  <c r="BR522" i="66"/>
  <c r="BS522" i="66"/>
  <c r="BT522" i="66"/>
  <c r="BU522" i="66"/>
  <c r="BV522" i="66"/>
  <c r="BN522" i="66"/>
  <c r="BO522" i="66"/>
  <c r="BK523" i="66"/>
  <c r="BN523" i="66" l="1"/>
  <c r="BQ523" i="66"/>
  <c r="BR523" i="66"/>
  <c r="BS523" i="66"/>
  <c r="BV523" i="66"/>
  <c r="BL523" i="66"/>
  <c r="BM523" i="66"/>
  <c r="BO523" i="66"/>
  <c r="BP523" i="66"/>
  <c r="BT523" i="66"/>
  <c r="BU523" i="66"/>
  <c r="BK524" i="66"/>
  <c r="BP524" i="66" l="1"/>
  <c r="BV524" i="66"/>
  <c r="BN524" i="66"/>
  <c r="BO524" i="66"/>
  <c r="BQ524" i="66"/>
  <c r="BR524" i="66"/>
  <c r="BS524" i="66"/>
  <c r="BT524" i="66"/>
  <c r="BU524" i="66"/>
  <c r="BL524" i="66"/>
  <c r="BM524" i="66"/>
  <c r="BK525" i="66"/>
  <c r="BR525" i="66" l="1"/>
  <c r="BO525" i="66"/>
  <c r="BP525" i="66"/>
  <c r="BQ525" i="66"/>
  <c r="BU525" i="66"/>
  <c r="BV525" i="66"/>
  <c r="BL525" i="66"/>
  <c r="BM525" i="66"/>
  <c r="BN525" i="66"/>
  <c r="BS525" i="66"/>
  <c r="BT525" i="66"/>
  <c r="BK526" i="66"/>
  <c r="BR526" i="66" l="1"/>
  <c r="BS526" i="66"/>
  <c r="BT526" i="66"/>
  <c r="BL526" i="66"/>
  <c r="BM526" i="66"/>
  <c r="BN526" i="66"/>
  <c r="BO526" i="66"/>
  <c r="BP526" i="66"/>
  <c r="BQ526" i="66"/>
  <c r="BU526" i="66"/>
  <c r="BV526" i="66"/>
  <c r="BK527" i="66"/>
  <c r="BT527" i="66" l="1"/>
  <c r="BU527" i="66"/>
  <c r="BV527" i="66"/>
  <c r="BM527" i="66"/>
  <c r="BN527" i="66"/>
  <c r="BO527" i="66"/>
  <c r="BP527" i="66"/>
  <c r="BQ527" i="66"/>
  <c r="BR527" i="66"/>
  <c r="BS527" i="66"/>
  <c r="BL527" i="66"/>
  <c r="BK528" i="66"/>
  <c r="BV528" i="66" l="1"/>
  <c r="BL528" i="66"/>
  <c r="BO528" i="66"/>
  <c r="BP528" i="66"/>
  <c r="BQ528" i="66"/>
  <c r="BR528" i="66"/>
  <c r="BS528" i="66"/>
  <c r="BT528" i="66"/>
  <c r="BM528" i="66"/>
  <c r="BN528" i="66"/>
  <c r="BU528" i="66"/>
  <c r="BK529" i="66"/>
  <c r="BL529" i="66" l="1"/>
  <c r="BM529" i="66"/>
  <c r="BN529" i="66"/>
  <c r="BQ529" i="66"/>
  <c r="BS529" i="66"/>
  <c r="BT529" i="66"/>
  <c r="BV529" i="66"/>
  <c r="BO529" i="66"/>
  <c r="BP529" i="66"/>
  <c r="BR529" i="66"/>
  <c r="BU529" i="66"/>
  <c r="BK530" i="66"/>
  <c r="BN530" i="66" l="1"/>
  <c r="BO530" i="66"/>
  <c r="BP530" i="66"/>
  <c r="BS530" i="66"/>
  <c r="BU530" i="66"/>
  <c r="BV530" i="66"/>
  <c r="BL530" i="66"/>
  <c r="BM530" i="66"/>
  <c r="BQ530" i="66"/>
  <c r="BR530" i="66"/>
  <c r="BT530" i="66"/>
  <c r="BK531" i="66"/>
  <c r="BP531" i="66" l="1"/>
  <c r="BQ531" i="66"/>
  <c r="BR531" i="66"/>
  <c r="BU531" i="66"/>
  <c r="BL531" i="66"/>
  <c r="BN531" i="66"/>
  <c r="BM531" i="66"/>
  <c r="BO531" i="66"/>
  <c r="BS531" i="66"/>
  <c r="BT531" i="66"/>
  <c r="BV531" i="66"/>
  <c r="BK532" i="66"/>
  <c r="BR532" i="66" l="1"/>
  <c r="BS532" i="66"/>
  <c r="BT532" i="66"/>
  <c r="BM532" i="66"/>
  <c r="BN532" i="66"/>
  <c r="BP532" i="66"/>
  <c r="BU532" i="66"/>
  <c r="BV532" i="66"/>
  <c r="BL532" i="66"/>
  <c r="BO532" i="66"/>
  <c r="BQ532" i="66"/>
  <c r="BK533" i="66"/>
  <c r="BT533" i="66" l="1"/>
  <c r="BU533" i="66"/>
  <c r="BV533" i="66"/>
  <c r="BM533" i="66"/>
  <c r="BO533" i="66"/>
  <c r="BP533" i="66"/>
  <c r="BR533" i="66"/>
  <c r="BL533" i="66"/>
  <c r="BN533" i="66"/>
  <c r="BQ533" i="66"/>
  <c r="BS533" i="66"/>
  <c r="BK534" i="66"/>
  <c r="BV534" i="66" l="1"/>
  <c r="BL534" i="66"/>
  <c r="BO534" i="66"/>
  <c r="BQ534" i="66"/>
  <c r="BR534" i="66"/>
  <c r="BT534" i="66"/>
  <c r="BM534" i="66"/>
  <c r="BN534" i="66"/>
  <c r="BP534" i="66"/>
  <c r="BS534" i="66"/>
  <c r="BU534" i="66"/>
  <c r="BK535" i="66"/>
  <c r="BL535" i="66" l="1"/>
  <c r="BM535" i="66"/>
  <c r="BN535" i="66"/>
  <c r="BQ535" i="66"/>
  <c r="BS535" i="66"/>
  <c r="BT535" i="66"/>
  <c r="BV535" i="66"/>
  <c r="BO535" i="66"/>
  <c r="BP535" i="66"/>
  <c r="BR535" i="66"/>
  <c r="BU535" i="66"/>
  <c r="BK536" i="66"/>
  <c r="BN536" i="66" l="1"/>
  <c r="BO536" i="66"/>
  <c r="BP536" i="66"/>
  <c r="BS536" i="66"/>
  <c r="BU536" i="66"/>
  <c r="BV536" i="66"/>
  <c r="BL536" i="66"/>
  <c r="BM536" i="66"/>
  <c r="BQ536" i="66"/>
  <c r="BR536" i="66"/>
  <c r="BT536" i="66"/>
  <c r="BK537" i="66"/>
  <c r="BP537" i="66" l="1"/>
  <c r="BQ537" i="66"/>
  <c r="BR537" i="66"/>
  <c r="BU537" i="66"/>
  <c r="BN537" i="66"/>
  <c r="BL537" i="66"/>
  <c r="BM537" i="66"/>
  <c r="BO537" i="66"/>
  <c r="BS537" i="66"/>
  <c r="BT537" i="66"/>
  <c r="BV537" i="66"/>
  <c r="BK538" i="66"/>
  <c r="BS538" i="66" l="1"/>
  <c r="BT538" i="66"/>
  <c r="BM538" i="66"/>
  <c r="BP538" i="66"/>
  <c r="BL538" i="66"/>
  <c r="BN538" i="66"/>
  <c r="BO538" i="66"/>
  <c r="BQ538" i="66"/>
  <c r="BR538" i="66"/>
  <c r="BU538" i="66"/>
  <c r="BV538" i="66"/>
  <c r="BK539" i="66"/>
  <c r="BU539" i="66" l="1"/>
  <c r="BV539" i="66"/>
  <c r="BM539" i="66"/>
  <c r="BO539" i="66"/>
  <c r="BR539" i="66"/>
  <c r="BS539" i="66"/>
  <c r="BT539" i="66"/>
  <c r="BL539" i="66"/>
  <c r="BN539" i="66"/>
  <c r="BQ539" i="66"/>
  <c r="BP539" i="66"/>
  <c r="BK540" i="66"/>
  <c r="BL540" i="66" l="1"/>
  <c r="BO540" i="66"/>
  <c r="BQ540" i="66"/>
  <c r="BT540" i="66"/>
  <c r="BN540" i="66"/>
  <c r="BP540" i="66"/>
  <c r="BR540" i="66"/>
  <c r="BS540" i="66"/>
  <c r="BU540" i="66"/>
  <c r="BV540" i="66"/>
  <c r="BM540" i="66"/>
  <c r="BK541" i="66"/>
  <c r="BM541" i="66" l="1"/>
  <c r="BN541" i="66"/>
  <c r="BQ541" i="66"/>
  <c r="BS541" i="66"/>
  <c r="BV541" i="66"/>
  <c r="BL541" i="66"/>
  <c r="BO541" i="66"/>
  <c r="BP541" i="66"/>
  <c r="BR541" i="66"/>
  <c r="BT541" i="66"/>
  <c r="BU541" i="66"/>
  <c r="BK542" i="66"/>
  <c r="BO542" i="66" l="1"/>
  <c r="BP542" i="66"/>
  <c r="BS542" i="66"/>
  <c r="BU542" i="66"/>
  <c r="BL542" i="66"/>
  <c r="BV542" i="66"/>
  <c r="BM542" i="66"/>
  <c r="BN542" i="66"/>
  <c r="BQ542" i="66"/>
  <c r="BT542" i="66"/>
  <c r="BR542" i="66"/>
  <c r="BK543" i="66"/>
  <c r="BQ543" i="66" l="1"/>
  <c r="BR543" i="66"/>
  <c r="BU543" i="66"/>
  <c r="BN543" i="66"/>
  <c r="BS543" i="66"/>
  <c r="BT543" i="66"/>
  <c r="BV543" i="66"/>
  <c r="BL543" i="66"/>
  <c r="BM543" i="66"/>
  <c r="BP543" i="66"/>
  <c r="BO543" i="66"/>
  <c r="BK544" i="66"/>
  <c r="BS544" i="66" l="1"/>
  <c r="BT544" i="66"/>
  <c r="BM544" i="66"/>
  <c r="BP544" i="66"/>
  <c r="BL544" i="66"/>
  <c r="BN544" i="66"/>
  <c r="BO544" i="66"/>
  <c r="BQ544" i="66"/>
  <c r="BR544" i="66"/>
  <c r="BU544" i="66"/>
  <c r="BV544" i="66"/>
  <c r="BK545" i="66"/>
  <c r="BU545" i="66" l="1"/>
  <c r="BV545" i="66"/>
  <c r="BM545" i="66"/>
  <c r="BO545" i="66"/>
  <c r="BR545" i="66"/>
  <c r="BL545" i="66"/>
  <c r="BN545" i="66"/>
  <c r="BP545" i="66"/>
  <c r="BQ545" i="66"/>
  <c r="BS545" i="66"/>
  <c r="BT545" i="66"/>
  <c r="BK546" i="66"/>
  <c r="BL546" i="66" l="1"/>
  <c r="BO546" i="66"/>
  <c r="BQ546" i="66"/>
  <c r="BT546" i="66"/>
  <c r="BU546" i="66"/>
  <c r="BV546" i="66"/>
  <c r="BM546" i="66"/>
  <c r="BN546" i="66"/>
  <c r="BP546" i="66"/>
  <c r="BS546" i="66"/>
  <c r="BR546" i="66"/>
  <c r="BK547" i="66"/>
  <c r="BM547" i="66" l="1"/>
  <c r="BN547" i="66"/>
  <c r="BQ547" i="66"/>
  <c r="BS547" i="66"/>
  <c r="BV547" i="66"/>
  <c r="BP547" i="66"/>
  <c r="BR547" i="66"/>
  <c r="BT547" i="66"/>
  <c r="BU547" i="66"/>
  <c r="BO547" i="66"/>
  <c r="BL547" i="66"/>
  <c r="BK548" i="66"/>
  <c r="BO548" i="66" l="1"/>
  <c r="BP548" i="66"/>
  <c r="BS548" i="66"/>
  <c r="BU548" i="66"/>
  <c r="BL548" i="66"/>
  <c r="BM548" i="66"/>
  <c r="BN548" i="66"/>
  <c r="BQ548" i="66"/>
  <c r="BR548" i="66"/>
  <c r="BT548" i="66"/>
  <c r="BV548" i="66"/>
  <c r="BK549" i="66"/>
  <c r="BR549" i="66" l="1"/>
  <c r="BU549" i="66"/>
  <c r="BN549" i="66"/>
  <c r="BT549" i="66"/>
  <c r="BV549" i="66"/>
  <c r="BL549" i="66"/>
  <c r="BM549" i="66"/>
  <c r="BO549" i="66"/>
  <c r="BP549" i="66"/>
  <c r="BS549" i="66"/>
  <c r="BQ549" i="66"/>
  <c r="BK550" i="66"/>
  <c r="BT550" i="66" l="1"/>
  <c r="BP550" i="66"/>
  <c r="BV550" i="66"/>
  <c r="BL550" i="66"/>
  <c r="BM550" i="66"/>
  <c r="BN550" i="66"/>
  <c r="BO550" i="66"/>
  <c r="BQ550" i="66"/>
  <c r="BR550" i="66"/>
  <c r="BU550" i="66"/>
  <c r="BS550" i="66"/>
  <c r="BK551" i="66"/>
  <c r="BV551" i="66" l="1"/>
  <c r="BM551" i="66"/>
  <c r="BR551" i="66"/>
  <c r="BL551" i="66"/>
  <c r="BN551" i="66"/>
  <c r="BO551" i="66"/>
  <c r="BP551" i="66"/>
  <c r="BQ551" i="66"/>
  <c r="BS551" i="66"/>
  <c r="BT551" i="66"/>
  <c r="BU551" i="66"/>
  <c r="BK552" i="66"/>
  <c r="BL552" i="66" l="1"/>
  <c r="BO552" i="66"/>
  <c r="BT552" i="66"/>
  <c r="BM552" i="66"/>
  <c r="BN552" i="66"/>
  <c r="BP552" i="66"/>
  <c r="BQ552" i="66"/>
  <c r="BR552" i="66"/>
  <c r="BS552" i="66"/>
  <c r="BU552" i="66"/>
  <c r="BV552" i="66"/>
  <c r="BK553" i="66"/>
  <c r="BN553" i="66" l="1"/>
  <c r="BT553" i="66"/>
  <c r="BU553" i="66"/>
  <c r="BV553" i="66"/>
  <c r="BL553" i="66"/>
  <c r="BM553" i="66"/>
  <c r="BO553" i="66"/>
  <c r="BP553" i="66"/>
  <c r="BQ553" i="66"/>
  <c r="BR553" i="66"/>
  <c r="BS553" i="66"/>
  <c r="BK554" i="66"/>
  <c r="BV554" i="66" l="1"/>
  <c r="BL554" i="66"/>
  <c r="BM554" i="66"/>
  <c r="BN554" i="66"/>
  <c r="BO554" i="66"/>
  <c r="BP554" i="66"/>
  <c r="BQ554" i="66"/>
  <c r="BR554" i="66"/>
  <c r="BS554" i="66"/>
  <c r="BT554" i="66"/>
  <c r="BU554" i="66"/>
  <c r="BK555" i="66"/>
  <c r="BL555" i="66" l="1"/>
  <c r="BM555" i="66"/>
  <c r="BN555" i="66"/>
  <c r="BO555" i="66"/>
  <c r="BP555" i="66"/>
  <c r="BQ555" i="66"/>
  <c r="BR555" i="66"/>
  <c r="BS555" i="66"/>
  <c r="BT555" i="66"/>
  <c r="BU555" i="66"/>
  <c r="BV555" i="66"/>
  <c r="BK556" i="66"/>
  <c r="BN556" i="66" l="1"/>
  <c r="BO556" i="66"/>
  <c r="BP556" i="66"/>
  <c r="BQ556" i="66"/>
  <c r="BR556" i="66"/>
  <c r="BS556" i="66"/>
  <c r="BT556" i="66"/>
  <c r="BU556" i="66"/>
  <c r="BV556" i="66"/>
  <c r="BL556" i="66"/>
  <c r="BM556" i="66"/>
  <c r="BK557" i="66"/>
  <c r="BP557" i="66" l="1"/>
  <c r="BQ557" i="66"/>
  <c r="BR557" i="66"/>
  <c r="BS557" i="66"/>
  <c r="BT557" i="66"/>
  <c r="BU557" i="66"/>
  <c r="BV557" i="66"/>
  <c r="BL557" i="66"/>
  <c r="BM557" i="66"/>
  <c r="BN557" i="66"/>
  <c r="BO557" i="66"/>
  <c r="BK558" i="66"/>
  <c r="BR558" i="66" l="1"/>
  <c r="BS558" i="66"/>
  <c r="BT558" i="66"/>
  <c r="BU558" i="66"/>
  <c r="BV558" i="66"/>
  <c r="BL558" i="66"/>
  <c r="BM558" i="66"/>
  <c r="BN558" i="66"/>
  <c r="BO558" i="66"/>
  <c r="BP558" i="66"/>
  <c r="BQ558" i="66"/>
  <c r="BK559" i="66"/>
  <c r="BT559" i="66" l="1"/>
  <c r="BU559" i="66"/>
  <c r="BV559" i="66"/>
  <c r="BL559" i="66"/>
  <c r="BM559" i="66"/>
  <c r="BN559" i="66"/>
  <c r="BO559" i="66"/>
  <c r="BP559" i="66"/>
  <c r="BQ559" i="66"/>
  <c r="BR559" i="66"/>
  <c r="BS559" i="66"/>
  <c r="BK560" i="66"/>
  <c r="BV560" i="66" l="1"/>
  <c r="BL560" i="66"/>
  <c r="BM560" i="66"/>
  <c r="BN560" i="66"/>
  <c r="BO560" i="66"/>
  <c r="BP560" i="66"/>
  <c r="BQ560" i="66"/>
  <c r="BR560" i="66"/>
  <c r="BS560" i="66"/>
  <c r="BT560" i="66"/>
  <c r="BU560" i="66"/>
  <c r="BK561" i="66"/>
  <c r="BL561" i="66" l="1"/>
  <c r="BM561" i="66"/>
  <c r="BN561" i="66"/>
  <c r="BO561" i="66"/>
  <c r="BP561" i="66"/>
  <c r="BQ561" i="66"/>
  <c r="BR561" i="66"/>
  <c r="BS561" i="66"/>
  <c r="BT561" i="66"/>
  <c r="BU561" i="66"/>
  <c r="BV561" i="66"/>
  <c r="BK562" i="66"/>
  <c r="BN562" i="66" l="1"/>
  <c r="BO562" i="66"/>
  <c r="BP562" i="66"/>
  <c r="BQ562" i="66"/>
  <c r="BR562" i="66"/>
  <c r="BS562" i="66"/>
  <c r="BT562" i="66"/>
  <c r="BU562" i="66"/>
  <c r="BV562" i="66"/>
  <c r="BL562" i="66"/>
  <c r="BM562" i="66"/>
  <c r="BK563" i="66"/>
  <c r="BP563" i="66" l="1"/>
  <c r="BQ563" i="66"/>
  <c r="BR563" i="66"/>
  <c r="BS563" i="66"/>
  <c r="BT563" i="66"/>
  <c r="BU563" i="66"/>
  <c r="BV563" i="66"/>
  <c r="BL563" i="66"/>
  <c r="BM563" i="66"/>
  <c r="BN563" i="66"/>
  <c r="BO563" i="66"/>
  <c r="BK564" i="66"/>
  <c r="BR564" i="66" l="1"/>
  <c r="BS564" i="66"/>
  <c r="BT564" i="66"/>
  <c r="BU564" i="66"/>
  <c r="BV564" i="66"/>
  <c r="BL564" i="66"/>
  <c r="BM564" i="66"/>
  <c r="BN564" i="66"/>
  <c r="BO564" i="66"/>
  <c r="BP564" i="66"/>
  <c r="BQ564" i="66"/>
  <c r="BK565" i="66"/>
  <c r="BT565" i="66" l="1"/>
  <c r="BU565" i="66"/>
  <c r="BV565" i="66"/>
  <c r="BL565" i="66"/>
  <c r="BM565" i="66"/>
  <c r="BN565" i="66"/>
  <c r="BO565" i="66"/>
  <c r="BP565" i="66"/>
  <c r="BQ565" i="66"/>
  <c r="BR565" i="66"/>
  <c r="BS565" i="66"/>
  <c r="BK566" i="66"/>
  <c r="BV566" i="66" l="1"/>
  <c r="BL566" i="66"/>
  <c r="BM566" i="66"/>
  <c r="BN566" i="66"/>
  <c r="BO566" i="66"/>
  <c r="BP566" i="66"/>
  <c r="BQ566" i="66"/>
  <c r="BR566" i="66"/>
  <c r="BS566" i="66"/>
  <c r="BT566" i="66"/>
  <c r="BU566" i="66"/>
  <c r="BK567" i="66"/>
  <c r="BL567" i="66" l="1"/>
  <c r="BM567" i="66"/>
  <c r="BN567" i="66"/>
  <c r="BO567" i="66"/>
  <c r="BP567" i="66"/>
  <c r="BQ567" i="66"/>
  <c r="BR567" i="66"/>
  <c r="BS567" i="66"/>
  <c r="BT567" i="66"/>
  <c r="BU567" i="66"/>
  <c r="BV567" i="66"/>
  <c r="BK568" i="66"/>
  <c r="BN568" i="66" l="1"/>
  <c r="BO568" i="66"/>
  <c r="BP568" i="66"/>
  <c r="BQ568" i="66"/>
  <c r="BR568" i="66"/>
  <c r="BS568" i="66"/>
  <c r="BT568" i="66"/>
  <c r="BU568" i="66"/>
  <c r="BV568" i="66"/>
  <c r="BM568" i="66"/>
  <c r="BL568" i="66"/>
  <c r="BK569" i="66"/>
  <c r="BP569" i="66" l="1"/>
  <c r="BQ569" i="66"/>
  <c r="BR569" i="66"/>
  <c r="BS569" i="66"/>
  <c r="BT569" i="66"/>
  <c r="BU569" i="66"/>
  <c r="BV569" i="66"/>
  <c r="BL569" i="66"/>
  <c r="BM569" i="66"/>
  <c r="BN569" i="66"/>
  <c r="BO569" i="66"/>
  <c r="BK570" i="66"/>
  <c r="BR570" i="66" l="1"/>
  <c r="BS570" i="66"/>
  <c r="BT570" i="66"/>
  <c r="BU570" i="66"/>
  <c r="BV570" i="66"/>
  <c r="BL570" i="66"/>
  <c r="BM570" i="66"/>
  <c r="BN570" i="66"/>
  <c r="BO570" i="66"/>
  <c r="BP570" i="66"/>
  <c r="BQ570" i="66"/>
  <c r="BK571" i="66"/>
  <c r="BT571" i="66" l="1"/>
  <c r="BU571" i="66"/>
  <c r="BV571" i="66"/>
  <c r="BL571" i="66"/>
  <c r="BM571" i="66"/>
  <c r="BN571" i="66"/>
  <c r="BO571" i="66"/>
  <c r="BP571" i="66"/>
  <c r="BQ571" i="66"/>
  <c r="BR571" i="66"/>
  <c r="BS571" i="66"/>
  <c r="BK572" i="66"/>
  <c r="BV572" i="66" l="1"/>
  <c r="BL572" i="66"/>
  <c r="BM572" i="66"/>
  <c r="BN572" i="66"/>
  <c r="BO572" i="66"/>
  <c r="BP572" i="66"/>
  <c r="BQ572" i="66"/>
  <c r="BS572" i="66"/>
  <c r="BT572" i="66"/>
  <c r="BU572" i="66"/>
  <c r="BR572" i="66"/>
  <c r="BK573" i="66"/>
  <c r="BL573" i="66" l="1"/>
  <c r="BM573" i="66"/>
  <c r="BN573" i="66"/>
  <c r="BO573" i="66"/>
  <c r="BP573" i="66"/>
  <c r="BQ573" i="66"/>
  <c r="BR573" i="66"/>
  <c r="BS573" i="66"/>
  <c r="BU573" i="66"/>
  <c r="BT573" i="66"/>
  <c r="BV573" i="66"/>
  <c r="BK574" i="66"/>
  <c r="BN574" i="66" l="1"/>
  <c r="BO574" i="66"/>
  <c r="BP574" i="66"/>
  <c r="BQ574" i="66"/>
  <c r="BR574" i="66"/>
  <c r="BS574" i="66"/>
  <c r="BT574" i="66"/>
  <c r="BU574" i="66"/>
  <c r="BL574" i="66"/>
  <c r="BM574" i="66"/>
  <c r="BV574" i="66"/>
  <c r="BK575" i="66"/>
  <c r="BP575" i="66" l="1"/>
  <c r="BQ575" i="66"/>
  <c r="BR575" i="66"/>
  <c r="BS575" i="66"/>
  <c r="BT575" i="66"/>
  <c r="BU575" i="66"/>
  <c r="BV575" i="66"/>
  <c r="BM575" i="66"/>
  <c r="BL575" i="66"/>
  <c r="BN575" i="66"/>
  <c r="BO575" i="66"/>
  <c r="BK576" i="66"/>
  <c r="BR576" i="66" l="1"/>
  <c r="BS576" i="66"/>
  <c r="BT576" i="66"/>
  <c r="BU576" i="66"/>
  <c r="BV576" i="66"/>
  <c r="BL576" i="66"/>
  <c r="BO576" i="66"/>
  <c r="BM576" i="66"/>
  <c r="BN576" i="66"/>
  <c r="BP576" i="66"/>
  <c r="BQ576" i="66"/>
  <c r="BK577" i="66"/>
  <c r="BT577" i="66" l="1"/>
  <c r="BU577" i="66"/>
  <c r="BV577" i="66"/>
  <c r="BL577" i="66"/>
  <c r="BM577" i="66"/>
  <c r="BN577" i="66"/>
  <c r="BQ577" i="66"/>
  <c r="BP577" i="66"/>
  <c r="BR577" i="66"/>
  <c r="BS577" i="66"/>
  <c r="BO577" i="66"/>
  <c r="BK578" i="66"/>
  <c r="BV578" i="66" l="1"/>
  <c r="BL578" i="66"/>
  <c r="BM578" i="66"/>
  <c r="BN578" i="66"/>
  <c r="BO578" i="66"/>
  <c r="BP578" i="66"/>
  <c r="BS578" i="66"/>
  <c r="BQ578" i="66"/>
  <c r="BR578" i="66"/>
  <c r="BT578" i="66"/>
  <c r="BU578" i="66"/>
  <c r="BK579" i="66"/>
  <c r="BL579" i="66" l="1"/>
  <c r="BM579" i="66"/>
  <c r="BN579" i="66"/>
  <c r="BO579" i="66"/>
  <c r="BQ579" i="66"/>
  <c r="BR579" i="66"/>
  <c r="BU579" i="66"/>
  <c r="BS579" i="66"/>
  <c r="BT579" i="66"/>
  <c r="BV579" i="66"/>
  <c r="BP579" i="66"/>
  <c r="BK580" i="66"/>
  <c r="BN580" i="66" l="1"/>
  <c r="BO580" i="66"/>
  <c r="BP580" i="66"/>
  <c r="BQ580" i="66"/>
  <c r="BS580" i="66"/>
  <c r="BT580" i="66"/>
  <c r="BM580" i="66"/>
  <c r="BR580" i="66"/>
  <c r="BU580" i="66"/>
  <c r="BV580" i="66"/>
  <c r="BL580" i="66"/>
  <c r="BK581" i="66"/>
  <c r="BP581" i="66" l="1"/>
  <c r="BQ581" i="66"/>
  <c r="BR581" i="66"/>
  <c r="BS581" i="66"/>
  <c r="BU581" i="66"/>
  <c r="BV581" i="66"/>
  <c r="BM581" i="66"/>
  <c r="BL581" i="66"/>
  <c r="BN581" i="66"/>
  <c r="BO581" i="66"/>
  <c r="BT581" i="66"/>
  <c r="BK582" i="66"/>
  <c r="BR582" i="66" l="1"/>
  <c r="BS582" i="66"/>
  <c r="BT582" i="66"/>
  <c r="BU582" i="66"/>
  <c r="BL582" i="66"/>
  <c r="BO582" i="66"/>
  <c r="BP582" i="66"/>
  <c r="BQ582" i="66"/>
  <c r="BV582" i="66"/>
  <c r="BM582" i="66"/>
  <c r="BN582" i="66"/>
  <c r="BK583" i="66"/>
  <c r="BT583" i="66" l="1"/>
  <c r="BU583" i="66"/>
  <c r="BV583" i="66"/>
  <c r="BM583" i="66"/>
  <c r="BN583" i="66"/>
  <c r="BQ583" i="66"/>
  <c r="BL583" i="66"/>
  <c r="BO583" i="66"/>
  <c r="BR583" i="66"/>
  <c r="BS583" i="66"/>
  <c r="BP583" i="66"/>
  <c r="BK584" i="66"/>
  <c r="BV584" i="66" l="1"/>
  <c r="BL584" i="66"/>
  <c r="BM584" i="66"/>
  <c r="BO584" i="66"/>
  <c r="BP584" i="66"/>
  <c r="BS584" i="66"/>
  <c r="BN584" i="66"/>
  <c r="BQ584" i="66"/>
  <c r="BR584" i="66"/>
  <c r="BT584" i="66"/>
  <c r="BU584" i="66"/>
  <c r="BK585" i="66"/>
  <c r="BL585" i="66" l="1"/>
  <c r="BM585" i="66"/>
  <c r="BN585" i="66"/>
  <c r="BO585" i="66"/>
  <c r="BR585" i="66"/>
  <c r="BU585" i="66"/>
  <c r="BP585" i="66"/>
  <c r="BQ585" i="66"/>
  <c r="BS585" i="66"/>
  <c r="BT585" i="66"/>
  <c r="BV585" i="66"/>
  <c r="BK586" i="66"/>
  <c r="BN586" i="66" l="1"/>
  <c r="BO586" i="66"/>
  <c r="BP586" i="66"/>
  <c r="BQ586" i="66"/>
  <c r="BT586" i="66"/>
  <c r="BL586" i="66"/>
  <c r="BM586" i="66"/>
  <c r="BR586" i="66"/>
  <c r="BS586" i="66"/>
  <c r="BU586" i="66"/>
  <c r="BV586" i="66"/>
  <c r="BK587" i="66"/>
  <c r="BP587" i="66" l="1"/>
  <c r="BQ587" i="66"/>
  <c r="BR587" i="66"/>
  <c r="BS587" i="66"/>
  <c r="BV587" i="66"/>
  <c r="BL587" i="66"/>
  <c r="BM587" i="66"/>
  <c r="BN587" i="66"/>
  <c r="BT587" i="66"/>
  <c r="BU587" i="66"/>
  <c r="BO587" i="66"/>
  <c r="BK588" i="66"/>
  <c r="BR588" i="66" l="1"/>
  <c r="BS588" i="66"/>
  <c r="BT588" i="66"/>
  <c r="BL588" i="66"/>
  <c r="BP588" i="66"/>
  <c r="BQ588" i="66"/>
  <c r="BU588" i="66"/>
  <c r="BV588" i="66"/>
  <c r="BM588" i="66"/>
  <c r="BN588" i="66"/>
  <c r="BO588" i="66"/>
  <c r="BK589" i="66"/>
  <c r="BT589" i="66" l="1"/>
  <c r="BU589" i="66"/>
  <c r="BV589" i="66"/>
  <c r="BN589" i="66"/>
  <c r="BL589" i="66"/>
  <c r="BM589" i="66"/>
  <c r="BP589" i="66"/>
  <c r="BQ589" i="66"/>
  <c r="BS589" i="66"/>
  <c r="BO589" i="66"/>
  <c r="BR589" i="66"/>
  <c r="BK590" i="66"/>
  <c r="BV590" i="66" l="1"/>
  <c r="BL590" i="66"/>
  <c r="BP590" i="66"/>
  <c r="BS590" i="66"/>
  <c r="BT590" i="66"/>
  <c r="BU590" i="66"/>
  <c r="BN590" i="66"/>
  <c r="BO590" i="66"/>
  <c r="BQ590" i="66"/>
  <c r="BR590" i="66"/>
  <c r="BM590" i="66"/>
  <c r="BK591" i="66"/>
  <c r="BL591" i="66" l="1"/>
  <c r="BM591" i="66"/>
  <c r="BN591" i="66"/>
  <c r="BR591" i="66"/>
  <c r="BO591" i="66"/>
  <c r="BQ591" i="66"/>
  <c r="BS591" i="66"/>
  <c r="BU591" i="66"/>
  <c r="BV591" i="66"/>
  <c r="BP591" i="66"/>
  <c r="BT591" i="66"/>
  <c r="BK592" i="66"/>
  <c r="BN592" i="66" l="1"/>
  <c r="BO592" i="66"/>
  <c r="BP592" i="66"/>
  <c r="BT592" i="66"/>
  <c r="BL592" i="66"/>
  <c r="BM592" i="66"/>
  <c r="BQ592" i="66"/>
  <c r="BR592" i="66"/>
  <c r="BU592" i="66"/>
  <c r="BV592" i="66"/>
  <c r="BS592" i="66"/>
  <c r="BK593" i="66"/>
  <c r="BP593" i="66" l="1"/>
  <c r="BQ593" i="66"/>
  <c r="BR593" i="66"/>
  <c r="BV593" i="66"/>
  <c r="BU593" i="66"/>
  <c r="BL593" i="66"/>
  <c r="BN593" i="66"/>
  <c r="BO593" i="66"/>
  <c r="BS593" i="66"/>
  <c r="BT593" i="66"/>
  <c r="BM593" i="66"/>
  <c r="BK594" i="66"/>
  <c r="BR594" i="66" l="1"/>
  <c r="BS594" i="66"/>
  <c r="BT594" i="66"/>
  <c r="BL594" i="66"/>
  <c r="BM594" i="66"/>
  <c r="BN594" i="66"/>
  <c r="BO594" i="66"/>
  <c r="BP594" i="66"/>
  <c r="BU594" i="66"/>
  <c r="BV594" i="66"/>
  <c r="BQ594" i="66"/>
  <c r="BK595" i="66"/>
  <c r="BT595" i="66" l="1"/>
  <c r="BV595" i="66"/>
  <c r="BN595" i="66"/>
  <c r="BR595" i="66"/>
  <c r="BS595" i="66"/>
  <c r="BU595" i="66"/>
  <c r="BM595" i="66"/>
  <c r="BO595" i="66"/>
  <c r="BP595" i="66"/>
  <c r="BQ595" i="66"/>
  <c r="BL595" i="66"/>
  <c r="BK596" i="66"/>
  <c r="BV596" i="66" l="1"/>
  <c r="BL596" i="66"/>
  <c r="BP596" i="66"/>
  <c r="BU596" i="66"/>
  <c r="BM596" i="66"/>
  <c r="BN596" i="66"/>
  <c r="BQ596" i="66"/>
  <c r="BR596" i="66"/>
  <c r="BS596" i="66"/>
  <c r="BT596" i="66"/>
  <c r="BO596" i="66"/>
  <c r="BK597" i="66"/>
  <c r="BL597" i="66" l="1"/>
  <c r="BN597" i="66"/>
  <c r="BR597" i="66"/>
  <c r="BM597" i="66"/>
  <c r="BP597" i="66"/>
  <c r="BQ597" i="66"/>
  <c r="BT597" i="66"/>
  <c r="BU597" i="66"/>
  <c r="BV597" i="66"/>
  <c r="BO597" i="66"/>
  <c r="BS597" i="66"/>
  <c r="BK598" i="66"/>
  <c r="BN598" i="66" l="1"/>
  <c r="BT598" i="66"/>
  <c r="BL598" i="66"/>
  <c r="BO598" i="66"/>
  <c r="BP598" i="66"/>
  <c r="BR598" i="66"/>
  <c r="BS598" i="66"/>
  <c r="BU598" i="66"/>
  <c r="BV598" i="66"/>
  <c r="BM598" i="66"/>
  <c r="BQ598" i="66"/>
  <c r="BK599" i="66"/>
  <c r="BP599" i="66" l="1"/>
  <c r="BV599" i="66"/>
  <c r="BT599" i="66"/>
  <c r="BU599" i="66"/>
  <c r="BL599" i="66"/>
  <c r="BM599" i="66"/>
  <c r="BO599" i="66"/>
  <c r="BQ599" i="66"/>
  <c r="BR599" i="66"/>
  <c r="BS599" i="66"/>
  <c r="BN599" i="66"/>
  <c r="BK600" i="66"/>
  <c r="BR600" i="66" l="1"/>
  <c r="BL600" i="66"/>
  <c r="BS600" i="66"/>
  <c r="BT600" i="66"/>
  <c r="BU600" i="66"/>
  <c r="BV600" i="66"/>
  <c r="BN600" i="66"/>
  <c r="BO600" i="66"/>
  <c r="BP600" i="66"/>
  <c r="BQ600" i="66"/>
  <c r="BM600" i="66"/>
  <c r="BK601" i="66"/>
  <c r="BT601" i="66" l="1"/>
  <c r="BN601" i="66"/>
  <c r="BP601" i="66"/>
  <c r="BQ601" i="66"/>
  <c r="BR601" i="66"/>
  <c r="BS601" i="66"/>
  <c r="BV601" i="66"/>
  <c r="BL601" i="66"/>
  <c r="BM601" i="66"/>
  <c r="BO601" i="66"/>
  <c r="BU601" i="66"/>
  <c r="BK602" i="66"/>
  <c r="BV602" i="66" l="1"/>
  <c r="BP602" i="66"/>
  <c r="BM602" i="66"/>
  <c r="BN602" i="66"/>
  <c r="BO602" i="66"/>
  <c r="BQ602" i="66"/>
  <c r="BS602" i="66"/>
  <c r="BT602" i="66"/>
  <c r="BL602" i="66"/>
  <c r="BU602" i="66"/>
  <c r="BR602" i="66"/>
  <c r="BK603" i="66"/>
  <c r="BL603" i="66" l="1"/>
  <c r="BR603" i="66"/>
  <c r="BM603" i="66"/>
  <c r="BN603" i="66"/>
  <c r="BO603" i="66"/>
  <c r="BQ603" i="66"/>
  <c r="BS603" i="66"/>
  <c r="BU603" i="66"/>
  <c r="BV603" i="66"/>
  <c r="BT603" i="66"/>
  <c r="BP603" i="66"/>
  <c r="BK604" i="66"/>
  <c r="BP604" i="66" l="1"/>
  <c r="BQ604" i="66"/>
  <c r="BR604" i="66"/>
  <c r="BS604" i="66"/>
  <c r="BU604" i="66"/>
  <c r="BV604" i="66"/>
  <c r="BL604" i="66"/>
  <c r="BM604" i="66"/>
  <c r="BN604" i="66"/>
  <c r="BO604" i="66"/>
  <c r="BT604" i="66"/>
  <c r="BK605" i="66"/>
  <c r="BR605" i="66" l="1"/>
  <c r="BS605" i="66"/>
  <c r="BT605" i="66"/>
  <c r="BU605" i="66"/>
  <c r="BL605" i="66"/>
  <c r="BN605" i="66"/>
  <c r="BO605" i="66"/>
  <c r="BP605" i="66"/>
  <c r="BQ605" i="66"/>
  <c r="BM605" i="66"/>
  <c r="BV605" i="66"/>
  <c r="BK606" i="66"/>
  <c r="BT606" i="66" l="1"/>
  <c r="BU606" i="66"/>
  <c r="BV606" i="66"/>
  <c r="BM606" i="66"/>
  <c r="BN606" i="66"/>
  <c r="BQ606" i="66"/>
  <c r="BR606" i="66"/>
  <c r="BS606" i="66"/>
  <c r="BO606" i="66"/>
  <c r="BP606" i="66"/>
  <c r="BL606" i="66"/>
  <c r="BK607" i="66"/>
  <c r="BV607" i="66" l="1"/>
  <c r="BL607" i="66"/>
  <c r="BM607" i="66"/>
  <c r="BO607" i="66"/>
  <c r="BP607" i="66"/>
  <c r="BS607" i="66"/>
  <c r="BT607" i="66"/>
  <c r="BU607" i="66"/>
  <c r="BN607" i="66"/>
  <c r="BQ607" i="66"/>
  <c r="BR607" i="66"/>
  <c r="BK608" i="66"/>
  <c r="BL608" i="66" l="1"/>
  <c r="BM608" i="66"/>
  <c r="BN608" i="66"/>
  <c r="BO608" i="66"/>
  <c r="BQ608" i="66"/>
  <c r="BR608" i="66"/>
  <c r="BU608" i="66"/>
  <c r="BV608" i="66"/>
  <c r="BP608" i="66"/>
  <c r="BS608" i="66"/>
  <c r="BT608" i="66"/>
  <c r="BK609" i="66"/>
  <c r="BN609" i="66" l="1"/>
  <c r="BO609" i="66"/>
  <c r="BP609" i="66"/>
  <c r="BQ609" i="66"/>
  <c r="BS609" i="66"/>
  <c r="BT609" i="66"/>
  <c r="BL609" i="66"/>
  <c r="BM609" i="66"/>
  <c r="BR609" i="66"/>
  <c r="BU609" i="66"/>
  <c r="BV609" i="66"/>
  <c r="BK610" i="66"/>
  <c r="BP610" i="66" l="1"/>
  <c r="BQ610" i="66"/>
  <c r="BR610" i="66"/>
  <c r="BS610" i="66"/>
  <c r="BU610" i="66"/>
  <c r="BV610" i="66"/>
  <c r="BM610" i="66"/>
  <c r="BN610" i="66"/>
  <c r="BO610" i="66"/>
  <c r="BT610" i="66"/>
  <c r="BL610" i="66"/>
  <c r="BK611" i="66"/>
  <c r="BR611" i="66" l="1"/>
  <c r="BS611" i="66"/>
  <c r="BT611" i="66"/>
  <c r="BU611" i="66"/>
  <c r="BL611" i="66"/>
  <c r="BO611" i="66"/>
  <c r="BP611" i="66"/>
  <c r="BQ611" i="66"/>
  <c r="BM611" i="66"/>
  <c r="BN611" i="66"/>
  <c r="BV611" i="66"/>
  <c r="BK612" i="66"/>
  <c r="BT612" i="66" l="1"/>
  <c r="BU612" i="66"/>
  <c r="BV612" i="66"/>
  <c r="BM612" i="66"/>
  <c r="BN612" i="66"/>
  <c r="BQ612" i="66"/>
  <c r="BR612" i="66"/>
  <c r="BS612" i="66"/>
  <c r="BL612" i="66"/>
  <c r="BO612" i="66"/>
  <c r="BP612" i="66"/>
  <c r="BK613" i="66"/>
  <c r="BV613" i="66" l="1"/>
  <c r="BL613" i="66"/>
  <c r="BM613" i="66"/>
  <c r="BO613" i="66"/>
  <c r="BP613" i="66"/>
  <c r="BS613" i="66"/>
  <c r="BT613" i="66"/>
  <c r="BU613" i="66"/>
  <c r="BN613" i="66"/>
  <c r="BQ613" i="66"/>
  <c r="BR613" i="66"/>
  <c r="BK614" i="66"/>
  <c r="BL614" i="66" l="1"/>
  <c r="BM614" i="66"/>
  <c r="BN614" i="66"/>
  <c r="BO614" i="66"/>
  <c r="BQ614" i="66"/>
  <c r="BR614" i="66"/>
  <c r="BU614" i="66"/>
  <c r="BV614" i="66"/>
  <c r="BP614" i="66"/>
  <c r="BS614" i="66"/>
  <c r="BT614" i="66"/>
  <c r="BK615" i="66"/>
  <c r="BN615" i="66" l="1"/>
  <c r="BO615" i="66"/>
  <c r="BP615" i="66"/>
  <c r="BQ615" i="66"/>
  <c r="BS615" i="66"/>
  <c r="BL615" i="66"/>
  <c r="BM615" i="66"/>
  <c r="BR615" i="66"/>
  <c r="BT615" i="66"/>
  <c r="BU615" i="66"/>
  <c r="BV615" i="66"/>
  <c r="BK616" i="66"/>
  <c r="BP616" i="66" l="1"/>
  <c r="BQ616" i="66"/>
  <c r="BR616" i="66"/>
  <c r="BS616" i="66"/>
  <c r="BU616" i="66"/>
  <c r="BM616" i="66"/>
  <c r="BN616" i="66"/>
  <c r="BO616" i="66"/>
  <c r="BL616" i="66"/>
  <c r="BT616" i="66"/>
  <c r="BV616" i="66"/>
  <c r="BK617" i="66"/>
  <c r="BR617" i="66" l="1"/>
  <c r="BS617" i="66"/>
  <c r="BT617" i="66"/>
  <c r="BU617" i="66"/>
  <c r="BO617" i="66"/>
  <c r="BP617" i="66"/>
  <c r="BQ617" i="66"/>
  <c r="BN617" i="66"/>
  <c r="BV617" i="66"/>
  <c r="BL617" i="66"/>
  <c r="BM617" i="66"/>
  <c r="BK618" i="66"/>
  <c r="BT618" i="66" l="1"/>
  <c r="BU618" i="66"/>
  <c r="BV618" i="66"/>
  <c r="BM618" i="66"/>
  <c r="BQ618" i="66"/>
  <c r="BR618" i="66"/>
  <c r="BS618" i="66"/>
  <c r="BL618" i="66"/>
  <c r="BN618" i="66"/>
  <c r="BO618" i="66"/>
  <c r="BP618" i="66"/>
  <c r="BK619" i="66"/>
  <c r="BV619" i="66" l="1"/>
  <c r="BL619" i="66"/>
  <c r="BM619" i="66"/>
  <c r="BO619" i="66"/>
  <c r="BS619" i="66"/>
  <c r="BT619" i="66"/>
  <c r="BU619" i="66"/>
  <c r="BN619" i="66"/>
  <c r="BP619" i="66"/>
  <c r="BQ619" i="66"/>
  <c r="BR619" i="66"/>
  <c r="BK620" i="66"/>
  <c r="BL620" i="66" l="1"/>
  <c r="BM620" i="66"/>
  <c r="BN620" i="66"/>
  <c r="BO620" i="66"/>
  <c r="BQ620" i="66"/>
  <c r="BU620" i="66"/>
  <c r="BV620" i="66"/>
  <c r="BP620" i="66"/>
  <c r="BR620" i="66"/>
  <c r="BS620" i="66"/>
  <c r="BT620" i="66"/>
  <c r="BK621" i="66"/>
  <c r="BN621" i="66" l="1"/>
  <c r="BO621" i="66"/>
  <c r="BP621" i="66"/>
  <c r="BQ621" i="66"/>
  <c r="BS621" i="66"/>
  <c r="BL621" i="66"/>
  <c r="BM621" i="66"/>
  <c r="BR621" i="66"/>
  <c r="BT621" i="66"/>
  <c r="BU621" i="66"/>
  <c r="BV621" i="66"/>
  <c r="BK622" i="66"/>
  <c r="BP622" i="66" l="1"/>
  <c r="BQ622" i="66"/>
  <c r="BR622" i="66"/>
  <c r="BS622" i="66"/>
  <c r="BU622" i="66"/>
  <c r="BM622" i="66"/>
  <c r="BN622" i="66"/>
  <c r="BO622" i="66"/>
  <c r="BL622" i="66"/>
  <c r="BT622" i="66"/>
  <c r="BV622" i="66"/>
  <c r="BK623" i="66"/>
  <c r="BR623" i="66" l="1"/>
  <c r="BS623" i="66"/>
  <c r="BT623" i="66"/>
  <c r="BU623" i="66"/>
  <c r="BO623" i="66"/>
  <c r="BP623" i="66"/>
  <c r="BQ623" i="66"/>
  <c r="BL623" i="66"/>
  <c r="BM623" i="66"/>
  <c r="BN623" i="66"/>
  <c r="BV623" i="66"/>
  <c r="BK624" i="66"/>
  <c r="BT624" i="66" l="1"/>
  <c r="BU624" i="66"/>
  <c r="BV624" i="66"/>
  <c r="BM624" i="66"/>
  <c r="BQ624" i="66"/>
  <c r="BR624" i="66"/>
  <c r="BS624" i="66"/>
  <c r="BN624" i="66"/>
  <c r="BO624" i="66"/>
  <c r="BP624" i="66"/>
  <c r="BL624" i="66"/>
  <c r="BK625" i="66"/>
  <c r="BV625" i="66" l="1"/>
  <c r="BL625" i="66"/>
  <c r="BM625" i="66"/>
  <c r="BO625" i="66"/>
  <c r="BS625" i="66"/>
  <c r="BT625" i="66"/>
  <c r="BU625" i="66"/>
  <c r="BN625" i="66"/>
  <c r="BP625" i="66"/>
  <c r="BQ625" i="66"/>
  <c r="BR625" i="66"/>
  <c r="BK626" i="66"/>
  <c r="BL626" i="66" l="1"/>
  <c r="BM626" i="66"/>
  <c r="BN626" i="66"/>
  <c r="BO626" i="66"/>
  <c r="BQ626" i="66"/>
  <c r="BU626" i="66"/>
  <c r="BV626" i="66"/>
  <c r="BR626" i="66"/>
  <c r="BS626" i="66"/>
  <c r="BT626" i="66"/>
  <c r="BP626" i="66"/>
  <c r="BK627" i="66"/>
  <c r="BN627" i="66" l="1"/>
  <c r="BO627" i="66"/>
  <c r="BP627" i="66"/>
  <c r="BQ627" i="66"/>
  <c r="BS627" i="66"/>
  <c r="BL627" i="66"/>
  <c r="BM627" i="66"/>
  <c r="BR627" i="66"/>
  <c r="BT627" i="66"/>
  <c r="BU627" i="66"/>
  <c r="BV627" i="66"/>
  <c r="BK628" i="66"/>
  <c r="BP628" i="66" l="1"/>
  <c r="BQ628" i="66"/>
  <c r="BR628" i="66"/>
  <c r="BS628" i="66"/>
  <c r="BU628" i="66"/>
  <c r="BM628" i="66"/>
  <c r="BN628" i="66"/>
  <c r="BO628" i="66"/>
  <c r="BL628" i="66"/>
  <c r="BT628" i="66"/>
  <c r="BV628" i="66"/>
  <c r="BK629" i="66"/>
  <c r="BR629" i="66" l="1"/>
  <c r="BS629" i="66"/>
  <c r="BT629" i="66"/>
  <c r="BU629" i="66"/>
  <c r="BO629" i="66"/>
  <c r="BP629" i="66"/>
  <c r="BQ629" i="66"/>
  <c r="BL629" i="66"/>
  <c r="BM629" i="66"/>
  <c r="BN629" i="66"/>
  <c r="BV629" i="66"/>
  <c r="BK630" i="66"/>
  <c r="BT630" i="66" l="1"/>
  <c r="BU630" i="66"/>
  <c r="BV630" i="66"/>
  <c r="BM630" i="66"/>
  <c r="BQ630" i="66"/>
  <c r="BR630" i="66"/>
  <c r="BS630" i="66"/>
  <c r="BL630" i="66"/>
  <c r="BN630" i="66"/>
  <c r="BO630" i="66"/>
  <c r="BP630" i="66"/>
  <c r="BK631" i="66"/>
  <c r="BV631" i="66" l="1"/>
  <c r="BL631" i="66"/>
  <c r="BO631" i="66"/>
  <c r="BS631" i="66"/>
  <c r="BT631" i="66"/>
  <c r="BU631" i="66"/>
  <c r="BM631" i="66"/>
  <c r="BN631" i="66"/>
  <c r="BP631" i="66"/>
  <c r="BQ631" i="66"/>
  <c r="BR631" i="66"/>
  <c r="BK632" i="66"/>
  <c r="BL632" i="66" l="1"/>
  <c r="BM632" i="66"/>
  <c r="BN632" i="66"/>
  <c r="BQ632" i="66"/>
  <c r="BU632" i="66"/>
  <c r="BV632" i="66"/>
  <c r="BP632" i="66"/>
  <c r="BR632" i="66"/>
  <c r="BT632" i="66"/>
  <c r="BO632" i="66"/>
  <c r="BS632" i="66"/>
  <c r="BK633" i="66"/>
  <c r="BN633" i="66" l="1"/>
  <c r="BO633" i="66"/>
  <c r="BP633" i="66"/>
  <c r="BS633" i="66"/>
  <c r="BL633" i="66"/>
  <c r="BM633" i="66"/>
  <c r="BV633" i="66"/>
  <c r="BQ633" i="66"/>
  <c r="BR633" i="66"/>
  <c r="BT633" i="66"/>
  <c r="BU633" i="66"/>
  <c r="BK634" i="66"/>
  <c r="BP634" i="66" l="1"/>
  <c r="BQ634" i="66"/>
  <c r="BR634" i="66"/>
  <c r="BU634" i="66"/>
  <c r="BM634" i="66"/>
  <c r="BN634" i="66"/>
  <c r="BO634" i="66"/>
  <c r="BL634" i="66"/>
  <c r="BS634" i="66"/>
  <c r="BT634" i="66"/>
  <c r="BV634" i="66"/>
  <c r="BK635" i="66"/>
  <c r="BR635" i="66" l="1"/>
  <c r="BS635" i="66"/>
  <c r="BT635" i="66"/>
  <c r="BO635" i="66"/>
  <c r="BP635" i="66"/>
  <c r="BQ635" i="66"/>
  <c r="BL635" i="66"/>
  <c r="BM635" i="66"/>
  <c r="BN635" i="66"/>
  <c r="BU635" i="66"/>
  <c r="BV635" i="66"/>
  <c r="BK636" i="66"/>
  <c r="BT636" i="66" l="1"/>
  <c r="BU636" i="66"/>
  <c r="BV636" i="66"/>
  <c r="BM636" i="66"/>
  <c r="BQ636" i="66"/>
  <c r="BR636" i="66"/>
  <c r="BS636" i="66"/>
  <c r="BN636" i="66"/>
  <c r="BO636" i="66"/>
  <c r="BL636" i="66"/>
  <c r="BP636" i="66"/>
  <c r="BK637" i="66"/>
  <c r="BV637" i="66" l="1"/>
  <c r="BL637" i="66"/>
  <c r="BO637" i="66"/>
  <c r="BS637" i="66"/>
  <c r="BT637" i="66"/>
  <c r="BU637" i="66"/>
  <c r="BM637" i="66"/>
  <c r="BN637" i="66"/>
  <c r="BP637" i="66"/>
  <c r="BQ637" i="66"/>
  <c r="BR637" i="66"/>
  <c r="BK638" i="66"/>
  <c r="BL638" i="66" l="1"/>
  <c r="BM638" i="66"/>
  <c r="BN638" i="66"/>
  <c r="BQ638" i="66"/>
  <c r="BU638" i="66"/>
  <c r="BV638" i="66"/>
  <c r="BO638" i="66"/>
  <c r="BP638" i="66"/>
  <c r="BR638" i="66"/>
  <c r="BS638" i="66"/>
  <c r="BT638" i="66"/>
  <c r="BK639" i="66"/>
  <c r="BN639" i="66" l="1"/>
  <c r="BO639" i="66"/>
  <c r="BP639" i="66"/>
  <c r="BS639" i="66"/>
  <c r="BL639" i="66"/>
  <c r="BM639" i="66"/>
  <c r="BQ639" i="66"/>
  <c r="BT639" i="66"/>
  <c r="BU639" i="66"/>
  <c r="BV639" i="66"/>
  <c r="BR639" i="66"/>
  <c r="BK640" i="66"/>
  <c r="BP640" i="66" l="1"/>
  <c r="BQ640" i="66"/>
  <c r="BR640" i="66"/>
  <c r="BU640" i="66"/>
  <c r="BM640" i="66"/>
  <c r="BN640" i="66"/>
  <c r="BO640" i="66"/>
  <c r="BL640" i="66"/>
  <c r="BS640" i="66"/>
  <c r="BV640" i="66"/>
  <c r="BT640" i="66"/>
  <c r="BK641" i="66"/>
  <c r="BR641" i="66" l="1"/>
  <c r="BS641" i="66"/>
  <c r="BT641" i="66"/>
  <c r="BO641" i="66"/>
  <c r="BP641" i="66"/>
  <c r="BQ641" i="66"/>
  <c r="BV641" i="66"/>
  <c r="BL641" i="66"/>
  <c r="BM641" i="66"/>
  <c r="BN641" i="66"/>
  <c r="BU641" i="66"/>
  <c r="BK642" i="66"/>
  <c r="BT642" i="66" l="1"/>
  <c r="BU642" i="66"/>
  <c r="BV642" i="66"/>
  <c r="BM642" i="66"/>
  <c r="BR642" i="66"/>
  <c r="BS642" i="66"/>
  <c r="BL642" i="66"/>
  <c r="BN642" i="66"/>
  <c r="BO642" i="66"/>
  <c r="BP642" i="66"/>
  <c r="BQ642" i="66"/>
  <c r="BK643" i="66"/>
  <c r="BV643" i="66" l="1"/>
  <c r="BL643" i="66"/>
  <c r="BO643" i="66"/>
  <c r="BT643" i="66"/>
  <c r="BU643" i="66"/>
  <c r="BM643" i="66"/>
  <c r="BN643" i="66"/>
  <c r="BP643" i="66"/>
  <c r="BQ643" i="66"/>
  <c r="BR643" i="66"/>
  <c r="BS643" i="66"/>
  <c r="BK644" i="66"/>
  <c r="BL644" i="66" l="1"/>
  <c r="BM644" i="66"/>
  <c r="BN644" i="66"/>
  <c r="BQ644" i="66"/>
  <c r="BV644" i="66"/>
  <c r="BO644" i="66"/>
  <c r="BP644" i="66"/>
  <c r="BR644" i="66"/>
  <c r="BS644" i="66"/>
  <c r="BT644" i="66"/>
  <c r="BU644" i="66"/>
  <c r="BK645" i="66"/>
  <c r="BN645" i="66" l="1"/>
  <c r="BO645" i="66"/>
  <c r="BP645" i="66"/>
  <c r="BS645" i="66"/>
  <c r="BL645" i="66"/>
  <c r="BM645" i="66"/>
  <c r="BQ645" i="66"/>
  <c r="BR645" i="66"/>
  <c r="BT645" i="66"/>
  <c r="BU645" i="66"/>
  <c r="BV645" i="66"/>
  <c r="BK646" i="66"/>
  <c r="BP646" i="66" l="1"/>
  <c r="BQ646" i="66"/>
  <c r="BR646" i="66"/>
  <c r="BU646" i="66"/>
  <c r="BN646" i="66"/>
  <c r="BO646" i="66"/>
  <c r="BL646" i="66"/>
  <c r="BM646" i="66"/>
  <c r="BS646" i="66"/>
  <c r="BT646" i="66"/>
  <c r="BV646" i="66"/>
  <c r="BK647" i="66"/>
  <c r="BR647" i="66" l="1"/>
  <c r="BS647" i="66"/>
  <c r="BT647" i="66"/>
  <c r="BP647" i="66"/>
  <c r="BQ647" i="66"/>
  <c r="BL647" i="66"/>
  <c r="BM647" i="66"/>
  <c r="BN647" i="66"/>
  <c r="BO647" i="66"/>
  <c r="BU647" i="66"/>
  <c r="BV647" i="66"/>
  <c r="BK648" i="66"/>
  <c r="BT648" i="66" l="1"/>
  <c r="BU648" i="66"/>
  <c r="BV648" i="66"/>
  <c r="BM648" i="66"/>
  <c r="BR648" i="66"/>
  <c r="BS648" i="66"/>
  <c r="BL648" i="66"/>
  <c r="BN648" i="66"/>
  <c r="BO648" i="66"/>
  <c r="BP648" i="66"/>
  <c r="BQ648" i="66"/>
  <c r="BK649" i="66"/>
  <c r="BV649" i="66" l="1"/>
  <c r="BL649" i="66"/>
  <c r="BO649" i="66"/>
  <c r="BT649" i="66"/>
  <c r="BU649" i="66"/>
  <c r="BM649" i="66"/>
  <c r="BN649" i="66"/>
  <c r="BP649" i="66"/>
  <c r="BQ649" i="66"/>
  <c r="BR649" i="66"/>
  <c r="BS649" i="66"/>
  <c r="BK650" i="66"/>
  <c r="BL650" i="66" l="1"/>
  <c r="BM650" i="66"/>
  <c r="BN650" i="66"/>
  <c r="BQ650" i="66"/>
  <c r="BV650" i="66"/>
  <c r="BO650" i="66"/>
  <c r="BP650" i="66"/>
  <c r="BR650" i="66"/>
  <c r="BS650" i="66"/>
  <c r="BT650" i="66"/>
  <c r="BU650" i="66"/>
  <c r="BK651" i="66"/>
  <c r="BN651" i="66" l="1"/>
  <c r="BO651" i="66"/>
  <c r="BP651" i="66"/>
  <c r="BS651" i="66"/>
  <c r="BL651" i="66"/>
  <c r="BM651" i="66"/>
  <c r="BQ651" i="66"/>
  <c r="BR651" i="66"/>
  <c r="BT651" i="66"/>
  <c r="BU651" i="66"/>
  <c r="BV651" i="66"/>
  <c r="BK652" i="66"/>
  <c r="BP652" i="66" l="1"/>
  <c r="BQ652" i="66"/>
  <c r="BR652" i="66"/>
  <c r="BU652" i="66"/>
  <c r="BO652" i="66"/>
  <c r="BT652" i="66"/>
  <c r="BV652" i="66"/>
  <c r="BL652" i="66"/>
  <c r="BM652" i="66"/>
  <c r="BN652" i="66"/>
  <c r="BS652" i="66"/>
  <c r="BK653" i="66"/>
  <c r="BR653" i="66" l="1"/>
  <c r="BS653" i="66"/>
  <c r="BT653" i="66"/>
  <c r="BQ653" i="66"/>
  <c r="BO653" i="66"/>
  <c r="BP653" i="66"/>
  <c r="BV653" i="66"/>
  <c r="BL653" i="66"/>
  <c r="BM653" i="66"/>
  <c r="BN653" i="66"/>
  <c r="BU653" i="66"/>
  <c r="BK654" i="66"/>
  <c r="BT654" i="66" l="1"/>
  <c r="BU654" i="66"/>
  <c r="BV654" i="66"/>
  <c r="BM654" i="66"/>
  <c r="BS654" i="66"/>
  <c r="BL654" i="66"/>
  <c r="BN654" i="66"/>
  <c r="BP654" i="66"/>
  <c r="BQ654" i="66"/>
  <c r="BR654" i="66"/>
  <c r="BO654" i="66"/>
  <c r="BK655" i="66"/>
  <c r="BV655" i="66" l="1"/>
  <c r="BU655" i="66"/>
  <c r="BT655" i="66"/>
  <c r="BL655" i="66"/>
  <c r="BM655" i="66"/>
  <c r="BN655" i="66"/>
  <c r="BO655" i="66"/>
  <c r="BP655" i="66"/>
  <c r="BQ655" i="66"/>
  <c r="BR655" i="66"/>
  <c r="BS655" i="66"/>
  <c r="BK656" i="66"/>
  <c r="BL656" i="66" l="1"/>
  <c r="BM656" i="66"/>
  <c r="BN656" i="66"/>
  <c r="BO656" i="66"/>
  <c r="BP656" i="66"/>
  <c r="BQ656" i="66"/>
  <c r="BR656" i="66"/>
  <c r="BS656" i="66"/>
  <c r="BT656" i="66"/>
  <c r="BU656" i="66"/>
  <c r="BV656" i="66"/>
  <c r="BK657" i="66"/>
  <c r="BN657" i="66" l="1"/>
  <c r="BO657" i="66"/>
  <c r="BV657" i="66"/>
  <c r="BL657" i="66"/>
  <c r="BM657" i="66"/>
  <c r="BP657" i="66"/>
  <c r="BQ657" i="66"/>
  <c r="BR657" i="66"/>
  <c r="BS657" i="66"/>
  <c r="BT657" i="66"/>
  <c r="BU657" i="66"/>
  <c r="BK658" i="66"/>
  <c r="BP658" i="66" l="1"/>
  <c r="BQ658" i="66"/>
  <c r="BS658" i="66"/>
  <c r="BT658" i="66"/>
  <c r="BV658" i="66"/>
  <c r="BL658" i="66"/>
  <c r="BM658" i="66"/>
  <c r="BN658" i="66"/>
  <c r="BO658" i="66"/>
  <c r="BR658" i="66"/>
  <c r="BU658" i="66"/>
  <c r="BK659" i="66"/>
  <c r="BR659" i="66" l="1"/>
  <c r="BS659" i="66"/>
  <c r="BO659" i="66"/>
  <c r="BP659" i="66"/>
  <c r="BT659" i="66"/>
  <c r="BU659" i="66"/>
  <c r="BV659" i="66"/>
  <c r="BL659" i="66"/>
  <c r="BM659" i="66"/>
  <c r="BQ659" i="66"/>
  <c r="BN659" i="66"/>
  <c r="BK660" i="66"/>
  <c r="BT660" i="66" l="1"/>
  <c r="BU660" i="66"/>
  <c r="BM660" i="66"/>
  <c r="BN660" i="66"/>
  <c r="BP660" i="66"/>
  <c r="BQ660" i="66"/>
  <c r="BR660" i="66"/>
  <c r="BS660" i="66"/>
  <c r="BV660" i="66"/>
  <c r="BL660" i="66"/>
  <c r="BO660" i="66"/>
  <c r="BK661" i="66"/>
  <c r="BV661" i="66" l="1"/>
  <c r="BM661" i="66"/>
  <c r="BN661" i="66"/>
  <c r="BP661" i="66"/>
  <c r="BQ661" i="66"/>
  <c r="BR661" i="66"/>
  <c r="BS661" i="66"/>
  <c r="BT661" i="66"/>
  <c r="BU661" i="66"/>
  <c r="BL661" i="66"/>
  <c r="BO661" i="66"/>
  <c r="BK662" i="66"/>
  <c r="BL662" i="66" l="1"/>
  <c r="BM662" i="66"/>
  <c r="BN662" i="66"/>
  <c r="BO662" i="66"/>
  <c r="BP662" i="66"/>
  <c r="BQ662" i="66"/>
  <c r="BR662" i="66"/>
  <c r="BS662" i="66"/>
  <c r="BT662" i="66"/>
  <c r="BU662" i="66"/>
  <c r="BV662" i="66"/>
  <c r="BK663" i="66"/>
  <c r="BN663" i="66" l="1"/>
  <c r="BQ663" i="66"/>
  <c r="BS663" i="66"/>
  <c r="BT663" i="66"/>
  <c r="BU663" i="66"/>
  <c r="BV663" i="66"/>
  <c r="BL663" i="66"/>
  <c r="BM663" i="66"/>
  <c r="BO663" i="66"/>
  <c r="BP663" i="66"/>
  <c r="BR663" i="66"/>
  <c r="BK664" i="66"/>
  <c r="BP664" i="66" l="1"/>
  <c r="BV664" i="66"/>
  <c r="BL664" i="66"/>
  <c r="BM664" i="66"/>
  <c r="BN664" i="66"/>
  <c r="BO664" i="66"/>
  <c r="BQ664" i="66"/>
  <c r="BR664" i="66"/>
  <c r="BS664" i="66"/>
  <c r="BT664" i="66"/>
  <c r="BU664" i="66"/>
  <c r="BK665" i="66"/>
  <c r="BR665" i="66" l="1"/>
  <c r="BO665" i="66"/>
  <c r="BQ665" i="66"/>
  <c r="BS665" i="66"/>
  <c r="BT665" i="66"/>
  <c r="BU665" i="66"/>
  <c r="BV665" i="66"/>
  <c r="BL665" i="66"/>
  <c r="BM665" i="66"/>
  <c r="BN665" i="66"/>
  <c r="BP665" i="66"/>
  <c r="BK666" i="66"/>
  <c r="BT666" i="66" l="1"/>
  <c r="BV666" i="66"/>
  <c r="BL666" i="66"/>
  <c r="BM666" i="66"/>
  <c r="BN666" i="66"/>
  <c r="BO666" i="66"/>
  <c r="BQ666" i="66"/>
  <c r="BR666" i="66"/>
  <c r="BP666" i="66"/>
  <c r="BS666" i="66"/>
  <c r="BU666" i="66"/>
  <c r="BK667" i="66"/>
  <c r="BV667" i="66" l="1"/>
  <c r="BP667" i="66"/>
  <c r="BR667" i="66"/>
  <c r="BS667" i="66"/>
  <c r="BT667" i="66"/>
  <c r="BU667" i="66"/>
  <c r="BL667" i="66"/>
  <c r="BM667" i="66"/>
  <c r="BN667" i="66"/>
  <c r="BO667" i="66"/>
  <c r="BQ667" i="66"/>
  <c r="BK668" i="66"/>
  <c r="BL668" i="66" l="1"/>
  <c r="BM668" i="66"/>
  <c r="BN668" i="66"/>
  <c r="BO668" i="66"/>
  <c r="BP668" i="66"/>
  <c r="BQ668" i="66"/>
  <c r="BS668" i="66"/>
  <c r="BT668" i="66"/>
  <c r="BU668" i="66"/>
  <c r="BV668" i="66"/>
  <c r="BR668" i="66"/>
  <c r="BK669" i="66"/>
  <c r="BM669" i="66" l="1"/>
  <c r="BO669" i="66"/>
  <c r="BP669" i="66"/>
  <c r="BQ669" i="66"/>
  <c r="BR669" i="66"/>
  <c r="BS669" i="66"/>
  <c r="BU669" i="66"/>
  <c r="BV669" i="66"/>
  <c r="BL669" i="66"/>
  <c r="BN669" i="66"/>
  <c r="BT669" i="66"/>
  <c r="BK670" i="66"/>
  <c r="BO670" i="66" l="1"/>
  <c r="BQ670" i="66"/>
  <c r="BR670" i="66"/>
  <c r="BS670" i="66"/>
  <c r="BT670" i="66"/>
  <c r="BU670" i="66"/>
  <c r="BL670" i="66"/>
  <c r="BN670" i="66"/>
  <c r="BP670" i="66"/>
  <c r="BV670" i="66"/>
  <c r="BM670" i="66"/>
  <c r="BK671" i="66"/>
  <c r="BQ671" i="66" l="1"/>
  <c r="BS671" i="66"/>
  <c r="BT671" i="66"/>
  <c r="BU671" i="66"/>
  <c r="BV671" i="66"/>
  <c r="BM671" i="66"/>
  <c r="BN671" i="66"/>
  <c r="BL671" i="66"/>
  <c r="BO671" i="66"/>
  <c r="BP671" i="66"/>
  <c r="BR671" i="66"/>
  <c r="BK672" i="66"/>
  <c r="BS672" i="66" l="1"/>
  <c r="BU672" i="66"/>
  <c r="BV672" i="66"/>
  <c r="BL672" i="66"/>
  <c r="BM672" i="66"/>
  <c r="BO672" i="66"/>
  <c r="BP672" i="66"/>
  <c r="BN672" i="66"/>
  <c r="BQ672" i="66"/>
  <c r="BR672" i="66"/>
  <c r="BT672" i="66"/>
  <c r="BK673" i="66"/>
  <c r="BU673" i="66" l="1"/>
  <c r="BL673" i="66"/>
  <c r="BM673" i="66"/>
  <c r="BN673" i="66"/>
  <c r="BO673" i="66"/>
  <c r="BQ673" i="66"/>
  <c r="BR673" i="66"/>
  <c r="BP673" i="66"/>
  <c r="BS673" i="66"/>
  <c r="BT673" i="66"/>
  <c r="BV673" i="66"/>
  <c r="BK674" i="66"/>
  <c r="BM674" i="66" l="1"/>
  <c r="BN674" i="66"/>
  <c r="BO674" i="66"/>
  <c r="BP674" i="66"/>
  <c r="BQ674" i="66"/>
  <c r="BS674" i="66"/>
  <c r="BT674" i="66"/>
  <c r="BU674" i="66"/>
  <c r="BV674" i="66"/>
  <c r="BL674" i="66"/>
  <c r="BR674" i="66"/>
  <c r="BK675" i="66"/>
  <c r="BM675" i="66" l="1"/>
  <c r="BO675" i="66"/>
  <c r="BP675" i="66"/>
  <c r="BQ675" i="66"/>
  <c r="BR675" i="66"/>
  <c r="BS675" i="66"/>
  <c r="BU675" i="66"/>
  <c r="BV675" i="66"/>
  <c r="BL675" i="66"/>
  <c r="BN675" i="66"/>
  <c r="BT675" i="66"/>
  <c r="BK676" i="66"/>
  <c r="BO676" i="66" l="1"/>
  <c r="BQ676" i="66"/>
  <c r="BR676" i="66"/>
  <c r="BS676" i="66"/>
  <c r="BT676" i="66"/>
  <c r="BU676" i="66"/>
  <c r="BL676" i="66"/>
  <c r="BN676" i="66"/>
  <c r="BP676" i="66"/>
  <c r="BV676" i="66"/>
  <c r="BM676" i="66"/>
  <c r="BK677" i="66"/>
  <c r="BQ677" i="66" l="1"/>
  <c r="BS677" i="66"/>
  <c r="BT677" i="66"/>
  <c r="BU677" i="66"/>
  <c r="BV677" i="66"/>
  <c r="BM677" i="66"/>
  <c r="BN677" i="66"/>
  <c r="BL677" i="66"/>
  <c r="BO677" i="66"/>
  <c r="BP677" i="66"/>
  <c r="BR677" i="66"/>
  <c r="BK678" i="66"/>
  <c r="BS678" i="66" l="1"/>
  <c r="BU678" i="66"/>
  <c r="BV678" i="66"/>
  <c r="BL678" i="66"/>
  <c r="BM678" i="66"/>
  <c r="BO678" i="66"/>
  <c r="BP678" i="66"/>
  <c r="BN678" i="66"/>
  <c r="BQ678" i="66"/>
  <c r="BR678" i="66"/>
  <c r="BT678" i="66"/>
  <c r="BK679" i="66"/>
  <c r="BU679" i="66" l="1"/>
  <c r="BL679" i="66"/>
  <c r="BM679" i="66"/>
  <c r="BN679" i="66"/>
  <c r="BO679" i="66"/>
  <c r="BQ679" i="66"/>
  <c r="BR679" i="66"/>
  <c r="BP679" i="66"/>
  <c r="BS679" i="66"/>
  <c r="BT679" i="66"/>
  <c r="BV679" i="66"/>
  <c r="BK680" i="66"/>
  <c r="BM680" i="66" l="1"/>
  <c r="BN680" i="66"/>
  <c r="BO680" i="66"/>
  <c r="BP680" i="66"/>
  <c r="BQ680" i="66"/>
  <c r="BL680" i="66"/>
  <c r="BR680" i="66"/>
  <c r="BT680" i="66"/>
  <c r="BU680" i="66"/>
  <c r="BV680" i="66"/>
  <c r="BS680" i="66"/>
  <c r="BK681" i="66"/>
  <c r="BM681" i="66" l="1"/>
  <c r="BO681" i="66"/>
  <c r="BP681" i="66"/>
  <c r="BQ681" i="66"/>
  <c r="BR681" i="66"/>
  <c r="BS681" i="66"/>
  <c r="BL681" i="66"/>
  <c r="BN681" i="66"/>
  <c r="BT681" i="66"/>
  <c r="BU681" i="66"/>
  <c r="BV681" i="66"/>
  <c r="BK682" i="66"/>
  <c r="BO682" i="66" l="1"/>
  <c r="BR682" i="66"/>
  <c r="BS682" i="66"/>
  <c r="BT682" i="66"/>
  <c r="BU682" i="66"/>
  <c r="BL682" i="66"/>
  <c r="BM682" i="66"/>
  <c r="BP682" i="66"/>
  <c r="BQ682" i="66"/>
  <c r="BV682" i="66"/>
  <c r="BN682" i="66"/>
  <c r="BK683" i="66"/>
  <c r="BQ683" i="66" l="1"/>
  <c r="BT683" i="66"/>
  <c r="BU683" i="66"/>
  <c r="BV683" i="66"/>
  <c r="BS683" i="66"/>
  <c r="BL683" i="66"/>
  <c r="BM683" i="66"/>
  <c r="BO683" i="66"/>
  <c r="BP683" i="66"/>
  <c r="BR683" i="66"/>
  <c r="BN683" i="66"/>
  <c r="BK684" i="66"/>
  <c r="BS684" i="66" l="1"/>
  <c r="BV684" i="66"/>
  <c r="BL684" i="66"/>
  <c r="BM684" i="66"/>
  <c r="BR684" i="66"/>
  <c r="BT684" i="66"/>
  <c r="BU684" i="66"/>
  <c r="BO684" i="66"/>
  <c r="BP684" i="66"/>
  <c r="BQ684" i="66"/>
  <c r="BN684" i="66"/>
  <c r="BK685" i="66"/>
  <c r="BU685" i="66" l="1"/>
  <c r="BL685" i="66"/>
  <c r="BM685" i="66"/>
  <c r="BN685" i="66"/>
  <c r="BO685" i="66"/>
  <c r="BQ685" i="66"/>
  <c r="BR685" i="66"/>
  <c r="BS685" i="66"/>
  <c r="BT685" i="66"/>
  <c r="BP685" i="66"/>
  <c r="BV685" i="66"/>
  <c r="BK686" i="66"/>
  <c r="BN686" i="66" l="1"/>
  <c r="BO686" i="66"/>
  <c r="BP686" i="66"/>
  <c r="BQ686" i="66"/>
  <c r="BU686" i="66"/>
  <c r="BV686" i="66"/>
  <c r="BL686" i="66"/>
  <c r="BR686" i="66"/>
  <c r="BS686" i="66"/>
  <c r="BT686" i="66"/>
  <c r="BM686" i="66"/>
  <c r="BK687" i="66"/>
  <c r="BM687" i="66" l="1"/>
  <c r="BP687" i="66"/>
  <c r="BQ687" i="66"/>
  <c r="BR687" i="66"/>
  <c r="BS687" i="66"/>
  <c r="BL687" i="66"/>
  <c r="BN687" i="66"/>
  <c r="BT687" i="66"/>
  <c r="BU687" i="66"/>
  <c r="BV687" i="66"/>
  <c r="BO687" i="66"/>
  <c r="BK688" i="66"/>
  <c r="BO688" i="66" l="1"/>
  <c r="BR688" i="66"/>
  <c r="BS688" i="66"/>
  <c r="BT688" i="66"/>
  <c r="BU688" i="66"/>
  <c r="BL688" i="66"/>
  <c r="BM688" i="66"/>
  <c r="BN688" i="66"/>
  <c r="BP688" i="66"/>
  <c r="BV688" i="66"/>
  <c r="BQ688" i="66"/>
  <c r="BK689" i="66"/>
  <c r="BQ689" i="66" l="1"/>
  <c r="BT689" i="66"/>
  <c r="BU689" i="66"/>
  <c r="BV689" i="66"/>
  <c r="BL689" i="66"/>
  <c r="BM689" i="66"/>
  <c r="BN689" i="66"/>
  <c r="BO689" i="66"/>
  <c r="BR689" i="66"/>
  <c r="BS689" i="66"/>
  <c r="BP689" i="66"/>
  <c r="BK690" i="66"/>
  <c r="BS690" i="66" l="1"/>
  <c r="BV690" i="66"/>
  <c r="BL690" i="66"/>
  <c r="BM690" i="66"/>
  <c r="BU690" i="66"/>
  <c r="BN690" i="66"/>
  <c r="BO690" i="66"/>
  <c r="BQ690" i="66"/>
  <c r="BR690" i="66"/>
  <c r="BT690" i="66"/>
  <c r="BP690" i="66"/>
  <c r="BK691" i="66"/>
  <c r="BU691" i="66" l="1"/>
  <c r="BL691" i="66"/>
  <c r="BM691" i="66"/>
  <c r="BN691" i="66"/>
  <c r="BO691" i="66"/>
  <c r="BP691" i="66"/>
  <c r="BQ691" i="66"/>
  <c r="BS691" i="66"/>
  <c r="BT691" i="66"/>
  <c r="BV691" i="66"/>
  <c r="BR691" i="66"/>
  <c r="BK692" i="66"/>
  <c r="BN692" i="66" l="1"/>
  <c r="BO692" i="66"/>
  <c r="BP692" i="66"/>
  <c r="BQ692" i="66"/>
  <c r="BL692" i="66"/>
  <c r="BM692" i="66"/>
  <c r="BR692" i="66"/>
  <c r="BT692" i="66"/>
  <c r="BU692" i="66"/>
  <c r="BV692" i="66"/>
  <c r="BS692" i="66"/>
  <c r="BK693" i="66"/>
  <c r="BM693" i="66" l="1"/>
  <c r="BQ693" i="66"/>
  <c r="BR693" i="66"/>
  <c r="BS693" i="66"/>
  <c r="BL693" i="66"/>
  <c r="BN693" i="66"/>
  <c r="BP693" i="66"/>
  <c r="BT693" i="66"/>
  <c r="BU693" i="66"/>
  <c r="BV693" i="66"/>
  <c r="BO693" i="66"/>
  <c r="BK694" i="66"/>
  <c r="BO694" i="66" l="1"/>
  <c r="BS694" i="66"/>
  <c r="BT694" i="66"/>
  <c r="BU694" i="66"/>
  <c r="BQ694" i="66"/>
  <c r="BR694" i="66"/>
  <c r="BV694" i="66"/>
  <c r="BM694" i="66"/>
  <c r="BN694" i="66"/>
  <c r="BP694" i="66"/>
  <c r="BL694" i="66"/>
  <c r="BK695" i="66"/>
  <c r="BQ695" i="66" l="1"/>
  <c r="BU695" i="66"/>
  <c r="BV695" i="66"/>
  <c r="BL695" i="66"/>
  <c r="BM695" i="66"/>
  <c r="BN695" i="66"/>
  <c r="BP695" i="66"/>
  <c r="BR695" i="66"/>
  <c r="BS695" i="66"/>
  <c r="BT695" i="66"/>
  <c r="BO695" i="66"/>
  <c r="BK696" i="66"/>
  <c r="BS696" i="66" l="1"/>
  <c r="BL696" i="66"/>
  <c r="BM696" i="66"/>
  <c r="BO696" i="66"/>
  <c r="BP696" i="66"/>
  <c r="BQ696" i="66"/>
  <c r="BT696" i="66"/>
  <c r="BU696" i="66"/>
  <c r="BV696" i="66"/>
  <c r="BN696" i="66"/>
  <c r="BR696" i="66"/>
  <c r="BK697" i="66"/>
  <c r="BU697" i="66" l="1"/>
  <c r="BN697" i="66"/>
  <c r="BO697" i="66"/>
  <c r="BP697" i="66"/>
  <c r="BQ697" i="66"/>
  <c r="BR697" i="66"/>
  <c r="BT697" i="66"/>
  <c r="BV697" i="66"/>
  <c r="BL697" i="66"/>
  <c r="BM697" i="66"/>
  <c r="BS697" i="66"/>
  <c r="BK698" i="66"/>
  <c r="BP698" i="66" l="1"/>
  <c r="BQ698" i="66"/>
  <c r="BR698" i="66"/>
  <c r="BS698" i="66"/>
  <c r="BT698" i="66"/>
  <c r="BV698" i="66"/>
  <c r="BM698" i="66"/>
  <c r="BN698" i="66"/>
  <c r="BO698" i="66"/>
  <c r="BL698" i="66"/>
  <c r="BU698" i="66"/>
  <c r="BK699" i="66"/>
  <c r="BM699" i="66" l="1"/>
  <c r="BR699" i="66"/>
  <c r="BS699" i="66"/>
  <c r="BQ699" i="66"/>
  <c r="BT699" i="66"/>
  <c r="BU699" i="66"/>
  <c r="BN699" i="66"/>
  <c r="BO699" i="66"/>
  <c r="BP699" i="66"/>
  <c r="BL699" i="66"/>
  <c r="BV699" i="66"/>
  <c r="BK700" i="66"/>
  <c r="BO700" i="66" l="1"/>
  <c r="BT700" i="66"/>
  <c r="BU700" i="66"/>
  <c r="BR700" i="66"/>
  <c r="BS700" i="66"/>
  <c r="BV700" i="66"/>
  <c r="BL700" i="66"/>
  <c r="BN700" i="66"/>
  <c r="BP700" i="66"/>
  <c r="BQ700" i="66"/>
  <c r="BM700" i="66"/>
  <c r="BK701" i="66"/>
  <c r="BQ701" i="66" l="1"/>
  <c r="BV701" i="66"/>
  <c r="BM701" i="66"/>
  <c r="BN701" i="66"/>
  <c r="BO701" i="66"/>
  <c r="BP701" i="66"/>
  <c r="BS701" i="66"/>
  <c r="BT701" i="66"/>
  <c r="BU701" i="66"/>
  <c r="BL701" i="66"/>
  <c r="BR701" i="66"/>
  <c r="BK702" i="66"/>
  <c r="BS702" i="66" l="1"/>
  <c r="BL702" i="66"/>
  <c r="BM702" i="66"/>
  <c r="BO702" i="66"/>
  <c r="BP702" i="66"/>
  <c r="BQ702" i="66"/>
  <c r="BR702" i="66"/>
  <c r="BU702" i="66"/>
  <c r="BV702" i="66"/>
  <c r="BN702" i="66"/>
  <c r="BT702" i="66"/>
  <c r="BK703" i="66"/>
  <c r="BU703" i="66" l="1"/>
  <c r="BN703" i="66"/>
  <c r="BO703" i="66"/>
  <c r="BL703" i="66"/>
  <c r="BP703" i="66"/>
  <c r="BQ703" i="66"/>
  <c r="BR703" i="66"/>
  <c r="BS703" i="66"/>
  <c r="BV703" i="66"/>
  <c r="BM703" i="66"/>
  <c r="BT703" i="66"/>
  <c r="BK704" i="66"/>
  <c r="BP704" i="66" l="1"/>
  <c r="BQ704" i="66"/>
  <c r="BL704" i="66"/>
  <c r="BM704" i="66"/>
  <c r="BN704" i="66"/>
  <c r="BR704" i="66"/>
  <c r="BS704" i="66"/>
  <c r="BT704" i="66"/>
  <c r="BU704" i="66"/>
  <c r="BO704" i="66"/>
  <c r="BV704" i="66"/>
  <c r="BK705" i="66"/>
  <c r="BR705" i="66" l="1"/>
  <c r="BS705" i="66"/>
  <c r="BL705" i="66"/>
  <c r="BM705" i="66"/>
  <c r="BN705" i="66"/>
  <c r="BP705" i="66"/>
  <c r="BQ705" i="66"/>
  <c r="BT705" i="66"/>
  <c r="BU705" i="66"/>
  <c r="BV705" i="66"/>
  <c r="BO705" i="66"/>
  <c r="BK706" i="66"/>
  <c r="BT706" i="66" l="1"/>
  <c r="BU706" i="66"/>
  <c r="BL706" i="66"/>
  <c r="BN706" i="66"/>
  <c r="BO706" i="66"/>
  <c r="BQ706" i="66"/>
  <c r="BS706" i="66"/>
  <c r="BV706" i="66"/>
  <c r="BP706" i="66"/>
  <c r="BR706" i="66"/>
  <c r="BM706" i="66"/>
  <c r="BK707" i="66"/>
  <c r="BV707" i="66" l="1"/>
  <c r="BL707" i="66"/>
  <c r="BN707" i="66"/>
  <c r="BO707" i="66"/>
  <c r="BQ707" i="66"/>
  <c r="BS707" i="66"/>
  <c r="BT707" i="66"/>
  <c r="BU707" i="66"/>
  <c r="BM707" i="66"/>
  <c r="BP707" i="66"/>
  <c r="BR707" i="66"/>
  <c r="BK708" i="66"/>
  <c r="BL708" i="66" l="1"/>
  <c r="BM708" i="66"/>
  <c r="BT708" i="66"/>
  <c r="BU708" i="66"/>
  <c r="BV708" i="66"/>
  <c r="BO708" i="66"/>
  <c r="BQ708" i="66"/>
  <c r="BR708" i="66"/>
  <c r="BS708" i="66"/>
  <c r="BN708" i="66"/>
  <c r="BP708" i="66"/>
  <c r="BK709" i="66"/>
  <c r="BN709" i="66" l="1"/>
  <c r="BO709" i="66"/>
  <c r="BQ709" i="66"/>
  <c r="BR709" i="66"/>
  <c r="BS709" i="66"/>
  <c r="BU709" i="66"/>
  <c r="BV709" i="66"/>
  <c r="BL709" i="66"/>
  <c r="BM709" i="66"/>
  <c r="BP709" i="66"/>
  <c r="BT709" i="66"/>
  <c r="BK710" i="66"/>
  <c r="BP710" i="66" l="1"/>
  <c r="BQ710" i="66"/>
  <c r="BL710" i="66"/>
  <c r="BM710" i="66"/>
  <c r="BN710" i="66"/>
  <c r="BR710" i="66"/>
  <c r="BS710" i="66"/>
  <c r="BU710" i="66"/>
  <c r="BO710" i="66"/>
  <c r="BT710" i="66"/>
  <c r="BV710" i="66"/>
  <c r="BK711" i="66"/>
  <c r="BR711" i="66" l="1"/>
  <c r="BS711" i="66"/>
  <c r="BL711" i="66"/>
  <c r="BN711" i="66"/>
  <c r="BO711" i="66"/>
  <c r="BQ711" i="66"/>
  <c r="BU711" i="66"/>
  <c r="BV711" i="66"/>
  <c r="BM711" i="66"/>
  <c r="BP711" i="66"/>
  <c r="BT711" i="66"/>
  <c r="BK712" i="66"/>
  <c r="BT712" i="66" l="1"/>
  <c r="BU712" i="66"/>
  <c r="BV712" i="66"/>
  <c r="BL712" i="66"/>
  <c r="BM712" i="66"/>
  <c r="BO712" i="66"/>
  <c r="BQ712" i="66"/>
  <c r="BR712" i="66"/>
  <c r="BS712" i="66"/>
  <c r="BN712" i="66"/>
  <c r="BP712" i="66"/>
  <c r="BK713" i="66"/>
  <c r="BV713" i="66" l="1"/>
  <c r="BT713" i="66"/>
  <c r="BU713" i="66"/>
  <c r="BL713" i="66"/>
  <c r="BM713" i="66"/>
  <c r="BO713" i="66"/>
  <c r="BQ713" i="66"/>
  <c r="BR713" i="66"/>
  <c r="BS713" i="66"/>
  <c r="BN713" i="66"/>
  <c r="BP713" i="66"/>
  <c r="BK714" i="66"/>
  <c r="BL714" i="66" l="1"/>
  <c r="BM714" i="66"/>
  <c r="BR714" i="66"/>
  <c r="BS714" i="66"/>
  <c r="BT714" i="66"/>
  <c r="BV714" i="66"/>
  <c r="BO714" i="66"/>
  <c r="BP714" i="66"/>
  <c r="BQ714" i="66"/>
  <c r="BN714" i="66"/>
  <c r="BU714" i="66"/>
  <c r="BK715" i="66"/>
  <c r="BN715" i="66" l="1"/>
  <c r="BO715" i="66"/>
  <c r="BM715" i="66"/>
  <c r="BP715" i="66"/>
  <c r="BQ715" i="66"/>
  <c r="BS715" i="66"/>
  <c r="BT715" i="66"/>
  <c r="BV715" i="66"/>
  <c r="BL715" i="66"/>
  <c r="BU715" i="66"/>
  <c r="BR715" i="66"/>
  <c r="BK716" i="66"/>
  <c r="BP716" i="66" l="1"/>
  <c r="BQ716" i="66"/>
  <c r="BL716" i="66"/>
  <c r="BN716" i="66"/>
  <c r="BO716" i="66"/>
  <c r="BS716" i="66"/>
  <c r="BU716" i="66"/>
  <c r="BV716" i="66"/>
  <c r="BM716" i="66"/>
  <c r="BR716" i="66"/>
  <c r="BT716" i="66"/>
  <c r="BK717" i="66"/>
  <c r="BR717" i="66" l="1"/>
  <c r="BS717" i="66"/>
  <c r="BT717" i="66"/>
  <c r="BU717" i="66"/>
  <c r="BM717" i="66"/>
  <c r="BO717" i="66"/>
  <c r="BP717" i="66"/>
  <c r="BQ717" i="66"/>
  <c r="BL717" i="66"/>
  <c r="BN717" i="66"/>
  <c r="BV717" i="66"/>
  <c r="BK718" i="66"/>
  <c r="BT718" i="66" l="1"/>
  <c r="BL718" i="66"/>
  <c r="BN718" i="66"/>
  <c r="BP718" i="66"/>
  <c r="BQ718" i="66"/>
  <c r="BS718" i="66"/>
  <c r="BV718" i="66"/>
  <c r="BR718" i="66"/>
  <c r="BU718" i="66"/>
  <c r="BM718" i="66"/>
  <c r="BO718" i="66"/>
  <c r="BK719" i="66"/>
  <c r="BV719" i="66" l="1"/>
  <c r="BS719" i="66"/>
  <c r="BU719" i="66"/>
  <c r="BL719" i="66"/>
  <c r="BN719" i="66"/>
  <c r="BP719" i="66"/>
  <c r="BQ719" i="66"/>
  <c r="BR719" i="66"/>
  <c r="BM719" i="66"/>
  <c r="BO719" i="66"/>
  <c r="BT719" i="66"/>
  <c r="BK720" i="66"/>
  <c r="BL720" i="66" l="1"/>
  <c r="BN720" i="66"/>
  <c r="BP720" i="66"/>
  <c r="BR720" i="66"/>
  <c r="BS720" i="66"/>
  <c r="BU720" i="66"/>
  <c r="BM720" i="66"/>
  <c r="BO720" i="66"/>
  <c r="BQ720" i="66"/>
  <c r="BT720" i="66"/>
  <c r="BV720" i="66"/>
  <c r="BK721" i="66"/>
  <c r="BN721" i="66" l="1"/>
  <c r="BT721" i="66"/>
  <c r="BV721" i="66"/>
  <c r="BL721" i="66"/>
  <c r="BO721" i="66"/>
  <c r="BQ721" i="66"/>
  <c r="BR721" i="66"/>
  <c r="BS721" i="66"/>
  <c r="BM721" i="66"/>
  <c r="BU721" i="66"/>
  <c r="BP721" i="66"/>
  <c r="BK722" i="66"/>
  <c r="BM722" i="66" l="1"/>
  <c r="BO722" i="66"/>
  <c r="BP722" i="66"/>
  <c r="BR722" i="66"/>
  <c r="BT722" i="66"/>
  <c r="BV722" i="66"/>
  <c r="BU722" i="66"/>
  <c r="BL722" i="66"/>
  <c r="BN722" i="66"/>
  <c r="BQ722" i="66"/>
  <c r="BS722" i="66"/>
  <c r="BK723" i="66"/>
  <c r="BM723" i="66" l="1"/>
  <c r="BO723" i="66"/>
  <c r="BQ723" i="66"/>
  <c r="BR723" i="66"/>
  <c r="BT723" i="66"/>
  <c r="BV723" i="66"/>
  <c r="BL723" i="66"/>
  <c r="BN723" i="66"/>
  <c r="BP723" i="66"/>
  <c r="BS723" i="66"/>
  <c r="BU723" i="66"/>
  <c r="BK724" i="66"/>
  <c r="BO724" i="66" l="1"/>
  <c r="BQ724" i="66"/>
  <c r="BS724" i="66"/>
  <c r="BT724" i="66"/>
  <c r="BV724" i="66"/>
  <c r="BL724" i="66"/>
  <c r="BN724" i="66"/>
  <c r="BP724" i="66"/>
  <c r="BR724" i="66"/>
  <c r="BU724" i="66"/>
  <c r="BM724" i="66"/>
  <c r="BK725" i="66"/>
  <c r="BQ725" i="66" l="1"/>
  <c r="BS725" i="66"/>
  <c r="BU725" i="66"/>
  <c r="BV725" i="66"/>
  <c r="BL725" i="66"/>
  <c r="BN725" i="66"/>
  <c r="BP725" i="66"/>
  <c r="BM725" i="66"/>
  <c r="BO725" i="66"/>
  <c r="BR725" i="66"/>
  <c r="BT725" i="66"/>
  <c r="BK726" i="66"/>
  <c r="BS726" i="66" l="1"/>
  <c r="BU726" i="66"/>
  <c r="BL726" i="66"/>
  <c r="BN726" i="66"/>
  <c r="BP726" i="66"/>
  <c r="BR726" i="66"/>
  <c r="BM726" i="66"/>
  <c r="BO726" i="66"/>
  <c r="BT726" i="66"/>
  <c r="BV726" i="66"/>
  <c r="BQ726" i="66"/>
  <c r="BK727" i="66"/>
  <c r="BU727" i="66" l="1"/>
  <c r="BM727" i="66"/>
  <c r="BN727" i="66"/>
  <c r="BP727" i="66"/>
  <c r="BR727" i="66"/>
  <c r="BT727" i="66"/>
  <c r="BL727" i="66"/>
  <c r="BO727" i="66"/>
  <c r="BQ727" i="66"/>
  <c r="BS727" i="66"/>
  <c r="BV727" i="66"/>
  <c r="BK728" i="66"/>
  <c r="BM728" i="66" l="1"/>
  <c r="BO728" i="66"/>
  <c r="BP728" i="66"/>
  <c r="BR728" i="66"/>
  <c r="BT728" i="66"/>
  <c r="BV728" i="66"/>
  <c r="BQ728" i="66"/>
  <c r="BS728" i="66"/>
  <c r="BU728" i="66"/>
  <c r="BL728" i="66"/>
  <c r="BN728" i="66"/>
  <c r="BK729" i="66"/>
  <c r="BM729" i="66" l="1"/>
  <c r="BO729" i="66"/>
  <c r="BQ729" i="66"/>
  <c r="BR729" i="66"/>
  <c r="BT729" i="66"/>
  <c r="BV729" i="66"/>
  <c r="BL729" i="66"/>
  <c r="BN729" i="66"/>
  <c r="BP729" i="66"/>
  <c r="BS729" i="66"/>
  <c r="BU729" i="66"/>
  <c r="BK730" i="66"/>
  <c r="BO730" i="66" l="1"/>
  <c r="BQ730" i="66"/>
  <c r="BS730" i="66"/>
  <c r="BT730" i="66"/>
  <c r="BV730" i="66"/>
  <c r="BL730" i="66"/>
  <c r="BN730" i="66"/>
  <c r="BM730" i="66"/>
  <c r="BP730" i="66"/>
  <c r="BR730" i="66"/>
  <c r="BU730" i="66"/>
  <c r="BK731" i="66"/>
  <c r="BQ731" i="66" l="1"/>
  <c r="BS731" i="66"/>
  <c r="BU731" i="66"/>
  <c r="BV731" i="66"/>
  <c r="BL731" i="66"/>
  <c r="BN731" i="66"/>
  <c r="BP731" i="66"/>
  <c r="BM731" i="66"/>
  <c r="BO731" i="66"/>
  <c r="BR731" i="66"/>
  <c r="BT731" i="66"/>
  <c r="BK732" i="66"/>
  <c r="BS732" i="66" l="1"/>
  <c r="BU732" i="66"/>
  <c r="BL732" i="66"/>
  <c r="BN732" i="66"/>
  <c r="BP732" i="66"/>
  <c r="BR732" i="66"/>
  <c r="BO732" i="66"/>
  <c r="BQ732" i="66"/>
  <c r="BT732" i="66"/>
  <c r="BV732" i="66"/>
  <c r="BM732" i="66"/>
  <c r="BK733" i="66"/>
  <c r="BU733" i="66" l="1"/>
  <c r="BM733" i="66"/>
  <c r="BN733" i="66"/>
  <c r="BP733" i="66"/>
  <c r="BR733" i="66"/>
  <c r="BT733" i="66"/>
  <c r="BL733" i="66"/>
  <c r="BO733" i="66"/>
  <c r="BS733" i="66"/>
  <c r="BV733" i="66"/>
  <c r="BQ733" i="66"/>
  <c r="BK734" i="66"/>
  <c r="BM734" i="66" l="1"/>
  <c r="BO734" i="66"/>
  <c r="BP734" i="66"/>
  <c r="BR734" i="66"/>
  <c r="BT734" i="66"/>
  <c r="BV734" i="66"/>
  <c r="BL734" i="66"/>
  <c r="BN734" i="66"/>
  <c r="BQ734" i="66"/>
  <c r="BS734" i="66"/>
  <c r="BU734" i="66"/>
  <c r="BK735" i="66"/>
  <c r="BM735" i="66" l="1"/>
  <c r="BO735" i="66"/>
  <c r="BQ735" i="66"/>
  <c r="BR735" i="66"/>
  <c r="BT735" i="66"/>
  <c r="BV735" i="66"/>
  <c r="BL735" i="66"/>
  <c r="BU735" i="66"/>
  <c r="BN735" i="66"/>
  <c r="BP735" i="66"/>
  <c r="BS735" i="66"/>
  <c r="BK736" i="66"/>
  <c r="BO736" i="66" l="1"/>
  <c r="BQ736" i="66"/>
  <c r="BS736" i="66"/>
  <c r="BT736" i="66"/>
  <c r="BV736" i="66"/>
  <c r="BL736" i="66"/>
  <c r="BN736" i="66"/>
  <c r="BM736" i="66"/>
  <c r="BR736" i="66"/>
  <c r="BU736" i="66"/>
  <c r="BP736" i="66"/>
  <c r="BK737" i="66"/>
  <c r="BQ737" i="66" l="1"/>
  <c r="BS737" i="66"/>
  <c r="BU737" i="66"/>
  <c r="BV737" i="66"/>
  <c r="BL737" i="66"/>
  <c r="BP737" i="66"/>
  <c r="BN737" i="66"/>
  <c r="BO737" i="66"/>
  <c r="BR737" i="66"/>
  <c r="BT737" i="66"/>
  <c r="BM737" i="66"/>
  <c r="BK738" i="66"/>
  <c r="BS738" i="66" l="1"/>
  <c r="BU738" i="66"/>
  <c r="BL738" i="66"/>
  <c r="BN738" i="66"/>
  <c r="BR738" i="66"/>
  <c r="BP738" i="66"/>
  <c r="BQ738" i="66"/>
  <c r="BT738" i="66"/>
  <c r="BV738" i="66"/>
  <c r="BM738" i="66"/>
  <c r="BO738" i="66"/>
  <c r="BK739" i="66"/>
  <c r="BU739" i="66" l="1"/>
  <c r="BM739" i="66"/>
  <c r="BN739" i="66"/>
  <c r="BP739" i="66"/>
  <c r="BT739" i="66"/>
  <c r="BL739" i="66"/>
  <c r="BO739" i="66"/>
  <c r="BQ739" i="66"/>
  <c r="BR739" i="66"/>
  <c r="BV739" i="66"/>
  <c r="BS739" i="66"/>
  <c r="BK740" i="66"/>
  <c r="BM740" i="66" l="1"/>
  <c r="BP740" i="66"/>
  <c r="BR740" i="66"/>
  <c r="BV740" i="66"/>
  <c r="BL740" i="66"/>
  <c r="BN740" i="66"/>
  <c r="BQ740" i="66"/>
  <c r="BS740" i="66"/>
  <c r="BU740" i="66"/>
  <c r="BT740" i="66"/>
  <c r="BO740" i="66"/>
  <c r="BK741" i="66"/>
  <c r="BM741" i="66" l="1"/>
  <c r="BO741" i="66"/>
  <c r="BR741" i="66"/>
  <c r="BT741" i="66"/>
  <c r="BL741" i="66"/>
  <c r="BV741" i="66"/>
  <c r="BP741" i="66"/>
  <c r="BQ741" i="66"/>
  <c r="BS741" i="66"/>
  <c r="BU741" i="66"/>
  <c r="BN741" i="66"/>
  <c r="BK742" i="66"/>
  <c r="BO742" i="66" l="1"/>
  <c r="BQ742" i="66"/>
  <c r="BT742" i="66"/>
  <c r="BV742" i="66"/>
  <c r="BN742" i="66"/>
  <c r="BR742" i="66"/>
  <c r="BS742" i="66"/>
  <c r="BU742" i="66"/>
  <c r="BL742" i="66"/>
  <c r="BM742" i="66"/>
  <c r="BP742" i="66"/>
  <c r="BK743" i="66"/>
  <c r="BQ743" i="66" l="1"/>
  <c r="BS743" i="66"/>
  <c r="BV743" i="66"/>
  <c r="BL743" i="66"/>
  <c r="BP743" i="66"/>
  <c r="BN743" i="66"/>
  <c r="BO743" i="66"/>
  <c r="BR743" i="66"/>
  <c r="BT743" i="66"/>
  <c r="BM743" i="66"/>
  <c r="BU743" i="66"/>
  <c r="BK744" i="66"/>
  <c r="BS744" i="66" l="1"/>
  <c r="BU744" i="66"/>
  <c r="BL744" i="66"/>
  <c r="BN744" i="66"/>
  <c r="BR744" i="66"/>
  <c r="BM744" i="66"/>
  <c r="BP744" i="66"/>
  <c r="BQ744" i="66"/>
  <c r="BV744" i="66"/>
  <c r="BO744" i="66"/>
  <c r="BT744" i="66"/>
  <c r="BK745" i="66"/>
  <c r="BU745" i="66" l="1"/>
  <c r="BN745" i="66"/>
  <c r="BP745" i="66"/>
  <c r="BT745" i="66"/>
  <c r="BS745" i="66"/>
  <c r="BV745" i="66"/>
  <c r="BM745" i="66"/>
  <c r="BO745" i="66"/>
  <c r="BR745" i="66"/>
  <c r="BL745" i="66"/>
  <c r="BQ745" i="66"/>
  <c r="BK746" i="66"/>
  <c r="BM746" i="66" l="1"/>
  <c r="BP746" i="66"/>
  <c r="BR746" i="66"/>
  <c r="BV746" i="66"/>
  <c r="BO746" i="66"/>
  <c r="BQ746" i="66"/>
  <c r="BS746" i="66"/>
  <c r="BT746" i="66"/>
  <c r="BN746" i="66"/>
  <c r="BL746" i="66"/>
  <c r="BU746" i="66"/>
  <c r="BK747" i="66"/>
  <c r="BM747" i="66" l="1"/>
  <c r="BO747" i="66"/>
  <c r="BR747" i="66"/>
  <c r="BT747" i="66"/>
  <c r="BL747" i="66"/>
  <c r="BN747" i="66"/>
  <c r="BQ747" i="66"/>
  <c r="BS747" i="66"/>
  <c r="BV747" i="66"/>
  <c r="BP747" i="66"/>
  <c r="BU747" i="66"/>
  <c r="BK748" i="66"/>
  <c r="BO748" i="66" l="1"/>
  <c r="BQ748" i="66"/>
  <c r="BT748" i="66"/>
  <c r="BV748" i="66"/>
  <c r="BN748" i="66"/>
  <c r="BL748" i="66"/>
  <c r="BM748" i="66"/>
  <c r="BS748" i="66"/>
  <c r="BP748" i="66"/>
  <c r="BR748" i="66"/>
  <c r="BU748" i="66"/>
  <c r="BK749" i="66"/>
  <c r="BQ749" i="66" l="1"/>
  <c r="BS749" i="66"/>
  <c r="BV749" i="66"/>
  <c r="BL749" i="66"/>
  <c r="BP749" i="66"/>
  <c r="BU749" i="66"/>
  <c r="BO749" i="66"/>
  <c r="BT749" i="66"/>
  <c r="BM749" i="66"/>
  <c r="BN749" i="66"/>
  <c r="BR749" i="66"/>
  <c r="BK750" i="66"/>
  <c r="BS750" i="66" l="1"/>
  <c r="BU750" i="66"/>
  <c r="BL750" i="66"/>
  <c r="BN750" i="66"/>
  <c r="BR750" i="66"/>
  <c r="BO750" i="66"/>
  <c r="BP750" i="66"/>
  <c r="BQ750" i="66"/>
  <c r="BT750" i="66"/>
  <c r="BM750" i="66"/>
  <c r="BV750" i="66"/>
  <c r="BK751" i="66"/>
  <c r="BU751" i="66" l="1"/>
  <c r="BN751" i="66"/>
  <c r="BP751" i="66"/>
  <c r="BT751" i="66"/>
  <c r="BL751" i="66"/>
  <c r="BO751" i="66"/>
  <c r="BQ751" i="66"/>
  <c r="BV751" i="66"/>
  <c r="BR751" i="66"/>
  <c r="BS751" i="66"/>
  <c r="BM751" i="66"/>
  <c r="BK752" i="66"/>
  <c r="BM752" i="66" l="1"/>
  <c r="BP752" i="66"/>
  <c r="BR752" i="66"/>
  <c r="BV752" i="66"/>
  <c r="BU752" i="66"/>
  <c r="BL752" i="66"/>
  <c r="BQ752" i="66"/>
  <c r="BT752" i="66"/>
  <c r="BN752" i="66"/>
  <c r="BO752" i="66"/>
  <c r="BS752" i="66"/>
  <c r="BK753" i="66"/>
  <c r="BM753" i="66" l="1"/>
  <c r="BO753" i="66"/>
  <c r="BR753" i="66"/>
  <c r="BT753" i="66"/>
  <c r="BL753" i="66"/>
  <c r="BP753" i="66"/>
  <c r="BQ753" i="66"/>
  <c r="BS753" i="66"/>
  <c r="BU753" i="66"/>
  <c r="BN753" i="66"/>
  <c r="BV753" i="66"/>
  <c r="BK754" i="66"/>
  <c r="BO754" i="66" l="1"/>
  <c r="BQ754" i="66"/>
  <c r="BT754" i="66"/>
  <c r="BV754" i="66"/>
  <c r="BN754" i="66"/>
  <c r="BL754" i="66"/>
  <c r="BM754" i="66"/>
  <c r="BP754" i="66"/>
  <c r="BU754" i="66"/>
  <c r="BR754" i="66"/>
  <c r="BS754" i="66"/>
  <c r="BK755" i="66"/>
  <c r="BQ755" i="66" l="1"/>
  <c r="BS755" i="66"/>
  <c r="BV755" i="66"/>
  <c r="BL755" i="66"/>
  <c r="BP755" i="66"/>
  <c r="BM755" i="66"/>
  <c r="BR755" i="66"/>
  <c r="BN755" i="66"/>
  <c r="BO755" i="66"/>
  <c r="BT755" i="66"/>
  <c r="BU755" i="66"/>
  <c r="BK756" i="66"/>
  <c r="BS756" i="66" l="1"/>
  <c r="BU756" i="66"/>
  <c r="BL756" i="66"/>
  <c r="BN756" i="66"/>
  <c r="BR756" i="66"/>
  <c r="BV756" i="66"/>
  <c r="BT756" i="66"/>
  <c r="BM756" i="66"/>
  <c r="BO756" i="66"/>
  <c r="BP756" i="66"/>
  <c r="BQ756" i="66"/>
  <c r="BK757" i="66"/>
  <c r="BU757" i="66" l="1"/>
  <c r="BN757" i="66"/>
  <c r="BP757" i="66"/>
  <c r="BT757" i="66"/>
  <c r="BM757" i="66"/>
  <c r="BO757" i="66"/>
  <c r="BQ757" i="66"/>
  <c r="BR757" i="66"/>
  <c r="BL757" i="66"/>
  <c r="BS757" i="66"/>
  <c r="BV757" i="66"/>
  <c r="BK758" i="66"/>
  <c r="BM758" i="66" l="1"/>
  <c r="BP758" i="66"/>
  <c r="BR758" i="66"/>
  <c r="BV758" i="66"/>
  <c r="BL758" i="66"/>
  <c r="BN758" i="66"/>
  <c r="BS758" i="66"/>
  <c r="BO758" i="66"/>
  <c r="BQ758" i="66"/>
  <c r="BT758" i="66"/>
  <c r="BU758" i="66"/>
  <c r="BK759" i="66"/>
  <c r="BM759" i="66" l="1"/>
  <c r="BO759" i="66"/>
  <c r="BR759" i="66"/>
  <c r="BT759" i="66"/>
  <c r="BL759" i="66"/>
  <c r="BV759" i="66"/>
  <c r="BU759" i="66"/>
  <c r="BQ759" i="66"/>
  <c r="BS759" i="66"/>
  <c r="BN759" i="66"/>
  <c r="BP759" i="66"/>
  <c r="BK760" i="66"/>
  <c r="BO760" i="66" l="1"/>
  <c r="BQ760" i="66"/>
  <c r="BT760" i="66"/>
  <c r="BV760" i="66"/>
  <c r="BN760" i="66"/>
  <c r="BR760" i="66"/>
  <c r="BS760" i="66"/>
  <c r="BU760" i="66"/>
  <c r="BP760" i="66"/>
  <c r="BM760" i="66"/>
  <c r="BL760" i="66"/>
  <c r="BK761" i="66"/>
  <c r="BQ761" i="66" l="1"/>
  <c r="BS761" i="66"/>
  <c r="BV761" i="66"/>
  <c r="BL761" i="66"/>
  <c r="BP761" i="66"/>
  <c r="BN761" i="66"/>
  <c r="BO761" i="66"/>
  <c r="BR761" i="66"/>
  <c r="BT761" i="66"/>
  <c r="BM761" i="66"/>
  <c r="BU761" i="66"/>
  <c r="BK762" i="66"/>
  <c r="BS762" i="66" l="1"/>
  <c r="BU762" i="66"/>
  <c r="BL762" i="66"/>
  <c r="BN762" i="66"/>
  <c r="BR762" i="66"/>
  <c r="BM762" i="66"/>
  <c r="BQ762" i="66"/>
  <c r="BO762" i="66"/>
  <c r="BP762" i="66"/>
  <c r="BT762" i="66"/>
  <c r="BV762" i="66"/>
  <c r="BK763" i="66"/>
  <c r="BU763" i="66" l="1"/>
  <c r="BN763" i="66"/>
  <c r="BP763" i="66"/>
  <c r="BT763" i="66"/>
  <c r="BS763" i="66"/>
  <c r="BV763" i="66"/>
  <c r="BR763" i="66"/>
  <c r="BL763" i="66"/>
  <c r="BM763" i="66"/>
  <c r="BO763" i="66"/>
  <c r="BQ763" i="66"/>
  <c r="BK764" i="66"/>
  <c r="BM764" i="66" l="1"/>
  <c r="BR764" i="66"/>
  <c r="BV764" i="66"/>
  <c r="BO764" i="66"/>
  <c r="BP764" i="66"/>
  <c r="BQ764" i="66"/>
  <c r="BS764" i="66"/>
  <c r="BN764" i="66"/>
  <c r="BL764" i="66"/>
  <c r="BT764" i="66"/>
  <c r="BU764" i="66"/>
  <c r="BK765" i="66"/>
  <c r="BM765" i="66" l="1"/>
  <c r="BO765" i="66"/>
  <c r="BT765" i="66"/>
  <c r="BL765" i="66"/>
  <c r="BU765" i="66"/>
  <c r="BV765" i="66"/>
  <c r="BS765" i="66"/>
  <c r="BN765" i="66"/>
  <c r="BP765" i="66"/>
  <c r="BQ765" i="66"/>
  <c r="BR765" i="66"/>
  <c r="BK766" i="66"/>
  <c r="BO766" i="66" l="1"/>
  <c r="BQ766" i="66"/>
  <c r="BV766" i="66"/>
  <c r="BN766" i="66"/>
  <c r="BL766" i="66"/>
  <c r="BM766" i="66"/>
  <c r="BP766" i="66"/>
  <c r="BT766" i="66"/>
  <c r="BR766" i="66"/>
  <c r="BS766" i="66"/>
  <c r="BU766" i="66"/>
  <c r="BK767" i="66"/>
  <c r="BQ767" i="66" l="1"/>
  <c r="BS767" i="66"/>
  <c r="BL767" i="66"/>
  <c r="BP767" i="66"/>
  <c r="BT767" i="66"/>
  <c r="BU767" i="66"/>
  <c r="BV767" i="66"/>
  <c r="BR767" i="66"/>
  <c r="BO767" i="66"/>
  <c r="BM767" i="66"/>
  <c r="BN767" i="66"/>
  <c r="BK768" i="66"/>
  <c r="BS768" i="66" l="1"/>
  <c r="BU768" i="66"/>
  <c r="BN768" i="66"/>
  <c r="BR768" i="66"/>
  <c r="BL768" i="66"/>
  <c r="BM768" i="66"/>
  <c r="BQ768" i="66"/>
  <c r="BO768" i="66"/>
  <c r="BP768" i="66"/>
  <c r="BT768" i="66"/>
  <c r="BV768" i="66"/>
  <c r="BK769" i="66"/>
  <c r="BU769" i="66" l="1"/>
  <c r="BP769" i="66"/>
  <c r="BT769" i="66"/>
  <c r="BN769" i="66"/>
  <c r="BO769" i="66"/>
  <c r="BQ769" i="66"/>
  <c r="BR769" i="66"/>
  <c r="BM769" i="66"/>
  <c r="BS769" i="66"/>
  <c r="BV769" i="66"/>
  <c r="BL769" i="66"/>
  <c r="BK770" i="66"/>
  <c r="BM770" i="66" l="1"/>
  <c r="BR770" i="66"/>
  <c r="BV770" i="66"/>
  <c r="BO770" i="66"/>
  <c r="BU770" i="66"/>
  <c r="BL770" i="66"/>
  <c r="BN770" i="66"/>
  <c r="BP770" i="66"/>
  <c r="BQ770" i="66"/>
  <c r="BS770" i="66"/>
  <c r="BT770" i="66"/>
  <c r="BK771" i="66"/>
  <c r="BM771" i="66" l="1"/>
  <c r="BO771" i="66"/>
  <c r="BT771" i="66"/>
  <c r="BL771" i="66"/>
  <c r="BN771" i="66"/>
  <c r="BP771" i="66"/>
  <c r="BQ771" i="66"/>
  <c r="BU771" i="66"/>
  <c r="BR771" i="66"/>
  <c r="BS771" i="66"/>
  <c r="BV771" i="66"/>
  <c r="BK772" i="66"/>
  <c r="BO772" i="66" l="1"/>
  <c r="BQ772" i="66"/>
  <c r="BV772" i="66"/>
  <c r="BN772" i="66"/>
  <c r="BT772" i="66"/>
  <c r="BU772" i="66"/>
  <c r="BS772" i="66"/>
  <c r="BL772" i="66"/>
  <c r="BM772" i="66"/>
  <c r="BP772" i="66"/>
  <c r="BR772" i="66"/>
  <c r="BK773" i="66"/>
  <c r="BO773" i="66" l="1"/>
  <c r="BP773" i="66"/>
  <c r="BQ773" i="66"/>
  <c r="BR773" i="66"/>
  <c r="BU773" i="66"/>
  <c r="BN773" i="66"/>
  <c r="BL773" i="66"/>
  <c r="BM773" i="66"/>
  <c r="BS773" i="66"/>
  <c r="BT773" i="66"/>
  <c r="BV773" i="66"/>
  <c r="BK774" i="66"/>
  <c r="BQ774" i="66" l="1"/>
  <c r="BR774" i="66"/>
  <c r="BS774" i="66"/>
  <c r="BT774" i="66"/>
  <c r="BP774" i="66"/>
  <c r="BL774" i="66"/>
  <c r="BM774" i="66"/>
  <c r="BN774" i="66"/>
  <c r="BO774" i="66"/>
  <c r="BU774" i="66"/>
  <c r="BV774" i="66"/>
  <c r="BK775" i="66"/>
  <c r="BS775" i="66" l="1"/>
  <c r="BT775" i="66"/>
  <c r="BU775" i="66"/>
  <c r="BV775" i="66"/>
  <c r="BR775" i="66"/>
  <c r="BL775" i="66"/>
  <c r="BM775" i="66"/>
  <c r="BN775" i="66"/>
  <c r="BO775" i="66"/>
  <c r="BP775" i="66"/>
  <c r="BQ775" i="66"/>
  <c r="BK776" i="66"/>
  <c r="BU776" i="66" l="1"/>
  <c r="BV776" i="66"/>
  <c r="BL776" i="66"/>
  <c r="BT776" i="66"/>
  <c r="BM776" i="66"/>
  <c r="BN776" i="66"/>
  <c r="BO776" i="66"/>
  <c r="BP776" i="66"/>
  <c r="BQ776" i="66"/>
  <c r="BR776" i="66"/>
  <c r="BS776" i="66"/>
  <c r="BK777" i="66"/>
  <c r="BL777" i="66" l="1"/>
  <c r="BM777" i="66"/>
  <c r="BN777" i="66"/>
  <c r="BV777" i="66"/>
  <c r="BO777" i="66"/>
  <c r="BP777" i="66"/>
  <c r="BQ777" i="66"/>
  <c r="BR777" i="66"/>
  <c r="BS777" i="66"/>
  <c r="BT777" i="66"/>
  <c r="BU777" i="66"/>
  <c r="BK778" i="66"/>
  <c r="BM778" i="66" l="1"/>
  <c r="BN778" i="66"/>
  <c r="BO778" i="66"/>
  <c r="BP778" i="66"/>
  <c r="BS778" i="66"/>
  <c r="BT778" i="66"/>
  <c r="BU778" i="66"/>
  <c r="BV778" i="66"/>
  <c r="BL778" i="66"/>
  <c r="BQ778" i="66"/>
  <c r="BR778" i="66"/>
  <c r="BK779" i="66"/>
  <c r="BP779" i="66" l="1"/>
  <c r="BQ779" i="66"/>
  <c r="BR779" i="66"/>
  <c r="BT779" i="66"/>
  <c r="BU779" i="66"/>
  <c r="BV779" i="66"/>
  <c r="BL779" i="66"/>
  <c r="BM779" i="66"/>
  <c r="BN779" i="66"/>
  <c r="BO779" i="66"/>
  <c r="BS779" i="66"/>
  <c r="BK780" i="66"/>
  <c r="BR780" i="66" l="1"/>
  <c r="BT780" i="66"/>
  <c r="BQ780" i="66"/>
  <c r="BS780" i="66"/>
  <c r="BU780" i="66"/>
  <c r="BV780" i="66"/>
  <c r="BL780" i="66"/>
  <c r="BM780" i="66"/>
  <c r="BN780" i="66"/>
  <c r="BO780" i="66"/>
  <c r="BP780" i="66"/>
  <c r="BK781" i="66"/>
  <c r="BT781" i="66" l="1"/>
  <c r="BV781" i="66"/>
  <c r="BP781" i="66"/>
  <c r="BQ781" i="66"/>
  <c r="BR781" i="66"/>
  <c r="BS781" i="66"/>
  <c r="BU781" i="66"/>
  <c r="BL781" i="66"/>
  <c r="BM781" i="66"/>
  <c r="BN781" i="66"/>
  <c r="BO781" i="66"/>
  <c r="BK782" i="66"/>
  <c r="BV782" i="66" l="1"/>
  <c r="BL782" i="66"/>
  <c r="BP782" i="66"/>
  <c r="BQ782" i="66"/>
  <c r="BR782" i="66"/>
  <c r="BS782" i="66"/>
  <c r="BT782" i="66"/>
  <c r="BU782" i="66"/>
  <c r="BM782" i="66"/>
  <c r="BN782" i="66"/>
  <c r="BO782" i="66"/>
  <c r="BK783" i="66"/>
  <c r="BL783" i="66" l="1"/>
  <c r="BN783" i="66"/>
  <c r="BO783" i="66"/>
  <c r="BP783" i="66"/>
  <c r="BQ783" i="66"/>
  <c r="BR783" i="66"/>
  <c r="BS783" i="66"/>
  <c r="BT783" i="66"/>
  <c r="BU783" i="66"/>
  <c r="BV783" i="66"/>
  <c r="BM783" i="66"/>
  <c r="BK784" i="66"/>
  <c r="BN784" i="66" l="1"/>
  <c r="BP784" i="66"/>
  <c r="BL784" i="66"/>
  <c r="BM784" i="66"/>
  <c r="BO784" i="66"/>
  <c r="BQ784" i="66"/>
  <c r="BR784" i="66"/>
  <c r="BS784" i="66"/>
  <c r="BT784" i="66"/>
  <c r="BU784" i="66"/>
  <c r="BV784" i="66"/>
  <c r="BK785" i="66"/>
  <c r="BP785" i="66" l="1"/>
  <c r="BR785" i="66"/>
  <c r="BV785" i="66"/>
  <c r="BL785" i="66"/>
  <c r="BM785" i="66"/>
  <c r="BN785" i="66"/>
  <c r="BO785" i="66"/>
  <c r="BQ785" i="66"/>
  <c r="BT785" i="66"/>
  <c r="BU785" i="66"/>
  <c r="BS785" i="66"/>
  <c r="BK786" i="66"/>
  <c r="BR786" i="66" l="1"/>
  <c r="BT786" i="66"/>
  <c r="BS786" i="66"/>
  <c r="BU786" i="66"/>
  <c r="BV786" i="66"/>
  <c r="BL786" i="66"/>
  <c r="BM786" i="66"/>
  <c r="BN786" i="66"/>
  <c r="BO786" i="66"/>
  <c r="BQ786" i="66"/>
  <c r="BP786" i="66"/>
  <c r="BK787" i="66"/>
  <c r="BT787" i="66" l="1"/>
  <c r="BV787" i="66"/>
  <c r="BQ787" i="66"/>
  <c r="BR787" i="66"/>
  <c r="BS787" i="66"/>
  <c r="BU787" i="66"/>
  <c r="BL787" i="66"/>
  <c r="BM787" i="66"/>
  <c r="BN787" i="66"/>
  <c r="BO787" i="66"/>
  <c r="BP787" i="66"/>
  <c r="BK788" i="66"/>
  <c r="BV788" i="66" l="1"/>
  <c r="BL788" i="66"/>
  <c r="BQ788" i="66"/>
  <c r="BR788" i="66"/>
  <c r="BS788" i="66"/>
  <c r="BT788" i="66"/>
  <c r="BU788" i="66"/>
  <c r="BM788" i="66"/>
  <c r="BN788" i="66"/>
  <c r="BO788" i="66"/>
  <c r="BP788" i="66"/>
  <c r="BK789" i="66"/>
  <c r="BL789" i="66" l="1"/>
  <c r="BN789" i="66"/>
  <c r="BP789" i="66"/>
  <c r="BQ789" i="66"/>
  <c r="BR789" i="66"/>
  <c r="BS789" i="66"/>
  <c r="BT789" i="66"/>
  <c r="BU789" i="66"/>
  <c r="BV789" i="66"/>
  <c r="BO789" i="66"/>
  <c r="BM789" i="66"/>
  <c r="BK790" i="66"/>
  <c r="BN790" i="66" l="1"/>
  <c r="BP790" i="66"/>
  <c r="BL790" i="66"/>
  <c r="BM790" i="66"/>
  <c r="BO790" i="66"/>
  <c r="BQ790" i="66"/>
  <c r="BR790" i="66"/>
  <c r="BS790" i="66"/>
  <c r="BT790" i="66"/>
  <c r="BU790" i="66"/>
  <c r="BV790" i="66"/>
  <c r="BK791" i="66"/>
  <c r="BP791" i="66" l="1"/>
  <c r="BR791" i="66"/>
  <c r="BV791" i="66"/>
  <c r="BL791" i="66"/>
  <c r="BM791" i="66"/>
  <c r="BN791" i="66"/>
  <c r="BO791" i="66"/>
  <c r="BQ791" i="66"/>
  <c r="BS791" i="66"/>
  <c r="BT791" i="66"/>
  <c r="BU791" i="66"/>
  <c r="BK792" i="66"/>
  <c r="BR792" i="66" l="1"/>
  <c r="BT792" i="66"/>
  <c r="BS792" i="66"/>
  <c r="BU792" i="66"/>
  <c r="BV792" i="66"/>
  <c r="BL792" i="66"/>
  <c r="BN792" i="66"/>
  <c r="BM792" i="66"/>
  <c r="BO792" i="66"/>
  <c r="BP792" i="66"/>
  <c r="BQ792" i="66"/>
  <c r="BK793" i="66"/>
  <c r="BT793" i="66" l="1"/>
  <c r="BV793" i="66"/>
  <c r="BQ793" i="66"/>
  <c r="BR793" i="66"/>
  <c r="BS793" i="66"/>
  <c r="BU793" i="66"/>
  <c r="BM793" i="66"/>
  <c r="BL793" i="66"/>
  <c r="BN793" i="66"/>
  <c r="BO793" i="66"/>
  <c r="BP793" i="66"/>
  <c r="BK794" i="66"/>
  <c r="BV794" i="66" l="1"/>
  <c r="BL794" i="66"/>
  <c r="BQ794" i="66"/>
  <c r="BR794" i="66"/>
  <c r="BS794" i="66"/>
  <c r="BT794" i="66"/>
  <c r="BU794" i="66"/>
  <c r="BM794" i="66"/>
  <c r="BP794" i="66"/>
  <c r="BN794" i="66"/>
  <c r="BO794" i="66"/>
  <c r="BK795" i="66"/>
  <c r="BL795" i="66" l="1"/>
  <c r="BN795" i="66"/>
  <c r="BP795" i="66"/>
  <c r="BQ795" i="66"/>
  <c r="BR795" i="66"/>
  <c r="BS795" i="66"/>
  <c r="BT795" i="66"/>
  <c r="BU795" i="66"/>
  <c r="BV795" i="66"/>
  <c r="BM795" i="66"/>
  <c r="BO795" i="66"/>
  <c r="BK796" i="66"/>
  <c r="BN796" i="66" l="1"/>
  <c r="BP796" i="66"/>
  <c r="BL796" i="66"/>
  <c r="BM796" i="66"/>
  <c r="BO796" i="66"/>
  <c r="BQ796" i="66"/>
  <c r="BR796" i="66"/>
  <c r="BS796" i="66"/>
  <c r="BU796" i="66"/>
  <c r="BT796" i="66"/>
  <c r="BV796" i="66"/>
  <c r="BK797" i="66"/>
  <c r="BP797" i="66" l="1"/>
  <c r="BR797" i="66"/>
  <c r="BV797" i="66"/>
  <c r="BL797" i="66"/>
  <c r="BM797" i="66"/>
  <c r="BN797" i="66"/>
  <c r="BQ797" i="66"/>
  <c r="BO797" i="66"/>
  <c r="BT797" i="66"/>
  <c r="BU797" i="66"/>
  <c r="BS797" i="66"/>
  <c r="BK798" i="66"/>
  <c r="BR798" i="66" l="1"/>
  <c r="BT798" i="66"/>
  <c r="BS798" i="66"/>
  <c r="BU798" i="66"/>
  <c r="BV798" i="66"/>
  <c r="BL798" i="66"/>
  <c r="BN798" i="66"/>
  <c r="BM798" i="66"/>
  <c r="BO798" i="66"/>
  <c r="BP798" i="66"/>
  <c r="BQ798" i="66"/>
  <c r="BK799" i="66"/>
  <c r="BT799" i="66" l="1"/>
  <c r="BV799" i="66"/>
  <c r="BQ799" i="66"/>
  <c r="BR799" i="66"/>
  <c r="BS799" i="66"/>
  <c r="BU799" i="66"/>
  <c r="BM799" i="66"/>
  <c r="BO799" i="66"/>
  <c r="BL799" i="66"/>
  <c r="BN799" i="66"/>
  <c r="BP799" i="66"/>
  <c r="BK800" i="66"/>
  <c r="BV800" i="66" l="1"/>
  <c r="BL800" i="66"/>
  <c r="BQ800" i="66"/>
  <c r="BR800" i="66"/>
  <c r="BS800" i="66"/>
  <c r="BT800" i="66"/>
  <c r="BU800" i="66"/>
  <c r="BM800" i="66"/>
  <c r="BN800" i="66"/>
  <c r="BO800" i="66"/>
  <c r="BP800" i="66"/>
  <c r="BK801" i="66"/>
  <c r="BL801" i="66" l="1"/>
  <c r="BN801" i="66"/>
  <c r="BP801" i="66"/>
  <c r="BQ801" i="66"/>
  <c r="BR801" i="66"/>
  <c r="BS801" i="66"/>
  <c r="BT801" i="66"/>
  <c r="BU801" i="66"/>
  <c r="BV801" i="66"/>
  <c r="BM801" i="66"/>
  <c r="BO801" i="66"/>
  <c r="BK802" i="66"/>
  <c r="BN802" i="66" l="1"/>
  <c r="BP802" i="66"/>
  <c r="BL802" i="66"/>
  <c r="BM802" i="66"/>
  <c r="BO802" i="66"/>
  <c r="BQ802" i="66"/>
  <c r="BR802" i="66"/>
  <c r="BS802" i="66"/>
  <c r="BU802" i="66"/>
  <c r="BT802" i="66"/>
  <c r="BV802" i="66"/>
  <c r="BK803" i="66"/>
  <c r="BP803" i="66" l="1"/>
  <c r="BR803" i="66"/>
  <c r="BV803" i="66"/>
  <c r="BL803" i="66"/>
  <c r="BM803" i="66"/>
  <c r="BN803" i="66"/>
  <c r="BQ803" i="66"/>
  <c r="BT803" i="66"/>
  <c r="BO803" i="66"/>
  <c r="BS803" i="66"/>
  <c r="BU803" i="66"/>
  <c r="BK804" i="66"/>
  <c r="BR804" i="66" l="1"/>
  <c r="BT804" i="66"/>
  <c r="BS804" i="66"/>
  <c r="BU804" i="66"/>
  <c r="BV804" i="66"/>
  <c r="BL804" i="66"/>
  <c r="BN804" i="66"/>
  <c r="BM804" i="66"/>
  <c r="BP804" i="66"/>
  <c r="BO804" i="66"/>
  <c r="BQ804" i="66"/>
  <c r="BK805" i="66"/>
  <c r="BT805" i="66" l="1"/>
  <c r="BV805" i="66"/>
  <c r="BQ805" i="66"/>
  <c r="BR805" i="66"/>
  <c r="BS805" i="66"/>
  <c r="BU805" i="66"/>
  <c r="BM805" i="66"/>
  <c r="BL805" i="66"/>
  <c r="BN805" i="66"/>
  <c r="BO805" i="66"/>
  <c r="BP805" i="66"/>
  <c r="BK806" i="66"/>
  <c r="BV806" i="66" l="1"/>
  <c r="BL806" i="66"/>
  <c r="BQ806" i="66"/>
  <c r="BR806" i="66"/>
  <c r="BS806" i="66"/>
  <c r="BT806" i="66"/>
  <c r="BU806" i="66"/>
  <c r="BM806" i="66"/>
  <c r="BN806" i="66"/>
  <c r="BP806" i="66"/>
  <c r="BO806" i="66"/>
  <c r="BK807" i="66"/>
  <c r="BL807" i="66" l="1"/>
  <c r="BM807" i="66"/>
  <c r="BN807" i="66"/>
  <c r="BO807" i="66"/>
  <c r="BP807" i="66"/>
  <c r="BQ807" i="66"/>
  <c r="BR807" i="66"/>
  <c r="BS807" i="66"/>
  <c r="BU807" i="66"/>
  <c r="BT807" i="66"/>
  <c r="BV807" i="66"/>
  <c r="BK808" i="66"/>
  <c r="BN808" i="66" l="1"/>
  <c r="BS808" i="66"/>
  <c r="BT808" i="66"/>
  <c r="BU808" i="66"/>
  <c r="BV808" i="66"/>
  <c r="BL808" i="66"/>
  <c r="BO808" i="66"/>
  <c r="BM808" i="66"/>
  <c r="BP808" i="66"/>
  <c r="BQ808" i="66"/>
  <c r="BR808" i="66"/>
  <c r="BK809" i="66"/>
  <c r="BP809" i="66" l="1"/>
  <c r="BL809" i="66"/>
  <c r="BM809" i="66"/>
  <c r="BN809" i="66"/>
  <c r="BO809" i="66"/>
  <c r="BQ809" i="66"/>
  <c r="BR809" i="66"/>
  <c r="BT809" i="66"/>
  <c r="BU809" i="66"/>
  <c r="BS809" i="66"/>
  <c r="BV809" i="66"/>
  <c r="BK810" i="66"/>
  <c r="BR810" i="66" l="1"/>
  <c r="BQ810" i="66"/>
  <c r="BS810" i="66"/>
  <c r="BT810" i="66"/>
  <c r="BU810" i="66"/>
  <c r="BV810" i="66"/>
  <c r="BL810" i="66"/>
  <c r="BM810" i="66"/>
  <c r="BN810" i="66"/>
  <c r="BO810" i="66"/>
  <c r="BP810" i="66"/>
  <c r="BK811" i="66"/>
  <c r="BT811" i="66" l="1"/>
  <c r="BL811" i="66"/>
  <c r="BM811" i="66"/>
  <c r="BN811" i="66"/>
  <c r="BO811" i="66"/>
  <c r="BP811" i="66"/>
  <c r="BQ811" i="66"/>
  <c r="BR811" i="66"/>
  <c r="BS811" i="66"/>
  <c r="BU811" i="66"/>
  <c r="BV811" i="66"/>
  <c r="BK812" i="66"/>
  <c r="BV812" i="66" l="1"/>
  <c r="BR812" i="66"/>
  <c r="BS812" i="66"/>
  <c r="BT812" i="66"/>
  <c r="BU812" i="66"/>
  <c r="BL812" i="66"/>
  <c r="BO812" i="66"/>
  <c r="BQ812" i="66"/>
  <c r="BM812" i="66"/>
  <c r="BN812" i="66"/>
  <c r="BP812" i="66"/>
  <c r="BK813" i="66"/>
  <c r="BL813" i="66" l="1"/>
  <c r="BM813" i="66"/>
  <c r="BN813" i="66"/>
  <c r="BO813" i="66"/>
  <c r="BP813" i="66"/>
  <c r="BQ813" i="66"/>
  <c r="BR813" i="66"/>
  <c r="BS813" i="66"/>
  <c r="BT813" i="66"/>
  <c r="BU813" i="66"/>
  <c r="BV813" i="66"/>
  <c r="BK814" i="66"/>
  <c r="BN814" i="66" l="1"/>
  <c r="BS814" i="66"/>
  <c r="BT814" i="66"/>
  <c r="BU814" i="66"/>
  <c r="BV814" i="66"/>
  <c r="BL814" i="66"/>
  <c r="BP814" i="66"/>
  <c r="BR814" i="66"/>
  <c r="BM814" i="66"/>
  <c r="BO814" i="66"/>
  <c r="BQ814" i="66"/>
  <c r="BK815" i="66"/>
  <c r="BP815" i="66" l="1"/>
  <c r="BL815" i="66"/>
  <c r="BM815" i="66"/>
  <c r="BN815" i="66"/>
  <c r="BO815" i="66"/>
  <c r="BQ815" i="66"/>
  <c r="BR815" i="66"/>
  <c r="BV815" i="66"/>
  <c r="BS815" i="66"/>
  <c r="BT815" i="66"/>
  <c r="BU815" i="66"/>
  <c r="BK816" i="66"/>
  <c r="BR816" i="66" l="1"/>
  <c r="BQ816" i="66"/>
  <c r="BS816" i="66"/>
  <c r="BT816" i="66"/>
  <c r="BU816" i="66"/>
  <c r="BV816" i="66"/>
  <c r="BM816" i="66"/>
  <c r="BN816" i="66"/>
  <c r="BO816" i="66"/>
  <c r="BP816" i="66"/>
  <c r="BL816" i="66"/>
  <c r="BK817" i="66"/>
  <c r="BT817" i="66" l="1"/>
  <c r="BL817" i="66"/>
  <c r="BM817" i="66"/>
  <c r="BN817" i="66"/>
  <c r="BO817" i="66"/>
  <c r="BP817" i="66"/>
  <c r="BQ817" i="66"/>
  <c r="BR817" i="66"/>
  <c r="BU817" i="66"/>
  <c r="BV817" i="66"/>
  <c r="BS817" i="66"/>
  <c r="BK818" i="66"/>
  <c r="BV818" i="66" l="1"/>
  <c r="BR818" i="66"/>
  <c r="BS818" i="66"/>
  <c r="BU818" i="66"/>
  <c r="BL818" i="66"/>
  <c r="BN818" i="66"/>
  <c r="BP818" i="66"/>
  <c r="BT818" i="66"/>
  <c r="BM818" i="66"/>
  <c r="BO818" i="66"/>
  <c r="BQ818" i="66"/>
  <c r="BK819" i="66"/>
  <c r="BL819" i="66" l="1"/>
  <c r="BM819" i="66"/>
  <c r="BN819" i="66"/>
  <c r="BP819" i="66"/>
  <c r="BR819" i="66"/>
  <c r="BO819" i="66"/>
  <c r="BS819" i="66"/>
  <c r="BT819" i="66"/>
  <c r="BU819" i="66"/>
  <c r="BV819" i="66"/>
  <c r="BQ819" i="66"/>
  <c r="BK820" i="66"/>
  <c r="BN820" i="66" l="1"/>
  <c r="BS820" i="66"/>
  <c r="BT820" i="66"/>
  <c r="BV820" i="66"/>
  <c r="BL820" i="66"/>
  <c r="BM820" i="66"/>
  <c r="BO820" i="66"/>
  <c r="BP820" i="66"/>
  <c r="BQ820" i="66"/>
  <c r="BR820" i="66"/>
  <c r="BU820" i="66"/>
  <c r="BK821" i="66"/>
  <c r="BP821" i="66" l="1"/>
  <c r="BL821" i="66"/>
  <c r="BN821" i="66"/>
  <c r="BQ821" i="66"/>
  <c r="BR821" i="66"/>
  <c r="BT821" i="66"/>
  <c r="BV821" i="66"/>
  <c r="BM821" i="66"/>
  <c r="BO821" i="66"/>
  <c r="BS821" i="66"/>
  <c r="BU821" i="66"/>
  <c r="BK822" i="66"/>
  <c r="BR822" i="66" l="1"/>
  <c r="BQ822" i="66"/>
  <c r="BS822" i="66"/>
  <c r="BU822" i="66"/>
  <c r="BL822" i="66"/>
  <c r="BN822" i="66"/>
  <c r="BO822" i="66"/>
  <c r="BP822" i="66"/>
  <c r="BT822" i="66"/>
  <c r="BV822" i="66"/>
  <c r="BM822" i="66"/>
  <c r="BK823" i="66"/>
  <c r="BT823" i="66" l="1"/>
  <c r="BL823" i="66"/>
  <c r="BN823" i="66"/>
  <c r="BP823" i="66"/>
  <c r="BS823" i="66"/>
  <c r="BV823" i="66"/>
  <c r="BM823" i="66"/>
  <c r="BO823" i="66"/>
  <c r="BQ823" i="66"/>
  <c r="BR823" i="66"/>
  <c r="BU823" i="66"/>
  <c r="BK824" i="66"/>
  <c r="BV824" i="66" l="1"/>
  <c r="BR824" i="66"/>
  <c r="BS824" i="66"/>
  <c r="BU824" i="66"/>
  <c r="BL824" i="66"/>
  <c r="BP824" i="66"/>
  <c r="BT824" i="66"/>
  <c r="BM824" i="66"/>
  <c r="BN824" i="66"/>
  <c r="BO824" i="66"/>
  <c r="BQ824" i="66"/>
  <c r="BK825" i="66"/>
  <c r="BL825" i="66" l="1"/>
  <c r="BM825" i="66"/>
  <c r="BN825" i="66"/>
  <c r="BP825" i="66"/>
  <c r="BR825" i="66"/>
  <c r="BO825" i="66"/>
  <c r="BS825" i="66"/>
  <c r="BT825" i="66"/>
  <c r="BU825" i="66"/>
  <c r="BV825" i="66"/>
  <c r="BQ825" i="66"/>
  <c r="BK826" i="66"/>
  <c r="BN826" i="66" l="1"/>
  <c r="BS826" i="66"/>
  <c r="BT826" i="66"/>
  <c r="BV826" i="66"/>
  <c r="BU826" i="66"/>
  <c r="BL826" i="66"/>
  <c r="BM826" i="66"/>
  <c r="BO826" i="66"/>
  <c r="BP826" i="66"/>
  <c r="BQ826" i="66"/>
  <c r="BR826" i="66"/>
  <c r="BK827" i="66"/>
  <c r="BL827" i="66" l="1"/>
  <c r="BN827" i="66"/>
  <c r="BP827" i="66"/>
  <c r="BM827" i="66"/>
  <c r="BS827" i="66"/>
  <c r="BU827" i="66"/>
  <c r="BV827" i="66"/>
  <c r="BQ827" i="66"/>
  <c r="BR827" i="66"/>
  <c r="BT827" i="66"/>
  <c r="BO827" i="66"/>
  <c r="BK828" i="66"/>
  <c r="BM828" i="66" l="1"/>
  <c r="BN828" i="66"/>
  <c r="BP828" i="66"/>
  <c r="BR828" i="66"/>
  <c r="BS828" i="66"/>
  <c r="BL828" i="66"/>
  <c r="BO828" i="66"/>
  <c r="BQ828" i="66"/>
  <c r="BT828" i="66"/>
  <c r="BU828" i="66"/>
  <c r="BV828" i="66"/>
  <c r="BK829" i="66"/>
  <c r="BO829" i="66" l="1"/>
  <c r="BP829" i="66"/>
  <c r="BR829" i="66"/>
  <c r="BT829" i="66"/>
  <c r="BU829" i="66"/>
  <c r="BL829" i="66"/>
  <c r="BM829" i="66"/>
  <c r="BN829" i="66"/>
  <c r="BQ829" i="66"/>
  <c r="BS829" i="66"/>
  <c r="BV829" i="66"/>
  <c r="BK830" i="66"/>
  <c r="BQ830" i="66" l="1"/>
  <c r="BR830" i="66"/>
  <c r="BT830" i="66"/>
  <c r="BV830" i="66"/>
  <c r="BL830" i="66"/>
  <c r="BP830" i="66"/>
  <c r="BU830" i="66"/>
  <c r="BM830" i="66"/>
  <c r="BN830" i="66"/>
  <c r="BO830" i="66"/>
  <c r="BS830" i="66"/>
  <c r="BK831" i="66"/>
  <c r="BS831" i="66" l="1"/>
  <c r="BT831" i="66"/>
  <c r="BV831" i="66"/>
  <c r="BL831" i="66"/>
  <c r="BN831" i="66"/>
  <c r="BO831" i="66"/>
  <c r="BP831" i="66"/>
  <c r="BQ831" i="66"/>
  <c r="BR831" i="66"/>
  <c r="BM831" i="66"/>
  <c r="BU831" i="66"/>
  <c r="BK832" i="66"/>
  <c r="BU832" i="66" l="1"/>
  <c r="BV832" i="66"/>
  <c r="BL832" i="66"/>
  <c r="BN832" i="66"/>
  <c r="BM832" i="66"/>
  <c r="BR832" i="66"/>
  <c r="BT832" i="66"/>
  <c r="BP832" i="66"/>
  <c r="BQ832" i="66"/>
  <c r="BS832" i="66"/>
  <c r="BO832" i="66"/>
  <c r="BK833" i="66"/>
  <c r="BL833" i="66" l="1"/>
  <c r="BN833" i="66"/>
  <c r="BP833" i="66"/>
  <c r="BU833" i="66"/>
  <c r="BM833" i="66"/>
  <c r="BO833" i="66"/>
  <c r="BQ833" i="66"/>
  <c r="BR833" i="66"/>
  <c r="BS833" i="66"/>
  <c r="BT833" i="66"/>
  <c r="BV833" i="66"/>
  <c r="BK834" i="66"/>
  <c r="BM834" i="66" l="1"/>
  <c r="BN834" i="66"/>
  <c r="BP834" i="66"/>
  <c r="BR834" i="66"/>
  <c r="BO834" i="66"/>
  <c r="BS834" i="66"/>
  <c r="BT834" i="66"/>
  <c r="BU834" i="66"/>
  <c r="BV834" i="66"/>
  <c r="BL834" i="66"/>
  <c r="BQ834" i="66"/>
  <c r="BK835" i="66"/>
  <c r="BO835" i="66" l="1"/>
  <c r="BP835" i="66"/>
  <c r="BR835" i="66"/>
  <c r="BT835" i="66"/>
  <c r="BQ835" i="66"/>
  <c r="BU835" i="66"/>
  <c r="BV835" i="66"/>
  <c r="BS835" i="66"/>
  <c r="BL835" i="66"/>
  <c r="BM835" i="66"/>
  <c r="BN835" i="66"/>
  <c r="BK836" i="66"/>
  <c r="BQ836" i="66" l="1"/>
  <c r="BR836" i="66"/>
  <c r="BT836" i="66"/>
  <c r="BV836" i="66"/>
  <c r="BU836" i="66"/>
  <c r="BL836" i="66"/>
  <c r="BM836" i="66"/>
  <c r="BN836" i="66"/>
  <c r="BO836" i="66"/>
  <c r="BP836" i="66"/>
  <c r="BS836" i="66"/>
  <c r="BK837" i="66"/>
  <c r="BS837" i="66" l="1"/>
  <c r="BT837" i="66"/>
  <c r="BV837" i="66"/>
  <c r="BL837" i="66"/>
  <c r="BN837" i="66"/>
  <c r="BR837" i="66"/>
  <c r="BO837" i="66"/>
  <c r="BP837" i="66"/>
  <c r="BQ837" i="66"/>
  <c r="BU837" i="66"/>
  <c r="BM837" i="66"/>
  <c r="BK838" i="66"/>
  <c r="BU838" i="66" l="1"/>
  <c r="BV838" i="66"/>
  <c r="BL838" i="66"/>
  <c r="BN838" i="66"/>
  <c r="BM838" i="66"/>
  <c r="BP838" i="66"/>
  <c r="BQ838" i="66"/>
  <c r="BR838" i="66"/>
  <c r="BS838" i="66"/>
  <c r="BT838" i="66"/>
  <c r="BO838" i="66"/>
  <c r="BK839" i="66"/>
  <c r="BL839" i="66" l="1"/>
  <c r="BN839" i="66"/>
  <c r="BP839" i="66"/>
  <c r="BU839" i="66"/>
  <c r="BM839" i="66"/>
  <c r="BO839" i="66"/>
  <c r="BQ839" i="66"/>
  <c r="BR839" i="66"/>
  <c r="BS839" i="66"/>
  <c r="BT839" i="66"/>
  <c r="BV839" i="66"/>
  <c r="BK840" i="66"/>
  <c r="BM840" i="66" l="1"/>
  <c r="BN840" i="66"/>
  <c r="BP840" i="66"/>
  <c r="BR840" i="66"/>
  <c r="BL840" i="66"/>
  <c r="BO840" i="66"/>
  <c r="BQ840" i="66"/>
  <c r="BS840" i="66"/>
  <c r="BT840" i="66"/>
  <c r="BU840" i="66"/>
  <c r="BV840" i="66"/>
  <c r="BK841" i="66"/>
  <c r="BO841" i="66" l="1"/>
  <c r="BP841" i="66"/>
  <c r="BR841" i="66"/>
  <c r="BT841" i="66"/>
  <c r="BM841" i="66"/>
  <c r="BN841" i="66"/>
  <c r="BQ841" i="66"/>
  <c r="BS841" i="66"/>
  <c r="BU841" i="66"/>
  <c r="BL841" i="66"/>
  <c r="BV841" i="66"/>
  <c r="BK842" i="66"/>
  <c r="BQ842" i="66" l="1"/>
  <c r="BR842" i="66"/>
  <c r="BT842" i="66"/>
  <c r="BV842" i="66"/>
  <c r="BU842" i="66"/>
  <c r="BL842" i="66"/>
  <c r="BM842" i="66"/>
  <c r="BN842" i="66"/>
  <c r="BO842" i="66"/>
  <c r="BP842" i="66"/>
  <c r="BS842" i="66"/>
  <c r="BK843" i="66"/>
  <c r="BS843" i="66" l="1"/>
  <c r="BT843" i="66"/>
  <c r="BV843" i="66"/>
  <c r="BL843" i="66"/>
  <c r="BN843" i="66"/>
  <c r="BP843" i="66"/>
  <c r="BQ843" i="66"/>
  <c r="BR843" i="66"/>
  <c r="BU843" i="66"/>
  <c r="BM843" i="66"/>
  <c r="BO843" i="66"/>
  <c r="BK844" i="66"/>
  <c r="BU844" i="66" l="1"/>
  <c r="BV844" i="66"/>
  <c r="BL844" i="66"/>
  <c r="BN844" i="66"/>
  <c r="BM844" i="66"/>
  <c r="BO844" i="66"/>
  <c r="BP844" i="66"/>
  <c r="BQ844" i="66"/>
  <c r="BR844" i="66"/>
  <c r="BS844" i="66"/>
  <c r="BT844" i="66"/>
  <c r="BK845" i="66"/>
  <c r="BL845" i="66" l="1"/>
  <c r="BN845" i="66"/>
  <c r="BP845" i="66"/>
  <c r="BQ845" i="66"/>
  <c r="BS845" i="66"/>
  <c r="BT845" i="66"/>
  <c r="BU845" i="66"/>
  <c r="BV845" i="66"/>
  <c r="BM845" i="66"/>
  <c r="BO845" i="66"/>
  <c r="BR845" i="66"/>
  <c r="BK846" i="66"/>
  <c r="BM846" i="66" l="1"/>
  <c r="BN846" i="66"/>
  <c r="BP846" i="66"/>
  <c r="BR846" i="66"/>
  <c r="BU846" i="66"/>
  <c r="BT846" i="66"/>
  <c r="BV846" i="66"/>
  <c r="BL846" i="66"/>
  <c r="BO846" i="66"/>
  <c r="BQ846" i="66"/>
  <c r="BS846" i="66"/>
  <c r="BK847" i="66"/>
  <c r="BO847" i="66" l="1"/>
  <c r="BP847" i="66"/>
  <c r="BR847" i="66"/>
  <c r="BT847" i="66"/>
  <c r="BL847" i="66"/>
  <c r="BM847" i="66"/>
  <c r="BN847" i="66"/>
  <c r="BQ847" i="66"/>
  <c r="BS847" i="66"/>
  <c r="BU847" i="66"/>
  <c r="BV847" i="66"/>
  <c r="BK848" i="66"/>
  <c r="BQ848" i="66" l="1"/>
  <c r="BR848" i="66"/>
  <c r="BT848" i="66"/>
  <c r="BV848" i="66"/>
  <c r="BN848" i="66"/>
  <c r="BP848" i="66"/>
  <c r="BS848" i="66"/>
  <c r="BU848" i="66"/>
  <c r="BL848" i="66"/>
  <c r="BM848" i="66"/>
  <c r="BO848" i="66"/>
  <c r="BK849" i="66"/>
  <c r="BS849" i="66" l="1"/>
  <c r="BT849" i="66"/>
  <c r="BV849" i="66"/>
  <c r="BL849" i="66"/>
  <c r="BM849" i="66"/>
  <c r="BN849" i="66"/>
  <c r="BO849" i="66"/>
  <c r="BP849" i="66"/>
  <c r="BQ849" i="66"/>
  <c r="BR849" i="66"/>
  <c r="BU849" i="66"/>
  <c r="BK850" i="66"/>
  <c r="BU850" i="66" l="1"/>
  <c r="BV850" i="66"/>
  <c r="BL850" i="66"/>
  <c r="BN850" i="66"/>
  <c r="BR850" i="66"/>
  <c r="BT850" i="66"/>
  <c r="BQ850" i="66"/>
  <c r="BS850" i="66"/>
  <c r="BM850" i="66"/>
  <c r="BO850" i="66"/>
  <c r="BP850" i="66"/>
  <c r="BK851" i="66"/>
  <c r="BL851" i="66" l="1"/>
  <c r="BN851" i="66"/>
  <c r="BP851" i="66"/>
  <c r="BM851" i="66"/>
  <c r="BO851" i="66"/>
  <c r="BQ851" i="66"/>
  <c r="BR851" i="66"/>
  <c r="BS851" i="66"/>
  <c r="BT851" i="66"/>
  <c r="BU851" i="66"/>
  <c r="BV851" i="66"/>
  <c r="BK852" i="66"/>
  <c r="BM852" i="66" l="1"/>
  <c r="BN852" i="66"/>
  <c r="BP852" i="66"/>
  <c r="BR852" i="66"/>
  <c r="BO852" i="66"/>
  <c r="BS852" i="66"/>
  <c r="BT852" i="66"/>
  <c r="BU852" i="66"/>
  <c r="BL852" i="66"/>
  <c r="BQ852" i="66"/>
  <c r="BV852" i="66"/>
  <c r="BK853" i="66"/>
  <c r="BO853" i="66" l="1"/>
  <c r="BP853" i="66"/>
  <c r="BR853" i="66"/>
  <c r="BT853" i="66"/>
  <c r="BQ853" i="66"/>
  <c r="BU853" i="66"/>
  <c r="BV853" i="66"/>
  <c r="BN853" i="66"/>
  <c r="BS853" i="66"/>
  <c r="BL853" i="66"/>
  <c r="BM853" i="66"/>
  <c r="BK854" i="66"/>
  <c r="BQ854" i="66" l="1"/>
  <c r="BR854" i="66"/>
  <c r="BT854" i="66"/>
  <c r="BV854" i="66"/>
  <c r="BL854" i="66"/>
  <c r="BM854" i="66"/>
  <c r="BN854" i="66"/>
  <c r="BO854" i="66"/>
  <c r="BP854" i="66"/>
  <c r="BS854" i="66"/>
  <c r="BU854" i="66"/>
  <c r="BK855" i="66"/>
  <c r="BS855" i="66" l="1"/>
  <c r="BT855" i="66"/>
  <c r="BV855" i="66"/>
  <c r="BL855" i="66"/>
  <c r="BR855" i="66"/>
  <c r="BM855" i="66"/>
  <c r="BN855" i="66"/>
  <c r="BO855" i="66"/>
  <c r="BP855" i="66"/>
  <c r="BQ855" i="66"/>
  <c r="BU855" i="66"/>
  <c r="BK856" i="66"/>
  <c r="BU856" i="66" l="1"/>
  <c r="BV856" i="66"/>
  <c r="BL856" i="66"/>
  <c r="BN856" i="66"/>
  <c r="BM856" i="66"/>
  <c r="BP856" i="66"/>
  <c r="BQ856" i="66"/>
  <c r="BR856" i="66"/>
  <c r="BO856" i="66"/>
  <c r="BS856" i="66"/>
  <c r="BT856" i="66"/>
  <c r="BK857" i="66"/>
  <c r="BL857" i="66" l="1"/>
  <c r="BN857" i="66"/>
  <c r="BP857" i="66"/>
  <c r="BT857" i="66"/>
  <c r="BV857" i="66"/>
  <c r="BM857" i="66"/>
  <c r="BO857" i="66"/>
  <c r="BQ857" i="66"/>
  <c r="BR857" i="66"/>
  <c r="BS857" i="66"/>
  <c r="BU857" i="66"/>
  <c r="BK858" i="66"/>
  <c r="BN858" i="66" l="1"/>
  <c r="BP858" i="66"/>
  <c r="BR858" i="66"/>
  <c r="BU858" i="66"/>
  <c r="BQ858" i="66"/>
  <c r="BS858" i="66"/>
  <c r="BT858" i="66"/>
  <c r="BV858" i="66"/>
  <c r="BL858" i="66"/>
  <c r="BM858" i="66"/>
  <c r="BO858" i="66"/>
  <c r="BK859" i="66"/>
  <c r="BP859" i="66" l="1"/>
  <c r="BR859" i="66"/>
  <c r="BT859" i="66"/>
  <c r="BU859" i="66"/>
  <c r="BL859" i="66"/>
  <c r="BM859" i="66"/>
  <c r="BN859" i="66"/>
  <c r="BO859" i="66"/>
  <c r="BQ859" i="66"/>
  <c r="BS859" i="66"/>
  <c r="BV859" i="66"/>
  <c r="BK860" i="66"/>
  <c r="BR860" i="66" l="1"/>
  <c r="BT860" i="66"/>
  <c r="BU860" i="66"/>
  <c r="BL860" i="66"/>
  <c r="BM860" i="66"/>
  <c r="BN860" i="66"/>
  <c r="BO860" i="66"/>
  <c r="BP860" i="66"/>
  <c r="BQ860" i="66"/>
  <c r="BS860" i="66"/>
  <c r="BV860" i="66"/>
  <c r="BK861" i="66"/>
  <c r="BN861" i="66" l="1"/>
  <c r="BP861" i="66"/>
  <c r="BQ861" i="66"/>
  <c r="BR861" i="66"/>
  <c r="BV861" i="66"/>
  <c r="BL861" i="66"/>
  <c r="BM861" i="66"/>
  <c r="BO861" i="66"/>
  <c r="BS861" i="66"/>
  <c r="BT861" i="66"/>
  <c r="BU861" i="66"/>
  <c r="BK862" i="66"/>
  <c r="BP862" i="66" l="1"/>
  <c r="BR862" i="66"/>
  <c r="BS862" i="66"/>
  <c r="BT862" i="66"/>
  <c r="BL862" i="66"/>
  <c r="BM862" i="66"/>
  <c r="BN862" i="66"/>
  <c r="BO862" i="66"/>
  <c r="BQ862" i="66"/>
  <c r="BU862" i="66"/>
  <c r="BV862" i="66"/>
  <c r="BK863" i="66"/>
  <c r="BR863" i="66" l="1"/>
  <c r="BT863" i="66"/>
  <c r="BU863" i="66"/>
  <c r="BV863" i="66"/>
  <c r="BQ863" i="66"/>
  <c r="BS863" i="66"/>
  <c r="BL863" i="66"/>
  <c r="BM863" i="66"/>
  <c r="BN863" i="66"/>
  <c r="BO863" i="66"/>
  <c r="BP863" i="66"/>
  <c r="BK864" i="66"/>
  <c r="BT864" i="66" l="1"/>
  <c r="BV864" i="66"/>
  <c r="BL864" i="66"/>
  <c r="BM864" i="66"/>
  <c r="BN864" i="66"/>
  <c r="BO864" i="66"/>
  <c r="BP864" i="66"/>
  <c r="BQ864" i="66"/>
  <c r="BR864" i="66"/>
  <c r="BS864" i="66"/>
  <c r="BU864" i="66"/>
  <c r="BK865" i="66"/>
  <c r="BV865" i="66" l="1"/>
  <c r="BL865" i="66"/>
  <c r="BM865" i="66"/>
  <c r="BN865" i="66"/>
  <c r="BT865" i="66"/>
  <c r="BU865" i="66"/>
  <c r="BO865" i="66"/>
  <c r="BP865" i="66"/>
  <c r="BQ865" i="66"/>
  <c r="BR865" i="66"/>
  <c r="BS865" i="66"/>
  <c r="BK866" i="66"/>
  <c r="BL866" i="66" l="1"/>
  <c r="BN866" i="66"/>
  <c r="BO866" i="66"/>
  <c r="BP866" i="66"/>
  <c r="BM866" i="66"/>
  <c r="BQ866" i="66"/>
  <c r="BR866" i="66"/>
  <c r="BS866" i="66"/>
  <c r="BT866" i="66"/>
  <c r="BU866" i="66"/>
  <c r="BV866" i="66"/>
  <c r="BK867" i="66"/>
  <c r="BN867" i="66" l="1"/>
  <c r="BP867" i="66"/>
  <c r="BQ867" i="66"/>
  <c r="BR867" i="66"/>
  <c r="BM867" i="66"/>
  <c r="BO867" i="66"/>
  <c r="BS867" i="66"/>
  <c r="BT867" i="66"/>
  <c r="BU867" i="66"/>
  <c r="BV867" i="66"/>
  <c r="BL867" i="66"/>
  <c r="BK868" i="66"/>
  <c r="BP868" i="66" l="1"/>
  <c r="BR868" i="66"/>
  <c r="BT868" i="66"/>
  <c r="BS868" i="66"/>
  <c r="BU868" i="66"/>
  <c r="BV868" i="66"/>
  <c r="BL868" i="66"/>
  <c r="BM868" i="66"/>
  <c r="BN868" i="66"/>
  <c r="BO868" i="66"/>
  <c r="BQ868" i="66"/>
  <c r="BK869" i="66"/>
  <c r="BR869" i="66" l="1"/>
  <c r="BT869" i="66"/>
  <c r="BV869" i="66"/>
  <c r="BL869" i="66"/>
  <c r="BM869" i="66"/>
  <c r="BN869" i="66"/>
  <c r="BO869" i="66"/>
  <c r="BP869" i="66"/>
  <c r="BQ869" i="66"/>
  <c r="BS869" i="66"/>
  <c r="BU869" i="66"/>
  <c r="BK870" i="66"/>
  <c r="BT870" i="66" l="1"/>
  <c r="BV870" i="66"/>
  <c r="BL870" i="66"/>
  <c r="BM870" i="66"/>
  <c r="BN870" i="66"/>
  <c r="BO870" i="66"/>
  <c r="BP870" i="66"/>
  <c r="BQ870" i="66"/>
  <c r="BR870" i="66"/>
  <c r="BS870" i="66"/>
  <c r="BU870" i="66"/>
  <c r="BK871" i="66"/>
  <c r="BV871" i="66" l="1"/>
  <c r="BL871" i="66"/>
  <c r="BM871" i="66"/>
  <c r="BN871" i="66"/>
  <c r="BO871" i="66"/>
  <c r="BP871" i="66"/>
  <c r="BQ871" i="66"/>
  <c r="BR871" i="66"/>
  <c r="BS871" i="66"/>
  <c r="BT871" i="66"/>
  <c r="BU871" i="66"/>
  <c r="BK872" i="66"/>
  <c r="BL872" i="66" l="1"/>
  <c r="BN872" i="66"/>
  <c r="BV872" i="66"/>
  <c r="BM872" i="66"/>
  <c r="BO872" i="66"/>
  <c r="BP872" i="66"/>
  <c r="BQ872" i="66"/>
  <c r="BR872" i="66"/>
  <c r="BS872" i="66"/>
  <c r="BT872" i="66"/>
  <c r="BU872" i="66"/>
  <c r="BK873" i="66"/>
  <c r="BN873" i="66" l="1"/>
  <c r="BP873" i="66"/>
  <c r="BS873" i="66"/>
  <c r="BT873" i="66"/>
  <c r="BU873" i="66"/>
  <c r="BV873" i="66"/>
  <c r="BL873" i="66"/>
  <c r="BM873" i="66"/>
  <c r="BO873" i="66"/>
  <c r="BQ873" i="66"/>
  <c r="BR873" i="66"/>
  <c r="BK874" i="66"/>
  <c r="BP874" i="66" l="1"/>
  <c r="BR874" i="66"/>
  <c r="BN874" i="66"/>
  <c r="BO874" i="66"/>
  <c r="BQ874" i="66"/>
  <c r="BS874" i="66"/>
  <c r="BT874" i="66"/>
  <c r="BU874" i="66"/>
  <c r="BV874" i="66"/>
  <c r="BL874" i="66"/>
  <c r="BM874" i="66"/>
  <c r="BK875" i="66"/>
  <c r="BR875" i="66" l="1"/>
  <c r="BT875" i="66"/>
  <c r="BL875" i="66"/>
  <c r="BM875" i="66"/>
  <c r="BN875" i="66"/>
  <c r="BP875" i="66"/>
  <c r="BQ875" i="66"/>
  <c r="BS875" i="66"/>
  <c r="BU875" i="66"/>
  <c r="BV875" i="66"/>
  <c r="BO875" i="66"/>
  <c r="BK876" i="66"/>
  <c r="BT876" i="66" l="1"/>
  <c r="BV876" i="66"/>
  <c r="BL876" i="66"/>
  <c r="BM876" i="66"/>
  <c r="BO876" i="66"/>
  <c r="BP876" i="66"/>
  <c r="BQ876" i="66"/>
  <c r="BR876" i="66"/>
  <c r="BS876" i="66"/>
  <c r="BU876" i="66"/>
  <c r="BN876" i="66"/>
  <c r="BK877" i="66"/>
  <c r="BV877" i="66" l="1"/>
  <c r="BL877" i="66"/>
  <c r="BM877" i="66"/>
  <c r="BO877" i="66"/>
  <c r="BP877" i="66"/>
  <c r="BQ877" i="66"/>
  <c r="BR877" i="66"/>
  <c r="BS877" i="66"/>
  <c r="BT877" i="66"/>
  <c r="BU877" i="66"/>
  <c r="BN877" i="66"/>
  <c r="BK878" i="66"/>
  <c r="BL878" i="66" l="1"/>
  <c r="BN878" i="66"/>
  <c r="BV878" i="66"/>
  <c r="BM878" i="66"/>
  <c r="BO878" i="66"/>
  <c r="BP878" i="66"/>
  <c r="BQ878" i="66"/>
  <c r="BR878" i="66"/>
  <c r="BS878" i="66"/>
  <c r="BT878" i="66"/>
  <c r="BU878" i="66"/>
  <c r="BK879" i="66"/>
  <c r="BN879" i="66" l="1"/>
  <c r="BP879" i="66"/>
  <c r="BS879" i="66"/>
  <c r="BT879" i="66"/>
  <c r="BU879" i="66"/>
  <c r="BL879" i="66"/>
  <c r="BM879" i="66"/>
  <c r="BO879" i="66"/>
  <c r="BQ879" i="66"/>
  <c r="BR879" i="66"/>
  <c r="BV879" i="66"/>
  <c r="BK880" i="66"/>
  <c r="BP880" i="66" l="1"/>
  <c r="BR880" i="66"/>
  <c r="BN880" i="66"/>
  <c r="BO880" i="66"/>
  <c r="BQ880" i="66"/>
  <c r="BT880" i="66"/>
  <c r="BU880" i="66"/>
  <c r="BV880" i="66"/>
  <c r="BL880" i="66"/>
  <c r="BM880" i="66"/>
  <c r="BS880" i="66"/>
  <c r="BK881" i="66"/>
  <c r="BR881" i="66" l="1"/>
  <c r="BT881" i="66"/>
  <c r="BL881" i="66"/>
  <c r="BM881" i="66"/>
  <c r="BN881" i="66"/>
  <c r="BP881" i="66"/>
  <c r="BQ881" i="66"/>
  <c r="BS881" i="66"/>
  <c r="BU881" i="66"/>
  <c r="BV881" i="66"/>
  <c r="BO881" i="66"/>
  <c r="BK882" i="66"/>
  <c r="BT882" i="66" l="1"/>
  <c r="BV882" i="66"/>
  <c r="BL882" i="66"/>
  <c r="BM882" i="66"/>
  <c r="BO882" i="66"/>
  <c r="BP882" i="66"/>
  <c r="BQ882" i="66"/>
  <c r="BR882" i="66"/>
  <c r="BS882" i="66"/>
  <c r="BN882" i="66"/>
  <c r="BU882" i="66"/>
  <c r="BK883" i="66"/>
  <c r="BV883" i="66" l="1"/>
  <c r="BL883" i="66"/>
  <c r="BM883" i="66"/>
  <c r="BO883" i="66"/>
  <c r="BP883" i="66"/>
  <c r="BQ883" i="66"/>
  <c r="BR883" i="66"/>
  <c r="BS883" i="66"/>
  <c r="BU883" i="66"/>
  <c r="BN883" i="66"/>
  <c r="BT883" i="66"/>
  <c r="BK884" i="66"/>
  <c r="BL884" i="66" l="1"/>
  <c r="BN884" i="66"/>
  <c r="BV884" i="66"/>
  <c r="BM884" i="66"/>
  <c r="BO884" i="66"/>
  <c r="BP884" i="66"/>
  <c r="BQ884" i="66"/>
  <c r="BR884" i="66"/>
  <c r="BT884" i="66"/>
  <c r="BS884" i="66"/>
  <c r="BU884" i="66"/>
  <c r="BK885" i="66"/>
  <c r="BM885" i="66" l="1"/>
  <c r="BN885" i="66"/>
  <c r="BO885" i="66"/>
  <c r="BQ885" i="66"/>
  <c r="BR885" i="66"/>
  <c r="BS885" i="66"/>
  <c r="BT885" i="66"/>
  <c r="BU885" i="66"/>
  <c r="BL885" i="66"/>
  <c r="BP885" i="66"/>
  <c r="BV885" i="66"/>
  <c r="BK886" i="66"/>
  <c r="BO886" i="66" l="1"/>
  <c r="BP886" i="66"/>
  <c r="BQ886" i="66"/>
  <c r="BS886" i="66"/>
  <c r="BT886" i="66"/>
  <c r="BU886" i="66"/>
  <c r="BV886" i="66"/>
  <c r="BM886" i="66"/>
  <c r="BR886" i="66"/>
  <c r="BL886" i="66"/>
  <c r="BN886" i="66"/>
  <c r="BK887" i="66"/>
  <c r="BQ887" i="66" l="1"/>
  <c r="BR887" i="66"/>
  <c r="BS887" i="66"/>
  <c r="BV887" i="66"/>
  <c r="BL887" i="66"/>
  <c r="BM887" i="66"/>
  <c r="BO887" i="66"/>
  <c r="BN887" i="66"/>
  <c r="BP887" i="66"/>
  <c r="BT887" i="66"/>
  <c r="BU887" i="66"/>
  <c r="BK888" i="66"/>
  <c r="BS888" i="66" l="1"/>
  <c r="BT888" i="66"/>
  <c r="BU888" i="66"/>
  <c r="BL888" i="66"/>
  <c r="BM888" i="66"/>
  <c r="BN888" i="66"/>
  <c r="BO888" i="66"/>
  <c r="BQ888" i="66"/>
  <c r="BR888" i="66"/>
  <c r="BV888" i="66"/>
  <c r="BP888" i="66"/>
  <c r="BK889" i="66"/>
  <c r="BU889" i="66" l="1"/>
  <c r="BV889" i="66"/>
  <c r="BN889" i="66"/>
  <c r="BO889" i="66"/>
  <c r="BP889" i="66"/>
  <c r="BQ889" i="66"/>
  <c r="BS889" i="66"/>
  <c r="BL889" i="66"/>
  <c r="BM889" i="66"/>
  <c r="BR889" i="66"/>
  <c r="BT889" i="66"/>
  <c r="BK890" i="66"/>
  <c r="BL890" i="66" l="1"/>
  <c r="BM890" i="66"/>
  <c r="BP890" i="66"/>
  <c r="BQ890" i="66"/>
  <c r="BR890" i="66"/>
  <c r="BS890" i="66"/>
  <c r="BU890" i="66"/>
  <c r="BN890" i="66"/>
  <c r="BO890" i="66"/>
  <c r="BT890" i="66"/>
  <c r="BV890" i="66"/>
  <c r="BK891" i="66"/>
  <c r="BM891" i="66" l="1"/>
  <c r="BN891" i="66"/>
  <c r="BO891" i="66"/>
  <c r="BR891" i="66"/>
  <c r="BS891" i="66"/>
  <c r="BT891" i="66"/>
  <c r="BU891" i="66"/>
  <c r="BP891" i="66"/>
  <c r="BQ891" i="66"/>
  <c r="BV891" i="66"/>
  <c r="BL891" i="66"/>
  <c r="BK892" i="66"/>
  <c r="BO892" i="66" l="1"/>
  <c r="BP892" i="66"/>
  <c r="BQ892" i="66"/>
  <c r="BT892" i="66"/>
  <c r="BU892" i="66"/>
  <c r="BV892" i="66"/>
  <c r="BM892" i="66"/>
  <c r="BL892" i="66"/>
  <c r="BN892" i="66"/>
  <c r="BR892" i="66"/>
  <c r="BS892" i="66"/>
  <c r="BK893" i="66"/>
  <c r="BQ893" i="66" l="1"/>
  <c r="BR893" i="66"/>
  <c r="BS893" i="66"/>
  <c r="BV893" i="66"/>
  <c r="BL893" i="66"/>
  <c r="BM893" i="66"/>
  <c r="BO893" i="66"/>
  <c r="BU893" i="66"/>
  <c r="BN893" i="66"/>
  <c r="BP893" i="66"/>
  <c r="BT893" i="66"/>
  <c r="BK894" i="66"/>
  <c r="BS894" i="66" l="1"/>
  <c r="BT894" i="66"/>
  <c r="BU894" i="66"/>
  <c r="BL894" i="66"/>
  <c r="BM894" i="66"/>
  <c r="BN894" i="66"/>
  <c r="BO894" i="66"/>
  <c r="BQ894" i="66"/>
  <c r="BP894" i="66"/>
  <c r="BR894" i="66"/>
  <c r="BV894" i="66"/>
  <c r="BK895" i="66"/>
  <c r="BU895" i="66" l="1"/>
  <c r="BV895" i="66"/>
  <c r="BN895" i="66"/>
  <c r="BO895" i="66"/>
  <c r="BP895" i="66"/>
  <c r="BQ895" i="66"/>
  <c r="BS895" i="66"/>
  <c r="BR895" i="66"/>
  <c r="BT895" i="66"/>
  <c r="BL895" i="66"/>
  <c r="BM895" i="66"/>
  <c r="BK896" i="66"/>
  <c r="BL896" i="66" l="1"/>
  <c r="BM896" i="66"/>
  <c r="BP896" i="66"/>
  <c r="BQ896" i="66"/>
  <c r="BR896" i="66"/>
  <c r="BS896" i="66"/>
  <c r="BU896" i="66"/>
  <c r="BN896" i="66"/>
  <c r="BO896" i="66"/>
  <c r="BT896" i="66"/>
  <c r="BV896" i="66"/>
  <c r="BK897" i="66"/>
  <c r="BN897" i="66" l="1"/>
  <c r="BO897" i="66"/>
  <c r="BR897" i="66"/>
  <c r="BS897" i="66"/>
  <c r="BT897" i="66"/>
  <c r="BU897" i="66"/>
  <c r="BQ897" i="66"/>
  <c r="BV897" i="66"/>
  <c r="BL897" i="66"/>
  <c r="BM897" i="66"/>
  <c r="BP897" i="66"/>
  <c r="BK898" i="66"/>
  <c r="BP898" i="66" l="1"/>
  <c r="BQ898" i="66"/>
  <c r="BT898" i="66"/>
  <c r="BU898" i="66"/>
  <c r="BV898" i="66"/>
  <c r="BM898" i="66"/>
  <c r="BL898" i="66"/>
  <c r="BN898" i="66"/>
  <c r="BO898" i="66"/>
  <c r="BR898" i="66"/>
  <c r="BS898" i="66"/>
  <c r="BK899" i="66"/>
  <c r="BR899" i="66" l="1"/>
  <c r="BS899" i="66"/>
  <c r="BV899" i="66"/>
  <c r="BL899" i="66"/>
  <c r="BM899" i="66"/>
  <c r="BO899" i="66"/>
  <c r="BN899" i="66"/>
  <c r="BP899" i="66"/>
  <c r="BQ899" i="66"/>
  <c r="BT899" i="66"/>
  <c r="BU899" i="66"/>
  <c r="BK900" i="66"/>
  <c r="BT900" i="66" l="1"/>
  <c r="BU900" i="66"/>
  <c r="BL900" i="66"/>
  <c r="BM900" i="66"/>
  <c r="BN900" i="66"/>
  <c r="BO900" i="66"/>
  <c r="BQ900" i="66"/>
  <c r="BP900" i="66"/>
  <c r="BR900" i="66"/>
  <c r="BS900" i="66"/>
  <c r="BV900" i="66"/>
  <c r="BK901" i="66"/>
  <c r="BV901" i="66" l="1"/>
  <c r="BN901" i="66"/>
  <c r="BO901" i="66"/>
  <c r="BP901" i="66"/>
  <c r="BQ901" i="66"/>
  <c r="BS901" i="66"/>
  <c r="BU901" i="66"/>
  <c r="BL901" i="66"/>
  <c r="BM901" i="66"/>
  <c r="BR901" i="66"/>
  <c r="BT901" i="66"/>
  <c r="BK902" i="66"/>
  <c r="BL902" i="66" l="1"/>
  <c r="BM902" i="66"/>
  <c r="BP902" i="66"/>
  <c r="BQ902" i="66"/>
  <c r="BR902" i="66"/>
  <c r="BS902" i="66"/>
  <c r="BU902" i="66"/>
  <c r="BN902" i="66"/>
  <c r="BO902" i="66"/>
  <c r="BT902" i="66"/>
  <c r="BV902" i="66"/>
  <c r="BK903" i="66"/>
  <c r="BN903" i="66" l="1"/>
  <c r="BO903" i="66"/>
  <c r="BR903" i="66"/>
  <c r="BS903" i="66"/>
  <c r="BT903" i="66"/>
  <c r="BU903" i="66"/>
  <c r="BL903" i="66"/>
  <c r="BM903" i="66"/>
  <c r="BP903" i="66"/>
  <c r="BQ903" i="66"/>
  <c r="BV903" i="66"/>
  <c r="BK904" i="66"/>
  <c r="BP904" i="66" l="1"/>
  <c r="BQ904" i="66"/>
  <c r="BT904" i="66"/>
  <c r="BU904" i="66"/>
  <c r="BV904" i="66"/>
  <c r="BM904" i="66"/>
  <c r="BO904" i="66"/>
  <c r="BR904" i="66"/>
  <c r="BS904" i="66"/>
  <c r="BL904" i="66"/>
  <c r="BN904" i="66"/>
  <c r="BK905" i="66"/>
  <c r="BR905" i="66" l="1"/>
  <c r="BS905" i="66"/>
  <c r="BV905" i="66"/>
  <c r="BL905" i="66"/>
  <c r="BM905" i="66"/>
  <c r="BO905" i="66"/>
  <c r="BN905" i="66"/>
  <c r="BP905" i="66"/>
  <c r="BQ905" i="66"/>
  <c r="BT905" i="66"/>
  <c r="BU905" i="66"/>
  <c r="BK906" i="66"/>
  <c r="BT906" i="66" l="1"/>
  <c r="BU906" i="66"/>
  <c r="BL906" i="66"/>
  <c r="BM906" i="66"/>
  <c r="BN906" i="66"/>
  <c r="BO906" i="66"/>
  <c r="BQ906" i="66"/>
  <c r="BP906" i="66"/>
  <c r="BR906" i="66"/>
  <c r="BS906" i="66"/>
  <c r="BV906" i="66"/>
  <c r="BK907" i="66"/>
  <c r="BV907" i="66" l="1"/>
  <c r="BN907" i="66"/>
  <c r="BO907" i="66"/>
  <c r="BP907" i="66"/>
  <c r="BQ907" i="66"/>
  <c r="BS907" i="66"/>
  <c r="BL907" i="66"/>
  <c r="BM907" i="66"/>
  <c r="BR907" i="66"/>
  <c r="BT907" i="66"/>
  <c r="BU907" i="66"/>
  <c r="BK908" i="66"/>
  <c r="BL908" i="66" l="1"/>
  <c r="BM908" i="66"/>
  <c r="BP908" i="66"/>
  <c r="BQ908" i="66"/>
  <c r="BR908" i="66"/>
  <c r="BS908" i="66"/>
  <c r="BU908" i="66"/>
  <c r="BN908" i="66"/>
  <c r="BO908" i="66"/>
  <c r="BT908" i="66"/>
  <c r="BV908" i="66"/>
  <c r="BK909" i="66"/>
  <c r="BN909" i="66" l="1"/>
  <c r="BO909" i="66"/>
  <c r="BR909" i="66"/>
  <c r="BS909" i="66"/>
  <c r="BT909" i="66"/>
  <c r="BU909" i="66"/>
  <c r="BL909" i="66"/>
  <c r="BM909" i="66"/>
  <c r="BP909" i="66"/>
  <c r="BQ909" i="66"/>
  <c r="BV909" i="66"/>
  <c r="BK910" i="66"/>
  <c r="BP910" i="66" l="1"/>
  <c r="BQ910" i="66"/>
  <c r="BT910" i="66"/>
  <c r="BU910" i="66"/>
  <c r="BV910" i="66"/>
  <c r="BM910" i="66"/>
  <c r="BL910" i="66"/>
  <c r="BN910" i="66"/>
  <c r="BO910" i="66"/>
  <c r="BR910" i="66"/>
  <c r="BS910" i="66"/>
  <c r="BK911" i="66"/>
  <c r="BR911" i="66" l="1"/>
  <c r="BS911" i="66"/>
  <c r="BV911" i="66"/>
  <c r="BL911" i="66"/>
  <c r="BM911" i="66"/>
  <c r="BO911" i="66"/>
  <c r="BQ911" i="66"/>
  <c r="BT911" i="66"/>
  <c r="BU911" i="66"/>
  <c r="BN911" i="66"/>
  <c r="BP911" i="66"/>
  <c r="BK912" i="66"/>
  <c r="BT912" i="66" l="1"/>
  <c r="BU912" i="66"/>
  <c r="BL912" i="66"/>
  <c r="BM912" i="66"/>
  <c r="BN912" i="66"/>
  <c r="BO912" i="66"/>
  <c r="BQ912" i="66"/>
  <c r="BP912" i="66"/>
  <c r="BR912" i="66"/>
  <c r="BS912" i="66"/>
  <c r="BV912" i="66"/>
  <c r="BK913" i="66"/>
  <c r="BV913" i="66" l="1"/>
  <c r="BN913" i="66"/>
  <c r="BO913" i="66"/>
  <c r="BP913" i="66"/>
  <c r="BQ913" i="66"/>
  <c r="BS913" i="66"/>
  <c r="BL913" i="66"/>
  <c r="BM913" i="66"/>
  <c r="BR913" i="66"/>
  <c r="BT913" i="66"/>
  <c r="BU913" i="66"/>
  <c r="BK914" i="66"/>
  <c r="BL914" i="66" l="1"/>
  <c r="BM914" i="66"/>
  <c r="BP914" i="66"/>
  <c r="BQ914" i="66"/>
  <c r="BR914" i="66"/>
  <c r="BS914" i="66"/>
  <c r="BU914" i="66"/>
  <c r="BN914" i="66"/>
  <c r="BO914" i="66"/>
  <c r="BT914" i="66"/>
  <c r="BV914" i="66"/>
  <c r="BK915" i="66"/>
  <c r="BN915" i="66" l="1"/>
  <c r="BO915" i="66"/>
  <c r="BR915" i="66"/>
  <c r="BS915" i="66"/>
  <c r="BU915" i="66"/>
  <c r="BL915" i="66"/>
  <c r="BM915" i="66"/>
  <c r="BP915" i="66"/>
  <c r="BQ915" i="66"/>
  <c r="BT915" i="66"/>
  <c r="BV915" i="66"/>
  <c r="BK916" i="66"/>
  <c r="BP916" i="66" l="1"/>
  <c r="BQ916" i="66"/>
  <c r="BT916" i="66"/>
  <c r="BU916" i="66"/>
  <c r="BM916" i="66"/>
  <c r="BL916" i="66"/>
  <c r="BN916" i="66"/>
  <c r="BO916" i="66"/>
  <c r="BR916" i="66"/>
  <c r="BS916" i="66"/>
  <c r="BV916" i="66"/>
  <c r="BK917" i="66"/>
  <c r="BR917" i="66" l="1"/>
  <c r="BS917" i="66"/>
  <c r="BV917" i="66"/>
  <c r="BM917" i="66"/>
  <c r="BL917" i="66"/>
  <c r="BN917" i="66"/>
  <c r="BO917" i="66"/>
  <c r="BP917" i="66"/>
  <c r="BQ917" i="66"/>
  <c r="BT917" i="66"/>
  <c r="BU917" i="66"/>
  <c r="BK918" i="66"/>
  <c r="BT918" i="66" l="1"/>
  <c r="BU918" i="66"/>
  <c r="BL918" i="66"/>
  <c r="BM918" i="66"/>
  <c r="BO918" i="66"/>
  <c r="BR918" i="66"/>
  <c r="BS918" i="66"/>
  <c r="BV918" i="66"/>
  <c r="BN918" i="66"/>
  <c r="BP918" i="66"/>
  <c r="BQ918" i="66"/>
  <c r="BK919" i="66"/>
  <c r="BV919" i="66" l="1"/>
  <c r="BN919" i="66"/>
  <c r="BO919" i="66"/>
  <c r="BQ919" i="66"/>
  <c r="BP919" i="66"/>
  <c r="BR919" i="66"/>
  <c r="BS919" i="66"/>
  <c r="BT919" i="66"/>
  <c r="BU919" i="66"/>
  <c r="BL919" i="66"/>
  <c r="BM919" i="66"/>
  <c r="BK920" i="66"/>
  <c r="BL920" i="66" l="1"/>
  <c r="BM920" i="66"/>
  <c r="BP920" i="66"/>
  <c r="BQ920" i="66"/>
  <c r="BS920" i="66"/>
  <c r="BN920" i="66"/>
  <c r="BO920" i="66"/>
  <c r="BR920" i="66"/>
  <c r="BT920" i="66"/>
  <c r="BU920" i="66"/>
  <c r="BV920" i="66"/>
  <c r="BK921" i="66"/>
  <c r="BN921" i="66" l="1"/>
  <c r="BO921" i="66"/>
  <c r="BR921" i="66"/>
  <c r="BS921" i="66"/>
  <c r="BU921" i="66"/>
  <c r="BV921" i="66"/>
  <c r="BL921" i="66"/>
  <c r="BM921" i="66"/>
  <c r="BP921" i="66"/>
  <c r="BQ921" i="66"/>
  <c r="BT921" i="66"/>
  <c r="BK922" i="66"/>
  <c r="BP922" i="66" l="1"/>
  <c r="BQ922" i="66"/>
  <c r="BT922" i="66"/>
  <c r="BU922" i="66"/>
  <c r="BN922" i="66"/>
  <c r="BO922" i="66"/>
  <c r="BR922" i="66"/>
  <c r="BS922" i="66"/>
  <c r="BV922" i="66"/>
  <c r="BL922" i="66"/>
  <c r="BM922" i="66"/>
  <c r="BK923" i="66"/>
  <c r="BR923" i="66" l="1"/>
  <c r="BS923" i="66"/>
  <c r="BV923" i="66"/>
  <c r="BM923" i="66"/>
  <c r="BL923" i="66"/>
  <c r="BN923" i="66"/>
  <c r="BO923" i="66"/>
  <c r="BP923" i="66"/>
  <c r="BQ923" i="66"/>
  <c r="BT923" i="66"/>
  <c r="BU923" i="66"/>
  <c r="BK924" i="66"/>
  <c r="BT924" i="66" l="1"/>
  <c r="BU924" i="66"/>
  <c r="BL924" i="66"/>
  <c r="BM924" i="66"/>
  <c r="BO924" i="66"/>
  <c r="BV924" i="66"/>
  <c r="BN924" i="66"/>
  <c r="BP924" i="66"/>
  <c r="BQ924" i="66"/>
  <c r="BR924" i="66"/>
  <c r="BS924" i="66"/>
  <c r="BK925" i="66"/>
  <c r="BV925" i="66" l="1"/>
  <c r="BN925" i="66"/>
  <c r="BO925" i="66"/>
  <c r="BQ925" i="66"/>
  <c r="BS925" i="66"/>
  <c r="BT925" i="66"/>
  <c r="BU925" i="66"/>
  <c r="BL925" i="66"/>
  <c r="BM925" i="66"/>
  <c r="BP925" i="66"/>
  <c r="BR925" i="66"/>
  <c r="BK926" i="66"/>
  <c r="BL926" i="66" l="1"/>
  <c r="BM926" i="66"/>
  <c r="BP926" i="66"/>
  <c r="BQ926" i="66"/>
  <c r="BS926" i="66"/>
  <c r="BN926" i="66"/>
  <c r="BO926" i="66"/>
  <c r="BR926" i="66"/>
  <c r="BT926" i="66"/>
  <c r="BU926" i="66"/>
  <c r="BV926" i="66"/>
  <c r="BK927" i="66"/>
  <c r="BN927" i="66" l="1"/>
  <c r="BO927" i="66"/>
  <c r="BR927" i="66"/>
  <c r="BS927" i="66"/>
  <c r="BU927" i="66"/>
  <c r="BL927" i="66"/>
  <c r="BM927" i="66"/>
  <c r="BP927" i="66"/>
  <c r="BQ927" i="66"/>
  <c r="BT927" i="66"/>
  <c r="BV927" i="66"/>
  <c r="BK928" i="66"/>
  <c r="BP928" i="66" l="1"/>
  <c r="BQ928" i="66"/>
  <c r="BT928" i="66"/>
  <c r="BU928" i="66"/>
  <c r="BR928" i="66"/>
  <c r="BS928" i="66"/>
  <c r="BV928" i="66"/>
  <c r="BL928" i="66"/>
  <c r="BM928" i="66"/>
  <c r="BN928" i="66"/>
  <c r="BO928" i="66"/>
  <c r="BK929" i="66"/>
  <c r="BR929" i="66" l="1"/>
  <c r="BS929" i="66"/>
  <c r="BV929" i="66"/>
  <c r="BM929" i="66"/>
  <c r="BO929" i="66"/>
  <c r="BP929" i="66"/>
  <c r="BQ929" i="66"/>
  <c r="BT929" i="66"/>
  <c r="BU929" i="66"/>
  <c r="BL929" i="66"/>
  <c r="BN929" i="66"/>
  <c r="BK930" i="66"/>
  <c r="BT930" i="66" l="1"/>
  <c r="BU930" i="66"/>
  <c r="BL930" i="66"/>
  <c r="BM930" i="66"/>
  <c r="BO930" i="66"/>
  <c r="BN930" i="66"/>
  <c r="BP930" i="66"/>
  <c r="BQ930" i="66"/>
  <c r="BR930" i="66"/>
  <c r="BS930" i="66"/>
  <c r="BV930" i="66"/>
  <c r="BK931" i="66"/>
  <c r="BV931" i="66" l="1"/>
  <c r="BN931" i="66"/>
  <c r="BO931" i="66"/>
  <c r="BQ931" i="66"/>
  <c r="BU931" i="66"/>
  <c r="BL931" i="66"/>
  <c r="BR931" i="66"/>
  <c r="BM931" i="66"/>
  <c r="BP931" i="66"/>
  <c r="BS931" i="66"/>
  <c r="BT931" i="66"/>
  <c r="BK932" i="66"/>
  <c r="BL932" i="66" l="1"/>
  <c r="BM932" i="66"/>
  <c r="BP932" i="66"/>
  <c r="BQ932" i="66"/>
  <c r="BS932" i="66"/>
  <c r="BN932" i="66"/>
  <c r="BO932" i="66"/>
  <c r="BR932" i="66"/>
  <c r="BT932" i="66"/>
  <c r="BU932" i="66"/>
  <c r="BV932" i="66"/>
  <c r="BK933" i="66"/>
  <c r="BN933" i="66" l="1"/>
  <c r="BO933" i="66"/>
  <c r="BR933" i="66"/>
  <c r="BS933" i="66"/>
  <c r="BU933" i="66"/>
  <c r="BL933" i="66"/>
  <c r="BM933" i="66"/>
  <c r="BP933" i="66"/>
  <c r="BQ933" i="66"/>
  <c r="BT933" i="66"/>
  <c r="BV933" i="66"/>
  <c r="BK934" i="66"/>
  <c r="BP934" i="66" l="1"/>
  <c r="BQ934" i="66"/>
  <c r="BT934" i="66"/>
  <c r="BU934" i="66"/>
  <c r="BV934" i="66"/>
  <c r="BL934" i="66"/>
  <c r="BM934" i="66"/>
  <c r="BN934" i="66"/>
  <c r="BO934" i="66"/>
  <c r="BR934" i="66"/>
  <c r="BS934" i="66"/>
  <c r="BK935" i="66"/>
  <c r="BR935" i="66" l="1"/>
  <c r="BS935" i="66"/>
  <c r="BV935" i="66"/>
  <c r="BM935" i="66"/>
  <c r="BQ935" i="66"/>
  <c r="BT935" i="66"/>
  <c r="BU935" i="66"/>
  <c r="BL935" i="66"/>
  <c r="BN935" i="66"/>
  <c r="BO935" i="66"/>
  <c r="BP935" i="66"/>
  <c r="BK936" i="66"/>
  <c r="BT936" i="66" l="1"/>
  <c r="BU936" i="66"/>
  <c r="BL936" i="66"/>
  <c r="BO936" i="66"/>
  <c r="BM936" i="66"/>
  <c r="BN936" i="66"/>
  <c r="BP936" i="66"/>
  <c r="BQ936" i="66"/>
  <c r="BR936" i="66"/>
  <c r="BS936" i="66"/>
  <c r="BV936" i="66"/>
  <c r="BK937" i="66"/>
  <c r="BV937" i="66" l="1"/>
  <c r="BN937" i="66"/>
  <c r="BQ937" i="66"/>
  <c r="BU937" i="66"/>
  <c r="BL937" i="66"/>
  <c r="BM937" i="66"/>
  <c r="BO937" i="66"/>
  <c r="BP937" i="66"/>
  <c r="BR937" i="66"/>
  <c r="BS937" i="66"/>
  <c r="BT937" i="66"/>
  <c r="BK938" i="66"/>
  <c r="BL938" i="66" l="1"/>
  <c r="BM938" i="66"/>
  <c r="BP938" i="66"/>
  <c r="BS938" i="66"/>
  <c r="BN938" i="66"/>
  <c r="BO938" i="66"/>
  <c r="BQ938" i="66"/>
  <c r="BR938" i="66"/>
  <c r="BT938" i="66"/>
  <c r="BU938" i="66"/>
  <c r="BV938" i="66"/>
  <c r="BK939" i="66"/>
  <c r="BN939" i="66" l="1"/>
  <c r="BO939" i="66"/>
  <c r="BR939" i="66"/>
  <c r="BU939" i="66"/>
  <c r="BQ939" i="66"/>
  <c r="BS939" i="66"/>
  <c r="BT939" i="66"/>
  <c r="BV939" i="66"/>
  <c r="BL939" i="66"/>
  <c r="BM939" i="66"/>
  <c r="BP939" i="66"/>
  <c r="BK940" i="66"/>
  <c r="BP940" i="66" l="1"/>
  <c r="BQ940" i="66"/>
  <c r="BT940" i="66"/>
  <c r="BV940" i="66"/>
  <c r="BL940" i="66"/>
  <c r="BR940" i="66"/>
  <c r="BM940" i="66"/>
  <c r="BN940" i="66"/>
  <c r="BO940" i="66"/>
  <c r="BS940" i="66"/>
  <c r="BU940" i="66"/>
  <c r="BK941" i="66"/>
  <c r="BR941" i="66" l="1"/>
  <c r="BS941" i="66"/>
  <c r="BV941" i="66"/>
  <c r="BM941" i="66"/>
  <c r="BL941" i="66"/>
  <c r="BN941" i="66"/>
  <c r="BO941" i="66"/>
  <c r="BP941" i="66"/>
  <c r="BQ941" i="66"/>
  <c r="BT941" i="66"/>
  <c r="BU941" i="66"/>
  <c r="BK942" i="66"/>
  <c r="BT942" i="66" l="1"/>
  <c r="BU942" i="66"/>
  <c r="BL942" i="66"/>
  <c r="BO942" i="66"/>
  <c r="BS942" i="66"/>
  <c r="BV942" i="66"/>
  <c r="BP942" i="66"/>
  <c r="BM942" i="66"/>
  <c r="BN942" i="66"/>
  <c r="BQ942" i="66"/>
  <c r="BR942" i="66"/>
  <c r="BK943" i="66"/>
  <c r="BV943" i="66" l="1"/>
  <c r="BN943" i="66"/>
  <c r="BQ943" i="66"/>
  <c r="BL943" i="66"/>
  <c r="BM943" i="66"/>
  <c r="BO943" i="66"/>
  <c r="BT943" i="66"/>
  <c r="BP943" i="66"/>
  <c r="BR943" i="66"/>
  <c r="BS943" i="66"/>
  <c r="BU943" i="66"/>
  <c r="BK944" i="66"/>
  <c r="BL944" i="66" l="1"/>
  <c r="BP944" i="66"/>
  <c r="BV944" i="66"/>
  <c r="BM944" i="66"/>
  <c r="BN944" i="66"/>
  <c r="BO944" i="66"/>
  <c r="BQ944" i="66"/>
  <c r="BS944" i="66"/>
  <c r="BR944" i="66"/>
  <c r="BT944" i="66"/>
  <c r="BU944" i="66"/>
  <c r="BK945" i="66"/>
  <c r="BN945" i="66" l="1"/>
  <c r="BS945" i="66"/>
  <c r="BT945" i="66"/>
  <c r="BU945" i="66"/>
  <c r="BV945" i="66"/>
  <c r="BL945" i="66"/>
  <c r="BP945" i="66"/>
  <c r="BM945" i="66"/>
  <c r="BO945" i="66"/>
  <c r="BQ945" i="66"/>
  <c r="BR945" i="66"/>
  <c r="BK946" i="66"/>
  <c r="BP946" i="66" l="1"/>
  <c r="BL946" i="66"/>
  <c r="BM946" i="66"/>
  <c r="BN946" i="66"/>
  <c r="BO946" i="66"/>
  <c r="BU946" i="66"/>
  <c r="BQ946" i="66"/>
  <c r="BR946" i="66"/>
  <c r="BS946" i="66"/>
  <c r="BT946" i="66"/>
  <c r="BV946" i="66"/>
  <c r="BK947" i="66"/>
  <c r="BR947" i="66" l="1"/>
  <c r="BQ947" i="66"/>
  <c r="BS947" i="66"/>
  <c r="BT947" i="66"/>
  <c r="BU947" i="66"/>
  <c r="BV947" i="66"/>
  <c r="BL947" i="66"/>
  <c r="BN947" i="66"/>
  <c r="BM947" i="66"/>
  <c r="BO947" i="66"/>
  <c r="BP947" i="66"/>
  <c r="BK948" i="66"/>
  <c r="BT948" i="66" l="1"/>
  <c r="BL948" i="66"/>
  <c r="BM948" i="66"/>
  <c r="BN948" i="66"/>
  <c r="BO948" i="66"/>
  <c r="BP948" i="66"/>
  <c r="BQ948" i="66"/>
  <c r="BR948" i="66"/>
  <c r="BU948" i="66"/>
  <c r="BS948" i="66"/>
  <c r="BV948" i="66"/>
  <c r="BK949" i="66"/>
  <c r="BV949" i="66" l="1"/>
  <c r="BR949" i="66"/>
  <c r="BS949" i="66"/>
  <c r="BT949" i="66"/>
  <c r="BU949" i="66"/>
  <c r="BO949" i="66"/>
  <c r="BL949" i="66"/>
  <c r="BM949" i="66"/>
  <c r="BN949" i="66"/>
  <c r="BP949" i="66"/>
  <c r="BQ949" i="66"/>
  <c r="BK950" i="66"/>
  <c r="BL950" i="66" l="1"/>
  <c r="BM950" i="66"/>
  <c r="BN950" i="66"/>
  <c r="BO950" i="66"/>
  <c r="BP950" i="66"/>
  <c r="BQ950" i="66"/>
  <c r="BR950" i="66"/>
  <c r="BS950" i="66"/>
  <c r="BV950" i="66"/>
  <c r="BT950" i="66"/>
  <c r="BU950" i="66"/>
  <c r="BK951" i="66"/>
  <c r="BN951" i="66" l="1"/>
  <c r="BS951" i="66"/>
  <c r="BT951" i="66"/>
  <c r="BU951" i="66"/>
  <c r="BV951" i="66"/>
  <c r="BL951" i="66"/>
  <c r="BP951" i="66"/>
  <c r="BM951" i="66"/>
  <c r="BO951" i="66"/>
  <c r="BQ951" i="66"/>
  <c r="BR951" i="66"/>
  <c r="BK952" i="66"/>
  <c r="BV952" i="66" l="1"/>
  <c r="BL952" i="66"/>
  <c r="BM952" i="66"/>
  <c r="BN952" i="66"/>
  <c r="BO952" i="66"/>
  <c r="BP952" i="66"/>
  <c r="BQ952" i="66"/>
  <c r="BS952" i="66"/>
  <c r="BR952" i="66"/>
  <c r="BT952" i="66"/>
  <c r="BU952" i="66"/>
  <c r="BK953" i="66"/>
  <c r="BL953" i="66" l="1"/>
  <c r="BM953" i="66"/>
  <c r="BN953" i="66"/>
  <c r="BO953" i="66"/>
  <c r="BP953" i="66"/>
  <c r="BQ953" i="66"/>
  <c r="BR953" i="66"/>
  <c r="BS953" i="66"/>
  <c r="BT953" i="66"/>
  <c r="BU953" i="66"/>
  <c r="BV953" i="66"/>
  <c r="BK954" i="66"/>
  <c r="BO954" i="66" l="1"/>
  <c r="BQ954" i="66"/>
  <c r="BP954" i="66"/>
  <c r="BR954" i="66"/>
  <c r="BS954" i="66"/>
  <c r="BT954" i="66"/>
  <c r="BU954" i="66"/>
  <c r="BV954" i="66"/>
  <c r="BL954" i="66"/>
  <c r="BM954" i="66"/>
  <c r="BN954" i="66"/>
  <c r="BK955" i="66"/>
  <c r="BQ955" i="66" l="1"/>
  <c r="BR955" i="66"/>
  <c r="BS955" i="66"/>
  <c r="BT955" i="66"/>
  <c r="BU955" i="66"/>
  <c r="BV955" i="66"/>
  <c r="BM955" i="66"/>
  <c r="BL955" i="66"/>
  <c r="BN955" i="66"/>
  <c r="BO955" i="66"/>
  <c r="BP955" i="66"/>
  <c r="BK956" i="66"/>
  <c r="BS956" i="66" l="1"/>
  <c r="BT956" i="66"/>
  <c r="BU956" i="66"/>
  <c r="BV956" i="66"/>
  <c r="BL956" i="66"/>
  <c r="BM956" i="66"/>
  <c r="BN956" i="66"/>
  <c r="BO956" i="66"/>
  <c r="BP956" i="66"/>
  <c r="BQ956" i="66"/>
  <c r="BR956" i="66"/>
  <c r="BK957" i="66"/>
  <c r="BU957" i="66" l="1"/>
  <c r="BV957" i="66"/>
  <c r="BL957" i="66"/>
  <c r="BM957" i="66"/>
  <c r="BN957" i="66"/>
  <c r="BO957" i="66"/>
  <c r="BP957" i="66"/>
  <c r="BQ957" i="66"/>
  <c r="BS957" i="66"/>
  <c r="BR957" i="66"/>
  <c r="BT957" i="66"/>
  <c r="BK958" i="66"/>
  <c r="BM958" i="66" l="1"/>
  <c r="BL958" i="66"/>
  <c r="BN958" i="66"/>
  <c r="BS958" i="66"/>
  <c r="BO958" i="66"/>
  <c r="BP958" i="66"/>
  <c r="BQ958" i="66"/>
  <c r="BR958" i="66"/>
  <c r="BU958" i="66"/>
  <c r="BT958" i="66"/>
  <c r="BV958" i="66"/>
  <c r="BK959" i="66"/>
  <c r="BM959" i="66" l="1"/>
  <c r="BO959" i="66"/>
  <c r="BN959" i="66"/>
  <c r="BP959" i="66"/>
  <c r="BU959" i="66"/>
  <c r="BQ959" i="66"/>
  <c r="BR959" i="66"/>
  <c r="BS959" i="66"/>
  <c r="BT959" i="66"/>
  <c r="BL959" i="66"/>
  <c r="BV959" i="66"/>
  <c r="BK960" i="66"/>
  <c r="BO960" i="66" l="1"/>
  <c r="BQ960" i="66"/>
  <c r="BP960" i="66"/>
  <c r="BR960" i="66"/>
  <c r="BS960" i="66"/>
  <c r="BT960" i="66"/>
  <c r="BU960" i="66"/>
  <c r="BV960" i="66"/>
  <c r="BL960" i="66"/>
  <c r="BM960" i="66"/>
  <c r="BN960" i="66"/>
  <c r="BK961" i="66"/>
  <c r="BQ961" i="66" l="1"/>
  <c r="BR961" i="66"/>
  <c r="BS961" i="66"/>
  <c r="BT961" i="66"/>
  <c r="BU961" i="66"/>
  <c r="BV961" i="66"/>
  <c r="BL961" i="66"/>
  <c r="BM961" i="66"/>
  <c r="BN961" i="66"/>
  <c r="BO961" i="66"/>
  <c r="BP961" i="66"/>
  <c r="BK962" i="66"/>
  <c r="BS962" i="66" l="1"/>
  <c r="BT962" i="66"/>
  <c r="BU962" i="66"/>
  <c r="BV962" i="66"/>
  <c r="BL962" i="66"/>
  <c r="BO962" i="66"/>
  <c r="BM962" i="66"/>
  <c r="BN962" i="66"/>
  <c r="BP962" i="66"/>
  <c r="BQ962" i="66"/>
  <c r="BR962" i="66"/>
  <c r="BK963" i="66"/>
  <c r="BU963" i="66" l="1"/>
  <c r="BV963" i="66"/>
  <c r="BL963" i="66"/>
  <c r="BM963" i="66"/>
  <c r="BN963" i="66"/>
  <c r="BO963" i="66"/>
  <c r="BP963" i="66"/>
  <c r="BQ963" i="66"/>
  <c r="BR963" i="66"/>
  <c r="BS963" i="66"/>
  <c r="BT963" i="66"/>
  <c r="BK964" i="66"/>
  <c r="BM964" i="66" l="1"/>
  <c r="BL964" i="66"/>
  <c r="BN964" i="66"/>
  <c r="BO964" i="66"/>
  <c r="BP964" i="66"/>
  <c r="BQ964" i="66"/>
  <c r="BS964" i="66"/>
  <c r="BR964" i="66"/>
  <c r="BT964" i="66"/>
  <c r="BU964" i="66"/>
  <c r="BV964" i="66"/>
  <c r="BK965" i="66"/>
  <c r="BM965" i="66" l="1"/>
  <c r="BO965" i="66"/>
  <c r="BN965" i="66"/>
  <c r="BP965" i="66"/>
  <c r="BQ965" i="66"/>
  <c r="BR965" i="66"/>
  <c r="BU965" i="66"/>
  <c r="BS965" i="66"/>
  <c r="BT965" i="66"/>
  <c r="BV965" i="66"/>
  <c r="BL965" i="66"/>
  <c r="BK966" i="66"/>
  <c r="BO966" i="66" l="1"/>
  <c r="BQ966" i="66"/>
  <c r="BP966" i="66"/>
  <c r="BR966" i="66"/>
  <c r="BS966" i="66"/>
  <c r="BT966" i="66"/>
  <c r="BU966" i="66"/>
  <c r="BV966" i="66"/>
  <c r="BN966" i="66"/>
  <c r="BL966" i="66"/>
  <c r="BM966" i="66"/>
  <c r="BK967" i="66"/>
  <c r="BQ967" i="66" l="1"/>
  <c r="BS967" i="66"/>
  <c r="BR967" i="66"/>
  <c r="BT967" i="66"/>
  <c r="BU967" i="66"/>
  <c r="BM967" i="66"/>
  <c r="BV967" i="66"/>
  <c r="BL967" i="66"/>
  <c r="BP967" i="66"/>
  <c r="BN967" i="66"/>
  <c r="BO967" i="66"/>
  <c r="BK968" i="66"/>
  <c r="BS968" i="66" l="1"/>
  <c r="BU968" i="66"/>
  <c r="BT968" i="66"/>
  <c r="BV968" i="66"/>
  <c r="BO968" i="66"/>
  <c r="BL968" i="66"/>
  <c r="BM968" i="66"/>
  <c r="BN968" i="66"/>
  <c r="BQ968" i="66"/>
  <c r="BP968" i="66"/>
  <c r="BR968" i="66"/>
  <c r="BK969" i="66"/>
  <c r="BU969" i="66" l="1"/>
  <c r="BV969" i="66"/>
  <c r="BL969" i="66"/>
  <c r="BM969" i="66"/>
  <c r="BN969" i="66"/>
  <c r="BO969" i="66"/>
  <c r="BP969" i="66"/>
  <c r="BQ969" i="66"/>
  <c r="BS969" i="66"/>
  <c r="BT969" i="66"/>
  <c r="BR969" i="66"/>
  <c r="BK970" i="66"/>
  <c r="BL970" i="66" l="1"/>
  <c r="BM970" i="66"/>
  <c r="BN970" i="66"/>
  <c r="BO970" i="66"/>
  <c r="BP970" i="66"/>
  <c r="BQ970" i="66"/>
  <c r="BS970" i="66"/>
  <c r="BR970" i="66"/>
  <c r="BT970" i="66"/>
  <c r="BU970" i="66"/>
  <c r="BV970" i="66"/>
  <c r="BK971" i="66"/>
  <c r="BM971" i="66" l="1"/>
  <c r="BN971" i="66"/>
  <c r="BO971" i="66"/>
  <c r="BP971" i="66"/>
  <c r="BQ971" i="66"/>
  <c r="BR971" i="66"/>
  <c r="BS971" i="66"/>
  <c r="BU971" i="66"/>
  <c r="BT971" i="66"/>
  <c r="BL971" i="66"/>
  <c r="BV971" i="66"/>
  <c r="BK972" i="66"/>
  <c r="BO972" i="66" l="1"/>
  <c r="BP972" i="66"/>
  <c r="BR972" i="66"/>
  <c r="BS972" i="66"/>
  <c r="BT972" i="66"/>
  <c r="BU972" i="66"/>
  <c r="BV972" i="66"/>
  <c r="BL972" i="66"/>
  <c r="BM972" i="66"/>
  <c r="BN972" i="66"/>
  <c r="BQ972" i="66"/>
  <c r="BK973" i="66"/>
  <c r="BQ973" i="66" l="1"/>
  <c r="BR973" i="66"/>
  <c r="BT973" i="66"/>
  <c r="BM973" i="66"/>
  <c r="BU973" i="66"/>
  <c r="BV973" i="66"/>
  <c r="BL973" i="66"/>
  <c r="BO973" i="66"/>
  <c r="BP973" i="66"/>
  <c r="BS973" i="66"/>
  <c r="BN973" i="66"/>
  <c r="BK974" i="66"/>
  <c r="BS974" i="66" l="1"/>
  <c r="BT974" i="66"/>
  <c r="BV974" i="66"/>
  <c r="BO974" i="66"/>
  <c r="BL974" i="66"/>
  <c r="BM974" i="66"/>
  <c r="BN974" i="66"/>
  <c r="BP974" i="66"/>
  <c r="BQ974" i="66"/>
  <c r="BR974" i="66"/>
  <c r="BU974" i="66"/>
  <c r="BK975" i="66"/>
  <c r="BU975" i="66" l="1"/>
  <c r="BV975" i="66"/>
  <c r="BL975" i="66"/>
  <c r="BM975" i="66"/>
  <c r="BO975" i="66"/>
  <c r="BN975" i="66"/>
  <c r="BQ975" i="66"/>
  <c r="BP975" i="66"/>
  <c r="BS975" i="66"/>
  <c r="BR975" i="66"/>
  <c r="BT975" i="66"/>
  <c r="BK976" i="66"/>
  <c r="BL976" i="66" l="1"/>
  <c r="BN976" i="66"/>
  <c r="BS976" i="66"/>
  <c r="BO976" i="66"/>
  <c r="BP976" i="66"/>
  <c r="BQ976" i="66"/>
  <c r="BR976" i="66"/>
  <c r="BM976" i="66"/>
  <c r="BT976" i="66"/>
  <c r="BU976" i="66"/>
  <c r="BV976" i="66"/>
  <c r="BK977" i="66"/>
  <c r="BM977" i="66" l="1"/>
  <c r="BN977" i="66"/>
  <c r="BP977" i="66"/>
  <c r="BU977" i="66"/>
  <c r="BQ977" i="66"/>
  <c r="BS977" i="66"/>
  <c r="BR977" i="66"/>
  <c r="BT977" i="66"/>
  <c r="BV977" i="66"/>
  <c r="BL977" i="66"/>
  <c r="BO977" i="66"/>
  <c r="BK978" i="66"/>
  <c r="BO978" i="66" l="1"/>
  <c r="BP978" i="66"/>
  <c r="BR978" i="66"/>
  <c r="BU978" i="66"/>
  <c r="BS978" i="66"/>
  <c r="BT978" i="66"/>
  <c r="BV978" i="66"/>
  <c r="BM978" i="66"/>
  <c r="BN978" i="66"/>
  <c r="BQ978" i="66"/>
  <c r="BL978" i="66"/>
  <c r="BK979" i="66"/>
  <c r="BQ979" i="66" l="1"/>
  <c r="BR979" i="66"/>
  <c r="BT979" i="66"/>
  <c r="BU979" i="66"/>
  <c r="BV979" i="66"/>
  <c r="BM979" i="66"/>
  <c r="BL979" i="66"/>
  <c r="BN979" i="66"/>
  <c r="BO979" i="66"/>
  <c r="BS979" i="66"/>
  <c r="BP979" i="66"/>
  <c r="BK980" i="66"/>
  <c r="BS980" i="66" l="1"/>
  <c r="BT980" i="66"/>
  <c r="BV980" i="66"/>
  <c r="BM980" i="66"/>
  <c r="BO980" i="66"/>
  <c r="BL980" i="66"/>
  <c r="BN980" i="66"/>
  <c r="BQ980" i="66"/>
  <c r="BP980" i="66"/>
  <c r="BR980" i="66"/>
  <c r="BU980" i="66"/>
  <c r="BK981" i="66"/>
  <c r="BU981" i="66" l="1"/>
  <c r="BV981" i="66"/>
  <c r="BL981" i="66"/>
  <c r="BM981" i="66"/>
  <c r="BO981" i="66"/>
  <c r="BN981" i="66"/>
  <c r="BP981" i="66"/>
  <c r="BQ981" i="66"/>
  <c r="BR981" i="66"/>
  <c r="BS981" i="66"/>
  <c r="BT981" i="66"/>
  <c r="BK982" i="66"/>
  <c r="BL982" i="66" l="1"/>
  <c r="BN982" i="66"/>
  <c r="BO982" i="66"/>
  <c r="BQ982" i="66"/>
  <c r="BP982" i="66"/>
  <c r="BR982" i="66"/>
  <c r="BS982" i="66"/>
  <c r="BT982" i="66"/>
  <c r="BU982" i="66"/>
  <c r="BV982" i="66"/>
  <c r="BM982" i="66"/>
  <c r="BK983" i="66"/>
  <c r="BM983" i="66" l="1"/>
  <c r="BN983" i="66"/>
  <c r="BP983" i="66"/>
  <c r="BQ983" i="66"/>
  <c r="BS983" i="66"/>
  <c r="BR983" i="66"/>
  <c r="BT983" i="66"/>
  <c r="BU983" i="66"/>
  <c r="BV983" i="66"/>
  <c r="BL983" i="66"/>
  <c r="BO983" i="66"/>
  <c r="BK984" i="66"/>
  <c r="BO984" i="66" l="1"/>
  <c r="BP984" i="66"/>
  <c r="BR984" i="66"/>
  <c r="BS984" i="66"/>
  <c r="BT984" i="66"/>
  <c r="BU984" i="66"/>
  <c r="BV984" i="66"/>
  <c r="BL984" i="66"/>
  <c r="BN984" i="66"/>
  <c r="BM984" i="66"/>
  <c r="BQ984" i="66"/>
  <c r="BK985" i="66"/>
  <c r="BQ985" i="66" l="1"/>
  <c r="BR985" i="66"/>
  <c r="BT985" i="66"/>
  <c r="BU985" i="66"/>
  <c r="BV985" i="66"/>
  <c r="BL985" i="66"/>
  <c r="BM985" i="66"/>
  <c r="BN985" i="66"/>
  <c r="BO985" i="66"/>
  <c r="BP985" i="66"/>
  <c r="BS985" i="66"/>
  <c r="BK986" i="66"/>
  <c r="BS986" i="66" l="1"/>
  <c r="BT986" i="66"/>
  <c r="BV986" i="66"/>
  <c r="BM986" i="66"/>
  <c r="BL986" i="66"/>
  <c r="BN986" i="66"/>
  <c r="BP986" i="66"/>
  <c r="BO986" i="66"/>
  <c r="BQ986" i="66"/>
  <c r="BR986" i="66"/>
  <c r="BU986" i="66"/>
  <c r="BK987" i="66"/>
  <c r="BU987" i="66" l="1"/>
  <c r="BV987" i="66"/>
  <c r="BL987" i="66"/>
  <c r="BO987" i="66"/>
  <c r="BM987" i="66"/>
  <c r="BN987" i="66"/>
  <c r="BP987" i="66"/>
  <c r="BQ987" i="66"/>
  <c r="BR987" i="66"/>
  <c r="BT987" i="66"/>
  <c r="BS987" i="66"/>
  <c r="BK988" i="66"/>
  <c r="BL988" i="66" l="1"/>
  <c r="BN988" i="66"/>
  <c r="BO988" i="66"/>
  <c r="BQ988" i="66"/>
  <c r="BP988" i="66"/>
  <c r="BR988" i="66"/>
  <c r="BM988" i="66"/>
  <c r="BS988" i="66"/>
  <c r="BT988" i="66"/>
  <c r="BU988" i="66"/>
  <c r="BV988" i="66"/>
  <c r="BK989" i="66"/>
  <c r="BM989" i="66" l="1"/>
  <c r="BN989" i="66"/>
  <c r="BP989" i="66"/>
  <c r="BQ989" i="66"/>
  <c r="BR989" i="66"/>
  <c r="BS989" i="66"/>
  <c r="BT989" i="66"/>
  <c r="BO989" i="66"/>
  <c r="BU989" i="66"/>
  <c r="BV989" i="66"/>
  <c r="BL989" i="66"/>
  <c r="BK990" i="66"/>
  <c r="BO990" i="66" l="1"/>
  <c r="BP990" i="66"/>
  <c r="BR990" i="66"/>
  <c r="BS990" i="66"/>
  <c r="BT990" i="66"/>
  <c r="BU990" i="66"/>
  <c r="BV990" i="66"/>
  <c r="BM990" i="66"/>
  <c r="BL990" i="66"/>
  <c r="BN990" i="66"/>
  <c r="BQ990" i="66"/>
  <c r="BK991" i="66"/>
  <c r="BQ991" i="66" l="1"/>
  <c r="BR991" i="66"/>
  <c r="BT991" i="66"/>
  <c r="BU991" i="66"/>
  <c r="BV991" i="66"/>
  <c r="BL991" i="66"/>
  <c r="BM991" i="66"/>
  <c r="BN991" i="66"/>
  <c r="BO991" i="66"/>
  <c r="BP991" i="66"/>
  <c r="BS991" i="66"/>
  <c r="BK992" i="66"/>
  <c r="BS992" i="66" l="1"/>
  <c r="BT992" i="66"/>
  <c r="BV992" i="66"/>
  <c r="BM992" i="66"/>
  <c r="BL992" i="66"/>
  <c r="BN992" i="66"/>
  <c r="BR992" i="66"/>
  <c r="BU992" i="66"/>
  <c r="BO992" i="66"/>
  <c r="BP992" i="66"/>
  <c r="BQ992" i="66"/>
  <c r="BK993" i="66"/>
  <c r="BU993" i="66" l="1"/>
  <c r="BV993" i="66"/>
  <c r="BL993" i="66"/>
  <c r="BO993" i="66"/>
  <c r="BM993" i="66"/>
  <c r="BN993" i="66"/>
  <c r="BP993" i="66"/>
  <c r="BQ993" i="66"/>
  <c r="BR993" i="66"/>
  <c r="BS993" i="66"/>
  <c r="BT993" i="66"/>
  <c r="BK994" i="66"/>
  <c r="BL994" i="66" l="1"/>
  <c r="BN994" i="66"/>
  <c r="BO994" i="66"/>
  <c r="BP994" i="66"/>
  <c r="BQ994" i="66"/>
  <c r="BR994" i="66"/>
  <c r="BM994" i="66"/>
  <c r="BS994" i="66"/>
  <c r="BT994" i="66"/>
  <c r="BU994" i="66"/>
  <c r="BV994" i="66"/>
  <c r="BK995" i="66"/>
  <c r="BM995" i="66" l="1"/>
  <c r="BN995" i="66"/>
  <c r="BP995" i="66"/>
  <c r="BQ995" i="66"/>
  <c r="BR995" i="66"/>
  <c r="BS995" i="66"/>
  <c r="BT995" i="66"/>
  <c r="BO995" i="66"/>
  <c r="BU995" i="66"/>
  <c r="BV995" i="66"/>
  <c r="BL995" i="66"/>
  <c r="BK996" i="66"/>
  <c r="BO996" i="66" l="1"/>
  <c r="BP996" i="66"/>
  <c r="BR996" i="66"/>
  <c r="BS996" i="66"/>
  <c r="BT996" i="66"/>
  <c r="BU996" i="66"/>
  <c r="BV996" i="66"/>
  <c r="BL996" i="66"/>
  <c r="BM996" i="66"/>
  <c r="BQ996" i="66"/>
  <c r="BN996" i="66"/>
  <c r="BK997" i="66"/>
  <c r="BQ997" i="66" l="1"/>
  <c r="BR997" i="66"/>
  <c r="BT997" i="66"/>
  <c r="BU997" i="66"/>
  <c r="BV997" i="66"/>
  <c r="BL997" i="66"/>
  <c r="BM997" i="66"/>
  <c r="BN997" i="66"/>
  <c r="BO997" i="66"/>
  <c r="BP997" i="66"/>
  <c r="BS997" i="66"/>
  <c r="BK998" i="66"/>
  <c r="BS998" i="66" l="1"/>
  <c r="BT998" i="66"/>
  <c r="BV998" i="66"/>
  <c r="BM998" i="66"/>
  <c r="BL998" i="66"/>
  <c r="BN998" i="66"/>
  <c r="BQ998" i="66"/>
  <c r="BR998" i="66"/>
  <c r="BO998" i="66"/>
  <c r="BP998" i="66"/>
  <c r="BU998" i="66"/>
  <c r="BK999" i="66"/>
  <c r="BU999" i="66" l="1"/>
  <c r="BV999" i="66"/>
  <c r="BL999" i="66"/>
  <c r="BM999" i="66"/>
  <c r="BN999" i="66"/>
  <c r="BO999" i="66"/>
  <c r="BP999" i="66"/>
  <c r="BQ999" i="66"/>
  <c r="BS999" i="66"/>
  <c r="BR999" i="66"/>
  <c r="BT999" i="66"/>
  <c r="BK1000" i="66"/>
  <c r="BL1000" i="66" l="1"/>
  <c r="BN1000" i="66"/>
  <c r="BO1000" i="66"/>
  <c r="BP1000" i="66"/>
  <c r="BQ1000" i="66"/>
  <c r="BR1000" i="66"/>
  <c r="BM1000" i="66"/>
  <c r="BS1000" i="66"/>
  <c r="BT1000" i="66"/>
  <c r="BU1000" i="66"/>
  <c r="BV1000" i="66"/>
  <c r="BK1001" i="66"/>
  <c r="BM1001" i="66" l="1"/>
  <c r="BN1001" i="66"/>
  <c r="BP1001" i="66"/>
  <c r="BQ1001" i="66"/>
  <c r="BR1001" i="66"/>
  <c r="BS1001" i="66"/>
  <c r="BT1001" i="66"/>
  <c r="BO1001" i="66"/>
  <c r="BU1001" i="66"/>
  <c r="BV1001" i="66"/>
  <c r="BL1001" i="66"/>
  <c r="BK1002" i="66"/>
  <c r="BO1002" i="66" l="1"/>
  <c r="BP1002" i="66"/>
  <c r="BR1002" i="66"/>
  <c r="BS1002" i="66"/>
  <c r="BT1002" i="66"/>
  <c r="BU1002" i="66"/>
  <c r="BV1002" i="66"/>
  <c r="BL1002" i="66"/>
  <c r="BQ1002" i="66"/>
  <c r="BM1002" i="66"/>
  <c r="BN1002" i="66"/>
  <c r="BK1003" i="66"/>
  <c r="BQ1003" i="66" l="1"/>
  <c r="BR1003" i="66"/>
  <c r="BT1003" i="66"/>
  <c r="BU1003" i="66"/>
  <c r="BV1003" i="66"/>
  <c r="BL1003" i="66"/>
  <c r="BM1003" i="66"/>
  <c r="BN1003" i="66"/>
  <c r="BO1003" i="66"/>
  <c r="BP1003" i="66"/>
  <c r="BS1003" i="66"/>
</calcChain>
</file>

<file path=xl/sharedStrings.xml><?xml version="1.0" encoding="utf-8"?>
<sst xmlns="http://schemas.openxmlformats.org/spreadsheetml/2006/main" count="150" uniqueCount="75">
  <si>
    <t>日</t>
    <rPh sb="0" eb="1">
      <t>ヒ</t>
    </rPh>
    <phoneticPr fontId="1"/>
  </si>
  <si>
    <t>検索</t>
    <rPh sb="0" eb="2">
      <t>ケンサク</t>
    </rPh>
    <phoneticPr fontId="1"/>
  </si>
  <si>
    <t>各合計</t>
    <rPh sb="0" eb="1">
      <t>カク</t>
    </rPh>
    <rPh sb="1" eb="3">
      <t>ゴウケイ</t>
    </rPh>
    <phoneticPr fontId="1"/>
  </si>
  <si>
    <t>日計</t>
    <rPh sb="0" eb="1">
      <t>ヒ</t>
    </rPh>
    <rPh sb="1" eb="2">
      <t>ケイ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</si>
  <si>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</si>
  <si>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</si>
  <si>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各合計</t>
    <rPh sb="0" eb="3">
      <t>カクゴウケイ</t>
    </rPh>
    <phoneticPr fontId="1"/>
  </si>
  <si>
    <t>日計</t>
    <rPh sb="0" eb="1">
      <t>ヒ</t>
    </rPh>
    <rPh sb="1" eb="2">
      <t>ケイ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</si>
  <si>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</si>
  <si>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</si>
  <si>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適用日</t>
    <rPh sb="0" eb="3">
      <t>テキヨウビ</t>
    </rPh>
    <phoneticPr fontId="1"/>
  </si>
  <si>
    <t>番号</t>
    <rPh sb="0" eb="2">
      <t>バンゴウ</t>
    </rPh>
    <phoneticPr fontId="1"/>
  </si>
  <si>
    <t>品書き（リスト）</t>
    <rPh sb="0" eb="2">
      <t>シナガ</t>
    </rPh>
    <phoneticPr fontId="1"/>
  </si>
  <si>
    <t>種類</t>
    <rPh sb="0" eb="2">
      <t>シュルイ</t>
    </rPh>
    <phoneticPr fontId="1"/>
  </si>
  <si>
    <t>単価</t>
    <rPh sb="0" eb="2">
      <t>タンカ</t>
    </rPh>
    <phoneticPr fontId="1"/>
  </si>
  <si>
    <t>月</t>
    <rPh sb="0" eb="1">
      <t>ガツ</t>
    </rPh>
    <phoneticPr fontId="1"/>
  </si>
  <si>
    <t>日付</t>
    <rPh sb="0" eb="2">
      <t>ヒヅケ</t>
    </rPh>
    <phoneticPr fontId="1"/>
  </si>
  <si>
    <t>品書き</t>
    <rPh sb="0" eb="2">
      <t>シナガ</t>
    </rPh>
    <phoneticPr fontId="1"/>
  </si>
  <si>
    <t>年</t>
    <rPh sb="0" eb="1">
      <t>ネン</t>
    </rPh>
    <phoneticPr fontId="1"/>
  </si>
  <si>
    <t>お客様氏名</t>
    <rPh sb="1" eb="3">
      <t>キャクサマ</t>
    </rPh>
    <rPh sb="3" eb="5">
      <t>シメイ</t>
    </rPh>
    <phoneticPr fontId="1"/>
  </si>
  <si>
    <t>月サービス及び使用品集計</t>
    <phoneticPr fontId="1"/>
  </si>
  <si>
    <t>総計</t>
    <rPh sb="0" eb="2">
      <t>ソウケイケイ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</si>
  <si>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</si>
  <si>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</si>
  <si>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氏名</t>
    <rPh sb="0" eb="2">
      <t>シメイ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</si>
  <si>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</si>
  <si>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</si>
  <si>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順</t>
    <rPh sb="0" eb="1">
      <t>ジュン</t>
    </rPh>
    <phoneticPr fontId="1"/>
  </si>
  <si>
    <t>総合計</t>
    <rPh sb="0" eb="3">
      <t>ソウゴウケイ</t>
    </rPh>
    <phoneticPr fontId="1"/>
  </si>
  <si>
    <t>備考</t>
  </si>
  <si>
    <t>種類</t>
  </si>
  <si>
    <t>年</t>
  </si>
  <si>
    <t>月</t>
  </si>
  <si>
    <t>日</t>
  </si>
  <si>
    <t>品書き</t>
  </si>
  <si>
    <t>数量</t>
  </si>
  <si>
    <t>単価</t>
  </si>
  <si>
    <t>各合計</t>
  </si>
  <si>
    <t>氏名空白欄</t>
    <rPh sb="0" eb="2">
      <t>シメイ</t>
    </rPh>
    <rPh sb="2" eb="4">
      <t>クウハク</t>
    </rPh>
    <rPh sb="4" eb="5">
      <t>ラン</t>
    </rPh>
    <phoneticPr fontId="1"/>
  </si>
  <si>
    <t>氏名空白欄</t>
    <rPh sb="0" eb="2">
      <t>シメイ</t>
    </rPh>
    <rPh sb="2" eb="5">
      <t>クウハクラン</t>
    </rPh>
    <phoneticPr fontId="1"/>
  </si>
  <si>
    <t>数</t>
    <rPh sb="0" eb="1">
      <t>スウ</t>
    </rPh>
    <phoneticPr fontId="1"/>
  </si>
  <si>
    <t>氏名先頭</t>
    <rPh sb="0" eb="2">
      <t>シメイ</t>
    </rPh>
    <rPh sb="2" eb="4">
      <t>セントウ</t>
    </rPh>
    <phoneticPr fontId="1"/>
  </si>
  <si>
    <t>氏名中心</t>
    <rPh sb="0" eb="2">
      <t>シメイ</t>
    </rPh>
    <rPh sb="2" eb="4">
      <t>チュウシン</t>
    </rPh>
    <phoneticPr fontId="1"/>
  </si>
  <si>
    <t>氏名全部</t>
    <rPh sb="0" eb="2">
      <t>シメイ</t>
    </rPh>
    <rPh sb="2" eb="3">
      <t>ゼン</t>
    </rPh>
    <rPh sb="3" eb="4">
      <t>ブ</t>
    </rPh>
    <phoneticPr fontId="1"/>
  </si>
  <si>
    <t>名前番号</t>
    <rPh sb="0" eb="2">
      <t>ナマエ</t>
    </rPh>
    <rPh sb="2" eb="4">
      <t>バンゴウ</t>
    </rPh>
    <phoneticPr fontId="1"/>
  </si>
  <si>
    <t>日付と名前番号</t>
    <rPh sb="0" eb="2">
      <t>ヒヅケ</t>
    </rPh>
    <rPh sb="3" eb="5">
      <t>ナマエ</t>
    </rPh>
    <rPh sb="5" eb="7">
      <t>バンゴウ</t>
    </rPh>
    <phoneticPr fontId="1"/>
  </si>
  <si>
    <t>氏名順</t>
  </si>
  <si>
    <t>氏名順</t>
    <rPh sb="0" eb="2">
      <t>シメイ</t>
    </rPh>
    <rPh sb="2" eb="3">
      <t>ジュン</t>
    </rPh>
    <phoneticPr fontId="1"/>
  </si>
  <si>
    <t>名重複</t>
    <rPh sb="0" eb="1">
      <t>メイ</t>
    </rPh>
    <rPh sb="1" eb="3">
      <t>チョウフク</t>
    </rPh>
    <phoneticPr fontId="1"/>
  </si>
  <si>
    <t>並び順</t>
    <rPh sb="0" eb="1">
      <t>ナラ</t>
    </rPh>
    <rPh sb="2" eb="3">
      <t>ジュン</t>
    </rPh>
    <phoneticPr fontId="1"/>
  </si>
  <si>
    <t>氏名表示</t>
    <rPh sb="0" eb="4">
      <t>シメイヒョウジ</t>
    </rPh>
    <phoneticPr fontId="1"/>
  </si>
  <si>
    <t>入力順</t>
    <rPh sb="0" eb="3">
      <t>ニュウリョクジュン</t>
    </rPh>
    <phoneticPr fontId="1"/>
  </si>
  <si>
    <t>シート名</t>
    <rPh sb="3" eb="4">
      <t>メイ</t>
    </rPh>
    <phoneticPr fontId="1"/>
  </si>
  <si>
    <t>氏名空白と氏名回数</t>
    <rPh sb="0" eb="2">
      <t>シメイ</t>
    </rPh>
    <rPh sb="2" eb="4">
      <t>クウハク</t>
    </rPh>
    <rPh sb="5" eb="7">
      <t>シメイ</t>
    </rPh>
    <rPh sb="7" eb="9">
      <t>カイスウ</t>
    </rPh>
    <phoneticPr fontId="1"/>
  </si>
  <si>
    <t>氏名並び順計</t>
    <rPh sb="0" eb="2">
      <t>シメイ</t>
    </rPh>
    <rPh sb="2" eb="3">
      <t>ナラ</t>
    </rPh>
    <rPh sb="4" eb="5">
      <t>ジュン</t>
    </rPh>
    <rPh sb="5" eb="6">
      <t>ケイ</t>
    </rPh>
    <phoneticPr fontId="1"/>
  </si>
  <si>
    <t>氏名入力別計</t>
    <rPh sb="0" eb="2">
      <t>シメイ</t>
    </rPh>
    <rPh sb="2" eb="5">
      <t>ニュウリョクベツ</t>
    </rPh>
    <rPh sb="5" eb="6">
      <t>ケイ</t>
    </rPh>
    <phoneticPr fontId="1"/>
  </si>
  <si>
    <t>範囲</t>
    <rPh sb="0" eb="2">
      <t>ハンイ</t>
    </rPh>
    <phoneticPr fontId="1"/>
  </si>
  <si>
    <t>参照範囲セル</t>
    <rPh sb="0" eb="2">
      <t>サンショウ</t>
    </rPh>
    <rPh sb="2" eb="4">
      <t>ハンイ</t>
    </rPh>
    <phoneticPr fontId="1"/>
  </si>
  <si>
    <t>総合計</t>
    <rPh sb="0" eb="1">
      <t>ソウ</t>
    </rPh>
    <rPh sb="1" eb="3">
      <t>ゴウケイ</t>
    </rPh>
    <phoneticPr fontId="1"/>
  </si>
  <si>
    <t>日合計</t>
    <rPh sb="0" eb="3">
      <t>ヒゴウケイ</t>
    </rPh>
    <phoneticPr fontId="1"/>
  </si>
  <si>
    <t>年数</t>
    <rPh sb="0" eb="1">
      <t>ネン</t>
    </rPh>
    <rPh sb="1" eb="2">
      <t>カズ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</si>
  <si>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</si>
  <si>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</si>
  <si>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商品番号</t>
    <rPh sb="0" eb="4">
      <t>ショウヒンバンゴウ</t>
    </rPh>
    <phoneticPr fontId="1"/>
  </si>
  <si>
    <t>名前数</t>
    <rPh sb="0" eb="2">
      <t>ナマエ</t>
    </rPh>
    <rPh sb="2" eb="3">
      <t>カズ</t>
    </rPh>
    <phoneticPr fontId="1"/>
  </si>
  <si>
    <t>数</t>
    <rPh sb="0" eb="1">
      <t>カズ</t>
    </rPh>
    <phoneticPr fontId="1"/>
  </si>
  <si>
    <t>品番号</t>
    <rPh sb="0" eb="1">
      <t>シナ</t>
    </rPh>
    <rPh sb="1" eb="3">
      <t>バンゴウ</t>
    </rPh>
    <phoneticPr fontId="1"/>
  </si>
  <si>
    <t>$bk$2:$bz$2</t>
    <phoneticPr fontId="1"/>
  </si>
  <si>
    <t>品名など</t>
    <rPh sb="0" eb="2">
      <t>ヒンメイ</t>
    </rPh>
    <phoneticPr fontId="1"/>
  </si>
  <si>
    <t>サービス及び使用品集計</t>
  </si>
  <si>
    <t>下線</t>
    <rPh sb="0" eb="1">
      <t>シタ</t>
    </rPh>
    <rPh sb="1" eb="2">
      <t>セン</t>
    </rPh>
    <phoneticPr fontId="1"/>
  </si>
  <si>
    <t>※関数が入力されています</t>
    <rPh sb="1" eb="3">
      <t>カンスウ</t>
    </rPh>
    <rPh sb="4" eb="6">
      <t>ニュウリョク</t>
    </rPh>
    <phoneticPr fontId="1"/>
  </si>
  <si>
    <t>※色が無いセルに入力</t>
    <rPh sb="1" eb="2">
      <t>イロ</t>
    </rPh>
    <rPh sb="3" eb="4">
      <t>ナ</t>
    </rPh>
    <rPh sb="8" eb="10">
      <t>ニュウリョク</t>
    </rPh>
    <phoneticPr fontId="1"/>
  </si>
  <si>
    <t>ふりがな</t>
    <phoneticPr fontId="1"/>
  </si>
  <si>
    <t>※この列から関数あり</t>
    <rPh sb="3" eb="4">
      <t>レツ</t>
    </rPh>
    <rPh sb="6" eb="8">
      <t>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</si>
</sst>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5" fillId="0" borderId="0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left" vertical="center"/>
    </xf>
    <xf numFmtId="0" fontId="3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38" fontId="3" fillId="0" borderId="1" xfId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38" fontId="8" fillId="0" borderId="1" xfId="1" applyFont="1" applyBorder="1">
      <alignment vertical="center"/>
    </xf>
    <xf numFmtId="38" fontId="8" fillId="0" borderId="1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5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1" applyNumberFormat="1" applyFo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38" fontId="6" fillId="5" borderId="1" xfId="1" applyFont="1" applyFill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3" fillId="0" borderId="0" xfId="1" applyFont="1">
      <alignment vertical="center"/>
    </xf>
    <xf numFmtId="0" fontId="9" fillId="4" borderId="1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6" borderId="3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38" fontId="11" fillId="0" borderId="2" xfId="1" applyFont="1" applyFill="1" applyBorder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4" fillId="0" borderId="0" xfId="0" applyNumberFormat="1" applyFont="1">
      <alignment vertical="center"/>
    </xf>
    <xf numFmtId="0" fontId="0" fillId="5" borderId="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12" fillId="0" borderId="0" xfId="0" quotePrefix="1" applyFont="1">
      <alignment vertical="center"/>
    </xf>
    <xf numFmtId="176" fontId="12" fillId="0" borderId="14" xfId="0" applyNumberFormat="1" applyFont="1" applyBorder="1">
      <alignment vertical="center"/>
    </xf>
    <xf numFmtId="38" fontId="12" fillId="0" borderId="14" xfId="1" applyFont="1" applyBorder="1">
      <alignment vertical="center"/>
    </xf>
    <xf numFmtId="38" fontId="12" fillId="0" borderId="0" xfId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0" fontId="5" fillId="0" borderId="3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38" fontId="5" fillId="0" borderId="1" xfId="1" applyFont="1" applyFill="1" applyBorder="1" applyAlignment="1">
      <alignment horizontal="left" vertical="center" indent="1"/>
    </xf>
    <xf numFmtId="0" fontId="5" fillId="7" borderId="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38" fontId="5" fillId="7" borderId="1" xfId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38" fontId="7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8" borderId="1" xfId="0" applyFill="1" applyBorder="1">
      <alignment vertical="center"/>
    </xf>
    <xf numFmtId="0" fontId="6" fillId="6" borderId="1" xfId="0" applyFont="1" applyFill="1" applyBorder="1" applyAlignment="1">
      <alignment horizontal="left" vertical="center" indent="1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left" vertical="center" indent="1"/>
    </xf>
    <xf numFmtId="0" fontId="0" fillId="8" borderId="11" xfId="0" applyFill="1" applyBorder="1" applyAlignment="1">
      <alignment horizontal="left" vertical="center" indent="1"/>
    </xf>
    <xf numFmtId="0" fontId="3" fillId="8" borderId="3" xfId="0" applyFont="1" applyFill="1" applyBorder="1" applyAlignment="1">
      <alignment horizontal="left" vertical="center" indent="1"/>
    </xf>
    <xf numFmtId="0" fontId="3" fillId="8" borderId="1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border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border>
        <bottom style="thin">
          <color rgb="FF00B0F0"/>
        </bottom>
        <vertical/>
        <horizontal/>
      </border>
    </dxf>
    <dxf>
      <border>
        <bottom style="thin">
          <color theme="0" tint="-0.24994659260841701"/>
        </bottom>
      </border>
    </dxf>
    <dxf>
      <border>
        <bottom style="thin">
          <color rgb="FFFF0000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982A-18AC-4CB3-8AE1-F304B1C9F533}">
  <dimension ref="A1:X300"/>
  <sheetViews>
    <sheetView workbookViewId="0"/>
  </sheetViews>
  <sheetFormatPr defaultColWidth="8.88671875" defaultRowHeight="12" x14ac:dyDescent="0.2"/>
  <cols>
    <col min="1" max="1" width="4.77734375" style="41" customWidth="1"/>
    <col min="2" max="3" width="14.77734375" style="42" customWidth="1"/>
    <col min="4" max="4" width="14.77734375" style="43" customWidth="1"/>
    <col min="5" max="5" width="12.77734375" style="43" customWidth="1"/>
    <col min="6" max="24" width="12.77734375" style="32" customWidth="1"/>
    <col min="25" max="16384" width="8.88671875" style="32"/>
  </cols>
  <sheetData>
    <row r="1" spans="1:24" s="31" customFormat="1" ht="28.2" customHeight="1" x14ac:dyDescent="0.2">
      <c r="A1" s="135" t="s">
        <v>72</v>
      </c>
      <c r="B1" s="134"/>
      <c r="C1" s="134"/>
      <c r="D1" s="27" t="s">
        <v>10</v>
      </c>
      <c r="E1" s="28">
        <v>45957</v>
      </c>
      <c r="F1" s="28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5" customHeight="1" x14ac:dyDescent="0.2">
      <c r="A2" s="33" t="s">
        <v>11</v>
      </c>
      <c r="B2" s="33" t="s">
        <v>12</v>
      </c>
      <c r="C2" s="33" t="s">
        <v>73</v>
      </c>
      <c r="D2" s="33" t="s">
        <v>13</v>
      </c>
      <c r="E2" s="74" t="str">
        <f t="shared" ref="E2:X2" si="0">IF(E1="","",TEXT(E1,"m/d")&amp;" 以降価格")</f>
        <v>10/27 以降価格</v>
      </c>
      <c r="F2" s="74" t="str">
        <f t="shared" si="0"/>
        <v/>
      </c>
      <c r="G2" s="74" t="str">
        <f t="shared" si="0"/>
        <v/>
      </c>
      <c r="H2" s="74" t="str">
        <f t="shared" si="0"/>
        <v/>
      </c>
      <c r="I2" s="74" t="str">
        <f t="shared" si="0"/>
        <v/>
      </c>
      <c r="J2" s="74" t="str">
        <f t="shared" si="0"/>
        <v/>
      </c>
      <c r="K2" s="74" t="str">
        <f t="shared" si="0"/>
        <v/>
      </c>
      <c r="L2" s="74" t="str">
        <f t="shared" si="0"/>
        <v/>
      </c>
      <c r="M2" s="74" t="str">
        <f t="shared" si="0"/>
        <v/>
      </c>
      <c r="N2" s="74" t="str">
        <f t="shared" si="0"/>
        <v/>
      </c>
      <c r="O2" s="74" t="str">
        <f t="shared" si="0"/>
        <v/>
      </c>
      <c r="P2" s="74" t="str">
        <f t="shared" si="0"/>
        <v/>
      </c>
      <c r="Q2" s="74" t="str">
        <f t="shared" si="0"/>
        <v/>
      </c>
      <c r="R2" s="74" t="str">
        <f t="shared" si="0"/>
        <v/>
      </c>
      <c r="S2" s="74" t="str">
        <f t="shared" si="0"/>
        <v/>
      </c>
      <c r="T2" s="74" t="str">
        <f t="shared" si="0"/>
        <v/>
      </c>
      <c r="U2" s="74" t="str">
        <f t="shared" si="0"/>
        <v/>
      </c>
      <c r="V2" s="74" t="str">
        <f t="shared" si="0"/>
        <v/>
      </c>
      <c r="W2" s="74" t="str">
        <f t="shared" si="0"/>
        <v/>
      </c>
      <c r="X2" s="74" t="str">
        <f t="shared" si="0"/>
        <v/>
      </c>
    </row>
    <row r="3" spans="1:24" ht="15" customHeight="1" x14ac:dyDescent="0.2">
      <c r="A3" s="34"/>
      <c r="B3" s="35"/>
      <c r="C3" s="35"/>
      <c r="D3" s="36"/>
      <c r="E3" s="37"/>
      <c r="F3" s="37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5" customHeight="1" x14ac:dyDescent="0.2">
      <c r="A4" s="34"/>
      <c r="B4" s="35"/>
      <c r="C4" s="35"/>
      <c r="D4" s="36"/>
      <c r="E4" s="37"/>
      <c r="F4" s="3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5" customHeight="1" x14ac:dyDescent="0.2">
      <c r="A5" s="34"/>
      <c r="B5" s="35"/>
      <c r="C5" s="35"/>
      <c r="D5" s="36"/>
      <c r="E5" s="37"/>
      <c r="F5" s="37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t="15" customHeight="1" x14ac:dyDescent="0.2">
      <c r="A6" s="34"/>
      <c r="B6" s="35"/>
      <c r="C6" s="35"/>
      <c r="D6" s="36"/>
      <c r="E6" s="37"/>
      <c r="F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ht="15" customHeight="1" x14ac:dyDescent="0.2">
      <c r="A7" s="34"/>
      <c r="B7" s="35"/>
      <c r="C7" s="35"/>
      <c r="D7" s="36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ht="15" customHeight="1" x14ac:dyDescent="0.2">
      <c r="A8" s="34"/>
      <c r="B8" s="35"/>
      <c r="C8" s="35"/>
      <c r="D8" s="36"/>
      <c r="E8" s="37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ht="15" customHeight="1" x14ac:dyDescent="0.2">
      <c r="A9" s="34"/>
      <c r="B9" s="35"/>
      <c r="C9" s="35"/>
      <c r="D9" s="36"/>
      <c r="E9" s="37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1:24" ht="15" customHeight="1" x14ac:dyDescent="0.2">
      <c r="A10" s="34"/>
      <c r="B10" s="35"/>
      <c r="C10" s="35"/>
      <c r="D10" s="36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4" ht="15" customHeight="1" x14ac:dyDescent="0.2">
      <c r="A11" s="34"/>
      <c r="B11" s="35"/>
      <c r="C11" s="35"/>
      <c r="D11" s="36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4" ht="15" customHeight="1" x14ac:dyDescent="0.2">
      <c r="A12" s="34"/>
      <c r="B12" s="35"/>
      <c r="C12" s="35"/>
      <c r="D12" s="36"/>
      <c r="E12" s="37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ht="15" customHeight="1" x14ac:dyDescent="0.2">
      <c r="A13" s="34"/>
      <c r="B13" s="35"/>
      <c r="C13" s="35"/>
      <c r="D13" s="36"/>
      <c r="E13" s="37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spans="1:24" ht="15" customHeight="1" x14ac:dyDescent="0.2">
      <c r="A14" s="34"/>
      <c r="B14" s="35"/>
      <c r="C14" s="35"/>
      <c r="D14" s="36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ht="15" customHeight="1" x14ac:dyDescent="0.2">
      <c r="A15" s="34"/>
      <c r="B15" s="35"/>
      <c r="C15" s="35"/>
      <c r="D15" s="36"/>
      <c r="E15" s="37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4" ht="15" customHeight="1" x14ac:dyDescent="0.2">
      <c r="A16" s="34"/>
      <c r="B16" s="35"/>
      <c r="C16" s="35"/>
      <c r="D16" s="36"/>
      <c r="E16" s="37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1:24" ht="15" customHeight="1" x14ac:dyDescent="0.2">
      <c r="A17" s="34"/>
      <c r="B17" s="35"/>
      <c r="C17" s="35"/>
      <c r="D17" s="36"/>
      <c r="E17" s="37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ht="15" customHeight="1" x14ac:dyDescent="0.2">
      <c r="A18" s="34"/>
      <c r="B18" s="35"/>
      <c r="C18" s="35"/>
      <c r="D18" s="36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5" customHeight="1" x14ac:dyDescent="0.2">
      <c r="A19" s="34"/>
      <c r="B19" s="35"/>
      <c r="C19" s="35"/>
      <c r="D19" s="36"/>
      <c r="E19" s="37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15" customHeight="1" x14ac:dyDescent="0.2">
      <c r="A20" s="34"/>
      <c r="B20" s="35"/>
      <c r="C20" s="35"/>
      <c r="D20" s="36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ht="15" customHeight="1" x14ac:dyDescent="0.2">
      <c r="A21" s="34"/>
      <c r="B21" s="35"/>
      <c r="C21" s="35"/>
      <c r="D21" s="36"/>
      <c r="E21" s="37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spans="1:24" ht="15" customHeight="1" x14ac:dyDescent="0.2">
      <c r="A22" s="34"/>
      <c r="B22" s="35"/>
      <c r="C22" s="35"/>
      <c r="D22" s="36"/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15" customHeight="1" x14ac:dyDescent="0.2">
      <c r="A23" s="34"/>
      <c r="B23" s="35"/>
      <c r="C23" s="35"/>
      <c r="D23" s="36"/>
      <c r="E23" s="37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ht="15" customHeight="1" x14ac:dyDescent="0.2">
      <c r="A24" s="34"/>
      <c r="B24" s="35"/>
      <c r="C24" s="35"/>
      <c r="D24" s="36"/>
      <c r="E24" s="37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5" customHeight="1" x14ac:dyDescent="0.2">
      <c r="A25" s="34"/>
      <c r="B25" s="35"/>
      <c r="C25" s="35"/>
      <c r="D25" s="36"/>
      <c r="E25" s="37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ht="15" customHeight="1" x14ac:dyDescent="0.2">
      <c r="A26" s="34"/>
      <c r="B26" s="35"/>
      <c r="C26" s="35"/>
      <c r="D26" s="36"/>
      <c r="E26" s="37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4" ht="15" customHeight="1" x14ac:dyDescent="0.2">
      <c r="A27" s="34"/>
      <c r="B27" s="35"/>
      <c r="C27" s="35"/>
      <c r="D27" s="36"/>
      <c r="E27" s="37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4" ht="15" customHeight="1" x14ac:dyDescent="0.2">
      <c r="A28" s="34"/>
      <c r="B28" s="35"/>
      <c r="C28" s="35"/>
      <c r="D28" s="36"/>
      <c r="E28" s="37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4" ht="15" customHeight="1" x14ac:dyDescent="0.2">
      <c r="A29" s="34"/>
      <c r="B29" s="35"/>
      <c r="C29" s="35"/>
      <c r="D29" s="36"/>
      <c r="E29" s="37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ht="15" customHeight="1" x14ac:dyDescent="0.2">
      <c r="A30" s="34"/>
      <c r="B30" s="35"/>
      <c r="C30" s="35"/>
      <c r="D30" s="36"/>
      <c r="E30" s="37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4" ht="15" customHeight="1" x14ac:dyDescent="0.2">
      <c r="A31" s="34"/>
      <c r="B31" s="35"/>
      <c r="C31" s="35"/>
      <c r="D31" s="36"/>
      <c r="E31" s="37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5" customHeight="1" x14ac:dyDescent="0.2">
      <c r="A32" s="34"/>
      <c r="B32" s="35"/>
      <c r="C32" s="35"/>
      <c r="D32" s="36"/>
      <c r="E32" s="37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4" ht="15" customHeight="1" x14ac:dyDescent="0.2">
      <c r="A33" s="34"/>
      <c r="B33" s="35"/>
      <c r="C33" s="35"/>
      <c r="D33" s="36"/>
      <c r="E33" s="37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4" ht="15" customHeight="1" x14ac:dyDescent="0.2">
      <c r="A34" s="34"/>
      <c r="B34" s="35"/>
      <c r="C34" s="35"/>
      <c r="D34" s="36"/>
      <c r="E34" s="37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15" customHeight="1" x14ac:dyDescent="0.2">
      <c r="A35" s="34"/>
      <c r="B35" s="35"/>
      <c r="C35" s="35"/>
      <c r="D35" s="36"/>
      <c r="E35" s="37"/>
      <c r="F35" s="37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ht="15" customHeight="1" x14ac:dyDescent="0.2">
      <c r="A36" s="34"/>
      <c r="B36" s="35"/>
      <c r="C36" s="35"/>
      <c r="D36" s="36"/>
      <c r="E36" s="37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ht="15" customHeight="1" x14ac:dyDescent="0.2">
      <c r="A37" s="34"/>
      <c r="B37" s="35"/>
      <c r="C37" s="35"/>
      <c r="D37" s="36"/>
      <c r="E37" s="37"/>
      <c r="F37" s="37"/>
      <c r="G37" s="38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customHeight="1" x14ac:dyDescent="0.2">
      <c r="A38" s="34"/>
      <c r="B38" s="35"/>
      <c r="C38" s="35"/>
      <c r="D38" s="36"/>
      <c r="E38" s="37"/>
      <c r="F38" s="37"/>
      <c r="G38" s="38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" customHeight="1" x14ac:dyDescent="0.2">
      <c r="A39" s="34"/>
      <c r="B39" s="35"/>
      <c r="C39" s="35"/>
      <c r="D39" s="36"/>
      <c r="E39" s="37"/>
      <c r="F39" s="37"/>
      <c r="G39" s="38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" customHeight="1" x14ac:dyDescent="0.2">
      <c r="A40" s="34"/>
      <c r="B40" s="35"/>
      <c r="C40" s="35"/>
      <c r="D40" s="36"/>
      <c r="E40" s="37"/>
      <c r="F40" s="37"/>
      <c r="G40" s="38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" customHeight="1" x14ac:dyDescent="0.2">
      <c r="A41" s="34"/>
      <c r="B41" s="35"/>
      <c r="C41" s="35"/>
      <c r="D41" s="36"/>
      <c r="E41" s="37"/>
      <c r="F41" s="37"/>
      <c r="G41" s="38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5" customHeight="1" x14ac:dyDescent="0.2">
      <c r="A42" s="34"/>
      <c r="B42" s="35"/>
      <c r="C42" s="35"/>
      <c r="D42" s="36"/>
      <c r="E42" s="37"/>
      <c r="F42" s="37"/>
      <c r="G42" s="38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5" customHeight="1" x14ac:dyDescent="0.2">
      <c r="A43" s="34"/>
      <c r="B43" s="35"/>
      <c r="C43" s="35"/>
      <c r="D43" s="36"/>
      <c r="E43" s="37"/>
      <c r="F43" s="37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" customHeight="1" x14ac:dyDescent="0.2">
      <c r="A44" s="34"/>
      <c r="B44" s="35"/>
      <c r="C44" s="35"/>
      <c r="D44" s="36"/>
      <c r="E44" s="37"/>
      <c r="F44" s="37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" customHeight="1" x14ac:dyDescent="0.2">
      <c r="A45" s="34"/>
      <c r="B45" s="35"/>
      <c r="C45" s="35"/>
      <c r="D45" s="36"/>
      <c r="E45" s="37"/>
      <c r="F45" s="37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" customHeight="1" x14ac:dyDescent="0.2">
      <c r="A46" s="34"/>
      <c r="B46" s="35"/>
      <c r="C46" s="35"/>
      <c r="D46" s="36"/>
      <c r="E46" s="37"/>
      <c r="F46" s="37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" customHeight="1" x14ac:dyDescent="0.2">
      <c r="A47" s="34"/>
      <c r="B47" s="35"/>
      <c r="C47" s="35"/>
      <c r="D47" s="36"/>
      <c r="E47" s="37"/>
      <c r="F47" s="3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5" customHeight="1" x14ac:dyDescent="0.2">
      <c r="A48" s="34"/>
      <c r="B48" s="35"/>
      <c r="C48" s="35"/>
      <c r="D48" s="36"/>
      <c r="E48" s="37"/>
      <c r="F48" s="3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 x14ac:dyDescent="0.2">
      <c r="A49" s="34"/>
      <c r="B49" s="35"/>
      <c r="C49" s="35"/>
      <c r="D49" s="36"/>
      <c r="E49" s="37"/>
      <c r="F49" s="3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 x14ac:dyDescent="0.2">
      <c r="A50" s="34"/>
      <c r="B50" s="35"/>
      <c r="C50" s="35"/>
      <c r="D50" s="36"/>
      <c r="E50" s="37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 x14ac:dyDescent="0.2">
      <c r="A51" s="34"/>
      <c r="B51" s="35"/>
      <c r="C51" s="35"/>
      <c r="D51" s="36"/>
      <c r="E51" s="37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 x14ac:dyDescent="0.2">
      <c r="A52" s="34"/>
      <c r="B52" s="35"/>
      <c r="C52" s="35"/>
      <c r="D52" s="36"/>
      <c r="E52" s="37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 x14ac:dyDescent="0.2">
      <c r="A53" s="34"/>
      <c r="B53" s="35"/>
      <c r="C53" s="35"/>
      <c r="D53" s="36"/>
      <c r="E53" s="37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 x14ac:dyDescent="0.2">
      <c r="A54" s="34"/>
      <c r="B54" s="35"/>
      <c r="C54" s="35"/>
      <c r="D54" s="36"/>
      <c r="E54" s="37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5" customHeight="1" x14ac:dyDescent="0.2">
      <c r="A55" s="34"/>
      <c r="B55" s="35"/>
      <c r="C55" s="35"/>
      <c r="D55" s="36"/>
      <c r="E55" s="37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" customHeight="1" x14ac:dyDescent="0.2">
      <c r="A56" s="34"/>
      <c r="B56" s="35"/>
      <c r="C56" s="35"/>
      <c r="D56" s="36"/>
      <c r="E56" s="37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5" customHeight="1" x14ac:dyDescent="0.2">
      <c r="A57" s="34"/>
      <c r="B57" s="35"/>
      <c r="C57" s="35"/>
      <c r="D57" s="36"/>
      <c r="E57" s="37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15" customHeight="1" x14ac:dyDescent="0.2">
      <c r="A58" s="34"/>
      <c r="B58" s="35"/>
      <c r="C58" s="35"/>
      <c r="D58" s="36"/>
      <c r="E58" s="37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5" customHeight="1" x14ac:dyDescent="0.2">
      <c r="A59" s="34"/>
      <c r="B59" s="35"/>
      <c r="C59" s="35"/>
      <c r="D59" s="36"/>
      <c r="E59" s="37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5" customHeight="1" x14ac:dyDescent="0.2">
      <c r="A60" s="34"/>
      <c r="B60" s="35"/>
      <c r="C60" s="35"/>
      <c r="D60" s="36"/>
      <c r="E60" s="37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5" customHeight="1" x14ac:dyDescent="0.2">
      <c r="A61" s="34"/>
      <c r="B61" s="35"/>
      <c r="C61" s="35"/>
      <c r="D61" s="36"/>
      <c r="E61" s="37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5" customHeight="1" x14ac:dyDescent="0.2">
      <c r="A62" s="34"/>
      <c r="B62" s="35"/>
      <c r="C62" s="35"/>
      <c r="D62" s="36"/>
      <c r="E62" s="37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5" customHeight="1" x14ac:dyDescent="0.2">
      <c r="A63" s="34"/>
      <c r="B63" s="35"/>
      <c r="C63" s="35"/>
      <c r="D63" s="36"/>
      <c r="E63" s="37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5" customHeight="1" x14ac:dyDescent="0.2">
      <c r="A64" s="34"/>
      <c r="B64" s="35"/>
      <c r="C64" s="35"/>
      <c r="D64" s="36"/>
      <c r="E64" s="37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5" customHeight="1" x14ac:dyDescent="0.2">
      <c r="A65" s="34"/>
      <c r="B65" s="35"/>
      <c r="C65" s="35"/>
      <c r="D65" s="36"/>
      <c r="E65" s="37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5" customHeight="1" x14ac:dyDescent="0.2">
      <c r="A66" s="34"/>
      <c r="B66" s="35"/>
      <c r="C66" s="35"/>
      <c r="D66" s="36"/>
      <c r="E66" s="37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5" customHeight="1" x14ac:dyDescent="0.2">
      <c r="A67" s="34"/>
      <c r="B67" s="35"/>
      <c r="C67" s="35"/>
      <c r="D67" s="36"/>
      <c r="E67" s="37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5" customHeight="1" x14ac:dyDescent="0.2">
      <c r="A68" s="34"/>
      <c r="B68" s="35"/>
      <c r="C68" s="35"/>
      <c r="D68" s="36"/>
      <c r="E68" s="37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5" customHeight="1" x14ac:dyDescent="0.2">
      <c r="A69" s="34"/>
      <c r="B69" s="35"/>
      <c r="C69" s="35"/>
      <c r="D69" s="36"/>
      <c r="E69" s="37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5" customHeight="1" x14ac:dyDescent="0.2">
      <c r="A70" s="34"/>
      <c r="B70" s="35"/>
      <c r="C70" s="35"/>
      <c r="D70" s="36"/>
      <c r="E70" s="37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5" customHeight="1" x14ac:dyDescent="0.2">
      <c r="A71" s="34"/>
      <c r="B71" s="35"/>
      <c r="C71" s="35"/>
      <c r="D71" s="36"/>
      <c r="E71" s="37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5" customHeight="1" x14ac:dyDescent="0.2">
      <c r="A72" s="34"/>
      <c r="B72" s="35"/>
      <c r="C72" s="35"/>
      <c r="D72" s="36"/>
      <c r="E72" s="37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15" customHeight="1" x14ac:dyDescent="0.2">
      <c r="A73" s="34"/>
      <c r="B73" s="35"/>
      <c r="C73" s="35"/>
      <c r="D73" s="36"/>
      <c r="E73" s="37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15" customHeight="1" x14ac:dyDescent="0.2">
      <c r="A74" s="34"/>
      <c r="B74" s="35"/>
      <c r="C74" s="35"/>
      <c r="D74" s="36"/>
      <c r="E74" s="37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15" customHeight="1" x14ac:dyDescent="0.2">
      <c r="A75" s="34"/>
      <c r="B75" s="35"/>
      <c r="C75" s="35"/>
      <c r="D75" s="36"/>
      <c r="E75" s="37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15" customHeight="1" x14ac:dyDescent="0.2">
      <c r="A76" s="34"/>
      <c r="B76" s="35"/>
      <c r="C76" s="35"/>
      <c r="D76" s="36"/>
      <c r="E76" s="37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15" customHeight="1" x14ac:dyDescent="0.2">
      <c r="A77" s="34"/>
      <c r="B77" s="35"/>
      <c r="C77" s="35"/>
      <c r="D77" s="36"/>
      <c r="E77" s="37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15" customHeight="1" x14ac:dyDescent="0.2">
      <c r="A78" s="34"/>
      <c r="B78" s="35"/>
      <c r="C78" s="35"/>
      <c r="D78" s="36"/>
      <c r="E78" s="37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15" customHeight="1" x14ac:dyDescent="0.2">
      <c r="A79" s="34"/>
      <c r="B79" s="35"/>
      <c r="C79" s="35"/>
      <c r="D79" s="36"/>
      <c r="E79" s="37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15" customHeight="1" x14ac:dyDescent="0.2">
      <c r="A80" s="34"/>
      <c r="B80" s="35"/>
      <c r="C80" s="35"/>
      <c r="D80" s="36"/>
      <c r="E80" s="37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15" customHeight="1" x14ac:dyDescent="0.2">
      <c r="A81" s="34"/>
      <c r="B81" s="35"/>
      <c r="C81" s="35"/>
      <c r="D81" s="36"/>
      <c r="E81" s="37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5" customHeight="1" x14ac:dyDescent="0.2">
      <c r="A82" s="34"/>
      <c r="B82" s="35"/>
      <c r="C82" s="35"/>
      <c r="D82" s="36"/>
      <c r="E82" s="37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15" customHeight="1" x14ac:dyDescent="0.2">
      <c r="A83" s="34"/>
      <c r="B83" s="35"/>
      <c r="C83" s="35"/>
      <c r="D83" s="36"/>
      <c r="E83" s="37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15" customHeight="1" x14ac:dyDescent="0.2">
      <c r="A84" s="34"/>
      <c r="B84" s="35"/>
      <c r="C84" s="35"/>
      <c r="D84" s="36"/>
      <c r="E84" s="37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15" customHeight="1" x14ac:dyDescent="0.2">
      <c r="A85" s="34"/>
      <c r="B85" s="35"/>
      <c r="C85" s="35"/>
      <c r="D85" s="36"/>
      <c r="E85" s="37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15" customHeight="1" x14ac:dyDescent="0.2">
      <c r="A86" s="34"/>
      <c r="B86" s="35"/>
      <c r="C86" s="35"/>
      <c r="D86" s="36"/>
      <c r="E86" s="37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15" customHeight="1" x14ac:dyDescent="0.2">
      <c r="A87" s="34"/>
      <c r="B87" s="35"/>
      <c r="C87" s="35"/>
      <c r="D87" s="36"/>
      <c r="E87" s="37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15" customHeight="1" x14ac:dyDescent="0.2">
      <c r="A88" s="34"/>
      <c r="B88" s="35"/>
      <c r="C88" s="35"/>
      <c r="D88" s="36"/>
      <c r="E88" s="37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15" customHeight="1" x14ac:dyDescent="0.2">
      <c r="A89" s="34"/>
      <c r="B89" s="35"/>
      <c r="C89" s="35"/>
      <c r="D89" s="36"/>
      <c r="E89" s="37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15" customHeight="1" x14ac:dyDescent="0.2">
      <c r="A90" s="34"/>
      <c r="B90" s="35"/>
      <c r="C90" s="35"/>
      <c r="D90" s="36"/>
      <c r="E90" s="37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15" customHeight="1" x14ac:dyDescent="0.2">
      <c r="A91" s="34"/>
      <c r="B91" s="35"/>
      <c r="C91" s="35"/>
      <c r="D91" s="36"/>
      <c r="E91" s="37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15" customHeight="1" x14ac:dyDescent="0.2">
      <c r="A92" s="34"/>
      <c r="B92" s="35"/>
      <c r="C92" s="35"/>
      <c r="D92" s="36"/>
      <c r="E92" s="37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15" customHeight="1" x14ac:dyDescent="0.2">
      <c r="A93" s="34"/>
      <c r="B93" s="35"/>
      <c r="C93" s="35"/>
      <c r="D93" s="36"/>
      <c r="E93" s="37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5" customHeight="1" x14ac:dyDescent="0.2">
      <c r="A94" s="34"/>
      <c r="B94" s="35"/>
      <c r="C94" s="35"/>
      <c r="D94" s="36"/>
      <c r="E94" s="37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5" customHeight="1" x14ac:dyDescent="0.2">
      <c r="A95" s="34"/>
      <c r="B95" s="35"/>
      <c r="C95" s="35"/>
      <c r="D95" s="36"/>
      <c r="E95" s="37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15" customHeight="1" x14ac:dyDescent="0.2">
      <c r="A96" s="34"/>
      <c r="B96" s="35"/>
      <c r="C96" s="35"/>
      <c r="D96" s="36"/>
      <c r="E96" s="37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15" customHeight="1" x14ac:dyDescent="0.2">
      <c r="A97" s="34"/>
      <c r="B97" s="35"/>
      <c r="C97" s="35"/>
      <c r="D97" s="36"/>
      <c r="E97" s="37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15" customHeight="1" x14ac:dyDescent="0.2">
      <c r="A98" s="34"/>
      <c r="B98" s="35"/>
      <c r="C98" s="35"/>
      <c r="D98" s="36"/>
      <c r="E98" s="37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15" customHeight="1" x14ac:dyDescent="0.2">
      <c r="A99" s="34"/>
      <c r="B99" s="35"/>
      <c r="C99" s="35"/>
      <c r="D99" s="36"/>
      <c r="E99" s="37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15" customHeight="1" x14ac:dyDescent="0.2">
      <c r="A100" s="34"/>
      <c r="B100" s="35"/>
      <c r="C100" s="35"/>
      <c r="D100" s="36"/>
      <c r="E100" s="37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15" customHeight="1" x14ac:dyDescent="0.2">
      <c r="A101" s="34"/>
      <c r="B101" s="35"/>
      <c r="C101" s="35"/>
      <c r="D101" s="36"/>
      <c r="E101" s="37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15" customHeight="1" x14ac:dyDescent="0.2">
      <c r="A102" s="34"/>
      <c r="B102" s="35"/>
      <c r="C102" s="35"/>
      <c r="D102" s="36"/>
      <c r="E102" s="37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15" customHeight="1" x14ac:dyDescent="0.2">
      <c r="A103" s="31"/>
      <c r="B103" s="39"/>
      <c r="C103" s="39"/>
      <c r="D103" s="32"/>
      <c r="E103" s="40"/>
    </row>
    <row r="104" spans="1:24" ht="15" customHeight="1" x14ac:dyDescent="0.2">
      <c r="A104" s="31"/>
      <c r="B104" s="39"/>
      <c r="C104" s="39"/>
      <c r="D104" s="32"/>
      <c r="E104" s="40"/>
    </row>
    <row r="105" spans="1:24" ht="15" customHeight="1" x14ac:dyDescent="0.2">
      <c r="A105" s="31"/>
      <c r="B105" s="39"/>
      <c r="C105" s="39"/>
      <c r="D105" s="32"/>
      <c r="E105" s="40"/>
    </row>
    <row r="106" spans="1:24" ht="15" customHeight="1" x14ac:dyDescent="0.2">
      <c r="A106" s="31"/>
      <c r="B106" s="39"/>
      <c r="C106" s="39"/>
      <c r="D106" s="32"/>
      <c r="E106" s="40"/>
    </row>
    <row r="107" spans="1:24" ht="15" customHeight="1" x14ac:dyDescent="0.2">
      <c r="A107" s="31"/>
      <c r="B107" s="39"/>
      <c r="C107" s="39"/>
      <c r="D107" s="32"/>
      <c r="E107" s="40"/>
    </row>
    <row r="108" spans="1:24" ht="15" customHeight="1" x14ac:dyDescent="0.2">
      <c r="A108" s="31"/>
      <c r="B108" s="39"/>
      <c r="C108" s="39"/>
      <c r="D108" s="32"/>
      <c r="E108" s="40"/>
    </row>
    <row r="109" spans="1:24" ht="15" customHeight="1" x14ac:dyDescent="0.2">
      <c r="A109" s="31"/>
      <c r="B109" s="39"/>
      <c r="C109" s="39"/>
      <c r="D109" s="32"/>
      <c r="E109" s="40"/>
    </row>
    <row r="110" spans="1:24" ht="15" customHeight="1" x14ac:dyDescent="0.2">
      <c r="A110" s="31"/>
      <c r="B110" s="39"/>
      <c r="C110" s="39"/>
      <c r="D110" s="32"/>
      <c r="E110" s="40"/>
    </row>
    <row r="111" spans="1:24" ht="15" customHeight="1" x14ac:dyDescent="0.2">
      <c r="A111" s="31"/>
      <c r="B111" s="39"/>
      <c r="C111" s="39"/>
      <c r="D111" s="32"/>
      <c r="E111" s="40"/>
    </row>
    <row r="112" spans="1:24" ht="15" customHeight="1" x14ac:dyDescent="0.2">
      <c r="A112" s="31"/>
      <c r="B112" s="39"/>
      <c r="C112" s="39"/>
      <c r="D112" s="32"/>
      <c r="E112" s="40"/>
    </row>
    <row r="113" spans="1:5" ht="15" customHeight="1" x14ac:dyDescent="0.2">
      <c r="A113" s="31"/>
      <c r="B113" s="39"/>
      <c r="C113" s="39"/>
      <c r="D113" s="32"/>
      <c r="E113" s="40"/>
    </row>
    <row r="114" spans="1:5" ht="15" customHeight="1" x14ac:dyDescent="0.2">
      <c r="A114" s="31"/>
      <c r="B114" s="39"/>
      <c r="C114" s="39"/>
      <c r="D114" s="32"/>
      <c r="E114" s="40"/>
    </row>
    <row r="115" spans="1:5" ht="15" customHeight="1" x14ac:dyDescent="0.2">
      <c r="A115" s="31"/>
      <c r="B115" s="39"/>
      <c r="C115" s="39"/>
      <c r="D115" s="32"/>
      <c r="E115" s="40"/>
    </row>
    <row r="116" spans="1:5" ht="15" customHeight="1" x14ac:dyDescent="0.2">
      <c r="A116" s="31"/>
      <c r="B116" s="39"/>
      <c r="C116" s="39"/>
      <c r="D116" s="32"/>
      <c r="E116" s="40"/>
    </row>
    <row r="117" spans="1:5" ht="15" customHeight="1" x14ac:dyDescent="0.2">
      <c r="A117" s="31"/>
      <c r="B117" s="39"/>
      <c r="C117" s="39"/>
      <c r="D117" s="32"/>
      <c r="E117" s="40"/>
    </row>
    <row r="118" spans="1:5" ht="15" customHeight="1" x14ac:dyDescent="0.2">
      <c r="A118" s="31"/>
      <c r="B118" s="39"/>
      <c r="C118" s="39"/>
      <c r="D118" s="32"/>
      <c r="E118" s="40"/>
    </row>
    <row r="119" spans="1:5" ht="15" customHeight="1" x14ac:dyDescent="0.2">
      <c r="A119" s="31"/>
      <c r="B119" s="39"/>
      <c r="C119" s="39"/>
      <c r="D119" s="32"/>
      <c r="E119" s="40"/>
    </row>
    <row r="120" spans="1:5" ht="15" customHeight="1" x14ac:dyDescent="0.2">
      <c r="A120" s="31"/>
      <c r="B120" s="39"/>
      <c r="C120" s="39"/>
      <c r="D120" s="32"/>
      <c r="E120" s="40"/>
    </row>
    <row r="121" spans="1:5" ht="15" customHeight="1" x14ac:dyDescent="0.2">
      <c r="A121" s="31"/>
      <c r="B121" s="39"/>
      <c r="C121" s="39"/>
      <c r="D121" s="32"/>
      <c r="E121" s="40"/>
    </row>
    <row r="122" spans="1:5" ht="15" customHeight="1" x14ac:dyDescent="0.2">
      <c r="A122" s="31"/>
      <c r="B122" s="39"/>
      <c r="C122" s="39"/>
      <c r="D122" s="32"/>
      <c r="E122" s="40"/>
    </row>
    <row r="123" spans="1:5" ht="15" customHeight="1" x14ac:dyDescent="0.2">
      <c r="A123" s="31"/>
      <c r="B123" s="39"/>
      <c r="C123" s="39"/>
      <c r="D123" s="32"/>
      <c r="E123" s="40"/>
    </row>
    <row r="124" spans="1:5" ht="15" customHeight="1" x14ac:dyDescent="0.2">
      <c r="A124" s="31"/>
      <c r="B124" s="39"/>
      <c r="C124" s="39"/>
      <c r="D124" s="32"/>
      <c r="E124" s="40"/>
    </row>
    <row r="125" spans="1:5" ht="15" customHeight="1" x14ac:dyDescent="0.2">
      <c r="A125" s="31"/>
      <c r="B125" s="39"/>
      <c r="C125" s="39"/>
      <c r="D125" s="32"/>
      <c r="E125" s="40"/>
    </row>
    <row r="126" spans="1:5" ht="15" customHeight="1" x14ac:dyDescent="0.2">
      <c r="A126" s="31"/>
      <c r="B126" s="39"/>
      <c r="C126" s="39"/>
      <c r="D126" s="32"/>
      <c r="E126" s="40"/>
    </row>
    <row r="127" spans="1:5" ht="15" customHeight="1" x14ac:dyDescent="0.2">
      <c r="A127" s="31"/>
      <c r="B127" s="39"/>
      <c r="C127" s="39"/>
      <c r="D127" s="32"/>
      <c r="E127" s="40"/>
    </row>
    <row r="128" spans="1:5" ht="15" customHeight="1" x14ac:dyDescent="0.2">
      <c r="A128" s="31"/>
      <c r="B128" s="39"/>
      <c r="C128" s="39"/>
      <c r="D128" s="32"/>
      <c r="E128" s="40"/>
    </row>
    <row r="129" spans="1:5" ht="15" customHeight="1" x14ac:dyDescent="0.2">
      <c r="A129" s="31"/>
      <c r="B129" s="39"/>
      <c r="C129" s="39"/>
      <c r="D129" s="32"/>
      <c r="E129" s="40"/>
    </row>
    <row r="130" spans="1:5" ht="15" customHeight="1" x14ac:dyDescent="0.2">
      <c r="A130" s="31"/>
      <c r="B130" s="39"/>
      <c r="C130" s="39"/>
      <c r="D130" s="32"/>
      <c r="E130" s="40"/>
    </row>
    <row r="131" spans="1:5" ht="15" customHeight="1" x14ac:dyDescent="0.2">
      <c r="A131" s="31"/>
      <c r="B131" s="39"/>
      <c r="C131" s="39"/>
      <c r="D131" s="32"/>
      <c r="E131" s="40"/>
    </row>
    <row r="132" spans="1:5" ht="15" customHeight="1" x14ac:dyDescent="0.2">
      <c r="A132" s="31"/>
      <c r="B132" s="39"/>
      <c r="C132" s="39"/>
      <c r="D132" s="32"/>
      <c r="E132" s="40"/>
    </row>
    <row r="133" spans="1:5" ht="15" customHeight="1" x14ac:dyDescent="0.2">
      <c r="A133" s="31"/>
      <c r="B133" s="39"/>
      <c r="C133" s="39"/>
      <c r="D133" s="32"/>
      <c r="E133" s="40"/>
    </row>
    <row r="134" spans="1:5" ht="15" customHeight="1" x14ac:dyDescent="0.2">
      <c r="A134" s="31"/>
      <c r="B134" s="39"/>
      <c r="C134" s="39"/>
      <c r="D134" s="32"/>
      <c r="E134" s="40"/>
    </row>
    <row r="135" spans="1:5" ht="15" customHeight="1" x14ac:dyDescent="0.2">
      <c r="A135" s="31"/>
      <c r="B135" s="39"/>
      <c r="C135" s="39"/>
      <c r="D135" s="32"/>
      <c r="E135" s="40"/>
    </row>
    <row r="136" spans="1:5" ht="15" customHeight="1" x14ac:dyDescent="0.2">
      <c r="A136" s="31"/>
      <c r="B136" s="39"/>
      <c r="C136" s="39"/>
      <c r="D136" s="32"/>
      <c r="E136" s="40"/>
    </row>
    <row r="137" spans="1:5" ht="15" customHeight="1" x14ac:dyDescent="0.2">
      <c r="A137" s="31"/>
      <c r="B137" s="39"/>
      <c r="C137" s="39"/>
      <c r="D137" s="32"/>
      <c r="E137" s="40"/>
    </row>
    <row r="138" spans="1:5" ht="15" customHeight="1" x14ac:dyDescent="0.2">
      <c r="A138" s="31"/>
      <c r="B138" s="39"/>
      <c r="C138" s="39"/>
      <c r="D138" s="32"/>
      <c r="E138" s="40"/>
    </row>
    <row r="139" spans="1:5" ht="15" customHeight="1" x14ac:dyDescent="0.2">
      <c r="A139" s="31"/>
      <c r="B139" s="39"/>
      <c r="C139" s="39"/>
      <c r="D139" s="32"/>
      <c r="E139" s="40"/>
    </row>
    <row r="140" spans="1:5" ht="15" customHeight="1" x14ac:dyDescent="0.2">
      <c r="A140" s="31"/>
      <c r="B140" s="39"/>
      <c r="C140" s="39"/>
      <c r="D140" s="32"/>
      <c r="E140" s="40"/>
    </row>
    <row r="141" spans="1:5" ht="15" customHeight="1" x14ac:dyDescent="0.2">
      <c r="A141" s="31"/>
      <c r="B141" s="39"/>
      <c r="C141" s="39"/>
      <c r="D141" s="32"/>
      <c r="E141" s="40"/>
    </row>
    <row r="142" spans="1:5" ht="15" customHeight="1" x14ac:dyDescent="0.2">
      <c r="A142" s="31"/>
      <c r="B142" s="39"/>
      <c r="C142" s="39"/>
      <c r="D142" s="32"/>
      <c r="E142" s="40"/>
    </row>
    <row r="143" spans="1:5" ht="15" customHeight="1" x14ac:dyDescent="0.2">
      <c r="A143" s="31"/>
      <c r="B143" s="39"/>
      <c r="C143" s="39"/>
      <c r="D143" s="32"/>
      <c r="E143" s="40"/>
    </row>
    <row r="144" spans="1:5" ht="15" customHeight="1" x14ac:dyDescent="0.2">
      <c r="A144" s="31"/>
      <c r="B144" s="39"/>
      <c r="C144" s="39"/>
      <c r="D144" s="32"/>
      <c r="E144" s="40"/>
    </row>
    <row r="145" spans="1:5" ht="15" customHeight="1" x14ac:dyDescent="0.2">
      <c r="A145" s="31"/>
      <c r="B145" s="39"/>
      <c r="C145" s="39"/>
      <c r="D145" s="32"/>
      <c r="E145" s="40"/>
    </row>
    <row r="146" spans="1:5" ht="15" customHeight="1" x14ac:dyDescent="0.2">
      <c r="A146" s="31"/>
      <c r="B146" s="39"/>
      <c r="C146" s="39"/>
      <c r="D146" s="32"/>
      <c r="E146" s="40"/>
    </row>
    <row r="147" spans="1:5" ht="15" customHeight="1" x14ac:dyDescent="0.2">
      <c r="A147" s="31"/>
      <c r="B147" s="39"/>
      <c r="C147" s="39"/>
      <c r="D147" s="32"/>
      <c r="E147" s="40"/>
    </row>
    <row r="148" spans="1:5" ht="15" customHeight="1" x14ac:dyDescent="0.2">
      <c r="A148" s="31"/>
      <c r="B148" s="39"/>
      <c r="C148" s="39"/>
      <c r="D148" s="32"/>
      <c r="E148" s="40"/>
    </row>
    <row r="149" spans="1:5" ht="15" customHeight="1" x14ac:dyDescent="0.2">
      <c r="A149" s="31"/>
      <c r="B149" s="39"/>
      <c r="C149" s="39"/>
      <c r="D149" s="32"/>
      <c r="E149" s="40"/>
    </row>
    <row r="150" spans="1:5" ht="15" customHeight="1" x14ac:dyDescent="0.2">
      <c r="A150" s="31"/>
      <c r="B150" s="39"/>
      <c r="C150" s="39"/>
      <c r="D150" s="32"/>
      <c r="E150" s="40"/>
    </row>
    <row r="151" spans="1:5" ht="15" customHeight="1" x14ac:dyDescent="0.2">
      <c r="A151" s="31"/>
      <c r="B151" s="39"/>
      <c r="C151" s="39"/>
      <c r="D151" s="32"/>
      <c r="E151" s="40"/>
    </row>
    <row r="152" spans="1:5" ht="15" customHeight="1" x14ac:dyDescent="0.2">
      <c r="A152" s="31"/>
      <c r="B152" s="39"/>
      <c r="C152" s="39"/>
      <c r="D152" s="32"/>
      <c r="E152" s="40"/>
    </row>
    <row r="153" spans="1:5" ht="15" customHeight="1" x14ac:dyDescent="0.2">
      <c r="A153" s="31"/>
      <c r="B153" s="39"/>
      <c r="C153" s="39"/>
      <c r="D153" s="32"/>
      <c r="E153" s="40"/>
    </row>
    <row r="154" spans="1:5" ht="15" customHeight="1" x14ac:dyDescent="0.2">
      <c r="A154" s="31"/>
      <c r="B154" s="39"/>
      <c r="C154" s="39"/>
      <c r="D154" s="32"/>
      <c r="E154" s="40"/>
    </row>
    <row r="155" spans="1:5" ht="15" customHeight="1" x14ac:dyDescent="0.2">
      <c r="A155" s="31"/>
      <c r="B155" s="39"/>
      <c r="C155" s="39"/>
      <c r="D155" s="32"/>
      <c r="E155" s="40"/>
    </row>
    <row r="156" spans="1:5" ht="15" customHeight="1" x14ac:dyDescent="0.2">
      <c r="A156" s="31"/>
      <c r="B156" s="39"/>
      <c r="C156" s="39"/>
      <c r="D156" s="32"/>
      <c r="E156" s="40"/>
    </row>
    <row r="157" spans="1:5" ht="15" customHeight="1" x14ac:dyDescent="0.2">
      <c r="A157" s="31"/>
      <c r="B157" s="39"/>
      <c r="C157" s="39"/>
      <c r="D157" s="32"/>
      <c r="E157" s="40"/>
    </row>
    <row r="158" spans="1:5" ht="15" customHeight="1" x14ac:dyDescent="0.2">
      <c r="A158" s="31"/>
      <c r="B158" s="39"/>
      <c r="C158" s="39"/>
      <c r="D158" s="32"/>
      <c r="E158" s="40"/>
    </row>
    <row r="159" spans="1:5" ht="15" customHeight="1" x14ac:dyDescent="0.2">
      <c r="A159" s="31"/>
      <c r="B159" s="39"/>
      <c r="C159" s="39"/>
      <c r="D159" s="32"/>
      <c r="E159" s="40"/>
    </row>
    <row r="160" spans="1:5" ht="15" customHeight="1" x14ac:dyDescent="0.2">
      <c r="A160" s="31"/>
      <c r="B160" s="39"/>
      <c r="C160" s="39"/>
      <c r="D160" s="32"/>
      <c r="E160" s="40"/>
    </row>
    <row r="161" spans="1:5" ht="15" customHeight="1" x14ac:dyDescent="0.2">
      <c r="A161" s="31"/>
      <c r="B161" s="39"/>
      <c r="C161" s="39"/>
      <c r="D161" s="32"/>
      <c r="E161" s="40"/>
    </row>
    <row r="162" spans="1:5" ht="15" customHeight="1" x14ac:dyDescent="0.2">
      <c r="A162" s="31"/>
      <c r="B162" s="39"/>
      <c r="C162" s="39"/>
      <c r="D162" s="32"/>
      <c r="E162" s="40"/>
    </row>
    <row r="163" spans="1:5" ht="15" customHeight="1" x14ac:dyDescent="0.2">
      <c r="A163" s="31"/>
      <c r="B163" s="39"/>
      <c r="C163" s="39"/>
      <c r="D163" s="32"/>
      <c r="E163" s="40"/>
    </row>
    <row r="164" spans="1:5" ht="15" customHeight="1" x14ac:dyDescent="0.2">
      <c r="A164" s="31"/>
      <c r="B164" s="39"/>
      <c r="C164" s="39"/>
      <c r="D164" s="32"/>
      <c r="E164" s="40"/>
    </row>
    <row r="165" spans="1:5" ht="15" customHeight="1" x14ac:dyDescent="0.2">
      <c r="A165" s="31"/>
      <c r="B165" s="39"/>
      <c r="C165" s="39"/>
      <c r="D165" s="32"/>
      <c r="E165" s="40"/>
    </row>
    <row r="166" spans="1:5" ht="15" customHeight="1" x14ac:dyDescent="0.2">
      <c r="A166" s="31"/>
      <c r="B166" s="39"/>
      <c r="C166" s="39"/>
      <c r="D166" s="32"/>
      <c r="E166" s="40"/>
    </row>
    <row r="167" spans="1:5" ht="15" customHeight="1" x14ac:dyDescent="0.2">
      <c r="A167" s="31"/>
      <c r="B167" s="39"/>
      <c r="C167" s="39"/>
      <c r="D167" s="32"/>
      <c r="E167" s="40"/>
    </row>
    <row r="168" spans="1:5" ht="15" customHeight="1" x14ac:dyDescent="0.2">
      <c r="A168" s="31"/>
      <c r="B168" s="39"/>
      <c r="C168" s="39"/>
      <c r="D168" s="32"/>
      <c r="E168" s="40"/>
    </row>
    <row r="169" spans="1:5" ht="15" customHeight="1" x14ac:dyDescent="0.2">
      <c r="A169" s="31"/>
      <c r="B169" s="39"/>
      <c r="C169" s="39"/>
      <c r="D169" s="32"/>
      <c r="E169" s="40"/>
    </row>
    <row r="170" spans="1:5" ht="15" customHeight="1" x14ac:dyDescent="0.2">
      <c r="A170" s="31"/>
      <c r="B170" s="39"/>
      <c r="C170" s="39"/>
      <c r="D170" s="32"/>
      <c r="E170" s="40"/>
    </row>
    <row r="171" spans="1:5" ht="15" customHeight="1" x14ac:dyDescent="0.2">
      <c r="A171" s="31"/>
      <c r="B171" s="39"/>
      <c r="C171" s="39"/>
      <c r="D171" s="32"/>
      <c r="E171" s="40"/>
    </row>
    <row r="172" spans="1:5" ht="15" customHeight="1" x14ac:dyDescent="0.2">
      <c r="A172" s="31"/>
      <c r="B172" s="39"/>
      <c r="C172" s="39"/>
      <c r="D172" s="32"/>
      <c r="E172" s="40"/>
    </row>
    <row r="173" spans="1:5" ht="15" customHeight="1" x14ac:dyDescent="0.2">
      <c r="A173" s="31"/>
      <c r="B173" s="39"/>
      <c r="C173" s="39"/>
      <c r="D173" s="32"/>
      <c r="E173" s="40"/>
    </row>
    <row r="174" spans="1:5" ht="15" customHeight="1" x14ac:dyDescent="0.2">
      <c r="A174" s="31"/>
      <c r="B174" s="39"/>
      <c r="C174" s="39"/>
      <c r="D174" s="32"/>
      <c r="E174" s="40"/>
    </row>
    <row r="175" spans="1:5" ht="15" customHeight="1" x14ac:dyDescent="0.2">
      <c r="A175" s="31"/>
      <c r="B175" s="39"/>
      <c r="C175" s="39"/>
      <c r="D175" s="32"/>
      <c r="E175" s="40"/>
    </row>
    <row r="176" spans="1:5" ht="15" customHeight="1" x14ac:dyDescent="0.2">
      <c r="A176" s="31"/>
      <c r="B176" s="39"/>
      <c r="C176" s="39"/>
      <c r="D176" s="32"/>
      <c r="E176" s="40"/>
    </row>
    <row r="177" spans="1:5" ht="15" customHeight="1" x14ac:dyDescent="0.2">
      <c r="A177" s="31"/>
      <c r="B177" s="39"/>
      <c r="C177" s="39"/>
      <c r="D177" s="32"/>
      <c r="E177" s="40"/>
    </row>
    <row r="178" spans="1:5" ht="15" customHeight="1" x14ac:dyDescent="0.2">
      <c r="A178" s="31"/>
      <c r="B178" s="39"/>
      <c r="C178" s="39"/>
      <c r="D178" s="32"/>
      <c r="E178" s="40"/>
    </row>
    <row r="179" spans="1:5" ht="15" customHeight="1" x14ac:dyDescent="0.2">
      <c r="A179" s="31"/>
      <c r="B179" s="39"/>
      <c r="C179" s="39"/>
      <c r="D179" s="32"/>
      <c r="E179" s="40"/>
    </row>
    <row r="180" spans="1:5" ht="15" customHeight="1" x14ac:dyDescent="0.2">
      <c r="A180" s="31"/>
      <c r="B180" s="39"/>
      <c r="C180" s="39"/>
      <c r="D180" s="32"/>
      <c r="E180" s="40"/>
    </row>
    <row r="181" spans="1:5" ht="15" customHeight="1" x14ac:dyDescent="0.2">
      <c r="A181" s="31"/>
      <c r="B181" s="39"/>
      <c r="C181" s="39"/>
      <c r="D181" s="32"/>
      <c r="E181" s="40"/>
    </row>
    <row r="182" spans="1:5" ht="15" customHeight="1" x14ac:dyDescent="0.2">
      <c r="A182" s="31"/>
      <c r="B182" s="39"/>
      <c r="C182" s="39"/>
      <c r="D182" s="32"/>
      <c r="E182" s="40"/>
    </row>
    <row r="183" spans="1:5" ht="15" customHeight="1" x14ac:dyDescent="0.2">
      <c r="A183" s="31"/>
      <c r="B183" s="39"/>
      <c r="C183" s="39"/>
      <c r="D183" s="32"/>
      <c r="E183" s="40"/>
    </row>
    <row r="184" spans="1:5" ht="15" customHeight="1" x14ac:dyDescent="0.2">
      <c r="A184" s="31"/>
      <c r="B184" s="39"/>
      <c r="C184" s="39"/>
      <c r="D184" s="32"/>
      <c r="E184" s="40"/>
    </row>
    <row r="185" spans="1:5" ht="15" customHeight="1" x14ac:dyDescent="0.2">
      <c r="A185" s="31"/>
      <c r="B185" s="39"/>
      <c r="C185" s="39"/>
      <c r="D185" s="32"/>
      <c r="E185" s="40"/>
    </row>
    <row r="186" spans="1:5" ht="15" customHeight="1" x14ac:dyDescent="0.2">
      <c r="A186" s="31"/>
      <c r="B186" s="39"/>
      <c r="C186" s="39"/>
      <c r="D186" s="32"/>
      <c r="E186" s="40"/>
    </row>
    <row r="187" spans="1:5" ht="15" customHeight="1" x14ac:dyDescent="0.2">
      <c r="A187" s="31"/>
      <c r="B187" s="39"/>
      <c r="C187" s="39"/>
      <c r="D187" s="32"/>
      <c r="E187" s="40"/>
    </row>
    <row r="188" spans="1:5" ht="15" customHeight="1" x14ac:dyDescent="0.2">
      <c r="A188" s="31"/>
      <c r="B188" s="39"/>
      <c r="C188" s="39"/>
      <c r="D188" s="32"/>
      <c r="E188" s="40"/>
    </row>
    <row r="189" spans="1:5" ht="15" customHeight="1" x14ac:dyDescent="0.2">
      <c r="A189" s="31"/>
      <c r="B189" s="39"/>
      <c r="C189" s="39"/>
      <c r="D189" s="32"/>
      <c r="E189" s="40"/>
    </row>
    <row r="190" spans="1:5" ht="15" customHeight="1" x14ac:dyDescent="0.2">
      <c r="A190" s="31"/>
      <c r="B190" s="39"/>
      <c r="C190" s="39"/>
      <c r="D190" s="32"/>
      <c r="E190" s="40"/>
    </row>
    <row r="191" spans="1:5" ht="15" customHeight="1" x14ac:dyDescent="0.2">
      <c r="A191" s="31"/>
      <c r="B191" s="39"/>
      <c r="C191" s="39"/>
      <c r="D191" s="32"/>
      <c r="E191" s="40"/>
    </row>
    <row r="192" spans="1:5" ht="15" customHeight="1" x14ac:dyDescent="0.2">
      <c r="A192" s="31"/>
      <c r="B192" s="39"/>
      <c r="C192" s="39"/>
      <c r="D192" s="32"/>
      <c r="E192" s="40"/>
    </row>
    <row r="193" spans="1:5" ht="15" customHeight="1" x14ac:dyDescent="0.2">
      <c r="A193" s="31"/>
      <c r="B193" s="39"/>
      <c r="C193" s="39"/>
      <c r="D193" s="32"/>
      <c r="E193" s="40"/>
    </row>
    <row r="194" spans="1:5" ht="15" customHeight="1" x14ac:dyDescent="0.2">
      <c r="A194" s="31"/>
      <c r="B194" s="39"/>
      <c r="C194" s="39"/>
      <c r="D194" s="32"/>
      <c r="E194" s="40"/>
    </row>
    <row r="195" spans="1:5" ht="15" customHeight="1" x14ac:dyDescent="0.2">
      <c r="A195" s="31"/>
      <c r="B195" s="39"/>
      <c r="C195" s="39"/>
      <c r="D195" s="32"/>
      <c r="E195" s="40"/>
    </row>
    <row r="196" spans="1:5" ht="15" customHeight="1" x14ac:dyDescent="0.2">
      <c r="A196" s="31"/>
      <c r="B196" s="39"/>
      <c r="C196" s="39"/>
      <c r="D196" s="32"/>
      <c r="E196" s="40"/>
    </row>
    <row r="197" spans="1:5" ht="15" customHeight="1" x14ac:dyDescent="0.2">
      <c r="A197" s="31"/>
      <c r="B197" s="39"/>
      <c r="C197" s="39"/>
      <c r="D197" s="32"/>
      <c r="E197" s="40"/>
    </row>
    <row r="198" spans="1:5" ht="15" customHeight="1" x14ac:dyDescent="0.2">
      <c r="A198" s="31"/>
      <c r="B198" s="39"/>
      <c r="C198" s="39"/>
      <c r="D198" s="32"/>
      <c r="E198" s="40"/>
    </row>
    <row r="199" spans="1:5" ht="15" customHeight="1" x14ac:dyDescent="0.2">
      <c r="A199" s="31"/>
      <c r="B199" s="39"/>
      <c r="C199" s="39"/>
      <c r="D199" s="32"/>
      <c r="E199" s="40"/>
    </row>
    <row r="200" spans="1:5" ht="15" customHeight="1" x14ac:dyDescent="0.2">
      <c r="A200" s="31"/>
      <c r="B200" s="39"/>
      <c r="C200" s="39"/>
      <c r="D200" s="32"/>
      <c r="E200" s="40"/>
    </row>
    <row r="201" spans="1:5" ht="15" customHeight="1" x14ac:dyDescent="0.2">
      <c r="A201" s="31"/>
      <c r="B201" s="39"/>
      <c r="C201" s="39"/>
      <c r="D201" s="32"/>
      <c r="E201" s="40"/>
    </row>
    <row r="202" spans="1:5" ht="15" customHeight="1" x14ac:dyDescent="0.2">
      <c r="A202" s="31"/>
      <c r="B202" s="39"/>
      <c r="C202" s="39"/>
      <c r="D202" s="32"/>
      <c r="E202" s="40"/>
    </row>
    <row r="203" spans="1:5" ht="15" customHeight="1" x14ac:dyDescent="0.2">
      <c r="A203" s="31"/>
      <c r="B203" s="39"/>
      <c r="C203" s="39"/>
      <c r="D203" s="32"/>
      <c r="E203" s="40"/>
    </row>
    <row r="204" spans="1:5" ht="15" customHeight="1" x14ac:dyDescent="0.2">
      <c r="A204" s="31"/>
      <c r="B204" s="39"/>
      <c r="C204" s="39"/>
      <c r="D204" s="32"/>
      <c r="E204" s="40"/>
    </row>
    <row r="205" spans="1:5" ht="15" customHeight="1" x14ac:dyDescent="0.2">
      <c r="A205" s="31"/>
      <c r="B205" s="39"/>
      <c r="C205" s="39"/>
      <c r="D205" s="32"/>
      <c r="E205" s="40"/>
    </row>
    <row r="206" spans="1:5" ht="15" customHeight="1" x14ac:dyDescent="0.2">
      <c r="A206" s="31"/>
      <c r="B206" s="39"/>
      <c r="C206" s="39"/>
      <c r="D206" s="32"/>
      <c r="E206" s="40"/>
    </row>
    <row r="207" spans="1:5" ht="15" customHeight="1" x14ac:dyDescent="0.2">
      <c r="A207" s="31"/>
      <c r="B207" s="39"/>
      <c r="C207" s="39"/>
      <c r="D207" s="32"/>
      <c r="E207" s="40"/>
    </row>
    <row r="208" spans="1:5" ht="15" customHeight="1" x14ac:dyDescent="0.2">
      <c r="A208" s="31"/>
      <c r="B208" s="39"/>
      <c r="C208" s="39"/>
      <c r="D208" s="32"/>
      <c r="E208" s="40"/>
    </row>
    <row r="209" spans="1:5" ht="15" customHeight="1" x14ac:dyDescent="0.2">
      <c r="A209" s="31"/>
      <c r="B209" s="39"/>
      <c r="C209" s="39"/>
      <c r="D209" s="32"/>
      <c r="E209" s="40"/>
    </row>
    <row r="210" spans="1:5" ht="15" customHeight="1" x14ac:dyDescent="0.2">
      <c r="A210" s="31"/>
      <c r="B210" s="39"/>
      <c r="C210" s="39"/>
      <c r="D210" s="32"/>
      <c r="E210" s="40"/>
    </row>
    <row r="211" spans="1:5" ht="15" customHeight="1" x14ac:dyDescent="0.2">
      <c r="A211" s="31"/>
      <c r="B211" s="39"/>
      <c r="C211" s="39"/>
      <c r="D211" s="32"/>
      <c r="E211" s="40"/>
    </row>
    <row r="212" spans="1:5" ht="15" customHeight="1" x14ac:dyDescent="0.2">
      <c r="A212" s="31"/>
      <c r="B212" s="39"/>
      <c r="C212" s="39"/>
      <c r="D212" s="32"/>
      <c r="E212" s="40"/>
    </row>
    <row r="213" spans="1:5" ht="15" customHeight="1" x14ac:dyDescent="0.2">
      <c r="A213" s="31"/>
      <c r="B213" s="39"/>
      <c r="C213" s="39"/>
      <c r="D213" s="32"/>
      <c r="E213" s="40"/>
    </row>
    <row r="214" spans="1:5" ht="15" customHeight="1" x14ac:dyDescent="0.2">
      <c r="A214" s="31"/>
      <c r="B214" s="39"/>
      <c r="C214" s="39"/>
      <c r="D214" s="32"/>
      <c r="E214" s="40"/>
    </row>
    <row r="215" spans="1:5" ht="15" customHeight="1" x14ac:dyDescent="0.2">
      <c r="A215" s="31"/>
      <c r="B215" s="39"/>
      <c r="C215" s="39"/>
      <c r="D215" s="32"/>
      <c r="E215" s="40"/>
    </row>
    <row r="216" spans="1:5" ht="15" customHeight="1" x14ac:dyDescent="0.2">
      <c r="A216" s="31"/>
      <c r="B216" s="39"/>
      <c r="C216" s="39"/>
      <c r="D216" s="32"/>
      <c r="E216" s="40"/>
    </row>
    <row r="217" spans="1:5" ht="15" customHeight="1" x14ac:dyDescent="0.2">
      <c r="A217" s="31"/>
      <c r="B217" s="39"/>
      <c r="C217" s="39"/>
      <c r="D217" s="32"/>
      <c r="E217" s="40"/>
    </row>
    <row r="218" spans="1:5" ht="15" customHeight="1" x14ac:dyDescent="0.2">
      <c r="A218" s="31"/>
      <c r="B218" s="39"/>
      <c r="C218" s="39"/>
      <c r="D218" s="32"/>
      <c r="E218" s="40"/>
    </row>
    <row r="219" spans="1:5" ht="15" customHeight="1" x14ac:dyDescent="0.2">
      <c r="A219" s="31"/>
      <c r="B219" s="39"/>
      <c r="C219" s="39"/>
      <c r="D219" s="32"/>
      <c r="E219" s="40"/>
    </row>
    <row r="220" spans="1:5" ht="15" customHeight="1" x14ac:dyDescent="0.2">
      <c r="A220" s="31"/>
      <c r="B220" s="39"/>
      <c r="C220" s="39"/>
      <c r="D220" s="32"/>
      <c r="E220" s="40"/>
    </row>
    <row r="221" spans="1:5" ht="15" customHeight="1" x14ac:dyDescent="0.2">
      <c r="A221" s="31"/>
      <c r="B221" s="39"/>
      <c r="C221" s="39"/>
      <c r="D221" s="32"/>
      <c r="E221" s="40"/>
    </row>
    <row r="222" spans="1:5" ht="15" customHeight="1" x14ac:dyDescent="0.2">
      <c r="A222" s="31"/>
      <c r="B222" s="39"/>
      <c r="C222" s="39"/>
      <c r="D222" s="32"/>
      <c r="E222" s="40"/>
    </row>
    <row r="223" spans="1:5" ht="15" customHeight="1" x14ac:dyDescent="0.2">
      <c r="A223" s="31"/>
      <c r="B223" s="39"/>
      <c r="C223" s="39"/>
      <c r="D223" s="32"/>
      <c r="E223" s="40"/>
    </row>
    <row r="224" spans="1:5" ht="15" customHeight="1" x14ac:dyDescent="0.2">
      <c r="A224" s="31"/>
      <c r="B224" s="39"/>
      <c r="C224" s="39"/>
      <c r="D224" s="32"/>
      <c r="E224" s="40"/>
    </row>
    <row r="225" spans="1:5" ht="15" customHeight="1" x14ac:dyDescent="0.2">
      <c r="A225" s="31"/>
      <c r="B225" s="39"/>
      <c r="C225" s="39"/>
      <c r="D225" s="32"/>
      <c r="E225" s="40"/>
    </row>
    <row r="226" spans="1:5" ht="15" customHeight="1" x14ac:dyDescent="0.2">
      <c r="A226" s="31"/>
      <c r="B226" s="39"/>
      <c r="C226" s="39"/>
      <c r="D226" s="32"/>
      <c r="E226" s="40"/>
    </row>
    <row r="227" spans="1:5" ht="15" customHeight="1" x14ac:dyDescent="0.2">
      <c r="A227" s="31"/>
      <c r="B227" s="39"/>
      <c r="C227" s="39"/>
      <c r="D227" s="32"/>
      <c r="E227" s="40"/>
    </row>
    <row r="228" spans="1:5" ht="15" customHeight="1" x14ac:dyDescent="0.2">
      <c r="A228" s="31"/>
      <c r="B228" s="39"/>
      <c r="C228" s="39"/>
      <c r="D228" s="32"/>
      <c r="E228" s="40"/>
    </row>
    <row r="229" spans="1:5" ht="15" customHeight="1" x14ac:dyDescent="0.2">
      <c r="A229" s="31"/>
      <c r="B229" s="39"/>
      <c r="C229" s="39"/>
      <c r="D229" s="32"/>
      <c r="E229" s="40"/>
    </row>
    <row r="230" spans="1:5" ht="15" customHeight="1" x14ac:dyDescent="0.2">
      <c r="A230" s="31"/>
      <c r="B230" s="39"/>
      <c r="C230" s="39"/>
      <c r="D230" s="32"/>
      <c r="E230" s="40"/>
    </row>
    <row r="231" spans="1:5" ht="15" customHeight="1" x14ac:dyDescent="0.2">
      <c r="A231" s="31"/>
      <c r="B231" s="39"/>
      <c r="C231" s="39"/>
      <c r="D231" s="32"/>
      <c r="E231" s="40"/>
    </row>
    <row r="232" spans="1:5" ht="15" customHeight="1" x14ac:dyDescent="0.2">
      <c r="A232" s="31"/>
      <c r="B232" s="39"/>
      <c r="C232" s="39"/>
      <c r="D232" s="32"/>
      <c r="E232" s="40"/>
    </row>
    <row r="233" spans="1:5" ht="15" customHeight="1" x14ac:dyDescent="0.2">
      <c r="A233" s="31"/>
      <c r="B233" s="39"/>
      <c r="C233" s="39"/>
      <c r="D233" s="32"/>
      <c r="E233" s="40"/>
    </row>
    <row r="234" spans="1:5" ht="15" customHeight="1" x14ac:dyDescent="0.2">
      <c r="A234" s="31"/>
      <c r="B234" s="39"/>
      <c r="C234" s="39"/>
      <c r="D234" s="32"/>
      <c r="E234" s="40"/>
    </row>
    <row r="235" spans="1:5" ht="15" customHeight="1" x14ac:dyDescent="0.2">
      <c r="A235" s="31"/>
      <c r="B235" s="39"/>
      <c r="C235" s="39"/>
      <c r="D235" s="32"/>
      <c r="E235" s="40"/>
    </row>
    <row r="236" spans="1:5" ht="15" customHeight="1" x14ac:dyDescent="0.2">
      <c r="A236" s="31"/>
      <c r="B236" s="39"/>
      <c r="C236" s="39"/>
      <c r="D236" s="32"/>
      <c r="E236" s="40"/>
    </row>
    <row r="237" spans="1:5" ht="15" customHeight="1" x14ac:dyDescent="0.2">
      <c r="A237" s="31"/>
      <c r="B237" s="39"/>
      <c r="C237" s="39"/>
      <c r="D237" s="32"/>
      <c r="E237" s="40"/>
    </row>
    <row r="238" spans="1:5" ht="15" customHeight="1" x14ac:dyDescent="0.2">
      <c r="A238" s="31"/>
      <c r="B238" s="39"/>
      <c r="C238" s="39"/>
      <c r="D238" s="32"/>
      <c r="E238" s="40"/>
    </row>
    <row r="239" spans="1:5" ht="15" customHeight="1" x14ac:dyDescent="0.2">
      <c r="A239" s="31"/>
      <c r="B239" s="39"/>
      <c r="C239" s="39"/>
      <c r="D239" s="32"/>
      <c r="E239" s="40"/>
    </row>
    <row r="240" spans="1:5" ht="15" customHeight="1" x14ac:dyDescent="0.2">
      <c r="A240" s="31"/>
      <c r="B240" s="39"/>
      <c r="C240" s="39"/>
      <c r="D240" s="32"/>
      <c r="E240" s="40"/>
    </row>
    <row r="241" spans="1:5" ht="15" customHeight="1" x14ac:dyDescent="0.2">
      <c r="A241" s="31"/>
      <c r="B241" s="39"/>
      <c r="C241" s="39"/>
      <c r="D241" s="32"/>
      <c r="E241" s="40"/>
    </row>
    <row r="242" spans="1:5" ht="15" customHeight="1" x14ac:dyDescent="0.2">
      <c r="A242" s="31"/>
      <c r="B242" s="39"/>
      <c r="C242" s="39"/>
      <c r="D242" s="32"/>
      <c r="E242" s="40"/>
    </row>
    <row r="243" spans="1:5" ht="15" customHeight="1" x14ac:dyDescent="0.2">
      <c r="A243" s="31"/>
      <c r="B243" s="39"/>
      <c r="C243" s="39"/>
      <c r="D243" s="32"/>
      <c r="E243" s="40"/>
    </row>
    <row r="244" spans="1:5" ht="15" customHeight="1" x14ac:dyDescent="0.2">
      <c r="A244" s="31"/>
      <c r="B244" s="39"/>
      <c r="C244" s="39"/>
      <c r="D244" s="32"/>
      <c r="E244" s="40"/>
    </row>
    <row r="245" spans="1:5" ht="15" customHeight="1" x14ac:dyDescent="0.2">
      <c r="A245" s="31"/>
      <c r="B245" s="39"/>
      <c r="C245" s="39"/>
      <c r="D245" s="32"/>
      <c r="E245" s="40"/>
    </row>
    <row r="246" spans="1:5" ht="15" customHeight="1" x14ac:dyDescent="0.2">
      <c r="A246" s="31"/>
      <c r="B246" s="39"/>
      <c r="C246" s="39"/>
      <c r="D246" s="32"/>
      <c r="E246" s="40"/>
    </row>
    <row r="247" spans="1:5" ht="15" customHeight="1" x14ac:dyDescent="0.2">
      <c r="A247" s="31"/>
      <c r="B247" s="39"/>
      <c r="C247" s="39"/>
      <c r="D247" s="32"/>
      <c r="E247" s="40"/>
    </row>
    <row r="248" spans="1:5" ht="15" customHeight="1" x14ac:dyDescent="0.2">
      <c r="A248" s="31"/>
      <c r="B248" s="39"/>
      <c r="C248" s="39"/>
      <c r="D248" s="32"/>
      <c r="E248" s="40"/>
    </row>
    <row r="249" spans="1:5" ht="15" customHeight="1" x14ac:dyDescent="0.2">
      <c r="A249" s="31"/>
      <c r="B249" s="39"/>
      <c r="C249" s="39"/>
      <c r="D249" s="32"/>
      <c r="E249" s="40"/>
    </row>
    <row r="250" spans="1:5" ht="15" customHeight="1" x14ac:dyDescent="0.2">
      <c r="A250" s="31"/>
      <c r="B250" s="39"/>
      <c r="C250" s="39"/>
      <c r="D250" s="32"/>
      <c r="E250" s="40"/>
    </row>
    <row r="251" spans="1:5" ht="15" customHeight="1" x14ac:dyDescent="0.2">
      <c r="A251" s="31"/>
      <c r="B251" s="39"/>
      <c r="C251" s="39"/>
      <c r="D251" s="32"/>
      <c r="E251" s="40"/>
    </row>
    <row r="252" spans="1:5" ht="15" customHeight="1" x14ac:dyDescent="0.2">
      <c r="A252" s="31"/>
      <c r="B252" s="39"/>
      <c r="C252" s="39"/>
      <c r="D252" s="32"/>
      <c r="E252" s="40"/>
    </row>
    <row r="253" spans="1:5" ht="15" customHeight="1" x14ac:dyDescent="0.2">
      <c r="A253" s="31"/>
      <c r="B253" s="39"/>
      <c r="C253" s="39"/>
      <c r="D253" s="32"/>
      <c r="E253" s="40"/>
    </row>
    <row r="254" spans="1:5" ht="15" customHeight="1" x14ac:dyDescent="0.2">
      <c r="A254" s="31"/>
      <c r="B254" s="39"/>
      <c r="C254" s="39"/>
      <c r="D254" s="32"/>
      <c r="E254" s="40"/>
    </row>
    <row r="255" spans="1:5" ht="15" customHeight="1" x14ac:dyDescent="0.2">
      <c r="A255" s="31"/>
      <c r="B255" s="39"/>
      <c r="C255" s="39"/>
      <c r="D255" s="32"/>
      <c r="E255" s="40"/>
    </row>
    <row r="256" spans="1:5" ht="15" customHeight="1" x14ac:dyDescent="0.2">
      <c r="A256" s="31"/>
      <c r="B256" s="39"/>
      <c r="C256" s="39"/>
      <c r="D256" s="32"/>
      <c r="E256" s="40"/>
    </row>
    <row r="257" spans="1:5" ht="15" customHeight="1" x14ac:dyDescent="0.2">
      <c r="A257" s="31"/>
      <c r="B257" s="39"/>
      <c r="C257" s="39"/>
      <c r="D257" s="32"/>
      <c r="E257" s="40"/>
    </row>
    <row r="258" spans="1:5" ht="15" customHeight="1" x14ac:dyDescent="0.2">
      <c r="A258" s="31"/>
      <c r="B258" s="39"/>
      <c r="C258" s="39"/>
      <c r="D258" s="32"/>
      <c r="E258" s="40"/>
    </row>
    <row r="259" spans="1:5" ht="15" customHeight="1" x14ac:dyDescent="0.2">
      <c r="A259" s="31"/>
      <c r="B259" s="39"/>
      <c r="C259" s="39"/>
      <c r="D259" s="32"/>
      <c r="E259" s="40"/>
    </row>
    <row r="260" spans="1:5" ht="15" customHeight="1" x14ac:dyDescent="0.2">
      <c r="A260" s="31"/>
      <c r="B260" s="39"/>
      <c r="C260" s="39"/>
      <c r="D260" s="32"/>
      <c r="E260" s="40"/>
    </row>
    <row r="261" spans="1:5" ht="15" customHeight="1" x14ac:dyDescent="0.2">
      <c r="A261" s="31"/>
      <c r="B261" s="39"/>
      <c r="C261" s="39"/>
      <c r="D261" s="32"/>
      <c r="E261" s="40"/>
    </row>
    <row r="262" spans="1:5" ht="15" customHeight="1" x14ac:dyDescent="0.2">
      <c r="A262" s="31"/>
      <c r="B262" s="39"/>
      <c r="C262" s="39"/>
      <c r="D262" s="32"/>
      <c r="E262" s="40"/>
    </row>
    <row r="263" spans="1:5" ht="15" customHeight="1" x14ac:dyDescent="0.2">
      <c r="A263" s="31"/>
      <c r="B263" s="39"/>
      <c r="C263" s="39"/>
      <c r="D263" s="32"/>
      <c r="E263" s="40"/>
    </row>
    <row r="264" spans="1:5" ht="15" customHeight="1" x14ac:dyDescent="0.2">
      <c r="A264" s="31"/>
      <c r="B264" s="39"/>
      <c r="C264" s="39"/>
      <c r="D264" s="32"/>
      <c r="E264" s="40"/>
    </row>
    <row r="265" spans="1:5" ht="15" customHeight="1" x14ac:dyDescent="0.2">
      <c r="A265" s="31"/>
      <c r="B265" s="39"/>
      <c r="C265" s="39"/>
      <c r="D265" s="32"/>
      <c r="E265" s="40"/>
    </row>
    <row r="266" spans="1:5" ht="15" customHeight="1" x14ac:dyDescent="0.2">
      <c r="A266" s="31"/>
      <c r="B266" s="39"/>
      <c r="C266" s="39"/>
      <c r="D266" s="32"/>
      <c r="E266" s="40"/>
    </row>
    <row r="267" spans="1:5" ht="15" customHeight="1" x14ac:dyDescent="0.2">
      <c r="A267" s="31"/>
      <c r="B267" s="39"/>
      <c r="C267" s="39"/>
      <c r="D267" s="32"/>
      <c r="E267" s="40"/>
    </row>
    <row r="268" spans="1:5" ht="15" customHeight="1" x14ac:dyDescent="0.2">
      <c r="A268" s="31"/>
      <c r="B268" s="39"/>
      <c r="C268" s="39"/>
      <c r="D268" s="32"/>
      <c r="E268" s="40"/>
    </row>
    <row r="269" spans="1:5" ht="15" customHeight="1" x14ac:dyDescent="0.2">
      <c r="A269" s="31"/>
      <c r="B269" s="39"/>
      <c r="C269" s="39"/>
      <c r="D269" s="32"/>
      <c r="E269" s="40"/>
    </row>
    <row r="270" spans="1:5" ht="15" customHeight="1" x14ac:dyDescent="0.2">
      <c r="A270" s="31"/>
      <c r="B270" s="39"/>
      <c r="C270" s="39"/>
      <c r="D270" s="32"/>
      <c r="E270" s="40"/>
    </row>
    <row r="271" spans="1:5" ht="15" customHeight="1" x14ac:dyDescent="0.2">
      <c r="A271" s="31"/>
      <c r="B271" s="39"/>
      <c r="C271" s="39"/>
      <c r="D271" s="32"/>
      <c r="E271" s="40"/>
    </row>
    <row r="272" spans="1:5" ht="15" customHeight="1" x14ac:dyDescent="0.2">
      <c r="A272" s="31"/>
      <c r="B272" s="39"/>
      <c r="C272" s="39"/>
      <c r="D272" s="32"/>
      <c r="E272" s="40"/>
    </row>
    <row r="273" spans="1:5" ht="15" customHeight="1" x14ac:dyDescent="0.2">
      <c r="A273" s="31"/>
      <c r="B273" s="39"/>
      <c r="C273" s="39"/>
      <c r="D273" s="32"/>
      <c r="E273" s="40"/>
    </row>
    <row r="274" spans="1:5" ht="15" customHeight="1" x14ac:dyDescent="0.2">
      <c r="A274" s="31"/>
      <c r="B274" s="39"/>
      <c r="C274" s="39"/>
      <c r="D274" s="32"/>
      <c r="E274" s="40"/>
    </row>
    <row r="275" spans="1:5" ht="15" customHeight="1" x14ac:dyDescent="0.2">
      <c r="A275" s="31"/>
      <c r="B275" s="39"/>
      <c r="C275" s="39"/>
      <c r="D275" s="32"/>
      <c r="E275" s="40"/>
    </row>
    <row r="276" spans="1:5" ht="15" customHeight="1" x14ac:dyDescent="0.2">
      <c r="A276" s="31"/>
      <c r="B276" s="39"/>
      <c r="C276" s="39"/>
      <c r="D276" s="32"/>
      <c r="E276" s="40"/>
    </row>
    <row r="277" spans="1:5" ht="15" customHeight="1" x14ac:dyDescent="0.2">
      <c r="A277" s="31"/>
      <c r="B277" s="39"/>
      <c r="C277" s="39"/>
      <c r="D277" s="32"/>
      <c r="E277" s="40"/>
    </row>
    <row r="278" spans="1:5" ht="15" customHeight="1" x14ac:dyDescent="0.2">
      <c r="A278" s="31"/>
      <c r="B278" s="39"/>
      <c r="C278" s="39"/>
      <c r="D278" s="32"/>
      <c r="E278" s="40"/>
    </row>
    <row r="279" spans="1:5" ht="15" customHeight="1" x14ac:dyDescent="0.2">
      <c r="A279" s="31"/>
      <c r="B279" s="39"/>
      <c r="C279" s="39"/>
      <c r="D279" s="32"/>
      <c r="E279" s="40"/>
    </row>
    <row r="280" spans="1:5" ht="15" customHeight="1" x14ac:dyDescent="0.2">
      <c r="A280" s="31"/>
      <c r="B280" s="39"/>
      <c r="C280" s="39"/>
      <c r="D280" s="32"/>
      <c r="E280" s="40"/>
    </row>
    <row r="281" spans="1:5" ht="15" customHeight="1" x14ac:dyDescent="0.2">
      <c r="A281" s="31"/>
      <c r="B281" s="39"/>
      <c r="C281" s="39"/>
      <c r="D281" s="32"/>
      <c r="E281" s="40"/>
    </row>
    <row r="282" spans="1:5" ht="15" customHeight="1" x14ac:dyDescent="0.2">
      <c r="A282" s="31"/>
      <c r="B282" s="39"/>
      <c r="C282" s="39"/>
      <c r="D282" s="32"/>
      <c r="E282" s="40"/>
    </row>
    <row r="283" spans="1:5" ht="15" customHeight="1" x14ac:dyDescent="0.2">
      <c r="A283" s="31"/>
      <c r="B283" s="39"/>
      <c r="C283" s="39"/>
      <c r="D283" s="32"/>
      <c r="E283" s="40"/>
    </row>
    <row r="284" spans="1:5" ht="15" customHeight="1" x14ac:dyDescent="0.2">
      <c r="A284" s="31"/>
      <c r="B284" s="39"/>
      <c r="C284" s="39"/>
      <c r="D284" s="32"/>
      <c r="E284" s="40"/>
    </row>
    <row r="285" spans="1:5" ht="15" customHeight="1" x14ac:dyDescent="0.2">
      <c r="A285" s="31"/>
      <c r="B285" s="39"/>
      <c r="C285" s="39"/>
      <c r="D285" s="32"/>
      <c r="E285" s="40"/>
    </row>
    <row r="286" spans="1:5" ht="15" customHeight="1" x14ac:dyDescent="0.2">
      <c r="A286" s="31"/>
      <c r="B286" s="39"/>
      <c r="C286" s="39"/>
      <c r="D286" s="32"/>
      <c r="E286" s="40"/>
    </row>
    <row r="287" spans="1:5" ht="15" customHeight="1" x14ac:dyDescent="0.2">
      <c r="A287" s="31"/>
      <c r="B287" s="39"/>
      <c r="C287" s="39"/>
      <c r="D287" s="32"/>
      <c r="E287" s="40"/>
    </row>
    <row r="288" spans="1:5" ht="15" customHeight="1" x14ac:dyDescent="0.2">
      <c r="A288" s="31"/>
      <c r="B288" s="39"/>
      <c r="C288" s="39"/>
      <c r="D288" s="32"/>
      <c r="E288" s="40"/>
    </row>
    <row r="289" spans="1:5" ht="15" customHeight="1" x14ac:dyDescent="0.2">
      <c r="A289" s="31"/>
      <c r="B289" s="39"/>
      <c r="C289" s="39"/>
      <c r="D289" s="32"/>
      <c r="E289" s="40"/>
    </row>
    <row r="290" spans="1:5" ht="15" customHeight="1" x14ac:dyDescent="0.2">
      <c r="A290" s="31"/>
      <c r="B290" s="39"/>
      <c r="C290" s="39"/>
      <c r="D290" s="32"/>
      <c r="E290" s="40"/>
    </row>
    <row r="291" spans="1:5" ht="15" customHeight="1" x14ac:dyDescent="0.2">
      <c r="A291" s="31"/>
      <c r="B291" s="39"/>
      <c r="C291" s="39"/>
      <c r="D291" s="32"/>
      <c r="E291" s="40"/>
    </row>
    <row r="292" spans="1:5" ht="15" customHeight="1" x14ac:dyDescent="0.2">
      <c r="A292" s="31"/>
      <c r="B292" s="39"/>
      <c r="C292" s="39"/>
      <c r="D292" s="32"/>
      <c r="E292" s="40"/>
    </row>
    <row r="293" spans="1:5" ht="15" customHeight="1" x14ac:dyDescent="0.2">
      <c r="A293" s="31"/>
      <c r="B293" s="39"/>
      <c r="C293" s="39"/>
      <c r="D293" s="32"/>
      <c r="E293" s="40"/>
    </row>
    <row r="294" spans="1:5" ht="15" customHeight="1" x14ac:dyDescent="0.2">
      <c r="A294" s="31"/>
      <c r="B294" s="39"/>
      <c r="C294" s="39"/>
      <c r="D294" s="32"/>
      <c r="E294" s="40"/>
    </row>
    <row r="295" spans="1:5" ht="15" customHeight="1" x14ac:dyDescent="0.2">
      <c r="A295" s="31"/>
      <c r="B295" s="39"/>
      <c r="C295" s="39"/>
      <c r="D295" s="32"/>
      <c r="E295" s="40"/>
    </row>
    <row r="296" spans="1:5" ht="15" customHeight="1" x14ac:dyDescent="0.2">
      <c r="A296" s="31"/>
      <c r="B296" s="39"/>
      <c r="C296" s="39"/>
      <c r="D296" s="32"/>
      <c r="E296" s="40"/>
    </row>
    <row r="297" spans="1:5" ht="15" customHeight="1" x14ac:dyDescent="0.2">
      <c r="A297" s="31"/>
      <c r="B297" s="39"/>
      <c r="C297" s="39"/>
      <c r="D297" s="32"/>
      <c r="E297" s="40"/>
    </row>
    <row r="298" spans="1:5" ht="15" customHeight="1" x14ac:dyDescent="0.2">
      <c r="A298" s="31"/>
      <c r="B298" s="39"/>
      <c r="C298" s="39"/>
      <c r="D298" s="32"/>
      <c r="E298" s="40"/>
    </row>
    <row r="299" spans="1:5" ht="15" customHeight="1" x14ac:dyDescent="0.2">
      <c r="A299" s="31"/>
      <c r="B299" s="39"/>
      <c r="C299" s="39"/>
      <c r="D299" s="32"/>
      <c r="E299" s="40"/>
    </row>
    <row r="300" spans="1:5" ht="15" customHeight="1" x14ac:dyDescent="0.2">
      <c r="A300" s="31"/>
      <c r="B300" s="39"/>
      <c r="C300" s="39"/>
      <c r="D300" s="32"/>
      <c r="E300" s="40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EFF8-F79C-495B-AB20-D849EBB827F2}">
  <dimension ref="B1:CK120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2"/>
  <cols>
    <col min="1" max="1" width="3.77734375" customWidth="1"/>
    <col min="2" max="2" width="5.5546875" style="78" customWidth="1"/>
    <col min="3" max="3" width="5.77734375" style="6" customWidth="1"/>
    <col min="4" max="4" width="3.77734375" style="6" customWidth="1"/>
    <col min="5" max="5" width="3.77734375" style="44" customWidth="1"/>
    <col min="6" max="6" width="20.77734375" style="44" customWidth="1"/>
    <col min="7" max="7" width="20.77734375" style="6" customWidth="1"/>
    <col min="8" max="8" width="10.77734375" style="26" customWidth="1"/>
    <col min="9" max="9" width="25.77734375" style="12" customWidth="1"/>
    <col min="10" max="10" width="4.77734375" style="26" customWidth="1"/>
    <col min="11" max="11" width="7.77734375" style="73" customWidth="1"/>
    <col min="12" max="12" width="9.77734375" style="73" customWidth="1"/>
    <col min="13" max="13" width="9.77734375" style="6" customWidth="1"/>
    <col min="14" max="14" width="2.77734375" customWidth="1"/>
    <col min="15" max="15" width="6.77734375" customWidth="1"/>
    <col min="16" max="16" width="8.77734375" customWidth="1"/>
    <col min="17" max="17" width="2.77734375" customWidth="1"/>
    <col min="18" max="18" width="12.77734375" bestFit="1" customWidth="1"/>
    <col min="19" max="19" width="8.77734375" customWidth="1"/>
    <col min="20" max="20" width="2.77734375" customWidth="1"/>
    <col min="21" max="21" width="14.77734375" customWidth="1"/>
    <col min="22" max="22" width="3.77734375" style="78" customWidth="1"/>
    <col min="23" max="23" width="8.77734375" customWidth="1"/>
    <col min="24" max="24" width="3.77734375" customWidth="1"/>
    <col min="25" max="25" width="6.77734375" bestFit="1" customWidth="1"/>
    <col min="26" max="26" width="5.109375" customWidth="1"/>
    <col min="27" max="27" width="3.77734375" bestFit="1" customWidth="1"/>
    <col min="31" max="32" width="7.5546875" customWidth="1"/>
    <col min="34" max="36" width="8.88671875" style="95"/>
    <col min="37" max="37" width="7.6640625" style="95" bestFit="1" customWidth="1"/>
    <col min="38" max="38" width="18.88671875" style="95" bestFit="1" customWidth="1"/>
    <col min="39" max="39" width="18.88671875" style="95" customWidth="1"/>
    <col min="40" max="40" width="8.77734375" style="95" customWidth="1"/>
    <col min="41" max="44" width="8.77734375" customWidth="1"/>
    <col min="45" max="45" width="3.77734375" customWidth="1"/>
    <col min="46" max="56" width="15.77734375" customWidth="1"/>
  </cols>
  <sheetData>
    <row r="1" spans="2:89" ht="15" customHeight="1" x14ac:dyDescent="0.2">
      <c r="B1" s="87" t="s">
        <v>1</v>
      </c>
      <c r="C1" s="96" t="s">
        <v>18</v>
      </c>
      <c r="D1" s="96" t="s">
        <v>15</v>
      </c>
      <c r="E1" s="96" t="s">
        <v>0</v>
      </c>
      <c r="F1" s="96" t="s">
        <v>24</v>
      </c>
      <c r="G1" s="97" t="s">
        <v>17</v>
      </c>
      <c r="H1" s="97" t="s">
        <v>13</v>
      </c>
      <c r="I1" s="97" t="s">
        <v>5</v>
      </c>
      <c r="K1" s="100" t="s">
        <v>52</v>
      </c>
      <c r="L1" s="97" t="s">
        <v>50</v>
      </c>
      <c r="M1" s="100" t="s">
        <v>49</v>
      </c>
      <c r="O1" s="140" t="s">
        <v>28</v>
      </c>
      <c r="P1" s="140"/>
      <c r="AT1" s="104" t="s">
        <v>52</v>
      </c>
      <c r="AU1" s="104" t="s">
        <v>56</v>
      </c>
      <c r="AV1" s="104" t="s">
        <v>57</v>
      </c>
    </row>
    <row r="2" spans="2:89" ht="15" customHeight="1" x14ac:dyDescent="0.2">
      <c r="B2" s="96" t="s">
        <v>22</v>
      </c>
      <c r="C2" s="136">
        <v>2025</v>
      </c>
      <c r="D2" s="136">
        <v>10</v>
      </c>
      <c r="E2" s="136">
        <v>1</v>
      </c>
      <c r="F2" s="141"/>
      <c r="G2" s="143"/>
      <c r="H2" s="143"/>
      <c r="I2" s="143"/>
      <c r="K2" s="102"/>
      <c r="L2" s="102" t="s">
        <v>42</v>
      </c>
      <c r="M2" s="101" t="s">
        <v>46</v>
      </c>
      <c r="O2" s="145" t="s">
        <v>54</v>
      </c>
      <c r="P2" s="145"/>
      <c r="Q2" s="6"/>
      <c r="R2" s="6"/>
      <c r="S2" s="6"/>
      <c r="T2" s="6"/>
      <c r="U2" s="6"/>
      <c r="V2" s="26"/>
      <c r="W2" s="6"/>
      <c r="X2" s="6"/>
      <c r="AI2"/>
      <c r="AJ2"/>
      <c r="AK2"/>
      <c r="AL2"/>
      <c r="AM2"/>
      <c r="AN2"/>
      <c r="AT2" s="86" t="str">
        <f ca="1">"'"&amp;(IF(K2="",RIGHT(CELL("filename",入力!A1),LEN(CELL("filename",入力!A1))-FIND("]",CELL("filename",入力!A1))),K2)&amp;"'!")</f>
        <v>'入力'!</v>
      </c>
      <c r="AU2" s="86" t="s">
        <v>67</v>
      </c>
      <c r="AV2" s="86" t="str">
        <f ca="1">AT2&amp;AU2</f>
        <v>'入力'!$bk$2:$bz$2</v>
      </c>
    </row>
    <row r="3" spans="2:89" ht="15" customHeight="1" x14ac:dyDescent="0.2">
      <c r="B3" s="96" t="s">
        <v>23</v>
      </c>
      <c r="C3" s="136">
        <v>2025</v>
      </c>
      <c r="D3" s="136">
        <v>11</v>
      </c>
      <c r="E3" s="136">
        <v>30</v>
      </c>
      <c r="F3" s="142"/>
      <c r="G3" s="144"/>
      <c r="H3" s="144"/>
      <c r="I3" s="144"/>
      <c r="AI3"/>
      <c r="AJ3"/>
      <c r="AK3"/>
      <c r="AL3"/>
      <c r="AM3"/>
      <c r="AN3"/>
    </row>
    <row r="4" spans="2:89" x14ac:dyDescent="0.2">
      <c r="C4"/>
      <c r="D4"/>
      <c r="E4"/>
      <c r="F4"/>
      <c r="G4"/>
      <c r="AL4" s="73"/>
      <c r="AM4"/>
    </row>
    <row r="5" spans="2:89" s="94" customFormat="1" ht="22.05" customHeight="1" x14ac:dyDescent="0.2">
      <c r="B5" s="88"/>
      <c r="C5" s="89" t="s">
        <v>69</v>
      </c>
      <c r="D5" s="89"/>
      <c r="E5" s="90"/>
      <c r="F5" s="90"/>
      <c r="G5" s="89"/>
      <c r="H5" s="91"/>
      <c r="I5" s="90"/>
      <c r="J5" s="91"/>
      <c r="K5" s="92"/>
      <c r="L5" s="92"/>
      <c r="M5" s="93"/>
      <c r="V5" s="88"/>
      <c r="AT5" s="87" t="s">
        <v>31</v>
      </c>
      <c r="AU5" s="87" t="s">
        <v>32</v>
      </c>
      <c r="AV5" s="87" t="s">
        <v>33</v>
      </c>
      <c r="AW5" s="87" t="s">
        <v>39</v>
      </c>
      <c r="AX5" s="87" t="s">
        <v>34</v>
      </c>
      <c r="AY5" s="87" t="s">
        <v>30</v>
      </c>
      <c r="AZ5" s="87" t="s">
        <v>35</v>
      </c>
      <c r="BA5" s="87" t="s">
        <v>36</v>
      </c>
      <c r="BB5" s="87" t="s">
        <v>37</v>
      </c>
      <c r="BC5" s="87" t="s">
        <v>29</v>
      </c>
      <c r="BD5" s="18" t="s">
        <v>53</v>
      </c>
      <c r="CB5" s="98" t="s">
        <v>18</v>
      </c>
      <c r="CC5" s="98" t="s">
        <v>15</v>
      </c>
      <c r="CD5" s="98" t="s">
        <v>0</v>
      </c>
      <c r="CE5" s="98" t="s">
        <v>24</v>
      </c>
      <c r="CF5" s="98" t="s">
        <v>17</v>
      </c>
      <c r="CG5" s="98" t="s">
        <v>13</v>
      </c>
      <c r="CH5" s="98" t="s">
        <v>9</v>
      </c>
      <c r="CI5" s="98" t="s">
        <v>14</v>
      </c>
      <c r="CJ5" s="98" t="s">
        <v>6</v>
      </c>
      <c r="CK5" s="98" t="s">
        <v>5</v>
      </c>
    </row>
    <row r="6" spans="2:89" s="106" customFormat="1" ht="14.4" x14ac:dyDescent="0.2">
      <c r="B6" s="105"/>
      <c r="C6" s="130" t="s">
        <v>18</v>
      </c>
      <c r="D6" s="130" t="s">
        <v>15</v>
      </c>
      <c r="E6" s="130" t="s">
        <v>0</v>
      </c>
      <c r="F6" s="131" t="s">
        <v>24</v>
      </c>
      <c r="G6" s="130" t="s">
        <v>17</v>
      </c>
      <c r="H6" s="130" t="s">
        <v>13</v>
      </c>
      <c r="I6" s="130" t="s">
        <v>5</v>
      </c>
      <c r="J6" s="130" t="s">
        <v>40</v>
      </c>
      <c r="K6" s="132" t="s">
        <v>14</v>
      </c>
      <c r="L6" s="132" t="s">
        <v>8</v>
      </c>
      <c r="M6" s="130" t="s">
        <v>58</v>
      </c>
      <c r="O6" s="133" t="s">
        <v>16</v>
      </c>
      <c r="P6" s="133" t="s">
        <v>59</v>
      </c>
      <c r="Q6" s="105"/>
      <c r="R6" s="132" t="s">
        <v>19</v>
      </c>
      <c r="S6" s="132" t="s">
        <v>6</v>
      </c>
      <c r="T6" s="124"/>
      <c r="U6" s="132" t="s">
        <v>68</v>
      </c>
      <c r="V6" s="132" t="s">
        <v>65</v>
      </c>
      <c r="W6" s="132" t="s">
        <v>8</v>
      </c>
      <c r="Y6" s="107" t="str">
        <f t="shared" ref="Y6:AD6" si="0">IF(C6="","",C6)</f>
        <v>年</v>
      </c>
      <c r="Z6" s="107" t="str">
        <f t="shared" si="0"/>
        <v>月</v>
      </c>
      <c r="AA6" s="107" t="str">
        <f t="shared" si="0"/>
        <v>日</v>
      </c>
      <c r="AB6" s="107" t="str">
        <f t="shared" si="0"/>
        <v>氏名</v>
      </c>
      <c r="AC6" s="107" t="str">
        <f t="shared" si="0"/>
        <v>品書き</v>
      </c>
      <c r="AD6" s="107" t="str">
        <f t="shared" si="0"/>
        <v>種類</v>
      </c>
      <c r="AE6" s="107" t="str">
        <f>IF(J6="","",J6)</f>
        <v>数</v>
      </c>
      <c r="AF6" s="107" t="str">
        <f>IF(K6="","",K6)</f>
        <v>単価</v>
      </c>
      <c r="AG6" s="107" t="str">
        <f>IF(L6="","",L6)</f>
        <v>合計</v>
      </c>
      <c r="AH6" s="107" t="str">
        <f>IF(I6="","",I6)</f>
        <v>備考</v>
      </c>
      <c r="AI6" s="108" t="str">
        <f>IF(M6="","",M6)</f>
        <v>総合計</v>
      </c>
      <c r="AJ6" s="108" t="s">
        <v>16</v>
      </c>
      <c r="AK6" s="108" t="s">
        <v>48</v>
      </c>
      <c r="AL6" s="108" t="s">
        <v>54</v>
      </c>
      <c r="AM6" s="108" t="s">
        <v>55</v>
      </c>
      <c r="AN6" s="108" t="s">
        <v>43</v>
      </c>
      <c r="AO6" s="108" t="s">
        <v>41</v>
      </c>
      <c r="AP6" s="108" t="s">
        <v>42</v>
      </c>
      <c r="AQ6" s="108" t="s">
        <v>44</v>
      </c>
      <c r="AR6" s="108" t="s">
        <v>66</v>
      </c>
      <c r="AT6" s="107" t="str">
        <f ca="1">IFERROR(MID(CELL("address",INDEX(INDIRECT(検索!$AV$2),0,MATCH(検索!AT$5,INDIRECT(検索!$AV$2),0))),1+FIND("$",CELL("address",INDEX(INDIRECT(検索!$AV$2),0,MATCH(検索!AT$5,INDIRECT(検索!$AV$2),0)))),2),"")</f>
        <v>BL</v>
      </c>
      <c r="AU6" s="107" t="str">
        <f ca="1">IFERROR(MID(CELL("address",INDEX(INDIRECT(検索!$AV$2),0,MATCH(検索!AU$5,INDIRECT(検索!$AV$2),0))),1+FIND("$",CELL("address",INDEX(INDIRECT(検索!$AV$2),0,MATCH(検索!AU$5,INDIRECT(検索!$AV$2),0)))),2),"")</f>
        <v>BM</v>
      </c>
      <c r="AV6" s="107" t="str">
        <f ca="1">IFERROR(MID(CELL("address",INDEX(INDIRECT(検索!$AV$2),0,MATCH(検索!AV$5,INDIRECT(検索!$AV$2),0))),1+FIND("$",CELL("address",INDEX(INDIRECT(検索!$AV$2),0,MATCH(検索!AV$5,INDIRECT(検索!$AV$2),0)))),2),"")</f>
        <v>BN</v>
      </c>
      <c r="AW6" s="107" t="str">
        <f ca="1">IFERROR(MID(CELL("address",INDEX(INDIRECT(検索!$AV$2),0,MATCH(検索!AW$5,INDIRECT(検索!$AV$2),0))),1+FIND("$",CELL("address",INDEX(INDIRECT(検索!$AV$2),0,MATCH(検索!AW$5,INDIRECT(検索!$AV$2),0)))),2),"")</f>
        <v>BO</v>
      </c>
      <c r="AX6" s="107" t="str">
        <f ca="1">IFERROR(MID(CELL("address",INDEX(INDIRECT(検索!$AV$2),0,MATCH(検索!AX$5,INDIRECT(検索!$AV$2),0))),1+FIND("$",CELL("address",INDEX(INDIRECT(検索!$AV$2),0,MATCH(検索!AX$5,INDIRECT(検索!$AV$2),0)))),2),"")</f>
        <v>BP</v>
      </c>
      <c r="AY6" s="107" t="str">
        <f ca="1">IFERROR(MID(CELL("address",INDEX(INDIRECT(検索!$AV$2),0,MATCH(検索!AY$5,INDIRECT(検索!$AV$2),0))),1+FIND("$",CELL("address",INDEX(INDIRECT(検索!$AV$2),0,MATCH(検索!AY$5,INDIRECT(検索!$AV$2),0)))),2),"")</f>
        <v>BQ</v>
      </c>
      <c r="AZ6" s="107" t="str">
        <f ca="1">IFERROR(MID(CELL("address",INDEX(INDIRECT(検索!$AV$2),0,MATCH(検索!AZ$5,INDIRECT(検索!$AV$2),0))),1+FIND("$",CELL("address",INDEX(INDIRECT(検索!$AV$2),0,MATCH(検索!AZ$5,INDIRECT(検索!$AV$2),0)))),2),"")</f>
        <v>BR</v>
      </c>
      <c r="BA6" s="107" t="str">
        <f ca="1">IFERROR(MID(CELL("address",INDEX(INDIRECT(検索!$AV$2),0,MATCH(検索!BA$5,INDIRECT(検索!$AV$2),0))),1+FIND("$",CELL("address",INDEX(INDIRECT(検索!$AV$2),0,MATCH(検索!BA$5,INDIRECT(検索!$AV$2),0)))),2),"")</f>
        <v>BS</v>
      </c>
      <c r="BB6" s="107" t="str">
        <f ca="1">IFERROR(MID(CELL("address",INDEX(INDIRECT(検索!$AV$2),0,MATCH(検索!BB$5,INDIRECT(検索!$AV$2),0))),1+FIND("$",CELL("address",INDEX(INDIRECT(検索!$AV$2),0,MATCH(検索!BB$5,INDIRECT(検索!$AV$2),0)))),2),"")</f>
        <v>BT</v>
      </c>
      <c r="BC6" s="107" t="str">
        <f ca="1">IFERROR(MID(CELL("address",INDEX(INDIRECT(検索!$AV$2),0,MATCH(検索!BC$5,INDIRECT(検索!$AV$2),0))),1+FIND("$",CELL("address",INDEX(INDIRECT(検索!$AV$2),0,MATCH(検索!BC$5,INDIRECT(検索!$AV$2),0)))),2),"")</f>
        <v>BU</v>
      </c>
      <c r="BD6" s="107" t="str">
        <f ca="1">IFERROR(MID(CELL("address",INDEX(INDIRECT(検索!$AV$2),0,MATCH(検索!BD$5,INDIRECT(検索!$AV$2),0))),1+FIND("$",CELL("address",INDEX(INDIRECT(検索!$AV$2),0,MATCH(検索!BD$5,INDIRECT(検索!$AV$2),0)))),2),"")</f>
        <v>BV</v>
      </c>
    </row>
    <row r="7" spans="2:89" s="106" customFormat="1" ht="14.4" x14ac:dyDescent="0.2">
      <c r="B7" s="105"/>
      <c r="C7" s="109" t="str">
        <f ca="1">IFERROR(IF($F7="","",INDEX($Y7:$AI7,0,MATCH(C$6,$Y$6:$AI$6,0))),"")</f>
        <v/>
      </c>
      <c r="D7" s="109" t="str">
        <f ca="1">IFERROR(IF($F7="","",INDEX($Y7:$AI7,0,MATCH(D$6,$Y$6:$AI$6,0))),"")</f>
        <v/>
      </c>
      <c r="E7" s="109" t="str">
        <f ca="1">IFERROR(IF($F7="","",INDEX($Y7:$AI7,0,MATCH(E$6,$Y$6:$AI$6,0))),"")</f>
        <v/>
      </c>
      <c r="F7" s="126" t="str">
        <f ca="1">IFERROR(IF($L$2="",INDEX($Y7:$AI7,0,MATCH(F$6,$Y$6:$AI$6,0)),INDEX($AN7:$AP7,0,MATCH($L$2,$AN$6:$AP$6,0))),"")</f>
        <v/>
      </c>
      <c r="G7" s="126" t="str">
        <f ca="1">IFERROR(INDEX($Y7:$AI7,0,MATCH(G$6,$Y$6:$AI$6,0)),"")</f>
        <v/>
      </c>
      <c r="H7" s="126" t="str">
        <f t="shared" ref="H7:M22" ca="1" si="1">IFERROR(INDEX($Y7:$AI7,0,MATCH(H$6,$Y$6:$AI$6,0)),"")</f>
        <v/>
      </c>
      <c r="I7" s="126" t="str">
        <f t="shared" ca="1" si="1"/>
        <v/>
      </c>
      <c r="J7" s="110" t="str">
        <f t="shared" ca="1" si="1"/>
        <v/>
      </c>
      <c r="K7" s="109" t="str">
        <f t="shared" ca="1" si="1"/>
        <v/>
      </c>
      <c r="L7" s="109" t="str">
        <f t="shared" ca="1" si="1"/>
        <v/>
      </c>
      <c r="M7" s="111" t="str">
        <f t="shared" ca="1" si="1"/>
        <v/>
      </c>
      <c r="O7" s="120" t="str">
        <f ca="1">IFERROR(IF(P7="","",AJ7),"")</f>
        <v/>
      </c>
      <c r="P7" s="121" t="str">
        <f ca="1">IFERROR(IF(AND(COUNTIF($AJ$7:AJ7,AJ7)=COUNTIF($AJ$7:AJ100006,AJ7),AG7&lt;&gt;""),SUMIF($AJ$7:AJ7,AJ7,$AI$7:AI7),""),"")</f>
        <v/>
      </c>
      <c r="Q7" s="122"/>
      <c r="R7" s="129" t="str">
        <f ca="1">IFERROR(INDEX($AB$7:$AB$100006,MATCH(ROW()-ROW($R$6),$AQ$7:$AQ$100006,0),0),"")</f>
        <v/>
      </c>
      <c r="S7" s="4" t="str">
        <f t="shared" ref="S7:S38" ca="1" si="2">IF(R7="","",SUMIF($AB$7:$AB$100006,R7,$AG$7:$AG$100006))</f>
        <v/>
      </c>
      <c r="T7" s="1"/>
      <c r="U7" s="129" t="str">
        <f ca="1">IFERROR(INDEX($AC$7:$AC$100006,MATCH(ROW()-ROW($R$6),$AR$7:$AR$100006,0),0),"")</f>
        <v/>
      </c>
      <c r="V7" s="20" t="str">
        <f t="shared" ref="V7:V38" ca="1" si="3">IF(U7="","",SUMIF($AC$7:$AC$100006,U7,$AE$7:$AE$100006))</f>
        <v/>
      </c>
      <c r="W7" s="4" t="str">
        <f t="shared" ref="W7:W38" ca="1" si="4">IF(U7="","",SUMIF($AC$7:$AC$100006,U7,$AG$7:$AG$100006))</f>
        <v/>
      </c>
      <c r="Y7" s="112" t="str">
        <f ca="1">IFERROR(INDIRECT(AT7),"")</f>
        <v/>
      </c>
      <c r="Z7" s="112" t="str">
        <f t="shared" ref="Z7:AH7" ca="1" si="5">IFERROR(INDIRECT(AU7),"")</f>
        <v/>
      </c>
      <c r="AA7" s="112" t="str">
        <f t="shared" ca="1" si="5"/>
        <v/>
      </c>
      <c r="AB7" s="112" t="str">
        <f t="shared" ca="1" si="5"/>
        <v/>
      </c>
      <c r="AC7" s="112" t="str">
        <f t="shared" ca="1" si="5"/>
        <v/>
      </c>
      <c r="AD7" s="112" t="str">
        <f t="shared" ca="1" si="5"/>
        <v/>
      </c>
      <c r="AE7" s="112" t="str">
        <f t="shared" ca="1" si="5"/>
        <v/>
      </c>
      <c r="AF7" s="112" t="str">
        <f t="shared" ca="1" si="5"/>
        <v/>
      </c>
      <c r="AG7" s="112" t="str">
        <f t="shared" ca="1" si="5"/>
        <v/>
      </c>
      <c r="AH7" s="112" t="str">
        <f t="shared" ca="1" si="5"/>
        <v/>
      </c>
      <c r="AI7" s="112" t="str">
        <f ca="1">IF(AND(COUNTIF(INDEX($AL$7:AM7,0,MATCH($O$2,$AL$6:$AM$6,0)),INDEX(AL7:AM7,0,MATCH($O$2,$AL$6:$AM$6,0)))=1,AL7&lt;&gt;"",AM6&lt;&gt;""),SUMIF(INDEX($AL$7:$AM$100006,0,MATCH($O$2,$AL$6:$AM$6,0)),INDEX(AL7:AM7,0,MATCH($O$2,$AL$6:$AM$6,0)),$AG$7:$AG$100006),"")</f>
        <v/>
      </c>
      <c r="AJ7" s="112" t="str">
        <f ca="1">IF(COUNT(Y7:AA7)=3,DATE(Y7,Z7,AA7),"")</f>
        <v/>
      </c>
      <c r="AK7" s="112" t="str">
        <f ca="1">IF(AB7="","",1)</f>
        <v/>
      </c>
      <c r="AL7" s="112" t="str">
        <f ca="1">IF(AND(AB7&lt;&gt;"",AJ7&lt;&gt;""),AJ7&amp;"@"&amp;AB7&amp;"@"&amp;AK7,"")</f>
        <v/>
      </c>
      <c r="AM7" s="112" t="str">
        <f ca="1">IFERROR(INDIRECT(BD7),"")</f>
        <v/>
      </c>
      <c r="AN7" s="112" t="str">
        <f ca="1">IF(AB7="","",AB7)</f>
        <v/>
      </c>
      <c r="AO7" s="112" t="str">
        <f ca="1">IF(AND(COUNTIF(INDEX($AL$7:$AM7,0,MATCH($O$2,$AL$6:$AM$6,0)),INDEX(AL7:AM7,0,MATCH($O$2,$AL$6:$AM$6,0)))=1,AL7&lt;&gt;""),AB7,"")</f>
        <v/>
      </c>
      <c r="AP7" s="112" t="str">
        <f ca="1">IF(AND(AL7&lt;&gt;"",COUNTIF(INDEX($AL$7:$AM$100006,0,MATCH($O$2,$AL$6:$AM$6,0)),INDEX(AL7:AM7,0,MATCH($O$2,$AL$6:$AM$6,0)))&gt;=2),IF(ROUNDUP(COUNTIF(INDEX($AL$7:$AM$100006,0,MATCH($O$2,$AL$6:$AM$6,0)),INDEX(AL7:AM7,0,MATCH($O$2,$AL$6:$AM$6,0)))/2,0)=COUNTIF(INDEX($AL$7:$AM7,0,MATCH($O$2,$AL$6:$AM$6,0)),INDEX($AL7:$AM7,0,MATCH($O$2,$AL$6:$AM$6,0))),AB7,""),IF(AB7="","",AB7))</f>
        <v/>
      </c>
      <c r="AQ7" s="112" t="str">
        <f ca="1">IF(AB7="","",IF(COUNTIF($AB$7:AB7,AB7)=1,1,""))</f>
        <v/>
      </c>
      <c r="AR7" s="112" t="str">
        <f ca="1">IF(AC7="","",IF(COUNTIF($AC$7:AC7,AC7)=1,1,""))</f>
        <v/>
      </c>
      <c r="AT7" s="113" t="str">
        <f ca="1">IFERROR(IF(AT$6="","",$AT$2&amp;AT$6&amp;ROW()-ROW(AT$4)),"")</f>
        <v>'入力'!BL3</v>
      </c>
      <c r="AU7" s="113" t="str">
        <f t="shared" ref="AU7:BD22" ca="1" si="6">IFERROR(IF(AU$6="","",$AT$2&amp;AU$6&amp;ROW()-ROW(AU$4)),"")</f>
        <v>'入力'!BM3</v>
      </c>
      <c r="AV7" s="113" t="str">
        <f t="shared" ca="1" si="6"/>
        <v>'入力'!BN3</v>
      </c>
      <c r="AW7" s="113" t="str">
        <f t="shared" ca="1" si="6"/>
        <v>'入力'!BO3</v>
      </c>
      <c r="AX7" s="113" t="str">
        <f t="shared" ca="1" si="6"/>
        <v>'入力'!BP3</v>
      </c>
      <c r="AY7" s="113" t="str">
        <f t="shared" ca="1" si="6"/>
        <v>'入力'!BQ3</v>
      </c>
      <c r="AZ7" s="113" t="str">
        <f t="shared" ca="1" si="6"/>
        <v>'入力'!BR3</v>
      </c>
      <c r="BA7" s="113" t="str">
        <f t="shared" ca="1" si="6"/>
        <v>'入力'!BS3</v>
      </c>
      <c r="BB7" s="113" t="str">
        <f t="shared" ca="1" si="6"/>
        <v>'入力'!BT3</v>
      </c>
      <c r="BC7" s="113" t="str">
        <f t="shared" ca="1" si="6"/>
        <v>'入力'!BU3</v>
      </c>
      <c r="BD7" s="113" t="str">
        <f ca="1">IFERROR(IF(BD$6="","",$AT$2&amp;BD$6&amp;ROW()-ROW(BD$4)),"")</f>
        <v>'入力'!BV3</v>
      </c>
    </row>
    <row r="8" spans="2:89" s="106" customFormat="1" ht="14.4" x14ac:dyDescent="0.2">
      <c r="B8" s="105"/>
      <c r="C8" s="114" t="str">
        <f t="shared" ref="C8:E52" ca="1" si="7">IFERROR(IF($F8="","",INDEX($Y8:$AI8,0,MATCH(C$6,$Y$6:$AI$6,0))),"")</f>
        <v/>
      </c>
      <c r="D8" s="114" t="str">
        <f t="shared" ca="1" si="7"/>
        <v/>
      </c>
      <c r="E8" s="115" t="str">
        <f t="shared" ca="1" si="7"/>
        <v/>
      </c>
      <c r="F8" s="127" t="str">
        <f t="shared" ref="F8:F71" ca="1" si="8">IFERROR(IF($L$2="",INDEX($Y8:$AI8,0,MATCH(F$6,$Y$6:$AI$6,0)),INDEX($AN8:$AP8,0,MATCH($L$2,$AN$6:$AP$6,0))),"")</f>
        <v/>
      </c>
      <c r="G8" s="128" t="str">
        <f t="shared" ref="G8:M48" ca="1" si="9">IFERROR(INDEX($Y8:$AI8,0,MATCH(G$6,$Y$6:$AI$6,0)),"")</f>
        <v/>
      </c>
      <c r="H8" s="128" t="str">
        <f t="shared" ca="1" si="1"/>
        <v/>
      </c>
      <c r="I8" s="128" t="str">
        <f t="shared" ca="1" si="1"/>
        <v/>
      </c>
      <c r="J8" s="116" t="str">
        <f t="shared" ca="1" si="1"/>
        <v/>
      </c>
      <c r="K8" s="117" t="str">
        <f t="shared" ca="1" si="1"/>
        <v/>
      </c>
      <c r="L8" s="117" t="str">
        <f t="shared" ca="1" si="1"/>
        <v/>
      </c>
      <c r="M8" s="118" t="str">
        <f t="shared" ca="1" si="1"/>
        <v/>
      </c>
      <c r="O8" s="120" t="str">
        <f t="shared" ref="O8:O71" ca="1" si="10">IFERROR(IF(P8="","",AJ8),"")</f>
        <v/>
      </c>
      <c r="P8" s="121" t="str">
        <f ca="1">IFERROR(IF(AND(COUNTIF($AJ$7:AJ8,AJ8)=COUNTIF($AJ$7:AJ100007,AJ8),AG8&lt;&gt;""),SUMIF($AJ$7:AJ8,AJ8,$AI$7:AI8),""),"")</f>
        <v/>
      </c>
      <c r="Q8" s="122"/>
      <c r="R8" s="129" t="str">
        <f t="shared" ref="R8:R71" ca="1" si="11">IFERROR(INDEX($AB$7:$AB$100006,MATCH(ROW()-ROW($R$6),$AQ$7:$AQ$100006,0),0),"")</f>
        <v/>
      </c>
      <c r="S8" s="4" t="str">
        <f t="shared" ca="1" si="2"/>
        <v/>
      </c>
      <c r="T8" s="1"/>
      <c r="U8" s="129" t="str">
        <f t="shared" ref="U8:U71" ca="1" si="12">IFERROR(INDEX($AC$7:$AC$100006,MATCH(ROW()-ROW($R$6),$AR$7:$AR$100006,0),0),"")</f>
        <v/>
      </c>
      <c r="V8" s="20" t="str">
        <f t="shared" ca="1" si="3"/>
        <v/>
      </c>
      <c r="W8" s="4" t="str">
        <f t="shared" ca="1" si="4"/>
        <v/>
      </c>
      <c r="Y8" s="112" t="str">
        <f t="shared" ref="Y8:Y71" ca="1" si="13">IFERROR(INDIRECT(AT8),"")</f>
        <v/>
      </c>
      <c r="Z8" s="112" t="str">
        <f t="shared" ref="Z8:Z71" ca="1" si="14">IFERROR(INDIRECT(AU8),"")</f>
        <v/>
      </c>
      <c r="AA8" s="112" t="str">
        <f t="shared" ref="AA8:AA71" ca="1" si="15">IFERROR(INDIRECT(AV8),"")</f>
        <v/>
      </c>
      <c r="AB8" s="112" t="str">
        <f t="shared" ref="AB8:AB71" ca="1" si="16">IFERROR(INDIRECT(AW8),"")</f>
        <v/>
      </c>
      <c r="AC8" s="112" t="str">
        <f t="shared" ref="AC8:AC71" ca="1" si="17">IFERROR(INDIRECT(AX8),"")</f>
        <v/>
      </c>
      <c r="AD8" s="112" t="str">
        <f t="shared" ref="AD8:AD71" ca="1" si="18">IFERROR(INDIRECT(AY8),"")</f>
        <v/>
      </c>
      <c r="AE8" s="112" t="str">
        <f t="shared" ref="AE8:AE71" ca="1" si="19">IFERROR(INDIRECT(AZ8),"")</f>
        <v/>
      </c>
      <c r="AF8" s="112" t="str">
        <f t="shared" ref="AF8:AF71" ca="1" si="20">IFERROR(INDIRECT(BA8),"")</f>
        <v/>
      </c>
      <c r="AG8" s="112" t="str">
        <f t="shared" ref="AG8:AG71" ca="1" si="21">IFERROR(INDIRECT(BB8),"")</f>
        <v/>
      </c>
      <c r="AH8" s="112" t="str">
        <f t="shared" ref="AH8:AH71" ca="1" si="22">IFERROR(INDIRECT(BC8),"")</f>
        <v/>
      </c>
      <c r="AI8" s="112" t="str">
        <f ca="1">IF(AND(COUNTIF(INDEX($AL$7:AM8,0,MATCH($O$2,$AL$6:$AM$6,0)),INDEX(AL8:AM8,0,MATCH($O$2,$AL$6:$AM$6,0)))=1,AL8&lt;&gt;"",AM7&lt;&gt;""),SUMIF(INDEX($AL$7:$AM$100006,0,MATCH($O$2,$AL$6:$AM$6,0)),INDEX(AL8:AM8,0,MATCH($O$2,$AL$6:$AM$6,0)),$AG$7:$AG$100006),"")</f>
        <v/>
      </c>
      <c r="AJ8" s="112" t="str">
        <f t="shared" ref="AJ8:AJ14" ca="1" si="23">IF(COUNT(Y8:AA8)=3,DATE(Y8,Z8,AA8),"")</f>
        <v/>
      </c>
      <c r="AK8" s="112" t="str">
        <f ca="1">IF(AB8="","",IF(AB7=AB8,AK7,AK7+1))</f>
        <v/>
      </c>
      <c r="AL8" s="112" t="str">
        <f t="shared" ref="AL8:AL19" ca="1" si="24">IF(AND(AB8&lt;&gt;"",AJ8&lt;&gt;""),AJ8&amp;"@"&amp;AB8&amp;"@"&amp;AK8,"")</f>
        <v/>
      </c>
      <c r="AM8" s="112" t="str">
        <f t="shared" ref="AM8:AM71" ca="1" si="25">IFERROR(INDIRECT(BD8),"")</f>
        <v/>
      </c>
      <c r="AN8" s="112" t="str">
        <f t="shared" ref="AN8:AN14" ca="1" si="26">IF(AB8="","",AB8)</f>
        <v/>
      </c>
      <c r="AO8" s="112" t="str">
        <f ca="1">IF(AND(COUNTIF(INDEX($AL$7:$AM8,0,MATCH($O$2,$AL$6:$AM$6,0)),INDEX(AL8:AM8,0,MATCH($O$2,$AL$6:$AM$6,0)))=1,AL8&lt;&gt;""),AB8,"")</f>
        <v/>
      </c>
      <c r="AP8" s="112" t="str">
        <f ca="1">IF(AND(AL8&lt;&gt;"",COUNTIF(INDEX($AL$7:$AM$100006,0,MATCH($O$2,$AL$6:$AM$6,0)),INDEX(AL8:AM8,0,MATCH($O$2,$AL$6:$AM$6,0)))&gt;=2),IF(ROUNDUP(COUNTIF(INDEX($AL$7:$AM$100006,0,MATCH($O$2,$AL$6:$AM$6,0)),INDEX(AL8:AM8,0,MATCH($O$2,$AL$6:$AM$6,0)))/2,0)=COUNTIF(INDEX($AL$7:$AM8,0,MATCH($O$2,$AL$6:$AM$6,0)),INDEX($AL8:$AM8,0,MATCH($O$2,$AL$6:$AM$6,0))),AB8,""),IF(AB8="","",AB8))</f>
        <v/>
      </c>
      <c r="AQ8" s="112" t="str">
        <f ca="1">IF(AB8="","",IF(COUNTIF($AB$7:AB8,AB8)=1,1+MAX($AQ$7:AQ7),INDEX($AQ$7:AQ7,MATCH(AB8,$AB$7:AB8,0),0)))</f>
        <v/>
      </c>
      <c r="AR8" s="112" t="str">
        <f ca="1">IF(AC8="","",IF(COUNTIF($AC$7:AC8,AC8)=1,1+MAX($AR$7:AR7),INDEX($AR$7:AR7,MATCH(AC8,$AC$7:AC8,0),0)))</f>
        <v/>
      </c>
      <c r="AS8" s="119"/>
      <c r="AT8" s="113" t="str">
        <f t="shared" ref="AT8:BD71" ca="1" si="27">IFERROR(IF(AT$6="","",$AT$2&amp;AT$6&amp;ROW()-ROW(AT$4)),"")</f>
        <v>'入力'!BL4</v>
      </c>
      <c r="AU8" s="113" t="str">
        <f ca="1">IFERROR(IF(AU$6="","",$AT$2&amp;AU$6&amp;ROW()-ROW(AU$4)),"")</f>
        <v>'入力'!BM4</v>
      </c>
      <c r="AV8" s="113" t="str">
        <f t="shared" ca="1" si="6"/>
        <v>'入力'!BN4</v>
      </c>
      <c r="AW8" s="113" t="str">
        <f t="shared" ca="1" si="6"/>
        <v>'入力'!BO4</v>
      </c>
      <c r="AX8" s="113" t="str">
        <f t="shared" ca="1" si="6"/>
        <v>'入力'!BP4</v>
      </c>
      <c r="AY8" s="113" t="str">
        <f t="shared" ca="1" si="6"/>
        <v>'入力'!BQ4</v>
      </c>
      <c r="AZ8" s="113" t="str">
        <f t="shared" ca="1" si="6"/>
        <v>'入力'!BR4</v>
      </c>
      <c r="BA8" s="113" t="str">
        <f t="shared" ca="1" si="6"/>
        <v>'入力'!BS4</v>
      </c>
      <c r="BB8" s="113" t="str">
        <f t="shared" ca="1" si="6"/>
        <v>'入力'!BT4</v>
      </c>
      <c r="BC8" s="113" t="str">
        <f t="shared" ca="1" si="6"/>
        <v>'入力'!BU4</v>
      </c>
      <c r="BD8" s="113" t="str">
        <f t="shared" ca="1" si="6"/>
        <v>'入力'!BV4</v>
      </c>
    </row>
    <row r="9" spans="2:89" s="106" customFormat="1" ht="14.4" x14ac:dyDescent="0.2">
      <c r="B9" s="105"/>
      <c r="C9" s="114" t="str">
        <f t="shared" ca="1" si="7"/>
        <v/>
      </c>
      <c r="D9" s="114" t="str">
        <f t="shared" ca="1" si="7"/>
        <v/>
      </c>
      <c r="E9" s="115" t="str">
        <f t="shared" ca="1" si="7"/>
        <v/>
      </c>
      <c r="F9" s="127" t="str">
        <f t="shared" ca="1" si="8"/>
        <v/>
      </c>
      <c r="G9" s="128" t="str">
        <f t="shared" ca="1" si="9"/>
        <v/>
      </c>
      <c r="H9" s="128" t="str">
        <f t="shared" ca="1" si="1"/>
        <v/>
      </c>
      <c r="I9" s="128" t="str">
        <f t="shared" ca="1" si="1"/>
        <v/>
      </c>
      <c r="J9" s="116" t="str">
        <f t="shared" ca="1" si="1"/>
        <v/>
      </c>
      <c r="K9" s="117" t="str">
        <f t="shared" ca="1" si="1"/>
        <v/>
      </c>
      <c r="L9" s="117" t="str">
        <f t="shared" ca="1" si="1"/>
        <v/>
      </c>
      <c r="M9" s="118" t="str">
        <f t="shared" ca="1" si="1"/>
        <v/>
      </c>
      <c r="O9" s="120" t="str">
        <f t="shared" ca="1" si="10"/>
        <v/>
      </c>
      <c r="P9" s="121" t="str">
        <f ca="1">IFERROR(IF(AND(COUNTIF($AJ$7:AJ9,AJ9)=COUNTIF($AJ$7:AJ100008,AJ9),AG9&lt;&gt;""),SUMIF($AJ$7:AJ9,AJ9,$AI$7:AI9),""),"")</f>
        <v/>
      </c>
      <c r="Q9" s="122"/>
      <c r="R9" s="129" t="str">
        <f t="shared" ca="1" si="11"/>
        <v/>
      </c>
      <c r="S9" s="4" t="str">
        <f t="shared" ca="1" si="2"/>
        <v/>
      </c>
      <c r="T9" s="1"/>
      <c r="U9" s="129" t="str">
        <f t="shared" ca="1" si="12"/>
        <v/>
      </c>
      <c r="V9" s="20" t="str">
        <f t="shared" ca="1" si="3"/>
        <v/>
      </c>
      <c r="W9" s="4" t="str">
        <f t="shared" ca="1" si="4"/>
        <v/>
      </c>
      <c r="Y9" s="112" t="str">
        <f t="shared" ca="1" si="13"/>
        <v/>
      </c>
      <c r="Z9" s="112" t="str">
        <f t="shared" ca="1" si="14"/>
        <v/>
      </c>
      <c r="AA9" s="112" t="str">
        <f t="shared" ca="1" si="15"/>
        <v/>
      </c>
      <c r="AB9" s="112" t="str">
        <f t="shared" ca="1" si="16"/>
        <v/>
      </c>
      <c r="AC9" s="112" t="str">
        <f t="shared" ca="1" si="17"/>
        <v/>
      </c>
      <c r="AD9" s="112" t="str">
        <f t="shared" ca="1" si="18"/>
        <v/>
      </c>
      <c r="AE9" s="112" t="str">
        <f t="shared" ca="1" si="19"/>
        <v/>
      </c>
      <c r="AF9" s="112" t="str">
        <f t="shared" ca="1" si="20"/>
        <v/>
      </c>
      <c r="AG9" s="112" t="str">
        <f t="shared" ca="1" si="21"/>
        <v/>
      </c>
      <c r="AH9" s="112" t="str">
        <f t="shared" ca="1" si="22"/>
        <v/>
      </c>
      <c r="AI9" s="112" t="str">
        <f ca="1">IF(AND(COUNTIF(INDEX($AL$7:AM9,0,MATCH($O$2,$AL$6:$AM$6,0)),INDEX(AL9:AM9,0,MATCH($O$2,$AL$6:$AM$6,0)))=1,AL9&lt;&gt;"",AM8&lt;&gt;""),SUMIF(INDEX($AL$7:$AM$100006,0,MATCH($O$2,$AL$6:$AM$6,0)),INDEX(AL9:AM9,0,MATCH($O$2,$AL$6:$AM$6,0)),$AG$7:$AG$100006),"")</f>
        <v/>
      </c>
      <c r="AJ9" s="112" t="str">
        <f t="shared" ca="1" si="23"/>
        <v/>
      </c>
      <c r="AK9" s="112" t="str">
        <f t="shared" ref="AK9:AK19" ca="1" si="28">IF(AB9="","",IF(AB8=AB9,AK8,AK8+1))</f>
        <v/>
      </c>
      <c r="AL9" s="112" t="str">
        <f t="shared" ca="1" si="24"/>
        <v/>
      </c>
      <c r="AM9" s="112" t="str">
        <f t="shared" ca="1" si="25"/>
        <v/>
      </c>
      <c r="AN9" s="112" t="str">
        <f t="shared" ca="1" si="26"/>
        <v/>
      </c>
      <c r="AO9" s="112" t="str">
        <f ca="1">IF(AND(COUNTIF(INDEX($AL$7:$AM9,0,MATCH($O$2,$AL$6:$AM$6,0)),INDEX(AL9:AM9,0,MATCH($O$2,$AL$6:$AM$6,0)))=1,AL9&lt;&gt;""),AB9,"")</f>
        <v/>
      </c>
      <c r="AP9" s="112" t="str">
        <f ca="1">IF(AND(AL9&lt;&gt;"",COUNTIF(INDEX($AL$7:$AM$100006,0,MATCH($O$2,$AL$6:$AM$6,0)),INDEX(AL9:AM9,0,MATCH($O$2,$AL$6:$AM$6,0)))&gt;=2),IF(ROUNDUP(COUNTIF(INDEX($AL$7:$AM$100006,0,MATCH($O$2,$AL$6:$AM$6,0)),INDEX(AL9:AM9,0,MATCH($O$2,$AL$6:$AM$6,0)))/2,0)=COUNTIF(INDEX($AL$7:$AM9,0,MATCH($O$2,$AL$6:$AM$6,0)),INDEX($AL9:$AM9,0,MATCH($O$2,$AL$6:$AM$6,0))),AB9,""),IF(AB9="","",AB9))</f>
        <v/>
      </c>
      <c r="AQ9" s="112" t="str">
        <f ca="1">IF(AB9="","",IF(COUNTIF($AB$7:AB9,AB9)=1,1+MAX($AQ$7:AQ8),INDEX($AQ$7:AQ8,MATCH(AB9,$AB$7:AB9,0),0)))</f>
        <v/>
      </c>
      <c r="AR9" s="112" t="str">
        <f ca="1">IF(AC9="","",IF(COUNTIF($AC$7:AC9,AC9)=1,1+MAX($AR$7:AR8),INDEX($AR$7:AR8,MATCH(AC9,$AC$7:AC9,0),0)))</f>
        <v/>
      </c>
      <c r="AS9" s="119"/>
      <c r="AT9" s="113" t="str">
        <f t="shared" ca="1" si="27"/>
        <v>'入力'!BL5</v>
      </c>
      <c r="AU9" s="113" t="str">
        <f t="shared" ca="1" si="6"/>
        <v>'入力'!BM5</v>
      </c>
      <c r="AV9" s="113" t="str">
        <f t="shared" ca="1" si="6"/>
        <v>'入力'!BN5</v>
      </c>
      <c r="AW9" s="113" t="str">
        <f t="shared" ca="1" si="6"/>
        <v>'入力'!BO5</v>
      </c>
      <c r="AX9" s="113" t="str">
        <f t="shared" ca="1" si="6"/>
        <v>'入力'!BP5</v>
      </c>
      <c r="AY9" s="113" t="str">
        <f t="shared" ca="1" si="6"/>
        <v>'入力'!BQ5</v>
      </c>
      <c r="AZ9" s="113" t="str">
        <f t="shared" ca="1" si="6"/>
        <v>'入力'!BR5</v>
      </c>
      <c r="BA9" s="113" t="str">
        <f t="shared" ca="1" si="6"/>
        <v>'入力'!BS5</v>
      </c>
      <c r="BB9" s="113" t="str">
        <f t="shared" ca="1" si="6"/>
        <v>'入力'!BT5</v>
      </c>
      <c r="BC9" s="113" t="str">
        <f t="shared" ca="1" si="6"/>
        <v>'入力'!BU5</v>
      </c>
      <c r="BD9" s="113" t="str">
        <f t="shared" ca="1" si="6"/>
        <v>'入力'!BV5</v>
      </c>
    </row>
    <row r="10" spans="2:89" s="106" customFormat="1" ht="14.4" x14ac:dyDescent="0.2">
      <c r="B10" s="105"/>
      <c r="C10" s="114" t="str">
        <f t="shared" ca="1" si="7"/>
        <v/>
      </c>
      <c r="D10" s="114" t="str">
        <f t="shared" ca="1" si="7"/>
        <v/>
      </c>
      <c r="E10" s="115" t="str">
        <f t="shared" ca="1" si="7"/>
        <v/>
      </c>
      <c r="F10" s="127" t="str">
        <f t="shared" ca="1" si="8"/>
        <v/>
      </c>
      <c r="G10" s="128" t="str">
        <f t="shared" ca="1" si="9"/>
        <v/>
      </c>
      <c r="H10" s="128" t="str">
        <f t="shared" ca="1" si="1"/>
        <v/>
      </c>
      <c r="I10" s="128" t="str">
        <f t="shared" ca="1" si="1"/>
        <v/>
      </c>
      <c r="J10" s="116" t="str">
        <f t="shared" ca="1" si="1"/>
        <v/>
      </c>
      <c r="K10" s="117" t="str">
        <f t="shared" ca="1" si="1"/>
        <v/>
      </c>
      <c r="L10" s="117" t="str">
        <f t="shared" ca="1" si="1"/>
        <v/>
      </c>
      <c r="M10" s="118" t="str">
        <f t="shared" ca="1" si="1"/>
        <v/>
      </c>
      <c r="O10" s="120" t="str">
        <f t="shared" ca="1" si="10"/>
        <v/>
      </c>
      <c r="P10" s="121" t="str">
        <f ca="1">IFERROR(IF(AND(COUNTIF($AJ$7:AJ10,AJ10)=COUNTIF($AJ$7:AJ100009,AJ10),AG10&lt;&gt;""),SUMIF($AJ$7:AJ10,AJ10,$AI$7:AI10),""),"")</f>
        <v/>
      </c>
      <c r="Q10" s="122"/>
      <c r="R10" s="129" t="str">
        <f t="shared" ca="1" si="11"/>
        <v/>
      </c>
      <c r="S10" s="4" t="str">
        <f t="shared" ca="1" si="2"/>
        <v/>
      </c>
      <c r="T10" s="1"/>
      <c r="U10" s="129" t="str">
        <f t="shared" ca="1" si="12"/>
        <v/>
      </c>
      <c r="V10" s="20" t="str">
        <f t="shared" ca="1" si="3"/>
        <v/>
      </c>
      <c r="W10" s="4" t="str">
        <f t="shared" ca="1" si="4"/>
        <v/>
      </c>
      <c r="Y10" s="112" t="str">
        <f t="shared" ca="1" si="13"/>
        <v/>
      </c>
      <c r="Z10" s="112" t="str">
        <f t="shared" ca="1" si="14"/>
        <v/>
      </c>
      <c r="AA10" s="112" t="str">
        <f t="shared" ca="1" si="15"/>
        <v/>
      </c>
      <c r="AB10" s="112" t="str">
        <f t="shared" ca="1" si="16"/>
        <v/>
      </c>
      <c r="AC10" s="112" t="str">
        <f t="shared" ca="1" si="17"/>
        <v/>
      </c>
      <c r="AD10" s="112" t="str">
        <f t="shared" ca="1" si="18"/>
        <v/>
      </c>
      <c r="AE10" s="112" t="str">
        <f t="shared" ca="1" si="19"/>
        <v/>
      </c>
      <c r="AF10" s="112" t="str">
        <f t="shared" ca="1" si="20"/>
        <v/>
      </c>
      <c r="AG10" s="112" t="str">
        <f t="shared" ca="1" si="21"/>
        <v/>
      </c>
      <c r="AH10" s="112" t="str">
        <f t="shared" ca="1" si="22"/>
        <v/>
      </c>
      <c r="AI10" s="112" t="str">
        <f ca="1">IF(AND(COUNTIF(INDEX($AL$7:AM10,0,MATCH($O$2,$AL$6:$AM$6,0)),INDEX(AL10:AM10,0,MATCH($O$2,$AL$6:$AM$6,0)))=1,AL10&lt;&gt;"",AM9&lt;&gt;""),SUMIF(INDEX($AL$7:$AM$100006,0,MATCH($O$2,$AL$6:$AM$6,0)),INDEX(AL10:AM10,0,MATCH($O$2,$AL$6:$AM$6,0)),$AG$7:$AG$100006),"")</f>
        <v/>
      </c>
      <c r="AJ10" s="112" t="str">
        <f t="shared" ca="1" si="23"/>
        <v/>
      </c>
      <c r="AK10" s="112" t="str">
        <f t="shared" ca="1" si="28"/>
        <v/>
      </c>
      <c r="AL10" s="112" t="str">
        <f t="shared" ca="1" si="24"/>
        <v/>
      </c>
      <c r="AM10" s="112" t="str">
        <f t="shared" ca="1" si="25"/>
        <v/>
      </c>
      <c r="AN10" s="112" t="str">
        <f t="shared" ca="1" si="26"/>
        <v/>
      </c>
      <c r="AO10" s="112" t="str">
        <f ca="1">IF(AND(COUNTIF(INDEX($AL$7:$AM10,0,MATCH($O$2,$AL$6:$AM$6,0)),INDEX(AL10:AM10,0,MATCH($O$2,$AL$6:$AM$6,0)))=1,AL10&lt;&gt;""),AB10,"")</f>
        <v/>
      </c>
      <c r="AP10" s="112" t="str">
        <f ca="1">IF(AND(AL10&lt;&gt;"",COUNTIF(INDEX($AL$7:$AM$100006,0,MATCH($O$2,$AL$6:$AM$6,0)),INDEX(AL10:AM10,0,MATCH($O$2,$AL$6:$AM$6,0)))&gt;=2),IF(ROUNDUP(COUNTIF(INDEX($AL$7:$AM$100006,0,MATCH($O$2,$AL$6:$AM$6,0)),INDEX(AL10:AM10,0,MATCH($O$2,$AL$6:$AM$6,0)))/2,0)=COUNTIF(INDEX($AL$7:$AM10,0,MATCH($O$2,$AL$6:$AM$6,0)),INDEX($AL10:$AM10,0,MATCH($O$2,$AL$6:$AM$6,0))),AB10,""),IF(AB10="","",AB10))</f>
        <v/>
      </c>
      <c r="AQ10" s="112" t="str">
        <f ca="1">IF(AB10="","",IF(COUNTIF($AB$7:AB10,AB10)=1,1+MAX($AQ$7:AQ9),INDEX($AQ$7:AQ9,MATCH(AB10,$AB$7:AB10,0),0)))</f>
        <v/>
      </c>
      <c r="AR10" s="112" t="str">
        <f ca="1">IF(AC10="","",IF(COUNTIF($AC$7:AC10,AC10)=1,1+MAX($AR$7:AR9),INDEX($AR$7:AR9,MATCH(AC10,$AC$7:AC10,0),0)))</f>
        <v/>
      </c>
      <c r="AS10" s="119"/>
      <c r="AT10" s="113" t="str">
        <f t="shared" ca="1" si="27"/>
        <v>'入力'!BL6</v>
      </c>
      <c r="AU10" s="113" t="str">
        <f t="shared" ca="1" si="6"/>
        <v>'入力'!BM6</v>
      </c>
      <c r="AV10" s="113" t="str">
        <f t="shared" ca="1" si="6"/>
        <v>'入力'!BN6</v>
      </c>
      <c r="AW10" s="113" t="str">
        <f t="shared" ca="1" si="6"/>
        <v>'入力'!BO6</v>
      </c>
      <c r="AX10" s="113" t="str">
        <f t="shared" ca="1" si="6"/>
        <v>'入力'!BP6</v>
      </c>
      <c r="AY10" s="113" t="str">
        <f t="shared" ca="1" si="6"/>
        <v>'入力'!BQ6</v>
      </c>
      <c r="AZ10" s="113" t="str">
        <f t="shared" ca="1" si="6"/>
        <v>'入力'!BR6</v>
      </c>
      <c r="BA10" s="113" t="str">
        <f t="shared" ca="1" si="6"/>
        <v>'入力'!BS6</v>
      </c>
      <c r="BB10" s="113" t="str">
        <f t="shared" ca="1" si="6"/>
        <v>'入力'!BT6</v>
      </c>
      <c r="BC10" s="113" t="str">
        <f t="shared" ca="1" si="6"/>
        <v>'入力'!BU6</v>
      </c>
      <c r="BD10" s="113" t="str">
        <f t="shared" ca="1" si="6"/>
        <v>'入力'!BV6</v>
      </c>
    </row>
    <row r="11" spans="2:89" s="106" customFormat="1" ht="14.4" x14ac:dyDescent="0.2">
      <c r="B11" s="105"/>
      <c r="C11" s="114" t="str">
        <f t="shared" ca="1" si="7"/>
        <v/>
      </c>
      <c r="D11" s="114" t="str">
        <f t="shared" ca="1" si="7"/>
        <v/>
      </c>
      <c r="E11" s="115" t="str">
        <f t="shared" ca="1" si="7"/>
        <v/>
      </c>
      <c r="F11" s="127" t="str">
        <f t="shared" ca="1" si="8"/>
        <v/>
      </c>
      <c r="G11" s="128" t="str">
        <f t="shared" ca="1" si="9"/>
        <v/>
      </c>
      <c r="H11" s="128" t="str">
        <f t="shared" ca="1" si="1"/>
        <v/>
      </c>
      <c r="I11" s="128" t="str">
        <f t="shared" ca="1" si="1"/>
        <v/>
      </c>
      <c r="J11" s="116" t="str">
        <f t="shared" ca="1" si="1"/>
        <v/>
      </c>
      <c r="K11" s="117" t="str">
        <f t="shared" ca="1" si="1"/>
        <v/>
      </c>
      <c r="L11" s="117" t="str">
        <f t="shared" ca="1" si="1"/>
        <v/>
      </c>
      <c r="M11" s="118" t="str">
        <f t="shared" ca="1" si="1"/>
        <v/>
      </c>
      <c r="O11" s="120" t="str">
        <f t="shared" ca="1" si="10"/>
        <v/>
      </c>
      <c r="P11" s="121" t="str">
        <f ca="1">IFERROR(IF(AND(COUNTIF($AJ$7:AJ11,AJ11)=COUNTIF($AJ$7:AJ100010,AJ11),AG11&lt;&gt;""),SUMIF($AJ$7:AJ11,AJ11,$AI$7:AI11),""),"")</f>
        <v/>
      </c>
      <c r="Q11" s="122"/>
      <c r="R11" s="129" t="str">
        <f t="shared" ca="1" si="11"/>
        <v/>
      </c>
      <c r="S11" s="4" t="str">
        <f t="shared" ca="1" si="2"/>
        <v/>
      </c>
      <c r="T11" s="1"/>
      <c r="U11" s="129" t="str">
        <f t="shared" ca="1" si="12"/>
        <v/>
      </c>
      <c r="V11" s="20" t="str">
        <f t="shared" ca="1" si="3"/>
        <v/>
      </c>
      <c r="W11" s="4" t="str">
        <f t="shared" ca="1" si="4"/>
        <v/>
      </c>
      <c r="Y11" s="112" t="str">
        <f t="shared" ca="1" si="13"/>
        <v/>
      </c>
      <c r="Z11" s="112" t="str">
        <f t="shared" ca="1" si="14"/>
        <v/>
      </c>
      <c r="AA11" s="112" t="str">
        <f t="shared" ca="1" si="15"/>
        <v/>
      </c>
      <c r="AB11" s="112" t="str">
        <f t="shared" ca="1" si="16"/>
        <v/>
      </c>
      <c r="AC11" s="112" t="str">
        <f t="shared" ca="1" si="17"/>
        <v/>
      </c>
      <c r="AD11" s="112" t="str">
        <f t="shared" ca="1" si="18"/>
        <v/>
      </c>
      <c r="AE11" s="112" t="str">
        <f t="shared" ca="1" si="19"/>
        <v/>
      </c>
      <c r="AF11" s="112" t="str">
        <f t="shared" ca="1" si="20"/>
        <v/>
      </c>
      <c r="AG11" s="112" t="str">
        <f t="shared" ca="1" si="21"/>
        <v/>
      </c>
      <c r="AH11" s="112" t="str">
        <f t="shared" ca="1" si="22"/>
        <v/>
      </c>
      <c r="AI11" s="112" t="str">
        <f ca="1">IF(AND(COUNTIF(INDEX($AL$7:AM11,0,MATCH($O$2,$AL$6:$AM$6,0)),INDEX(AL11:AM11,0,MATCH($O$2,$AL$6:$AM$6,0)))=1,AL11&lt;&gt;"",AM10&lt;&gt;""),SUMIF(INDEX($AL$7:$AM$100006,0,MATCH($O$2,$AL$6:$AM$6,0)),INDEX(AL11:AM11,0,MATCH($O$2,$AL$6:$AM$6,0)),$AG$7:$AG$100006),"")</f>
        <v/>
      </c>
      <c r="AJ11" s="112" t="str">
        <f t="shared" ca="1" si="23"/>
        <v/>
      </c>
      <c r="AK11" s="112" t="str">
        <f t="shared" ca="1" si="28"/>
        <v/>
      </c>
      <c r="AL11" s="112" t="str">
        <f t="shared" ca="1" si="24"/>
        <v/>
      </c>
      <c r="AM11" s="112" t="str">
        <f t="shared" ca="1" si="25"/>
        <v/>
      </c>
      <c r="AN11" s="112" t="str">
        <f t="shared" ca="1" si="26"/>
        <v/>
      </c>
      <c r="AO11" s="112" t="str">
        <f ca="1">IF(AND(COUNTIF(INDEX($AL$7:$AM11,0,MATCH($O$2,$AL$6:$AM$6,0)),INDEX(AL11:AM11,0,MATCH($O$2,$AL$6:$AM$6,0)))=1,AL11&lt;&gt;""),AB11,"")</f>
        <v/>
      </c>
      <c r="AP11" s="112" t="str">
        <f ca="1">IF(AND(AL11&lt;&gt;"",COUNTIF(INDEX($AL$7:$AM$100006,0,MATCH($O$2,$AL$6:$AM$6,0)),INDEX(AL11:AM11,0,MATCH($O$2,$AL$6:$AM$6,0)))&gt;=2),IF(ROUNDUP(COUNTIF(INDEX($AL$7:$AM$100006,0,MATCH($O$2,$AL$6:$AM$6,0)),INDEX(AL11:AM11,0,MATCH($O$2,$AL$6:$AM$6,0)))/2,0)=COUNTIF(INDEX($AL$7:$AM11,0,MATCH($O$2,$AL$6:$AM$6,0)),INDEX($AL11:$AM11,0,MATCH($O$2,$AL$6:$AM$6,0))),AB11,""),IF(AB11="","",AB11))</f>
        <v/>
      </c>
      <c r="AQ11" s="112" t="str">
        <f ca="1">IF(AB11="","",IF(COUNTIF($AB$7:AB11,AB11)=1,1+MAX($AQ$7:AQ10),INDEX($AQ$7:AQ10,MATCH(AB11,$AB$7:AB11,0),0)))</f>
        <v/>
      </c>
      <c r="AR11" s="112" t="str">
        <f ca="1">IF(AC11="","",IF(COUNTIF($AC$7:AC11,AC11)=1,1+MAX($AR$7:AR10),INDEX($AR$7:AR10,MATCH(AC11,$AC$7:AC11,0),0)))</f>
        <v/>
      </c>
      <c r="AS11" s="119"/>
      <c r="AT11" s="113" t="str">
        <f t="shared" ca="1" si="27"/>
        <v>'入力'!BL7</v>
      </c>
      <c r="AU11" s="113" t="str">
        <f t="shared" ca="1" si="6"/>
        <v>'入力'!BM7</v>
      </c>
      <c r="AV11" s="113" t="str">
        <f t="shared" ca="1" si="6"/>
        <v>'入力'!BN7</v>
      </c>
      <c r="AW11" s="113" t="str">
        <f t="shared" ca="1" si="6"/>
        <v>'入力'!BO7</v>
      </c>
      <c r="AX11" s="113" t="str">
        <f t="shared" ca="1" si="6"/>
        <v>'入力'!BP7</v>
      </c>
      <c r="AY11" s="113" t="str">
        <f t="shared" ca="1" si="6"/>
        <v>'入力'!BQ7</v>
      </c>
      <c r="AZ11" s="113" t="str">
        <f t="shared" ca="1" si="6"/>
        <v>'入力'!BR7</v>
      </c>
      <c r="BA11" s="113" t="str">
        <f t="shared" ca="1" si="6"/>
        <v>'入力'!BS7</v>
      </c>
      <c r="BB11" s="113" t="str">
        <f t="shared" ca="1" si="6"/>
        <v>'入力'!BT7</v>
      </c>
      <c r="BC11" s="113" t="str">
        <f t="shared" ca="1" si="6"/>
        <v>'入力'!BU7</v>
      </c>
      <c r="BD11" s="113" t="str">
        <f t="shared" ca="1" si="6"/>
        <v>'入力'!BV7</v>
      </c>
    </row>
    <row r="12" spans="2:89" s="106" customFormat="1" ht="14.4" x14ac:dyDescent="0.2">
      <c r="B12" s="105"/>
      <c r="C12" s="114" t="str">
        <f t="shared" ca="1" si="7"/>
        <v/>
      </c>
      <c r="D12" s="114" t="str">
        <f t="shared" ca="1" si="7"/>
        <v/>
      </c>
      <c r="E12" s="115" t="str">
        <f t="shared" ca="1" si="7"/>
        <v/>
      </c>
      <c r="F12" s="127" t="str">
        <f t="shared" ca="1" si="8"/>
        <v/>
      </c>
      <c r="G12" s="128" t="str">
        <f t="shared" ca="1" si="9"/>
        <v/>
      </c>
      <c r="H12" s="128" t="str">
        <f t="shared" ca="1" si="1"/>
        <v/>
      </c>
      <c r="I12" s="128" t="str">
        <f t="shared" ca="1" si="1"/>
        <v/>
      </c>
      <c r="J12" s="116" t="str">
        <f t="shared" ca="1" si="1"/>
        <v/>
      </c>
      <c r="K12" s="117" t="str">
        <f t="shared" ca="1" si="1"/>
        <v/>
      </c>
      <c r="L12" s="117" t="str">
        <f t="shared" ca="1" si="1"/>
        <v/>
      </c>
      <c r="M12" s="118" t="str">
        <f t="shared" ca="1" si="1"/>
        <v/>
      </c>
      <c r="O12" s="120" t="str">
        <f t="shared" ca="1" si="10"/>
        <v/>
      </c>
      <c r="P12" s="121" t="str">
        <f ca="1">IFERROR(IF(AND(COUNTIF($AJ$7:AJ12,AJ12)=COUNTIF($AJ$7:AJ100011,AJ12),AG12&lt;&gt;""),SUMIF($AJ$7:AJ12,AJ12,$AI$7:AI12),""),"")</f>
        <v/>
      </c>
      <c r="Q12" s="122"/>
      <c r="R12" s="129" t="str">
        <f t="shared" ca="1" si="11"/>
        <v/>
      </c>
      <c r="S12" s="4" t="str">
        <f t="shared" ca="1" si="2"/>
        <v/>
      </c>
      <c r="T12" s="1"/>
      <c r="U12" s="129" t="str">
        <f t="shared" ca="1" si="12"/>
        <v/>
      </c>
      <c r="V12" s="20" t="str">
        <f t="shared" ca="1" si="3"/>
        <v/>
      </c>
      <c r="W12" s="4" t="str">
        <f t="shared" ca="1" si="4"/>
        <v/>
      </c>
      <c r="Y12" s="112" t="str">
        <f t="shared" ca="1" si="13"/>
        <v/>
      </c>
      <c r="Z12" s="112" t="str">
        <f t="shared" ca="1" si="14"/>
        <v/>
      </c>
      <c r="AA12" s="112" t="str">
        <f t="shared" ca="1" si="15"/>
        <v/>
      </c>
      <c r="AB12" s="112" t="str">
        <f t="shared" ca="1" si="16"/>
        <v/>
      </c>
      <c r="AC12" s="112" t="str">
        <f t="shared" ca="1" si="17"/>
        <v/>
      </c>
      <c r="AD12" s="112" t="str">
        <f t="shared" ca="1" si="18"/>
        <v/>
      </c>
      <c r="AE12" s="112" t="str">
        <f t="shared" ca="1" si="19"/>
        <v/>
      </c>
      <c r="AF12" s="112" t="str">
        <f t="shared" ca="1" si="20"/>
        <v/>
      </c>
      <c r="AG12" s="112" t="str">
        <f t="shared" ca="1" si="21"/>
        <v/>
      </c>
      <c r="AH12" s="112" t="str">
        <f t="shared" ca="1" si="22"/>
        <v/>
      </c>
      <c r="AI12" s="112" t="str">
        <f ca="1">IF(AND(COUNTIF(INDEX($AL$7:AM12,0,MATCH($O$2,$AL$6:$AM$6,0)),INDEX(AL12:AM12,0,MATCH($O$2,$AL$6:$AM$6,0)))=1,AL12&lt;&gt;"",AM11&lt;&gt;""),SUMIF(INDEX($AL$7:$AM$100006,0,MATCH($O$2,$AL$6:$AM$6,0)),INDEX(AL12:AM12,0,MATCH($O$2,$AL$6:$AM$6,0)),$AG$7:$AG$100006),"")</f>
        <v/>
      </c>
      <c r="AJ12" s="112" t="str">
        <f t="shared" ca="1" si="23"/>
        <v/>
      </c>
      <c r="AK12" s="112" t="str">
        <f ca="1">IF(AB12="","",IF(AB11=AB12,AK11,AK11+1))</f>
        <v/>
      </c>
      <c r="AL12" s="112" t="str">
        <f t="shared" ca="1" si="24"/>
        <v/>
      </c>
      <c r="AM12" s="112" t="str">
        <f t="shared" ca="1" si="25"/>
        <v/>
      </c>
      <c r="AN12" s="112" t="str">
        <f t="shared" ca="1" si="26"/>
        <v/>
      </c>
      <c r="AO12" s="112" t="str">
        <f ca="1">IF(AND(COUNTIF(INDEX($AL$7:$AM12,0,MATCH($O$2,$AL$6:$AM$6,0)),INDEX(AL12:AM12,0,MATCH($O$2,$AL$6:$AM$6,0)))=1,AL12&lt;&gt;""),AB12,"")</f>
        <v/>
      </c>
      <c r="AP12" s="112" t="str">
        <f ca="1">IF(AND(AL12&lt;&gt;"",COUNTIF(INDEX($AL$7:$AM$100006,0,MATCH($O$2,$AL$6:$AM$6,0)),INDEX(AL12:AM12,0,MATCH($O$2,$AL$6:$AM$6,0)))&gt;=2),IF(ROUNDUP(COUNTIF(INDEX($AL$7:$AM$100006,0,MATCH($O$2,$AL$6:$AM$6,0)),INDEX(AL12:AM12,0,MATCH($O$2,$AL$6:$AM$6,0)))/2,0)=COUNTIF(INDEX($AL$7:$AM12,0,MATCH($O$2,$AL$6:$AM$6,0)),INDEX($AL12:$AM12,0,MATCH($O$2,$AL$6:$AM$6,0))),AB12,""),IF(AB12="","",AB12))</f>
        <v/>
      </c>
      <c r="AQ12" s="112" t="str">
        <f ca="1">IF(AB12="","",IF(COUNTIF($AB$7:AB12,AB12)=1,1+MAX($AQ$7:AQ11),INDEX($AQ$7:AQ11,MATCH(AB12,$AB$7:AB12,0),0)))</f>
        <v/>
      </c>
      <c r="AR12" s="112" t="str">
        <f ca="1">IF(AC12="","",IF(COUNTIF($AC$7:AC12,AC12)=1,1+MAX($AR$7:AR11),INDEX($AR$7:AR11,MATCH(AC12,$AC$7:AC12,0),0)))</f>
        <v/>
      </c>
      <c r="AS12" s="119"/>
      <c r="AT12" s="113" t="str">
        <f t="shared" ca="1" si="27"/>
        <v>'入力'!BL8</v>
      </c>
      <c r="AU12" s="113" t="str">
        <f t="shared" ca="1" si="6"/>
        <v>'入力'!BM8</v>
      </c>
      <c r="AV12" s="113" t="str">
        <f t="shared" ca="1" si="6"/>
        <v>'入力'!BN8</v>
      </c>
      <c r="AW12" s="113" t="str">
        <f t="shared" ca="1" si="6"/>
        <v>'入力'!BO8</v>
      </c>
      <c r="AX12" s="113" t="str">
        <f t="shared" ca="1" si="6"/>
        <v>'入力'!BP8</v>
      </c>
      <c r="AY12" s="113" t="str">
        <f t="shared" ca="1" si="6"/>
        <v>'入力'!BQ8</v>
      </c>
      <c r="AZ12" s="113" t="str">
        <f t="shared" ca="1" si="6"/>
        <v>'入力'!BR8</v>
      </c>
      <c r="BA12" s="113" t="str">
        <f t="shared" ca="1" si="6"/>
        <v>'入力'!BS8</v>
      </c>
      <c r="BB12" s="113" t="str">
        <f t="shared" ca="1" si="6"/>
        <v>'入力'!BT8</v>
      </c>
      <c r="BC12" s="113" t="str">
        <f t="shared" ca="1" si="6"/>
        <v>'入力'!BU8</v>
      </c>
      <c r="BD12" s="113" t="str">
        <f ca="1">IFERROR(IF(BD$6="","",$AT$2&amp;BD$6&amp;ROW()-ROW(BD$4)),"")</f>
        <v>'入力'!BV8</v>
      </c>
    </row>
    <row r="13" spans="2:89" s="106" customFormat="1" ht="14.4" x14ac:dyDescent="0.2">
      <c r="B13" s="105"/>
      <c r="C13" s="114" t="str">
        <f t="shared" ca="1" si="7"/>
        <v/>
      </c>
      <c r="D13" s="114" t="str">
        <f t="shared" ca="1" si="7"/>
        <v/>
      </c>
      <c r="E13" s="115" t="str">
        <f t="shared" ca="1" si="7"/>
        <v/>
      </c>
      <c r="F13" s="127" t="str">
        <f t="shared" ca="1" si="8"/>
        <v/>
      </c>
      <c r="G13" s="128" t="str">
        <f t="shared" ca="1" si="9"/>
        <v/>
      </c>
      <c r="H13" s="128" t="str">
        <f t="shared" ca="1" si="1"/>
        <v/>
      </c>
      <c r="I13" s="128" t="str">
        <f t="shared" ca="1" si="1"/>
        <v/>
      </c>
      <c r="J13" s="116" t="str">
        <f t="shared" ca="1" si="1"/>
        <v/>
      </c>
      <c r="K13" s="117" t="str">
        <f t="shared" ca="1" si="1"/>
        <v/>
      </c>
      <c r="L13" s="117" t="str">
        <f t="shared" ca="1" si="1"/>
        <v/>
      </c>
      <c r="M13" s="118" t="str">
        <f t="shared" ca="1" si="1"/>
        <v/>
      </c>
      <c r="O13" s="120" t="str">
        <f t="shared" ca="1" si="10"/>
        <v/>
      </c>
      <c r="P13" s="121" t="str">
        <f ca="1">IFERROR(IF(AND(COUNTIF($AJ$7:AJ13,AJ13)=COUNTIF($AJ$7:AJ100012,AJ13),AG13&lt;&gt;""),SUMIF($AJ$7:AJ13,AJ13,$AI$7:AI13),""),"")</f>
        <v/>
      </c>
      <c r="Q13" s="122"/>
      <c r="R13" s="129" t="str">
        <f t="shared" ca="1" si="11"/>
        <v/>
      </c>
      <c r="S13" s="4" t="str">
        <f t="shared" ca="1" si="2"/>
        <v/>
      </c>
      <c r="T13" s="1"/>
      <c r="U13" s="129" t="str">
        <f t="shared" ca="1" si="12"/>
        <v/>
      </c>
      <c r="V13" s="20" t="str">
        <f t="shared" ca="1" si="3"/>
        <v/>
      </c>
      <c r="W13" s="4" t="str">
        <f t="shared" ca="1" si="4"/>
        <v/>
      </c>
      <c r="Y13" s="112" t="str">
        <f t="shared" ca="1" si="13"/>
        <v/>
      </c>
      <c r="Z13" s="112" t="str">
        <f t="shared" ca="1" si="14"/>
        <v/>
      </c>
      <c r="AA13" s="112" t="str">
        <f t="shared" ca="1" si="15"/>
        <v/>
      </c>
      <c r="AB13" s="112" t="str">
        <f t="shared" ca="1" si="16"/>
        <v/>
      </c>
      <c r="AC13" s="112" t="str">
        <f t="shared" ca="1" si="17"/>
        <v/>
      </c>
      <c r="AD13" s="112" t="str">
        <f t="shared" ca="1" si="18"/>
        <v/>
      </c>
      <c r="AE13" s="112" t="str">
        <f t="shared" ca="1" si="19"/>
        <v/>
      </c>
      <c r="AF13" s="112" t="str">
        <f t="shared" ca="1" si="20"/>
        <v/>
      </c>
      <c r="AG13" s="112" t="str">
        <f t="shared" ca="1" si="21"/>
        <v/>
      </c>
      <c r="AH13" s="112" t="str">
        <f t="shared" ca="1" si="22"/>
        <v/>
      </c>
      <c r="AI13" s="112" t="str">
        <f ca="1">IF(AND(COUNTIF(INDEX($AL$7:AM13,0,MATCH($O$2,$AL$6:$AM$6,0)),INDEX(AL13:AM13,0,MATCH($O$2,$AL$6:$AM$6,0)))=1,AL13&lt;&gt;"",AM12&lt;&gt;""),SUMIF(INDEX($AL$7:$AM$100006,0,MATCH($O$2,$AL$6:$AM$6,0)),INDEX(AL13:AM13,0,MATCH($O$2,$AL$6:$AM$6,0)),$AG$7:$AG$100006),"")</f>
        <v/>
      </c>
      <c r="AJ13" s="112" t="str">
        <f t="shared" ca="1" si="23"/>
        <v/>
      </c>
      <c r="AK13" s="112" t="str">
        <f ca="1">IF(AB13="","",IF(AB12=AB13,AK12,AK12+1))</f>
        <v/>
      </c>
      <c r="AL13" s="112" t="str">
        <f t="shared" ca="1" si="24"/>
        <v/>
      </c>
      <c r="AM13" s="112" t="str">
        <f t="shared" ca="1" si="25"/>
        <v/>
      </c>
      <c r="AN13" s="112" t="str">
        <f t="shared" ca="1" si="26"/>
        <v/>
      </c>
      <c r="AO13" s="112" t="str">
        <f ca="1">IF(AND(COUNTIF(INDEX($AL$7:$AM13,0,MATCH($O$2,$AL$6:$AM$6,0)),INDEX(AL13:AM13,0,MATCH($O$2,$AL$6:$AM$6,0)))=1,AL13&lt;&gt;""),AB13,"")</f>
        <v/>
      </c>
      <c r="AP13" s="112" t="str">
        <f ca="1">IF(AND(AL13&lt;&gt;"",COUNTIF(INDEX($AL$7:$AM$100006,0,MATCH($O$2,$AL$6:$AM$6,0)),INDEX(AL13:AM13,0,MATCH($O$2,$AL$6:$AM$6,0)))&gt;=2),IF(ROUNDUP(COUNTIF(INDEX($AL$7:$AM$100006,0,MATCH($O$2,$AL$6:$AM$6,0)),INDEX(AL13:AM13,0,MATCH($O$2,$AL$6:$AM$6,0)))/2,0)=COUNTIF(INDEX($AL$7:$AM13,0,MATCH($O$2,$AL$6:$AM$6,0)),INDEX($AL13:$AM13,0,MATCH($O$2,$AL$6:$AM$6,0))),AB13,""),IF(AB13="","",AB13))</f>
        <v/>
      </c>
      <c r="AQ13" s="112" t="str">
        <f ca="1">IF(AB13="","",IF(COUNTIF($AB$7:AB13,AB13)=1,1+MAX($AQ$7:AQ12),INDEX($AQ$7:AQ12,MATCH(AB13,$AB$7:AB13,0),0)))</f>
        <v/>
      </c>
      <c r="AR13" s="112" t="str">
        <f ca="1">IF(AC13="","",IF(COUNTIF($AC$7:AC13,AC13)=1,1+MAX($AR$7:AR12),INDEX($AR$7:AR12,MATCH(AC13,$AC$7:AC13,0),0)))</f>
        <v/>
      </c>
      <c r="AS13" s="119"/>
      <c r="AT13" s="113" t="str">
        <f t="shared" ca="1" si="27"/>
        <v>'入力'!BL9</v>
      </c>
      <c r="AU13" s="113" t="str">
        <f t="shared" ca="1" si="6"/>
        <v>'入力'!BM9</v>
      </c>
      <c r="AV13" s="113" t="str">
        <f t="shared" ca="1" si="6"/>
        <v>'入力'!BN9</v>
      </c>
      <c r="AW13" s="113" t="str">
        <f t="shared" ca="1" si="6"/>
        <v>'入力'!BO9</v>
      </c>
      <c r="AX13" s="113" t="str">
        <f t="shared" ca="1" si="6"/>
        <v>'入力'!BP9</v>
      </c>
      <c r="AY13" s="113" t="str">
        <f t="shared" ca="1" si="6"/>
        <v>'入力'!BQ9</v>
      </c>
      <c r="AZ13" s="113" t="str">
        <f t="shared" ca="1" si="6"/>
        <v>'入力'!BR9</v>
      </c>
      <c r="BA13" s="113" t="str">
        <f t="shared" ca="1" si="6"/>
        <v>'入力'!BS9</v>
      </c>
      <c r="BB13" s="113" t="str">
        <f t="shared" ca="1" si="6"/>
        <v>'入力'!BT9</v>
      </c>
      <c r="BC13" s="113" t="str">
        <f t="shared" ca="1" si="6"/>
        <v>'入力'!BU9</v>
      </c>
      <c r="BD13" s="113" t="str">
        <f t="shared" ca="1" si="6"/>
        <v>'入力'!BV9</v>
      </c>
    </row>
    <row r="14" spans="2:89" s="106" customFormat="1" ht="14.4" x14ac:dyDescent="0.2">
      <c r="B14" s="105"/>
      <c r="C14" s="114" t="str">
        <f t="shared" ca="1" si="7"/>
        <v/>
      </c>
      <c r="D14" s="114" t="str">
        <f t="shared" ca="1" si="7"/>
        <v/>
      </c>
      <c r="E14" s="115" t="str">
        <f t="shared" ca="1" si="7"/>
        <v/>
      </c>
      <c r="F14" s="127" t="str">
        <f t="shared" ca="1" si="8"/>
        <v/>
      </c>
      <c r="G14" s="128" t="str">
        <f t="shared" ca="1" si="9"/>
        <v/>
      </c>
      <c r="H14" s="128" t="str">
        <f t="shared" ca="1" si="1"/>
        <v/>
      </c>
      <c r="I14" s="128" t="str">
        <f t="shared" ca="1" si="1"/>
        <v/>
      </c>
      <c r="J14" s="116" t="str">
        <f t="shared" ca="1" si="1"/>
        <v/>
      </c>
      <c r="K14" s="117" t="str">
        <f t="shared" ca="1" si="1"/>
        <v/>
      </c>
      <c r="L14" s="117" t="str">
        <f t="shared" ca="1" si="1"/>
        <v/>
      </c>
      <c r="M14" s="118" t="str">
        <f t="shared" ca="1" si="1"/>
        <v/>
      </c>
      <c r="O14" s="120" t="str">
        <f t="shared" ca="1" si="10"/>
        <v/>
      </c>
      <c r="P14" s="121" t="str">
        <f ca="1">IFERROR(IF(AND(COUNTIF($AJ$7:AJ14,AJ14)=COUNTIF($AJ$7:AJ100013,AJ14),AG14&lt;&gt;""),SUMIF($AJ$7:AJ14,AJ14,$AI$7:AI14),""),"")</f>
        <v/>
      </c>
      <c r="Q14" s="122"/>
      <c r="R14" s="129" t="str">
        <f t="shared" ca="1" si="11"/>
        <v/>
      </c>
      <c r="S14" s="4" t="str">
        <f t="shared" ca="1" si="2"/>
        <v/>
      </c>
      <c r="T14" s="1"/>
      <c r="U14" s="129" t="str">
        <f t="shared" ca="1" si="12"/>
        <v/>
      </c>
      <c r="V14" s="20" t="str">
        <f t="shared" ca="1" si="3"/>
        <v/>
      </c>
      <c r="W14" s="4" t="str">
        <f t="shared" ca="1" si="4"/>
        <v/>
      </c>
      <c r="Y14" s="112" t="str">
        <f t="shared" ca="1" si="13"/>
        <v/>
      </c>
      <c r="Z14" s="112" t="str">
        <f t="shared" ca="1" si="14"/>
        <v/>
      </c>
      <c r="AA14" s="112" t="str">
        <f t="shared" ca="1" si="15"/>
        <v/>
      </c>
      <c r="AB14" s="112" t="str">
        <f t="shared" ca="1" si="16"/>
        <v/>
      </c>
      <c r="AC14" s="112" t="str">
        <f t="shared" ca="1" si="17"/>
        <v/>
      </c>
      <c r="AD14" s="112" t="str">
        <f t="shared" ca="1" si="18"/>
        <v/>
      </c>
      <c r="AE14" s="112" t="str">
        <f t="shared" ca="1" si="19"/>
        <v/>
      </c>
      <c r="AF14" s="112" t="str">
        <f t="shared" ca="1" si="20"/>
        <v/>
      </c>
      <c r="AG14" s="112" t="str">
        <f t="shared" ca="1" si="21"/>
        <v/>
      </c>
      <c r="AH14" s="112" t="str">
        <f t="shared" ca="1" si="22"/>
        <v/>
      </c>
      <c r="AI14" s="112" t="str">
        <f ca="1">IF(AND(COUNTIF(INDEX($AL$7:AM14,0,MATCH($O$2,$AL$6:$AM$6,0)),INDEX(AL14:AM14,0,MATCH($O$2,$AL$6:$AM$6,0)))=1,AL14&lt;&gt;"",AM13&lt;&gt;""),SUMIF(INDEX($AL$7:$AM$100006,0,MATCH($O$2,$AL$6:$AM$6,0)),INDEX(AL14:AM14,0,MATCH($O$2,$AL$6:$AM$6,0)),$AG$7:$AG$100006),"")</f>
        <v/>
      </c>
      <c r="AJ14" s="112" t="str">
        <f t="shared" ca="1" si="23"/>
        <v/>
      </c>
      <c r="AK14" s="112" t="str">
        <f ca="1">IF(AB14="","",IF(AB13=AB14,AK13,AK13+1))</f>
        <v/>
      </c>
      <c r="AL14" s="112" t="str">
        <f t="shared" ca="1" si="24"/>
        <v/>
      </c>
      <c r="AM14" s="112" t="str">
        <f t="shared" ca="1" si="25"/>
        <v/>
      </c>
      <c r="AN14" s="112" t="str">
        <f t="shared" ca="1" si="26"/>
        <v/>
      </c>
      <c r="AO14" s="112" t="str">
        <f ca="1">IF(AND(COUNTIF(INDEX($AL$7:$AM14,0,MATCH($O$2,$AL$6:$AM$6,0)),INDEX(AL14:AM14,0,MATCH($O$2,$AL$6:$AM$6,0)))=1,AL14&lt;&gt;""),AB14,"")</f>
        <v/>
      </c>
      <c r="AP14" s="112" t="str">
        <f ca="1">IF(AND(AL14&lt;&gt;"",COUNTIF(INDEX($AL$7:$AM$100006,0,MATCH($O$2,$AL$6:$AM$6,0)),INDEX(AL14:AM14,0,MATCH($O$2,$AL$6:$AM$6,0)))&gt;=2),IF(ROUNDUP(COUNTIF(INDEX($AL$7:$AM$100006,0,MATCH($O$2,$AL$6:$AM$6,0)),INDEX(AL14:AM14,0,MATCH($O$2,$AL$6:$AM$6,0)))/2,0)=COUNTIF(INDEX($AL$7:$AM14,0,MATCH($O$2,$AL$6:$AM$6,0)),INDEX($AL14:$AM14,0,MATCH($O$2,$AL$6:$AM$6,0))),AB14,""),IF(AB14="","",AB14))</f>
        <v/>
      </c>
      <c r="AQ14" s="112" t="str">
        <f ca="1">IF(AB14="","",IF(COUNTIF($AB$7:AB14,AB14)=1,1+MAX($AQ$7:AQ13),INDEX($AQ$7:AQ13,MATCH(AB14,$AB$7:AB14,0),0)))</f>
        <v/>
      </c>
      <c r="AR14" s="112" t="str">
        <f ca="1">IF(AC14="","",IF(COUNTIF($AC$7:AC14,AC14)=1,1+MAX($AR$7:AR13),INDEX($AR$7:AR13,MATCH(AC14,$AC$7:AC14,0),0)))</f>
        <v/>
      </c>
      <c r="AS14" s="119"/>
      <c r="AT14" s="113" t="str">
        <f t="shared" ca="1" si="27"/>
        <v>'入力'!BL10</v>
      </c>
      <c r="AU14" s="113" t="str">
        <f t="shared" ca="1" si="6"/>
        <v>'入力'!BM10</v>
      </c>
      <c r="AV14" s="113" t="str">
        <f t="shared" ca="1" si="6"/>
        <v>'入力'!BN10</v>
      </c>
      <c r="AW14" s="113" t="str">
        <f t="shared" ca="1" si="6"/>
        <v>'入力'!BO10</v>
      </c>
      <c r="AX14" s="113" t="str">
        <f t="shared" ca="1" si="6"/>
        <v>'入力'!BP10</v>
      </c>
      <c r="AY14" s="113" t="str">
        <f t="shared" ca="1" si="6"/>
        <v>'入力'!BQ10</v>
      </c>
      <c r="AZ14" s="113" t="str">
        <f t="shared" ca="1" si="6"/>
        <v>'入力'!BR10</v>
      </c>
      <c r="BA14" s="113" t="str">
        <f t="shared" ca="1" si="6"/>
        <v>'入力'!BS10</v>
      </c>
      <c r="BB14" s="113" t="str">
        <f t="shared" ca="1" si="6"/>
        <v>'入力'!BT10</v>
      </c>
      <c r="BC14" s="113" t="str">
        <f t="shared" ca="1" si="6"/>
        <v>'入力'!BU10</v>
      </c>
      <c r="BD14" s="113" t="str">
        <f t="shared" ca="1" si="6"/>
        <v>'入力'!BV10</v>
      </c>
    </row>
    <row r="15" spans="2:89" s="106" customFormat="1" ht="14.4" x14ac:dyDescent="0.2">
      <c r="B15" s="105"/>
      <c r="C15" s="114" t="str">
        <f t="shared" ca="1" si="7"/>
        <v/>
      </c>
      <c r="D15" s="114" t="str">
        <f t="shared" ca="1" si="7"/>
        <v/>
      </c>
      <c r="E15" s="115" t="str">
        <f t="shared" ca="1" si="7"/>
        <v/>
      </c>
      <c r="F15" s="127" t="str">
        <f t="shared" ca="1" si="8"/>
        <v/>
      </c>
      <c r="G15" s="128" t="str">
        <f t="shared" ca="1" si="9"/>
        <v/>
      </c>
      <c r="H15" s="128" t="str">
        <f t="shared" ca="1" si="1"/>
        <v/>
      </c>
      <c r="I15" s="128" t="str">
        <f t="shared" ca="1" si="1"/>
        <v/>
      </c>
      <c r="J15" s="116" t="str">
        <f t="shared" ca="1" si="1"/>
        <v/>
      </c>
      <c r="K15" s="117" t="str">
        <f t="shared" ca="1" si="1"/>
        <v/>
      </c>
      <c r="L15" s="117" t="str">
        <f t="shared" ca="1" si="1"/>
        <v/>
      </c>
      <c r="M15" s="118" t="str">
        <f t="shared" ca="1" si="1"/>
        <v/>
      </c>
      <c r="O15" s="120" t="str">
        <f t="shared" ca="1" si="10"/>
        <v/>
      </c>
      <c r="P15" s="121" t="str">
        <f ca="1">IFERROR(IF(AND(COUNTIF($AJ$7:AJ15,AJ15)=COUNTIF($AJ$7:AJ100014,AJ15),AG15&lt;&gt;""),SUMIF($AJ$7:AJ15,AJ15,$AI$7:AI15),""),"")</f>
        <v/>
      </c>
      <c r="R15" s="129" t="str">
        <f t="shared" ca="1" si="11"/>
        <v/>
      </c>
      <c r="S15" s="4" t="str">
        <f t="shared" ca="1" si="2"/>
        <v/>
      </c>
      <c r="T15" s="1"/>
      <c r="U15" s="129" t="str">
        <f t="shared" ca="1" si="12"/>
        <v/>
      </c>
      <c r="V15" s="20" t="str">
        <f t="shared" ca="1" si="3"/>
        <v/>
      </c>
      <c r="W15" s="4" t="str">
        <f t="shared" ca="1" si="4"/>
        <v/>
      </c>
      <c r="Y15" s="112" t="str">
        <f t="shared" ca="1" si="13"/>
        <v/>
      </c>
      <c r="Z15" s="112" t="str">
        <f t="shared" ca="1" si="14"/>
        <v/>
      </c>
      <c r="AA15" s="112" t="str">
        <f t="shared" ca="1" si="15"/>
        <v/>
      </c>
      <c r="AB15" s="112" t="str">
        <f t="shared" ca="1" si="16"/>
        <v/>
      </c>
      <c r="AC15" s="112" t="str">
        <f t="shared" ca="1" si="17"/>
        <v/>
      </c>
      <c r="AD15" s="112" t="str">
        <f t="shared" ca="1" si="18"/>
        <v/>
      </c>
      <c r="AE15" s="112" t="str">
        <f t="shared" ca="1" si="19"/>
        <v/>
      </c>
      <c r="AF15" s="112" t="str">
        <f t="shared" ca="1" si="20"/>
        <v/>
      </c>
      <c r="AG15" s="112" t="str">
        <f t="shared" ca="1" si="21"/>
        <v/>
      </c>
      <c r="AH15" s="112" t="str">
        <f t="shared" ca="1" si="22"/>
        <v/>
      </c>
      <c r="AI15" s="112" t="str">
        <f ca="1">IF(AND(COUNTIF(INDEX($AL$7:AM15,0,MATCH($O$2,$AL$6:$AM$6,0)),INDEX(AL15:AM15,0,MATCH($O$2,$AL$6:$AM$6,0)))=1,AL15&lt;&gt;"",AM14&lt;&gt;""),SUMIF(INDEX($AL$7:$AM$100006,0,MATCH($O$2,$AL$6:$AM$6,0)),INDEX(AL15:AM15,0,MATCH($O$2,$AL$6:$AM$6,0)),$AG$7:$AG$100006),"")</f>
        <v/>
      </c>
      <c r="AJ15" s="112" t="str">
        <f t="shared" ref="AJ15:AJ19" ca="1" si="29">IF(COUNT(Y15:AA15)=3,DATE(Y15,Z15,AA15),"")</f>
        <v/>
      </c>
      <c r="AK15" s="112" t="str">
        <f t="shared" ca="1" si="28"/>
        <v/>
      </c>
      <c r="AL15" s="112" t="str">
        <f t="shared" ca="1" si="24"/>
        <v/>
      </c>
      <c r="AM15" s="112" t="str">
        <f t="shared" ca="1" si="25"/>
        <v/>
      </c>
      <c r="AN15" s="112" t="str">
        <f t="shared" ref="AN15:AN19" ca="1" si="30">IF(AB15="","",AB15)</f>
        <v/>
      </c>
      <c r="AO15" s="112" t="str">
        <f ca="1">IF(AND(COUNTIF(INDEX($AL$7:$AM15,0,MATCH($O$2,$AL$6:$AM$6,0)),INDEX(AL15:AM15,0,MATCH($O$2,$AL$6:$AM$6,0)))=1,AL15&lt;&gt;""),AB15,"")</f>
        <v/>
      </c>
      <c r="AP15" s="112" t="str">
        <f ca="1">IF(AND(AL15&lt;&gt;"",COUNTIF(INDEX($AL$7:$AM$100006,0,MATCH($O$2,$AL$6:$AM$6,0)),INDEX(AL15:AM15,0,MATCH($O$2,$AL$6:$AM$6,0)))&gt;=2),IF(ROUNDUP(COUNTIF(INDEX($AL$7:$AM$100006,0,MATCH($O$2,$AL$6:$AM$6,0)),INDEX(AL15:AM15,0,MATCH($O$2,$AL$6:$AM$6,0)))/2,0)=COUNTIF(INDEX($AL$7:$AM15,0,MATCH($O$2,$AL$6:$AM$6,0)),INDEX($AL15:$AM15,0,MATCH($O$2,$AL$6:$AM$6,0))),AB15,""),IF(AB15="","",AB15))</f>
        <v/>
      </c>
      <c r="AQ15" s="112" t="str">
        <f ca="1">IF(AB15="","",IF(COUNTIF($AB$7:AB15,AB15)=1,1+MAX($AQ$7:AQ14),INDEX($AQ$7:AQ14,MATCH(AB15,$AB$7:AB15,0),0)))</f>
        <v/>
      </c>
      <c r="AR15" s="112" t="str">
        <f ca="1">IF(AC15="","",IF(COUNTIF($AC$7:AC15,AC15)=1,1+MAX($AR$7:AR14),INDEX($AR$7:AR14,MATCH(AC15,$AC$7:AC15,0),0)))</f>
        <v/>
      </c>
      <c r="AS15" s="119"/>
      <c r="AT15" s="113" t="str">
        <f t="shared" ca="1" si="27"/>
        <v>'入力'!BL11</v>
      </c>
      <c r="AU15" s="113" t="str">
        <f t="shared" ca="1" si="6"/>
        <v>'入力'!BM11</v>
      </c>
      <c r="AV15" s="113" t="str">
        <f t="shared" ca="1" si="6"/>
        <v>'入力'!BN11</v>
      </c>
      <c r="AW15" s="113" t="str">
        <f t="shared" ca="1" si="6"/>
        <v>'入力'!BO11</v>
      </c>
      <c r="AX15" s="113" t="str">
        <f t="shared" ca="1" si="6"/>
        <v>'入力'!BP11</v>
      </c>
      <c r="AY15" s="113" t="str">
        <f t="shared" ca="1" si="6"/>
        <v>'入力'!BQ11</v>
      </c>
      <c r="AZ15" s="113" t="str">
        <f t="shared" ca="1" si="6"/>
        <v>'入力'!BR11</v>
      </c>
      <c r="BA15" s="113" t="str">
        <f t="shared" ca="1" si="6"/>
        <v>'入力'!BS11</v>
      </c>
      <c r="BB15" s="113" t="str">
        <f t="shared" ca="1" si="6"/>
        <v>'入力'!BT11</v>
      </c>
      <c r="BC15" s="113" t="str">
        <f t="shared" ca="1" si="6"/>
        <v>'入力'!BU11</v>
      </c>
      <c r="BD15" s="113" t="str">
        <f t="shared" ca="1" si="6"/>
        <v>'入力'!BV11</v>
      </c>
    </row>
    <row r="16" spans="2:89" s="106" customFormat="1" ht="14.4" x14ac:dyDescent="0.2">
      <c r="B16" s="105"/>
      <c r="C16" s="114" t="str">
        <f t="shared" ca="1" si="7"/>
        <v/>
      </c>
      <c r="D16" s="114" t="str">
        <f t="shared" ca="1" si="7"/>
        <v/>
      </c>
      <c r="E16" s="115" t="str">
        <f t="shared" ca="1" si="7"/>
        <v/>
      </c>
      <c r="F16" s="127" t="str">
        <f t="shared" ca="1" si="8"/>
        <v/>
      </c>
      <c r="G16" s="128" t="str">
        <f t="shared" ca="1" si="9"/>
        <v/>
      </c>
      <c r="H16" s="128" t="str">
        <f t="shared" ca="1" si="1"/>
        <v/>
      </c>
      <c r="I16" s="128" t="str">
        <f t="shared" ca="1" si="1"/>
        <v/>
      </c>
      <c r="J16" s="116" t="str">
        <f t="shared" ca="1" si="1"/>
        <v/>
      </c>
      <c r="K16" s="117" t="str">
        <f t="shared" ca="1" si="1"/>
        <v/>
      </c>
      <c r="L16" s="117" t="str">
        <f t="shared" ca="1" si="1"/>
        <v/>
      </c>
      <c r="M16" s="118" t="str">
        <f t="shared" ca="1" si="1"/>
        <v/>
      </c>
      <c r="O16" s="120" t="str">
        <f t="shared" ca="1" si="10"/>
        <v/>
      </c>
      <c r="P16" s="121" t="str">
        <f ca="1">IFERROR(IF(AND(COUNTIF($AJ$7:AJ16,AJ16)=COUNTIF($AJ$7:AJ100015,AJ16),AG16&lt;&gt;""),SUMIF($AJ$7:AJ16,AJ16,$AI$7:AI16),""),"")</f>
        <v/>
      </c>
      <c r="R16" s="129" t="str">
        <f t="shared" ca="1" si="11"/>
        <v/>
      </c>
      <c r="S16" s="4" t="str">
        <f t="shared" ca="1" si="2"/>
        <v/>
      </c>
      <c r="T16" s="1"/>
      <c r="U16" s="129" t="str">
        <f t="shared" ca="1" si="12"/>
        <v/>
      </c>
      <c r="V16" s="20" t="str">
        <f t="shared" ca="1" si="3"/>
        <v/>
      </c>
      <c r="W16" s="4" t="str">
        <f t="shared" ca="1" si="4"/>
        <v/>
      </c>
      <c r="Y16" s="112" t="str">
        <f t="shared" ca="1" si="13"/>
        <v/>
      </c>
      <c r="Z16" s="112" t="str">
        <f t="shared" ca="1" si="14"/>
        <v/>
      </c>
      <c r="AA16" s="112" t="str">
        <f t="shared" ca="1" si="15"/>
        <v/>
      </c>
      <c r="AB16" s="112" t="str">
        <f t="shared" ca="1" si="16"/>
        <v/>
      </c>
      <c r="AC16" s="112" t="str">
        <f t="shared" ca="1" si="17"/>
        <v/>
      </c>
      <c r="AD16" s="112" t="str">
        <f t="shared" ca="1" si="18"/>
        <v/>
      </c>
      <c r="AE16" s="112" t="str">
        <f t="shared" ca="1" si="19"/>
        <v/>
      </c>
      <c r="AF16" s="112" t="str">
        <f t="shared" ca="1" si="20"/>
        <v/>
      </c>
      <c r="AG16" s="112" t="str">
        <f t="shared" ca="1" si="21"/>
        <v/>
      </c>
      <c r="AH16" s="112" t="str">
        <f t="shared" ca="1" si="22"/>
        <v/>
      </c>
      <c r="AI16" s="112" t="str">
        <f ca="1">IF(AND(COUNTIF(INDEX($AL$7:AM16,0,MATCH($O$2,$AL$6:$AM$6,0)),INDEX(AL16:AM16,0,MATCH($O$2,$AL$6:$AM$6,0)))=1,AL16&lt;&gt;"",AM15&lt;&gt;""),SUMIF(INDEX($AL$7:$AM$100006,0,MATCH($O$2,$AL$6:$AM$6,0)),INDEX(AL16:AM16,0,MATCH($O$2,$AL$6:$AM$6,0)),$AG$7:$AG$100006),"")</f>
        <v/>
      </c>
      <c r="AJ16" s="112" t="str">
        <f t="shared" ca="1" si="29"/>
        <v/>
      </c>
      <c r="AK16" s="112" t="str">
        <f t="shared" ca="1" si="28"/>
        <v/>
      </c>
      <c r="AL16" s="112" t="str">
        <f t="shared" ca="1" si="24"/>
        <v/>
      </c>
      <c r="AM16" s="112" t="str">
        <f t="shared" ca="1" si="25"/>
        <v/>
      </c>
      <c r="AN16" s="112" t="str">
        <f t="shared" ca="1" si="30"/>
        <v/>
      </c>
      <c r="AO16" s="112" t="str">
        <f ca="1">IF(AND(COUNTIF(INDEX($AL$7:$AM16,0,MATCH($O$2,$AL$6:$AM$6,0)),INDEX(AL16:AM16,0,MATCH($O$2,$AL$6:$AM$6,0)))=1,AL16&lt;&gt;""),AB16,"")</f>
        <v/>
      </c>
      <c r="AP16" s="112" t="str">
        <f ca="1">IF(AND(AL16&lt;&gt;"",COUNTIF(INDEX($AL$7:$AM$100006,0,MATCH($O$2,$AL$6:$AM$6,0)),INDEX(AL16:AM16,0,MATCH($O$2,$AL$6:$AM$6,0)))&gt;=2),IF(ROUNDUP(COUNTIF(INDEX($AL$7:$AM$100006,0,MATCH($O$2,$AL$6:$AM$6,0)),INDEX(AL16:AM16,0,MATCH($O$2,$AL$6:$AM$6,0)))/2,0)=COUNTIF(INDEX($AL$7:$AM16,0,MATCH($O$2,$AL$6:$AM$6,0)),INDEX($AL16:$AM16,0,MATCH($O$2,$AL$6:$AM$6,0))),AB16,""),IF(AB16="","",AB16))</f>
        <v/>
      </c>
      <c r="AQ16" s="112" t="str">
        <f ca="1">IF(AB16="","",IF(COUNTIF($AB$7:AB16,AB16)=1,1+MAX($AQ$7:AQ15),INDEX($AQ$7:AQ15,MATCH(AB16,$AB$7:AB16,0),0)))</f>
        <v/>
      </c>
      <c r="AR16" s="112" t="str">
        <f ca="1">IF(AC16="","",IF(COUNTIF($AC$7:AC16,AC16)=1,1+MAX($AR$7:AR15),INDEX($AR$7:AR15,MATCH(AC16,$AC$7:AC16,0),0)))</f>
        <v/>
      </c>
      <c r="AS16" s="119"/>
      <c r="AT16" s="113" t="str">
        <f t="shared" ca="1" si="27"/>
        <v>'入力'!BL12</v>
      </c>
      <c r="AU16" s="113" t="str">
        <f t="shared" ca="1" si="6"/>
        <v>'入力'!BM12</v>
      </c>
      <c r="AV16" s="113" t="str">
        <f t="shared" ca="1" si="6"/>
        <v>'入力'!BN12</v>
      </c>
      <c r="AW16" s="113" t="str">
        <f t="shared" ca="1" si="6"/>
        <v>'入力'!BO12</v>
      </c>
      <c r="AX16" s="113" t="str">
        <f t="shared" ca="1" si="6"/>
        <v>'入力'!BP12</v>
      </c>
      <c r="AY16" s="113" t="str">
        <f t="shared" ca="1" si="6"/>
        <v>'入力'!BQ12</v>
      </c>
      <c r="AZ16" s="113" t="str">
        <f t="shared" ca="1" si="6"/>
        <v>'入力'!BR12</v>
      </c>
      <c r="BA16" s="113" t="str">
        <f t="shared" ca="1" si="6"/>
        <v>'入力'!BS12</v>
      </c>
      <c r="BB16" s="113" t="str">
        <f t="shared" ca="1" si="6"/>
        <v>'入力'!BT12</v>
      </c>
      <c r="BC16" s="113" t="str">
        <f t="shared" ca="1" si="6"/>
        <v>'入力'!BU12</v>
      </c>
      <c r="BD16" s="113" t="str">
        <f t="shared" ca="1" si="6"/>
        <v>'入力'!BV12</v>
      </c>
    </row>
    <row r="17" spans="2:56" s="106" customFormat="1" ht="14.4" x14ac:dyDescent="0.2">
      <c r="B17" s="105"/>
      <c r="C17" s="114" t="str">
        <f t="shared" ca="1" si="7"/>
        <v/>
      </c>
      <c r="D17" s="114" t="str">
        <f t="shared" ca="1" si="7"/>
        <v/>
      </c>
      <c r="E17" s="115" t="str">
        <f t="shared" ca="1" si="7"/>
        <v/>
      </c>
      <c r="F17" s="127" t="str">
        <f t="shared" ca="1" si="8"/>
        <v/>
      </c>
      <c r="G17" s="128" t="str">
        <f t="shared" ca="1" si="9"/>
        <v/>
      </c>
      <c r="H17" s="128" t="str">
        <f t="shared" ca="1" si="1"/>
        <v/>
      </c>
      <c r="I17" s="128" t="str">
        <f t="shared" ca="1" si="1"/>
        <v/>
      </c>
      <c r="J17" s="116" t="str">
        <f t="shared" ca="1" si="1"/>
        <v/>
      </c>
      <c r="K17" s="117" t="str">
        <f t="shared" ca="1" si="1"/>
        <v/>
      </c>
      <c r="L17" s="117" t="str">
        <f t="shared" ca="1" si="1"/>
        <v/>
      </c>
      <c r="M17" s="118" t="str">
        <f t="shared" ca="1" si="1"/>
        <v/>
      </c>
      <c r="O17" s="120" t="str">
        <f t="shared" ca="1" si="10"/>
        <v/>
      </c>
      <c r="P17" s="121" t="str">
        <f ca="1">IFERROR(IF(AND(COUNTIF($AJ$7:AJ17,AJ17)=COUNTIF($AJ$7:AJ100016,AJ17),AG17&lt;&gt;""),SUMIF($AJ$7:AJ17,AJ17,$AI$7:AI17),""),"")</f>
        <v/>
      </c>
      <c r="R17" s="129" t="str">
        <f t="shared" ca="1" si="11"/>
        <v/>
      </c>
      <c r="S17" s="4" t="str">
        <f t="shared" ca="1" si="2"/>
        <v/>
      </c>
      <c r="T17" s="1"/>
      <c r="U17" s="129" t="str">
        <f t="shared" ca="1" si="12"/>
        <v/>
      </c>
      <c r="V17" s="20" t="str">
        <f t="shared" ca="1" si="3"/>
        <v/>
      </c>
      <c r="W17" s="4" t="str">
        <f t="shared" ca="1" si="4"/>
        <v/>
      </c>
      <c r="Y17" s="112" t="str">
        <f t="shared" ca="1" si="13"/>
        <v/>
      </c>
      <c r="Z17" s="112" t="str">
        <f t="shared" ca="1" si="14"/>
        <v/>
      </c>
      <c r="AA17" s="112" t="str">
        <f t="shared" ca="1" si="15"/>
        <v/>
      </c>
      <c r="AB17" s="112" t="str">
        <f t="shared" ca="1" si="16"/>
        <v/>
      </c>
      <c r="AC17" s="112" t="str">
        <f t="shared" ca="1" si="17"/>
        <v/>
      </c>
      <c r="AD17" s="112" t="str">
        <f t="shared" ca="1" si="18"/>
        <v/>
      </c>
      <c r="AE17" s="112" t="str">
        <f t="shared" ca="1" si="19"/>
        <v/>
      </c>
      <c r="AF17" s="112" t="str">
        <f t="shared" ca="1" si="20"/>
        <v/>
      </c>
      <c r="AG17" s="112" t="str">
        <f t="shared" ca="1" si="21"/>
        <v/>
      </c>
      <c r="AH17" s="112" t="str">
        <f t="shared" ca="1" si="22"/>
        <v/>
      </c>
      <c r="AI17" s="112" t="str">
        <f ca="1">IF(AND(COUNTIF(INDEX($AL$7:AM17,0,MATCH($O$2,$AL$6:$AM$6,0)),INDEX(AL17:AM17,0,MATCH($O$2,$AL$6:$AM$6,0)))=1,AL17&lt;&gt;"",AM16&lt;&gt;""),SUMIF(INDEX($AL$7:$AM$100006,0,MATCH($O$2,$AL$6:$AM$6,0)),INDEX(AL17:AM17,0,MATCH($O$2,$AL$6:$AM$6,0)),$AG$7:$AG$100006),"")</f>
        <v/>
      </c>
      <c r="AJ17" s="112" t="str">
        <f t="shared" ca="1" si="29"/>
        <v/>
      </c>
      <c r="AK17" s="112" t="str">
        <f t="shared" ca="1" si="28"/>
        <v/>
      </c>
      <c r="AL17" s="112" t="str">
        <f t="shared" ca="1" si="24"/>
        <v/>
      </c>
      <c r="AM17" s="112" t="str">
        <f t="shared" ca="1" si="25"/>
        <v/>
      </c>
      <c r="AN17" s="112" t="str">
        <f t="shared" ca="1" si="30"/>
        <v/>
      </c>
      <c r="AO17" s="112" t="str">
        <f ca="1">IF(AND(COUNTIF(INDEX($AL$7:$AM17,0,MATCH($O$2,$AL$6:$AM$6,0)),INDEX(AL17:AM17,0,MATCH($O$2,$AL$6:$AM$6,0)))=1,AL17&lt;&gt;""),AB17,"")</f>
        <v/>
      </c>
      <c r="AP17" s="112" t="str">
        <f ca="1">IF(AND(AL17&lt;&gt;"",COUNTIF(INDEX($AL$7:$AM$100006,0,MATCH($O$2,$AL$6:$AM$6,0)),INDEX(AL17:AM17,0,MATCH($O$2,$AL$6:$AM$6,0)))&gt;=2),IF(ROUNDUP(COUNTIF(INDEX($AL$7:$AM$100006,0,MATCH($O$2,$AL$6:$AM$6,0)),INDEX(AL17:AM17,0,MATCH($O$2,$AL$6:$AM$6,0)))/2,0)=COUNTIF(INDEX($AL$7:$AM17,0,MATCH($O$2,$AL$6:$AM$6,0)),INDEX($AL17:$AM17,0,MATCH($O$2,$AL$6:$AM$6,0))),AB17,""),IF(AB17="","",AB17))</f>
        <v/>
      </c>
      <c r="AQ17" s="112" t="str">
        <f ca="1">IF(AB17="","",IF(COUNTIF($AB$7:AB17,AB17)=1,1+MAX($AQ$7:AQ16),INDEX($AQ$7:AQ16,MATCH(AB17,$AB$7:AB17,0),0)))</f>
        <v/>
      </c>
      <c r="AR17" s="112" t="str">
        <f ca="1">IF(AC17="","",IF(COUNTIF($AC$7:AC17,AC17)=1,1+MAX($AR$7:AR16),INDEX($AR$7:AR16,MATCH(AC17,$AC$7:AC17,0),0)))</f>
        <v/>
      </c>
      <c r="AS17" s="119"/>
      <c r="AT17" s="113" t="str">
        <f t="shared" ca="1" si="27"/>
        <v>'入力'!BL13</v>
      </c>
      <c r="AU17" s="113" t="str">
        <f t="shared" ca="1" si="6"/>
        <v>'入力'!BM13</v>
      </c>
      <c r="AV17" s="113" t="str">
        <f t="shared" ca="1" si="6"/>
        <v>'入力'!BN13</v>
      </c>
      <c r="AW17" s="113" t="str">
        <f t="shared" ca="1" si="6"/>
        <v>'入力'!BO13</v>
      </c>
      <c r="AX17" s="113" t="str">
        <f t="shared" ca="1" si="6"/>
        <v>'入力'!BP13</v>
      </c>
      <c r="AY17" s="113" t="str">
        <f t="shared" ca="1" si="6"/>
        <v>'入力'!BQ13</v>
      </c>
      <c r="AZ17" s="113" t="str">
        <f t="shared" ca="1" si="6"/>
        <v>'入力'!BR13</v>
      </c>
      <c r="BA17" s="113" t="str">
        <f t="shared" ca="1" si="6"/>
        <v>'入力'!BS13</v>
      </c>
      <c r="BB17" s="113" t="str">
        <f t="shared" ca="1" si="6"/>
        <v>'入力'!BT13</v>
      </c>
      <c r="BC17" s="113" t="str">
        <f t="shared" ca="1" si="6"/>
        <v>'入力'!BU13</v>
      </c>
      <c r="BD17" s="113" t="str">
        <f t="shared" ca="1" si="6"/>
        <v>'入力'!BV13</v>
      </c>
    </row>
    <row r="18" spans="2:56" s="106" customFormat="1" ht="14.4" x14ac:dyDescent="0.2">
      <c r="B18" s="105"/>
      <c r="C18" s="114" t="str">
        <f t="shared" ca="1" si="7"/>
        <v/>
      </c>
      <c r="D18" s="114" t="str">
        <f t="shared" ca="1" si="7"/>
        <v/>
      </c>
      <c r="E18" s="115" t="str">
        <f t="shared" ca="1" si="7"/>
        <v/>
      </c>
      <c r="F18" s="127" t="str">
        <f t="shared" ca="1" si="8"/>
        <v/>
      </c>
      <c r="G18" s="128" t="str">
        <f t="shared" ca="1" si="9"/>
        <v/>
      </c>
      <c r="H18" s="128" t="str">
        <f t="shared" ca="1" si="1"/>
        <v/>
      </c>
      <c r="I18" s="128" t="str">
        <f t="shared" ca="1" si="1"/>
        <v/>
      </c>
      <c r="J18" s="116" t="str">
        <f t="shared" ca="1" si="1"/>
        <v/>
      </c>
      <c r="K18" s="117" t="str">
        <f t="shared" ca="1" si="1"/>
        <v/>
      </c>
      <c r="L18" s="117" t="str">
        <f t="shared" ca="1" si="1"/>
        <v/>
      </c>
      <c r="M18" s="118" t="str">
        <f t="shared" ca="1" si="1"/>
        <v/>
      </c>
      <c r="O18" s="120" t="str">
        <f t="shared" ca="1" si="10"/>
        <v/>
      </c>
      <c r="P18" s="121" t="str">
        <f ca="1">IFERROR(IF(AND(COUNTIF($AJ$7:AJ18,AJ18)=COUNTIF($AJ$7:AJ100017,AJ18),AG18&lt;&gt;""),SUMIF($AJ$7:AJ18,AJ18,$AI$7:AI18),""),"")</f>
        <v/>
      </c>
      <c r="R18" s="129" t="str">
        <f t="shared" ca="1" si="11"/>
        <v/>
      </c>
      <c r="S18" s="4" t="str">
        <f t="shared" ca="1" si="2"/>
        <v/>
      </c>
      <c r="T18" s="1"/>
      <c r="U18" s="129" t="str">
        <f t="shared" ca="1" si="12"/>
        <v/>
      </c>
      <c r="V18" s="20" t="str">
        <f t="shared" ca="1" si="3"/>
        <v/>
      </c>
      <c r="W18" s="4" t="str">
        <f t="shared" ca="1" si="4"/>
        <v/>
      </c>
      <c r="Y18" s="112" t="str">
        <f t="shared" ca="1" si="13"/>
        <v/>
      </c>
      <c r="Z18" s="112" t="str">
        <f t="shared" ca="1" si="14"/>
        <v/>
      </c>
      <c r="AA18" s="112" t="str">
        <f t="shared" ca="1" si="15"/>
        <v/>
      </c>
      <c r="AB18" s="112" t="str">
        <f t="shared" ca="1" si="16"/>
        <v/>
      </c>
      <c r="AC18" s="112" t="str">
        <f t="shared" ca="1" si="17"/>
        <v/>
      </c>
      <c r="AD18" s="112" t="str">
        <f t="shared" ca="1" si="18"/>
        <v/>
      </c>
      <c r="AE18" s="112" t="str">
        <f t="shared" ca="1" si="19"/>
        <v/>
      </c>
      <c r="AF18" s="112" t="str">
        <f t="shared" ca="1" si="20"/>
        <v/>
      </c>
      <c r="AG18" s="112" t="str">
        <f t="shared" ca="1" si="21"/>
        <v/>
      </c>
      <c r="AH18" s="112" t="str">
        <f t="shared" ca="1" si="22"/>
        <v/>
      </c>
      <c r="AI18" s="112" t="str">
        <f ca="1">IF(AND(COUNTIF(INDEX($AL$7:AM18,0,MATCH($O$2,$AL$6:$AM$6,0)),INDEX(AL18:AM18,0,MATCH($O$2,$AL$6:$AM$6,0)))=1,AL18&lt;&gt;"",AM17&lt;&gt;""),SUMIF(INDEX($AL$7:$AM$100006,0,MATCH($O$2,$AL$6:$AM$6,0)),INDEX(AL18:AM18,0,MATCH($O$2,$AL$6:$AM$6,0)),$AG$7:$AG$100006),"")</f>
        <v/>
      </c>
      <c r="AJ18" s="112" t="str">
        <f t="shared" ca="1" si="29"/>
        <v/>
      </c>
      <c r="AK18" s="112" t="str">
        <f t="shared" ca="1" si="28"/>
        <v/>
      </c>
      <c r="AL18" s="112" t="str">
        <f t="shared" ca="1" si="24"/>
        <v/>
      </c>
      <c r="AM18" s="112" t="str">
        <f t="shared" ca="1" si="25"/>
        <v/>
      </c>
      <c r="AN18" s="112" t="str">
        <f t="shared" ca="1" si="30"/>
        <v/>
      </c>
      <c r="AO18" s="112" t="str">
        <f ca="1">IF(AND(COUNTIF(INDEX($AL$7:$AM18,0,MATCH($O$2,$AL$6:$AM$6,0)),INDEX(AL18:AM18,0,MATCH($O$2,$AL$6:$AM$6,0)))=1,AL18&lt;&gt;""),AB18,"")</f>
        <v/>
      </c>
      <c r="AP18" s="112" t="str">
        <f ca="1">IF(AND(AL18&lt;&gt;"",COUNTIF(INDEX($AL$7:$AM$100006,0,MATCH($O$2,$AL$6:$AM$6,0)),INDEX(AL18:AM18,0,MATCH($O$2,$AL$6:$AM$6,0)))&gt;=2),IF(ROUNDUP(COUNTIF(INDEX($AL$7:$AM$100006,0,MATCH($O$2,$AL$6:$AM$6,0)),INDEX(AL18:AM18,0,MATCH($O$2,$AL$6:$AM$6,0)))/2,0)=COUNTIF(INDEX($AL$7:$AM18,0,MATCH($O$2,$AL$6:$AM$6,0)),INDEX($AL18:$AM18,0,MATCH($O$2,$AL$6:$AM$6,0))),AB18,""),IF(AB18="","",AB18))</f>
        <v/>
      </c>
      <c r="AQ18" s="112" t="str">
        <f ca="1">IF(AB18="","",IF(COUNTIF($AB$7:AB18,AB18)=1,1+MAX($AQ$7:AQ17),INDEX($AQ$7:AQ17,MATCH(AB18,$AB$7:AB18,0),0)))</f>
        <v/>
      </c>
      <c r="AR18" s="112" t="str">
        <f ca="1">IF(AC18="","",IF(COUNTIF($AC$7:AC18,AC18)=1,1+MAX($AR$7:AR17),INDEX($AR$7:AR17,MATCH(AC18,$AC$7:AC18,0),0)))</f>
        <v/>
      </c>
      <c r="AS18" s="119"/>
      <c r="AT18" s="113" t="str">
        <f t="shared" ca="1" si="27"/>
        <v>'入力'!BL14</v>
      </c>
      <c r="AU18" s="113" t="str">
        <f t="shared" ca="1" si="6"/>
        <v>'入力'!BM14</v>
      </c>
      <c r="AV18" s="113" t="str">
        <f t="shared" ca="1" si="6"/>
        <v>'入力'!BN14</v>
      </c>
      <c r="AW18" s="113" t="str">
        <f t="shared" ca="1" si="6"/>
        <v>'入力'!BO14</v>
      </c>
      <c r="AX18" s="113" t="str">
        <f t="shared" ca="1" si="6"/>
        <v>'入力'!BP14</v>
      </c>
      <c r="AY18" s="113" t="str">
        <f t="shared" ca="1" si="6"/>
        <v>'入力'!BQ14</v>
      </c>
      <c r="AZ18" s="113" t="str">
        <f t="shared" ca="1" si="6"/>
        <v>'入力'!BR14</v>
      </c>
      <c r="BA18" s="113" t="str">
        <f t="shared" ca="1" si="6"/>
        <v>'入力'!BS14</v>
      </c>
      <c r="BB18" s="113" t="str">
        <f t="shared" ca="1" si="6"/>
        <v>'入力'!BT14</v>
      </c>
      <c r="BC18" s="113" t="str">
        <f t="shared" ca="1" si="6"/>
        <v>'入力'!BU14</v>
      </c>
      <c r="BD18" s="113" t="str">
        <f t="shared" ca="1" si="6"/>
        <v>'入力'!BV14</v>
      </c>
    </row>
    <row r="19" spans="2:56" s="106" customFormat="1" ht="14.4" x14ac:dyDescent="0.2">
      <c r="B19" s="105"/>
      <c r="C19" s="114" t="str">
        <f t="shared" ca="1" si="7"/>
        <v/>
      </c>
      <c r="D19" s="114" t="str">
        <f t="shared" ca="1" si="7"/>
        <v/>
      </c>
      <c r="E19" s="115" t="str">
        <f t="shared" ca="1" si="7"/>
        <v/>
      </c>
      <c r="F19" s="127" t="str">
        <f t="shared" ca="1" si="8"/>
        <v/>
      </c>
      <c r="G19" s="128" t="str">
        <f t="shared" ca="1" si="9"/>
        <v/>
      </c>
      <c r="H19" s="128" t="str">
        <f t="shared" ca="1" si="1"/>
        <v/>
      </c>
      <c r="I19" s="128" t="str">
        <f t="shared" ca="1" si="1"/>
        <v/>
      </c>
      <c r="J19" s="116" t="str">
        <f t="shared" ca="1" si="1"/>
        <v/>
      </c>
      <c r="K19" s="117" t="str">
        <f t="shared" ca="1" si="1"/>
        <v/>
      </c>
      <c r="L19" s="117" t="str">
        <f t="shared" ca="1" si="1"/>
        <v/>
      </c>
      <c r="M19" s="118" t="str">
        <f t="shared" ca="1" si="1"/>
        <v/>
      </c>
      <c r="O19" s="120" t="str">
        <f t="shared" ca="1" si="10"/>
        <v/>
      </c>
      <c r="P19" s="121" t="str">
        <f ca="1">IFERROR(IF(AND(COUNTIF($AJ$7:AJ19,AJ19)=COUNTIF($AJ$7:AJ100018,AJ19),AG19&lt;&gt;""),SUMIF($AJ$7:AJ19,AJ19,$AI$7:AI19),""),"")</f>
        <v/>
      </c>
      <c r="R19" s="129" t="str">
        <f t="shared" ca="1" si="11"/>
        <v/>
      </c>
      <c r="S19" s="4" t="str">
        <f t="shared" ca="1" si="2"/>
        <v/>
      </c>
      <c r="T19" s="1"/>
      <c r="U19" s="129" t="str">
        <f t="shared" ca="1" si="12"/>
        <v/>
      </c>
      <c r="V19" s="20" t="str">
        <f t="shared" ca="1" si="3"/>
        <v/>
      </c>
      <c r="W19" s="4" t="str">
        <f t="shared" ca="1" si="4"/>
        <v/>
      </c>
      <c r="Y19" s="112" t="str">
        <f t="shared" ca="1" si="13"/>
        <v/>
      </c>
      <c r="Z19" s="112" t="str">
        <f t="shared" ca="1" si="14"/>
        <v/>
      </c>
      <c r="AA19" s="112" t="str">
        <f t="shared" ca="1" si="15"/>
        <v/>
      </c>
      <c r="AB19" s="112" t="str">
        <f t="shared" ca="1" si="16"/>
        <v/>
      </c>
      <c r="AC19" s="112" t="str">
        <f t="shared" ca="1" si="17"/>
        <v/>
      </c>
      <c r="AD19" s="112" t="str">
        <f t="shared" ca="1" si="18"/>
        <v/>
      </c>
      <c r="AE19" s="112" t="str">
        <f t="shared" ca="1" si="19"/>
        <v/>
      </c>
      <c r="AF19" s="112" t="str">
        <f t="shared" ca="1" si="20"/>
        <v/>
      </c>
      <c r="AG19" s="112" t="str">
        <f t="shared" ca="1" si="21"/>
        <v/>
      </c>
      <c r="AH19" s="112" t="str">
        <f t="shared" ca="1" si="22"/>
        <v/>
      </c>
      <c r="AI19" s="112" t="str">
        <f ca="1">IF(AND(COUNTIF(INDEX($AL$7:AM19,0,MATCH($O$2,$AL$6:$AM$6,0)),INDEX(AL19:AM19,0,MATCH($O$2,$AL$6:$AM$6,0)))=1,AL19&lt;&gt;"",AM18&lt;&gt;""),SUMIF(INDEX($AL$7:$AM$100006,0,MATCH($O$2,$AL$6:$AM$6,0)),INDEX(AL19:AM19,0,MATCH($O$2,$AL$6:$AM$6,0)),$AG$7:$AG$100006),"")</f>
        <v/>
      </c>
      <c r="AJ19" s="112" t="str">
        <f t="shared" ca="1" si="29"/>
        <v/>
      </c>
      <c r="AK19" s="112" t="str">
        <f t="shared" ca="1" si="28"/>
        <v/>
      </c>
      <c r="AL19" s="112" t="str">
        <f t="shared" ca="1" si="24"/>
        <v/>
      </c>
      <c r="AM19" s="112" t="str">
        <f t="shared" ca="1" si="25"/>
        <v/>
      </c>
      <c r="AN19" s="112" t="str">
        <f t="shared" ca="1" si="30"/>
        <v/>
      </c>
      <c r="AO19" s="112" t="str">
        <f ca="1">IF(AND(COUNTIF(INDEX($AL$7:$AM19,0,MATCH($O$2,$AL$6:$AM$6,0)),INDEX(AL19:AM19,0,MATCH($O$2,$AL$6:$AM$6,0)))=1,AL19&lt;&gt;""),AB19,"")</f>
        <v/>
      </c>
      <c r="AP19" s="112" t="str">
        <f ca="1">IF(AND(AL19&lt;&gt;"",COUNTIF(INDEX($AL$7:$AM$100006,0,MATCH($O$2,$AL$6:$AM$6,0)),INDEX(AL19:AM19,0,MATCH($O$2,$AL$6:$AM$6,0)))&gt;=2),IF(ROUNDUP(COUNTIF(INDEX($AL$7:$AM$100006,0,MATCH($O$2,$AL$6:$AM$6,0)),INDEX(AL19:AM19,0,MATCH($O$2,$AL$6:$AM$6,0)))/2,0)=COUNTIF(INDEX($AL$7:$AM19,0,MATCH($O$2,$AL$6:$AM$6,0)),INDEX($AL19:$AM19,0,MATCH($O$2,$AL$6:$AM$6,0))),AB19,""),IF(AB19="","",AB19))</f>
        <v/>
      </c>
      <c r="AQ19" s="112" t="str">
        <f ca="1">IF(AB19="","",IF(COUNTIF($AB$7:AB19,AB19)=1,1+MAX($AQ$7:AQ18),INDEX($AQ$7:AQ18,MATCH(AB19,$AB$7:AB19,0),0)))</f>
        <v/>
      </c>
      <c r="AR19" s="112" t="str">
        <f ca="1">IF(AC19="","",IF(COUNTIF($AC$7:AC19,AC19)=1,1+MAX($AR$7:AR18),INDEX($AR$7:AR18,MATCH(AC19,$AC$7:AC19,0),0)))</f>
        <v/>
      </c>
      <c r="AS19" s="119"/>
      <c r="AT19" s="113" t="str">
        <f t="shared" ca="1" si="27"/>
        <v>'入力'!BL15</v>
      </c>
      <c r="AU19" s="113" t="str">
        <f t="shared" ca="1" si="6"/>
        <v>'入力'!BM15</v>
      </c>
      <c r="AV19" s="113" t="str">
        <f t="shared" ca="1" si="6"/>
        <v>'入力'!BN15</v>
      </c>
      <c r="AW19" s="113" t="str">
        <f t="shared" ca="1" si="6"/>
        <v>'入力'!BO15</v>
      </c>
      <c r="AX19" s="113" t="str">
        <f t="shared" ca="1" si="6"/>
        <v>'入力'!BP15</v>
      </c>
      <c r="AY19" s="113" t="str">
        <f t="shared" ca="1" si="6"/>
        <v>'入力'!BQ15</v>
      </c>
      <c r="AZ19" s="113" t="str">
        <f t="shared" ca="1" si="6"/>
        <v>'入力'!BR15</v>
      </c>
      <c r="BA19" s="113" t="str">
        <f t="shared" ca="1" si="6"/>
        <v>'入力'!BS15</v>
      </c>
      <c r="BB19" s="113" t="str">
        <f t="shared" ca="1" si="6"/>
        <v>'入力'!BT15</v>
      </c>
      <c r="BC19" s="113" t="str">
        <f t="shared" ca="1" si="6"/>
        <v>'入力'!BU15</v>
      </c>
      <c r="BD19" s="113" t="str">
        <f t="shared" ca="1" si="6"/>
        <v>'入力'!BV15</v>
      </c>
    </row>
    <row r="20" spans="2:56" s="106" customFormat="1" ht="14.4" x14ac:dyDescent="0.2">
      <c r="B20" s="105"/>
      <c r="C20" s="114" t="str">
        <f t="shared" ca="1" si="7"/>
        <v/>
      </c>
      <c r="D20" s="114" t="str">
        <f t="shared" ca="1" si="7"/>
        <v/>
      </c>
      <c r="E20" s="115" t="str">
        <f t="shared" ca="1" si="7"/>
        <v/>
      </c>
      <c r="F20" s="127" t="str">
        <f t="shared" ca="1" si="8"/>
        <v/>
      </c>
      <c r="G20" s="128" t="str">
        <f t="shared" ca="1" si="9"/>
        <v/>
      </c>
      <c r="H20" s="128" t="str">
        <f t="shared" ca="1" si="1"/>
        <v/>
      </c>
      <c r="I20" s="128" t="str">
        <f t="shared" ca="1" si="1"/>
        <v/>
      </c>
      <c r="J20" s="116" t="str">
        <f t="shared" ca="1" si="1"/>
        <v/>
      </c>
      <c r="K20" s="117" t="str">
        <f t="shared" ca="1" si="1"/>
        <v/>
      </c>
      <c r="L20" s="117" t="str">
        <f t="shared" ca="1" si="1"/>
        <v/>
      </c>
      <c r="M20" s="118" t="str">
        <f t="shared" ca="1" si="1"/>
        <v/>
      </c>
      <c r="O20" s="120" t="str">
        <f t="shared" ca="1" si="10"/>
        <v/>
      </c>
      <c r="P20" s="121" t="str">
        <f ca="1">IFERROR(IF(AND(COUNTIF($AJ$7:AJ20,AJ20)=COUNTIF($AJ$7:AJ100019,AJ20),AG20&lt;&gt;""),SUMIF($AJ$7:AJ20,AJ20,$AI$7:AI20),""),"")</f>
        <v/>
      </c>
      <c r="R20" s="129" t="str">
        <f t="shared" ca="1" si="11"/>
        <v/>
      </c>
      <c r="S20" s="4" t="str">
        <f t="shared" ca="1" si="2"/>
        <v/>
      </c>
      <c r="T20" s="1"/>
      <c r="U20" s="129" t="str">
        <f t="shared" ca="1" si="12"/>
        <v/>
      </c>
      <c r="V20" s="20" t="str">
        <f t="shared" ca="1" si="3"/>
        <v/>
      </c>
      <c r="W20" s="4" t="str">
        <f t="shared" ca="1" si="4"/>
        <v/>
      </c>
      <c r="Y20" s="112" t="str">
        <f t="shared" ca="1" si="13"/>
        <v/>
      </c>
      <c r="Z20" s="112" t="str">
        <f t="shared" ca="1" si="14"/>
        <v/>
      </c>
      <c r="AA20" s="112" t="str">
        <f t="shared" ca="1" si="15"/>
        <v/>
      </c>
      <c r="AB20" s="112" t="str">
        <f t="shared" ca="1" si="16"/>
        <v/>
      </c>
      <c r="AC20" s="112" t="str">
        <f t="shared" ca="1" si="17"/>
        <v/>
      </c>
      <c r="AD20" s="112" t="str">
        <f t="shared" ca="1" si="18"/>
        <v/>
      </c>
      <c r="AE20" s="112" t="str">
        <f t="shared" ca="1" si="19"/>
        <v/>
      </c>
      <c r="AF20" s="112" t="str">
        <f t="shared" ca="1" si="20"/>
        <v/>
      </c>
      <c r="AG20" s="112" t="str">
        <f t="shared" ca="1" si="21"/>
        <v/>
      </c>
      <c r="AH20" s="112" t="str">
        <f t="shared" ca="1" si="22"/>
        <v/>
      </c>
      <c r="AI20" s="112" t="str">
        <f ca="1">IF(AND(COUNTIF(INDEX($AL$7:AM20,0,MATCH($O$2,$AL$6:$AM$6,0)),INDEX(AL20:AM20,0,MATCH($O$2,$AL$6:$AM$6,0)))=1,AL20&lt;&gt;"",AM19&lt;&gt;""),SUMIF(INDEX($AL$7:$AM$100006,0,MATCH($O$2,$AL$6:$AM$6,0)),INDEX(AL20:AM20,0,MATCH($O$2,$AL$6:$AM$6,0)),$AG$7:$AG$100006),"")</f>
        <v/>
      </c>
      <c r="AJ20" s="112" t="str">
        <f t="shared" ref="AJ20:AJ43" ca="1" si="31">IF(COUNT(Y20:AA20)=3,DATE(Y20,Z20,AA20),"")</f>
        <v/>
      </c>
      <c r="AK20" s="112" t="str">
        <f t="shared" ref="AK20:AK43" ca="1" si="32">IF(AB20="","",IF(AB19=AB20,AK19,AK19+1))</f>
        <v/>
      </c>
      <c r="AL20" s="112" t="str">
        <f t="shared" ref="AL20:AL43" ca="1" si="33">IF(AND(AB20&lt;&gt;"",AJ20&lt;&gt;""),AJ20&amp;"@"&amp;AB20&amp;"@"&amp;AK20,"")</f>
        <v/>
      </c>
      <c r="AM20" s="112" t="str">
        <f t="shared" ca="1" si="25"/>
        <v/>
      </c>
      <c r="AN20" s="112" t="str">
        <f t="shared" ref="AN20:AN43" ca="1" si="34">IF(AB20="","",AB20)</f>
        <v/>
      </c>
      <c r="AO20" s="112" t="str">
        <f ca="1">IF(AND(COUNTIF(INDEX($AL$7:$AM20,0,MATCH($O$2,$AL$6:$AM$6,0)),INDEX(AL20:AM20,0,MATCH($O$2,$AL$6:$AM$6,0)))=1,AL20&lt;&gt;""),AB20,"")</f>
        <v/>
      </c>
      <c r="AP20" s="112" t="str">
        <f ca="1">IF(AND(AL20&lt;&gt;"",COUNTIF(INDEX($AL$7:$AM$100006,0,MATCH($O$2,$AL$6:$AM$6,0)),INDEX(AL20:AM20,0,MATCH($O$2,$AL$6:$AM$6,0)))&gt;=2),IF(ROUNDUP(COUNTIF(INDEX($AL$7:$AM$100006,0,MATCH($O$2,$AL$6:$AM$6,0)),INDEX(AL20:AM20,0,MATCH($O$2,$AL$6:$AM$6,0)))/2,0)=COUNTIF(INDEX($AL$7:$AM20,0,MATCH($O$2,$AL$6:$AM$6,0)),INDEX($AL20:$AM20,0,MATCH($O$2,$AL$6:$AM$6,0))),AB20,""),IF(AB20="","",AB20))</f>
        <v/>
      </c>
      <c r="AQ20" s="112" t="str">
        <f ca="1">IF(AB20="","",IF(COUNTIF($AB$7:AB20,AB20)=1,1+MAX($AQ$7:AQ19),INDEX($AQ$7:AQ19,MATCH(AB20,$AB$7:AB20,0),0)))</f>
        <v/>
      </c>
      <c r="AR20" s="112" t="str">
        <f ca="1">IF(AC20="","",IF(COUNTIF($AC$7:AC20,AC20)=1,1+MAX($AR$7:AR19),INDEX($AR$7:AR19,MATCH(AC20,$AC$7:AC20,0),0)))</f>
        <v/>
      </c>
      <c r="AS20" s="119"/>
      <c r="AT20" s="113" t="str">
        <f t="shared" ca="1" si="27"/>
        <v>'入力'!BL16</v>
      </c>
      <c r="AU20" s="113" t="str">
        <f t="shared" ca="1" si="6"/>
        <v>'入力'!BM16</v>
      </c>
      <c r="AV20" s="113" t="str">
        <f t="shared" ca="1" si="6"/>
        <v>'入力'!BN16</v>
      </c>
      <c r="AW20" s="113" t="str">
        <f t="shared" ca="1" si="6"/>
        <v>'入力'!BO16</v>
      </c>
      <c r="AX20" s="113" t="str">
        <f t="shared" ca="1" si="6"/>
        <v>'入力'!BP16</v>
      </c>
      <c r="AY20" s="113" t="str">
        <f t="shared" ca="1" si="6"/>
        <v>'入力'!BQ16</v>
      </c>
      <c r="AZ20" s="113" t="str">
        <f t="shared" ca="1" si="6"/>
        <v>'入力'!BR16</v>
      </c>
      <c r="BA20" s="113" t="str">
        <f t="shared" ca="1" si="6"/>
        <v>'入力'!BS16</v>
      </c>
      <c r="BB20" s="113" t="str">
        <f t="shared" ca="1" si="6"/>
        <v>'入力'!BT16</v>
      </c>
      <c r="BC20" s="113" t="str">
        <f t="shared" ca="1" si="6"/>
        <v>'入力'!BU16</v>
      </c>
      <c r="BD20" s="113" t="str">
        <f t="shared" ca="1" si="6"/>
        <v>'入力'!BV16</v>
      </c>
    </row>
    <row r="21" spans="2:56" s="106" customFormat="1" ht="14.4" x14ac:dyDescent="0.2">
      <c r="B21" s="105"/>
      <c r="C21" s="114" t="str">
        <f t="shared" ca="1" si="7"/>
        <v/>
      </c>
      <c r="D21" s="114" t="str">
        <f t="shared" ca="1" si="7"/>
        <v/>
      </c>
      <c r="E21" s="115" t="str">
        <f t="shared" ca="1" si="7"/>
        <v/>
      </c>
      <c r="F21" s="127" t="str">
        <f t="shared" ca="1" si="8"/>
        <v/>
      </c>
      <c r="G21" s="128" t="str">
        <f t="shared" ca="1" si="9"/>
        <v/>
      </c>
      <c r="H21" s="128" t="str">
        <f t="shared" ca="1" si="1"/>
        <v/>
      </c>
      <c r="I21" s="128" t="str">
        <f t="shared" ca="1" si="1"/>
        <v/>
      </c>
      <c r="J21" s="116" t="str">
        <f t="shared" ca="1" si="1"/>
        <v/>
      </c>
      <c r="K21" s="117" t="str">
        <f t="shared" ca="1" si="1"/>
        <v/>
      </c>
      <c r="L21" s="117" t="str">
        <f t="shared" ca="1" si="1"/>
        <v/>
      </c>
      <c r="M21" s="118" t="str">
        <f t="shared" ca="1" si="1"/>
        <v/>
      </c>
      <c r="O21" s="120" t="str">
        <f t="shared" ca="1" si="10"/>
        <v/>
      </c>
      <c r="P21" s="121" t="str">
        <f ca="1">IFERROR(IF(AND(COUNTIF($AJ$7:AJ21,AJ21)=COUNTIF($AJ$7:AJ100020,AJ21),AG21&lt;&gt;""),SUMIF($AJ$7:AJ21,AJ21,$AI$7:AI21),""),"")</f>
        <v/>
      </c>
      <c r="R21" s="129" t="str">
        <f t="shared" ca="1" si="11"/>
        <v/>
      </c>
      <c r="S21" s="4" t="str">
        <f t="shared" ca="1" si="2"/>
        <v/>
      </c>
      <c r="T21" s="1"/>
      <c r="U21" s="129" t="str">
        <f t="shared" ca="1" si="12"/>
        <v/>
      </c>
      <c r="V21" s="20" t="str">
        <f t="shared" ca="1" si="3"/>
        <v/>
      </c>
      <c r="W21" s="4" t="str">
        <f t="shared" ca="1" si="4"/>
        <v/>
      </c>
      <c r="Y21" s="112" t="str">
        <f t="shared" ca="1" si="13"/>
        <v/>
      </c>
      <c r="Z21" s="112" t="str">
        <f t="shared" ca="1" si="14"/>
        <v/>
      </c>
      <c r="AA21" s="112" t="str">
        <f t="shared" ca="1" si="15"/>
        <v/>
      </c>
      <c r="AB21" s="112" t="str">
        <f t="shared" ca="1" si="16"/>
        <v/>
      </c>
      <c r="AC21" s="112" t="str">
        <f t="shared" ca="1" si="17"/>
        <v/>
      </c>
      <c r="AD21" s="112" t="str">
        <f t="shared" ca="1" si="18"/>
        <v/>
      </c>
      <c r="AE21" s="112" t="str">
        <f t="shared" ca="1" si="19"/>
        <v/>
      </c>
      <c r="AF21" s="112" t="str">
        <f t="shared" ca="1" si="20"/>
        <v/>
      </c>
      <c r="AG21" s="112" t="str">
        <f t="shared" ca="1" si="21"/>
        <v/>
      </c>
      <c r="AH21" s="112" t="str">
        <f t="shared" ca="1" si="22"/>
        <v/>
      </c>
      <c r="AI21" s="112" t="str">
        <f ca="1">IF(AND(COUNTIF(INDEX($AL$7:AM21,0,MATCH($O$2,$AL$6:$AM$6,0)),INDEX(AL21:AM21,0,MATCH($O$2,$AL$6:$AM$6,0)))=1,AL21&lt;&gt;"",AM20&lt;&gt;""),SUMIF(INDEX($AL$7:$AM$100006,0,MATCH($O$2,$AL$6:$AM$6,0)),INDEX(AL21:AM21,0,MATCH($O$2,$AL$6:$AM$6,0)),$AG$7:$AG$100006),"")</f>
        <v/>
      </c>
      <c r="AJ21" s="112" t="str">
        <f t="shared" ca="1" si="31"/>
        <v/>
      </c>
      <c r="AK21" s="112" t="str">
        <f t="shared" ca="1" si="32"/>
        <v/>
      </c>
      <c r="AL21" s="112" t="str">
        <f t="shared" ca="1" si="33"/>
        <v/>
      </c>
      <c r="AM21" s="112" t="str">
        <f t="shared" ca="1" si="25"/>
        <v/>
      </c>
      <c r="AN21" s="112" t="str">
        <f t="shared" ca="1" si="34"/>
        <v/>
      </c>
      <c r="AO21" s="112" t="str">
        <f ca="1">IF(AND(COUNTIF(INDEX($AL$7:$AM21,0,MATCH($O$2,$AL$6:$AM$6,0)),INDEX(AL21:AM21,0,MATCH($O$2,$AL$6:$AM$6,0)))=1,AL21&lt;&gt;""),AB21,"")</f>
        <v/>
      </c>
      <c r="AP21" s="112" t="str">
        <f ca="1">IF(AND(AL21&lt;&gt;"",COUNTIF(INDEX($AL$7:$AM$100006,0,MATCH($O$2,$AL$6:$AM$6,0)),INDEX(AL21:AM21,0,MATCH($O$2,$AL$6:$AM$6,0)))&gt;=2),IF(ROUNDUP(COUNTIF(INDEX($AL$7:$AM$100006,0,MATCH($O$2,$AL$6:$AM$6,0)),INDEX(AL21:AM21,0,MATCH($O$2,$AL$6:$AM$6,0)))/2,0)=COUNTIF(INDEX($AL$7:$AM21,0,MATCH($O$2,$AL$6:$AM$6,0)),INDEX($AL21:$AM21,0,MATCH($O$2,$AL$6:$AM$6,0))),AB21,""),IF(AB21="","",AB21))</f>
        <v/>
      </c>
      <c r="AQ21" s="112" t="str">
        <f ca="1">IF(AB21="","",IF(COUNTIF($AB$7:AB21,AB21)=1,1+MAX($AQ$7:AQ20),INDEX($AQ$7:AQ20,MATCH(AB21,$AB$7:AB21,0),0)))</f>
        <v/>
      </c>
      <c r="AR21" s="112" t="str">
        <f ca="1">IF(AC21="","",IF(COUNTIF($AC$7:AC21,AC21)=1,1+MAX($AR$7:AR20),INDEX($AR$7:AR20,MATCH(AC21,$AC$7:AC21,0),0)))</f>
        <v/>
      </c>
      <c r="AS21" s="119"/>
      <c r="AT21" s="113" t="str">
        <f t="shared" ca="1" si="27"/>
        <v>'入力'!BL17</v>
      </c>
      <c r="AU21" s="113" t="str">
        <f t="shared" ca="1" si="6"/>
        <v>'入力'!BM17</v>
      </c>
      <c r="AV21" s="113" t="str">
        <f t="shared" ca="1" si="6"/>
        <v>'入力'!BN17</v>
      </c>
      <c r="AW21" s="113" t="str">
        <f t="shared" ca="1" si="6"/>
        <v>'入力'!BO17</v>
      </c>
      <c r="AX21" s="113" t="str">
        <f t="shared" ca="1" si="6"/>
        <v>'入力'!BP17</v>
      </c>
      <c r="AY21" s="113" t="str">
        <f t="shared" ca="1" si="6"/>
        <v>'入力'!BQ17</v>
      </c>
      <c r="AZ21" s="113" t="str">
        <f t="shared" ca="1" si="6"/>
        <v>'入力'!BR17</v>
      </c>
      <c r="BA21" s="113" t="str">
        <f t="shared" ca="1" si="6"/>
        <v>'入力'!BS17</v>
      </c>
      <c r="BB21" s="113" t="str">
        <f t="shared" ca="1" si="6"/>
        <v>'入力'!BT17</v>
      </c>
      <c r="BC21" s="113" t="str">
        <f t="shared" ca="1" si="6"/>
        <v>'入力'!BU17</v>
      </c>
      <c r="BD21" s="113" t="str">
        <f t="shared" ca="1" si="6"/>
        <v>'入力'!BV17</v>
      </c>
    </row>
    <row r="22" spans="2:56" s="106" customFormat="1" ht="14.4" x14ac:dyDescent="0.2">
      <c r="B22" s="105"/>
      <c r="C22" s="114" t="str">
        <f t="shared" ca="1" si="7"/>
        <v/>
      </c>
      <c r="D22" s="114" t="str">
        <f t="shared" ca="1" si="7"/>
        <v/>
      </c>
      <c r="E22" s="115" t="str">
        <f t="shared" ca="1" si="7"/>
        <v/>
      </c>
      <c r="F22" s="127" t="str">
        <f t="shared" ca="1" si="8"/>
        <v/>
      </c>
      <c r="G22" s="128" t="str">
        <f t="shared" ca="1" si="9"/>
        <v/>
      </c>
      <c r="H22" s="128" t="str">
        <f t="shared" ca="1" si="1"/>
        <v/>
      </c>
      <c r="I22" s="128" t="str">
        <f t="shared" ca="1" si="1"/>
        <v/>
      </c>
      <c r="J22" s="116" t="str">
        <f t="shared" ca="1" si="1"/>
        <v/>
      </c>
      <c r="K22" s="117" t="str">
        <f t="shared" ca="1" si="1"/>
        <v/>
      </c>
      <c r="L22" s="117" t="str">
        <f t="shared" ca="1" si="1"/>
        <v/>
      </c>
      <c r="M22" s="118" t="str">
        <f t="shared" ca="1" si="1"/>
        <v/>
      </c>
      <c r="O22" s="120" t="str">
        <f t="shared" ca="1" si="10"/>
        <v/>
      </c>
      <c r="P22" s="121" t="str">
        <f ca="1">IFERROR(IF(AND(COUNTIF($AJ$7:AJ22,AJ22)=COUNTIF($AJ$7:AJ100021,AJ22),AG22&lt;&gt;""),SUMIF($AJ$7:AJ22,AJ22,$AI$7:AI22),""),"")</f>
        <v/>
      </c>
      <c r="R22" s="129" t="str">
        <f t="shared" ca="1" si="11"/>
        <v/>
      </c>
      <c r="S22" s="4" t="str">
        <f t="shared" ca="1" si="2"/>
        <v/>
      </c>
      <c r="T22" s="1"/>
      <c r="U22" s="129" t="str">
        <f t="shared" ca="1" si="12"/>
        <v/>
      </c>
      <c r="V22" s="20" t="str">
        <f t="shared" ca="1" si="3"/>
        <v/>
      </c>
      <c r="W22" s="4" t="str">
        <f t="shared" ca="1" si="4"/>
        <v/>
      </c>
      <c r="Y22" s="112" t="str">
        <f t="shared" ca="1" si="13"/>
        <v/>
      </c>
      <c r="Z22" s="112" t="str">
        <f t="shared" ca="1" si="14"/>
        <v/>
      </c>
      <c r="AA22" s="112" t="str">
        <f t="shared" ca="1" si="15"/>
        <v/>
      </c>
      <c r="AB22" s="112" t="str">
        <f t="shared" ca="1" si="16"/>
        <v/>
      </c>
      <c r="AC22" s="112" t="str">
        <f t="shared" ca="1" si="17"/>
        <v/>
      </c>
      <c r="AD22" s="112" t="str">
        <f t="shared" ca="1" si="18"/>
        <v/>
      </c>
      <c r="AE22" s="112" t="str">
        <f t="shared" ca="1" si="19"/>
        <v/>
      </c>
      <c r="AF22" s="112" t="str">
        <f t="shared" ca="1" si="20"/>
        <v/>
      </c>
      <c r="AG22" s="112" t="str">
        <f t="shared" ca="1" si="21"/>
        <v/>
      </c>
      <c r="AH22" s="112" t="str">
        <f t="shared" ca="1" si="22"/>
        <v/>
      </c>
      <c r="AI22" s="112" t="str">
        <f ca="1">IF(AND(COUNTIF(INDEX($AL$7:AM22,0,MATCH($O$2,$AL$6:$AM$6,0)),INDEX(AL22:AM22,0,MATCH($O$2,$AL$6:$AM$6,0)))=1,AL22&lt;&gt;"",AM21&lt;&gt;""),SUMIF(INDEX($AL$7:$AM$100006,0,MATCH($O$2,$AL$6:$AM$6,0)),INDEX(AL22:AM22,0,MATCH($O$2,$AL$6:$AM$6,0)),$AG$7:$AG$100006),"")</f>
        <v/>
      </c>
      <c r="AJ22" s="112" t="str">
        <f t="shared" ca="1" si="31"/>
        <v/>
      </c>
      <c r="AK22" s="112" t="str">
        <f t="shared" ca="1" si="32"/>
        <v/>
      </c>
      <c r="AL22" s="112" t="str">
        <f t="shared" ca="1" si="33"/>
        <v/>
      </c>
      <c r="AM22" s="112" t="str">
        <f t="shared" ca="1" si="25"/>
        <v/>
      </c>
      <c r="AN22" s="112" t="str">
        <f t="shared" ca="1" si="34"/>
        <v/>
      </c>
      <c r="AO22" s="112" t="str">
        <f ca="1">IF(AND(COUNTIF(INDEX($AL$7:$AM22,0,MATCH($O$2,$AL$6:$AM$6,0)),INDEX(AL22:AM22,0,MATCH($O$2,$AL$6:$AM$6,0)))=1,AL22&lt;&gt;""),AB22,"")</f>
        <v/>
      </c>
      <c r="AP22" s="112" t="str">
        <f ca="1">IF(AND(AL22&lt;&gt;"",COUNTIF(INDEX($AL$7:$AM$100006,0,MATCH($O$2,$AL$6:$AM$6,0)),INDEX(AL22:AM22,0,MATCH($O$2,$AL$6:$AM$6,0)))&gt;=2),IF(ROUNDUP(COUNTIF(INDEX($AL$7:$AM$100006,0,MATCH($O$2,$AL$6:$AM$6,0)),INDEX(AL22:AM22,0,MATCH($O$2,$AL$6:$AM$6,0)))/2,0)=COUNTIF(INDEX($AL$7:$AM22,0,MATCH($O$2,$AL$6:$AM$6,0)),INDEX($AL22:$AM22,0,MATCH($O$2,$AL$6:$AM$6,0))),AB22,""),IF(AB22="","",AB22))</f>
        <v/>
      </c>
      <c r="AQ22" s="112" t="str">
        <f ca="1">IF(AB22="","",IF(COUNTIF($AB$7:AB22,AB22)=1,1+MAX($AQ$7:AQ21),INDEX($AQ$7:AQ21,MATCH(AB22,$AB$7:AB22,0),0)))</f>
        <v/>
      </c>
      <c r="AR22" s="112" t="str">
        <f ca="1">IF(AC22="","",IF(COUNTIF($AC$7:AC22,AC22)=1,1+MAX($AR$7:AR21),INDEX($AR$7:AR21,MATCH(AC22,$AC$7:AC22,0),0)))</f>
        <v/>
      </c>
      <c r="AS22" s="119"/>
      <c r="AT22" s="113" t="str">
        <f t="shared" ca="1" si="27"/>
        <v>'入力'!BL18</v>
      </c>
      <c r="AU22" s="113" t="str">
        <f t="shared" ca="1" si="6"/>
        <v>'入力'!BM18</v>
      </c>
      <c r="AV22" s="113" t="str">
        <f t="shared" ca="1" si="6"/>
        <v>'入力'!BN18</v>
      </c>
      <c r="AW22" s="113" t="str">
        <f t="shared" ca="1" si="6"/>
        <v>'入力'!BO18</v>
      </c>
      <c r="AX22" s="113" t="str">
        <f t="shared" ca="1" si="6"/>
        <v>'入力'!BP18</v>
      </c>
      <c r="AY22" s="113" t="str">
        <f t="shared" ca="1" si="6"/>
        <v>'入力'!BQ18</v>
      </c>
      <c r="AZ22" s="113" t="str">
        <f t="shared" ca="1" si="6"/>
        <v>'入力'!BR18</v>
      </c>
      <c r="BA22" s="113" t="str">
        <f t="shared" ca="1" si="6"/>
        <v>'入力'!BS18</v>
      </c>
      <c r="BB22" s="113" t="str">
        <f t="shared" ca="1" si="6"/>
        <v>'入力'!BT18</v>
      </c>
      <c r="BC22" s="113" t="str">
        <f t="shared" ca="1" si="6"/>
        <v>'入力'!BU18</v>
      </c>
      <c r="BD22" s="113" t="str">
        <f t="shared" ca="1" si="6"/>
        <v>'入力'!BV18</v>
      </c>
    </row>
    <row r="23" spans="2:56" s="106" customFormat="1" ht="14.4" x14ac:dyDescent="0.2">
      <c r="B23" s="105"/>
      <c r="C23" s="114" t="str">
        <f t="shared" ca="1" si="7"/>
        <v/>
      </c>
      <c r="D23" s="114" t="str">
        <f t="shared" ca="1" si="7"/>
        <v/>
      </c>
      <c r="E23" s="115" t="str">
        <f t="shared" ca="1" si="7"/>
        <v/>
      </c>
      <c r="F23" s="127" t="str">
        <f t="shared" ca="1" si="8"/>
        <v/>
      </c>
      <c r="G23" s="128" t="str">
        <f t="shared" ca="1" si="9"/>
        <v/>
      </c>
      <c r="H23" s="128" t="str">
        <f t="shared" ca="1" si="9"/>
        <v/>
      </c>
      <c r="I23" s="128" t="str">
        <f t="shared" ca="1" si="9"/>
        <v/>
      </c>
      <c r="J23" s="116" t="str">
        <f t="shared" ca="1" si="9"/>
        <v/>
      </c>
      <c r="K23" s="117" t="str">
        <f t="shared" ca="1" si="9"/>
        <v/>
      </c>
      <c r="L23" s="117" t="str">
        <f t="shared" ca="1" si="9"/>
        <v/>
      </c>
      <c r="M23" s="118" t="str">
        <f t="shared" ca="1" si="9"/>
        <v/>
      </c>
      <c r="O23" s="120" t="str">
        <f t="shared" ca="1" si="10"/>
        <v/>
      </c>
      <c r="P23" s="121" t="str">
        <f ca="1">IFERROR(IF(AND(COUNTIF($AJ$7:AJ23,AJ23)=COUNTIF($AJ$7:AJ100022,AJ23),AG23&lt;&gt;""),SUMIF($AJ$7:AJ23,AJ23,$AI$7:AI23),""),"")</f>
        <v/>
      </c>
      <c r="R23" s="129" t="str">
        <f t="shared" ca="1" si="11"/>
        <v/>
      </c>
      <c r="S23" s="4" t="str">
        <f t="shared" ca="1" si="2"/>
        <v/>
      </c>
      <c r="T23" s="1"/>
      <c r="U23" s="129" t="str">
        <f t="shared" ca="1" si="12"/>
        <v/>
      </c>
      <c r="V23" s="20" t="str">
        <f t="shared" ca="1" si="3"/>
        <v/>
      </c>
      <c r="W23" s="4" t="str">
        <f t="shared" ca="1" si="4"/>
        <v/>
      </c>
      <c r="Y23" s="112" t="str">
        <f t="shared" ca="1" si="13"/>
        <v/>
      </c>
      <c r="Z23" s="112" t="str">
        <f t="shared" ca="1" si="14"/>
        <v/>
      </c>
      <c r="AA23" s="112" t="str">
        <f t="shared" ca="1" si="15"/>
        <v/>
      </c>
      <c r="AB23" s="112" t="str">
        <f t="shared" ca="1" si="16"/>
        <v/>
      </c>
      <c r="AC23" s="112" t="str">
        <f t="shared" ca="1" si="17"/>
        <v/>
      </c>
      <c r="AD23" s="112" t="str">
        <f t="shared" ca="1" si="18"/>
        <v/>
      </c>
      <c r="AE23" s="112" t="str">
        <f t="shared" ca="1" si="19"/>
        <v/>
      </c>
      <c r="AF23" s="112" t="str">
        <f t="shared" ca="1" si="20"/>
        <v/>
      </c>
      <c r="AG23" s="112" t="str">
        <f t="shared" ca="1" si="21"/>
        <v/>
      </c>
      <c r="AH23" s="112" t="str">
        <f t="shared" ca="1" si="22"/>
        <v/>
      </c>
      <c r="AI23" s="112" t="str">
        <f ca="1">IF(AND(COUNTIF(INDEX($AL$7:AM23,0,MATCH($O$2,$AL$6:$AM$6,0)),INDEX(AL23:AM23,0,MATCH($O$2,$AL$6:$AM$6,0)))=1,AL23&lt;&gt;"",AM22&lt;&gt;""),SUMIF(INDEX($AL$7:$AM$100006,0,MATCH($O$2,$AL$6:$AM$6,0)),INDEX(AL23:AM23,0,MATCH($O$2,$AL$6:$AM$6,0)),$AG$7:$AG$100006),"")</f>
        <v/>
      </c>
      <c r="AJ23" s="112" t="str">
        <f t="shared" ca="1" si="31"/>
        <v/>
      </c>
      <c r="AK23" s="112" t="str">
        <f t="shared" ca="1" si="32"/>
        <v/>
      </c>
      <c r="AL23" s="112" t="str">
        <f t="shared" ca="1" si="33"/>
        <v/>
      </c>
      <c r="AM23" s="112" t="str">
        <f t="shared" ca="1" si="25"/>
        <v/>
      </c>
      <c r="AN23" s="112" t="str">
        <f t="shared" ca="1" si="34"/>
        <v/>
      </c>
      <c r="AO23" s="112" t="str">
        <f ca="1">IF(AND(COUNTIF(INDEX($AL$7:$AM23,0,MATCH($O$2,$AL$6:$AM$6,0)),INDEX(AL23:AM23,0,MATCH($O$2,$AL$6:$AM$6,0)))=1,AL23&lt;&gt;""),AB23,"")</f>
        <v/>
      </c>
      <c r="AP23" s="112" t="str">
        <f ca="1">IF(AND(AL23&lt;&gt;"",COUNTIF(INDEX($AL$7:$AM$100006,0,MATCH($O$2,$AL$6:$AM$6,0)),INDEX(AL23:AM23,0,MATCH($O$2,$AL$6:$AM$6,0)))&gt;=2),IF(ROUNDUP(COUNTIF(INDEX($AL$7:$AM$100006,0,MATCH($O$2,$AL$6:$AM$6,0)),INDEX(AL23:AM23,0,MATCH($O$2,$AL$6:$AM$6,0)))/2,0)=COUNTIF(INDEX($AL$7:$AM23,0,MATCH($O$2,$AL$6:$AM$6,0)),INDEX($AL23:$AM23,0,MATCH($O$2,$AL$6:$AM$6,0))),AB23,""),IF(AB23="","",AB23))</f>
        <v/>
      </c>
      <c r="AQ23" s="112" t="str">
        <f ca="1">IF(AB23="","",IF(COUNTIF($AB$7:AB23,AB23)=1,1+MAX($AQ$7:AQ22),INDEX($AQ$7:AQ22,MATCH(AB23,$AB$7:AB23,0),0)))</f>
        <v/>
      </c>
      <c r="AR23" s="112" t="str">
        <f ca="1">IF(AC23="","",IF(COUNTIF($AC$7:AC23,AC23)=1,1+MAX($AR$7:AR22),INDEX($AR$7:AR22,MATCH(AC23,$AC$7:AC23,0),0)))</f>
        <v/>
      </c>
      <c r="AS23" s="119"/>
      <c r="AT23" s="113" t="str">
        <f t="shared" ca="1" si="27"/>
        <v>'入力'!BL19</v>
      </c>
      <c r="AU23" s="113" t="str">
        <f t="shared" ca="1" si="27"/>
        <v>'入力'!BM19</v>
      </c>
      <c r="AV23" s="113" t="str">
        <f t="shared" ca="1" si="27"/>
        <v>'入力'!BN19</v>
      </c>
      <c r="AW23" s="113" t="str">
        <f t="shared" ca="1" si="27"/>
        <v>'入力'!BO19</v>
      </c>
      <c r="AX23" s="113" t="str">
        <f t="shared" ca="1" si="27"/>
        <v>'入力'!BP19</v>
      </c>
      <c r="AY23" s="113" t="str">
        <f t="shared" ca="1" si="27"/>
        <v>'入力'!BQ19</v>
      </c>
      <c r="AZ23" s="113" t="str">
        <f t="shared" ca="1" si="27"/>
        <v>'入力'!BR19</v>
      </c>
      <c r="BA23" s="113" t="str">
        <f t="shared" ca="1" si="27"/>
        <v>'入力'!BS19</v>
      </c>
      <c r="BB23" s="113" t="str">
        <f t="shared" ca="1" si="27"/>
        <v>'入力'!BT19</v>
      </c>
      <c r="BC23" s="113" t="str">
        <f t="shared" ca="1" si="27"/>
        <v>'入力'!BU19</v>
      </c>
      <c r="BD23" s="113" t="str">
        <f t="shared" ca="1" si="27"/>
        <v>'入力'!BV19</v>
      </c>
    </row>
    <row r="24" spans="2:56" s="106" customFormat="1" ht="14.4" x14ac:dyDescent="0.2">
      <c r="B24" s="105"/>
      <c r="C24" s="114" t="str">
        <f t="shared" ca="1" si="7"/>
        <v/>
      </c>
      <c r="D24" s="114" t="str">
        <f t="shared" ca="1" si="7"/>
        <v/>
      </c>
      <c r="E24" s="115" t="str">
        <f t="shared" ca="1" si="7"/>
        <v/>
      </c>
      <c r="F24" s="127" t="str">
        <f t="shared" ca="1" si="8"/>
        <v/>
      </c>
      <c r="G24" s="128" t="str">
        <f t="shared" ca="1" si="9"/>
        <v/>
      </c>
      <c r="H24" s="128" t="str">
        <f t="shared" ca="1" si="9"/>
        <v/>
      </c>
      <c r="I24" s="128" t="str">
        <f t="shared" ca="1" si="9"/>
        <v/>
      </c>
      <c r="J24" s="116" t="str">
        <f t="shared" ca="1" si="9"/>
        <v/>
      </c>
      <c r="K24" s="117" t="str">
        <f t="shared" ca="1" si="9"/>
        <v/>
      </c>
      <c r="L24" s="117" t="str">
        <f t="shared" ca="1" si="9"/>
        <v/>
      </c>
      <c r="M24" s="118" t="str">
        <f t="shared" ca="1" si="9"/>
        <v/>
      </c>
      <c r="O24" s="120" t="str">
        <f t="shared" ca="1" si="10"/>
        <v/>
      </c>
      <c r="P24" s="121" t="str">
        <f ca="1">IFERROR(IF(AND(COUNTIF($AJ$7:AJ24,AJ24)=COUNTIF($AJ$7:AJ100023,AJ24),AG24&lt;&gt;""),SUMIF($AJ$7:AJ24,AJ24,$AI$7:AI24),""),"")</f>
        <v/>
      </c>
      <c r="R24" s="129" t="str">
        <f t="shared" ca="1" si="11"/>
        <v/>
      </c>
      <c r="S24" s="4" t="str">
        <f t="shared" ca="1" si="2"/>
        <v/>
      </c>
      <c r="T24" s="1"/>
      <c r="U24" s="129" t="str">
        <f t="shared" ca="1" si="12"/>
        <v/>
      </c>
      <c r="V24" s="20" t="str">
        <f t="shared" ca="1" si="3"/>
        <v/>
      </c>
      <c r="W24" s="4" t="str">
        <f t="shared" ca="1" si="4"/>
        <v/>
      </c>
      <c r="Y24" s="112" t="str">
        <f t="shared" ca="1" si="13"/>
        <v/>
      </c>
      <c r="Z24" s="112" t="str">
        <f t="shared" ca="1" si="14"/>
        <v/>
      </c>
      <c r="AA24" s="112" t="str">
        <f t="shared" ca="1" si="15"/>
        <v/>
      </c>
      <c r="AB24" s="112" t="str">
        <f t="shared" ca="1" si="16"/>
        <v/>
      </c>
      <c r="AC24" s="112" t="str">
        <f t="shared" ca="1" si="17"/>
        <v/>
      </c>
      <c r="AD24" s="112" t="str">
        <f t="shared" ca="1" si="18"/>
        <v/>
      </c>
      <c r="AE24" s="112" t="str">
        <f t="shared" ca="1" si="19"/>
        <v/>
      </c>
      <c r="AF24" s="112" t="str">
        <f t="shared" ca="1" si="20"/>
        <v/>
      </c>
      <c r="AG24" s="112" t="str">
        <f t="shared" ca="1" si="21"/>
        <v/>
      </c>
      <c r="AH24" s="112" t="str">
        <f t="shared" ca="1" si="22"/>
        <v/>
      </c>
      <c r="AI24" s="112" t="str">
        <f ca="1">IF(AND(COUNTIF(INDEX($AL$7:AM24,0,MATCH($O$2,$AL$6:$AM$6,0)),INDEX(AL24:AM24,0,MATCH($O$2,$AL$6:$AM$6,0)))=1,AL24&lt;&gt;"",AM23&lt;&gt;""),SUMIF(INDEX($AL$7:$AM$100006,0,MATCH($O$2,$AL$6:$AM$6,0)),INDEX(AL24:AM24,0,MATCH($O$2,$AL$6:$AM$6,0)),$AG$7:$AG$100006),"")</f>
        <v/>
      </c>
      <c r="AJ24" s="112" t="str">
        <f t="shared" ca="1" si="31"/>
        <v/>
      </c>
      <c r="AK24" s="112" t="str">
        <f t="shared" ca="1" si="32"/>
        <v/>
      </c>
      <c r="AL24" s="112" t="str">
        <f t="shared" ca="1" si="33"/>
        <v/>
      </c>
      <c r="AM24" s="112" t="str">
        <f t="shared" ca="1" si="25"/>
        <v/>
      </c>
      <c r="AN24" s="112" t="str">
        <f t="shared" ca="1" si="34"/>
        <v/>
      </c>
      <c r="AO24" s="112" t="str">
        <f ca="1">IF(AND(COUNTIF(INDEX($AL$7:$AM24,0,MATCH($O$2,$AL$6:$AM$6,0)),INDEX(AL24:AM24,0,MATCH($O$2,$AL$6:$AM$6,0)))=1,AL24&lt;&gt;""),AB24,"")</f>
        <v/>
      </c>
      <c r="AP24" s="112" t="str">
        <f ca="1">IF(AND(AL24&lt;&gt;"",COUNTIF(INDEX($AL$7:$AM$100006,0,MATCH($O$2,$AL$6:$AM$6,0)),INDEX(AL24:AM24,0,MATCH($O$2,$AL$6:$AM$6,0)))&gt;=2),IF(ROUNDUP(COUNTIF(INDEX($AL$7:$AM$100006,0,MATCH($O$2,$AL$6:$AM$6,0)),INDEX(AL24:AM24,0,MATCH($O$2,$AL$6:$AM$6,0)))/2,0)=COUNTIF(INDEX($AL$7:$AM24,0,MATCH($O$2,$AL$6:$AM$6,0)),INDEX($AL24:$AM24,0,MATCH($O$2,$AL$6:$AM$6,0))),AB24,""),IF(AB24="","",AB24))</f>
        <v/>
      </c>
      <c r="AQ24" s="112" t="str">
        <f ca="1">IF(AB24="","",IF(COUNTIF($AB$7:AB24,AB24)=1,1+MAX($AQ$7:AQ23),INDEX($AQ$7:AQ23,MATCH(AB24,$AB$7:AB24,0),0)))</f>
        <v/>
      </c>
      <c r="AR24" s="112" t="str">
        <f ca="1">IF(AC24="","",IF(COUNTIF($AC$7:AC24,AC24)=1,1+MAX($AR$7:AR23),INDEX($AR$7:AR23,MATCH(AC24,$AC$7:AC24,0),0)))</f>
        <v/>
      </c>
      <c r="AS24" s="119"/>
      <c r="AT24" s="113" t="str">
        <f t="shared" ca="1" si="27"/>
        <v>'入力'!BL20</v>
      </c>
      <c r="AU24" s="113" t="str">
        <f t="shared" ca="1" si="27"/>
        <v>'入力'!BM20</v>
      </c>
      <c r="AV24" s="113" t="str">
        <f t="shared" ca="1" si="27"/>
        <v>'入力'!BN20</v>
      </c>
      <c r="AW24" s="113" t="str">
        <f t="shared" ca="1" si="27"/>
        <v>'入力'!BO20</v>
      </c>
      <c r="AX24" s="113" t="str">
        <f t="shared" ca="1" si="27"/>
        <v>'入力'!BP20</v>
      </c>
      <c r="AY24" s="113" t="str">
        <f t="shared" ca="1" si="27"/>
        <v>'入力'!BQ20</v>
      </c>
      <c r="AZ24" s="113" t="str">
        <f t="shared" ca="1" si="27"/>
        <v>'入力'!BR20</v>
      </c>
      <c r="BA24" s="113" t="str">
        <f t="shared" ca="1" si="27"/>
        <v>'入力'!BS20</v>
      </c>
      <c r="BB24" s="113" t="str">
        <f t="shared" ca="1" si="27"/>
        <v>'入力'!BT20</v>
      </c>
      <c r="BC24" s="113" t="str">
        <f t="shared" ca="1" si="27"/>
        <v>'入力'!BU20</v>
      </c>
      <c r="BD24" s="113" t="str">
        <f t="shared" ca="1" si="27"/>
        <v>'入力'!BV20</v>
      </c>
    </row>
    <row r="25" spans="2:56" s="106" customFormat="1" ht="14.4" x14ac:dyDescent="0.2">
      <c r="B25" s="105"/>
      <c r="C25" s="114" t="str">
        <f t="shared" ca="1" si="7"/>
        <v/>
      </c>
      <c r="D25" s="114" t="str">
        <f t="shared" ca="1" si="7"/>
        <v/>
      </c>
      <c r="E25" s="115" t="str">
        <f t="shared" ca="1" si="7"/>
        <v/>
      </c>
      <c r="F25" s="127" t="str">
        <f t="shared" ca="1" si="8"/>
        <v/>
      </c>
      <c r="G25" s="128" t="str">
        <f t="shared" ca="1" si="9"/>
        <v/>
      </c>
      <c r="H25" s="128" t="str">
        <f t="shared" ca="1" si="9"/>
        <v/>
      </c>
      <c r="I25" s="128" t="str">
        <f t="shared" ca="1" si="9"/>
        <v/>
      </c>
      <c r="J25" s="116" t="str">
        <f t="shared" ca="1" si="9"/>
        <v/>
      </c>
      <c r="K25" s="117" t="str">
        <f t="shared" ca="1" si="9"/>
        <v/>
      </c>
      <c r="L25" s="117" t="str">
        <f t="shared" ca="1" si="9"/>
        <v/>
      </c>
      <c r="M25" s="118" t="str">
        <f t="shared" ca="1" si="9"/>
        <v/>
      </c>
      <c r="O25" s="120" t="str">
        <f t="shared" ca="1" si="10"/>
        <v/>
      </c>
      <c r="P25" s="121" t="str">
        <f ca="1">IFERROR(IF(AND(COUNTIF($AJ$7:AJ25,AJ25)=COUNTIF($AJ$7:AJ100024,AJ25),AG25&lt;&gt;""),SUMIF($AJ$7:AJ25,AJ25,$AI$7:AI25),""),"")</f>
        <v/>
      </c>
      <c r="R25" s="129" t="str">
        <f t="shared" ca="1" si="11"/>
        <v/>
      </c>
      <c r="S25" s="4" t="str">
        <f t="shared" ca="1" si="2"/>
        <v/>
      </c>
      <c r="T25" s="1"/>
      <c r="U25" s="129" t="str">
        <f t="shared" ca="1" si="12"/>
        <v/>
      </c>
      <c r="V25" s="20" t="str">
        <f t="shared" ca="1" si="3"/>
        <v/>
      </c>
      <c r="W25" s="4" t="str">
        <f t="shared" ca="1" si="4"/>
        <v/>
      </c>
      <c r="Y25" s="112" t="str">
        <f t="shared" ca="1" si="13"/>
        <v/>
      </c>
      <c r="Z25" s="112" t="str">
        <f t="shared" ca="1" si="14"/>
        <v/>
      </c>
      <c r="AA25" s="112" t="str">
        <f t="shared" ca="1" si="15"/>
        <v/>
      </c>
      <c r="AB25" s="112" t="str">
        <f t="shared" ca="1" si="16"/>
        <v/>
      </c>
      <c r="AC25" s="112" t="str">
        <f t="shared" ca="1" si="17"/>
        <v/>
      </c>
      <c r="AD25" s="112" t="str">
        <f t="shared" ca="1" si="18"/>
        <v/>
      </c>
      <c r="AE25" s="112" t="str">
        <f t="shared" ca="1" si="19"/>
        <v/>
      </c>
      <c r="AF25" s="112" t="str">
        <f t="shared" ca="1" si="20"/>
        <v/>
      </c>
      <c r="AG25" s="112" t="str">
        <f t="shared" ca="1" si="21"/>
        <v/>
      </c>
      <c r="AH25" s="112" t="str">
        <f t="shared" ca="1" si="22"/>
        <v/>
      </c>
      <c r="AI25" s="112" t="str">
        <f ca="1">IF(AND(COUNTIF(INDEX($AL$7:AM25,0,MATCH($O$2,$AL$6:$AM$6,0)),INDEX(AL25:AM25,0,MATCH($O$2,$AL$6:$AM$6,0)))=1,AL25&lt;&gt;"",AM24&lt;&gt;""),SUMIF(INDEX($AL$7:$AM$100006,0,MATCH($O$2,$AL$6:$AM$6,0)),INDEX(AL25:AM25,0,MATCH($O$2,$AL$6:$AM$6,0)),$AG$7:$AG$100006),"")</f>
        <v/>
      </c>
      <c r="AJ25" s="112" t="str">
        <f t="shared" ca="1" si="31"/>
        <v/>
      </c>
      <c r="AK25" s="112" t="str">
        <f t="shared" ca="1" si="32"/>
        <v/>
      </c>
      <c r="AL25" s="112" t="str">
        <f t="shared" ca="1" si="33"/>
        <v/>
      </c>
      <c r="AM25" s="112" t="str">
        <f t="shared" ca="1" si="25"/>
        <v/>
      </c>
      <c r="AN25" s="112" t="str">
        <f t="shared" ca="1" si="34"/>
        <v/>
      </c>
      <c r="AO25" s="112" t="str">
        <f ca="1">IF(AND(COUNTIF(INDEX($AL$7:$AM25,0,MATCH($O$2,$AL$6:$AM$6,0)),INDEX(AL25:AM25,0,MATCH($O$2,$AL$6:$AM$6,0)))=1,AL25&lt;&gt;""),AB25,"")</f>
        <v/>
      </c>
      <c r="AP25" s="112" t="str">
        <f ca="1">IF(AND(AL25&lt;&gt;"",COUNTIF(INDEX($AL$7:$AM$100006,0,MATCH($O$2,$AL$6:$AM$6,0)),INDEX(AL25:AM25,0,MATCH($O$2,$AL$6:$AM$6,0)))&gt;=2),IF(ROUNDUP(COUNTIF(INDEX($AL$7:$AM$100006,0,MATCH($O$2,$AL$6:$AM$6,0)),INDEX(AL25:AM25,0,MATCH($O$2,$AL$6:$AM$6,0)))/2,0)=COUNTIF(INDEX($AL$7:$AM25,0,MATCH($O$2,$AL$6:$AM$6,0)),INDEX($AL25:$AM25,0,MATCH($O$2,$AL$6:$AM$6,0))),AB25,""),IF(AB25="","",AB25))</f>
        <v/>
      </c>
      <c r="AQ25" s="112" t="str">
        <f ca="1">IF(AB25="","",IF(COUNTIF($AB$7:AB25,AB25)=1,1+MAX($AQ$7:AQ24),INDEX($AQ$7:AQ24,MATCH(AB25,$AB$7:AB25,0),0)))</f>
        <v/>
      </c>
      <c r="AR25" s="112" t="str">
        <f ca="1">IF(AC25="","",IF(COUNTIF($AC$7:AC25,AC25)=1,1+MAX($AR$7:AR24),INDEX($AR$7:AR24,MATCH(AC25,$AC$7:AC25,0),0)))</f>
        <v/>
      </c>
      <c r="AS25" s="119"/>
      <c r="AT25" s="113" t="str">
        <f t="shared" ca="1" si="27"/>
        <v>'入力'!BL21</v>
      </c>
      <c r="AU25" s="113" t="str">
        <f t="shared" ca="1" si="27"/>
        <v>'入力'!BM21</v>
      </c>
      <c r="AV25" s="113" t="str">
        <f t="shared" ca="1" si="27"/>
        <v>'入力'!BN21</v>
      </c>
      <c r="AW25" s="113" t="str">
        <f t="shared" ca="1" si="27"/>
        <v>'入力'!BO21</v>
      </c>
      <c r="AX25" s="113" t="str">
        <f t="shared" ca="1" si="27"/>
        <v>'入力'!BP21</v>
      </c>
      <c r="AY25" s="113" t="str">
        <f t="shared" ca="1" si="27"/>
        <v>'入力'!BQ21</v>
      </c>
      <c r="AZ25" s="113" t="str">
        <f t="shared" ca="1" si="27"/>
        <v>'入力'!BR21</v>
      </c>
      <c r="BA25" s="113" t="str">
        <f t="shared" ca="1" si="27"/>
        <v>'入力'!BS21</v>
      </c>
      <c r="BB25" s="113" t="str">
        <f t="shared" ca="1" si="27"/>
        <v>'入力'!BT21</v>
      </c>
      <c r="BC25" s="113" t="str">
        <f t="shared" ca="1" si="27"/>
        <v>'入力'!BU21</v>
      </c>
      <c r="BD25" s="113" t="str">
        <f t="shared" ca="1" si="27"/>
        <v>'入力'!BV21</v>
      </c>
    </row>
    <row r="26" spans="2:56" s="106" customFormat="1" ht="14.4" x14ac:dyDescent="0.2">
      <c r="B26" s="105"/>
      <c r="C26" s="114" t="str">
        <f t="shared" ca="1" si="7"/>
        <v/>
      </c>
      <c r="D26" s="114" t="str">
        <f t="shared" ca="1" si="7"/>
        <v/>
      </c>
      <c r="E26" s="115" t="str">
        <f t="shared" ca="1" si="7"/>
        <v/>
      </c>
      <c r="F26" s="127" t="str">
        <f t="shared" ca="1" si="8"/>
        <v/>
      </c>
      <c r="G26" s="128" t="str">
        <f t="shared" ca="1" si="9"/>
        <v/>
      </c>
      <c r="H26" s="128" t="str">
        <f t="shared" ca="1" si="9"/>
        <v/>
      </c>
      <c r="I26" s="128" t="str">
        <f t="shared" ca="1" si="9"/>
        <v/>
      </c>
      <c r="J26" s="116" t="str">
        <f t="shared" ca="1" si="9"/>
        <v/>
      </c>
      <c r="K26" s="117" t="str">
        <f t="shared" ca="1" si="9"/>
        <v/>
      </c>
      <c r="L26" s="117" t="str">
        <f t="shared" ca="1" si="9"/>
        <v/>
      </c>
      <c r="M26" s="118" t="str">
        <f t="shared" ca="1" si="9"/>
        <v/>
      </c>
      <c r="O26" s="120" t="str">
        <f t="shared" ca="1" si="10"/>
        <v/>
      </c>
      <c r="P26" s="121" t="str">
        <f ca="1">IFERROR(IF(AND(COUNTIF($AJ$7:AJ26,AJ26)=COUNTIF($AJ$7:AJ100025,AJ26),AG26&lt;&gt;""),SUMIF($AJ$7:AJ26,AJ26,$AI$7:AI26),""),"")</f>
        <v/>
      </c>
      <c r="R26" s="129" t="str">
        <f t="shared" ca="1" si="11"/>
        <v/>
      </c>
      <c r="S26" s="4" t="str">
        <f t="shared" ca="1" si="2"/>
        <v/>
      </c>
      <c r="T26" s="1"/>
      <c r="U26" s="129" t="str">
        <f t="shared" ca="1" si="12"/>
        <v/>
      </c>
      <c r="V26" s="20" t="str">
        <f t="shared" ca="1" si="3"/>
        <v/>
      </c>
      <c r="W26" s="4" t="str">
        <f t="shared" ca="1" si="4"/>
        <v/>
      </c>
      <c r="Y26" s="112" t="str">
        <f t="shared" ca="1" si="13"/>
        <v/>
      </c>
      <c r="Z26" s="112" t="str">
        <f t="shared" ca="1" si="14"/>
        <v/>
      </c>
      <c r="AA26" s="112" t="str">
        <f t="shared" ca="1" si="15"/>
        <v/>
      </c>
      <c r="AB26" s="112" t="str">
        <f t="shared" ca="1" si="16"/>
        <v/>
      </c>
      <c r="AC26" s="112" t="str">
        <f t="shared" ca="1" si="17"/>
        <v/>
      </c>
      <c r="AD26" s="112" t="str">
        <f t="shared" ca="1" si="18"/>
        <v/>
      </c>
      <c r="AE26" s="112" t="str">
        <f t="shared" ca="1" si="19"/>
        <v/>
      </c>
      <c r="AF26" s="112" t="str">
        <f t="shared" ca="1" si="20"/>
        <v/>
      </c>
      <c r="AG26" s="112" t="str">
        <f t="shared" ca="1" si="21"/>
        <v/>
      </c>
      <c r="AH26" s="112" t="str">
        <f t="shared" ca="1" si="22"/>
        <v/>
      </c>
      <c r="AI26" s="112" t="str">
        <f ca="1">IF(AND(COUNTIF(INDEX($AL$7:AM26,0,MATCH($O$2,$AL$6:$AM$6,0)),INDEX(AL26:AM26,0,MATCH($O$2,$AL$6:$AM$6,0)))=1,AL26&lt;&gt;"",AM25&lt;&gt;""),SUMIF(INDEX($AL$7:$AM$100006,0,MATCH($O$2,$AL$6:$AM$6,0)),INDEX(AL26:AM26,0,MATCH($O$2,$AL$6:$AM$6,0)),$AG$7:$AG$100006),"")</f>
        <v/>
      </c>
      <c r="AJ26" s="112" t="str">
        <f t="shared" ca="1" si="31"/>
        <v/>
      </c>
      <c r="AK26" s="112" t="str">
        <f t="shared" ca="1" si="32"/>
        <v/>
      </c>
      <c r="AL26" s="112" t="str">
        <f t="shared" ca="1" si="33"/>
        <v/>
      </c>
      <c r="AM26" s="112" t="str">
        <f t="shared" ca="1" si="25"/>
        <v/>
      </c>
      <c r="AN26" s="112" t="str">
        <f t="shared" ca="1" si="34"/>
        <v/>
      </c>
      <c r="AO26" s="112" t="str">
        <f ca="1">IF(AND(COUNTIF(INDEX($AL$7:$AM26,0,MATCH($O$2,$AL$6:$AM$6,0)),INDEX(AL26:AM26,0,MATCH($O$2,$AL$6:$AM$6,0)))=1,AL26&lt;&gt;""),AB26,"")</f>
        <v/>
      </c>
      <c r="AP26" s="112" t="str">
        <f ca="1">IF(AND(AL26&lt;&gt;"",COUNTIF(INDEX($AL$7:$AM$100006,0,MATCH($O$2,$AL$6:$AM$6,0)),INDEX(AL26:AM26,0,MATCH($O$2,$AL$6:$AM$6,0)))&gt;=2),IF(ROUNDUP(COUNTIF(INDEX($AL$7:$AM$100006,0,MATCH($O$2,$AL$6:$AM$6,0)),INDEX(AL26:AM26,0,MATCH($O$2,$AL$6:$AM$6,0)))/2,0)=COUNTIF(INDEX($AL$7:$AM26,0,MATCH($O$2,$AL$6:$AM$6,0)),INDEX($AL26:$AM26,0,MATCH($O$2,$AL$6:$AM$6,0))),AB26,""),IF(AB26="","",AB26))</f>
        <v/>
      </c>
      <c r="AQ26" s="112" t="str">
        <f ca="1">IF(AB26="","",IF(COUNTIF($AB$7:AB26,AB26)=1,1+MAX($AQ$7:AQ25),INDEX($AQ$7:AQ25,MATCH(AB26,$AB$7:AB26,0),0)))</f>
        <v/>
      </c>
      <c r="AR26" s="112" t="str">
        <f ca="1">IF(AC26="","",IF(COUNTIF($AC$7:AC26,AC26)=1,1+MAX($AR$7:AR25),INDEX($AR$7:AR25,MATCH(AC26,$AC$7:AC26,0),0)))</f>
        <v/>
      </c>
      <c r="AS26" s="119"/>
      <c r="AT26" s="113" t="str">
        <f t="shared" ca="1" si="27"/>
        <v>'入力'!BL22</v>
      </c>
      <c r="AU26" s="113" t="str">
        <f t="shared" ca="1" si="27"/>
        <v>'入力'!BM22</v>
      </c>
      <c r="AV26" s="113" t="str">
        <f t="shared" ca="1" si="27"/>
        <v>'入力'!BN22</v>
      </c>
      <c r="AW26" s="113" t="str">
        <f t="shared" ca="1" si="27"/>
        <v>'入力'!BO22</v>
      </c>
      <c r="AX26" s="113" t="str">
        <f t="shared" ca="1" si="27"/>
        <v>'入力'!BP22</v>
      </c>
      <c r="AY26" s="113" t="str">
        <f t="shared" ca="1" si="27"/>
        <v>'入力'!BQ22</v>
      </c>
      <c r="AZ26" s="113" t="str">
        <f t="shared" ca="1" si="27"/>
        <v>'入力'!BR22</v>
      </c>
      <c r="BA26" s="113" t="str">
        <f t="shared" ca="1" si="27"/>
        <v>'入力'!BS22</v>
      </c>
      <c r="BB26" s="113" t="str">
        <f t="shared" ca="1" si="27"/>
        <v>'入力'!BT22</v>
      </c>
      <c r="BC26" s="113" t="str">
        <f t="shared" ca="1" si="27"/>
        <v>'入力'!BU22</v>
      </c>
      <c r="BD26" s="113" t="str">
        <f t="shared" ca="1" si="27"/>
        <v>'入力'!BV22</v>
      </c>
    </row>
    <row r="27" spans="2:56" s="106" customFormat="1" ht="14.4" x14ac:dyDescent="0.2">
      <c r="B27" s="105"/>
      <c r="C27" s="114" t="str">
        <f t="shared" ca="1" si="7"/>
        <v/>
      </c>
      <c r="D27" s="114" t="str">
        <f t="shared" ca="1" si="7"/>
        <v/>
      </c>
      <c r="E27" s="115" t="str">
        <f t="shared" ca="1" si="7"/>
        <v/>
      </c>
      <c r="F27" s="127" t="str">
        <f t="shared" ca="1" si="8"/>
        <v/>
      </c>
      <c r="G27" s="128" t="str">
        <f t="shared" ca="1" si="9"/>
        <v/>
      </c>
      <c r="H27" s="128" t="str">
        <f t="shared" ca="1" si="9"/>
        <v/>
      </c>
      <c r="I27" s="128" t="str">
        <f t="shared" ca="1" si="9"/>
        <v/>
      </c>
      <c r="J27" s="116" t="str">
        <f t="shared" ca="1" si="9"/>
        <v/>
      </c>
      <c r="K27" s="117" t="str">
        <f t="shared" ca="1" si="9"/>
        <v/>
      </c>
      <c r="L27" s="117" t="str">
        <f t="shared" ca="1" si="9"/>
        <v/>
      </c>
      <c r="M27" s="118" t="str">
        <f t="shared" ca="1" si="9"/>
        <v/>
      </c>
      <c r="O27" s="120" t="str">
        <f t="shared" ca="1" si="10"/>
        <v/>
      </c>
      <c r="P27" s="121" t="str">
        <f ca="1">IFERROR(IF(AND(COUNTIF($AJ$7:AJ27,AJ27)=COUNTIF($AJ$7:AJ100026,AJ27),AG27&lt;&gt;""),SUMIF($AJ$7:AJ27,AJ27,$AI$7:AI27),""),"")</f>
        <v/>
      </c>
      <c r="R27" s="129" t="str">
        <f t="shared" ca="1" si="11"/>
        <v/>
      </c>
      <c r="S27" s="4" t="str">
        <f t="shared" ca="1" si="2"/>
        <v/>
      </c>
      <c r="T27" s="1"/>
      <c r="U27" s="129" t="str">
        <f t="shared" ca="1" si="12"/>
        <v/>
      </c>
      <c r="V27" s="20" t="str">
        <f t="shared" ca="1" si="3"/>
        <v/>
      </c>
      <c r="W27" s="4" t="str">
        <f t="shared" ca="1" si="4"/>
        <v/>
      </c>
      <c r="Y27" s="112" t="str">
        <f t="shared" ca="1" si="13"/>
        <v/>
      </c>
      <c r="Z27" s="112" t="str">
        <f t="shared" ca="1" si="14"/>
        <v/>
      </c>
      <c r="AA27" s="112" t="str">
        <f t="shared" ca="1" si="15"/>
        <v/>
      </c>
      <c r="AB27" s="112" t="str">
        <f t="shared" ca="1" si="16"/>
        <v/>
      </c>
      <c r="AC27" s="112" t="str">
        <f t="shared" ca="1" si="17"/>
        <v/>
      </c>
      <c r="AD27" s="112" t="str">
        <f t="shared" ca="1" si="18"/>
        <v/>
      </c>
      <c r="AE27" s="112" t="str">
        <f t="shared" ca="1" si="19"/>
        <v/>
      </c>
      <c r="AF27" s="112" t="str">
        <f t="shared" ca="1" si="20"/>
        <v/>
      </c>
      <c r="AG27" s="112" t="str">
        <f t="shared" ca="1" si="21"/>
        <v/>
      </c>
      <c r="AH27" s="112" t="str">
        <f t="shared" ca="1" si="22"/>
        <v/>
      </c>
      <c r="AI27" s="112" t="str">
        <f ca="1">IF(AND(COUNTIF(INDEX($AL$7:AM27,0,MATCH($O$2,$AL$6:$AM$6,0)),INDEX(AL27:AM27,0,MATCH($O$2,$AL$6:$AM$6,0)))=1,AL27&lt;&gt;"",AM26&lt;&gt;""),SUMIF(INDEX($AL$7:$AM$100006,0,MATCH($O$2,$AL$6:$AM$6,0)),INDEX(AL27:AM27,0,MATCH($O$2,$AL$6:$AM$6,0)),$AG$7:$AG$100006),"")</f>
        <v/>
      </c>
      <c r="AJ27" s="112" t="str">
        <f t="shared" ca="1" si="31"/>
        <v/>
      </c>
      <c r="AK27" s="112" t="str">
        <f t="shared" ca="1" si="32"/>
        <v/>
      </c>
      <c r="AL27" s="112" t="str">
        <f t="shared" ca="1" si="33"/>
        <v/>
      </c>
      <c r="AM27" s="112" t="str">
        <f t="shared" ca="1" si="25"/>
        <v/>
      </c>
      <c r="AN27" s="112" t="str">
        <f t="shared" ca="1" si="34"/>
        <v/>
      </c>
      <c r="AO27" s="112" t="str">
        <f ca="1">IF(AND(COUNTIF(INDEX($AL$7:$AM27,0,MATCH($O$2,$AL$6:$AM$6,0)),INDEX(AL27:AM27,0,MATCH($O$2,$AL$6:$AM$6,0)))=1,AL27&lt;&gt;""),AB27,"")</f>
        <v/>
      </c>
      <c r="AP27" s="112" t="str">
        <f ca="1">IF(AND(AL27&lt;&gt;"",COUNTIF(INDEX($AL$7:$AM$100006,0,MATCH($O$2,$AL$6:$AM$6,0)),INDEX(AL27:AM27,0,MATCH($O$2,$AL$6:$AM$6,0)))&gt;=2),IF(ROUNDUP(COUNTIF(INDEX($AL$7:$AM$100006,0,MATCH($O$2,$AL$6:$AM$6,0)),INDEX(AL27:AM27,0,MATCH($O$2,$AL$6:$AM$6,0)))/2,0)=COUNTIF(INDEX($AL$7:$AM27,0,MATCH($O$2,$AL$6:$AM$6,0)),INDEX($AL27:$AM27,0,MATCH($O$2,$AL$6:$AM$6,0))),AB27,""),IF(AB27="","",AB27))</f>
        <v/>
      </c>
      <c r="AQ27" s="112" t="str">
        <f ca="1">IF(AB27="","",IF(COUNTIF($AB$7:AB27,AB27)=1,1+MAX($AQ$7:AQ26),INDEX($AQ$7:AQ26,MATCH(AB27,$AB$7:AB27,0),0)))</f>
        <v/>
      </c>
      <c r="AR27" s="112" t="str">
        <f ca="1">IF(AC27="","",IF(COUNTIF($AC$7:AC27,AC27)=1,1+MAX($AR$7:AR26),INDEX($AR$7:AR26,MATCH(AC27,$AC$7:AC27,0),0)))</f>
        <v/>
      </c>
      <c r="AS27" s="119"/>
      <c r="AT27" s="113" t="str">
        <f t="shared" ca="1" si="27"/>
        <v>'入力'!BL23</v>
      </c>
      <c r="AU27" s="113" t="str">
        <f t="shared" ca="1" si="27"/>
        <v>'入力'!BM23</v>
      </c>
      <c r="AV27" s="113" t="str">
        <f t="shared" ca="1" si="27"/>
        <v>'入力'!BN23</v>
      </c>
      <c r="AW27" s="113" t="str">
        <f t="shared" ca="1" si="27"/>
        <v>'入力'!BO23</v>
      </c>
      <c r="AX27" s="113" t="str">
        <f t="shared" ca="1" si="27"/>
        <v>'入力'!BP23</v>
      </c>
      <c r="AY27" s="113" t="str">
        <f t="shared" ca="1" si="27"/>
        <v>'入力'!BQ23</v>
      </c>
      <c r="AZ27" s="113" t="str">
        <f t="shared" ca="1" si="27"/>
        <v>'入力'!BR23</v>
      </c>
      <c r="BA27" s="113" t="str">
        <f t="shared" ca="1" si="27"/>
        <v>'入力'!BS23</v>
      </c>
      <c r="BB27" s="113" t="str">
        <f t="shared" ca="1" si="27"/>
        <v>'入力'!BT23</v>
      </c>
      <c r="BC27" s="113" t="str">
        <f t="shared" ca="1" si="27"/>
        <v>'入力'!BU23</v>
      </c>
      <c r="BD27" s="113" t="str">
        <f t="shared" ca="1" si="27"/>
        <v>'入力'!BV23</v>
      </c>
    </row>
    <row r="28" spans="2:56" s="106" customFormat="1" ht="14.4" x14ac:dyDescent="0.2">
      <c r="B28" s="105"/>
      <c r="C28" s="114" t="str">
        <f t="shared" ca="1" si="7"/>
        <v/>
      </c>
      <c r="D28" s="114" t="str">
        <f t="shared" ca="1" si="7"/>
        <v/>
      </c>
      <c r="E28" s="115" t="str">
        <f t="shared" ca="1" si="7"/>
        <v/>
      </c>
      <c r="F28" s="127" t="str">
        <f t="shared" ca="1" si="8"/>
        <v/>
      </c>
      <c r="G28" s="128" t="str">
        <f t="shared" ca="1" si="9"/>
        <v/>
      </c>
      <c r="H28" s="128" t="str">
        <f t="shared" ca="1" si="9"/>
        <v/>
      </c>
      <c r="I28" s="128" t="str">
        <f t="shared" ca="1" si="9"/>
        <v/>
      </c>
      <c r="J28" s="116" t="str">
        <f t="shared" ca="1" si="9"/>
        <v/>
      </c>
      <c r="K28" s="117" t="str">
        <f t="shared" ca="1" si="9"/>
        <v/>
      </c>
      <c r="L28" s="117" t="str">
        <f t="shared" ca="1" si="9"/>
        <v/>
      </c>
      <c r="M28" s="118" t="str">
        <f t="shared" ca="1" si="9"/>
        <v/>
      </c>
      <c r="O28" s="120" t="str">
        <f t="shared" ca="1" si="10"/>
        <v/>
      </c>
      <c r="P28" s="121" t="str">
        <f ca="1">IFERROR(IF(AND(COUNTIF($AJ$7:AJ28,AJ28)=COUNTIF($AJ$7:AJ100027,AJ28),AG28&lt;&gt;""),SUMIF($AJ$7:AJ28,AJ28,$AI$7:AI28),""),"")</f>
        <v/>
      </c>
      <c r="R28" s="129" t="str">
        <f t="shared" ca="1" si="11"/>
        <v/>
      </c>
      <c r="S28" s="4" t="str">
        <f t="shared" ca="1" si="2"/>
        <v/>
      </c>
      <c r="T28" s="1"/>
      <c r="U28" s="129" t="str">
        <f t="shared" ca="1" si="12"/>
        <v/>
      </c>
      <c r="V28" s="20" t="str">
        <f t="shared" ca="1" si="3"/>
        <v/>
      </c>
      <c r="W28" s="4" t="str">
        <f t="shared" ca="1" si="4"/>
        <v/>
      </c>
      <c r="Y28" s="112" t="str">
        <f t="shared" ca="1" si="13"/>
        <v/>
      </c>
      <c r="Z28" s="112" t="str">
        <f t="shared" ca="1" si="14"/>
        <v/>
      </c>
      <c r="AA28" s="112" t="str">
        <f t="shared" ca="1" si="15"/>
        <v/>
      </c>
      <c r="AB28" s="112" t="str">
        <f t="shared" ca="1" si="16"/>
        <v/>
      </c>
      <c r="AC28" s="112" t="str">
        <f t="shared" ca="1" si="17"/>
        <v/>
      </c>
      <c r="AD28" s="112" t="str">
        <f t="shared" ca="1" si="18"/>
        <v/>
      </c>
      <c r="AE28" s="112" t="str">
        <f t="shared" ca="1" si="19"/>
        <v/>
      </c>
      <c r="AF28" s="112" t="str">
        <f t="shared" ca="1" si="20"/>
        <v/>
      </c>
      <c r="AG28" s="112" t="str">
        <f t="shared" ca="1" si="21"/>
        <v/>
      </c>
      <c r="AH28" s="112" t="str">
        <f t="shared" ca="1" si="22"/>
        <v/>
      </c>
      <c r="AI28" s="112" t="str">
        <f ca="1">IF(AND(COUNTIF(INDEX($AL$7:AM28,0,MATCH($O$2,$AL$6:$AM$6,0)),INDEX(AL28:AM28,0,MATCH($O$2,$AL$6:$AM$6,0)))=1,AL28&lt;&gt;"",AM27&lt;&gt;""),SUMIF(INDEX($AL$7:$AM$100006,0,MATCH($O$2,$AL$6:$AM$6,0)),INDEX(AL28:AM28,0,MATCH($O$2,$AL$6:$AM$6,0)),$AG$7:$AG$100006),"")</f>
        <v/>
      </c>
      <c r="AJ28" s="112" t="str">
        <f t="shared" ca="1" si="31"/>
        <v/>
      </c>
      <c r="AK28" s="112" t="str">
        <f t="shared" ca="1" si="32"/>
        <v/>
      </c>
      <c r="AL28" s="112" t="str">
        <f t="shared" ca="1" si="33"/>
        <v/>
      </c>
      <c r="AM28" s="112" t="str">
        <f t="shared" ca="1" si="25"/>
        <v/>
      </c>
      <c r="AN28" s="112" t="str">
        <f t="shared" ca="1" si="34"/>
        <v/>
      </c>
      <c r="AO28" s="112" t="str">
        <f ca="1">IF(AND(COUNTIF(INDEX($AL$7:$AM28,0,MATCH($O$2,$AL$6:$AM$6,0)),INDEX(AL28:AM28,0,MATCH($O$2,$AL$6:$AM$6,0)))=1,AL28&lt;&gt;""),AB28,"")</f>
        <v/>
      </c>
      <c r="AP28" s="112" t="str">
        <f ca="1">IF(AND(AL28&lt;&gt;"",COUNTIF(INDEX($AL$7:$AM$100006,0,MATCH($O$2,$AL$6:$AM$6,0)),INDEX(AL28:AM28,0,MATCH($O$2,$AL$6:$AM$6,0)))&gt;=2),IF(ROUNDUP(COUNTIF(INDEX($AL$7:$AM$100006,0,MATCH($O$2,$AL$6:$AM$6,0)),INDEX(AL28:AM28,0,MATCH($O$2,$AL$6:$AM$6,0)))/2,0)=COUNTIF(INDEX($AL$7:$AM28,0,MATCH($O$2,$AL$6:$AM$6,0)),INDEX($AL28:$AM28,0,MATCH($O$2,$AL$6:$AM$6,0))),AB28,""),IF(AB28="","",AB28))</f>
        <v/>
      </c>
      <c r="AQ28" s="112" t="str">
        <f ca="1">IF(AB28="","",IF(COUNTIF($AB$7:AB28,AB28)=1,1+MAX($AQ$7:AQ27),INDEX($AQ$7:AQ27,MATCH(AB28,$AB$7:AB28,0),0)))</f>
        <v/>
      </c>
      <c r="AR28" s="112" t="str">
        <f ca="1">IF(AC28="","",IF(COUNTIF($AC$7:AC28,AC28)=1,1+MAX($AR$7:AR27),INDEX($AR$7:AR27,MATCH(AC28,$AC$7:AC28,0),0)))</f>
        <v/>
      </c>
      <c r="AS28" s="119"/>
      <c r="AT28" s="113" t="str">
        <f t="shared" ca="1" si="27"/>
        <v>'入力'!BL24</v>
      </c>
      <c r="AU28" s="113" t="str">
        <f t="shared" ca="1" si="27"/>
        <v>'入力'!BM24</v>
      </c>
      <c r="AV28" s="113" t="str">
        <f t="shared" ca="1" si="27"/>
        <v>'入力'!BN24</v>
      </c>
      <c r="AW28" s="113" t="str">
        <f t="shared" ca="1" si="27"/>
        <v>'入力'!BO24</v>
      </c>
      <c r="AX28" s="113" t="str">
        <f t="shared" ca="1" si="27"/>
        <v>'入力'!BP24</v>
      </c>
      <c r="AY28" s="113" t="str">
        <f t="shared" ca="1" si="27"/>
        <v>'入力'!BQ24</v>
      </c>
      <c r="AZ28" s="113" t="str">
        <f t="shared" ca="1" si="27"/>
        <v>'入力'!BR24</v>
      </c>
      <c r="BA28" s="113" t="str">
        <f t="shared" ca="1" si="27"/>
        <v>'入力'!BS24</v>
      </c>
      <c r="BB28" s="113" t="str">
        <f t="shared" ca="1" si="27"/>
        <v>'入力'!BT24</v>
      </c>
      <c r="BC28" s="113" t="str">
        <f t="shared" ca="1" si="27"/>
        <v>'入力'!BU24</v>
      </c>
      <c r="BD28" s="113" t="str">
        <f t="shared" ca="1" si="27"/>
        <v>'入力'!BV24</v>
      </c>
    </row>
    <row r="29" spans="2:56" s="106" customFormat="1" ht="14.4" x14ac:dyDescent="0.2">
      <c r="B29" s="105"/>
      <c r="C29" s="114" t="str">
        <f t="shared" ca="1" si="7"/>
        <v/>
      </c>
      <c r="D29" s="114" t="str">
        <f t="shared" ca="1" si="7"/>
        <v/>
      </c>
      <c r="E29" s="115" t="str">
        <f t="shared" ca="1" si="7"/>
        <v/>
      </c>
      <c r="F29" s="127" t="str">
        <f t="shared" ca="1" si="8"/>
        <v/>
      </c>
      <c r="G29" s="128" t="str">
        <f t="shared" ca="1" si="9"/>
        <v/>
      </c>
      <c r="H29" s="128" t="str">
        <f t="shared" ca="1" si="9"/>
        <v/>
      </c>
      <c r="I29" s="128" t="str">
        <f t="shared" ca="1" si="9"/>
        <v/>
      </c>
      <c r="J29" s="116" t="str">
        <f t="shared" ca="1" si="9"/>
        <v/>
      </c>
      <c r="K29" s="117" t="str">
        <f t="shared" ca="1" si="9"/>
        <v/>
      </c>
      <c r="L29" s="117" t="str">
        <f t="shared" ca="1" si="9"/>
        <v/>
      </c>
      <c r="M29" s="118" t="str">
        <f t="shared" ca="1" si="9"/>
        <v/>
      </c>
      <c r="O29" s="120" t="str">
        <f t="shared" ca="1" si="10"/>
        <v/>
      </c>
      <c r="P29" s="121" t="str">
        <f ca="1">IFERROR(IF(AND(COUNTIF($AJ$7:AJ29,AJ29)=COUNTIF($AJ$7:AJ100028,AJ29),AG29&lt;&gt;""),SUMIF($AJ$7:AJ29,AJ29,$AI$7:AI29),""),"")</f>
        <v/>
      </c>
      <c r="R29" s="129" t="str">
        <f t="shared" ca="1" si="11"/>
        <v/>
      </c>
      <c r="S29" s="4" t="str">
        <f t="shared" ca="1" si="2"/>
        <v/>
      </c>
      <c r="T29" s="1"/>
      <c r="U29" s="129" t="str">
        <f t="shared" ca="1" si="12"/>
        <v/>
      </c>
      <c r="V29" s="20" t="str">
        <f t="shared" ca="1" si="3"/>
        <v/>
      </c>
      <c r="W29" s="4" t="str">
        <f t="shared" ca="1" si="4"/>
        <v/>
      </c>
      <c r="Y29" s="112" t="str">
        <f t="shared" ca="1" si="13"/>
        <v/>
      </c>
      <c r="Z29" s="112" t="str">
        <f t="shared" ca="1" si="14"/>
        <v/>
      </c>
      <c r="AA29" s="112" t="str">
        <f t="shared" ca="1" si="15"/>
        <v/>
      </c>
      <c r="AB29" s="112" t="str">
        <f t="shared" ca="1" si="16"/>
        <v/>
      </c>
      <c r="AC29" s="112" t="str">
        <f t="shared" ca="1" si="17"/>
        <v/>
      </c>
      <c r="AD29" s="112" t="str">
        <f t="shared" ca="1" si="18"/>
        <v/>
      </c>
      <c r="AE29" s="112" t="str">
        <f t="shared" ca="1" si="19"/>
        <v/>
      </c>
      <c r="AF29" s="112" t="str">
        <f t="shared" ca="1" si="20"/>
        <v/>
      </c>
      <c r="AG29" s="112" t="str">
        <f t="shared" ca="1" si="21"/>
        <v/>
      </c>
      <c r="AH29" s="112" t="str">
        <f t="shared" ca="1" si="22"/>
        <v/>
      </c>
      <c r="AI29" s="112" t="str">
        <f ca="1">IF(AND(COUNTIF(INDEX($AL$7:AM29,0,MATCH($O$2,$AL$6:$AM$6,0)),INDEX(AL29:AM29,0,MATCH($O$2,$AL$6:$AM$6,0)))=1,AL29&lt;&gt;"",AM28&lt;&gt;""),SUMIF(INDEX($AL$7:$AM$100006,0,MATCH($O$2,$AL$6:$AM$6,0)),INDEX(AL29:AM29,0,MATCH($O$2,$AL$6:$AM$6,0)),$AG$7:$AG$100006),"")</f>
        <v/>
      </c>
      <c r="AJ29" s="112" t="str">
        <f t="shared" ca="1" si="31"/>
        <v/>
      </c>
      <c r="AK29" s="112" t="str">
        <f t="shared" ca="1" si="32"/>
        <v/>
      </c>
      <c r="AL29" s="112" t="str">
        <f t="shared" ca="1" si="33"/>
        <v/>
      </c>
      <c r="AM29" s="112" t="str">
        <f t="shared" ca="1" si="25"/>
        <v/>
      </c>
      <c r="AN29" s="112" t="str">
        <f t="shared" ca="1" si="34"/>
        <v/>
      </c>
      <c r="AO29" s="112" t="str">
        <f ca="1">IF(AND(COUNTIF(INDEX($AL$7:$AM29,0,MATCH($O$2,$AL$6:$AM$6,0)),INDEX(AL29:AM29,0,MATCH($O$2,$AL$6:$AM$6,0)))=1,AL29&lt;&gt;""),AB29,"")</f>
        <v/>
      </c>
      <c r="AP29" s="112" t="str">
        <f ca="1">IF(AND(AL29&lt;&gt;"",COUNTIF(INDEX($AL$7:$AM$100006,0,MATCH($O$2,$AL$6:$AM$6,0)),INDEX(AL29:AM29,0,MATCH($O$2,$AL$6:$AM$6,0)))&gt;=2),IF(ROUNDUP(COUNTIF(INDEX($AL$7:$AM$100006,0,MATCH($O$2,$AL$6:$AM$6,0)),INDEX(AL29:AM29,0,MATCH($O$2,$AL$6:$AM$6,0)))/2,0)=COUNTIF(INDEX($AL$7:$AM29,0,MATCH($O$2,$AL$6:$AM$6,0)),INDEX($AL29:$AM29,0,MATCH($O$2,$AL$6:$AM$6,0))),AB29,""),IF(AB29="","",AB29))</f>
        <v/>
      </c>
      <c r="AQ29" s="112" t="str">
        <f ca="1">IF(AB29="","",IF(COUNTIF($AB$7:AB29,AB29)=1,1+MAX($AQ$7:AQ28),INDEX($AQ$7:AQ28,MATCH(AB29,$AB$7:AB29,0),0)))</f>
        <v/>
      </c>
      <c r="AR29" s="112" t="str">
        <f ca="1">IF(AC29="","",IF(COUNTIF($AC$7:AC29,AC29)=1,1+MAX($AR$7:AR28),INDEX($AR$7:AR28,MATCH(AC29,$AC$7:AC29,0),0)))</f>
        <v/>
      </c>
      <c r="AS29" s="119"/>
      <c r="AT29" s="113" t="str">
        <f t="shared" ca="1" si="27"/>
        <v>'入力'!BL25</v>
      </c>
      <c r="AU29" s="113" t="str">
        <f t="shared" ca="1" si="27"/>
        <v>'入力'!BM25</v>
      </c>
      <c r="AV29" s="113" t="str">
        <f t="shared" ca="1" si="27"/>
        <v>'入力'!BN25</v>
      </c>
      <c r="AW29" s="113" t="str">
        <f t="shared" ca="1" si="27"/>
        <v>'入力'!BO25</v>
      </c>
      <c r="AX29" s="113" t="str">
        <f t="shared" ca="1" si="27"/>
        <v>'入力'!BP25</v>
      </c>
      <c r="AY29" s="113" t="str">
        <f t="shared" ca="1" si="27"/>
        <v>'入力'!BQ25</v>
      </c>
      <c r="AZ29" s="113" t="str">
        <f t="shared" ca="1" si="27"/>
        <v>'入力'!BR25</v>
      </c>
      <c r="BA29" s="113" t="str">
        <f t="shared" ca="1" si="27"/>
        <v>'入力'!BS25</v>
      </c>
      <c r="BB29" s="113" t="str">
        <f t="shared" ca="1" si="27"/>
        <v>'入力'!BT25</v>
      </c>
      <c r="BC29" s="113" t="str">
        <f t="shared" ca="1" si="27"/>
        <v>'入力'!BU25</v>
      </c>
      <c r="BD29" s="113" t="str">
        <f t="shared" ca="1" si="27"/>
        <v>'入力'!BV25</v>
      </c>
    </row>
    <row r="30" spans="2:56" s="106" customFormat="1" ht="14.4" x14ac:dyDescent="0.2">
      <c r="B30" s="105"/>
      <c r="C30" s="114" t="str">
        <f t="shared" ca="1" si="7"/>
        <v/>
      </c>
      <c r="D30" s="114" t="str">
        <f t="shared" ca="1" si="7"/>
        <v/>
      </c>
      <c r="E30" s="115" t="str">
        <f t="shared" ca="1" si="7"/>
        <v/>
      </c>
      <c r="F30" s="127" t="str">
        <f t="shared" ca="1" si="8"/>
        <v/>
      </c>
      <c r="G30" s="128" t="str">
        <f t="shared" ca="1" si="9"/>
        <v/>
      </c>
      <c r="H30" s="128" t="str">
        <f t="shared" ca="1" si="9"/>
        <v/>
      </c>
      <c r="I30" s="128" t="str">
        <f t="shared" ca="1" si="9"/>
        <v/>
      </c>
      <c r="J30" s="116" t="str">
        <f t="shared" ca="1" si="9"/>
        <v/>
      </c>
      <c r="K30" s="117" t="str">
        <f t="shared" ca="1" si="9"/>
        <v/>
      </c>
      <c r="L30" s="117" t="str">
        <f t="shared" ca="1" si="9"/>
        <v/>
      </c>
      <c r="M30" s="118" t="str">
        <f t="shared" ca="1" si="9"/>
        <v/>
      </c>
      <c r="O30" s="120" t="str">
        <f t="shared" ca="1" si="10"/>
        <v/>
      </c>
      <c r="P30" s="121" t="str">
        <f ca="1">IFERROR(IF(AND(COUNTIF($AJ$7:AJ30,AJ30)=COUNTIF($AJ$7:AJ100029,AJ30),AG30&lt;&gt;""),SUMIF($AJ$7:AJ30,AJ30,$AI$7:AI30),""),"")</f>
        <v/>
      </c>
      <c r="R30" s="129" t="str">
        <f t="shared" ca="1" si="11"/>
        <v/>
      </c>
      <c r="S30" s="4" t="str">
        <f t="shared" ca="1" si="2"/>
        <v/>
      </c>
      <c r="T30" s="1"/>
      <c r="U30" s="129" t="str">
        <f t="shared" ca="1" si="12"/>
        <v/>
      </c>
      <c r="V30" s="20" t="str">
        <f t="shared" ca="1" si="3"/>
        <v/>
      </c>
      <c r="W30" s="4" t="str">
        <f t="shared" ca="1" si="4"/>
        <v/>
      </c>
      <c r="Y30" s="112" t="str">
        <f t="shared" ca="1" si="13"/>
        <v/>
      </c>
      <c r="Z30" s="112" t="str">
        <f t="shared" ca="1" si="14"/>
        <v/>
      </c>
      <c r="AA30" s="112" t="str">
        <f t="shared" ca="1" si="15"/>
        <v/>
      </c>
      <c r="AB30" s="112" t="str">
        <f t="shared" ca="1" si="16"/>
        <v/>
      </c>
      <c r="AC30" s="112" t="str">
        <f t="shared" ca="1" si="17"/>
        <v/>
      </c>
      <c r="AD30" s="112" t="str">
        <f t="shared" ca="1" si="18"/>
        <v/>
      </c>
      <c r="AE30" s="112" t="str">
        <f t="shared" ca="1" si="19"/>
        <v/>
      </c>
      <c r="AF30" s="112" t="str">
        <f t="shared" ca="1" si="20"/>
        <v/>
      </c>
      <c r="AG30" s="112" t="str">
        <f t="shared" ca="1" si="21"/>
        <v/>
      </c>
      <c r="AH30" s="112" t="str">
        <f t="shared" ca="1" si="22"/>
        <v/>
      </c>
      <c r="AI30" s="112" t="str">
        <f ca="1">IF(AND(COUNTIF(INDEX($AL$7:AM30,0,MATCH($O$2,$AL$6:$AM$6,0)),INDEX(AL30:AM30,0,MATCH($O$2,$AL$6:$AM$6,0)))=1,AL30&lt;&gt;"",AM29&lt;&gt;""),SUMIF(INDEX($AL$7:$AM$100006,0,MATCH($O$2,$AL$6:$AM$6,0)),INDEX(AL30:AM30,0,MATCH($O$2,$AL$6:$AM$6,0)),$AG$7:$AG$100006),"")</f>
        <v/>
      </c>
      <c r="AJ30" s="112" t="str">
        <f t="shared" ca="1" si="31"/>
        <v/>
      </c>
      <c r="AK30" s="112" t="str">
        <f t="shared" ca="1" si="32"/>
        <v/>
      </c>
      <c r="AL30" s="112" t="str">
        <f t="shared" ca="1" si="33"/>
        <v/>
      </c>
      <c r="AM30" s="112" t="str">
        <f t="shared" ca="1" si="25"/>
        <v/>
      </c>
      <c r="AN30" s="112" t="str">
        <f t="shared" ca="1" si="34"/>
        <v/>
      </c>
      <c r="AO30" s="112" t="str">
        <f ca="1">IF(AND(COUNTIF(INDEX($AL$7:$AM30,0,MATCH($O$2,$AL$6:$AM$6,0)),INDEX(AL30:AM30,0,MATCH($O$2,$AL$6:$AM$6,0)))=1,AL30&lt;&gt;""),AB30,"")</f>
        <v/>
      </c>
      <c r="AP30" s="112" t="str">
        <f ca="1">IF(AND(AL30&lt;&gt;"",COUNTIF(INDEX($AL$7:$AM$100006,0,MATCH($O$2,$AL$6:$AM$6,0)),INDEX(AL30:AM30,0,MATCH($O$2,$AL$6:$AM$6,0)))&gt;=2),IF(ROUNDUP(COUNTIF(INDEX($AL$7:$AM$100006,0,MATCH($O$2,$AL$6:$AM$6,0)),INDEX(AL30:AM30,0,MATCH($O$2,$AL$6:$AM$6,0)))/2,0)=COUNTIF(INDEX($AL$7:$AM30,0,MATCH($O$2,$AL$6:$AM$6,0)),INDEX($AL30:$AM30,0,MATCH($O$2,$AL$6:$AM$6,0))),AB30,""),IF(AB30="","",AB30))</f>
        <v/>
      </c>
      <c r="AQ30" s="112" t="str">
        <f ca="1">IF(AB30="","",IF(COUNTIF($AB$7:AB30,AB30)=1,1+MAX($AQ$7:AQ29),INDEX($AQ$7:AQ29,MATCH(AB30,$AB$7:AB30,0),0)))</f>
        <v/>
      </c>
      <c r="AR30" s="112" t="str">
        <f ca="1">IF(AC30="","",IF(COUNTIF($AC$7:AC30,AC30)=1,1+MAX($AR$7:AR29),INDEX($AR$7:AR29,MATCH(AC30,$AC$7:AC30,0),0)))</f>
        <v/>
      </c>
      <c r="AS30" s="119"/>
      <c r="AT30" s="113" t="str">
        <f t="shared" ca="1" si="27"/>
        <v>'入力'!BL26</v>
      </c>
      <c r="AU30" s="113" t="str">
        <f t="shared" ca="1" si="27"/>
        <v>'入力'!BM26</v>
      </c>
      <c r="AV30" s="113" t="str">
        <f t="shared" ca="1" si="27"/>
        <v>'入力'!BN26</v>
      </c>
      <c r="AW30" s="113" t="str">
        <f t="shared" ca="1" si="27"/>
        <v>'入力'!BO26</v>
      </c>
      <c r="AX30" s="113" t="str">
        <f t="shared" ca="1" si="27"/>
        <v>'入力'!BP26</v>
      </c>
      <c r="AY30" s="113" t="str">
        <f t="shared" ca="1" si="27"/>
        <v>'入力'!BQ26</v>
      </c>
      <c r="AZ30" s="113" t="str">
        <f t="shared" ca="1" si="27"/>
        <v>'入力'!BR26</v>
      </c>
      <c r="BA30" s="113" t="str">
        <f t="shared" ca="1" si="27"/>
        <v>'入力'!BS26</v>
      </c>
      <c r="BB30" s="113" t="str">
        <f t="shared" ca="1" si="27"/>
        <v>'入力'!BT26</v>
      </c>
      <c r="BC30" s="113" t="str">
        <f t="shared" ca="1" si="27"/>
        <v>'入力'!BU26</v>
      </c>
      <c r="BD30" s="113" t="str">
        <f t="shared" ca="1" si="27"/>
        <v>'入力'!BV26</v>
      </c>
    </row>
    <row r="31" spans="2:56" s="106" customFormat="1" ht="14.4" x14ac:dyDescent="0.2">
      <c r="B31" s="105"/>
      <c r="C31" s="114" t="str">
        <f t="shared" ca="1" si="7"/>
        <v/>
      </c>
      <c r="D31" s="114" t="str">
        <f t="shared" ca="1" si="7"/>
        <v/>
      </c>
      <c r="E31" s="115" t="str">
        <f t="shared" ca="1" si="7"/>
        <v/>
      </c>
      <c r="F31" s="127" t="str">
        <f t="shared" ca="1" si="8"/>
        <v/>
      </c>
      <c r="G31" s="128" t="str">
        <f t="shared" ca="1" si="9"/>
        <v/>
      </c>
      <c r="H31" s="128" t="str">
        <f t="shared" ca="1" si="9"/>
        <v/>
      </c>
      <c r="I31" s="128" t="str">
        <f t="shared" ca="1" si="9"/>
        <v/>
      </c>
      <c r="J31" s="116" t="str">
        <f t="shared" ca="1" si="9"/>
        <v/>
      </c>
      <c r="K31" s="117" t="str">
        <f t="shared" ca="1" si="9"/>
        <v/>
      </c>
      <c r="L31" s="117" t="str">
        <f t="shared" ca="1" si="9"/>
        <v/>
      </c>
      <c r="M31" s="118" t="str">
        <f t="shared" ca="1" si="9"/>
        <v/>
      </c>
      <c r="O31" s="120" t="str">
        <f t="shared" ca="1" si="10"/>
        <v/>
      </c>
      <c r="P31" s="121" t="str">
        <f ca="1">IFERROR(IF(AND(COUNTIF($AJ$7:AJ31,AJ31)=COUNTIF($AJ$7:AJ100030,AJ31),AG31&lt;&gt;""),SUMIF($AJ$7:AJ31,AJ31,$AI$7:AI31),""),"")</f>
        <v/>
      </c>
      <c r="R31" s="129" t="str">
        <f t="shared" ca="1" si="11"/>
        <v/>
      </c>
      <c r="S31" s="4" t="str">
        <f t="shared" ca="1" si="2"/>
        <v/>
      </c>
      <c r="T31" s="1"/>
      <c r="U31" s="129" t="str">
        <f t="shared" ca="1" si="12"/>
        <v/>
      </c>
      <c r="V31" s="20" t="str">
        <f t="shared" ca="1" si="3"/>
        <v/>
      </c>
      <c r="W31" s="4" t="str">
        <f t="shared" ca="1" si="4"/>
        <v/>
      </c>
      <c r="Y31" s="112" t="str">
        <f t="shared" ca="1" si="13"/>
        <v/>
      </c>
      <c r="Z31" s="112" t="str">
        <f t="shared" ca="1" si="14"/>
        <v/>
      </c>
      <c r="AA31" s="112" t="str">
        <f t="shared" ca="1" si="15"/>
        <v/>
      </c>
      <c r="AB31" s="112" t="str">
        <f t="shared" ca="1" si="16"/>
        <v/>
      </c>
      <c r="AC31" s="112" t="str">
        <f t="shared" ca="1" si="17"/>
        <v/>
      </c>
      <c r="AD31" s="112" t="str">
        <f t="shared" ca="1" si="18"/>
        <v/>
      </c>
      <c r="AE31" s="112" t="str">
        <f t="shared" ca="1" si="19"/>
        <v/>
      </c>
      <c r="AF31" s="112" t="str">
        <f t="shared" ca="1" si="20"/>
        <v/>
      </c>
      <c r="AG31" s="112" t="str">
        <f t="shared" ca="1" si="21"/>
        <v/>
      </c>
      <c r="AH31" s="112" t="str">
        <f t="shared" ca="1" si="22"/>
        <v/>
      </c>
      <c r="AI31" s="112" t="str">
        <f ca="1">IF(AND(COUNTIF(INDEX($AL$7:AM31,0,MATCH($O$2,$AL$6:$AM$6,0)),INDEX(AL31:AM31,0,MATCH($O$2,$AL$6:$AM$6,0)))=1,AL31&lt;&gt;"",AM30&lt;&gt;""),SUMIF(INDEX($AL$7:$AM$100006,0,MATCH($O$2,$AL$6:$AM$6,0)),INDEX(AL31:AM31,0,MATCH($O$2,$AL$6:$AM$6,0)),$AG$7:$AG$100006),"")</f>
        <v/>
      </c>
      <c r="AJ31" s="112" t="str">
        <f t="shared" ca="1" si="31"/>
        <v/>
      </c>
      <c r="AK31" s="112" t="str">
        <f t="shared" ca="1" si="32"/>
        <v/>
      </c>
      <c r="AL31" s="112" t="str">
        <f t="shared" ca="1" si="33"/>
        <v/>
      </c>
      <c r="AM31" s="112" t="str">
        <f t="shared" ca="1" si="25"/>
        <v/>
      </c>
      <c r="AN31" s="112" t="str">
        <f t="shared" ca="1" si="34"/>
        <v/>
      </c>
      <c r="AO31" s="112" t="str">
        <f ca="1">IF(AND(COUNTIF(INDEX($AL$7:$AM31,0,MATCH($O$2,$AL$6:$AM$6,0)),INDEX(AL31:AM31,0,MATCH($O$2,$AL$6:$AM$6,0)))=1,AL31&lt;&gt;""),AB31,"")</f>
        <v/>
      </c>
      <c r="AP31" s="112" t="str">
        <f ca="1">IF(AND(AL31&lt;&gt;"",COUNTIF(INDEX($AL$7:$AM$100006,0,MATCH($O$2,$AL$6:$AM$6,0)),INDEX(AL31:AM31,0,MATCH($O$2,$AL$6:$AM$6,0)))&gt;=2),IF(ROUNDUP(COUNTIF(INDEX($AL$7:$AM$100006,0,MATCH($O$2,$AL$6:$AM$6,0)),INDEX(AL31:AM31,0,MATCH($O$2,$AL$6:$AM$6,0)))/2,0)=COUNTIF(INDEX($AL$7:$AM31,0,MATCH($O$2,$AL$6:$AM$6,0)),INDEX($AL31:$AM31,0,MATCH($O$2,$AL$6:$AM$6,0))),AB31,""),IF(AB31="","",AB31))</f>
        <v/>
      </c>
      <c r="AQ31" s="112" t="str">
        <f ca="1">IF(AB31="","",IF(COUNTIF($AB$7:AB31,AB31)=1,1+MAX($AQ$7:AQ30),INDEX($AQ$7:AQ30,MATCH(AB31,$AB$7:AB31,0),0)))</f>
        <v/>
      </c>
      <c r="AR31" s="112" t="str">
        <f ca="1">IF(AC31="","",IF(COUNTIF($AC$7:AC31,AC31)=1,1+MAX($AR$7:AR30),INDEX($AR$7:AR30,MATCH(AC31,$AC$7:AC31,0),0)))</f>
        <v/>
      </c>
      <c r="AS31" s="119"/>
      <c r="AT31" s="113" t="str">
        <f t="shared" ca="1" si="27"/>
        <v>'入力'!BL27</v>
      </c>
      <c r="AU31" s="113" t="str">
        <f t="shared" ca="1" si="27"/>
        <v>'入力'!BM27</v>
      </c>
      <c r="AV31" s="113" t="str">
        <f t="shared" ca="1" si="27"/>
        <v>'入力'!BN27</v>
      </c>
      <c r="AW31" s="113" t="str">
        <f t="shared" ca="1" si="27"/>
        <v>'入力'!BO27</v>
      </c>
      <c r="AX31" s="113" t="str">
        <f t="shared" ca="1" si="27"/>
        <v>'入力'!BP27</v>
      </c>
      <c r="AY31" s="113" t="str">
        <f t="shared" ca="1" si="27"/>
        <v>'入力'!BQ27</v>
      </c>
      <c r="AZ31" s="113" t="str">
        <f t="shared" ca="1" si="27"/>
        <v>'入力'!BR27</v>
      </c>
      <c r="BA31" s="113" t="str">
        <f t="shared" ca="1" si="27"/>
        <v>'入力'!BS27</v>
      </c>
      <c r="BB31" s="113" t="str">
        <f t="shared" ca="1" si="27"/>
        <v>'入力'!BT27</v>
      </c>
      <c r="BC31" s="113" t="str">
        <f t="shared" ca="1" si="27"/>
        <v>'入力'!BU27</v>
      </c>
      <c r="BD31" s="113" t="str">
        <f t="shared" ca="1" si="27"/>
        <v>'入力'!BV27</v>
      </c>
    </row>
    <row r="32" spans="2:56" s="106" customFormat="1" ht="14.4" x14ac:dyDescent="0.2">
      <c r="B32" s="105"/>
      <c r="C32" s="114" t="str">
        <f t="shared" ca="1" si="7"/>
        <v/>
      </c>
      <c r="D32" s="114" t="str">
        <f t="shared" ca="1" si="7"/>
        <v/>
      </c>
      <c r="E32" s="115" t="str">
        <f t="shared" ca="1" si="7"/>
        <v/>
      </c>
      <c r="F32" s="127" t="str">
        <f t="shared" ca="1" si="8"/>
        <v/>
      </c>
      <c r="G32" s="128" t="str">
        <f t="shared" ca="1" si="9"/>
        <v/>
      </c>
      <c r="H32" s="128" t="str">
        <f t="shared" ca="1" si="9"/>
        <v/>
      </c>
      <c r="I32" s="128" t="str">
        <f t="shared" ca="1" si="9"/>
        <v/>
      </c>
      <c r="J32" s="116" t="str">
        <f t="shared" ca="1" si="9"/>
        <v/>
      </c>
      <c r="K32" s="117" t="str">
        <f t="shared" ca="1" si="9"/>
        <v/>
      </c>
      <c r="L32" s="117" t="str">
        <f t="shared" ca="1" si="9"/>
        <v/>
      </c>
      <c r="M32" s="118" t="str">
        <f t="shared" ca="1" si="9"/>
        <v/>
      </c>
      <c r="O32" s="120" t="str">
        <f t="shared" ca="1" si="10"/>
        <v/>
      </c>
      <c r="P32" s="121" t="str">
        <f ca="1">IFERROR(IF(AND(COUNTIF($AJ$7:AJ32,AJ32)=COUNTIF($AJ$7:AJ100031,AJ32),AG32&lt;&gt;""),SUMIF($AJ$7:AJ32,AJ32,$AI$7:AI32),""),"")</f>
        <v/>
      </c>
      <c r="R32" s="129" t="str">
        <f t="shared" ca="1" si="11"/>
        <v/>
      </c>
      <c r="S32" s="4" t="str">
        <f t="shared" ca="1" si="2"/>
        <v/>
      </c>
      <c r="T32" s="1"/>
      <c r="U32" s="129" t="str">
        <f t="shared" ca="1" si="12"/>
        <v/>
      </c>
      <c r="V32" s="20" t="str">
        <f t="shared" ca="1" si="3"/>
        <v/>
      </c>
      <c r="W32" s="4" t="str">
        <f t="shared" ca="1" si="4"/>
        <v/>
      </c>
      <c r="Y32" s="112" t="str">
        <f t="shared" ca="1" si="13"/>
        <v/>
      </c>
      <c r="Z32" s="112" t="str">
        <f t="shared" ca="1" si="14"/>
        <v/>
      </c>
      <c r="AA32" s="112" t="str">
        <f t="shared" ca="1" si="15"/>
        <v/>
      </c>
      <c r="AB32" s="112" t="str">
        <f t="shared" ca="1" si="16"/>
        <v/>
      </c>
      <c r="AC32" s="112" t="str">
        <f t="shared" ca="1" si="17"/>
        <v/>
      </c>
      <c r="AD32" s="112" t="str">
        <f t="shared" ca="1" si="18"/>
        <v/>
      </c>
      <c r="AE32" s="112" t="str">
        <f t="shared" ca="1" si="19"/>
        <v/>
      </c>
      <c r="AF32" s="112" t="str">
        <f t="shared" ca="1" si="20"/>
        <v/>
      </c>
      <c r="AG32" s="112" t="str">
        <f t="shared" ca="1" si="21"/>
        <v/>
      </c>
      <c r="AH32" s="112" t="str">
        <f t="shared" ca="1" si="22"/>
        <v/>
      </c>
      <c r="AI32" s="112" t="str">
        <f ca="1">IF(AND(COUNTIF(INDEX($AL$7:AM32,0,MATCH($O$2,$AL$6:$AM$6,0)),INDEX(AL32:AM32,0,MATCH($O$2,$AL$6:$AM$6,0)))=1,AL32&lt;&gt;"",AM31&lt;&gt;""),SUMIF(INDEX($AL$7:$AM$100006,0,MATCH($O$2,$AL$6:$AM$6,0)),INDEX(AL32:AM32,0,MATCH($O$2,$AL$6:$AM$6,0)),$AG$7:$AG$100006),"")</f>
        <v/>
      </c>
      <c r="AJ32" s="112" t="str">
        <f t="shared" ca="1" si="31"/>
        <v/>
      </c>
      <c r="AK32" s="112" t="str">
        <f t="shared" ca="1" si="32"/>
        <v/>
      </c>
      <c r="AL32" s="112" t="str">
        <f t="shared" ca="1" si="33"/>
        <v/>
      </c>
      <c r="AM32" s="112" t="str">
        <f t="shared" ca="1" si="25"/>
        <v/>
      </c>
      <c r="AN32" s="112" t="str">
        <f t="shared" ca="1" si="34"/>
        <v/>
      </c>
      <c r="AO32" s="112" t="str">
        <f ca="1">IF(AND(COUNTIF(INDEX($AL$7:$AM32,0,MATCH($O$2,$AL$6:$AM$6,0)),INDEX(AL32:AM32,0,MATCH($O$2,$AL$6:$AM$6,0)))=1,AL32&lt;&gt;""),AB32,"")</f>
        <v/>
      </c>
      <c r="AP32" s="112" t="str">
        <f ca="1">IF(AND(AL32&lt;&gt;"",COUNTIF(INDEX($AL$7:$AM$100006,0,MATCH($O$2,$AL$6:$AM$6,0)),INDEX(AL32:AM32,0,MATCH($O$2,$AL$6:$AM$6,0)))&gt;=2),IF(ROUNDUP(COUNTIF(INDEX($AL$7:$AM$100006,0,MATCH($O$2,$AL$6:$AM$6,0)),INDEX(AL32:AM32,0,MATCH($O$2,$AL$6:$AM$6,0)))/2,0)=COUNTIF(INDEX($AL$7:$AM32,0,MATCH($O$2,$AL$6:$AM$6,0)),INDEX($AL32:$AM32,0,MATCH($O$2,$AL$6:$AM$6,0))),AB32,""),IF(AB32="","",AB32))</f>
        <v/>
      </c>
      <c r="AQ32" s="112" t="str">
        <f ca="1">IF(AB32="","",IF(COUNTIF($AB$7:AB32,AB32)=1,1+MAX($AQ$7:AQ31),INDEX($AQ$7:AQ31,MATCH(AB32,$AB$7:AB32,0),0)))</f>
        <v/>
      </c>
      <c r="AR32" s="112" t="str">
        <f ca="1">IF(AC32="","",IF(COUNTIF($AC$7:AC32,AC32)=1,1+MAX($AR$7:AR31),INDEX($AR$7:AR31,MATCH(AC32,$AC$7:AC32,0),0)))</f>
        <v/>
      </c>
      <c r="AS32" s="119"/>
      <c r="AT32" s="113" t="str">
        <f t="shared" ca="1" si="27"/>
        <v>'入力'!BL28</v>
      </c>
      <c r="AU32" s="113" t="str">
        <f t="shared" ca="1" si="27"/>
        <v>'入力'!BM28</v>
      </c>
      <c r="AV32" s="113" t="str">
        <f t="shared" ca="1" si="27"/>
        <v>'入力'!BN28</v>
      </c>
      <c r="AW32" s="113" t="str">
        <f t="shared" ca="1" si="27"/>
        <v>'入力'!BO28</v>
      </c>
      <c r="AX32" s="113" t="str">
        <f t="shared" ca="1" si="27"/>
        <v>'入力'!BP28</v>
      </c>
      <c r="AY32" s="113" t="str">
        <f t="shared" ca="1" si="27"/>
        <v>'入力'!BQ28</v>
      </c>
      <c r="AZ32" s="113" t="str">
        <f t="shared" ca="1" si="27"/>
        <v>'入力'!BR28</v>
      </c>
      <c r="BA32" s="113" t="str">
        <f t="shared" ca="1" si="27"/>
        <v>'入力'!BS28</v>
      </c>
      <c r="BB32" s="113" t="str">
        <f t="shared" ca="1" si="27"/>
        <v>'入力'!BT28</v>
      </c>
      <c r="BC32" s="113" t="str">
        <f t="shared" ca="1" si="27"/>
        <v>'入力'!BU28</v>
      </c>
      <c r="BD32" s="113" t="str">
        <f t="shared" ca="1" si="27"/>
        <v>'入力'!BV28</v>
      </c>
    </row>
    <row r="33" spans="2:56" s="106" customFormat="1" ht="14.4" x14ac:dyDescent="0.2">
      <c r="B33" s="105"/>
      <c r="C33" s="114" t="str">
        <f t="shared" ca="1" si="7"/>
        <v/>
      </c>
      <c r="D33" s="114" t="str">
        <f t="shared" ca="1" si="7"/>
        <v/>
      </c>
      <c r="E33" s="115" t="str">
        <f t="shared" ca="1" si="7"/>
        <v/>
      </c>
      <c r="F33" s="127" t="str">
        <f t="shared" ca="1" si="8"/>
        <v/>
      </c>
      <c r="G33" s="128" t="str">
        <f t="shared" ca="1" si="9"/>
        <v/>
      </c>
      <c r="H33" s="128" t="str">
        <f t="shared" ca="1" si="9"/>
        <v/>
      </c>
      <c r="I33" s="128" t="str">
        <f t="shared" ca="1" si="9"/>
        <v/>
      </c>
      <c r="J33" s="116" t="str">
        <f t="shared" ca="1" si="9"/>
        <v/>
      </c>
      <c r="K33" s="117" t="str">
        <f t="shared" ca="1" si="9"/>
        <v/>
      </c>
      <c r="L33" s="117" t="str">
        <f t="shared" ca="1" si="9"/>
        <v/>
      </c>
      <c r="M33" s="118" t="str">
        <f t="shared" ca="1" si="9"/>
        <v/>
      </c>
      <c r="O33" s="120" t="str">
        <f t="shared" ca="1" si="10"/>
        <v/>
      </c>
      <c r="P33" s="121" t="str">
        <f ca="1">IFERROR(IF(AND(COUNTIF($AJ$7:AJ33,AJ33)=COUNTIF($AJ$7:AJ100032,AJ33),AG33&lt;&gt;""),SUMIF($AJ$7:AJ33,AJ33,$AI$7:AI33),""),"")</f>
        <v/>
      </c>
      <c r="R33" s="129" t="str">
        <f t="shared" ca="1" si="11"/>
        <v/>
      </c>
      <c r="S33" s="4" t="str">
        <f t="shared" ca="1" si="2"/>
        <v/>
      </c>
      <c r="T33" s="1"/>
      <c r="U33" s="129" t="str">
        <f t="shared" ca="1" si="12"/>
        <v/>
      </c>
      <c r="V33" s="20" t="str">
        <f t="shared" ca="1" si="3"/>
        <v/>
      </c>
      <c r="W33" s="4" t="str">
        <f t="shared" ca="1" si="4"/>
        <v/>
      </c>
      <c r="Y33" s="112" t="str">
        <f t="shared" ca="1" si="13"/>
        <v/>
      </c>
      <c r="Z33" s="112" t="str">
        <f t="shared" ca="1" si="14"/>
        <v/>
      </c>
      <c r="AA33" s="112" t="str">
        <f t="shared" ca="1" si="15"/>
        <v/>
      </c>
      <c r="AB33" s="112" t="str">
        <f t="shared" ca="1" si="16"/>
        <v/>
      </c>
      <c r="AC33" s="112" t="str">
        <f t="shared" ca="1" si="17"/>
        <v/>
      </c>
      <c r="AD33" s="112" t="str">
        <f t="shared" ca="1" si="18"/>
        <v/>
      </c>
      <c r="AE33" s="112" t="str">
        <f t="shared" ca="1" si="19"/>
        <v/>
      </c>
      <c r="AF33" s="112" t="str">
        <f t="shared" ca="1" si="20"/>
        <v/>
      </c>
      <c r="AG33" s="112" t="str">
        <f t="shared" ca="1" si="21"/>
        <v/>
      </c>
      <c r="AH33" s="112" t="str">
        <f t="shared" ca="1" si="22"/>
        <v/>
      </c>
      <c r="AI33" s="112" t="str">
        <f ca="1">IF(AND(COUNTIF(INDEX($AL$7:AM33,0,MATCH($O$2,$AL$6:$AM$6,0)),INDEX(AL33:AM33,0,MATCH($O$2,$AL$6:$AM$6,0)))=1,AL33&lt;&gt;"",AM32&lt;&gt;""),SUMIF(INDEX($AL$7:$AM$100006,0,MATCH($O$2,$AL$6:$AM$6,0)),INDEX(AL33:AM33,0,MATCH($O$2,$AL$6:$AM$6,0)),$AG$7:$AG$100006),"")</f>
        <v/>
      </c>
      <c r="AJ33" s="112" t="str">
        <f t="shared" ca="1" si="31"/>
        <v/>
      </c>
      <c r="AK33" s="112" t="str">
        <f t="shared" ca="1" si="32"/>
        <v/>
      </c>
      <c r="AL33" s="112" t="str">
        <f t="shared" ca="1" si="33"/>
        <v/>
      </c>
      <c r="AM33" s="112" t="str">
        <f t="shared" ca="1" si="25"/>
        <v/>
      </c>
      <c r="AN33" s="112" t="str">
        <f t="shared" ca="1" si="34"/>
        <v/>
      </c>
      <c r="AO33" s="112" t="str">
        <f ca="1">IF(AND(COUNTIF(INDEX($AL$7:$AM33,0,MATCH($O$2,$AL$6:$AM$6,0)),INDEX(AL33:AM33,0,MATCH($O$2,$AL$6:$AM$6,0)))=1,AL33&lt;&gt;""),AB33,"")</f>
        <v/>
      </c>
      <c r="AP33" s="112" t="str">
        <f ca="1">IF(AND(AL33&lt;&gt;"",COUNTIF(INDEX($AL$7:$AM$100006,0,MATCH($O$2,$AL$6:$AM$6,0)),INDEX(AL33:AM33,0,MATCH($O$2,$AL$6:$AM$6,0)))&gt;=2),IF(ROUNDUP(COUNTIF(INDEX($AL$7:$AM$100006,0,MATCH($O$2,$AL$6:$AM$6,0)),INDEX(AL33:AM33,0,MATCH($O$2,$AL$6:$AM$6,0)))/2,0)=COUNTIF(INDEX($AL$7:$AM33,0,MATCH($O$2,$AL$6:$AM$6,0)),INDEX($AL33:$AM33,0,MATCH($O$2,$AL$6:$AM$6,0))),AB33,""),IF(AB33="","",AB33))</f>
        <v/>
      </c>
      <c r="AQ33" s="112" t="str">
        <f ca="1">IF(AB33="","",IF(COUNTIF($AB$7:AB33,AB33)=1,1+MAX($AQ$7:AQ32),INDEX($AQ$7:AQ32,MATCH(AB33,$AB$7:AB33,0),0)))</f>
        <v/>
      </c>
      <c r="AR33" s="112" t="str">
        <f ca="1">IF(AC33="","",IF(COUNTIF($AC$7:AC33,AC33)=1,1+MAX($AR$7:AR32),INDEX($AR$7:AR32,MATCH(AC33,$AC$7:AC33,0),0)))</f>
        <v/>
      </c>
      <c r="AS33" s="119"/>
      <c r="AT33" s="113" t="str">
        <f t="shared" ca="1" si="27"/>
        <v>'入力'!BL29</v>
      </c>
      <c r="AU33" s="113" t="str">
        <f t="shared" ca="1" si="27"/>
        <v>'入力'!BM29</v>
      </c>
      <c r="AV33" s="113" t="str">
        <f t="shared" ca="1" si="27"/>
        <v>'入力'!BN29</v>
      </c>
      <c r="AW33" s="113" t="str">
        <f t="shared" ca="1" si="27"/>
        <v>'入力'!BO29</v>
      </c>
      <c r="AX33" s="113" t="str">
        <f t="shared" ca="1" si="27"/>
        <v>'入力'!BP29</v>
      </c>
      <c r="AY33" s="113" t="str">
        <f t="shared" ca="1" si="27"/>
        <v>'入力'!BQ29</v>
      </c>
      <c r="AZ33" s="113" t="str">
        <f t="shared" ca="1" si="27"/>
        <v>'入力'!BR29</v>
      </c>
      <c r="BA33" s="113" t="str">
        <f t="shared" ca="1" si="27"/>
        <v>'入力'!BS29</v>
      </c>
      <c r="BB33" s="113" t="str">
        <f t="shared" ca="1" si="27"/>
        <v>'入力'!BT29</v>
      </c>
      <c r="BC33" s="113" t="str">
        <f t="shared" ca="1" si="27"/>
        <v>'入力'!BU29</v>
      </c>
      <c r="BD33" s="113" t="str">
        <f t="shared" ca="1" si="27"/>
        <v>'入力'!BV29</v>
      </c>
    </row>
    <row r="34" spans="2:56" s="106" customFormat="1" ht="14.4" x14ac:dyDescent="0.2">
      <c r="B34" s="105"/>
      <c r="C34" s="114" t="str">
        <f t="shared" ca="1" si="7"/>
        <v/>
      </c>
      <c r="D34" s="114" t="str">
        <f t="shared" ca="1" si="7"/>
        <v/>
      </c>
      <c r="E34" s="115" t="str">
        <f t="shared" ca="1" si="7"/>
        <v/>
      </c>
      <c r="F34" s="127" t="str">
        <f t="shared" ca="1" si="8"/>
        <v/>
      </c>
      <c r="G34" s="128" t="str">
        <f t="shared" ca="1" si="9"/>
        <v/>
      </c>
      <c r="H34" s="128" t="str">
        <f t="shared" ca="1" si="9"/>
        <v/>
      </c>
      <c r="I34" s="128" t="str">
        <f t="shared" ca="1" si="9"/>
        <v/>
      </c>
      <c r="J34" s="116" t="str">
        <f t="shared" ca="1" si="9"/>
        <v/>
      </c>
      <c r="K34" s="117" t="str">
        <f t="shared" ca="1" si="9"/>
        <v/>
      </c>
      <c r="L34" s="117" t="str">
        <f t="shared" ca="1" si="9"/>
        <v/>
      </c>
      <c r="M34" s="118" t="str">
        <f t="shared" ca="1" si="9"/>
        <v/>
      </c>
      <c r="O34" s="120" t="str">
        <f t="shared" ca="1" si="10"/>
        <v/>
      </c>
      <c r="P34" s="121" t="str">
        <f ca="1">IFERROR(IF(AND(COUNTIF($AJ$7:AJ34,AJ34)=COUNTIF($AJ$7:AJ100033,AJ34),AG34&lt;&gt;""),SUMIF($AJ$7:AJ34,AJ34,$AI$7:AI34),""),"")</f>
        <v/>
      </c>
      <c r="R34" s="129" t="str">
        <f t="shared" ca="1" si="11"/>
        <v/>
      </c>
      <c r="S34" s="4" t="str">
        <f t="shared" ca="1" si="2"/>
        <v/>
      </c>
      <c r="T34" s="1"/>
      <c r="U34" s="129" t="str">
        <f t="shared" ca="1" si="12"/>
        <v/>
      </c>
      <c r="V34" s="20" t="str">
        <f t="shared" ca="1" si="3"/>
        <v/>
      </c>
      <c r="W34" s="4" t="str">
        <f t="shared" ca="1" si="4"/>
        <v/>
      </c>
      <c r="Y34" s="112" t="str">
        <f t="shared" ca="1" si="13"/>
        <v/>
      </c>
      <c r="Z34" s="112" t="str">
        <f t="shared" ca="1" si="14"/>
        <v/>
      </c>
      <c r="AA34" s="112" t="str">
        <f t="shared" ca="1" si="15"/>
        <v/>
      </c>
      <c r="AB34" s="112" t="str">
        <f t="shared" ca="1" si="16"/>
        <v/>
      </c>
      <c r="AC34" s="112" t="str">
        <f t="shared" ca="1" si="17"/>
        <v/>
      </c>
      <c r="AD34" s="112" t="str">
        <f t="shared" ca="1" si="18"/>
        <v/>
      </c>
      <c r="AE34" s="112" t="str">
        <f t="shared" ca="1" si="19"/>
        <v/>
      </c>
      <c r="AF34" s="112" t="str">
        <f t="shared" ca="1" si="20"/>
        <v/>
      </c>
      <c r="AG34" s="112" t="str">
        <f t="shared" ca="1" si="21"/>
        <v/>
      </c>
      <c r="AH34" s="112" t="str">
        <f t="shared" ca="1" si="22"/>
        <v/>
      </c>
      <c r="AI34" s="112" t="str">
        <f ca="1">IF(AND(COUNTIF(INDEX($AL$7:AM34,0,MATCH($O$2,$AL$6:$AM$6,0)),INDEX(AL34:AM34,0,MATCH($O$2,$AL$6:$AM$6,0)))=1,AL34&lt;&gt;"",AM33&lt;&gt;""),SUMIF(INDEX($AL$7:$AM$100006,0,MATCH($O$2,$AL$6:$AM$6,0)),INDEX(AL34:AM34,0,MATCH($O$2,$AL$6:$AM$6,0)),$AG$7:$AG$100006),"")</f>
        <v/>
      </c>
      <c r="AJ34" s="112" t="str">
        <f t="shared" ca="1" si="31"/>
        <v/>
      </c>
      <c r="AK34" s="112" t="str">
        <f t="shared" ca="1" si="32"/>
        <v/>
      </c>
      <c r="AL34" s="112" t="str">
        <f t="shared" ca="1" si="33"/>
        <v/>
      </c>
      <c r="AM34" s="112" t="str">
        <f t="shared" ca="1" si="25"/>
        <v/>
      </c>
      <c r="AN34" s="112" t="str">
        <f t="shared" ca="1" si="34"/>
        <v/>
      </c>
      <c r="AO34" s="112" t="str">
        <f ca="1">IF(AND(COUNTIF(INDEX($AL$7:$AM34,0,MATCH($O$2,$AL$6:$AM$6,0)),INDEX(AL34:AM34,0,MATCH($O$2,$AL$6:$AM$6,0)))=1,AL34&lt;&gt;""),AB34,"")</f>
        <v/>
      </c>
      <c r="AP34" s="112" t="str">
        <f ca="1">IF(AND(AL34&lt;&gt;"",COUNTIF(INDEX($AL$7:$AM$100006,0,MATCH($O$2,$AL$6:$AM$6,0)),INDEX(AL34:AM34,0,MATCH($O$2,$AL$6:$AM$6,0)))&gt;=2),IF(ROUNDUP(COUNTIF(INDEX($AL$7:$AM$100006,0,MATCH($O$2,$AL$6:$AM$6,0)),INDEX(AL34:AM34,0,MATCH($O$2,$AL$6:$AM$6,0)))/2,0)=COUNTIF(INDEX($AL$7:$AM34,0,MATCH($O$2,$AL$6:$AM$6,0)),INDEX($AL34:$AM34,0,MATCH($O$2,$AL$6:$AM$6,0))),AB34,""),IF(AB34="","",AB34))</f>
        <v/>
      </c>
      <c r="AQ34" s="112" t="str">
        <f ca="1">IF(AB34="","",IF(COUNTIF($AB$7:AB34,AB34)=1,1+MAX($AQ$7:AQ33),INDEX($AQ$7:AQ33,MATCH(AB34,$AB$7:AB34,0),0)))</f>
        <v/>
      </c>
      <c r="AR34" s="112" t="str">
        <f ca="1">IF(AC34="","",IF(COUNTIF($AC$7:AC34,AC34)=1,1+MAX($AR$7:AR33),INDEX($AR$7:AR33,MATCH(AC34,$AC$7:AC34,0),0)))</f>
        <v/>
      </c>
      <c r="AS34" s="119"/>
      <c r="AT34" s="113" t="str">
        <f t="shared" ca="1" si="27"/>
        <v>'入力'!BL30</v>
      </c>
      <c r="AU34" s="113" t="str">
        <f t="shared" ca="1" si="27"/>
        <v>'入力'!BM30</v>
      </c>
      <c r="AV34" s="113" t="str">
        <f t="shared" ca="1" si="27"/>
        <v>'入力'!BN30</v>
      </c>
      <c r="AW34" s="113" t="str">
        <f t="shared" ca="1" si="27"/>
        <v>'入力'!BO30</v>
      </c>
      <c r="AX34" s="113" t="str">
        <f t="shared" ca="1" si="27"/>
        <v>'入力'!BP30</v>
      </c>
      <c r="AY34" s="113" t="str">
        <f t="shared" ca="1" si="27"/>
        <v>'入力'!BQ30</v>
      </c>
      <c r="AZ34" s="113" t="str">
        <f t="shared" ca="1" si="27"/>
        <v>'入力'!BR30</v>
      </c>
      <c r="BA34" s="113" t="str">
        <f t="shared" ca="1" si="27"/>
        <v>'入力'!BS30</v>
      </c>
      <c r="BB34" s="113" t="str">
        <f t="shared" ca="1" si="27"/>
        <v>'入力'!BT30</v>
      </c>
      <c r="BC34" s="113" t="str">
        <f t="shared" ca="1" si="27"/>
        <v>'入力'!BU30</v>
      </c>
      <c r="BD34" s="113" t="str">
        <f t="shared" ca="1" si="27"/>
        <v>'入力'!BV30</v>
      </c>
    </row>
    <row r="35" spans="2:56" s="106" customFormat="1" ht="14.4" x14ac:dyDescent="0.2">
      <c r="B35" s="105"/>
      <c r="C35" s="114" t="str">
        <f t="shared" ca="1" si="7"/>
        <v/>
      </c>
      <c r="D35" s="114" t="str">
        <f t="shared" ca="1" si="7"/>
        <v/>
      </c>
      <c r="E35" s="115" t="str">
        <f t="shared" ca="1" si="7"/>
        <v/>
      </c>
      <c r="F35" s="127" t="str">
        <f t="shared" ca="1" si="8"/>
        <v/>
      </c>
      <c r="G35" s="128" t="str">
        <f t="shared" ca="1" si="9"/>
        <v/>
      </c>
      <c r="H35" s="128" t="str">
        <f t="shared" ca="1" si="9"/>
        <v/>
      </c>
      <c r="I35" s="128" t="str">
        <f t="shared" ca="1" si="9"/>
        <v/>
      </c>
      <c r="J35" s="116" t="str">
        <f t="shared" ca="1" si="9"/>
        <v/>
      </c>
      <c r="K35" s="117" t="str">
        <f t="shared" ca="1" si="9"/>
        <v/>
      </c>
      <c r="L35" s="117" t="str">
        <f t="shared" ca="1" si="9"/>
        <v/>
      </c>
      <c r="M35" s="118" t="str">
        <f t="shared" ca="1" si="9"/>
        <v/>
      </c>
      <c r="O35" s="120" t="str">
        <f t="shared" ca="1" si="10"/>
        <v/>
      </c>
      <c r="P35" s="121" t="str">
        <f ca="1">IFERROR(IF(AND(COUNTIF($AJ$7:AJ35,AJ35)=COUNTIF($AJ$7:AJ100034,AJ35),AG35&lt;&gt;""),SUMIF($AJ$7:AJ35,AJ35,$AI$7:AI35),""),"")</f>
        <v/>
      </c>
      <c r="R35" s="129" t="str">
        <f t="shared" ca="1" si="11"/>
        <v/>
      </c>
      <c r="S35" s="4" t="str">
        <f t="shared" ca="1" si="2"/>
        <v/>
      </c>
      <c r="T35" s="1"/>
      <c r="U35" s="129" t="str">
        <f t="shared" ca="1" si="12"/>
        <v/>
      </c>
      <c r="V35" s="20" t="str">
        <f t="shared" ca="1" si="3"/>
        <v/>
      </c>
      <c r="W35" s="4" t="str">
        <f t="shared" ca="1" si="4"/>
        <v/>
      </c>
      <c r="Y35" s="112" t="str">
        <f t="shared" ca="1" si="13"/>
        <v/>
      </c>
      <c r="Z35" s="112" t="str">
        <f t="shared" ca="1" si="14"/>
        <v/>
      </c>
      <c r="AA35" s="112" t="str">
        <f t="shared" ca="1" si="15"/>
        <v/>
      </c>
      <c r="AB35" s="112" t="str">
        <f t="shared" ca="1" si="16"/>
        <v/>
      </c>
      <c r="AC35" s="112" t="str">
        <f t="shared" ca="1" si="17"/>
        <v/>
      </c>
      <c r="AD35" s="112" t="str">
        <f t="shared" ca="1" si="18"/>
        <v/>
      </c>
      <c r="AE35" s="112" t="str">
        <f t="shared" ca="1" si="19"/>
        <v/>
      </c>
      <c r="AF35" s="112" t="str">
        <f t="shared" ca="1" si="20"/>
        <v/>
      </c>
      <c r="AG35" s="112" t="str">
        <f t="shared" ca="1" si="21"/>
        <v/>
      </c>
      <c r="AH35" s="112" t="str">
        <f t="shared" ca="1" si="22"/>
        <v/>
      </c>
      <c r="AI35" s="112" t="str">
        <f ca="1">IF(AND(COUNTIF(INDEX($AL$7:AM35,0,MATCH($O$2,$AL$6:$AM$6,0)),INDEX(AL35:AM35,0,MATCH($O$2,$AL$6:$AM$6,0)))=1,AL35&lt;&gt;"",AM34&lt;&gt;""),SUMIF(INDEX($AL$7:$AM$100006,0,MATCH($O$2,$AL$6:$AM$6,0)),INDEX(AL35:AM35,0,MATCH($O$2,$AL$6:$AM$6,0)),$AG$7:$AG$100006),"")</f>
        <v/>
      </c>
      <c r="AJ35" s="112" t="str">
        <f t="shared" ca="1" si="31"/>
        <v/>
      </c>
      <c r="AK35" s="112" t="str">
        <f t="shared" ca="1" si="32"/>
        <v/>
      </c>
      <c r="AL35" s="112" t="str">
        <f t="shared" ca="1" si="33"/>
        <v/>
      </c>
      <c r="AM35" s="112" t="str">
        <f t="shared" ca="1" si="25"/>
        <v/>
      </c>
      <c r="AN35" s="112" t="str">
        <f t="shared" ca="1" si="34"/>
        <v/>
      </c>
      <c r="AO35" s="112" t="str">
        <f ca="1">IF(AND(COUNTIF(INDEX($AL$7:$AM35,0,MATCH($O$2,$AL$6:$AM$6,0)),INDEX(AL35:AM35,0,MATCH($O$2,$AL$6:$AM$6,0)))=1,AL35&lt;&gt;""),AB35,"")</f>
        <v/>
      </c>
      <c r="AP35" s="112" t="str">
        <f ca="1">IF(AND(AL35&lt;&gt;"",COUNTIF(INDEX($AL$7:$AM$100006,0,MATCH($O$2,$AL$6:$AM$6,0)),INDEX(AL35:AM35,0,MATCH($O$2,$AL$6:$AM$6,0)))&gt;=2),IF(ROUNDUP(COUNTIF(INDEX($AL$7:$AM$100006,0,MATCH($O$2,$AL$6:$AM$6,0)),INDEX(AL35:AM35,0,MATCH($O$2,$AL$6:$AM$6,0)))/2,0)=COUNTIF(INDEX($AL$7:$AM35,0,MATCH($O$2,$AL$6:$AM$6,0)),INDEX($AL35:$AM35,0,MATCH($O$2,$AL$6:$AM$6,0))),AB35,""),IF(AB35="","",AB35))</f>
        <v/>
      </c>
      <c r="AQ35" s="112" t="str">
        <f ca="1">IF(AB35="","",IF(COUNTIF($AB$7:AB35,AB35)=1,1+MAX($AQ$7:AQ34),INDEX($AQ$7:AQ34,MATCH(AB35,$AB$7:AB35,0),0)))</f>
        <v/>
      </c>
      <c r="AR35" s="112" t="str">
        <f ca="1">IF(AC35="","",IF(COUNTIF($AC$7:AC35,AC35)=1,1+MAX($AR$7:AR34),INDEX($AR$7:AR34,MATCH(AC35,$AC$7:AC35,0),0)))</f>
        <v/>
      </c>
      <c r="AS35" s="119"/>
      <c r="AT35" s="113" t="str">
        <f t="shared" ca="1" si="27"/>
        <v>'入力'!BL31</v>
      </c>
      <c r="AU35" s="113" t="str">
        <f t="shared" ca="1" si="27"/>
        <v>'入力'!BM31</v>
      </c>
      <c r="AV35" s="113" t="str">
        <f t="shared" ca="1" si="27"/>
        <v>'入力'!BN31</v>
      </c>
      <c r="AW35" s="113" t="str">
        <f t="shared" ca="1" si="27"/>
        <v>'入力'!BO31</v>
      </c>
      <c r="AX35" s="113" t="str">
        <f t="shared" ca="1" si="27"/>
        <v>'入力'!BP31</v>
      </c>
      <c r="AY35" s="113" t="str">
        <f t="shared" ca="1" si="27"/>
        <v>'入力'!BQ31</v>
      </c>
      <c r="AZ35" s="113" t="str">
        <f t="shared" ca="1" si="27"/>
        <v>'入力'!BR31</v>
      </c>
      <c r="BA35" s="113" t="str">
        <f t="shared" ca="1" si="27"/>
        <v>'入力'!BS31</v>
      </c>
      <c r="BB35" s="113" t="str">
        <f t="shared" ca="1" si="27"/>
        <v>'入力'!BT31</v>
      </c>
      <c r="BC35" s="113" t="str">
        <f t="shared" ca="1" si="27"/>
        <v>'入力'!BU31</v>
      </c>
      <c r="BD35" s="113" t="str">
        <f t="shared" ca="1" si="27"/>
        <v>'入力'!BV31</v>
      </c>
    </row>
    <row r="36" spans="2:56" s="106" customFormat="1" ht="14.4" x14ac:dyDescent="0.2">
      <c r="B36" s="105"/>
      <c r="C36" s="114" t="str">
        <f t="shared" ca="1" si="7"/>
        <v/>
      </c>
      <c r="D36" s="114" t="str">
        <f t="shared" ca="1" si="7"/>
        <v/>
      </c>
      <c r="E36" s="115" t="str">
        <f t="shared" ca="1" si="7"/>
        <v/>
      </c>
      <c r="F36" s="127" t="str">
        <f t="shared" ca="1" si="8"/>
        <v/>
      </c>
      <c r="G36" s="128" t="str">
        <f t="shared" ca="1" si="9"/>
        <v/>
      </c>
      <c r="H36" s="128" t="str">
        <f t="shared" ca="1" si="9"/>
        <v/>
      </c>
      <c r="I36" s="128" t="str">
        <f t="shared" ca="1" si="9"/>
        <v/>
      </c>
      <c r="J36" s="116" t="str">
        <f t="shared" ca="1" si="9"/>
        <v/>
      </c>
      <c r="K36" s="117" t="str">
        <f t="shared" ca="1" si="9"/>
        <v/>
      </c>
      <c r="L36" s="117" t="str">
        <f t="shared" ca="1" si="9"/>
        <v/>
      </c>
      <c r="M36" s="118" t="str">
        <f t="shared" ca="1" si="9"/>
        <v/>
      </c>
      <c r="O36" s="120" t="str">
        <f t="shared" ca="1" si="10"/>
        <v/>
      </c>
      <c r="P36" s="121" t="str">
        <f ca="1">IFERROR(IF(AND(COUNTIF($AJ$7:AJ36,AJ36)=COUNTIF($AJ$7:AJ100035,AJ36),AG36&lt;&gt;""),SUMIF($AJ$7:AJ36,AJ36,$AI$7:AI36),""),"")</f>
        <v/>
      </c>
      <c r="R36" s="129" t="str">
        <f t="shared" ca="1" si="11"/>
        <v/>
      </c>
      <c r="S36" s="4" t="str">
        <f t="shared" ca="1" si="2"/>
        <v/>
      </c>
      <c r="T36" s="1"/>
      <c r="U36" s="129" t="str">
        <f t="shared" ca="1" si="12"/>
        <v/>
      </c>
      <c r="V36" s="20" t="str">
        <f t="shared" ca="1" si="3"/>
        <v/>
      </c>
      <c r="W36" s="4" t="str">
        <f t="shared" ca="1" si="4"/>
        <v/>
      </c>
      <c r="Y36" s="112" t="str">
        <f t="shared" ca="1" si="13"/>
        <v/>
      </c>
      <c r="Z36" s="112" t="str">
        <f t="shared" ca="1" si="14"/>
        <v/>
      </c>
      <c r="AA36" s="112" t="str">
        <f t="shared" ca="1" si="15"/>
        <v/>
      </c>
      <c r="AB36" s="112" t="str">
        <f t="shared" ca="1" si="16"/>
        <v/>
      </c>
      <c r="AC36" s="112" t="str">
        <f t="shared" ca="1" si="17"/>
        <v/>
      </c>
      <c r="AD36" s="112" t="str">
        <f t="shared" ca="1" si="18"/>
        <v/>
      </c>
      <c r="AE36" s="112" t="str">
        <f t="shared" ca="1" si="19"/>
        <v/>
      </c>
      <c r="AF36" s="112" t="str">
        <f t="shared" ca="1" si="20"/>
        <v/>
      </c>
      <c r="AG36" s="112" t="str">
        <f t="shared" ca="1" si="21"/>
        <v/>
      </c>
      <c r="AH36" s="112" t="str">
        <f t="shared" ca="1" si="22"/>
        <v/>
      </c>
      <c r="AI36" s="112" t="str">
        <f ca="1">IF(AND(COUNTIF(INDEX($AL$7:AM36,0,MATCH($O$2,$AL$6:$AM$6,0)),INDEX(AL36:AM36,0,MATCH($O$2,$AL$6:$AM$6,0)))=1,AL36&lt;&gt;"",AM35&lt;&gt;""),SUMIF(INDEX($AL$7:$AM$100006,0,MATCH($O$2,$AL$6:$AM$6,0)),INDEX(AL36:AM36,0,MATCH($O$2,$AL$6:$AM$6,0)),$AG$7:$AG$100006),"")</f>
        <v/>
      </c>
      <c r="AJ36" s="112" t="str">
        <f t="shared" ca="1" si="31"/>
        <v/>
      </c>
      <c r="AK36" s="112" t="str">
        <f t="shared" ca="1" si="32"/>
        <v/>
      </c>
      <c r="AL36" s="112" t="str">
        <f t="shared" ca="1" si="33"/>
        <v/>
      </c>
      <c r="AM36" s="112" t="str">
        <f t="shared" ca="1" si="25"/>
        <v/>
      </c>
      <c r="AN36" s="112" t="str">
        <f t="shared" ca="1" si="34"/>
        <v/>
      </c>
      <c r="AO36" s="112" t="str">
        <f ca="1">IF(AND(COUNTIF(INDEX($AL$7:$AM36,0,MATCH($O$2,$AL$6:$AM$6,0)),INDEX(AL36:AM36,0,MATCH($O$2,$AL$6:$AM$6,0)))=1,AL36&lt;&gt;""),AB36,"")</f>
        <v/>
      </c>
      <c r="AP36" s="112" t="str">
        <f ca="1">IF(AND(AL36&lt;&gt;"",COUNTIF(INDEX($AL$7:$AM$100006,0,MATCH($O$2,$AL$6:$AM$6,0)),INDEX(AL36:AM36,0,MATCH($O$2,$AL$6:$AM$6,0)))&gt;=2),IF(ROUNDUP(COUNTIF(INDEX($AL$7:$AM$100006,0,MATCH($O$2,$AL$6:$AM$6,0)),INDEX(AL36:AM36,0,MATCH($O$2,$AL$6:$AM$6,0)))/2,0)=COUNTIF(INDEX($AL$7:$AM36,0,MATCH($O$2,$AL$6:$AM$6,0)),INDEX($AL36:$AM36,0,MATCH($O$2,$AL$6:$AM$6,0))),AB36,""),IF(AB36="","",AB36))</f>
        <v/>
      </c>
      <c r="AQ36" s="112" t="str">
        <f ca="1">IF(AB36="","",IF(COUNTIF($AB$7:AB36,AB36)=1,1+MAX($AQ$7:AQ35),INDEX($AQ$7:AQ35,MATCH(AB36,$AB$7:AB36,0),0)))</f>
        <v/>
      </c>
      <c r="AR36" s="112" t="str">
        <f ca="1">IF(AC36="","",IF(COUNTIF($AC$7:AC36,AC36)=1,1+MAX($AR$7:AR35),INDEX($AR$7:AR35,MATCH(AC36,$AC$7:AC36,0),0)))</f>
        <v/>
      </c>
      <c r="AS36" s="119"/>
      <c r="AT36" s="113" t="str">
        <f t="shared" ca="1" si="27"/>
        <v>'入力'!BL32</v>
      </c>
      <c r="AU36" s="113" t="str">
        <f t="shared" ca="1" si="27"/>
        <v>'入力'!BM32</v>
      </c>
      <c r="AV36" s="113" t="str">
        <f t="shared" ca="1" si="27"/>
        <v>'入力'!BN32</v>
      </c>
      <c r="AW36" s="113" t="str">
        <f t="shared" ca="1" si="27"/>
        <v>'入力'!BO32</v>
      </c>
      <c r="AX36" s="113" t="str">
        <f t="shared" ca="1" si="27"/>
        <v>'入力'!BP32</v>
      </c>
      <c r="AY36" s="113" t="str">
        <f t="shared" ca="1" si="27"/>
        <v>'入力'!BQ32</v>
      </c>
      <c r="AZ36" s="113" t="str">
        <f t="shared" ca="1" si="27"/>
        <v>'入力'!BR32</v>
      </c>
      <c r="BA36" s="113" t="str">
        <f t="shared" ca="1" si="27"/>
        <v>'入力'!BS32</v>
      </c>
      <c r="BB36" s="113" t="str">
        <f t="shared" ca="1" si="27"/>
        <v>'入力'!BT32</v>
      </c>
      <c r="BC36" s="113" t="str">
        <f t="shared" ca="1" si="27"/>
        <v>'入力'!BU32</v>
      </c>
      <c r="BD36" s="113" t="str">
        <f t="shared" ca="1" si="27"/>
        <v>'入力'!BV32</v>
      </c>
    </row>
    <row r="37" spans="2:56" s="106" customFormat="1" ht="14.4" x14ac:dyDescent="0.2">
      <c r="B37" s="105"/>
      <c r="C37" s="114" t="str">
        <f t="shared" ca="1" si="7"/>
        <v/>
      </c>
      <c r="D37" s="114" t="str">
        <f t="shared" ca="1" si="7"/>
        <v/>
      </c>
      <c r="E37" s="115" t="str">
        <f t="shared" ca="1" si="7"/>
        <v/>
      </c>
      <c r="F37" s="127" t="str">
        <f t="shared" ca="1" si="8"/>
        <v/>
      </c>
      <c r="G37" s="128" t="str">
        <f t="shared" ca="1" si="9"/>
        <v/>
      </c>
      <c r="H37" s="128" t="str">
        <f t="shared" ca="1" si="9"/>
        <v/>
      </c>
      <c r="I37" s="128" t="str">
        <f t="shared" ca="1" si="9"/>
        <v/>
      </c>
      <c r="J37" s="116" t="str">
        <f t="shared" ca="1" si="9"/>
        <v/>
      </c>
      <c r="K37" s="117" t="str">
        <f t="shared" ca="1" si="9"/>
        <v/>
      </c>
      <c r="L37" s="117" t="str">
        <f t="shared" ca="1" si="9"/>
        <v/>
      </c>
      <c r="M37" s="118" t="str">
        <f t="shared" ca="1" si="9"/>
        <v/>
      </c>
      <c r="O37" s="120" t="str">
        <f t="shared" ca="1" si="10"/>
        <v/>
      </c>
      <c r="P37" s="121" t="str">
        <f ca="1">IFERROR(IF(AND(COUNTIF($AJ$7:AJ37,AJ37)=COUNTIF($AJ$7:AJ100036,AJ37),AG37&lt;&gt;""),SUMIF($AJ$7:AJ37,AJ37,$AI$7:AI37),""),"")</f>
        <v/>
      </c>
      <c r="R37" s="129" t="str">
        <f t="shared" ca="1" si="11"/>
        <v/>
      </c>
      <c r="S37" s="4" t="str">
        <f t="shared" ca="1" si="2"/>
        <v/>
      </c>
      <c r="T37" s="1"/>
      <c r="U37" s="129" t="str">
        <f t="shared" ca="1" si="12"/>
        <v/>
      </c>
      <c r="V37" s="20" t="str">
        <f t="shared" ca="1" si="3"/>
        <v/>
      </c>
      <c r="W37" s="4" t="str">
        <f t="shared" ca="1" si="4"/>
        <v/>
      </c>
      <c r="Y37" s="112" t="str">
        <f t="shared" ca="1" si="13"/>
        <v/>
      </c>
      <c r="Z37" s="112" t="str">
        <f t="shared" ca="1" si="14"/>
        <v/>
      </c>
      <c r="AA37" s="112" t="str">
        <f t="shared" ca="1" si="15"/>
        <v/>
      </c>
      <c r="AB37" s="112" t="str">
        <f t="shared" ca="1" si="16"/>
        <v/>
      </c>
      <c r="AC37" s="112" t="str">
        <f t="shared" ca="1" si="17"/>
        <v/>
      </c>
      <c r="AD37" s="112" t="str">
        <f t="shared" ca="1" si="18"/>
        <v/>
      </c>
      <c r="AE37" s="112" t="str">
        <f t="shared" ca="1" si="19"/>
        <v/>
      </c>
      <c r="AF37" s="112" t="str">
        <f t="shared" ca="1" si="20"/>
        <v/>
      </c>
      <c r="AG37" s="112" t="str">
        <f t="shared" ca="1" si="21"/>
        <v/>
      </c>
      <c r="AH37" s="112" t="str">
        <f t="shared" ca="1" si="22"/>
        <v/>
      </c>
      <c r="AI37" s="112" t="str">
        <f ca="1">IF(AND(COUNTIF(INDEX($AL$7:AM37,0,MATCH($O$2,$AL$6:$AM$6,0)),INDEX(AL37:AM37,0,MATCH($O$2,$AL$6:$AM$6,0)))=1,AL37&lt;&gt;"",AM36&lt;&gt;""),SUMIF(INDEX($AL$7:$AM$100006,0,MATCH($O$2,$AL$6:$AM$6,0)),INDEX(AL37:AM37,0,MATCH($O$2,$AL$6:$AM$6,0)),$AG$7:$AG$100006),"")</f>
        <v/>
      </c>
      <c r="AJ37" s="112" t="str">
        <f t="shared" ca="1" si="31"/>
        <v/>
      </c>
      <c r="AK37" s="112" t="str">
        <f t="shared" ca="1" si="32"/>
        <v/>
      </c>
      <c r="AL37" s="112" t="str">
        <f t="shared" ca="1" si="33"/>
        <v/>
      </c>
      <c r="AM37" s="112" t="str">
        <f t="shared" ca="1" si="25"/>
        <v/>
      </c>
      <c r="AN37" s="112" t="str">
        <f t="shared" ca="1" si="34"/>
        <v/>
      </c>
      <c r="AO37" s="112" t="str">
        <f ca="1">IF(AND(COUNTIF(INDEX($AL$7:$AM37,0,MATCH($O$2,$AL$6:$AM$6,0)),INDEX(AL37:AM37,0,MATCH($O$2,$AL$6:$AM$6,0)))=1,AL37&lt;&gt;""),AB37,"")</f>
        <v/>
      </c>
      <c r="AP37" s="112" t="str">
        <f ca="1">IF(AND(AL37&lt;&gt;"",COUNTIF(INDEX($AL$7:$AM$100006,0,MATCH($O$2,$AL$6:$AM$6,0)),INDEX(AL37:AM37,0,MATCH($O$2,$AL$6:$AM$6,0)))&gt;=2),IF(ROUNDUP(COUNTIF(INDEX($AL$7:$AM$100006,0,MATCH($O$2,$AL$6:$AM$6,0)),INDEX(AL37:AM37,0,MATCH($O$2,$AL$6:$AM$6,0)))/2,0)=COUNTIF(INDEX($AL$7:$AM37,0,MATCH($O$2,$AL$6:$AM$6,0)),INDEX($AL37:$AM37,0,MATCH($O$2,$AL$6:$AM$6,0))),AB37,""),IF(AB37="","",AB37))</f>
        <v/>
      </c>
      <c r="AQ37" s="112" t="str">
        <f ca="1">IF(AB37="","",IF(COUNTIF($AB$7:AB37,AB37)=1,1+MAX($AQ$7:AQ36),INDEX($AQ$7:AQ36,MATCH(AB37,$AB$7:AB37,0),0)))</f>
        <v/>
      </c>
      <c r="AR37" s="112" t="str">
        <f ca="1">IF(AC37="","",IF(COUNTIF($AC$7:AC37,AC37)=1,1+MAX($AR$7:AR36),INDEX($AR$7:AR36,MATCH(AC37,$AC$7:AC37,0),0)))</f>
        <v/>
      </c>
      <c r="AS37" s="119"/>
      <c r="AT37" s="113" t="str">
        <f t="shared" ca="1" si="27"/>
        <v>'入力'!BL33</v>
      </c>
      <c r="AU37" s="113" t="str">
        <f t="shared" ca="1" si="27"/>
        <v>'入力'!BM33</v>
      </c>
      <c r="AV37" s="113" t="str">
        <f t="shared" ca="1" si="27"/>
        <v>'入力'!BN33</v>
      </c>
      <c r="AW37" s="113" t="str">
        <f t="shared" ca="1" si="27"/>
        <v>'入力'!BO33</v>
      </c>
      <c r="AX37" s="113" t="str">
        <f t="shared" ca="1" si="27"/>
        <v>'入力'!BP33</v>
      </c>
      <c r="AY37" s="113" t="str">
        <f t="shared" ca="1" si="27"/>
        <v>'入力'!BQ33</v>
      </c>
      <c r="AZ37" s="113" t="str">
        <f t="shared" ca="1" si="27"/>
        <v>'入力'!BR33</v>
      </c>
      <c r="BA37" s="113" t="str">
        <f t="shared" ca="1" si="27"/>
        <v>'入力'!BS33</v>
      </c>
      <c r="BB37" s="113" t="str">
        <f t="shared" ca="1" si="27"/>
        <v>'入力'!BT33</v>
      </c>
      <c r="BC37" s="113" t="str">
        <f t="shared" ca="1" si="27"/>
        <v>'入力'!BU33</v>
      </c>
      <c r="BD37" s="113" t="str">
        <f t="shared" ca="1" si="27"/>
        <v>'入力'!BV33</v>
      </c>
    </row>
    <row r="38" spans="2:56" s="106" customFormat="1" ht="14.4" x14ac:dyDescent="0.2">
      <c r="B38" s="105"/>
      <c r="C38" s="114" t="str">
        <f t="shared" ca="1" si="7"/>
        <v/>
      </c>
      <c r="D38" s="114" t="str">
        <f t="shared" ca="1" si="7"/>
        <v/>
      </c>
      <c r="E38" s="115" t="str">
        <f t="shared" ca="1" si="7"/>
        <v/>
      </c>
      <c r="F38" s="127" t="str">
        <f t="shared" ca="1" si="8"/>
        <v/>
      </c>
      <c r="G38" s="128" t="str">
        <f t="shared" ca="1" si="9"/>
        <v/>
      </c>
      <c r="H38" s="128" t="str">
        <f t="shared" ca="1" si="9"/>
        <v/>
      </c>
      <c r="I38" s="128" t="str">
        <f t="shared" ca="1" si="9"/>
        <v/>
      </c>
      <c r="J38" s="116" t="str">
        <f t="shared" ca="1" si="9"/>
        <v/>
      </c>
      <c r="K38" s="117" t="str">
        <f t="shared" ca="1" si="9"/>
        <v/>
      </c>
      <c r="L38" s="117" t="str">
        <f t="shared" ca="1" si="9"/>
        <v/>
      </c>
      <c r="M38" s="118" t="str">
        <f t="shared" ca="1" si="9"/>
        <v/>
      </c>
      <c r="O38" s="120" t="str">
        <f t="shared" ca="1" si="10"/>
        <v/>
      </c>
      <c r="P38" s="121" t="str">
        <f ca="1">IFERROR(IF(AND(COUNTIF($AJ$7:AJ38,AJ38)=COUNTIF($AJ$7:AJ100037,AJ38),AG38&lt;&gt;""),SUMIF($AJ$7:AJ38,AJ38,$AI$7:AI38),""),"")</f>
        <v/>
      </c>
      <c r="R38" s="129" t="str">
        <f t="shared" ca="1" si="11"/>
        <v/>
      </c>
      <c r="S38" s="4" t="str">
        <f t="shared" ca="1" si="2"/>
        <v/>
      </c>
      <c r="T38" s="1"/>
      <c r="U38" s="129" t="str">
        <f t="shared" ca="1" si="12"/>
        <v/>
      </c>
      <c r="V38" s="20" t="str">
        <f t="shared" ca="1" si="3"/>
        <v/>
      </c>
      <c r="W38" s="4" t="str">
        <f t="shared" ca="1" si="4"/>
        <v/>
      </c>
      <c r="Y38" s="112" t="str">
        <f t="shared" ca="1" si="13"/>
        <v/>
      </c>
      <c r="Z38" s="112" t="str">
        <f t="shared" ca="1" si="14"/>
        <v/>
      </c>
      <c r="AA38" s="112" t="str">
        <f t="shared" ca="1" si="15"/>
        <v/>
      </c>
      <c r="AB38" s="112" t="str">
        <f t="shared" ca="1" si="16"/>
        <v/>
      </c>
      <c r="AC38" s="112" t="str">
        <f t="shared" ca="1" si="17"/>
        <v/>
      </c>
      <c r="AD38" s="112" t="str">
        <f t="shared" ca="1" si="18"/>
        <v/>
      </c>
      <c r="AE38" s="112" t="str">
        <f t="shared" ca="1" si="19"/>
        <v/>
      </c>
      <c r="AF38" s="112" t="str">
        <f t="shared" ca="1" si="20"/>
        <v/>
      </c>
      <c r="AG38" s="112" t="str">
        <f t="shared" ca="1" si="21"/>
        <v/>
      </c>
      <c r="AH38" s="112" t="str">
        <f t="shared" ca="1" si="22"/>
        <v/>
      </c>
      <c r="AI38" s="112" t="str">
        <f ca="1">IF(AND(COUNTIF(INDEX($AL$7:AM38,0,MATCH($O$2,$AL$6:$AM$6,0)),INDEX(AL38:AM38,0,MATCH($O$2,$AL$6:$AM$6,0)))=1,AL38&lt;&gt;"",AM37&lt;&gt;""),SUMIF(INDEX($AL$7:$AM$100006,0,MATCH($O$2,$AL$6:$AM$6,0)),INDEX(AL38:AM38,0,MATCH($O$2,$AL$6:$AM$6,0)),$AG$7:$AG$100006),"")</f>
        <v/>
      </c>
      <c r="AJ38" s="112" t="str">
        <f t="shared" ca="1" si="31"/>
        <v/>
      </c>
      <c r="AK38" s="112" t="str">
        <f t="shared" ca="1" si="32"/>
        <v/>
      </c>
      <c r="AL38" s="112" t="str">
        <f t="shared" ca="1" si="33"/>
        <v/>
      </c>
      <c r="AM38" s="112" t="str">
        <f t="shared" ca="1" si="25"/>
        <v/>
      </c>
      <c r="AN38" s="112" t="str">
        <f t="shared" ca="1" si="34"/>
        <v/>
      </c>
      <c r="AO38" s="112" t="str">
        <f ca="1">IF(AND(COUNTIF(INDEX($AL$7:$AM38,0,MATCH($O$2,$AL$6:$AM$6,0)),INDEX(AL38:AM38,0,MATCH($O$2,$AL$6:$AM$6,0)))=1,AL38&lt;&gt;""),AB38,"")</f>
        <v/>
      </c>
      <c r="AP38" s="112" t="str">
        <f ca="1">IF(AND(AL38&lt;&gt;"",COUNTIF(INDEX($AL$7:$AM$100006,0,MATCH($O$2,$AL$6:$AM$6,0)),INDEX(AL38:AM38,0,MATCH($O$2,$AL$6:$AM$6,0)))&gt;=2),IF(ROUNDUP(COUNTIF(INDEX($AL$7:$AM$100006,0,MATCH($O$2,$AL$6:$AM$6,0)),INDEX(AL38:AM38,0,MATCH($O$2,$AL$6:$AM$6,0)))/2,0)=COUNTIF(INDEX($AL$7:$AM38,0,MATCH($O$2,$AL$6:$AM$6,0)),INDEX($AL38:$AM38,0,MATCH($O$2,$AL$6:$AM$6,0))),AB38,""),IF(AB38="","",AB38))</f>
        <v/>
      </c>
      <c r="AQ38" s="112" t="str">
        <f ca="1">IF(AB38="","",IF(COUNTIF($AB$7:AB38,AB38)=1,1+MAX($AQ$7:AQ37),INDEX($AQ$7:AQ37,MATCH(AB38,$AB$7:AB38,0),0)))</f>
        <v/>
      </c>
      <c r="AR38" s="112" t="str">
        <f ca="1">IF(AC38="","",IF(COUNTIF($AC$7:AC38,AC38)=1,1+MAX($AR$7:AR37),INDEX($AR$7:AR37,MATCH(AC38,$AC$7:AC38,0),0)))</f>
        <v/>
      </c>
      <c r="AS38" s="119"/>
      <c r="AT38" s="113" t="str">
        <f t="shared" ca="1" si="27"/>
        <v>'入力'!BL34</v>
      </c>
      <c r="AU38" s="113" t="str">
        <f t="shared" ca="1" si="27"/>
        <v>'入力'!BM34</v>
      </c>
      <c r="AV38" s="113" t="str">
        <f t="shared" ca="1" si="27"/>
        <v>'入力'!BN34</v>
      </c>
      <c r="AW38" s="113" t="str">
        <f t="shared" ca="1" si="27"/>
        <v>'入力'!BO34</v>
      </c>
      <c r="AX38" s="113" t="str">
        <f t="shared" ca="1" si="27"/>
        <v>'入力'!BP34</v>
      </c>
      <c r="AY38" s="113" t="str">
        <f t="shared" ca="1" si="27"/>
        <v>'入力'!BQ34</v>
      </c>
      <c r="AZ38" s="113" t="str">
        <f t="shared" ca="1" si="27"/>
        <v>'入力'!BR34</v>
      </c>
      <c r="BA38" s="113" t="str">
        <f t="shared" ca="1" si="27"/>
        <v>'入力'!BS34</v>
      </c>
      <c r="BB38" s="113" t="str">
        <f t="shared" ca="1" si="27"/>
        <v>'入力'!BT34</v>
      </c>
      <c r="BC38" s="113" t="str">
        <f t="shared" ca="1" si="27"/>
        <v>'入力'!BU34</v>
      </c>
      <c r="BD38" s="113" t="str">
        <f t="shared" ca="1" si="27"/>
        <v>'入力'!BV34</v>
      </c>
    </row>
    <row r="39" spans="2:56" s="106" customFormat="1" ht="14.4" x14ac:dyDescent="0.2">
      <c r="B39" s="105"/>
      <c r="C39" s="114" t="str">
        <f t="shared" ca="1" si="7"/>
        <v/>
      </c>
      <c r="D39" s="114" t="str">
        <f t="shared" ca="1" si="7"/>
        <v/>
      </c>
      <c r="E39" s="115" t="str">
        <f t="shared" ca="1" si="7"/>
        <v/>
      </c>
      <c r="F39" s="127" t="str">
        <f t="shared" ca="1" si="8"/>
        <v/>
      </c>
      <c r="G39" s="128" t="str">
        <f t="shared" ca="1" si="9"/>
        <v/>
      </c>
      <c r="H39" s="128" t="str">
        <f t="shared" ca="1" si="9"/>
        <v/>
      </c>
      <c r="I39" s="128" t="str">
        <f t="shared" ca="1" si="9"/>
        <v/>
      </c>
      <c r="J39" s="116" t="str">
        <f t="shared" ca="1" si="9"/>
        <v/>
      </c>
      <c r="K39" s="117" t="str">
        <f t="shared" ca="1" si="9"/>
        <v/>
      </c>
      <c r="L39" s="117" t="str">
        <f t="shared" ca="1" si="9"/>
        <v/>
      </c>
      <c r="M39" s="118" t="str">
        <f t="shared" ca="1" si="9"/>
        <v/>
      </c>
      <c r="O39" s="120" t="str">
        <f t="shared" ca="1" si="10"/>
        <v/>
      </c>
      <c r="P39" s="121" t="str">
        <f ca="1">IFERROR(IF(AND(COUNTIF($AJ$7:AJ39,AJ39)=COUNTIF($AJ$7:AJ100038,AJ39),AG39&lt;&gt;""),SUMIF($AJ$7:AJ39,AJ39,$AI$7:AI39),""),"")</f>
        <v/>
      </c>
      <c r="R39" s="129" t="str">
        <f t="shared" ca="1" si="11"/>
        <v/>
      </c>
      <c r="S39" s="4" t="str">
        <f t="shared" ref="S39:S70" ca="1" si="35">IF(R39="","",SUMIF($AB$7:$AB$100006,R39,$AG$7:$AG$100006))</f>
        <v/>
      </c>
      <c r="T39" s="1"/>
      <c r="U39" s="129" t="str">
        <f t="shared" ca="1" si="12"/>
        <v/>
      </c>
      <c r="V39" s="20" t="str">
        <f t="shared" ref="V39:V70" ca="1" si="36">IF(U39="","",SUMIF($AC$7:$AC$100006,U39,$AE$7:$AE$100006))</f>
        <v/>
      </c>
      <c r="W39" s="4" t="str">
        <f t="shared" ref="W39:W70" ca="1" si="37">IF(U39="","",SUMIF($AC$7:$AC$100006,U39,$AG$7:$AG$100006))</f>
        <v/>
      </c>
      <c r="Y39" s="112" t="str">
        <f t="shared" ca="1" si="13"/>
        <v/>
      </c>
      <c r="Z39" s="112" t="str">
        <f t="shared" ca="1" si="14"/>
        <v/>
      </c>
      <c r="AA39" s="112" t="str">
        <f t="shared" ca="1" si="15"/>
        <v/>
      </c>
      <c r="AB39" s="112" t="str">
        <f t="shared" ca="1" si="16"/>
        <v/>
      </c>
      <c r="AC39" s="112" t="str">
        <f t="shared" ca="1" si="17"/>
        <v/>
      </c>
      <c r="AD39" s="112" t="str">
        <f t="shared" ca="1" si="18"/>
        <v/>
      </c>
      <c r="AE39" s="112" t="str">
        <f t="shared" ca="1" si="19"/>
        <v/>
      </c>
      <c r="AF39" s="112" t="str">
        <f t="shared" ca="1" si="20"/>
        <v/>
      </c>
      <c r="AG39" s="112" t="str">
        <f t="shared" ca="1" si="21"/>
        <v/>
      </c>
      <c r="AH39" s="112" t="str">
        <f t="shared" ca="1" si="22"/>
        <v/>
      </c>
      <c r="AI39" s="112" t="str">
        <f ca="1">IF(AND(COUNTIF(INDEX($AL$7:AM39,0,MATCH($O$2,$AL$6:$AM$6,0)),INDEX(AL39:AM39,0,MATCH($O$2,$AL$6:$AM$6,0)))=1,AL39&lt;&gt;"",AM38&lt;&gt;""),SUMIF(INDEX($AL$7:$AM$100006,0,MATCH($O$2,$AL$6:$AM$6,0)),INDEX(AL39:AM39,0,MATCH($O$2,$AL$6:$AM$6,0)),$AG$7:$AG$100006),"")</f>
        <v/>
      </c>
      <c r="AJ39" s="112" t="str">
        <f t="shared" ca="1" si="31"/>
        <v/>
      </c>
      <c r="AK39" s="112" t="str">
        <f t="shared" ca="1" si="32"/>
        <v/>
      </c>
      <c r="AL39" s="112" t="str">
        <f t="shared" ca="1" si="33"/>
        <v/>
      </c>
      <c r="AM39" s="112" t="str">
        <f t="shared" ca="1" si="25"/>
        <v/>
      </c>
      <c r="AN39" s="112" t="str">
        <f t="shared" ca="1" si="34"/>
        <v/>
      </c>
      <c r="AO39" s="112" t="str">
        <f ca="1">IF(AND(COUNTIF(INDEX($AL$7:$AM39,0,MATCH($O$2,$AL$6:$AM$6,0)),INDEX(AL39:AM39,0,MATCH($O$2,$AL$6:$AM$6,0)))=1,AL39&lt;&gt;""),AB39,"")</f>
        <v/>
      </c>
      <c r="AP39" s="112" t="str">
        <f ca="1">IF(AND(AL39&lt;&gt;"",COUNTIF(INDEX($AL$7:$AM$100006,0,MATCH($O$2,$AL$6:$AM$6,0)),INDEX(AL39:AM39,0,MATCH($O$2,$AL$6:$AM$6,0)))&gt;=2),IF(ROUNDUP(COUNTIF(INDEX($AL$7:$AM$100006,0,MATCH($O$2,$AL$6:$AM$6,0)),INDEX(AL39:AM39,0,MATCH($O$2,$AL$6:$AM$6,0)))/2,0)=COUNTIF(INDEX($AL$7:$AM39,0,MATCH($O$2,$AL$6:$AM$6,0)),INDEX($AL39:$AM39,0,MATCH($O$2,$AL$6:$AM$6,0))),AB39,""),IF(AB39="","",AB39))</f>
        <v/>
      </c>
      <c r="AQ39" s="112" t="str">
        <f ca="1">IF(AB39="","",IF(COUNTIF($AB$7:AB39,AB39)=1,1+MAX($AQ$7:AQ38),INDEX($AQ$7:AQ38,MATCH(AB39,$AB$7:AB39,0),0)))</f>
        <v/>
      </c>
      <c r="AR39" s="112" t="str">
        <f ca="1">IF(AC39="","",IF(COUNTIF($AC$7:AC39,AC39)=1,1+MAX($AR$7:AR38),INDEX($AR$7:AR38,MATCH(AC39,$AC$7:AC39,0),0)))</f>
        <v/>
      </c>
      <c r="AS39" s="119"/>
      <c r="AT39" s="113" t="str">
        <f t="shared" ca="1" si="27"/>
        <v>'入力'!BL35</v>
      </c>
      <c r="AU39" s="113" t="str">
        <f t="shared" ca="1" si="27"/>
        <v>'入力'!BM35</v>
      </c>
      <c r="AV39" s="113" t="str">
        <f t="shared" ca="1" si="27"/>
        <v>'入力'!BN35</v>
      </c>
      <c r="AW39" s="113" t="str">
        <f t="shared" ca="1" si="27"/>
        <v>'入力'!BO35</v>
      </c>
      <c r="AX39" s="113" t="str">
        <f t="shared" ca="1" si="27"/>
        <v>'入力'!BP35</v>
      </c>
      <c r="AY39" s="113" t="str">
        <f t="shared" ca="1" si="27"/>
        <v>'入力'!BQ35</v>
      </c>
      <c r="AZ39" s="113" t="str">
        <f t="shared" ca="1" si="27"/>
        <v>'入力'!BR35</v>
      </c>
      <c r="BA39" s="113" t="str">
        <f t="shared" ca="1" si="27"/>
        <v>'入力'!BS35</v>
      </c>
      <c r="BB39" s="113" t="str">
        <f t="shared" ca="1" si="27"/>
        <v>'入力'!BT35</v>
      </c>
      <c r="BC39" s="113" t="str">
        <f t="shared" ca="1" si="27"/>
        <v>'入力'!BU35</v>
      </c>
      <c r="BD39" s="113" t="str">
        <f t="shared" ca="1" si="27"/>
        <v>'入力'!BV35</v>
      </c>
    </row>
    <row r="40" spans="2:56" s="106" customFormat="1" ht="14.4" x14ac:dyDescent="0.2">
      <c r="B40" s="105"/>
      <c r="C40" s="114" t="str">
        <f t="shared" ca="1" si="7"/>
        <v/>
      </c>
      <c r="D40" s="114" t="str">
        <f t="shared" ca="1" si="7"/>
        <v/>
      </c>
      <c r="E40" s="115" t="str">
        <f t="shared" ca="1" si="7"/>
        <v/>
      </c>
      <c r="F40" s="127" t="str">
        <f t="shared" ca="1" si="8"/>
        <v/>
      </c>
      <c r="G40" s="128" t="str">
        <f t="shared" ca="1" si="9"/>
        <v/>
      </c>
      <c r="H40" s="128" t="str">
        <f t="shared" ca="1" si="9"/>
        <v/>
      </c>
      <c r="I40" s="128" t="str">
        <f t="shared" ca="1" si="9"/>
        <v/>
      </c>
      <c r="J40" s="116" t="str">
        <f t="shared" ca="1" si="9"/>
        <v/>
      </c>
      <c r="K40" s="117" t="str">
        <f t="shared" ca="1" si="9"/>
        <v/>
      </c>
      <c r="L40" s="117" t="str">
        <f t="shared" ca="1" si="9"/>
        <v/>
      </c>
      <c r="M40" s="118" t="str">
        <f t="shared" ca="1" si="9"/>
        <v/>
      </c>
      <c r="O40" s="120" t="str">
        <f t="shared" ca="1" si="10"/>
        <v/>
      </c>
      <c r="P40" s="121" t="str">
        <f ca="1">IFERROR(IF(AND(COUNTIF($AJ$7:AJ40,AJ40)=COUNTIF($AJ$7:AJ100039,AJ40),AG40&lt;&gt;""),SUMIF($AJ$7:AJ40,AJ40,$AI$7:AI40),""),"")</f>
        <v/>
      </c>
      <c r="R40" s="129" t="str">
        <f t="shared" ca="1" si="11"/>
        <v/>
      </c>
      <c r="S40" s="4" t="str">
        <f t="shared" ca="1" si="35"/>
        <v/>
      </c>
      <c r="T40" s="1"/>
      <c r="U40" s="129" t="str">
        <f t="shared" ca="1" si="12"/>
        <v/>
      </c>
      <c r="V40" s="20" t="str">
        <f t="shared" ca="1" si="36"/>
        <v/>
      </c>
      <c r="W40" s="4" t="str">
        <f t="shared" ca="1" si="37"/>
        <v/>
      </c>
      <c r="Y40" s="112" t="str">
        <f t="shared" ca="1" si="13"/>
        <v/>
      </c>
      <c r="Z40" s="112" t="str">
        <f t="shared" ca="1" si="14"/>
        <v/>
      </c>
      <c r="AA40" s="112" t="str">
        <f t="shared" ca="1" si="15"/>
        <v/>
      </c>
      <c r="AB40" s="112" t="str">
        <f t="shared" ca="1" si="16"/>
        <v/>
      </c>
      <c r="AC40" s="112" t="str">
        <f t="shared" ca="1" si="17"/>
        <v/>
      </c>
      <c r="AD40" s="112" t="str">
        <f t="shared" ca="1" si="18"/>
        <v/>
      </c>
      <c r="AE40" s="112" t="str">
        <f t="shared" ca="1" si="19"/>
        <v/>
      </c>
      <c r="AF40" s="112" t="str">
        <f t="shared" ca="1" si="20"/>
        <v/>
      </c>
      <c r="AG40" s="112" t="str">
        <f t="shared" ca="1" si="21"/>
        <v/>
      </c>
      <c r="AH40" s="112" t="str">
        <f t="shared" ca="1" si="22"/>
        <v/>
      </c>
      <c r="AI40" s="112" t="str">
        <f ca="1">IF(AND(COUNTIF(INDEX($AL$7:AM40,0,MATCH($O$2,$AL$6:$AM$6,0)),INDEX(AL40:AM40,0,MATCH($O$2,$AL$6:$AM$6,0)))=1,AL40&lt;&gt;"",AM39&lt;&gt;""),SUMIF(INDEX($AL$7:$AM$100006,0,MATCH($O$2,$AL$6:$AM$6,0)),INDEX(AL40:AM40,0,MATCH($O$2,$AL$6:$AM$6,0)),$AG$7:$AG$100006),"")</f>
        <v/>
      </c>
      <c r="AJ40" s="112" t="str">
        <f t="shared" ca="1" si="31"/>
        <v/>
      </c>
      <c r="AK40" s="112" t="str">
        <f t="shared" ca="1" si="32"/>
        <v/>
      </c>
      <c r="AL40" s="112" t="str">
        <f t="shared" ca="1" si="33"/>
        <v/>
      </c>
      <c r="AM40" s="112" t="str">
        <f t="shared" ca="1" si="25"/>
        <v/>
      </c>
      <c r="AN40" s="112" t="str">
        <f t="shared" ca="1" si="34"/>
        <v/>
      </c>
      <c r="AO40" s="112" t="str">
        <f ca="1">IF(AND(COUNTIF(INDEX($AL$7:$AM40,0,MATCH($O$2,$AL$6:$AM$6,0)),INDEX(AL40:AM40,0,MATCH($O$2,$AL$6:$AM$6,0)))=1,AL40&lt;&gt;""),AB40,"")</f>
        <v/>
      </c>
      <c r="AP40" s="112" t="str">
        <f ca="1">IF(AND(AL40&lt;&gt;"",COUNTIF(INDEX($AL$7:$AM$100006,0,MATCH($O$2,$AL$6:$AM$6,0)),INDEX(AL40:AM40,0,MATCH($O$2,$AL$6:$AM$6,0)))&gt;=2),IF(ROUNDUP(COUNTIF(INDEX($AL$7:$AM$100006,0,MATCH($O$2,$AL$6:$AM$6,0)),INDEX(AL40:AM40,0,MATCH($O$2,$AL$6:$AM$6,0)))/2,0)=COUNTIF(INDEX($AL$7:$AM40,0,MATCH($O$2,$AL$6:$AM$6,0)),INDEX($AL40:$AM40,0,MATCH($O$2,$AL$6:$AM$6,0))),AB40,""),IF(AB40="","",AB40))</f>
        <v/>
      </c>
      <c r="AQ40" s="112" t="str">
        <f ca="1">IF(AB40="","",IF(COUNTIF($AB$7:AB40,AB40)=1,1+MAX($AQ$7:AQ39),INDEX($AQ$7:AQ39,MATCH(AB40,$AB$7:AB40,0),0)))</f>
        <v/>
      </c>
      <c r="AR40" s="112" t="str">
        <f ca="1">IF(AC40="","",IF(COUNTIF($AC$7:AC40,AC40)=1,1+MAX($AR$7:AR39),INDEX($AR$7:AR39,MATCH(AC40,$AC$7:AC40,0),0)))</f>
        <v/>
      </c>
      <c r="AS40" s="119"/>
      <c r="AT40" s="113" t="str">
        <f t="shared" ca="1" si="27"/>
        <v>'入力'!BL36</v>
      </c>
      <c r="AU40" s="113" t="str">
        <f t="shared" ca="1" si="27"/>
        <v>'入力'!BM36</v>
      </c>
      <c r="AV40" s="113" t="str">
        <f t="shared" ca="1" si="27"/>
        <v>'入力'!BN36</v>
      </c>
      <c r="AW40" s="113" t="str">
        <f t="shared" ca="1" si="27"/>
        <v>'入力'!BO36</v>
      </c>
      <c r="AX40" s="113" t="str">
        <f t="shared" ca="1" si="27"/>
        <v>'入力'!BP36</v>
      </c>
      <c r="AY40" s="113" t="str">
        <f t="shared" ca="1" si="27"/>
        <v>'入力'!BQ36</v>
      </c>
      <c r="AZ40" s="113" t="str">
        <f t="shared" ca="1" si="27"/>
        <v>'入力'!BR36</v>
      </c>
      <c r="BA40" s="113" t="str">
        <f t="shared" ca="1" si="27"/>
        <v>'入力'!BS36</v>
      </c>
      <c r="BB40" s="113" t="str">
        <f t="shared" ca="1" si="27"/>
        <v>'入力'!BT36</v>
      </c>
      <c r="BC40" s="113" t="str">
        <f t="shared" ca="1" si="27"/>
        <v>'入力'!BU36</v>
      </c>
      <c r="BD40" s="113" t="str">
        <f t="shared" ca="1" si="27"/>
        <v>'入力'!BV36</v>
      </c>
    </row>
    <row r="41" spans="2:56" s="106" customFormat="1" ht="14.4" x14ac:dyDescent="0.2">
      <c r="B41" s="105"/>
      <c r="C41" s="114" t="str">
        <f t="shared" ca="1" si="7"/>
        <v/>
      </c>
      <c r="D41" s="114" t="str">
        <f t="shared" ca="1" si="7"/>
        <v/>
      </c>
      <c r="E41" s="115" t="str">
        <f t="shared" ca="1" si="7"/>
        <v/>
      </c>
      <c r="F41" s="127" t="str">
        <f t="shared" ca="1" si="8"/>
        <v/>
      </c>
      <c r="G41" s="128" t="str">
        <f t="shared" ca="1" si="9"/>
        <v/>
      </c>
      <c r="H41" s="128" t="str">
        <f t="shared" ca="1" si="9"/>
        <v/>
      </c>
      <c r="I41" s="128" t="str">
        <f t="shared" ca="1" si="9"/>
        <v/>
      </c>
      <c r="J41" s="116" t="str">
        <f t="shared" ca="1" si="9"/>
        <v/>
      </c>
      <c r="K41" s="117" t="str">
        <f t="shared" ca="1" si="9"/>
        <v/>
      </c>
      <c r="L41" s="117" t="str">
        <f t="shared" ca="1" si="9"/>
        <v/>
      </c>
      <c r="M41" s="118" t="str">
        <f t="shared" ca="1" si="9"/>
        <v/>
      </c>
      <c r="O41" s="120" t="str">
        <f t="shared" ca="1" si="10"/>
        <v/>
      </c>
      <c r="P41" s="121" t="str">
        <f ca="1">IFERROR(IF(AND(COUNTIF($AJ$7:AJ41,AJ41)=COUNTIF($AJ$7:AJ100040,AJ41),AG41&lt;&gt;""),SUMIF($AJ$7:AJ41,AJ41,$AI$7:AI41),""),"")</f>
        <v/>
      </c>
      <c r="R41" s="129" t="str">
        <f t="shared" ca="1" si="11"/>
        <v/>
      </c>
      <c r="S41" s="4" t="str">
        <f t="shared" ca="1" si="35"/>
        <v/>
      </c>
      <c r="T41" s="1"/>
      <c r="U41" s="129" t="str">
        <f t="shared" ca="1" si="12"/>
        <v/>
      </c>
      <c r="V41" s="20" t="str">
        <f t="shared" ca="1" si="36"/>
        <v/>
      </c>
      <c r="W41" s="4" t="str">
        <f t="shared" ca="1" si="37"/>
        <v/>
      </c>
      <c r="Y41" s="112" t="str">
        <f t="shared" ca="1" si="13"/>
        <v/>
      </c>
      <c r="Z41" s="112" t="str">
        <f t="shared" ca="1" si="14"/>
        <v/>
      </c>
      <c r="AA41" s="112" t="str">
        <f t="shared" ca="1" si="15"/>
        <v/>
      </c>
      <c r="AB41" s="112" t="str">
        <f t="shared" ca="1" si="16"/>
        <v/>
      </c>
      <c r="AC41" s="112" t="str">
        <f t="shared" ca="1" si="17"/>
        <v/>
      </c>
      <c r="AD41" s="112" t="str">
        <f t="shared" ca="1" si="18"/>
        <v/>
      </c>
      <c r="AE41" s="112" t="str">
        <f t="shared" ca="1" si="19"/>
        <v/>
      </c>
      <c r="AF41" s="112" t="str">
        <f t="shared" ca="1" si="20"/>
        <v/>
      </c>
      <c r="AG41" s="112" t="str">
        <f t="shared" ca="1" si="21"/>
        <v/>
      </c>
      <c r="AH41" s="112" t="str">
        <f t="shared" ca="1" si="22"/>
        <v/>
      </c>
      <c r="AI41" s="112" t="str">
        <f ca="1">IF(AND(COUNTIF(INDEX($AL$7:AM41,0,MATCH($O$2,$AL$6:$AM$6,0)),INDEX(AL41:AM41,0,MATCH($O$2,$AL$6:$AM$6,0)))=1,AL41&lt;&gt;"",AM40&lt;&gt;""),SUMIF(INDEX($AL$7:$AM$100006,0,MATCH($O$2,$AL$6:$AM$6,0)),INDEX(AL41:AM41,0,MATCH($O$2,$AL$6:$AM$6,0)),$AG$7:$AG$100006),"")</f>
        <v/>
      </c>
      <c r="AJ41" s="112" t="str">
        <f t="shared" ca="1" si="31"/>
        <v/>
      </c>
      <c r="AK41" s="112" t="str">
        <f t="shared" ca="1" si="32"/>
        <v/>
      </c>
      <c r="AL41" s="112" t="str">
        <f t="shared" ca="1" si="33"/>
        <v/>
      </c>
      <c r="AM41" s="112" t="str">
        <f t="shared" ca="1" si="25"/>
        <v/>
      </c>
      <c r="AN41" s="112" t="str">
        <f t="shared" ca="1" si="34"/>
        <v/>
      </c>
      <c r="AO41" s="112" t="str">
        <f ca="1">IF(AND(COUNTIF(INDEX($AL$7:$AM41,0,MATCH($O$2,$AL$6:$AM$6,0)),INDEX(AL41:AM41,0,MATCH($O$2,$AL$6:$AM$6,0)))=1,AL41&lt;&gt;""),AB41,"")</f>
        <v/>
      </c>
      <c r="AP41" s="112" t="str">
        <f ca="1">IF(AND(AL41&lt;&gt;"",COUNTIF(INDEX($AL$7:$AM$100006,0,MATCH($O$2,$AL$6:$AM$6,0)),INDEX(AL41:AM41,0,MATCH($O$2,$AL$6:$AM$6,0)))&gt;=2),IF(ROUNDUP(COUNTIF(INDEX($AL$7:$AM$100006,0,MATCH($O$2,$AL$6:$AM$6,0)),INDEX(AL41:AM41,0,MATCH($O$2,$AL$6:$AM$6,0)))/2,0)=COUNTIF(INDEX($AL$7:$AM41,0,MATCH($O$2,$AL$6:$AM$6,0)),INDEX($AL41:$AM41,0,MATCH($O$2,$AL$6:$AM$6,0))),AB41,""),IF(AB41="","",AB41))</f>
        <v/>
      </c>
      <c r="AQ41" s="112" t="str">
        <f ca="1">IF(AB41="","",IF(COUNTIF($AB$7:AB41,AB41)=1,1+MAX($AQ$7:AQ40),INDEX($AQ$7:AQ40,MATCH(AB41,$AB$7:AB41,0),0)))</f>
        <v/>
      </c>
      <c r="AR41" s="112" t="str">
        <f ca="1">IF(AC41="","",IF(COUNTIF($AC$7:AC41,AC41)=1,1+MAX($AR$7:AR40),INDEX($AR$7:AR40,MATCH(AC41,$AC$7:AC41,0),0)))</f>
        <v/>
      </c>
      <c r="AS41" s="119"/>
      <c r="AT41" s="113" t="str">
        <f t="shared" ca="1" si="27"/>
        <v>'入力'!BL37</v>
      </c>
      <c r="AU41" s="113" t="str">
        <f t="shared" ca="1" si="27"/>
        <v>'入力'!BM37</v>
      </c>
      <c r="AV41" s="113" t="str">
        <f t="shared" ca="1" si="27"/>
        <v>'入力'!BN37</v>
      </c>
      <c r="AW41" s="113" t="str">
        <f t="shared" ca="1" si="27"/>
        <v>'入力'!BO37</v>
      </c>
      <c r="AX41" s="113" t="str">
        <f t="shared" ca="1" si="27"/>
        <v>'入力'!BP37</v>
      </c>
      <c r="AY41" s="113" t="str">
        <f t="shared" ca="1" si="27"/>
        <v>'入力'!BQ37</v>
      </c>
      <c r="AZ41" s="113" t="str">
        <f t="shared" ca="1" si="27"/>
        <v>'入力'!BR37</v>
      </c>
      <c r="BA41" s="113" t="str">
        <f t="shared" ca="1" si="27"/>
        <v>'入力'!BS37</v>
      </c>
      <c r="BB41" s="113" t="str">
        <f t="shared" ca="1" si="27"/>
        <v>'入力'!BT37</v>
      </c>
      <c r="BC41" s="113" t="str">
        <f t="shared" ca="1" si="27"/>
        <v>'入力'!BU37</v>
      </c>
      <c r="BD41" s="113" t="str">
        <f t="shared" ca="1" si="27"/>
        <v>'入力'!BV37</v>
      </c>
    </row>
    <row r="42" spans="2:56" s="106" customFormat="1" ht="14.4" x14ac:dyDescent="0.2">
      <c r="B42" s="105"/>
      <c r="C42" s="114" t="str">
        <f t="shared" ca="1" si="7"/>
        <v/>
      </c>
      <c r="D42" s="114" t="str">
        <f t="shared" ca="1" si="7"/>
        <v/>
      </c>
      <c r="E42" s="115" t="str">
        <f t="shared" ca="1" si="7"/>
        <v/>
      </c>
      <c r="F42" s="127" t="str">
        <f t="shared" ca="1" si="8"/>
        <v/>
      </c>
      <c r="G42" s="128" t="str">
        <f t="shared" ca="1" si="9"/>
        <v/>
      </c>
      <c r="H42" s="128" t="str">
        <f t="shared" ca="1" si="9"/>
        <v/>
      </c>
      <c r="I42" s="128" t="str">
        <f t="shared" ca="1" si="9"/>
        <v/>
      </c>
      <c r="J42" s="116" t="str">
        <f t="shared" ca="1" si="9"/>
        <v/>
      </c>
      <c r="K42" s="117" t="str">
        <f t="shared" ca="1" si="9"/>
        <v/>
      </c>
      <c r="L42" s="117" t="str">
        <f t="shared" ca="1" si="9"/>
        <v/>
      </c>
      <c r="M42" s="118" t="str">
        <f t="shared" ca="1" si="9"/>
        <v/>
      </c>
      <c r="O42" s="120" t="str">
        <f t="shared" ca="1" si="10"/>
        <v/>
      </c>
      <c r="P42" s="121" t="str">
        <f ca="1">IFERROR(IF(AND(COUNTIF($AJ$7:AJ42,AJ42)=COUNTIF($AJ$7:AJ100041,AJ42),AG42&lt;&gt;""),SUMIF($AJ$7:AJ42,AJ42,$AI$7:AI42),""),"")</f>
        <v/>
      </c>
      <c r="R42" s="129" t="str">
        <f t="shared" ca="1" si="11"/>
        <v/>
      </c>
      <c r="S42" s="4" t="str">
        <f t="shared" ca="1" si="35"/>
        <v/>
      </c>
      <c r="T42" s="1"/>
      <c r="U42" s="129" t="str">
        <f t="shared" ca="1" si="12"/>
        <v/>
      </c>
      <c r="V42" s="20" t="str">
        <f t="shared" ca="1" si="36"/>
        <v/>
      </c>
      <c r="W42" s="4" t="str">
        <f t="shared" ca="1" si="37"/>
        <v/>
      </c>
      <c r="Y42" s="112" t="str">
        <f t="shared" ca="1" si="13"/>
        <v/>
      </c>
      <c r="Z42" s="112" t="str">
        <f t="shared" ca="1" si="14"/>
        <v/>
      </c>
      <c r="AA42" s="112" t="str">
        <f t="shared" ca="1" si="15"/>
        <v/>
      </c>
      <c r="AB42" s="112" t="str">
        <f t="shared" ca="1" si="16"/>
        <v/>
      </c>
      <c r="AC42" s="112" t="str">
        <f t="shared" ca="1" si="17"/>
        <v/>
      </c>
      <c r="AD42" s="112" t="str">
        <f t="shared" ca="1" si="18"/>
        <v/>
      </c>
      <c r="AE42" s="112" t="str">
        <f t="shared" ca="1" si="19"/>
        <v/>
      </c>
      <c r="AF42" s="112" t="str">
        <f t="shared" ca="1" si="20"/>
        <v/>
      </c>
      <c r="AG42" s="112" t="str">
        <f t="shared" ca="1" si="21"/>
        <v/>
      </c>
      <c r="AH42" s="112" t="str">
        <f t="shared" ca="1" si="22"/>
        <v/>
      </c>
      <c r="AI42" s="112" t="str">
        <f ca="1">IF(AND(COUNTIF(INDEX($AL$7:AM42,0,MATCH($O$2,$AL$6:$AM$6,0)),INDEX(AL42:AM42,0,MATCH($O$2,$AL$6:$AM$6,0)))=1,AL42&lt;&gt;"",AM41&lt;&gt;""),SUMIF(INDEX($AL$7:$AM$100006,0,MATCH($O$2,$AL$6:$AM$6,0)),INDEX(AL42:AM42,0,MATCH($O$2,$AL$6:$AM$6,0)),$AG$7:$AG$100006),"")</f>
        <v/>
      </c>
      <c r="AJ42" s="112" t="str">
        <f t="shared" ca="1" si="31"/>
        <v/>
      </c>
      <c r="AK42" s="112" t="str">
        <f t="shared" ca="1" si="32"/>
        <v/>
      </c>
      <c r="AL42" s="112" t="str">
        <f t="shared" ca="1" si="33"/>
        <v/>
      </c>
      <c r="AM42" s="112" t="str">
        <f t="shared" ca="1" si="25"/>
        <v/>
      </c>
      <c r="AN42" s="112" t="str">
        <f t="shared" ca="1" si="34"/>
        <v/>
      </c>
      <c r="AO42" s="112" t="str">
        <f ca="1">IF(AND(COUNTIF(INDEX($AL$7:$AM42,0,MATCH($O$2,$AL$6:$AM$6,0)),INDEX(AL42:AM42,0,MATCH($O$2,$AL$6:$AM$6,0)))=1,AL42&lt;&gt;""),AB42,"")</f>
        <v/>
      </c>
      <c r="AP42" s="112" t="str">
        <f ca="1">IF(AND(AL42&lt;&gt;"",COUNTIF(INDEX($AL$7:$AM$100006,0,MATCH($O$2,$AL$6:$AM$6,0)),INDEX(AL42:AM42,0,MATCH($O$2,$AL$6:$AM$6,0)))&gt;=2),IF(ROUNDUP(COUNTIF(INDEX($AL$7:$AM$100006,0,MATCH($O$2,$AL$6:$AM$6,0)),INDEX(AL42:AM42,0,MATCH($O$2,$AL$6:$AM$6,0)))/2,0)=COUNTIF(INDEX($AL$7:$AM42,0,MATCH($O$2,$AL$6:$AM$6,0)),INDEX($AL42:$AM42,0,MATCH($O$2,$AL$6:$AM$6,0))),AB42,""),IF(AB42="","",AB42))</f>
        <v/>
      </c>
      <c r="AQ42" s="112" t="str">
        <f ca="1">IF(AB42="","",IF(COUNTIF($AB$7:AB42,AB42)=1,1+MAX($AQ$7:AQ41),INDEX($AQ$7:AQ41,MATCH(AB42,$AB$7:AB42,0),0)))</f>
        <v/>
      </c>
      <c r="AR42" s="112" t="str">
        <f ca="1">IF(AC42="","",IF(COUNTIF($AC$7:AC42,AC42)=1,1+MAX($AR$7:AR41),INDEX($AR$7:AR41,MATCH(AC42,$AC$7:AC42,0),0)))</f>
        <v/>
      </c>
      <c r="AS42" s="119"/>
      <c r="AT42" s="113" t="str">
        <f t="shared" ca="1" si="27"/>
        <v>'入力'!BL38</v>
      </c>
      <c r="AU42" s="113" t="str">
        <f t="shared" ca="1" si="27"/>
        <v>'入力'!BM38</v>
      </c>
      <c r="AV42" s="113" t="str">
        <f t="shared" ref="AU42:BD67" ca="1" si="38">IFERROR(IF(AV$6="","",$AT$2&amp;AV$6&amp;ROW()-ROW(AV$4)),"")</f>
        <v>'入力'!BN38</v>
      </c>
      <c r="AW42" s="113" t="str">
        <f t="shared" ca="1" si="38"/>
        <v>'入力'!BO38</v>
      </c>
      <c r="AX42" s="113" t="str">
        <f t="shared" ca="1" si="38"/>
        <v>'入力'!BP38</v>
      </c>
      <c r="AY42" s="113" t="str">
        <f t="shared" ca="1" si="38"/>
        <v>'入力'!BQ38</v>
      </c>
      <c r="AZ42" s="113" t="str">
        <f t="shared" ca="1" si="38"/>
        <v>'入力'!BR38</v>
      </c>
      <c r="BA42" s="113" t="str">
        <f t="shared" ca="1" si="38"/>
        <v>'入力'!BS38</v>
      </c>
      <c r="BB42" s="113" t="str">
        <f t="shared" ca="1" si="38"/>
        <v>'入力'!BT38</v>
      </c>
      <c r="BC42" s="113" t="str">
        <f t="shared" ca="1" si="38"/>
        <v>'入力'!BU38</v>
      </c>
      <c r="BD42" s="113" t="str">
        <f t="shared" ca="1" si="38"/>
        <v>'入力'!BV38</v>
      </c>
    </row>
    <row r="43" spans="2:56" s="106" customFormat="1" ht="14.4" x14ac:dyDescent="0.2">
      <c r="B43" s="105"/>
      <c r="C43" s="114" t="str">
        <f t="shared" ca="1" si="7"/>
        <v/>
      </c>
      <c r="D43" s="114" t="str">
        <f t="shared" ca="1" si="7"/>
        <v/>
      </c>
      <c r="E43" s="115" t="str">
        <f t="shared" ca="1" si="7"/>
        <v/>
      </c>
      <c r="F43" s="127" t="str">
        <f t="shared" ca="1" si="8"/>
        <v/>
      </c>
      <c r="G43" s="128" t="str">
        <f t="shared" ca="1" si="9"/>
        <v/>
      </c>
      <c r="H43" s="128" t="str">
        <f t="shared" ca="1" si="9"/>
        <v/>
      </c>
      <c r="I43" s="128" t="str">
        <f t="shared" ca="1" si="9"/>
        <v/>
      </c>
      <c r="J43" s="116" t="str">
        <f t="shared" ca="1" si="9"/>
        <v/>
      </c>
      <c r="K43" s="117" t="str">
        <f t="shared" ca="1" si="9"/>
        <v/>
      </c>
      <c r="L43" s="117" t="str">
        <f t="shared" ca="1" si="9"/>
        <v/>
      </c>
      <c r="M43" s="118" t="str">
        <f t="shared" ca="1" si="9"/>
        <v/>
      </c>
      <c r="O43" s="120" t="str">
        <f t="shared" ca="1" si="10"/>
        <v/>
      </c>
      <c r="P43" s="121" t="str">
        <f ca="1">IFERROR(IF(AND(COUNTIF($AJ$7:AJ43,AJ43)=COUNTIF($AJ$7:AJ100042,AJ43),AG43&lt;&gt;""),SUMIF($AJ$7:AJ43,AJ43,$AI$7:AI43),""),"")</f>
        <v/>
      </c>
      <c r="R43" s="129" t="str">
        <f t="shared" ca="1" si="11"/>
        <v/>
      </c>
      <c r="S43" s="4" t="str">
        <f t="shared" ca="1" si="35"/>
        <v/>
      </c>
      <c r="T43" s="1"/>
      <c r="U43" s="129" t="str">
        <f t="shared" ca="1" si="12"/>
        <v/>
      </c>
      <c r="V43" s="20" t="str">
        <f t="shared" ca="1" si="36"/>
        <v/>
      </c>
      <c r="W43" s="4" t="str">
        <f t="shared" ca="1" si="37"/>
        <v/>
      </c>
      <c r="Y43" s="112" t="str">
        <f t="shared" ca="1" si="13"/>
        <v/>
      </c>
      <c r="Z43" s="112" t="str">
        <f t="shared" ca="1" si="14"/>
        <v/>
      </c>
      <c r="AA43" s="112" t="str">
        <f t="shared" ca="1" si="15"/>
        <v/>
      </c>
      <c r="AB43" s="112" t="str">
        <f t="shared" ca="1" si="16"/>
        <v/>
      </c>
      <c r="AC43" s="112" t="str">
        <f t="shared" ca="1" si="17"/>
        <v/>
      </c>
      <c r="AD43" s="112" t="str">
        <f t="shared" ca="1" si="18"/>
        <v/>
      </c>
      <c r="AE43" s="112" t="str">
        <f t="shared" ca="1" si="19"/>
        <v/>
      </c>
      <c r="AF43" s="112" t="str">
        <f t="shared" ca="1" si="20"/>
        <v/>
      </c>
      <c r="AG43" s="112" t="str">
        <f t="shared" ca="1" si="21"/>
        <v/>
      </c>
      <c r="AH43" s="112" t="str">
        <f t="shared" ca="1" si="22"/>
        <v/>
      </c>
      <c r="AI43" s="112" t="str">
        <f ca="1">IF(AND(COUNTIF(INDEX($AL$7:AM43,0,MATCH($O$2,$AL$6:$AM$6,0)),INDEX(AL43:AM43,0,MATCH($O$2,$AL$6:$AM$6,0)))=1,AL43&lt;&gt;"",AM42&lt;&gt;""),SUMIF(INDEX($AL$7:$AM$100006,0,MATCH($O$2,$AL$6:$AM$6,0)),INDEX(AL43:AM43,0,MATCH($O$2,$AL$6:$AM$6,0)),$AG$7:$AG$100006),"")</f>
        <v/>
      </c>
      <c r="AJ43" s="112" t="str">
        <f t="shared" ca="1" si="31"/>
        <v/>
      </c>
      <c r="AK43" s="112" t="str">
        <f t="shared" ca="1" si="32"/>
        <v/>
      </c>
      <c r="AL43" s="112" t="str">
        <f t="shared" ca="1" si="33"/>
        <v/>
      </c>
      <c r="AM43" s="112" t="str">
        <f t="shared" ca="1" si="25"/>
        <v/>
      </c>
      <c r="AN43" s="112" t="str">
        <f t="shared" ca="1" si="34"/>
        <v/>
      </c>
      <c r="AO43" s="112" t="str">
        <f ca="1">IF(AND(COUNTIF(INDEX($AL$7:$AM43,0,MATCH($O$2,$AL$6:$AM$6,0)),INDEX(AL43:AM43,0,MATCH($O$2,$AL$6:$AM$6,0)))=1,AL43&lt;&gt;""),AB43,"")</f>
        <v/>
      </c>
      <c r="AP43" s="112" t="str">
        <f ca="1">IF(AND(AL43&lt;&gt;"",COUNTIF(INDEX($AL$7:$AM$100006,0,MATCH($O$2,$AL$6:$AM$6,0)),INDEX(AL43:AM43,0,MATCH($O$2,$AL$6:$AM$6,0)))&gt;=2),IF(ROUNDUP(COUNTIF(INDEX($AL$7:$AM$100006,0,MATCH($O$2,$AL$6:$AM$6,0)),INDEX(AL43:AM43,0,MATCH($O$2,$AL$6:$AM$6,0)))/2,0)=COUNTIF(INDEX($AL$7:$AM43,0,MATCH($O$2,$AL$6:$AM$6,0)),INDEX($AL43:$AM43,0,MATCH($O$2,$AL$6:$AM$6,0))),AB43,""),IF(AB43="","",AB43))</f>
        <v/>
      </c>
      <c r="AQ43" s="112" t="str">
        <f ca="1">IF(AB43="","",IF(COUNTIF($AB$7:AB43,AB43)=1,1+MAX($AQ$7:AQ42),INDEX($AQ$7:AQ42,MATCH(AB43,$AB$7:AB43,0),0)))</f>
        <v/>
      </c>
      <c r="AR43" s="112" t="str">
        <f ca="1">IF(AC43="","",IF(COUNTIF($AC$7:AC43,AC43)=1,1+MAX($AR$7:AR42),INDEX($AR$7:AR42,MATCH(AC43,$AC$7:AC43,0),0)))</f>
        <v/>
      </c>
      <c r="AS43" s="119"/>
      <c r="AT43" s="113" t="str">
        <f t="shared" ca="1" si="27"/>
        <v>'入力'!BL39</v>
      </c>
      <c r="AU43" s="113" t="str">
        <f t="shared" ca="1" si="38"/>
        <v>'入力'!BM39</v>
      </c>
      <c r="AV43" s="113" t="str">
        <f t="shared" ca="1" si="38"/>
        <v>'入力'!BN39</v>
      </c>
      <c r="AW43" s="113" t="str">
        <f t="shared" ca="1" si="38"/>
        <v>'入力'!BO39</v>
      </c>
      <c r="AX43" s="113" t="str">
        <f t="shared" ca="1" si="38"/>
        <v>'入力'!BP39</v>
      </c>
      <c r="AY43" s="113" t="str">
        <f t="shared" ca="1" si="38"/>
        <v>'入力'!BQ39</v>
      </c>
      <c r="AZ43" s="113" t="str">
        <f t="shared" ca="1" si="38"/>
        <v>'入力'!BR39</v>
      </c>
      <c r="BA43" s="113" t="str">
        <f t="shared" ca="1" si="38"/>
        <v>'入力'!BS39</v>
      </c>
      <c r="BB43" s="113" t="str">
        <f t="shared" ca="1" si="38"/>
        <v>'入力'!BT39</v>
      </c>
      <c r="BC43" s="113" t="str">
        <f t="shared" ca="1" si="38"/>
        <v>'入力'!BU39</v>
      </c>
      <c r="BD43" s="113" t="str">
        <f t="shared" ca="1" si="38"/>
        <v>'入力'!BV39</v>
      </c>
    </row>
    <row r="44" spans="2:56" s="106" customFormat="1" ht="14.4" x14ac:dyDescent="0.2">
      <c r="B44" s="105" t="s">
        <v>70</v>
      </c>
      <c r="C44" s="114" t="str">
        <f t="shared" ca="1" si="7"/>
        <v/>
      </c>
      <c r="D44" s="114" t="str">
        <f t="shared" ca="1" si="7"/>
        <v/>
      </c>
      <c r="E44" s="115" t="str">
        <f t="shared" ca="1" si="7"/>
        <v/>
      </c>
      <c r="F44" s="127" t="str">
        <f t="shared" ca="1" si="8"/>
        <v/>
      </c>
      <c r="G44" s="128" t="str">
        <f t="shared" ca="1" si="9"/>
        <v/>
      </c>
      <c r="H44" s="128" t="str">
        <f t="shared" ca="1" si="9"/>
        <v/>
      </c>
      <c r="I44" s="128" t="str">
        <f t="shared" ca="1" si="9"/>
        <v/>
      </c>
      <c r="J44" s="116" t="str">
        <f t="shared" ca="1" si="9"/>
        <v/>
      </c>
      <c r="K44" s="117" t="str">
        <f t="shared" ca="1" si="9"/>
        <v/>
      </c>
      <c r="L44" s="117" t="str">
        <f t="shared" ca="1" si="9"/>
        <v/>
      </c>
      <c r="M44" s="118" t="str">
        <f t="shared" ca="1" si="9"/>
        <v/>
      </c>
      <c r="O44" s="120" t="str">
        <f t="shared" ca="1" si="10"/>
        <v/>
      </c>
      <c r="P44" s="121" t="str">
        <f ca="1">IFERROR(IF(AND(COUNTIF($AJ$7:AJ44,AJ44)=COUNTIF($AJ$7:AJ100043,AJ44),AG44&lt;&gt;""),SUMIF($AJ$7:AJ44,AJ44,$AI$7:AI44),""),"")</f>
        <v/>
      </c>
      <c r="R44" s="129" t="str">
        <f t="shared" ca="1" si="11"/>
        <v/>
      </c>
      <c r="S44" s="4" t="str">
        <f t="shared" ca="1" si="35"/>
        <v/>
      </c>
      <c r="T44" s="1"/>
      <c r="U44" s="129" t="str">
        <f t="shared" ca="1" si="12"/>
        <v/>
      </c>
      <c r="V44" s="20" t="str">
        <f t="shared" ca="1" si="36"/>
        <v/>
      </c>
      <c r="W44" s="4" t="str">
        <f t="shared" ca="1" si="37"/>
        <v/>
      </c>
      <c r="Y44" s="112" t="str">
        <f t="shared" ca="1" si="13"/>
        <v/>
      </c>
      <c r="Z44" s="112" t="str">
        <f t="shared" ca="1" si="14"/>
        <v/>
      </c>
      <c r="AA44" s="112" t="str">
        <f t="shared" ca="1" si="15"/>
        <v/>
      </c>
      <c r="AB44" s="112" t="str">
        <f t="shared" ca="1" si="16"/>
        <v/>
      </c>
      <c r="AC44" s="112" t="str">
        <f t="shared" ca="1" si="17"/>
        <v/>
      </c>
      <c r="AD44" s="112" t="str">
        <f t="shared" ca="1" si="18"/>
        <v/>
      </c>
      <c r="AE44" s="112" t="str">
        <f t="shared" ca="1" si="19"/>
        <v/>
      </c>
      <c r="AF44" s="112" t="str">
        <f t="shared" ca="1" si="20"/>
        <v/>
      </c>
      <c r="AG44" s="112" t="str">
        <f t="shared" ca="1" si="21"/>
        <v/>
      </c>
      <c r="AH44" s="112" t="str">
        <f t="shared" ca="1" si="22"/>
        <v/>
      </c>
      <c r="AI44" s="112" t="str">
        <f ca="1">IF(AND(COUNTIF(INDEX($AL$7:AM44,0,MATCH($O$2,$AL$6:$AM$6,0)),INDEX(AL44:AM44,0,MATCH($O$2,$AL$6:$AM$6,0)))=1,AL44&lt;&gt;"",AM43&lt;&gt;""),SUMIF(INDEX($AL$7:$AM$100006,0,MATCH($O$2,$AL$6:$AM$6,0)),INDEX(AL44:AM44,0,MATCH($O$2,$AL$6:$AM$6,0)),$AG$7:$AG$100006),"")</f>
        <v/>
      </c>
      <c r="AJ44" s="112" t="str">
        <f t="shared" ref="AJ44:AJ50" ca="1" si="39">IF(COUNT(Y44:AA44)=3,DATE(Y44,Z44,AA44),"")</f>
        <v/>
      </c>
      <c r="AK44" s="112" t="str">
        <f t="shared" ref="AK44:AK50" ca="1" si="40">IF(AB44="","",IF(AB43=AB44,AK43,AK43+1))</f>
        <v/>
      </c>
      <c r="AL44" s="112" t="str">
        <f t="shared" ref="AL44:AL50" ca="1" si="41">IF(AND(AB44&lt;&gt;"",AJ44&lt;&gt;""),AJ44&amp;"@"&amp;AB44&amp;"@"&amp;AK44,"")</f>
        <v/>
      </c>
      <c r="AM44" s="112" t="str">
        <f t="shared" ca="1" si="25"/>
        <v/>
      </c>
      <c r="AN44" s="112" t="str">
        <f t="shared" ref="AN44:AN50" ca="1" si="42">IF(AB44="","",AB44)</f>
        <v/>
      </c>
      <c r="AO44" s="112" t="str">
        <f ca="1">IF(AND(COUNTIF(INDEX($AL$7:$AM44,0,MATCH($O$2,$AL$6:$AM$6,0)),INDEX(AL44:AM44,0,MATCH($O$2,$AL$6:$AM$6,0)))=1,AL44&lt;&gt;""),AB44,"")</f>
        <v/>
      </c>
      <c r="AP44" s="112" t="str">
        <f ca="1">IF(AND(AL44&lt;&gt;"",COUNTIF(INDEX($AL$7:$AM$100006,0,MATCH($O$2,$AL$6:$AM$6,0)),INDEX(AL44:AM44,0,MATCH($O$2,$AL$6:$AM$6,0)))&gt;=2),IF(ROUNDUP(COUNTIF(INDEX($AL$7:$AM$100006,0,MATCH($O$2,$AL$6:$AM$6,0)),INDEX(AL44:AM44,0,MATCH($O$2,$AL$6:$AM$6,0)))/2,0)=COUNTIF(INDEX($AL$7:$AM44,0,MATCH($O$2,$AL$6:$AM$6,0)),INDEX($AL44:$AM44,0,MATCH($O$2,$AL$6:$AM$6,0))),AB44,""),IF(AB44="","",AB44))</f>
        <v/>
      </c>
      <c r="AQ44" s="112" t="str">
        <f ca="1">IF(AB44="","",IF(COUNTIF($AB$7:AB44,AB44)=1,1+MAX($AQ$7:AQ43),INDEX($AQ$7:AQ43,MATCH(AB44,$AB$7:AB44,0),0)))</f>
        <v/>
      </c>
      <c r="AR44" s="112" t="str">
        <f ca="1">IF(AC44="","",IF(COUNTIF($AC$7:AC44,AC44)=1,1+MAX($AR$7:AR43),INDEX($AR$7:AR43,MATCH(AC44,$AC$7:AC44,0),0)))</f>
        <v/>
      </c>
      <c r="AS44" s="119"/>
      <c r="AT44" s="113" t="str">
        <f t="shared" ca="1" si="27"/>
        <v>'入力'!BL40</v>
      </c>
      <c r="AU44" s="113" t="str">
        <f t="shared" ca="1" si="38"/>
        <v>'入力'!BM40</v>
      </c>
      <c r="AV44" s="113" t="str">
        <f t="shared" ca="1" si="38"/>
        <v>'入力'!BN40</v>
      </c>
      <c r="AW44" s="113" t="str">
        <f t="shared" ca="1" si="38"/>
        <v>'入力'!BO40</v>
      </c>
      <c r="AX44" s="113" t="str">
        <f t="shared" ca="1" si="38"/>
        <v>'入力'!BP40</v>
      </c>
      <c r="AY44" s="113" t="str">
        <f t="shared" ca="1" si="38"/>
        <v>'入力'!BQ40</v>
      </c>
      <c r="AZ44" s="113" t="str">
        <f t="shared" ca="1" si="38"/>
        <v>'入力'!BR40</v>
      </c>
      <c r="BA44" s="113" t="str">
        <f t="shared" ca="1" si="38"/>
        <v>'入力'!BS40</v>
      </c>
      <c r="BB44" s="113" t="str">
        <f t="shared" ca="1" si="38"/>
        <v>'入力'!BT40</v>
      </c>
      <c r="BC44" s="113" t="str">
        <f t="shared" ca="1" si="38"/>
        <v>'入力'!BU40</v>
      </c>
      <c r="BD44" s="113" t="str">
        <f t="shared" ca="1" si="38"/>
        <v>'入力'!BV40</v>
      </c>
    </row>
    <row r="45" spans="2:56" s="106" customFormat="1" ht="14.4" x14ac:dyDescent="0.2">
      <c r="B45" s="105"/>
      <c r="C45" s="114" t="str">
        <f t="shared" ca="1" si="7"/>
        <v/>
      </c>
      <c r="D45" s="114" t="str">
        <f t="shared" ca="1" si="7"/>
        <v/>
      </c>
      <c r="E45" s="115" t="str">
        <f t="shared" ca="1" si="7"/>
        <v/>
      </c>
      <c r="F45" s="127" t="str">
        <f t="shared" ca="1" si="8"/>
        <v/>
      </c>
      <c r="G45" s="128" t="str">
        <f t="shared" ca="1" si="9"/>
        <v/>
      </c>
      <c r="H45" s="128" t="str">
        <f t="shared" ca="1" si="9"/>
        <v/>
      </c>
      <c r="I45" s="128" t="str">
        <f t="shared" ca="1" si="9"/>
        <v/>
      </c>
      <c r="J45" s="116" t="str">
        <f t="shared" ca="1" si="9"/>
        <v/>
      </c>
      <c r="K45" s="117" t="str">
        <f t="shared" ca="1" si="9"/>
        <v/>
      </c>
      <c r="L45" s="117" t="str">
        <f t="shared" ca="1" si="9"/>
        <v/>
      </c>
      <c r="M45" s="118" t="str">
        <f t="shared" ca="1" si="9"/>
        <v/>
      </c>
      <c r="O45" s="120" t="str">
        <f t="shared" ca="1" si="10"/>
        <v/>
      </c>
      <c r="P45" s="121" t="str">
        <f ca="1">IFERROR(IF(AND(COUNTIF($AJ$7:AJ45,AJ45)=COUNTIF($AJ$7:AJ100044,AJ45),AG45&lt;&gt;""),SUMIF($AJ$7:AJ45,AJ45,$AI$7:AI45),""),"")</f>
        <v/>
      </c>
      <c r="R45" s="129" t="str">
        <f t="shared" ca="1" si="11"/>
        <v/>
      </c>
      <c r="S45" s="4" t="str">
        <f t="shared" ca="1" si="35"/>
        <v/>
      </c>
      <c r="T45" s="1"/>
      <c r="U45" s="129" t="str">
        <f t="shared" ca="1" si="12"/>
        <v/>
      </c>
      <c r="V45" s="20" t="str">
        <f t="shared" ca="1" si="36"/>
        <v/>
      </c>
      <c r="W45" s="4" t="str">
        <f t="shared" ca="1" si="37"/>
        <v/>
      </c>
      <c r="Y45" s="112" t="str">
        <f t="shared" ca="1" si="13"/>
        <v/>
      </c>
      <c r="Z45" s="112" t="str">
        <f t="shared" ca="1" si="14"/>
        <v/>
      </c>
      <c r="AA45" s="112" t="str">
        <f t="shared" ca="1" si="15"/>
        <v/>
      </c>
      <c r="AB45" s="112" t="str">
        <f t="shared" ca="1" si="16"/>
        <v/>
      </c>
      <c r="AC45" s="112" t="str">
        <f t="shared" ca="1" si="17"/>
        <v/>
      </c>
      <c r="AD45" s="112" t="str">
        <f t="shared" ca="1" si="18"/>
        <v/>
      </c>
      <c r="AE45" s="112" t="str">
        <f t="shared" ca="1" si="19"/>
        <v/>
      </c>
      <c r="AF45" s="112" t="str">
        <f t="shared" ca="1" si="20"/>
        <v/>
      </c>
      <c r="AG45" s="112" t="str">
        <f t="shared" ca="1" si="21"/>
        <v/>
      </c>
      <c r="AH45" s="112" t="str">
        <f t="shared" ca="1" si="22"/>
        <v/>
      </c>
      <c r="AI45" s="112" t="str">
        <f ca="1">IF(AND(COUNTIF(INDEX($AL$7:AM45,0,MATCH($O$2,$AL$6:$AM$6,0)),INDEX(AL45:AM45,0,MATCH($O$2,$AL$6:$AM$6,0)))=1,AL45&lt;&gt;"",AM44&lt;&gt;""),SUMIF(INDEX($AL$7:$AM$100006,0,MATCH($O$2,$AL$6:$AM$6,0)),INDEX(AL45:AM45,0,MATCH($O$2,$AL$6:$AM$6,0)),$AG$7:$AG$100006),"")</f>
        <v/>
      </c>
      <c r="AJ45" s="112" t="str">
        <f t="shared" ca="1" si="39"/>
        <v/>
      </c>
      <c r="AK45" s="112" t="str">
        <f t="shared" ca="1" si="40"/>
        <v/>
      </c>
      <c r="AL45" s="112" t="str">
        <f t="shared" ca="1" si="41"/>
        <v/>
      </c>
      <c r="AM45" s="112" t="str">
        <f t="shared" ca="1" si="25"/>
        <v/>
      </c>
      <c r="AN45" s="112" t="str">
        <f t="shared" ca="1" si="42"/>
        <v/>
      </c>
      <c r="AO45" s="112" t="str">
        <f ca="1">IF(AND(COUNTIF(INDEX($AL$7:$AM45,0,MATCH($O$2,$AL$6:$AM$6,0)),INDEX(AL45:AM45,0,MATCH($O$2,$AL$6:$AM$6,0)))=1,AL45&lt;&gt;""),AB45,"")</f>
        <v/>
      </c>
      <c r="AP45" s="112" t="str">
        <f ca="1">IF(AND(AL45&lt;&gt;"",COUNTIF(INDEX($AL$7:$AM$100006,0,MATCH($O$2,$AL$6:$AM$6,0)),INDEX(AL45:AM45,0,MATCH($O$2,$AL$6:$AM$6,0)))&gt;=2),IF(ROUNDUP(COUNTIF(INDEX($AL$7:$AM$100006,0,MATCH($O$2,$AL$6:$AM$6,0)),INDEX(AL45:AM45,0,MATCH($O$2,$AL$6:$AM$6,0)))/2,0)=COUNTIF(INDEX($AL$7:$AM45,0,MATCH($O$2,$AL$6:$AM$6,0)),INDEX($AL45:$AM45,0,MATCH($O$2,$AL$6:$AM$6,0))),AB45,""),IF(AB45="","",AB45))</f>
        <v/>
      </c>
      <c r="AQ45" s="112" t="str">
        <f ca="1">IF(AB45="","",IF(COUNTIF($AB$7:AB45,AB45)=1,1+MAX($AQ$7:AQ44),INDEX($AQ$7:AQ44,MATCH(AB45,$AB$7:AB45,0),0)))</f>
        <v/>
      </c>
      <c r="AR45" s="112" t="str">
        <f ca="1">IF(AC45="","",IF(COUNTIF($AC$7:AC45,AC45)=1,1+MAX($AR$7:AR44),INDEX($AR$7:AR44,MATCH(AC45,$AC$7:AC45,0),0)))</f>
        <v/>
      </c>
      <c r="AS45" s="119"/>
      <c r="AT45" s="113" t="str">
        <f t="shared" ca="1" si="27"/>
        <v>'入力'!BL41</v>
      </c>
      <c r="AU45" s="113" t="str">
        <f t="shared" ca="1" si="38"/>
        <v>'入力'!BM41</v>
      </c>
      <c r="AV45" s="113" t="str">
        <f t="shared" ca="1" si="38"/>
        <v>'入力'!BN41</v>
      </c>
      <c r="AW45" s="113" t="str">
        <f t="shared" ca="1" si="38"/>
        <v>'入力'!BO41</v>
      </c>
      <c r="AX45" s="113" t="str">
        <f t="shared" ca="1" si="38"/>
        <v>'入力'!BP41</v>
      </c>
      <c r="AY45" s="113" t="str">
        <f t="shared" ca="1" si="38"/>
        <v>'入力'!BQ41</v>
      </c>
      <c r="AZ45" s="113" t="str">
        <f t="shared" ca="1" si="38"/>
        <v>'入力'!BR41</v>
      </c>
      <c r="BA45" s="113" t="str">
        <f t="shared" ca="1" si="38"/>
        <v>'入力'!BS41</v>
      </c>
      <c r="BB45" s="113" t="str">
        <f t="shared" ca="1" si="38"/>
        <v>'入力'!BT41</v>
      </c>
      <c r="BC45" s="113" t="str">
        <f t="shared" ca="1" si="38"/>
        <v>'入力'!BU41</v>
      </c>
      <c r="BD45" s="113" t="str">
        <f t="shared" ca="1" si="38"/>
        <v>'入力'!BV41</v>
      </c>
    </row>
    <row r="46" spans="2:56" s="106" customFormat="1" ht="14.4" x14ac:dyDescent="0.2">
      <c r="B46" s="105"/>
      <c r="C46" s="114" t="str">
        <f t="shared" ca="1" si="7"/>
        <v/>
      </c>
      <c r="D46" s="114" t="str">
        <f t="shared" ca="1" si="7"/>
        <v/>
      </c>
      <c r="E46" s="115" t="str">
        <f t="shared" ca="1" si="7"/>
        <v/>
      </c>
      <c r="F46" s="127" t="str">
        <f t="shared" ca="1" si="8"/>
        <v/>
      </c>
      <c r="G46" s="128" t="str">
        <f t="shared" ca="1" si="9"/>
        <v/>
      </c>
      <c r="H46" s="128" t="str">
        <f t="shared" ca="1" si="9"/>
        <v/>
      </c>
      <c r="I46" s="128" t="str">
        <f t="shared" ca="1" si="9"/>
        <v/>
      </c>
      <c r="J46" s="116" t="str">
        <f t="shared" ca="1" si="9"/>
        <v/>
      </c>
      <c r="K46" s="117" t="str">
        <f t="shared" ca="1" si="9"/>
        <v/>
      </c>
      <c r="L46" s="117" t="str">
        <f t="shared" ca="1" si="9"/>
        <v/>
      </c>
      <c r="M46" s="118" t="str">
        <f t="shared" ca="1" si="9"/>
        <v/>
      </c>
      <c r="O46" s="120" t="str">
        <f t="shared" ca="1" si="10"/>
        <v/>
      </c>
      <c r="P46" s="121" t="str">
        <f ca="1">IFERROR(IF(AND(COUNTIF($AJ$7:AJ46,AJ46)=COUNTIF($AJ$7:AJ100045,AJ46),AG46&lt;&gt;""),SUMIF($AJ$7:AJ46,AJ46,$AI$7:AI46),""),"")</f>
        <v/>
      </c>
      <c r="R46" s="129" t="str">
        <f t="shared" ca="1" si="11"/>
        <v/>
      </c>
      <c r="S46" s="4" t="str">
        <f t="shared" ca="1" si="35"/>
        <v/>
      </c>
      <c r="T46" s="1"/>
      <c r="U46" s="129" t="str">
        <f t="shared" ca="1" si="12"/>
        <v/>
      </c>
      <c r="V46" s="20" t="str">
        <f t="shared" ca="1" si="36"/>
        <v/>
      </c>
      <c r="W46" s="4" t="str">
        <f t="shared" ca="1" si="37"/>
        <v/>
      </c>
      <c r="Y46" s="112" t="str">
        <f t="shared" ca="1" si="13"/>
        <v/>
      </c>
      <c r="Z46" s="112" t="str">
        <f t="shared" ca="1" si="14"/>
        <v/>
      </c>
      <c r="AA46" s="112" t="str">
        <f t="shared" ca="1" si="15"/>
        <v/>
      </c>
      <c r="AB46" s="112" t="str">
        <f t="shared" ca="1" si="16"/>
        <v/>
      </c>
      <c r="AC46" s="112" t="str">
        <f t="shared" ca="1" si="17"/>
        <v/>
      </c>
      <c r="AD46" s="112" t="str">
        <f t="shared" ca="1" si="18"/>
        <v/>
      </c>
      <c r="AE46" s="112" t="str">
        <f t="shared" ca="1" si="19"/>
        <v/>
      </c>
      <c r="AF46" s="112" t="str">
        <f t="shared" ca="1" si="20"/>
        <v/>
      </c>
      <c r="AG46" s="112" t="str">
        <f t="shared" ca="1" si="21"/>
        <v/>
      </c>
      <c r="AH46" s="112" t="str">
        <f t="shared" ca="1" si="22"/>
        <v/>
      </c>
      <c r="AI46" s="112" t="str">
        <f ca="1">IF(AND(COUNTIF(INDEX($AL$7:AM46,0,MATCH($O$2,$AL$6:$AM$6,0)),INDEX(AL46:AM46,0,MATCH($O$2,$AL$6:$AM$6,0)))=1,AL46&lt;&gt;"",AM45&lt;&gt;""),SUMIF(INDEX($AL$7:$AM$100006,0,MATCH($O$2,$AL$6:$AM$6,0)),INDEX(AL46:AM46,0,MATCH($O$2,$AL$6:$AM$6,0)),$AG$7:$AG$100006),"")</f>
        <v/>
      </c>
      <c r="AJ46" s="112" t="str">
        <f t="shared" ca="1" si="39"/>
        <v/>
      </c>
      <c r="AK46" s="112" t="str">
        <f t="shared" ca="1" si="40"/>
        <v/>
      </c>
      <c r="AL46" s="112" t="str">
        <f t="shared" ca="1" si="41"/>
        <v/>
      </c>
      <c r="AM46" s="112" t="str">
        <f t="shared" ca="1" si="25"/>
        <v/>
      </c>
      <c r="AN46" s="112" t="str">
        <f t="shared" ca="1" si="42"/>
        <v/>
      </c>
      <c r="AO46" s="112" t="str">
        <f ca="1">IF(AND(COUNTIF(INDEX($AL$7:$AM46,0,MATCH($O$2,$AL$6:$AM$6,0)),INDEX(AL46:AM46,0,MATCH($O$2,$AL$6:$AM$6,0)))=1,AL46&lt;&gt;""),AB46,"")</f>
        <v/>
      </c>
      <c r="AP46" s="112" t="str">
        <f ca="1">IF(AND(AL46&lt;&gt;"",COUNTIF(INDEX($AL$7:$AM$100006,0,MATCH($O$2,$AL$6:$AM$6,0)),INDEX(AL46:AM46,0,MATCH($O$2,$AL$6:$AM$6,0)))&gt;=2),IF(ROUNDUP(COUNTIF(INDEX($AL$7:$AM$100006,0,MATCH($O$2,$AL$6:$AM$6,0)),INDEX(AL46:AM46,0,MATCH($O$2,$AL$6:$AM$6,0)))/2,0)=COUNTIF(INDEX($AL$7:$AM46,0,MATCH($O$2,$AL$6:$AM$6,0)),INDEX($AL46:$AM46,0,MATCH($O$2,$AL$6:$AM$6,0))),AB46,""),IF(AB46="","",AB46))</f>
        <v/>
      </c>
      <c r="AQ46" s="112" t="str">
        <f ca="1">IF(AB46="","",IF(COUNTIF($AB$7:AB46,AB46)=1,1+MAX($AQ$7:AQ45),INDEX($AQ$7:AQ45,MATCH(AB46,$AB$7:AB46,0),0)))</f>
        <v/>
      </c>
      <c r="AR46" s="112" t="str">
        <f ca="1">IF(AC46="","",IF(COUNTIF($AC$7:AC46,AC46)=1,1+MAX($AR$7:AR45),INDEX($AR$7:AR45,MATCH(AC46,$AC$7:AC46,0),0)))</f>
        <v/>
      </c>
      <c r="AS46" s="119"/>
      <c r="AT46" s="113" t="str">
        <f t="shared" ca="1" si="27"/>
        <v>'入力'!BL42</v>
      </c>
      <c r="AU46" s="113" t="str">
        <f t="shared" ca="1" si="38"/>
        <v>'入力'!BM42</v>
      </c>
      <c r="AV46" s="113" t="str">
        <f t="shared" ca="1" si="38"/>
        <v>'入力'!BN42</v>
      </c>
      <c r="AW46" s="113" t="str">
        <f t="shared" ca="1" si="38"/>
        <v>'入力'!BO42</v>
      </c>
      <c r="AX46" s="113" t="str">
        <f t="shared" ca="1" si="38"/>
        <v>'入力'!BP42</v>
      </c>
      <c r="AY46" s="113" t="str">
        <f t="shared" ca="1" si="38"/>
        <v>'入力'!BQ42</v>
      </c>
      <c r="AZ46" s="113" t="str">
        <f t="shared" ca="1" si="38"/>
        <v>'入力'!BR42</v>
      </c>
      <c r="BA46" s="113" t="str">
        <f t="shared" ca="1" si="38"/>
        <v>'入力'!BS42</v>
      </c>
      <c r="BB46" s="113" t="str">
        <f t="shared" ca="1" si="38"/>
        <v>'入力'!BT42</v>
      </c>
      <c r="BC46" s="113" t="str">
        <f t="shared" ca="1" si="38"/>
        <v>'入力'!BU42</v>
      </c>
      <c r="BD46" s="113" t="str">
        <f t="shared" ca="1" si="38"/>
        <v>'入力'!BV42</v>
      </c>
    </row>
    <row r="47" spans="2:56" s="106" customFormat="1" ht="14.4" x14ac:dyDescent="0.2">
      <c r="B47" s="105"/>
      <c r="C47" s="114" t="str">
        <f t="shared" ca="1" si="7"/>
        <v/>
      </c>
      <c r="D47" s="114" t="str">
        <f t="shared" ca="1" si="7"/>
        <v/>
      </c>
      <c r="E47" s="115" t="str">
        <f t="shared" ca="1" si="7"/>
        <v/>
      </c>
      <c r="F47" s="127" t="str">
        <f t="shared" ca="1" si="8"/>
        <v/>
      </c>
      <c r="G47" s="128" t="str">
        <f t="shared" ca="1" si="9"/>
        <v/>
      </c>
      <c r="H47" s="128" t="str">
        <f t="shared" ca="1" si="9"/>
        <v/>
      </c>
      <c r="I47" s="128" t="str">
        <f t="shared" ca="1" si="9"/>
        <v/>
      </c>
      <c r="J47" s="116" t="str">
        <f t="shared" ca="1" si="9"/>
        <v/>
      </c>
      <c r="K47" s="117" t="str">
        <f t="shared" ca="1" si="9"/>
        <v/>
      </c>
      <c r="L47" s="117" t="str">
        <f t="shared" ca="1" si="9"/>
        <v/>
      </c>
      <c r="M47" s="118" t="str">
        <f t="shared" ca="1" si="9"/>
        <v/>
      </c>
      <c r="O47" s="120" t="str">
        <f t="shared" ca="1" si="10"/>
        <v/>
      </c>
      <c r="P47" s="121" t="str">
        <f ca="1">IFERROR(IF(AND(COUNTIF($AJ$7:AJ47,AJ47)=COUNTIF($AJ$7:AJ100046,AJ47),AG47&lt;&gt;""),SUMIF($AJ$7:AJ47,AJ47,$AI$7:AI47),""),"")</f>
        <v/>
      </c>
      <c r="R47" s="129" t="str">
        <f t="shared" ca="1" si="11"/>
        <v/>
      </c>
      <c r="S47" s="4" t="str">
        <f t="shared" ca="1" si="35"/>
        <v/>
      </c>
      <c r="T47" s="1"/>
      <c r="U47" s="129" t="str">
        <f t="shared" ca="1" si="12"/>
        <v/>
      </c>
      <c r="V47" s="20" t="str">
        <f t="shared" ca="1" si="36"/>
        <v/>
      </c>
      <c r="W47" s="4" t="str">
        <f t="shared" ca="1" si="37"/>
        <v/>
      </c>
      <c r="Y47" s="112" t="str">
        <f t="shared" ca="1" si="13"/>
        <v/>
      </c>
      <c r="Z47" s="112" t="str">
        <f t="shared" ca="1" si="14"/>
        <v/>
      </c>
      <c r="AA47" s="112" t="str">
        <f t="shared" ca="1" si="15"/>
        <v/>
      </c>
      <c r="AB47" s="112" t="str">
        <f t="shared" ca="1" si="16"/>
        <v/>
      </c>
      <c r="AC47" s="112" t="str">
        <f t="shared" ca="1" si="17"/>
        <v/>
      </c>
      <c r="AD47" s="112" t="str">
        <f t="shared" ca="1" si="18"/>
        <v/>
      </c>
      <c r="AE47" s="112" t="str">
        <f t="shared" ca="1" si="19"/>
        <v/>
      </c>
      <c r="AF47" s="112" t="str">
        <f t="shared" ca="1" si="20"/>
        <v/>
      </c>
      <c r="AG47" s="112" t="str">
        <f t="shared" ca="1" si="21"/>
        <v/>
      </c>
      <c r="AH47" s="112" t="str">
        <f t="shared" ca="1" si="22"/>
        <v/>
      </c>
      <c r="AI47" s="112" t="str">
        <f ca="1">IF(AND(COUNTIF(INDEX($AL$7:AM47,0,MATCH($O$2,$AL$6:$AM$6,0)),INDEX(AL47:AM47,0,MATCH($O$2,$AL$6:$AM$6,0)))=1,AL47&lt;&gt;"",AM46&lt;&gt;""),SUMIF(INDEX($AL$7:$AM$100006,0,MATCH($O$2,$AL$6:$AM$6,0)),INDEX(AL47:AM47,0,MATCH($O$2,$AL$6:$AM$6,0)),$AG$7:$AG$100006),"")</f>
        <v/>
      </c>
      <c r="AJ47" s="112" t="str">
        <f t="shared" ca="1" si="39"/>
        <v/>
      </c>
      <c r="AK47" s="112" t="str">
        <f t="shared" ca="1" si="40"/>
        <v/>
      </c>
      <c r="AL47" s="112" t="str">
        <f t="shared" ca="1" si="41"/>
        <v/>
      </c>
      <c r="AM47" s="112" t="str">
        <f t="shared" ca="1" si="25"/>
        <v/>
      </c>
      <c r="AN47" s="112" t="str">
        <f t="shared" ca="1" si="42"/>
        <v/>
      </c>
      <c r="AO47" s="112" t="str">
        <f ca="1">IF(AND(COUNTIF(INDEX($AL$7:$AM47,0,MATCH($O$2,$AL$6:$AM$6,0)),INDEX(AL47:AM47,0,MATCH($O$2,$AL$6:$AM$6,0)))=1,AL47&lt;&gt;""),AB47,"")</f>
        <v/>
      </c>
      <c r="AP47" s="112" t="str">
        <f ca="1">IF(AND(AL47&lt;&gt;"",COUNTIF(INDEX($AL$7:$AM$100006,0,MATCH($O$2,$AL$6:$AM$6,0)),INDEX(AL47:AM47,0,MATCH($O$2,$AL$6:$AM$6,0)))&gt;=2),IF(ROUNDUP(COUNTIF(INDEX($AL$7:$AM$100006,0,MATCH($O$2,$AL$6:$AM$6,0)),INDEX(AL47:AM47,0,MATCH($O$2,$AL$6:$AM$6,0)))/2,0)=COUNTIF(INDEX($AL$7:$AM47,0,MATCH($O$2,$AL$6:$AM$6,0)),INDEX($AL47:$AM47,0,MATCH($O$2,$AL$6:$AM$6,0))),AB47,""),IF(AB47="","",AB47))</f>
        <v/>
      </c>
      <c r="AQ47" s="112" t="str">
        <f ca="1">IF(AB47="","",IF(COUNTIF($AB$7:AB47,AB47)=1,1+MAX($AQ$7:AQ46),INDEX($AQ$7:AQ46,MATCH(AB47,$AB$7:AB47,0),0)))</f>
        <v/>
      </c>
      <c r="AR47" s="112" t="str">
        <f ca="1">IF(AC47="","",IF(COUNTIF($AC$7:AC47,AC47)=1,1+MAX($AR$7:AR46),INDEX($AR$7:AR46,MATCH(AC47,$AC$7:AC47,0),0)))</f>
        <v/>
      </c>
      <c r="AS47" s="119"/>
      <c r="AT47" s="113" t="str">
        <f t="shared" ca="1" si="27"/>
        <v>'入力'!BL43</v>
      </c>
      <c r="AU47" s="113" t="str">
        <f t="shared" ca="1" si="38"/>
        <v>'入力'!BM43</v>
      </c>
      <c r="AV47" s="113" t="str">
        <f t="shared" ca="1" si="38"/>
        <v>'入力'!BN43</v>
      </c>
      <c r="AW47" s="113" t="str">
        <f t="shared" ca="1" si="38"/>
        <v>'入力'!BO43</v>
      </c>
      <c r="AX47" s="113" t="str">
        <f t="shared" ca="1" si="38"/>
        <v>'入力'!BP43</v>
      </c>
      <c r="AY47" s="113" t="str">
        <f t="shared" ca="1" si="38"/>
        <v>'入力'!BQ43</v>
      </c>
      <c r="AZ47" s="113" t="str">
        <f t="shared" ca="1" si="38"/>
        <v>'入力'!BR43</v>
      </c>
      <c r="BA47" s="113" t="str">
        <f t="shared" ca="1" si="38"/>
        <v>'入力'!BS43</v>
      </c>
      <c r="BB47" s="113" t="str">
        <f t="shared" ca="1" si="38"/>
        <v>'入力'!BT43</v>
      </c>
      <c r="BC47" s="113" t="str">
        <f t="shared" ca="1" si="38"/>
        <v>'入力'!BU43</v>
      </c>
      <c r="BD47" s="113" t="str">
        <f t="shared" ca="1" si="38"/>
        <v>'入力'!BV43</v>
      </c>
    </row>
    <row r="48" spans="2:56" s="106" customFormat="1" ht="14.4" x14ac:dyDescent="0.2">
      <c r="B48" s="105"/>
      <c r="C48" s="114" t="str">
        <f t="shared" ca="1" si="7"/>
        <v/>
      </c>
      <c r="D48" s="114" t="str">
        <f t="shared" ca="1" si="7"/>
        <v/>
      </c>
      <c r="E48" s="115" t="str">
        <f t="shared" ca="1" si="7"/>
        <v/>
      </c>
      <c r="F48" s="127" t="str">
        <f t="shared" ca="1" si="8"/>
        <v/>
      </c>
      <c r="G48" s="128" t="str">
        <f t="shared" ca="1" si="9"/>
        <v/>
      </c>
      <c r="H48" s="128" t="str">
        <f t="shared" ca="1" si="9"/>
        <v/>
      </c>
      <c r="I48" s="128" t="str">
        <f t="shared" ref="G48:M50" ca="1" si="43">IFERROR(INDEX($Y48:$AI48,0,MATCH(I$6,$Y$6:$AI$6,0)),"")</f>
        <v/>
      </c>
      <c r="J48" s="116" t="str">
        <f t="shared" ca="1" si="43"/>
        <v/>
      </c>
      <c r="K48" s="117" t="str">
        <f t="shared" ca="1" si="43"/>
        <v/>
      </c>
      <c r="L48" s="117" t="str">
        <f t="shared" ca="1" si="43"/>
        <v/>
      </c>
      <c r="M48" s="118" t="str">
        <f t="shared" ca="1" si="43"/>
        <v/>
      </c>
      <c r="O48" s="120" t="str">
        <f t="shared" ca="1" si="10"/>
        <v/>
      </c>
      <c r="P48" s="121" t="str">
        <f ca="1">IFERROR(IF(AND(COUNTIF($AJ$7:AJ48,AJ48)=COUNTIF($AJ$7:AJ100047,AJ48),AG48&lt;&gt;""),SUMIF($AJ$7:AJ48,AJ48,$AI$7:AI48),""),"")</f>
        <v/>
      </c>
      <c r="R48" s="129" t="str">
        <f t="shared" ca="1" si="11"/>
        <v/>
      </c>
      <c r="S48" s="4" t="str">
        <f t="shared" ca="1" si="35"/>
        <v/>
      </c>
      <c r="T48" s="1"/>
      <c r="U48" s="129" t="str">
        <f t="shared" ca="1" si="12"/>
        <v/>
      </c>
      <c r="V48" s="20" t="str">
        <f t="shared" ca="1" si="36"/>
        <v/>
      </c>
      <c r="W48" s="4" t="str">
        <f t="shared" ca="1" si="37"/>
        <v/>
      </c>
      <c r="Y48" s="112" t="str">
        <f t="shared" ca="1" si="13"/>
        <v/>
      </c>
      <c r="Z48" s="112" t="str">
        <f t="shared" ca="1" si="14"/>
        <v/>
      </c>
      <c r="AA48" s="112" t="str">
        <f t="shared" ca="1" si="15"/>
        <v/>
      </c>
      <c r="AB48" s="112" t="str">
        <f t="shared" ca="1" si="16"/>
        <v/>
      </c>
      <c r="AC48" s="112" t="str">
        <f t="shared" ca="1" si="17"/>
        <v/>
      </c>
      <c r="AD48" s="112" t="str">
        <f t="shared" ca="1" si="18"/>
        <v/>
      </c>
      <c r="AE48" s="112" t="str">
        <f t="shared" ca="1" si="19"/>
        <v/>
      </c>
      <c r="AF48" s="112" t="str">
        <f t="shared" ca="1" si="20"/>
        <v/>
      </c>
      <c r="AG48" s="112" t="str">
        <f t="shared" ca="1" si="21"/>
        <v/>
      </c>
      <c r="AH48" s="112" t="str">
        <f t="shared" ca="1" si="22"/>
        <v/>
      </c>
      <c r="AI48" s="112" t="str">
        <f ca="1">IF(AND(COUNTIF(INDEX($AL$7:AM48,0,MATCH($O$2,$AL$6:$AM$6,0)),INDEX(AL48:AM48,0,MATCH($O$2,$AL$6:$AM$6,0)))=1,AL48&lt;&gt;"",AM47&lt;&gt;""),SUMIF(INDEX($AL$7:$AM$100006,0,MATCH($O$2,$AL$6:$AM$6,0)),INDEX(AL48:AM48,0,MATCH($O$2,$AL$6:$AM$6,0)),$AG$7:$AG$100006),"")</f>
        <v/>
      </c>
      <c r="AJ48" s="112" t="str">
        <f t="shared" ca="1" si="39"/>
        <v/>
      </c>
      <c r="AK48" s="112" t="str">
        <f t="shared" ca="1" si="40"/>
        <v/>
      </c>
      <c r="AL48" s="112" t="str">
        <f t="shared" ca="1" si="41"/>
        <v/>
      </c>
      <c r="AM48" s="112" t="str">
        <f t="shared" ca="1" si="25"/>
        <v/>
      </c>
      <c r="AN48" s="112" t="str">
        <f t="shared" ca="1" si="42"/>
        <v/>
      </c>
      <c r="AO48" s="112" t="str">
        <f ca="1">IF(AND(COUNTIF(INDEX($AL$7:$AM48,0,MATCH($O$2,$AL$6:$AM$6,0)),INDEX(AL48:AM48,0,MATCH($O$2,$AL$6:$AM$6,0)))=1,AL48&lt;&gt;""),AB48,"")</f>
        <v/>
      </c>
      <c r="AP48" s="112" t="str">
        <f ca="1">IF(AND(AL48&lt;&gt;"",COUNTIF(INDEX($AL$7:$AM$100006,0,MATCH($O$2,$AL$6:$AM$6,0)),INDEX(AL48:AM48,0,MATCH($O$2,$AL$6:$AM$6,0)))&gt;=2),IF(ROUNDUP(COUNTIF(INDEX($AL$7:$AM$100006,0,MATCH($O$2,$AL$6:$AM$6,0)),INDEX(AL48:AM48,0,MATCH($O$2,$AL$6:$AM$6,0)))/2,0)=COUNTIF(INDEX($AL$7:$AM48,0,MATCH($O$2,$AL$6:$AM$6,0)),INDEX($AL48:$AM48,0,MATCH($O$2,$AL$6:$AM$6,0))),AB48,""),IF(AB48="","",AB48))</f>
        <v/>
      </c>
      <c r="AQ48" s="112" t="str">
        <f ca="1">IF(AB48="","",IF(COUNTIF($AB$7:AB48,AB48)=1,1+MAX($AQ$7:AQ47),INDEX($AQ$7:AQ47,MATCH(AB48,$AB$7:AB48,0),0)))</f>
        <v/>
      </c>
      <c r="AR48" s="112" t="str">
        <f ca="1">IF(AC48="","",IF(COUNTIF($AC$7:AC48,AC48)=1,1+MAX($AR$7:AR47),INDEX($AR$7:AR47,MATCH(AC48,$AC$7:AC48,0),0)))</f>
        <v/>
      </c>
      <c r="AS48" s="119"/>
      <c r="AT48" s="113" t="str">
        <f t="shared" ca="1" si="27"/>
        <v>'入力'!BL44</v>
      </c>
      <c r="AU48" s="113" t="str">
        <f t="shared" ca="1" si="38"/>
        <v>'入力'!BM44</v>
      </c>
      <c r="AV48" s="113" t="str">
        <f t="shared" ca="1" si="38"/>
        <v>'入力'!BN44</v>
      </c>
      <c r="AW48" s="113" t="str">
        <f t="shared" ca="1" si="38"/>
        <v>'入力'!BO44</v>
      </c>
      <c r="AX48" s="113" t="str">
        <f t="shared" ca="1" si="38"/>
        <v>'入力'!BP44</v>
      </c>
      <c r="AY48" s="113" t="str">
        <f t="shared" ca="1" si="38"/>
        <v>'入力'!BQ44</v>
      </c>
      <c r="AZ48" s="113" t="str">
        <f t="shared" ca="1" si="38"/>
        <v>'入力'!BR44</v>
      </c>
      <c r="BA48" s="113" t="str">
        <f t="shared" ca="1" si="38"/>
        <v>'入力'!BS44</v>
      </c>
      <c r="BB48" s="113" t="str">
        <f t="shared" ca="1" si="38"/>
        <v>'入力'!BT44</v>
      </c>
      <c r="BC48" s="113" t="str">
        <f t="shared" ca="1" si="38"/>
        <v>'入力'!BU44</v>
      </c>
      <c r="BD48" s="113" t="str">
        <f t="shared" ca="1" si="38"/>
        <v>'入力'!BV44</v>
      </c>
    </row>
    <row r="49" spans="2:56" s="106" customFormat="1" ht="14.4" x14ac:dyDescent="0.2">
      <c r="B49" s="105"/>
      <c r="C49" s="114" t="str">
        <f t="shared" ca="1" si="7"/>
        <v/>
      </c>
      <c r="D49" s="114" t="str">
        <f t="shared" ca="1" si="7"/>
        <v/>
      </c>
      <c r="E49" s="115" t="str">
        <f t="shared" ca="1" si="7"/>
        <v/>
      </c>
      <c r="F49" s="127" t="str">
        <f t="shared" ca="1" si="8"/>
        <v/>
      </c>
      <c r="G49" s="128" t="str">
        <f t="shared" ca="1" si="43"/>
        <v/>
      </c>
      <c r="H49" s="128" t="str">
        <f t="shared" ca="1" si="43"/>
        <v/>
      </c>
      <c r="I49" s="128" t="str">
        <f t="shared" ca="1" si="43"/>
        <v/>
      </c>
      <c r="J49" s="116" t="str">
        <f t="shared" ca="1" si="43"/>
        <v/>
      </c>
      <c r="K49" s="117" t="str">
        <f t="shared" ca="1" si="43"/>
        <v/>
      </c>
      <c r="L49" s="117" t="str">
        <f t="shared" ca="1" si="43"/>
        <v/>
      </c>
      <c r="M49" s="118" t="str">
        <f t="shared" ca="1" si="43"/>
        <v/>
      </c>
      <c r="O49" s="120" t="str">
        <f t="shared" ca="1" si="10"/>
        <v/>
      </c>
      <c r="P49" s="121" t="str">
        <f ca="1">IFERROR(IF(AND(COUNTIF($AJ$7:AJ49,AJ49)=COUNTIF($AJ$7:AJ100048,AJ49),AG49&lt;&gt;""),SUMIF($AJ$7:AJ49,AJ49,$AI$7:AI49),""),"")</f>
        <v/>
      </c>
      <c r="R49" s="129" t="str">
        <f t="shared" ca="1" si="11"/>
        <v/>
      </c>
      <c r="S49" s="4" t="str">
        <f t="shared" ca="1" si="35"/>
        <v/>
      </c>
      <c r="T49" s="1"/>
      <c r="U49" s="129" t="str">
        <f t="shared" ca="1" si="12"/>
        <v/>
      </c>
      <c r="V49" s="20" t="str">
        <f t="shared" ca="1" si="36"/>
        <v/>
      </c>
      <c r="W49" s="4" t="str">
        <f t="shared" ca="1" si="37"/>
        <v/>
      </c>
      <c r="Y49" s="112" t="str">
        <f t="shared" ca="1" si="13"/>
        <v/>
      </c>
      <c r="Z49" s="112" t="str">
        <f t="shared" ca="1" si="14"/>
        <v/>
      </c>
      <c r="AA49" s="112" t="str">
        <f t="shared" ca="1" si="15"/>
        <v/>
      </c>
      <c r="AB49" s="112" t="str">
        <f t="shared" ca="1" si="16"/>
        <v/>
      </c>
      <c r="AC49" s="112" t="str">
        <f t="shared" ca="1" si="17"/>
        <v/>
      </c>
      <c r="AD49" s="112" t="str">
        <f t="shared" ca="1" si="18"/>
        <v/>
      </c>
      <c r="AE49" s="112" t="str">
        <f t="shared" ca="1" si="19"/>
        <v/>
      </c>
      <c r="AF49" s="112" t="str">
        <f t="shared" ca="1" si="20"/>
        <v/>
      </c>
      <c r="AG49" s="112" t="str">
        <f t="shared" ca="1" si="21"/>
        <v/>
      </c>
      <c r="AH49" s="112" t="str">
        <f t="shared" ca="1" si="22"/>
        <v/>
      </c>
      <c r="AI49" s="112" t="str">
        <f ca="1">IF(AND(COUNTIF(INDEX($AL$7:AM49,0,MATCH($O$2,$AL$6:$AM$6,0)),INDEX(AL49:AM49,0,MATCH($O$2,$AL$6:$AM$6,0)))=1,AL49&lt;&gt;"",AM48&lt;&gt;""),SUMIF(INDEX($AL$7:$AM$100006,0,MATCH($O$2,$AL$6:$AM$6,0)),INDEX(AL49:AM49,0,MATCH($O$2,$AL$6:$AM$6,0)),$AG$7:$AG$100006),"")</f>
        <v/>
      </c>
      <c r="AJ49" s="112" t="str">
        <f t="shared" ca="1" si="39"/>
        <v/>
      </c>
      <c r="AK49" s="112" t="str">
        <f t="shared" ca="1" si="40"/>
        <v/>
      </c>
      <c r="AL49" s="112" t="str">
        <f t="shared" ca="1" si="41"/>
        <v/>
      </c>
      <c r="AM49" s="112" t="str">
        <f t="shared" ca="1" si="25"/>
        <v/>
      </c>
      <c r="AN49" s="112" t="str">
        <f t="shared" ca="1" si="42"/>
        <v/>
      </c>
      <c r="AO49" s="112" t="str">
        <f ca="1">IF(AND(COUNTIF(INDEX($AL$7:$AM49,0,MATCH($O$2,$AL$6:$AM$6,0)),INDEX(AL49:AM49,0,MATCH($O$2,$AL$6:$AM$6,0)))=1,AL49&lt;&gt;""),AB49,"")</f>
        <v/>
      </c>
      <c r="AP49" s="112" t="str">
        <f ca="1">IF(AND(AL49&lt;&gt;"",COUNTIF(INDEX($AL$7:$AM$100006,0,MATCH($O$2,$AL$6:$AM$6,0)),INDEX(AL49:AM49,0,MATCH($O$2,$AL$6:$AM$6,0)))&gt;=2),IF(ROUNDUP(COUNTIF(INDEX($AL$7:$AM$100006,0,MATCH($O$2,$AL$6:$AM$6,0)),INDEX(AL49:AM49,0,MATCH($O$2,$AL$6:$AM$6,0)))/2,0)=COUNTIF(INDEX($AL$7:$AM49,0,MATCH($O$2,$AL$6:$AM$6,0)),INDEX($AL49:$AM49,0,MATCH($O$2,$AL$6:$AM$6,0))),AB49,""),IF(AB49="","",AB49))</f>
        <v/>
      </c>
      <c r="AQ49" s="112" t="str">
        <f ca="1">IF(AB49="","",IF(COUNTIF($AB$7:AB49,AB49)=1,1+MAX($AQ$7:AQ48),INDEX($AQ$7:AQ48,MATCH(AB49,$AB$7:AB49,0),0)))</f>
        <v/>
      </c>
      <c r="AR49" s="112" t="str">
        <f ca="1">IF(AC49="","",IF(COUNTIF($AC$7:AC49,AC49)=1,1+MAX($AR$7:AR48),INDEX($AR$7:AR48,MATCH(AC49,$AC$7:AC49,0),0)))</f>
        <v/>
      </c>
      <c r="AS49" s="119"/>
      <c r="AT49" s="113" t="str">
        <f t="shared" ca="1" si="27"/>
        <v>'入力'!BL45</v>
      </c>
      <c r="AU49" s="113" t="str">
        <f t="shared" ca="1" si="38"/>
        <v>'入力'!BM45</v>
      </c>
      <c r="AV49" s="113" t="str">
        <f t="shared" ca="1" si="38"/>
        <v>'入力'!BN45</v>
      </c>
      <c r="AW49" s="113" t="str">
        <f t="shared" ca="1" si="38"/>
        <v>'入力'!BO45</v>
      </c>
      <c r="AX49" s="113" t="str">
        <f t="shared" ca="1" si="38"/>
        <v>'入力'!BP45</v>
      </c>
      <c r="AY49" s="113" t="str">
        <f t="shared" ca="1" si="38"/>
        <v>'入力'!BQ45</v>
      </c>
      <c r="AZ49" s="113" t="str">
        <f t="shared" ca="1" si="38"/>
        <v>'入力'!BR45</v>
      </c>
      <c r="BA49" s="113" t="str">
        <f t="shared" ca="1" si="38"/>
        <v>'入力'!BS45</v>
      </c>
      <c r="BB49" s="113" t="str">
        <f t="shared" ca="1" si="38"/>
        <v>'入力'!BT45</v>
      </c>
      <c r="BC49" s="113" t="str">
        <f t="shared" ca="1" si="38"/>
        <v>'入力'!BU45</v>
      </c>
      <c r="BD49" s="113" t="str">
        <f t="shared" ca="1" si="38"/>
        <v>'入力'!BV45</v>
      </c>
    </row>
    <row r="50" spans="2:56" s="106" customFormat="1" ht="14.4" x14ac:dyDescent="0.2">
      <c r="B50" s="105"/>
      <c r="C50" s="114" t="str">
        <f t="shared" ca="1" si="7"/>
        <v/>
      </c>
      <c r="D50" s="114" t="str">
        <f t="shared" ca="1" si="7"/>
        <v/>
      </c>
      <c r="E50" s="115" t="str">
        <f t="shared" ca="1" si="7"/>
        <v/>
      </c>
      <c r="F50" s="127" t="str">
        <f t="shared" ca="1" si="8"/>
        <v/>
      </c>
      <c r="G50" s="128" t="str">
        <f t="shared" ca="1" si="43"/>
        <v/>
      </c>
      <c r="H50" s="128" t="str">
        <f t="shared" ca="1" si="43"/>
        <v/>
      </c>
      <c r="I50" s="128" t="str">
        <f t="shared" ca="1" si="43"/>
        <v/>
      </c>
      <c r="J50" s="116" t="str">
        <f t="shared" ca="1" si="43"/>
        <v/>
      </c>
      <c r="K50" s="117" t="str">
        <f t="shared" ca="1" si="43"/>
        <v/>
      </c>
      <c r="L50" s="117" t="str">
        <f t="shared" ca="1" si="43"/>
        <v/>
      </c>
      <c r="M50" s="118" t="str">
        <f t="shared" ca="1" si="43"/>
        <v/>
      </c>
      <c r="O50" s="120" t="str">
        <f t="shared" ca="1" si="10"/>
        <v/>
      </c>
      <c r="P50" s="121" t="str">
        <f ca="1">IFERROR(IF(AND(COUNTIF($AJ$7:AJ50,AJ50)=COUNTIF($AJ$7:AJ100049,AJ50),AG50&lt;&gt;""),SUMIF($AJ$7:AJ50,AJ50,$AI$7:AI50),""),"")</f>
        <v/>
      </c>
      <c r="R50" s="129" t="str">
        <f t="shared" ca="1" si="11"/>
        <v/>
      </c>
      <c r="S50" s="4" t="str">
        <f t="shared" ca="1" si="35"/>
        <v/>
      </c>
      <c r="T50" s="1"/>
      <c r="U50" s="129" t="str">
        <f t="shared" ca="1" si="12"/>
        <v/>
      </c>
      <c r="V50" s="20" t="str">
        <f t="shared" ca="1" si="36"/>
        <v/>
      </c>
      <c r="W50" s="4" t="str">
        <f t="shared" ca="1" si="37"/>
        <v/>
      </c>
      <c r="Y50" s="112" t="str">
        <f t="shared" ca="1" si="13"/>
        <v/>
      </c>
      <c r="Z50" s="112" t="str">
        <f t="shared" ca="1" si="14"/>
        <v/>
      </c>
      <c r="AA50" s="112" t="str">
        <f t="shared" ca="1" si="15"/>
        <v/>
      </c>
      <c r="AB50" s="112" t="str">
        <f t="shared" ca="1" si="16"/>
        <v/>
      </c>
      <c r="AC50" s="112" t="str">
        <f t="shared" ca="1" si="17"/>
        <v/>
      </c>
      <c r="AD50" s="112" t="str">
        <f t="shared" ca="1" si="18"/>
        <v/>
      </c>
      <c r="AE50" s="112" t="str">
        <f t="shared" ca="1" si="19"/>
        <v/>
      </c>
      <c r="AF50" s="112" t="str">
        <f t="shared" ca="1" si="20"/>
        <v/>
      </c>
      <c r="AG50" s="112" t="str">
        <f t="shared" ca="1" si="21"/>
        <v/>
      </c>
      <c r="AH50" s="112" t="str">
        <f t="shared" ca="1" si="22"/>
        <v/>
      </c>
      <c r="AI50" s="112" t="str">
        <f ca="1">IF(AND(COUNTIF(INDEX($AL$7:AM50,0,MATCH($O$2,$AL$6:$AM$6,0)),INDEX(AL50:AM50,0,MATCH($O$2,$AL$6:$AM$6,0)))=1,AL50&lt;&gt;"",AM49&lt;&gt;""),SUMIF(INDEX($AL$7:$AM$100006,0,MATCH($O$2,$AL$6:$AM$6,0)),INDEX(AL50:AM50,0,MATCH($O$2,$AL$6:$AM$6,0)),$AG$7:$AG$100006),"")</f>
        <v/>
      </c>
      <c r="AJ50" s="112" t="str">
        <f t="shared" ca="1" si="39"/>
        <v/>
      </c>
      <c r="AK50" s="112" t="str">
        <f t="shared" ca="1" si="40"/>
        <v/>
      </c>
      <c r="AL50" s="112" t="str">
        <f t="shared" ca="1" si="41"/>
        <v/>
      </c>
      <c r="AM50" s="112" t="str">
        <f t="shared" ca="1" si="25"/>
        <v/>
      </c>
      <c r="AN50" s="112" t="str">
        <f t="shared" ca="1" si="42"/>
        <v/>
      </c>
      <c r="AO50" s="112" t="str">
        <f ca="1">IF(AND(COUNTIF(INDEX($AL$7:$AM50,0,MATCH($O$2,$AL$6:$AM$6,0)),INDEX(AL50:AM50,0,MATCH($O$2,$AL$6:$AM$6,0)))=1,AL50&lt;&gt;""),AB50,"")</f>
        <v/>
      </c>
      <c r="AP50" s="112" t="str">
        <f ca="1">IF(AND(AL50&lt;&gt;"",COUNTIF(INDEX($AL$7:$AM$100006,0,MATCH($O$2,$AL$6:$AM$6,0)),INDEX(AL50:AM50,0,MATCH($O$2,$AL$6:$AM$6,0)))&gt;=2),IF(ROUNDUP(COUNTIF(INDEX($AL$7:$AM$100006,0,MATCH($O$2,$AL$6:$AM$6,0)),INDEX(AL50:AM50,0,MATCH($O$2,$AL$6:$AM$6,0)))/2,0)=COUNTIF(INDEX($AL$7:$AM50,0,MATCH($O$2,$AL$6:$AM$6,0)),INDEX($AL50:$AM50,0,MATCH($O$2,$AL$6:$AM$6,0))),AB50,""),IF(AB50="","",AB50))</f>
        <v/>
      </c>
      <c r="AQ50" s="112" t="str">
        <f ca="1">IF(AB50="","",IF(COUNTIF($AB$7:AB50,AB50)=1,1+MAX($AQ$7:AQ49),INDEX($AQ$7:AQ49,MATCH(AB50,$AB$7:AB50,0),0)))</f>
        <v/>
      </c>
      <c r="AR50" s="112" t="str">
        <f ca="1">IF(AC50="","",IF(COUNTIF($AC$7:AC50,AC50)=1,1+MAX($AR$7:AR49),INDEX($AR$7:AR49,MATCH(AC50,$AC$7:AC50,0),0)))</f>
        <v/>
      </c>
      <c r="AS50" s="119"/>
      <c r="AT50" s="113" t="str">
        <f t="shared" ca="1" si="27"/>
        <v>'入力'!BL46</v>
      </c>
      <c r="AU50" s="113" t="str">
        <f t="shared" ca="1" si="38"/>
        <v>'入力'!BM46</v>
      </c>
      <c r="AV50" s="113" t="str">
        <f t="shared" ca="1" si="38"/>
        <v>'入力'!BN46</v>
      </c>
      <c r="AW50" s="113" t="str">
        <f t="shared" ca="1" si="38"/>
        <v>'入力'!BO46</v>
      </c>
      <c r="AX50" s="113" t="str">
        <f t="shared" ca="1" si="38"/>
        <v>'入力'!BP46</v>
      </c>
      <c r="AY50" s="113" t="str">
        <f t="shared" ca="1" si="38"/>
        <v>'入力'!BQ46</v>
      </c>
      <c r="AZ50" s="113" t="str">
        <f t="shared" ca="1" si="38"/>
        <v>'入力'!BR46</v>
      </c>
      <c r="BA50" s="113" t="str">
        <f t="shared" ca="1" si="38"/>
        <v>'入力'!BS46</v>
      </c>
      <c r="BB50" s="113" t="str">
        <f t="shared" ca="1" si="38"/>
        <v>'入力'!BT46</v>
      </c>
      <c r="BC50" s="113" t="str">
        <f t="shared" ca="1" si="38"/>
        <v>'入力'!BU46</v>
      </c>
      <c r="BD50" s="113" t="str">
        <f t="shared" ca="1" si="38"/>
        <v>'入力'!BV46</v>
      </c>
    </row>
    <row r="51" spans="2:56" s="106" customFormat="1" ht="14.4" x14ac:dyDescent="0.2">
      <c r="B51" s="105"/>
      <c r="C51" s="114" t="str">
        <f t="shared" ca="1" si="7"/>
        <v/>
      </c>
      <c r="D51" s="114" t="str">
        <f t="shared" ca="1" si="7"/>
        <v/>
      </c>
      <c r="E51" s="115" t="str">
        <f t="shared" ca="1" si="7"/>
        <v/>
      </c>
      <c r="F51" s="127" t="str">
        <f t="shared" ca="1" si="8"/>
        <v/>
      </c>
      <c r="G51" s="128" t="str">
        <f t="shared" ref="G51:M87" ca="1" si="44">IFERROR(INDEX($Y51:$AI51,0,MATCH(G$6,$Y$6:$AI$6,0)),"")</f>
        <v/>
      </c>
      <c r="H51" s="128" t="str">
        <f t="shared" ca="1" si="44"/>
        <v/>
      </c>
      <c r="I51" s="128" t="str">
        <f t="shared" ca="1" si="44"/>
        <v/>
      </c>
      <c r="J51" s="116" t="str">
        <f t="shared" ca="1" si="44"/>
        <v/>
      </c>
      <c r="K51" s="117" t="str">
        <f t="shared" ca="1" si="44"/>
        <v/>
      </c>
      <c r="L51" s="117" t="str">
        <f t="shared" ca="1" si="44"/>
        <v/>
      </c>
      <c r="M51" s="118" t="str">
        <f t="shared" ca="1" si="44"/>
        <v/>
      </c>
      <c r="O51" s="120" t="str">
        <f t="shared" ca="1" si="10"/>
        <v/>
      </c>
      <c r="P51" s="121" t="str">
        <f ca="1">IFERROR(IF(AND(COUNTIF($AJ$7:AJ51,AJ51)=COUNTIF($AJ$7:AJ100050,AJ51),AG51&lt;&gt;""),SUMIF($AJ$7:AJ51,AJ51,$AI$7:AI51),""),"")</f>
        <v/>
      </c>
      <c r="R51" s="129" t="str">
        <f t="shared" ca="1" si="11"/>
        <v/>
      </c>
      <c r="S51" s="4" t="str">
        <f t="shared" ca="1" si="35"/>
        <v/>
      </c>
      <c r="T51" s="1"/>
      <c r="U51" s="129" t="str">
        <f t="shared" ca="1" si="12"/>
        <v/>
      </c>
      <c r="V51" s="20" t="str">
        <f t="shared" ca="1" si="36"/>
        <v/>
      </c>
      <c r="W51" s="4" t="str">
        <f t="shared" ca="1" si="37"/>
        <v/>
      </c>
      <c r="Y51" s="112" t="str">
        <f t="shared" ca="1" si="13"/>
        <v/>
      </c>
      <c r="Z51" s="112" t="str">
        <f t="shared" ca="1" si="14"/>
        <v/>
      </c>
      <c r="AA51" s="112" t="str">
        <f t="shared" ca="1" si="15"/>
        <v/>
      </c>
      <c r="AB51" s="112" t="str">
        <f t="shared" ca="1" si="16"/>
        <v/>
      </c>
      <c r="AC51" s="112" t="str">
        <f t="shared" ca="1" si="17"/>
        <v/>
      </c>
      <c r="AD51" s="112" t="str">
        <f t="shared" ca="1" si="18"/>
        <v/>
      </c>
      <c r="AE51" s="112" t="str">
        <f t="shared" ca="1" si="19"/>
        <v/>
      </c>
      <c r="AF51" s="112" t="str">
        <f t="shared" ca="1" si="20"/>
        <v/>
      </c>
      <c r="AG51" s="112" t="str">
        <f t="shared" ca="1" si="21"/>
        <v/>
      </c>
      <c r="AH51" s="112" t="str">
        <f t="shared" ca="1" si="22"/>
        <v/>
      </c>
      <c r="AI51" s="112" t="str">
        <f ca="1">IF(AND(COUNTIF(INDEX($AL$7:AM51,0,MATCH($O$2,$AL$6:$AM$6,0)),INDEX(AL51:AM51,0,MATCH($O$2,$AL$6:$AM$6,0)))=1,AL51&lt;&gt;"",AM50&lt;&gt;""),SUMIF(INDEX($AL$7:$AM$100006,0,MATCH($O$2,$AL$6:$AM$6,0)),INDEX(AL51:AM51,0,MATCH($O$2,$AL$6:$AM$6,0)),$AG$7:$AG$100006),"")</f>
        <v/>
      </c>
      <c r="AJ51" s="112" t="str">
        <f t="shared" ref="AJ51:AJ104" ca="1" si="45">IF(COUNT(Y51:AA51)=3,DATE(Y51,Z51,AA51),"")</f>
        <v/>
      </c>
      <c r="AK51" s="112" t="str">
        <f t="shared" ref="AK51:AK104" ca="1" si="46">IF(AB51="","",IF(AB50=AB51,AK50,AK50+1))</f>
        <v/>
      </c>
      <c r="AL51" s="112" t="str">
        <f t="shared" ref="AL51:AL104" ca="1" si="47">IF(AND(AB51&lt;&gt;"",AJ51&lt;&gt;""),AJ51&amp;"@"&amp;AB51&amp;"@"&amp;AK51,"")</f>
        <v/>
      </c>
      <c r="AM51" s="112" t="str">
        <f t="shared" ca="1" si="25"/>
        <v/>
      </c>
      <c r="AN51" s="112" t="str">
        <f t="shared" ref="AN51:AN104" ca="1" si="48">IF(AB51="","",AB51)</f>
        <v/>
      </c>
      <c r="AO51" s="112" t="str">
        <f ca="1">IF(AND(COUNTIF(INDEX($AL$7:$AM51,0,MATCH($O$2,$AL$6:$AM$6,0)),INDEX(AL51:AM51,0,MATCH($O$2,$AL$6:$AM$6,0)))=1,AL51&lt;&gt;""),AB51,"")</f>
        <v/>
      </c>
      <c r="AP51" s="112" t="str">
        <f ca="1">IF(AND(AL51&lt;&gt;"",COUNTIF(INDEX($AL$7:$AM$100006,0,MATCH($O$2,$AL$6:$AM$6,0)),INDEX(AL51:AM51,0,MATCH($O$2,$AL$6:$AM$6,0)))&gt;=2),IF(ROUNDUP(COUNTIF(INDEX($AL$7:$AM$100006,0,MATCH($O$2,$AL$6:$AM$6,0)),INDEX(AL51:AM51,0,MATCH($O$2,$AL$6:$AM$6,0)))/2,0)=COUNTIF(INDEX($AL$7:$AM51,0,MATCH($O$2,$AL$6:$AM$6,0)),INDEX($AL51:$AM51,0,MATCH($O$2,$AL$6:$AM$6,0))),AB51,""),IF(AB51="","",AB51))</f>
        <v/>
      </c>
      <c r="AQ51" s="112" t="str">
        <f ca="1">IF(AB51="","",IF(COUNTIF($AB$7:AB51,AB51)=1,1+MAX($AQ$7:AQ50),INDEX($AQ$7:AQ50,MATCH(AB51,$AB$7:AB51,0),0)))</f>
        <v/>
      </c>
      <c r="AR51" s="112" t="str">
        <f ca="1">IF(AC51="","",IF(COUNTIF($AC$7:AC51,AC51)=1,1+MAX($AR$7:AR50),INDEX($AR$7:AR50,MATCH(AC51,$AC$7:AC51,0),0)))</f>
        <v/>
      </c>
      <c r="AS51" s="119"/>
      <c r="AT51" s="113" t="str">
        <f t="shared" ca="1" si="27"/>
        <v>'入力'!BL47</v>
      </c>
      <c r="AU51" s="113" t="str">
        <f t="shared" ca="1" si="38"/>
        <v>'入力'!BM47</v>
      </c>
      <c r="AV51" s="113" t="str">
        <f t="shared" ca="1" si="38"/>
        <v>'入力'!BN47</v>
      </c>
      <c r="AW51" s="113" t="str">
        <f t="shared" ca="1" si="38"/>
        <v>'入力'!BO47</v>
      </c>
      <c r="AX51" s="113" t="str">
        <f t="shared" ca="1" si="38"/>
        <v>'入力'!BP47</v>
      </c>
      <c r="AY51" s="113" t="str">
        <f t="shared" ca="1" si="38"/>
        <v>'入力'!BQ47</v>
      </c>
      <c r="AZ51" s="113" t="str">
        <f t="shared" ca="1" si="38"/>
        <v>'入力'!BR47</v>
      </c>
      <c r="BA51" s="113" t="str">
        <f t="shared" ca="1" si="38"/>
        <v>'入力'!BS47</v>
      </c>
      <c r="BB51" s="113" t="str">
        <f t="shared" ca="1" si="38"/>
        <v>'入力'!BT47</v>
      </c>
      <c r="BC51" s="113" t="str">
        <f t="shared" ca="1" si="38"/>
        <v>'入力'!BU47</v>
      </c>
      <c r="BD51" s="113" t="str">
        <f t="shared" ca="1" si="38"/>
        <v>'入力'!BV47</v>
      </c>
    </row>
    <row r="52" spans="2:56" s="106" customFormat="1" ht="14.4" x14ac:dyDescent="0.2">
      <c r="B52" s="105"/>
      <c r="C52" s="114" t="str">
        <f t="shared" ca="1" si="7"/>
        <v/>
      </c>
      <c r="D52" s="114" t="str">
        <f t="shared" ca="1" si="7"/>
        <v/>
      </c>
      <c r="E52" s="115" t="str">
        <f t="shared" ca="1" si="7"/>
        <v/>
      </c>
      <c r="F52" s="127" t="str">
        <f t="shared" ca="1" si="8"/>
        <v/>
      </c>
      <c r="G52" s="128" t="str">
        <f t="shared" ca="1" si="44"/>
        <v/>
      </c>
      <c r="H52" s="128" t="str">
        <f t="shared" ca="1" si="44"/>
        <v/>
      </c>
      <c r="I52" s="128" t="str">
        <f t="shared" ca="1" si="44"/>
        <v/>
      </c>
      <c r="J52" s="116" t="str">
        <f t="shared" ca="1" si="44"/>
        <v/>
      </c>
      <c r="K52" s="117" t="str">
        <f t="shared" ca="1" si="44"/>
        <v/>
      </c>
      <c r="L52" s="117" t="str">
        <f t="shared" ca="1" si="44"/>
        <v/>
      </c>
      <c r="M52" s="118" t="str">
        <f t="shared" ca="1" si="44"/>
        <v/>
      </c>
      <c r="O52" s="120" t="str">
        <f t="shared" ca="1" si="10"/>
        <v/>
      </c>
      <c r="P52" s="121" t="str">
        <f ca="1">IFERROR(IF(AND(COUNTIF($AJ$7:AJ52,AJ52)=COUNTIF($AJ$7:AJ100051,AJ52),AG52&lt;&gt;""),SUMIF($AJ$7:AJ52,AJ52,$AI$7:AI52),""),"")</f>
        <v/>
      </c>
      <c r="R52" s="129" t="str">
        <f t="shared" ca="1" si="11"/>
        <v/>
      </c>
      <c r="S52" s="4" t="str">
        <f t="shared" ca="1" si="35"/>
        <v/>
      </c>
      <c r="T52" s="1"/>
      <c r="U52" s="129" t="str">
        <f t="shared" ca="1" si="12"/>
        <v/>
      </c>
      <c r="V52" s="20" t="str">
        <f t="shared" ca="1" si="36"/>
        <v/>
      </c>
      <c r="W52" s="4" t="str">
        <f t="shared" ca="1" si="37"/>
        <v/>
      </c>
      <c r="Y52" s="112" t="str">
        <f t="shared" ca="1" si="13"/>
        <v/>
      </c>
      <c r="Z52" s="112" t="str">
        <f t="shared" ca="1" si="14"/>
        <v/>
      </c>
      <c r="AA52" s="112" t="str">
        <f t="shared" ca="1" si="15"/>
        <v/>
      </c>
      <c r="AB52" s="112" t="str">
        <f t="shared" ca="1" si="16"/>
        <v/>
      </c>
      <c r="AC52" s="112" t="str">
        <f t="shared" ca="1" si="17"/>
        <v/>
      </c>
      <c r="AD52" s="112" t="str">
        <f t="shared" ca="1" si="18"/>
        <v/>
      </c>
      <c r="AE52" s="112" t="str">
        <f t="shared" ca="1" si="19"/>
        <v/>
      </c>
      <c r="AF52" s="112" t="str">
        <f t="shared" ca="1" si="20"/>
        <v/>
      </c>
      <c r="AG52" s="112" t="str">
        <f t="shared" ca="1" si="21"/>
        <v/>
      </c>
      <c r="AH52" s="112" t="str">
        <f t="shared" ca="1" si="22"/>
        <v/>
      </c>
      <c r="AI52" s="112" t="str">
        <f ca="1">IF(AND(COUNTIF(INDEX($AL$7:AM52,0,MATCH($O$2,$AL$6:$AM$6,0)),INDEX(AL52:AM52,0,MATCH($O$2,$AL$6:$AM$6,0)))=1,AL52&lt;&gt;"",AM51&lt;&gt;""),SUMIF(INDEX($AL$7:$AM$100006,0,MATCH($O$2,$AL$6:$AM$6,0)),INDEX(AL52:AM52,0,MATCH($O$2,$AL$6:$AM$6,0)),$AG$7:$AG$100006),"")</f>
        <v/>
      </c>
      <c r="AJ52" s="112" t="str">
        <f t="shared" ca="1" si="45"/>
        <v/>
      </c>
      <c r="AK52" s="112" t="str">
        <f t="shared" ca="1" si="46"/>
        <v/>
      </c>
      <c r="AL52" s="112" t="str">
        <f t="shared" ca="1" si="47"/>
        <v/>
      </c>
      <c r="AM52" s="112" t="str">
        <f t="shared" ca="1" si="25"/>
        <v/>
      </c>
      <c r="AN52" s="112" t="str">
        <f t="shared" ca="1" si="48"/>
        <v/>
      </c>
      <c r="AO52" s="112" t="str">
        <f ca="1">IF(AND(COUNTIF(INDEX($AL$7:$AM52,0,MATCH($O$2,$AL$6:$AM$6,0)),INDEX(AL52:AM52,0,MATCH($O$2,$AL$6:$AM$6,0)))=1,AL52&lt;&gt;""),AB52,"")</f>
        <v/>
      </c>
      <c r="AP52" s="112" t="str">
        <f ca="1">IF(AND(AL52&lt;&gt;"",COUNTIF(INDEX($AL$7:$AM$100006,0,MATCH($O$2,$AL$6:$AM$6,0)),INDEX(AL52:AM52,0,MATCH($O$2,$AL$6:$AM$6,0)))&gt;=2),IF(ROUNDUP(COUNTIF(INDEX($AL$7:$AM$100006,0,MATCH($O$2,$AL$6:$AM$6,0)),INDEX(AL52:AM52,0,MATCH($O$2,$AL$6:$AM$6,0)))/2,0)=COUNTIF(INDEX($AL$7:$AM52,0,MATCH($O$2,$AL$6:$AM$6,0)),INDEX($AL52:$AM52,0,MATCH($O$2,$AL$6:$AM$6,0))),AB52,""),IF(AB52="","",AB52))</f>
        <v/>
      </c>
      <c r="AQ52" s="112" t="str">
        <f ca="1">IF(AB52="","",IF(COUNTIF($AB$7:AB52,AB52)=1,1+MAX($AQ$7:AQ51),INDEX($AQ$7:AQ51,MATCH(AB52,$AB$7:AB52,0),0)))</f>
        <v/>
      </c>
      <c r="AR52" s="112" t="str">
        <f ca="1">IF(AC52="","",IF(COUNTIF($AC$7:AC52,AC52)=1,1+MAX($AR$7:AR51),INDEX($AR$7:AR51,MATCH(AC52,$AC$7:AC52,0),0)))</f>
        <v/>
      </c>
      <c r="AS52" s="119"/>
      <c r="AT52" s="113" t="str">
        <f t="shared" ca="1" si="27"/>
        <v>'入力'!BL48</v>
      </c>
      <c r="AU52" s="113" t="str">
        <f t="shared" ca="1" si="38"/>
        <v>'入力'!BM48</v>
      </c>
      <c r="AV52" s="113" t="str">
        <f t="shared" ca="1" si="38"/>
        <v>'入力'!BN48</v>
      </c>
      <c r="AW52" s="113" t="str">
        <f t="shared" ca="1" si="38"/>
        <v>'入力'!BO48</v>
      </c>
      <c r="AX52" s="113" t="str">
        <f t="shared" ca="1" si="38"/>
        <v>'入力'!BP48</v>
      </c>
      <c r="AY52" s="113" t="str">
        <f t="shared" ca="1" si="38"/>
        <v>'入力'!BQ48</v>
      </c>
      <c r="AZ52" s="113" t="str">
        <f t="shared" ca="1" si="38"/>
        <v>'入力'!BR48</v>
      </c>
      <c r="BA52" s="113" t="str">
        <f t="shared" ca="1" si="38"/>
        <v>'入力'!BS48</v>
      </c>
      <c r="BB52" s="113" t="str">
        <f t="shared" ca="1" si="38"/>
        <v>'入力'!BT48</v>
      </c>
      <c r="BC52" s="113" t="str">
        <f t="shared" ca="1" si="38"/>
        <v>'入力'!BU48</v>
      </c>
      <c r="BD52" s="113" t="str">
        <f t="shared" ca="1" si="38"/>
        <v>'入力'!BV48</v>
      </c>
    </row>
    <row r="53" spans="2:56" s="106" customFormat="1" ht="14.4" x14ac:dyDescent="0.2">
      <c r="B53" s="105"/>
      <c r="C53" s="114" t="str">
        <f t="shared" ref="C53:E113" ca="1" si="49">IFERROR(IF($F53="","",INDEX($Y53:$AI53,0,MATCH(C$6,$Y$6:$AI$6,0))),"")</f>
        <v/>
      </c>
      <c r="D53" s="114" t="str">
        <f t="shared" ca="1" si="49"/>
        <v/>
      </c>
      <c r="E53" s="115" t="str">
        <f t="shared" ca="1" si="49"/>
        <v/>
      </c>
      <c r="F53" s="127" t="str">
        <f t="shared" ca="1" si="8"/>
        <v/>
      </c>
      <c r="G53" s="128" t="str">
        <f t="shared" ca="1" si="44"/>
        <v/>
      </c>
      <c r="H53" s="128" t="str">
        <f t="shared" ca="1" si="44"/>
        <v/>
      </c>
      <c r="I53" s="128" t="str">
        <f t="shared" ca="1" si="44"/>
        <v/>
      </c>
      <c r="J53" s="116" t="str">
        <f t="shared" ca="1" si="44"/>
        <v/>
      </c>
      <c r="K53" s="117" t="str">
        <f t="shared" ca="1" si="44"/>
        <v/>
      </c>
      <c r="L53" s="117" t="str">
        <f t="shared" ca="1" si="44"/>
        <v/>
      </c>
      <c r="M53" s="118" t="str">
        <f t="shared" ca="1" si="44"/>
        <v/>
      </c>
      <c r="O53" s="120" t="str">
        <f t="shared" ca="1" si="10"/>
        <v/>
      </c>
      <c r="P53" s="121" t="str">
        <f ca="1">IFERROR(IF(AND(COUNTIF($AJ$7:AJ53,AJ53)=COUNTIF($AJ$7:AJ100052,AJ53),AG53&lt;&gt;""),SUMIF($AJ$7:AJ53,AJ53,$AI$7:AI53),""),"")</f>
        <v/>
      </c>
      <c r="R53" s="129" t="str">
        <f t="shared" ca="1" si="11"/>
        <v/>
      </c>
      <c r="S53" s="4" t="str">
        <f t="shared" ca="1" si="35"/>
        <v/>
      </c>
      <c r="T53" s="1"/>
      <c r="U53" s="129" t="str">
        <f t="shared" ca="1" si="12"/>
        <v/>
      </c>
      <c r="V53" s="20" t="str">
        <f t="shared" ca="1" si="36"/>
        <v/>
      </c>
      <c r="W53" s="4" t="str">
        <f t="shared" ca="1" si="37"/>
        <v/>
      </c>
      <c r="Y53" s="112" t="str">
        <f t="shared" ca="1" si="13"/>
        <v/>
      </c>
      <c r="Z53" s="112" t="str">
        <f t="shared" ca="1" si="14"/>
        <v/>
      </c>
      <c r="AA53" s="112" t="str">
        <f t="shared" ca="1" si="15"/>
        <v/>
      </c>
      <c r="AB53" s="112" t="str">
        <f t="shared" ca="1" si="16"/>
        <v/>
      </c>
      <c r="AC53" s="112" t="str">
        <f t="shared" ca="1" si="17"/>
        <v/>
      </c>
      <c r="AD53" s="112" t="str">
        <f t="shared" ca="1" si="18"/>
        <v/>
      </c>
      <c r="AE53" s="112" t="str">
        <f t="shared" ca="1" si="19"/>
        <v/>
      </c>
      <c r="AF53" s="112" t="str">
        <f t="shared" ca="1" si="20"/>
        <v/>
      </c>
      <c r="AG53" s="112" t="str">
        <f t="shared" ca="1" si="21"/>
        <v/>
      </c>
      <c r="AH53" s="112" t="str">
        <f t="shared" ca="1" si="22"/>
        <v/>
      </c>
      <c r="AI53" s="112" t="str">
        <f ca="1">IF(AND(COUNTIF(INDEX($AL$7:AM53,0,MATCH($O$2,$AL$6:$AM$6,0)),INDEX(AL53:AM53,0,MATCH($O$2,$AL$6:$AM$6,0)))=1,AL53&lt;&gt;"",AM52&lt;&gt;""),SUMIF(INDEX($AL$7:$AM$100006,0,MATCH($O$2,$AL$6:$AM$6,0)),INDEX(AL53:AM53,0,MATCH($O$2,$AL$6:$AM$6,0)),$AG$7:$AG$100006),"")</f>
        <v/>
      </c>
      <c r="AJ53" s="112" t="str">
        <f t="shared" ca="1" si="45"/>
        <v/>
      </c>
      <c r="AK53" s="112" t="str">
        <f t="shared" ca="1" si="46"/>
        <v/>
      </c>
      <c r="AL53" s="112" t="str">
        <f t="shared" ca="1" si="47"/>
        <v/>
      </c>
      <c r="AM53" s="112" t="str">
        <f t="shared" ca="1" si="25"/>
        <v/>
      </c>
      <c r="AN53" s="112" t="str">
        <f t="shared" ca="1" si="48"/>
        <v/>
      </c>
      <c r="AO53" s="112" t="str">
        <f ca="1">IF(AND(COUNTIF(INDEX($AL$7:$AM53,0,MATCH($O$2,$AL$6:$AM$6,0)),INDEX(AL53:AM53,0,MATCH($O$2,$AL$6:$AM$6,0)))=1,AL53&lt;&gt;""),AB53,"")</f>
        <v/>
      </c>
      <c r="AP53" s="112" t="str">
        <f ca="1">IF(AND(AL53&lt;&gt;"",COUNTIF(INDEX($AL$7:$AM$100006,0,MATCH($O$2,$AL$6:$AM$6,0)),INDEX(AL53:AM53,0,MATCH($O$2,$AL$6:$AM$6,0)))&gt;=2),IF(ROUNDUP(COUNTIF(INDEX($AL$7:$AM$100006,0,MATCH($O$2,$AL$6:$AM$6,0)),INDEX(AL53:AM53,0,MATCH($O$2,$AL$6:$AM$6,0)))/2,0)=COUNTIF(INDEX($AL$7:$AM53,0,MATCH($O$2,$AL$6:$AM$6,0)),INDEX($AL53:$AM53,0,MATCH($O$2,$AL$6:$AM$6,0))),AB53,""),IF(AB53="","",AB53))</f>
        <v/>
      </c>
      <c r="AQ53" s="112" t="str">
        <f ca="1">IF(AB53="","",IF(COUNTIF($AB$7:AB53,AB53)=1,1+MAX($AQ$7:AQ52),INDEX($AQ$7:AQ52,MATCH(AB53,$AB$7:AB53,0),0)))</f>
        <v/>
      </c>
      <c r="AR53" s="112" t="str">
        <f ca="1">IF(AC53="","",IF(COUNTIF($AC$7:AC53,AC53)=1,1+MAX($AR$7:AR52),INDEX($AR$7:AR52,MATCH(AC53,$AC$7:AC53,0),0)))</f>
        <v/>
      </c>
      <c r="AS53" s="119"/>
      <c r="AT53" s="113" t="str">
        <f t="shared" ca="1" si="27"/>
        <v>'入力'!BL49</v>
      </c>
      <c r="AU53" s="113" t="str">
        <f t="shared" ca="1" si="38"/>
        <v>'入力'!BM49</v>
      </c>
      <c r="AV53" s="113" t="str">
        <f t="shared" ca="1" si="38"/>
        <v>'入力'!BN49</v>
      </c>
      <c r="AW53" s="113" t="str">
        <f t="shared" ca="1" si="38"/>
        <v>'入力'!BO49</v>
      </c>
      <c r="AX53" s="113" t="str">
        <f t="shared" ca="1" si="38"/>
        <v>'入力'!BP49</v>
      </c>
      <c r="AY53" s="113" t="str">
        <f t="shared" ca="1" si="38"/>
        <v>'入力'!BQ49</v>
      </c>
      <c r="AZ53" s="113" t="str">
        <f t="shared" ca="1" si="38"/>
        <v>'入力'!BR49</v>
      </c>
      <c r="BA53" s="113" t="str">
        <f t="shared" ca="1" si="38"/>
        <v>'入力'!BS49</v>
      </c>
      <c r="BB53" s="113" t="str">
        <f t="shared" ca="1" si="38"/>
        <v>'入力'!BT49</v>
      </c>
      <c r="BC53" s="113" t="str">
        <f t="shared" ca="1" si="38"/>
        <v>'入力'!BU49</v>
      </c>
      <c r="BD53" s="113" t="str">
        <f t="shared" ca="1" si="38"/>
        <v>'入力'!BV49</v>
      </c>
    </row>
    <row r="54" spans="2:56" s="106" customFormat="1" ht="14.4" x14ac:dyDescent="0.2">
      <c r="B54" s="105"/>
      <c r="C54" s="114" t="str">
        <f t="shared" ca="1" si="49"/>
        <v/>
      </c>
      <c r="D54" s="114" t="str">
        <f t="shared" ca="1" si="49"/>
        <v/>
      </c>
      <c r="E54" s="115" t="str">
        <f t="shared" ca="1" si="49"/>
        <v/>
      </c>
      <c r="F54" s="127" t="str">
        <f t="shared" ca="1" si="8"/>
        <v/>
      </c>
      <c r="G54" s="128" t="str">
        <f t="shared" ca="1" si="44"/>
        <v/>
      </c>
      <c r="H54" s="128" t="str">
        <f t="shared" ca="1" si="44"/>
        <v/>
      </c>
      <c r="I54" s="128" t="str">
        <f t="shared" ca="1" si="44"/>
        <v/>
      </c>
      <c r="J54" s="116" t="str">
        <f t="shared" ca="1" si="44"/>
        <v/>
      </c>
      <c r="K54" s="117" t="str">
        <f t="shared" ca="1" si="44"/>
        <v/>
      </c>
      <c r="L54" s="117" t="str">
        <f t="shared" ca="1" si="44"/>
        <v/>
      </c>
      <c r="M54" s="118" t="str">
        <f t="shared" ca="1" si="44"/>
        <v/>
      </c>
      <c r="O54" s="120" t="str">
        <f t="shared" ca="1" si="10"/>
        <v/>
      </c>
      <c r="P54" s="121" t="str">
        <f ca="1">IFERROR(IF(AND(COUNTIF($AJ$7:AJ54,AJ54)=COUNTIF($AJ$7:AJ100053,AJ54),AG54&lt;&gt;""),SUMIF($AJ$7:AJ54,AJ54,$AI$7:AI54),""),"")</f>
        <v/>
      </c>
      <c r="R54" s="129" t="str">
        <f t="shared" ca="1" si="11"/>
        <v/>
      </c>
      <c r="S54" s="4" t="str">
        <f t="shared" ca="1" si="35"/>
        <v/>
      </c>
      <c r="T54" s="1"/>
      <c r="U54" s="129" t="str">
        <f t="shared" ca="1" si="12"/>
        <v/>
      </c>
      <c r="V54" s="20" t="str">
        <f t="shared" ca="1" si="36"/>
        <v/>
      </c>
      <c r="W54" s="4" t="str">
        <f t="shared" ca="1" si="37"/>
        <v/>
      </c>
      <c r="Y54" s="112" t="str">
        <f t="shared" ca="1" si="13"/>
        <v/>
      </c>
      <c r="Z54" s="112" t="str">
        <f t="shared" ca="1" si="14"/>
        <v/>
      </c>
      <c r="AA54" s="112" t="str">
        <f t="shared" ca="1" si="15"/>
        <v/>
      </c>
      <c r="AB54" s="112" t="str">
        <f t="shared" ca="1" si="16"/>
        <v/>
      </c>
      <c r="AC54" s="112" t="str">
        <f t="shared" ca="1" si="17"/>
        <v/>
      </c>
      <c r="AD54" s="112" t="str">
        <f t="shared" ca="1" si="18"/>
        <v/>
      </c>
      <c r="AE54" s="112" t="str">
        <f t="shared" ca="1" si="19"/>
        <v/>
      </c>
      <c r="AF54" s="112" t="str">
        <f t="shared" ca="1" si="20"/>
        <v/>
      </c>
      <c r="AG54" s="112" t="str">
        <f t="shared" ca="1" si="21"/>
        <v/>
      </c>
      <c r="AH54" s="112" t="str">
        <f t="shared" ca="1" si="22"/>
        <v/>
      </c>
      <c r="AI54" s="112" t="str">
        <f ca="1">IF(AND(COUNTIF(INDEX($AL$7:AM54,0,MATCH($O$2,$AL$6:$AM$6,0)),INDEX(AL54:AM54,0,MATCH($O$2,$AL$6:$AM$6,0)))=1,AL54&lt;&gt;"",AM53&lt;&gt;""),SUMIF(INDEX($AL$7:$AM$100006,0,MATCH($O$2,$AL$6:$AM$6,0)),INDEX(AL54:AM54,0,MATCH($O$2,$AL$6:$AM$6,0)),$AG$7:$AG$100006),"")</f>
        <v/>
      </c>
      <c r="AJ54" s="112" t="str">
        <f t="shared" ca="1" si="45"/>
        <v/>
      </c>
      <c r="AK54" s="112" t="str">
        <f t="shared" ca="1" si="46"/>
        <v/>
      </c>
      <c r="AL54" s="112" t="str">
        <f t="shared" ca="1" si="47"/>
        <v/>
      </c>
      <c r="AM54" s="112" t="str">
        <f t="shared" ca="1" si="25"/>
        <v/>
      </c>
      <c r="AN54" s="112" t="str">
        <f t="shared" ca="1" si="48"/>
        <v/>
      </c>
      <c r="AO54" s="112" t="str">
        <f ca="1">IF(AND(COUNTIF(INDEX($AL$7:$AM54,0,MATCH($O$2,$AL$6:$AM$6,0)),INDEX(AL54:AM54,0,MATCH($O$2,$AL$6:$AM$6,0)))=1,AL54&lt;&gt;""),AB54,"")</f>
        <v/>
      </c>
      <c r="AP54" s="112" t="str">
        <f ca="1">IF(AND(AL54&lt;&gt;"",COUNTIF(INDEX($AL$7:$AM$100006,0,MATCH($O$2,$AL$6:$AM$6,0)),INDEX(AL54:AM54,0,MATCH($O$2,$AL$6:$AM$6,0)))&gt;=2),IF(ROUNDUP(COUNTIF(INDEX($AL$7:$AM$100006,0,MATCH($O$2,$AL$6:$AM$6,0)),INDEX(AL54:AM54,0,MATCH($O$2,$AL$6:$AM$6,0)))/2,0)=COUNTIF(INDEX($AL$7:$AM54,0,MATCH($O$2,$AL$6:$AM$6,0)),INDEX($AL54:$AM54,0,MATCH($O$2,$AL$6:$AM$6,0))),AB54,""),IF(AB54="","",AB54))</f>
        <v/>
      </c>
      <c r="AQ54" s="112" t="str">
        <f ca="1">IF(AB54="","",IF(COUNTIF($AB$7:AB54,AB54)=1,1+MAX($AQ$7:AQ53),INDEX($AQ$7:AQ53,MATCH(AB54,$AB$7:AB54,0),0)))</f>
        <v/>
      </c>
      <c r="AR54" s="112" t="str">
        <f ca="1">IF(AC54="","",IF(COUNTIF($AC$7:AC54,AC54)=1,1+MAX($AR$7:AR53),INDEX($AR$7:AR53,MATCH(AC54,$AC$7:AC54,0),0)))</f>
        <v/>
      </c>
      <c r="AS54" s="119"/>
      <c r="AT54" s="113" t="str">
        <f t="shared" ca="1" si="27"/>
        <v>'入力'!BL50</v>
      </c>
      <c r="AU54" s="113" t="str">
        <f t="shared" ca="1" si="38"/>
        <v>'入力'!BM50</v>
      </c>
      <c r="AV54" s="113" t="str">
        <f t="shared" ca="1" si="38"/>
        <v>'入力'!BN50</v>
      </c>
      <c r="AW54" s="113" t="str">
        <f t="shared" ca="1" si="38"/>
        <v>'入力'!BO50</v>
      </c>
      <c r="AX54" s="113" t="str">
        <f t="shared" ca="1" si="38"/>
        <v>'入力'!BP50</v>
      </c>
      <c r="AY54" s="113" t="str">
        <f t="shared" ca="1" si="38"/>
        <v>'入力'!BQ50</v>
      </c>
      <c r="AZ54" s="113" t="str">
        <f t="shared" ca="1" si="38"/>
        <v>'入力'!BR50</v>
      </c>
      <c r="BA54" s="113" t="str">
        <f t="shared" ca="1" si="38"/>
        <v>'入力'!BS50</v>
      </c>
      <c r="BB54" s="113" t="str">
        <f t="shared" ca="1" si="38"/>
        <v>'入力'!BT50</v>
      </c>
      <c r="BC54" s="113" t="str">
        <f t="shared" ca="1" si="38"/>
        <v>'入力'!BU50</v>
      </c>
      <c r="BD54" s="113" t="str">
        <f t="shared" ca="1" si="38"/>
        <v>'入力'!BV50</v>
      </c>
    </row>
    <row r="55" spans="2:56" s="106" customFormat="1" ht="14.4" x14ac:dyDescent="0.2">
      <c r="B55" s="105"/>
      <c r="C55" s="114" t="str">
        <f t="shared" ca="1" si="49"/>
        <v/>
      </c>
      <c r="D55" s="114" t="str">
        <f t="shared" ca="1" si="49"/>
        <v/>
      </c>
      <c r="E55" s="115" t="str">
        <f t="shared" ca="1" si="49"/>
        <v/>
      </c>
      <c r="F55" s="127" t="str">
        <f t="shared" ca="1" si="8"/>
        <v/>
      </c>
      <c r="G55" s="128" t="str">
        <f t="shared" ca="1" si="44"/>
        <v/>
      </c>
      <c r="H55" s="128" t="str">
        <f t="shared" ca="1" si="44"/>
        <v/>
      </c>
      <c r="I55" s="128" t="str">
        <f t="shared" ca="1" si="44"/>
        <v/>
      </c>
      <c r="J55" s="116" t="str">
        <f t="shared" ca="1" si="44"/>
        <v/>
      </c>
      <c r="K55" s="117" t="str">
        <f t="shared" ca="1" si="44"/>
        <v/>
      </c>
      <c r="L55" s="117" t="str">
        <f t="shared" ca="1" si="44"/>
        <v/>
      </c>
      <c r="M55" s="118" t="str">
        <f t="shared" ca="1" si="44"/>
        <v/>
      </c>
      <c r="O55" s="120" t="str">
        <f t="shared" ca="1" si="10"/>
        <v/>
      </c>
      <c r="P55" s="121" t="str">
        <f ca="1">IFERROR(IF(AND(COUNTIF($AJ$7:AJ55,AJ55)=COUNTIF($AJ$7:AJ100054,AJ55),AG55&lt;&gt;""),SUMIF($AJ$7:AJ55,AJ55,$AI$7:AI55),""),"")</f>
        <v/>
      </c>
      <c r="R55" s="129" t="str">
        <f t="shared" ca="1" si="11"/>
        <v/>
      </c>
      <c r="S55" s="4" t="str">
        <f t="shared" ca="1" si="35"/>
        <v/>
      </c>
      <c r="T55" s="1"/>
      <c r="U55" s="129" t="str">
        <f t="shared" ca="1" si="12"/>
        <v/>
      </c>
      <c r="V55" s="20" t="str">
        <f t="shared" ca="1" si="36"/>
        <v/>
      </c>
      <c r="W55" s="4" t="str">
        <f t="shared" ca="1" si="37"/>
        <v/>
      </c>
      <c r="Y55" s="112" t="str">
        <f t="shared" ca="1" si="13"/>
        <v/>
      </c>
      <c r="Z55" s="112" t="str">
        <f t="shared" ca="1" si="14"/>
        <v/>
      </c>
      <c r="AA55" s="112" t="str">
        <f t="shared" ca="1" si="15"/>
        <v/>
      </c>
      <c r="AB55" s="112" t="str">
        <f t="shared" ca="1" si="16"/>
        <v/>
      </c>
      <c r="AC55" s="112" t="str">
        <f t="shared" ca="1" si="17"/>
        <v/>
      </c>
      <c r="AD55" s="112" t="str">
        <f t="shared" ca="1" si="18"/>
        <v/>
      </c>
      <c r="AE55" s="112" t="str">
        <f t="shared" ca="1" si="19"/>
        <v/>
      </c>
      <c r="AF55" s="112" t="str">
        <f t="shared" ca="1" si="20"/>
        <v/>
      </c>
      <c r="AG55" s="112" t="str">
        <f t="shared" ca="1" si="21"/>
        <v/>
      </c>
      <c r="AH55" s="112" t="str">
        <f t="shared" ca="1" si="22"/>
        <v/>
      </c>
      <c r="AI55" s="112" t="str">
        <f ca="1">IF(AND(COUNTIF(INDEX($AL$7:AM55,0,MATCH($O$2,$AL$6:$AM$6,0)),INDEX(AL55:AM55,0,MATCH($O$2,$AL$6:$AM$6,0)))=1,AL55&lt;&gt;"",AM54&lt;&gt;""),SUMIF(INDEX($AL$7:$AM$100006,0,MATCH($O$2,$AL$6:$AM$6,0)),INDEX(AL55:AM55,0,MATCH($O$2,$AL$6:$AM$6,0)),$AG$7:$AG$100006),"")</f>
        <v/>
      </c>
      <c r="AJ55" s="112" t="str">
        <f t="shared" ca="1" si="45"/>
        <v/>
      </c>
      <c r="AK55" s="112" t="str">
        <f t="shared" ca="1" si="46"/>
        <v/>
      </c>
      <c r="AL55" s="112" t="str">
        <f t="shared" ca="1" si="47"/>
        <v/>
      </c>
      <c r="AM55" s="112" t="str">
        <f t="shared" ca="1" si="25"/>
        <v/>
      </c>
      <c r="AN55" s="112" t="str">
        <f t="shared" ca="1" si="48"/>
        <v/>
      </c>
      <c r="AO55" s="112" t="str">
        <f ca="1">IF(AND(COUNTIF(INDEX($AL$7:$AM55,0,MATCH($O$2,$AL$6:$AM$6,0)),INDEX(AL55:AM55,0,MATCH($O$2,$AL$6:$AM$6,0)))=1,AL55&lt;&gt;""),AB55,"")</f>
        <v/>
      </c>
      <c r="AP55" s="112" t="str">
        <f ca="1">IF(AND(AL55&lt;&gt;"",COUNTIF(INDEX($AL$7:$AM$100006,0,MATCH($O$2,$AL$6:$AM$6,0)),INDEX(AL55:AM55,0,MATCH($O$2,$AL$6:$AM$6,0)))&gt;=2),IF(ROUNDUP(COUNTIF(INDEX($AL$7:$AM$100006,0,MATCH($O$2,$AL$6:$AM$6,0)),INDEX(AL55:AM55,0,MATCH($O$2,$AL$6:$AM$6,0)))/2,0)=COUNTIF(INDEX($AL$7:$AM55,0,MATCH($O$2,$AL$6:$AM$6,0)),INDEX($AL55:$AM55,0,MATCH($O$2,$AL$6:$AM$6,0))),AB55,""),IF(AB55="","",AB55))</f>
        <v/>
      </c>
      <c r="AQ55" s="112" t="str">
        <f ca="1">IF(AB55="","",IF(COUNTIF($AB$7:AB55,AB55)=1,1+MAX($AQ$7:AQ54),INDEX($AQ$7:AQ54,MATCH(AB55,$AB$7:AB55,0),0)))</f>
        <v/>
      </c>
      <c r="AR55" s="112" t="str">
        <f ca="1">IF(AC55="","",IF(COUNTIF($AC$7:AC55,AC55)=1,1+MAX($AR$7:AR54),INDEX($AR$7:AR54,MATCH(AC55,$AC$7:AC55,0),0)))</f>
        <v/>
      </c>
      <c r="AS55" s="119"/>
      <c r="AT55" s="113" t="str">
        <f t="shared" ca="1" si="27"/>
        <v>'入力'!BL51</v>
      </c>
      <c r="AU55" s="113" t="str">
        <f t="shared" ca="1" si="38"/>
        <v>'入力'!BM51</v>
      </c>
      <c r="AV55" s="113" t="str">
        <f t="shared" ca="1" si="38"/>
        <v>'入力'!BN51</v>
      </c>
      <c r="AW55" s="113" t="str">
        <f t="shared" ca="1" si="38"/>
        <v>'入力'!BO51</v>
      </c>
      <c r="AX55" s="113" t="str">
        <f t="shared" ca="1" si="38"/>
        <v>'入力'!BP51</v>
      </c>
      <c r="AY55" s="113" t="str">
        <f t="shared" ca="1" si="38"/>
        <v>'入力'!BQ51</v>
      </c>
      <c r="AZ55" s="113" t="str">
        <f t="shared" ca="1" si="38"/>
        <v>'入力'!BR51</v>
      </c>
      <c r="BA55" s="113" t="str">
        <f t="shared" ca="1" si="38"/>
        <v>'入力'!BS51</v>
      </c>
      <c r="BB55" s="113" t="str">
        <f t="shared" ca="1" si="38"/>
        <v>'入力'!BT51</v>
      </c>
      <c r="BC55" s="113" t="str">
        <f t="shared" ca="1" si="38"/>
        <v>'入力'!BU51</v>
      </c>
      <c r="BD55" s="113" t="str">
        <f t="shared" ca="1" si="38"/>
        <v>'入力'!BV51</v>
      </c>
    </row>
    <row r="56" spans="2:56" s="106" customFormat="1" ht="14.4" x14ac:dyDescent="0.2">
      <c r="B56" s="105"/>
      <c r="C56" s="114" t="str">
        <f t="shared" ca="1" si="49"/>
        <v/>
      </c>
      <c r="D56" s="114" t="str">
        <f t="shared" ca="1" si="49"/>
        <v/>
      </c>
      <c r="E56" s="115" t="str">
        <f t="shared" ca="1" si="49"/>
        <v/>
      </c>
      <c r="F56" s="127" t="str">
        <f t="shared" ca="1" si="8"/>
        <v/>
      </c>
      <c r="G56" s="128" t="str">
        <f t="shared" ca="1" si="44"/>
        <v/>
      </c>
      <c r="H56" s="128" t="str">
        <f t="shared" ca="1" si="44"/>
        <v/>
      </c>
      <c r="I56" s="128" t="str">
        <f t="shared" ca="1" si="44"/>
        <v/>
      </c>
      <c r="J56" s="116" t="str">
        <f t="shared" ca="1" si="44"/>
        <v/>
      </c>
      <c r="K56" s="117" t="str">
        <f t="shared" ca="1" si="44"/>
        <v/>
      </c>
      <c r="L56" s="117" t="str">
        <f t="shared" ca="1" si="44"/>
        <v/>
      </c>
      <c r="M56" s="118" t="str">
        <f t="shared" ca="1" si="44"/>
        <v/>
      </c>
      <c r="O56" s="120" t="str">
        <f t="shared" ca="1" si="10"/>
        <v/>
      </c>
      <c r="P56" s="121" t="str">
        <f ca="1">IFERROR(IF(AND(COUNTIF($AJ$7:AJ56,AJ56)=COUNTIF($AJ$7:AJ100055,AJ56),AG56&lt;&gt;""),SUMIF($AJ$7:AJ56,AJ56,$AI$7:AI56),""),"")</f>
        <v/>
      </c>
      <c r="R56" s="129" t="str">
        <f t="shared" ca="1" si="11"/>
        <v/>
      </c>
      <c r="S56" s="4" t="str">
        <f t="shared" ca="1" si="35"/>
        <v/>
      </c>
      <c r="T56" s="1"/>
      <c r="U56" s="129" t="str">
        <f t="shared" ca="1" si="12"/>
        <v/>
      </c>
      <c r="V56" s="20" t="str">
        <f t="shared" ca="1" si="36"/>
        <v/>
      </c>
      <c r="W56" s="4" t="str">
        <f t="shared" ca="1" si="37"/>
        <v/>
      </c>
      <c r="Y56" s="112" t="str">
        <f t="shared" ca="1" si="13"/>
        <v/>
      </c>
      <c r="Z56" s="112" t="str">
        <f t="shared" ca="1" si="14"/>
        <v/>
      </c>
      <c r="AA56" s="112" t="str">
        <f t="shared" ca="1" si="15"/>
        <v/>
      </c>
      <c r="AB56" s="112" t="str">
        <f t="shared" ca="1" si="16"/>
        <v/>
      </c>
      <c r="AC56" s="112" t="str">
        <f t="shared" ca="1" si="17"/>
        <v/>
      </c>
      <c r="AD56" s="112" t="str">
        <f t="shared" ca="1" si="18"/>
        <v/>
      </c>
      <c r="AE56" s="112" t="str">
        <f t="shared" ca="1" si="19"/>
        <v/>
      </c>
      <c r="AF56" s="112" t="str">
        <f t="shared" ca="1" si="20"/>
        <v/>
      </c>
      <c r="AG56" s="112" t="str">
        <f t="shared" ca="1" si="21"/>
        <v/>
      </c>
      <c r="AH56" s="112" t="str">
        <f t="shared" ca="1" si="22"/>
        <v/>
      </c>
      <c r="AI56" s="112" t="str">
        <f ca="1">IF(AND(COUNTIF(INDEX($AL$7:AM56,0,MATCH($O$2,$AL$6:$AM$6,0)),INDEX(AL56:AM56,0,MATCH($O$2,$AL$6:$AM$6,0)))=1,AL56&lt;&gt;"",AM55&lt;&gt;""),SUMIF(INDEX($AL$7:$AM$100006,0,MATCH($O$2,$AL$6:$AM$6,0)),INDEX(AL56:AM56,0,MATCH($O$2,$AL$6:$AM$6,0)),$AG$7:$AG$100006),"")</f>
        <v/>
      </c>
      <c r="AJ56" s="112" t="str">
        <f t="shared" ca="1" si="45"/>
        <v/>
      </c>
      <c r="AK56" s="112" t="str">
        <f t="shared" ca="1" si="46"/>
        <v/>
      </c>
      <c r="AL56" s="112" t="str">
        <f t="shared" ca="1" si="47"/>
        <v/>
      </c>
      <c r="AM56" s="112" t="str">
        <f t="shared" ca="1" si="25"/>
        <v/>
      </c>
      <c r="AN56" s="112" t="str">
        <f t="shared" ca="1" si="48"/>
        <v/>
      </c>
      <c r="AO56" s="112" t="str">
        <f ca="1">IF(AND(COUNTIF(INDEX($AL$7:$AM56,0,MATCH($O$2,$AL$6:$AM$6,0)),INDEX(AL56:AM56,0,MATCH($O$2,$AL$6:$AM$6,0)))=1,AL56&lt;&gt;""),AB56,"")</f>
        <v/>
      </c>
      <c r="AP56" s="112" t="str">
        <f ca="1">IF(AND(AL56&lt;&gt;"",COUNTIF(INDEX($AL$7:$AM$100006,0,MATCH($O$2,$AL$6:$AM$6,0)),INDEX(AL56:AM56,0,MATCH($O$2,$AL$6:$AM$6,0)))&gt;=2),IF(ROUNDUP(COUNTIF(INDEX($AL$7:$AM$100006,0,MATCH($O$2,$AL$6:$AM$6,0)),INDEX(AL56:AM56,0,MATCH($O$2,$AL$6:$AM$6,0)))/2,0)=COUNTIF(INDEX($AL$7:$AM56,0,MATCH($O$2,$AL$6:$AM$6,0)),INDEX($AL56:$AM56,0,MATCH($O$2,$AL$6:$AM$6,0))),AB56,""),IF(AB56="","",AB56))</f>
        <v/>
      </c>
      <c r="AQ56" s="112" t="str">
        <f ca="1">IF(AB56="","",IF(COUNTIF($AB$7:AB56,AB56)=1,1+MAX($AQ$7:AQ55),INDEX($AQ$7:AQ55,MATCH(AB56,$AB$7:AB56,0),0)))</f>
        <v/>
      </c>
      <c r="AR56" s="112" t="str">
        <f ca="1">IF(AC56="","",IF(COUNTIF($AC$7:AC56,AC56)=1,1+MAX($AR$7:AR55),INDEX($AR$7:AR55,MATCH(AC56,$AC$7:AC56,0),0)))</f>
        <v/>
      </c>
      <c r="AS56" s="119"/>
      <c r="AT56" s="113" t="str">
        <f t="shared" ca="1" si="27"/>
        <v>'入力'!BL52</v>
      </c>
      <c r="AU56" s="113" t="str">
        <f t="shared" ca="1" si="38"/>
        <v>'入力'!BM52</v>
      </c>
      <c r="AV56" s="113" t="str">
        <f t="shared" ca="1" si="38"/>
        <v>'入力'!BN52</v>
      </c>
      <c r="AW56" s="113" t="str">
        <f t="shared" ca="1" si="38"/>
        <v>'入力'!BO52</v>
      </c>
      <c r="AX56" s="113" t="str">
        <f t="shared" ca="1" si="38"/>
        <v>'入力'!BP52</v>
      </c>
      <c r="AY56" s="113" t="str">
        <f t="shared" ca="1" si="38"/>
        <v>'入力'!BQ52</v>
      </c>
      <c r="AZ56" s="113" t="str">
        <f t="shared" ca="1" si="38"/>
        <v>'入力'!BR52</v>
      </c>
      <c r="BA56" s="113" t="str">
        <f t="shared" ca="1" si="38"/>
        <v>'入力'!BS52</v>
      </c>
      <c r="BB56" s="113" t="str">
        <f t="shared" ca="1" si="38"/>
        <v>'入力'!BT52</v>
      </c>
      <c r="BC56" s="113" t="str">
        <f t="shared" ca="1" si="38"/>
        <v>'入力'!BU52</v>
      </c>
      <c r="BD56" s="113" t="str">
        <f t="shared" ca="1" si="38"/>
        <v>'入力'!BV52</v>
      </c>
    </row>
    <row r="57" spans="2:56" s="106" customFormat="1" ht="14.4" x14ac:dyDescent="0.2">
      <c r="B57" s="105"/>
      <c r="C57" s="114" t="str">
        <f t="shared" ca="1" si="49"/>
        <v/>
      </c>
      <c r="D57" s="114" t="str">
        <f t="shared" ca="1" si="49"/>
        <v/>
      </c>
      <c r="E57" s="115" t="str">
        <f t="shared" ca="1" si="49"/>
        <v/>
      </c>
      <c r="F57" s="127" t="str">
        <f t="shared" ca="1" si="8"/>
        <v/>
      </c>
      <c r="G57" s="128" t="str">
        <f t="shared" ca="1" si="44"/>
        <v/>
      </c>
      <c r="H57" s="128" t="str">
        <f t="shared" ca="1" si="44"/>
        <v/>
      </c>
      <c r="I57" s="128" t="str">
        <f t="shared" ca="1" si="44"/>
        <v/>
      </c>
      <c r="J57" s="116" t="str">
        <f t="shared" ca="1" si="44"/>
        <v/>
      </c>
      <c r="K57" s="117" t="str">
        <f t="shared" ca="1" si="44"/>
        <v/>
      </c>
      <c r="L57" s="117" t="str">
        <f t="shared" ca="1" si="44"/>
        <v/>
      </c>
      <c r="M57" s="118" t="str">
        <f t="shared" ca="1" si="44"/>
        <v/>
      </c>
      <c r="O57" s="120" t="str">
        <f t="shared" ca="1" si="10"/>
        <v/>
      </c>
      <c r="P57" s="121" t="str">
        <f ca="1">IFERROR(IF(AND(COUNTIF($AJ$7:AJ57,AJ57)=COUNTIF($AJ$7:AJ100056,AJ57),AG57&lt;&gt;""),SUMIF($AJ$7:AJ57,AJ57,$AI$7:AI57),""),"")</f>
        <v/>
      </c>
      <c r="R57" s="129" t="str">
        <f t="shared" ca="1" si="11"/>
        <v/>
      </c>
      <c r="S57" s="4" t="str">
        <f t="shared" ca="1" si="35"/>
        <v/>
      </c>
      <c r="T57" s="1"/>
      <c r="U57" s="129" t="str">
        <f t="shared" ca="1" si="12"/>
        <v/>
      </c>
      <c r="V57" s="20" t="str">
        <f t="shared" ca="1" si="36"/>
        <v/>
      </c>
      <c r="W57" s="4" t="str">
        <f t="shared" ca="1" si="37"/>
        <v/>
      </c>
      <c r="Y57" s="112" t="str">
        <f t="shared" ca="1" si="13"/>
        <v/>
      </c>
      <c r="Z57" s="112" t="str">
        <f t="shared" ca="1" si="14"/>
        <v/>
      </c>
      <c r="AA57" s="112" t="str">
        <f t="shared" ca="1" si="15"/>
        <v/>
      </c>
      <c r="AB57" s="112" t="str">
        <f t="shared" ca="1" si="16"/>
        <v/>
      </c>
      <c r="AC57" s="112" t="str">
        <f t="shared" ca="1" si="17"/>
        <v/>
      </c>
      <c r="AD57" s="112" t="str">
        <f t="shared" ca="1" si="18"/>
        <v/>
      </c>
      <c r="AE57" s="112" t="str">
        <f t="shared" ca="1" si="19"/>
        <v/>
      </c>
      <c r="AF57" s="112" t="str">
        <f t="shared" ca="1" si="20"/>
        <v/>
      </c>
      <c r="AG57" s="112" t="str">
        <f t="shared" ca="1" si="21"/>
        <v/>
      </c>
      <c r="AH57" s="112" t="str">
        <f t="shared" ca="1" si="22"/>
        <v/>
      </c>
      <c r="AI57" s="112" t="str">
        <f ca="1">IF(AND(COUNTIF(INDEX($AL$7:AM57,0,MATCH($O$2,$AL$6:$AM$6,0)),INDEX(AL57:AM57,0,MATCH($O$2,$AL$6:$AM$6,0)))=1,AL57&lt;&gt;"",AM56&lt;&gt;""),SUMIF(INDEX($AL$7:$AM$100006,0,MATCH($O$2,$AL$6:$AM$6,0)),INDEX(AL57:AM57,0,MATCH($O$2,$AL$6:$AM$6,0)),$AG$7:$AG$100006),"")</f>
        <v/>
      </c>
      <c r="AJ57" s="112" t="str">
        <f t="shared" ca="1" si="45"/>
        <v/>
      </c>
      <c r="AK57" s="112" t="str">
        <f t="shared" ca="1" si="46"/>
        <v/>
      </c>
      <c r="AL57" s="112" t="str">
        <f t="shared" ca="1" si="47"/>
        <v/>
      </c>
      <c r="AM57" s="112" t="str">
        <f t="shared" ca="1" si="25"/>
        <v/>
      </c>
      <c r="AN57" s="112" t="str">
        <f t="shared" ca="1" si="48"/>
        <v/>
      </c>
      <c r="AO57" s="112" t="str">
        <f ca="1">IF(AND(COUNTIF(INDEX($AL$7:$AM57,0,MATCH($O$2,$AL$6:$AM$6,0)),INDEX(AL57:AM57,0,MATCH($O$2,$AL$6:$AM$6,0)))=1,AL57&lt;&gt;""),AB57,"")</f>
        <v/>
      </c>
      <c r="AP57" s="112" t="str">
        <f ca="1">IF(AND(AL57&lt;&gt;"",COUNTIF(INDEX($AL$7:$AM$100006,0,MATCH($O$2,$AL$6:$AM$6,0)),INDEX(AL57:AM57,0,MATCH($O$2,$AL$6:$AM$6,0)))&gt;=2),IF(ROUNDUP(COUNTIF(INDEX($AL$7:$AM$100006,0,MATCH($O$2,$AL$6:$AM$6,0)),INDEX(AL57:AM57,0,MATCH($O$2,$AL$6:$AM$6,0)))/2,0)=COUNTIF(INDEX($AL$7:$AM57,0,MATCH($O$2,$AL$6:$AM$6,0)),INDEX($AL57:$AM57,0,MATCH($O$2,$AL$6:$AM$6,0))),AB57,""),IF(AB57="","",AB57))</f>
        <v/>
      </c>
      <c r="AQ57" s="112" t="str">
        <f ca="1">IF(AB57="","",IF(COUNTIF($AB$7:AB57,AB57)=1,1+MAX($AQ$7:AQ56),INDEX($AQ$7:AQ56,MATCH(AB57,$AB$7:AB57,0),0)))</f>
        <v/>
      </c>
      <c r="AR57" s="112" t="str">
        <f ca="1">IF(AC57="","",IF(COUNTIF($AC$7:AC57,AC57)=1,1+MAX($AR$7:AR56),INDEX($AR$7:AR56,MATCH(AC57,$AC$7:AC57,0),0)))</f>
        <v/>
      </c>
      <c r="AS57" s="119"/>
      <c r="AT57" s="113" t="str">
        <f t="shared" ca="1" si="27"/>
        <v>'入力'!BL53</v>
      </c>
      <c r="AU57" s="113" t="str">
        <f t="shared" ca="1" si="38"/>
        <v>'入力'!BM53</v>
      </c>
      <c r="AV57" s="113" t="str">
        <f t="shared" ca="1" si="38"/>
        <v>'入力'!BN53</v>
      </c>
      <c r="AW57" s="113" t="str">
        <f t="shared" ca="1" si="38"/>
        <v>'入力'!BO53</v>
      </c>
      <c r="AX57" s="113" t="str">
        <f t="shared" ca="1" si="38"/>
        <v>'入力'!BP53</v>
      </c>
      <c r="AY57" s="113" t="str">
        <f t="shared" ca="1" si="38"/>
        <v>'入力'!BQ53</v>
      </c>
      <c r="AZ57" s="113" t="str">
        <f t="shared" ca="1" si="38"/>
        <v>'入力'!BR53</v>
      </c>
      <c r="BA57" s="113" t="str">
        <f t="shared" ca="1" si="38"/>
        <v>'入力'!BS53</v>
      </c>
      <c r="BB57" s="113" t="str">
        <f t="shared" ca="1" si="38"/>
        <v>'入力'!BT53</v>
      </c>
      <c r="BC57" s="113" t="str">
        <f t="shared" ca="1" si="38"/>
        <v>'入力'!BU53</v>
      </c>
      <c r="BD57" s="113" t="str">
        <f t="shared" ca="1" si="38"/>
        <v>'入力'!BV53</v>
      </c>
    </row>
    <row r="58" spans="2:56" s="106" customFormat="1" ht="14.4" x14ac:dyDescent="0.2">
      <c r="B58" s="105"/>
      <c r="C58" s="114" t="str">
        <f t="shared" ca="1" si="49"/>
        <v/>
      </c>
      <c r="D58" s="114" t="str">
        <f t="shared" ca="1" si="49"/>
        <v/>
      </c>
      <c r="E58" s="115" t="str">
        <f t="shared" ca="1" si="49"/>
        <v/>
      </c>
      <c r="F58" s="127" t="str">
        <f t="shared" ca="1" si="8"/>
        <v/>
      </c>
      <c r="G58" s="128" t="str">
        <f t="shared" ca="1" si="44"/>
        <v/>
      </c>
      <c r="H58" s="128" t="str">
        <f t="shared" ca="1" si="44"/>
        <v/>
      </c>
      <c r="I58" s="128" t="str">
        <f t="shared" ca="1" si="44"/>
        <v/>
      </c>
      <c r="J58" s="116" t="str">
        <f t="shared" ca="1" si="44"/>
        <v/>
      </c>
      <c r="K58" s="117" t="str">
        <f t="shared" ca="1" si="44"/>
        <v/>
      </c>
      <c r="L58" s="117" t="str">
        <f t="shared" ca="1" si="44"/>
        <v/>
      </c>
      <c r="M58" s="118" t="str">
        <f t="shared" ca="1" si="44"/>
        <v/>
      </c>
      <c r="O58" s="120" t="str">
        <f t="shared" ca="1" si="10"/>
        <v/>
      </c>
      <c r="P58" s="121" t="str">
        <f ca="1">IFERROR(IF(AND(COUNTIF($AJ$7:AJ58,AJ58)=COUNTIF($AJ$7:AJ100057,AJ58),AG58&lt;&gt;""),SUMIF($AJ$7:AJ58,AJ58,$AI$7:AI58),""),"")</f>
        <v/>
      </c>
      <c r="R58" s="129" t="str">
        <f t="shared" ca="1" si="11"/>
        <v/>
      </c>
      <c r="S58" s="4" t="str">
        <f t="shared" ca="1" si="35"/>
        <v/>
      </c>
      <c r="T58" s="1"/>
      <c r="U58" s="129" t="str">
        <f t="shared" ca="1" si="12"/>
        <v/>
      </c>
      <c r="V58" s="20" t="str">
        <f t="shared" ca="1" si="36"/>
        <v/>
      </c>
      <c r="W58" s="4" t="str">
        <f t="shared" ca="1" si="37"/>
        <v/>
      </c>
      <c r="Y58" s="112" t="str">
        <f t="shared" ca="1" si="13"/>
        <v/>
      </c>
      <c r="Z58" s="112" t="str">
        <f t="shared" ca="1" si="14"/>
        <v/>
      </c>
      <c r="AA58" s="112" t="str">
        <f t="shared" ca="1" si="15"/>
        <v/>
      </c>
      <c r="AB58" s="112" t="str">
        <f t="shared" ca="1" si="16"/>
        <v/>
      </c>
      <c r="AC58" s="112" t="str">
        <f t="shared" ca="1" si="17"/>
        <v/>
      </c>
      <c r="AD58" s="112" t="str">
        <f t="shared" ca="1" si="18"/>
        <v/>
      </c>
      <c r="AE58" s="112" t="str">
        <f t="shared" ca="1" si="19"/>
        <v/>
      </c>
      <c r="AF58" s="112" t="str">
        <f t="shared" ca="1" si="20"/>
        <v/>
      </c>
      <c r="AG58" s="112" t="str">
        <f t="shared" ca="1" si="21"/>
        <v/>
      </c>
      <c r="AH58" s="112" t="str">
        <f t="shared" ca="1" si="22"/>
        <v/>
      </c>
      <c r="AI58" s="112" t="str">
        <f ca="1">IF(AND(COUNTIF(INDEX($AL$7:AM58,0,MATCH($O$2,$AL$6:$AM$6,0)),INDEX(AL58:AM58,0,MATCH($O$2,$AL$6:$AM$6,0)))=1,AL58&lt;&gt;"",AM57&lt;&gt;""),SUMIF(INDEX($AL$7:$AM$100006,0,MATCH($O$2,$AL$6:$AM$6,0)),INDEX(AL58:AM58,0,MATCH($O$2,$AL$6:$AM$6,0)),$AG$7:$AG$100006),"")</f>
        <v/>
      </c>
      <c r="AJ58" s="112" t="str">
        <f t="shared" ca="1" si="45"/>
        <v/>
      </c>
      <c r="AK58" s="112" t="str">
        <f t="shared" ca="1" si="46"/>
        <v/>
      </c>
      <c r="AL58" s="112" t="str">
        <f t="shared" ca="1" si="47"/>
        <v/>
      </c>
      <c r="AM58" s="112" t="str">
        <f t="shared" ca="1" si="25"/>
        <v/>
      </c>
      <c r="AN58" s="112" t="str">
        <f t="shared" ca="1" si="48"/>
        <v/>
      </c>
      <c r="AO58" s="112" t="str">
        <f ca="1">IF(AND(COUNTIF(INDEX($AL$7:$AM58,0,MATCH($O$2,$AL$6:$AM$6,0)),INDEX(AL58:AM58,0,MATCH($O$2,$AL$6:$AM$6,0)))=1,AL58&lt;&gt;""),AB58,"")</f>
        <v/>
      </c>
      <c r="AP58" s="112" t="str">
        <f ca="1">IF(AND(AL58&lt;&gt;"",COUNTIF(INDEX($AL$7:$AM$100006,0,MATCH($O$2,$AL$6:$AM$6,0)),INDEX(AL58:AM58,0,MATCH($O$2,$AL$6:$AM$6,0)))&gt;=2),IF(ROUNDUP(COUNTIF(INDEX($AL$7:$AM$100006,0,MATCH($O$2,$AL$6:$AM$6,0)),INDEX(AL58:AM58,0,MATCH($O$2,$AL$6:$AM$6,0)))/2,0)=COUNTIF(INDEX($AL$7:$AM58,0,MATCH($O$2,$AL$6:$AM$6,0)),INDEX($AL58:$AM58,0,MATCH($O$2,$AL$6:$AM$6,0))),AB58,""),IF(AB58="","",AB58))</f>
        <v/>
      </c>
      <c r="AQ58" s="112" t="str">
        <f ca="1">IF(AB58="","",IF(COUNTIF($AB$7:AB58,AB58)=1,1+MAX($AQ$7:AQ57),INDEX($AQ$7:AQ57,MATCH(AB58,$AB$7:AB58,0),0)))</f>
        <v/>
      </c>
      <c r="AR58" s="112" t="str">
        <f ca="1">IF(AC58="","",IF(COUNTIF($AC$7:AC58,AC58)=1,1+MAX($AR$7:AR57),INDEX($AR$7:AR57,MATCH(AC58,$AC$7:AC58,0),0)))</f>
        <v/>
      </c>
      <c r="AS58" s="119"/>
      <c r="AT58" s="113" t="str">
        <f t="shared" ca="1" si="27"/>
        <v>'入力'!BL54</v>
      </c>
      <c r="AU58" s="113" t="str">
        <f t="shared" ca="1" si="38"/>
        <v>'入力'!BM54</v>
      </c>
      <c r="AV58" s="113" t="str">
        <f t="shared" ca="1" si="38"/>
        <v>'入力'!BN54</v>
      </c>
      <c r="AW58" s="113" t="str">
        <f t="shared" ca="1" si="38"/>
        <v>'入力'!BO54</v>
      </c>
      <c r="AX58" s="113" t="str">
        <f t="shared" ca="1" si="38"/>
        <v>'入力'!BP54</v>
      </c>
      <c r="AY58" s="113" t="str">
        <f t="shared" ca="1" si="38"/>
        <v>'入力'!BQ54</v>
      </c>
      <c r="AZ58" s="113" t="str">
        <f t="shared" ca="1" si="38"/>
        <v>'入力'!BR54</v>
      </c>
      <c r="BA58" s="113" t="str">
        <f t="shared" ca="1" si="38"/>
        <v>'入力'!BS54</v>
      </c>
      <c r="BB58" s="113" t="str">
        <f t="shared" ca="1" si="38"/>
        <v>'入力'!BT54</v>
      </c>
      <c r="BC58" s="113" t="str">
        <f t="shared" ca="1" si="38"/>
        <v>'入力'!BU54</v>
      </c>
      <c r="BD58" s="113" t="str">
        <f t="shared" ca="1" si="38"/>
        <v>'入力'!BV54</v>
      </c>
    </row>
    <row r="59" spans="2:56" s="106" customFormat="1" ht="14.4" x14ac:dyDescent="0.2">
      <c r="B59" s="105"/>
      <c r="C59" s="114" t="str">
        <f t="shared" ca="1" si="49"/>
        <v/>
      </c>
      <c r="D59" s="114" t="str">
        <f t="shared" ca="1" si="49"/>
        <v/>
      </c>
      <c r="E59" s="115" t="str">
        <f t="shared" ca="1" si="49"/>
        <v/>
      </c>
      <c r="F59" s="127" t="str">
        <f t="shared" ca="1" si="8"/>
        <v/>
      </c>
      <c r="G59" s="128" t="str">
        <f t="shared" ca="1" si="44"/>
        <v/>
      </c>
      <c r="H59" s="128" t="str">
        <f t="shared" ca="1" si="44"/>
        <v/>
      </c>
      <c r="I59" s="128" t="str">
        <f t="shared" ca="1" si="44"/>
        <v/>
      </c>
      <c r="J59" s="116" t="str">
        <f t="shared" ca="1" si="44"/>
        <v/>
      </c>
      <c r="K59" s="117" t="str">
        <f t="shared" ca="1" si="44"/>
        <v/>
      </c>
      <c r="L59" s="117" t="str">
        <f t="shared" ca="1" si="44"/>
        <v/>
      </c>
      <c r="M59" s="118" t="str">
        <f t="shared" ca="1" si="44"/>
        <v/>
      </c>
      <c r="O59" s="120" t="str">
        <f t="shared" ca="1" si="10"/>
        <v/>
      </c>
      <c r="P59" s="121" t="str">
        <f ca="1">IFERROR(IF(AND(COUNTIF($AJ$7:AJ59,AJ59)=COUNTIF($AJ$7:AJ100058,AJ59),AG59&lt;&gt;""),SUMIF($AJ$7:AJ59,AJ59,$AI$7:AI59),""),"")</f>
        <v/>
      </c>
      <c r="R59" s="129" t="str">
        <f t="shared" ca="1" si="11"/>
        <v/>
      </c>
      <c r="S59" s="4" t="str">
        <f t="shared" ca="1" si="35"/>
        <v/>
      </c>
      <c r="T59" s="1"/>
      <c r="U59" s="129" t="str">
        <f t="shared" ca="1" si="12"/>
        <v/>
      </c>
      <c r="V59" s="20" t="str">
        <f t="shared" ca="1" si="36"/>
        <v/>
      </c>
      <c r="W59" s="4" t="str">
        <f t="shared" ca="1" si="37"/>
        <v/>
      </c>
      <c r="Y59" s="112" t="str">
        <f t="shared" ca="1" si="13"/>
        <v/>
      </c>
      <c r="Z59" s="112" t="str">
        <f t="shared" ca="1" si="14"/>
        <v/>
      </c>
      <c r="AA59" s="112" t="str">
        <f t="shared" ca="1" si="15"/>
        <v/>
      </c>
      <c r="AB59" s="112" t="str">
        <f t="shared" ca="1" si="16"/>
        <v/>
      </c>
      <c r="AC59" s="112" t="str">
        <f t="shared" ca="1" si="17"/>
        <v/>
      </c>
      <c r="AD59" s="112" t="str">
        <f t="shared" ca="1" si="18"/>
        <v/>
      </c>
      <c r="AE59" s="112" t="str">
        <f t="shared" ca="1" si="19"/>
        <v/>
      </c>
      <c r="AF59" s="112" t="str">
        <f t="shared" ca="1" si="20"/>
        <v/>
      </c>
      <c r="AG59" s="112" t="str">
        <f t="shared" ca="1" si="21"/>
        <v/>
      </c>
      <c r="AH59" s="112" t="str">
        <f t="shared" ca="1" si="22"/>
        <v/>
      </c>
      <c r="AI59" s="112" t="str">
        <f ca="1">IF(AND(COUNTIF(INDEX($AL$7:AM59,0,MATCH($O$2,$AL$6:$AM$6,0)),INDEX(AL59:AM59,0,MATCH($O$2,$AL$6:$AM$6,0)))=1,AL59&lt;&gt;"",AM58&lt;&gt;""),SUMIF(INDEX($AL$7:$AM$100006,0,MATCH($O$2,$AL$6:$AM$6,0)),INDEX(AL59:AM59,0,MATCH($O$2,$AL$6:$AM$6,0)),$AG$7:$AG$100006),"")</f>
        <v/>
      </c>
      <c r="AJ59" s="112" t="str">
        <f t="shared" ca="1" si="45"/>
        <v/>
      </c>
      <c r="AK59" s="112" t="str">
        <f t="shared" ca="1" si="46"/>
        <v/>
      </c>
      <c r="AL59" s="112" t="str">
        <f t="shared" ca="1" si="47"/>
        <v/>
      </c>
      <c r="AM59" s="112" t="str">
        <f t="shared" ca="1" si="25"/>
        <v/>
      </c>
      <c r="AN59" s="112" t="str">
        <f t="shared" ca="1" si="48"/>
        <v/>
      </c>
      <c r="AO59" s="112" t="str">
        <f ca="1">IF(AND(COUNTIF(INDEX($AL$7:$AM59,0,MATCH($O$2,$AL$6:$AM$6,0)),INDEX(AL59:AM59,0,MATCH($O$2,$AL$6:$AM$6,0)))=1,AL59&lt;&gt;""),AB59,"")</f>
        <v/>
      </c>
      <c r="AP59" s="112" t="str">
        <f ca="1">IF(AND(AL59&lt;&gt;"",COUNTIF(INDEX($AL$7:$AM$100006,0,MATCH($O$2,$AL$6:$AM$6,0)),INDEX(AL59:AM59,0,MATCH($O$2,$AL$6:$AM$6,0)))&gt;=2),IF(ROUNDUP(COUNTIF(INDEX($AL$7:$AM$100006,0,MATCH($O$2,$AL$6:$AM$6,0)),INDEX(AL59:AM59,0,MATCH($O$2,$AL$6:$AM$6,0)))/2,0)=COUNTIF(INDEX($AL$7:$AM59,0,MATCH($O$2,$AL$6:$AM$6,0)),INDEX($AL59:$AM59,0,MATCH($O$2,$AL$6:$AM$6,0))),AB59,""),IF(AB59="","",AB59))</f>
        <v/>
      </c>
      <c r="AQ59" s="112" t="str">
        <f ca="1">IF(AB59="","",IF(COUNTIF($AB$7:AB59,AB59)=1,1+MAX($AQ$7:AQ58),INDEX($AQ$7:AQ58,MATCH(AB59,$AB$7:AB59,0),0)))</f>
        <v/>
      </c>
      <c r="AR59" s="112" t="str">
        <f ca="1">IF(AC59="","",IF(COUNTIF($AC$7:AC59,AC59)=1,1+MAX($AR$7:AR58),INDEX($AR$7:AR58,MATCH(AC59,$AC$7:AC59,0),0)))</f>
        <v/>
      </c>
      <c r="AS59" s="119"/>
      <c r="AT59" s="113" t="str">
        <f t="shared" ca="1" si="27"/>
        <v>'入力'!BL55</v>
      </c>
      <c r="AU59" s="113" t="str">
        <f t="shared" ca="1" si="38"/>
        <v>'入力'!BM55</v>
      </c>
      <c r="AV59" s="113" t="str">
        <f t="shared" ca="1" si="38"/>
        <v>'入力'!BN55</v>
      </c>
      <c r="AW59" s="113" t="str">
        <f t="shared" ca="1" si="38"/>
        <v>'入力'!BO55</v>
      </c>
      <c r="AX59" s="113" t="str">
        <f t="shared" ca="1" si="38"/>
        <v>'入力'!BP55</v>
      </c>
      <c r="AY59" s="113" t="str">
        <f t="shared" ca="1" si="38"/>
        <v>'入力'!BQ55</v>
      </c>
      <c r="AZ59" s="113" t="str">
        <f t="shared" ca="1" si="38"/>
        <v>'入力'!BR55</v>
      </c>
      <c r="BA59" s="113" t="str">
        <f t="shared" ca="1" si="38"/>
        <v>'入力'!BS55</v>
      </c>
      <c r="BB59" s="113" t="str">
        <f t="shared" ca="1" si="38"/>
        <v>'入力'!BT55</v>
      </c>
      <c r="BC59" s="113" t="str">
        <f t="shared" ca="1" si="38"/>
        <v>'入力'!BU55</v>
      </c>
      <c r="BD59" s="113" t="str">
        <f t="shared" ca="1" si="38"/>
        <v>'入力'!BV55</v>
      </c>
    </row>
    <row r="60" spans="2:56" s="106" customFormat="1" ht="14.4" x14ac:dyDescent="0.2">
      <c r="B60" s="105"/>
      <c r="C60" s="114" t="str">
        <f t="shared" ca="1" si="49"/>
        <v/>
      </c>
      <c r="D60" s="114" t="str">
        <f t="shared" ca="1" si="49"/>
        <v/>
      </c>
      <c r="E60" s="115" t="str">
        <f t="shared" ca="1" si="49"/>
        <v/>
      </c>
      <c r="F60" s="127" t="str">
        <f t="shared" ca="1" si="8"/>
        <v/>
      </c>
      <c r="G60" s="128" t="str">
        <f t="shared" ca="1" si="44"/>
        <v/>
      </c>
      <c r="H60" s="128" t="str">
        <f t="shared" ca="1" si="44"/>
        <v/>
      </c>
      <c r="I60" s="128" t="str">
        <f t="shared" ca="1" si="44"/>
        <v/>
      </c>
      <c r="J60" s="116" t="str">
        <f t="shared" ca="1" si="44"/>
        <v/>
      </c>
      <c r="K60" s="117" t="str">
        <f t="shared" ca="1" si="44"/>
        <v/>
      </c>
      <c r="L60" s="117" t="str">
        <f t="shared" ca="1" si="44"/>
        <v/>
      </c>
      <c r="M60" s="118" t="str">
        <f t="shared" ca="1" si="44"/>
        <v/>
      </c>
      <c r="O60" s="120" t="str">
        <f t="shared" ca="1" si="10"/>
        <v/>
      </c>
      <c r="P60" s="121" t="str">
        <f ca="1">IFERROR(IF(AND(COUNTIF($AJ$7:AJ60,AJ60)=COUNTIF($AJ$7:AJ100059,AJ60),AG60&lt;&gt;""),SUMIF($AJ$7:AJ60,AJ60,$AI$7:AI60),""),"")</f>
        <v/>
      </c>
      <c r="R60" s="129" t="str">
        <f t="shared" ca="1" si="11"/>
        <v/>
      </c>
      <c r="S60" s="4" t="str">
        <f t="shared" ca="1" si="35"/>
        <v/>
      </c>
      <c r="T60" s="1"/>
      <c r="U60" s="129" t="str">
        <f t="shared" ca="1" si="12"/>
        <v/>
      </c>
      <c r="V60" s="20" t="str">
        <f t="shared" ca="1" si="36"/>
        <v/>
      </c>
      <c r="W60" s="4" t="str">
        <f t="shared" ca="1" si="37"/>
        <v/>
      </c>
      <c r="Y60" s="112" t="str">
        <f t="shared" ca="1" si="13"/>
        <v/>
      </c>
      <c r="Z60" s="112" t="str">
        <f t="shared" ca="1" si="14"/>
        <v/>
      </c>
      <c r="AA60" s="112" t="str">
        <f t="shared" ca="1" si="15"/>
        <v/>
      </c>
      <c r="AB60" s="112" t="str">
        <f t="shared" ca="1" si="16"/>
        <v/>
      </c>
      <c r="AC60" s="112" t="str">
        <f t="shared" ca="1" si="17"/>
        <v/>
      </c>
      <c r="AD60" s="112" t="str">
        <f t="shared" ca="1" si="18"/>
        <v/>
      </c>
      <c r="AE60" s="112" t="str">
        <f t="shared" ca="1" si="19"/>
        <v/>
      </c>
      <c r="AF60" s="112" t="str">
        <f t="shared" ca="1" si="20"/>
        <v/>
      </c>
      <c r="AG60" s="112" t="str">
        <f t="shared" ca="1" si="21"/>
        <v/>
      </c>
      <c r="AH60" s="112" t="str">
        <f t="shared" ca="1" si="22"/>
        <v/>
      </c>
      <c r="AI60" s="112" t="str">
        <f ca="1">IF(AND(COUNTIF(INDEX($AL$7:AM60,0,MATCH($O$2,$AL$6:$AM$6,0)),INDEX(AL60:AM60,0,MATCH($O$2,$AL$6:$AM$6,0)))=1,AL60&lt;&gt;"",AM59&lt;&gt;""),SUMIF(INDEX($AL$7:$AM$100006,0,MATCH($O$2,$AL$6:$AM$6,0)),INDEX(AL60:AM60,0,MATCH($O$2,$AL$6:$AM$6,0)),$AG$7:$AG$100006),"")</f>
        <v/>
      </c>
      <c r="AJ60" s="112" t="str">
        <f t="shared" ca="1" si="45"/>
        <v/>
      </c>
      <c r="AK60" s="112" t="str">
        <f t="shared" ca="1" si="46"/>
        <v/>
      </c>
      <c r="AL60" s="112" t="str">
        <f t="shared" ca="1" si="47"/>
        <v/>
      </c>
      <c r="AM60" s="112" t="str">
        <f t="shared" ca="1" si="25"/>
        <v/>
      </c>
      <c r="AN60" s="112" t="str">
        <f t="shared" ca="1" si="48"/>
        <v/>
      </c>
      <c r="AO60" s="112" t="str">
        <f ca="1">IF(AND(COUNTIF(INDEX($AL$7:$AM60,0,MATCH($O$2,$AL$6:$AM$6,0)),INDEX(AL60:AM60,0,MATCH($O$2,$AL$6:$AM$6,0)))=1,AL60&lt;&gt;""),AB60,"")</f>
        <v/>
      </c>
      <c r="AP60" s="112" t="str">
        <f ca="1">IF(AND(AL60&lt;&gt;"",COUNTIF(INDEX($AL$7:$AM$100006,0,MATCH($O$2,$AL$6:$AM$6,0)),INDEX(AL60:AM60,0,MATCH($O$2,$AL$6:$AM$6,0)))&gt;=2),IF(ROUNDUP(COUNTIF(INDEX($AL$7:$AM$100006,0,MATCH($O$2,$AL$6:$AM$6,0)),INDEX(AL60:AM60,0,MATCH($O$2,$AL$6:$AM$6,0)))/2,0)=COUNTIF(INDEX($AL$7:$AM60,0,MATCH($O$2,$AL$6:$AM$6,0)),INDEX($AL60:$AM60,0,MATCH($O$2,$AL$6:$AM$6,0))),AB60,""),IF(AB60="","",AB60))</f>
        <v/>
      </c>
      <c r="AQ60" s="112" t="str">
        <f ca="1">IF(AB60="","",IF(COUNTIF($AB$7:AB60,AB60)=1,1+MAX($AQ$7:AQ59),INDEX($AQ$7:AQ59,MATCH(AB60,$AB$7:AB60,0),0)))</f>
        <v/>
      </c>
      <c r="AR60" s="112" t="str">
        <f ca="1">IF(AC60="","",IF(COUNTIF($AC$7:AC60,AC60)=1,1+MAX($AR$7:AR59),INDEX($AR$7:AR59,MATCH(AC60,$AC$7:AC60,0),0)))</f>
        <v/>
      </c>
      <c r="AS60" s="119"/>
      <c r="AT60" s="113" t="str">
        <f t="shared" ca="1" si="27"/>
        <v>'入力'!BL56</v>
      </c>
      <c r="AU60" s="113" t="str">
        <f t="shared" ca="1" si="38"/>
        <v>'入力'!BM56</v>
      </c>
      <c r="AV60" s="113" t="str">
        <f t="shared" ca="1" si="38"/>
        <v>'入力'!BN56</v>
      </c>
      <c r="AW60" s="113" t="str">
        <f t="shared" ca="1" si="38"/>
        <v>'入力'!BO56</v>
      </c>
      <c r="AX60" s="113" t="str">
        <f t="shared" ca="1" si="38"/>
        <v>'入力'!BP56</v>
      </c>
      <c r="AY60" s="113" t="str">
        <f t="shared" ca="1" si="38"/>
        <v>'入力'!BQ56</v>
      </c>
      <c r="AZ60" s="113" t="str">
        <f t="shared" ca="1" si="38"/>
        <v>'入力'!BR56</v>
      </c>
      <c r="BA60" s="113" t="str">
        <f t="shared" ca="1" si="38"/>
        <v>'入力'!BS56</v>
      </c>
      <c r="BB60" s="113" t="str">
        <f t="shared" ca="1" si="38"/>
        <v>'入力'!BT56</v>
      </c>
      <c r="BC60" s="113" t="str">
        <f t="shared" ca="1" si="38"/>
        <v>'入力'!BU56</v>
      </c>
      <c r="BD60" s="113" t="str">
        <f t="shared" ca="1" si="38"/>
        <v>'入力'!BV56</v>
      </c>
    </row>
    <row r="61" spans="2:56" s="106" customFormat="1" ht="14.4" x14ac:dyDescent="0.2">
      <c r="B61" s="105"/>
      <c r="C61" s="114" t="str">
        <f t="shared" ca="1" si="49"/>
        <v/>
      </c>
      <c r="D61" s="114" t="str">
        <f t="shared" ca="1" si="49"/>
        <v/>
      </c>
      <c r="E61" s="115" t="str">
        <f t="shared" ca="1" si="49"/>
        <v/>
      </c>
      <c r="F61" s="127" t="str">
        <f t="shared" ca="1" si="8"/>
        <v/>
      </c>
      <c r="G61" s="128" t="str">
        <f t="shared" ca="1" si="44"/>
        <v/>
      </c>
      <c r="H61" s="128" t="str">
        <f t="shared" ca="1" si="44"/>
        <v/>
      </c>
      <c r="I61" s="128" t="str">
        <f t="shared" ca="1" si="44"/>
        <v/>
      </c>
      <c r="J61" s="116" t="str">
        <f t="shared" ca="1" si="44"/>
        <v/>
      </c>
      <c r="K61" s="117" t="str">
        <f t="shared" ca="1" si="44"/>
        <v/>
      </c>
      <c r="L61" s="117" t="str">
        <f t="shared" ca="1" si="44"/>
        <v/>
      </c>
      <c r="M61" s="118" t="str">
        <f t="shared" ca="1" si="44"/>
        <v/>
      </c>
      <c r="O61" s="120" t="str">
        <f t="shared" ca="1" si="10"/>
        <v/>
      </c>
      <c r="P61" s="121" t="str">
        <f ca="1">IFERROR(IF(AND(COUNTIF($AJ$7:AJ61,AJ61)=COUNTIF($AJ$7:AJ100060,AJ61),AG61&lt;&gt;""),SUMIF($AJ$7:AJ61,AJ61,$AI$7:AI61),""),"")</f>
        <v/>
      </c>
      <c r="R61" s="129" t="str">
        <f t="shared" ca="1" si="11"/>
        <v/>
      </c>
      <c r="S61" s="4" t="str">
        <f t="shared" ca="1" si="35"/>
        <v/>
      </c>
      <c r="T61" s="1"/>
      <c r="U61" s="129" t="str">
        <f t="shared" ca="1" si="12"/>
        <v/>
      </c>
      <c r="V61" s="20" t="str">
        <f t="shared" ca="1" si="36"/>
        <v/>
      </c>
      <c r="W61" s="4" t="str">
        <f t="shared" ca="1" si="37"/>
        <v/>
      </c>
      <c r="Y61" s="112" t="str">
        <f t="shared" ca="1" si="13"/>
        <v/>
      </c>
      <c r="Z61" s="112" t="str">
        <f t="shared" ca="1" si="14"/>
        <v/>
      </c>
      <c r="AA61" s="112" t="str">
        <f t="shared" ca="1" si="15"/>
        <v/>
      </c>
      <c r="AB61" s="112" t="str">
        <f t="shared" ca="1" si="16"/>
        <v/>
      </c>
      <c r="AC61" s="112" t="str">
        <f t="shared" ca="1" si="17"/>
        <v/>
      </c>
      <c r="AD61" s="112" t="str">
        <f t="shared" ca="1" si="18"/>
        <v/>
      </c>
      <c r="AE61" s="112" t="str">
        <f t="shared" ca="1" si="19"/>
        <v/>
      </c>
      <c r="AF61" s="112" t="str">
        <f t="shared" ca="1" si="20"/>
        <v/>
      </c>
      <c r="AG61" s="112" t="str">
        <f t="shared" ca="1" si="21"/>
        <v/>
      </c>
      <c r="AH61" s="112" t="str">
        <f t="shared" ca="1" si="22"/>
        <v/>
      </c>
      <c r="AI61" s="112" t="str">
        <f ca="1">IF(AND(COUNTIF(INDEX($AL$7:AM61,0,MATCH($O$2,$AL$6:$AM$6,0)),INDEX(AL61:AM61,0,MATCH($O$2,$AL$6:$AM$6,0)))=1,AL61&lt;&gt;"",AM60&lt;&gt;""),SUMIF(INDEX($AL$7:$AM$100006,0,MATCH($O$2,$AL$6:$AM$6,0)),INDEX(AL61:AM61,0,MATCH($O$2,$AL$6:$AM$6,0)),$AG$7:$AG$100006),"")</f>
        <v/>
      </c>
      <c r="AJ61" s="112" t="str">
        <f t="shared" ca="1" si="45"/>
        <v/>
      </c>
      <c r="AK61" s="112" t="str">
        <f t="shared" ca="1" si="46"/>
        <v/>
      </c>
      <c r="AL61" s="112" t="str">
        <f t="shared" ca="1" si="47"/>
        <v/>
      </c>
      <c r="AM61" s="112" t="str">
        <f t="shared" ca="1" si="25"/>
        <v/>
      </c>
      <c r="AN61" s="112" t="str">
        <f t="shared" ca="1" si="48"/>
        <v/>
      </c>
      <c r="AO61" s="112" t="str">
        <f ca="1">IF(AND(COUNTIF(INDEX($AL$7:$AM61,0,MATCH($O$2,$AL$6:$AM$6,0)),INDEX(AL61:AM61,0,MATCH($O$2,$AL$6:$AM$6,0)))=1,AL61&lt;&gt;""),AB61,"")</f>
        <v/>
      </c>
      <c r="AP61" s="112" t="str">
        <f ca="1">IF(AND(AL61&lt;&gt;"",COUNTIF(INDEX($AL$7:$AM$100006,0,MATCH($O$2,$AL$6:$AM$6,0)),INDEX(AL61:AM61,0,MATCH($O$2,$AL$6:$AM$6,0)))&gt;=2),IF(ROUNDUP(COUNTIF(INDEX($AL$7:$AM$100006,0,MATCH($O$2,$AL$6:$AM$6,0)),INDEX(AL61:AM61,0,MATCH($O$2,$AL$6:$AM$6,0)))/2,0)=COUNTIF(INDEX($AL$7:$AM61,0,MATCH($O$2,$AL$6:$AM$6,0)),INDEX($AL61:$AM61,0,MATCH($O$2,$AL$6:$AM$6,0))),AB61,""),IF(AB61="","",AB61))</f>
        <v/>
      </c>
      <c r="AQ61" s="112" t="str">
        <f ca="1">IF(AB61="","",IF(COUNTIF($AB$7:AB61,AB61)=1,1+MAX($AQ$7:AQ60),INDEX($AQ$7:AQ60,MATCH(AB61,$AB$7:AB61,0),0)))</f>
        <v/>
      </c>
      <c r="AR61" s="112" t="str">
        <f ca="1">IF(AC61="","",IF(COUNTIF($AC$7:AC61,AC61)=1,1+MAX($AR$7:AR60),INDEX($AR$7:AR60,MATCH(AC61,$AC$7:AC61,0),0)))</f>
        <v/>
      </c>
      <c r="AS61" s="119"/>
      <c r="AT61" s="113" t="str">
        <f t="shared" ca="1" si="27"/>
        <v>'入力'!BL57</v>
      </c>
      <c r="AU61" s="113" t="str">
        <f t="shared" ca="1" si="38"/>
        <v>'入力'!BM57</v>
      </c>
      <c r="AV61" s="113" t="str">
        <f t="shared" ca="1" si="38"/>
        <v>'入力'!BN57</v>
      </c>
      <c r="AW61" s="113" t="str">
        <f t="shared" ca="1" si="38"/>
        <v>'入力'!BO57</v>
      </c>
      <c r="AX61" s="113" t="str">
        <f t="shared" ca="1" si="38"/>
        <v>'入力'!BP57</v>
      </c>
      <c r="AY61" s="113" t="str">
        <f t="shared" ca="1" si="38"/>
        <v>'入力'!BQ57</v>
      </c>
      <c r="AZ61" s="113" t="str">
        <f t="shared" ca="1" si="38"/>
        <v>'入力'!BR57</v>
      </c>
      <c r="BA61" s="113" t="str">
        <f t="shared" ca="1" si="38"/>
        <v>'入力'!BS57</v>
      </c>
      <c r="BB61" s="113" t="str">
        <f t="shared" ca="1" si="38"/>
        <v>'入力'!BT57</v>
      </c>
      <c r="BC61" s="113" t="str">
        <f t="shared" ca="1" si="38"/>
        <v>'入力'!BU57</v>
      </c>
      <c r="BD61" s="113" t="str">
        <f t="shared" ca="1" si="38"/>
        <v>'入力'!BV57</v>
      </c>
    </row>
    <row r="62" spans="2:56" s="106" customFormat="1" ht="14.4" x14ac:dyDescent="0.2">
      <c r="B62" s="105"/>
      <c r="C62" s="114" t="str">
        <f t="shared" ca="1" si="49"/>
        <v/>
      </c>
      <c r="D62" s="114" t="str">
        <f t="shared" ca="1" si="49"/>
        <v/>
      </c>
      <c r="E62" s="115" t="str">
        <f t="shared" ca="1" si="49"/>
        <v/>
      </c>
      <c r="F62" s="127" t="str">
        <f t="shared" ca="1" si="8"/>
        <v/>
      </c>
      <c r="G62" s="128" t="str">
        <f t="shared" ca="1" si="44"/>
        <v/>
      </c>
      <c r="H62" s="128" t="str">
        <f t="shared" ca="1" si="44"/>
        <v/>
      </c>
      <c r="I62" s="128" t="str">
        <f t="shared" ca="1" si="44"/>
        <v/>
      </c>
      <c r="J62" s="116" t="str">
        <f t="shared" ca="1" si="44"/>
        <v/>
      </c>
      <c r="K62" s="117" t="str">
        <f t="shared" ca="1" si="44"/>
        <v/>
      </c>
      <c r="L62" s="117" t="str">
        <f t="shared" ca="1" si="44"/>
        <v/>
      </c>
      <c r="M62" s="118" t="str">
        <f t="shared" ca="1" si="44"/>
        <v/>
      </c>
      <c r="O62" s="120" t="str">
        <f t="shared" ca="1" si="10"/>
        <v/>
      </c>
      <c r="P62" s="121" t="str">
        <f ca="1">IFERROR(IF(AND(COUNTIF($AJ$7:AJ62,AJ62)=COUNTIF($AJ$7:AJ100061,AJ62),AG62&lt;&gt;""),SUMIF($AJ$7:AJ62,AJ62,$AI$7:AI62),""),"")</f>
        <v/>
      </c>
      <c r="R62" s="129" t="str">
        <f t="shared" ca="1" si="11"/>
        <v/>
      </c>
      <c r="S62" s="4" t="str">
        <f t="shared" ca="1" si="35"/>
        <v/>
      </c>
      <c r="T62" s="1"/>
      <c r="U62" s="129" t="str">
        <f t="shared" ca="1" si="12"/>
        <v/>
      </c>
      <c r="V62" s="20" t="str">
        <f t="shared" ca="1" si="36"/>
        <v/>
      </c>
      <c r="W62" s="4" t="str">
        <f t="shared" ca="1" si="37"/>
        <v/>
      </c>
      <c r="Y62" s="112" t="str">
        <f t="shared" ca="1" si="13"/>
        <v/>
      </c>
      <c r="Z62" s="112" t="str">
        <f t="shared" ca="1" si="14"/>
        <v/>
      </c>
      <c r="AA62" s="112" t="str">
        <f t="shared" ca="1" si="15"/>
        <v/>
      </c>
      <c r="AB62" s="112" t="str">
        <f t="shared" ca="1" si="16"/>
        <v/>
      </c>
      <c r="AC62" s="112" t="str">
        <f t="shared" ca="1" si="17"/>
        <v/>
      </c>
      <c r="AD62" s="112" t="str">
        <f t="shared" ca="1" si="18"/>
        <v/>
      </c>
      <c r="AE62" s="112" t="str">
        <f t="shared" ca="1" si="19"/>
        <v/>
      </c>
      <c r="AF62" s="112" t="str">
        <f t="shared" ca="1" si="20"/>
        <v/>
      </c>
      <c r="AG62" s="112" t="str">
        <f t="shared" ca="1" si="21"/>
        <v/>
      </c>
      <c r="AH62" s="112" t="str">
        <f t="shared" ca="1" si="22"/>
        <v/>
      </c>
      <c r="AI62" s="112" t="str">
        <f ca="1">IF(AND(COUNTIF(INDEX($AL$7:AM62,0,MATCH($O$2,$AL$6:$AM$6,0)),INDEX(AL62:AM62,0,MATCH($O$2,$AL$6:$AM$6,0)))=1,AL62&lt;&gt;"",AM61&lt;&gt;""),SUMIF(INDEX($AL$7:$AM$100006,0,MATCH($O$2,$AL$6:$AM$6,0)),INDEX(AL62:AM62,0,MATCH($O$2,$AL$6:$AM$6,0)),$AG$7:$AG$100006),"")</f>
        <v/>
      </c>
      <c r="AJ62" s="112" t="str">
        <f t="shared" ca="1" si="45"/>
        <v/>
      </c>
      <c r="AK62" s="112" t="str">
        <f t="shared" ca="1" si="46"/>
        <v/>
      </c>
      <c r="AL62" s="112" t="str">
        <f t="shared" ca="1" si="47"/>
        <v/>
      </c>
      <c r="AM62" s="112" t="str">
        <f t="shared" ca="1" si="25"/>
        <v/>
      </c>
      <c r="AN62" s="112" t="str">
        <f t="shared" ca="1" si="48"/>
        <v/>
      </c>
      <c r="AO62" s="112" t="str">
        <f ca="1">IF(AND(COUNTIF(INDEX($AL$7:$AM62,0,MATCH($O$2,$AL$6:$AM$6,0)),INDEX(AL62:AM62,0,MATCH($O$2,$AL$6:$AM$6,0)))=1,AL62&lt;&gt;""),AB62,"")</f>
        <v/>
      </c>
      <c r="AP62" s="112" t="str">
        <f ca="1">IF(AND(AL62&lt;&gt;"",COUNTIF(INDEX($AL$7:$AM$100006,0,MATCH($O$2,$AL$6:$AM$6,0)),INDEX(AL62:AM62,0,MATCH($O$2,$AL$6:$AM$6,0)))&gt;=2),IF(ROUNDUP(COUNTIF(INDEX($AL$7:$AM$100006,0,MATCH($O$2,$AL$6:$AM$6,0)),INDEX(AL62:AM62,0,MATCH($O$2,$AL$6:$AM$6,0)))/2,0)=COUNTIF(INDEX($AL$7:$AM62,0,MATCH($O$2,$AL$6:$AM$6,0)),INDEX($AL62:$AM62,0,MATCH($O$2,$AL$6:$AM$6,0))),AB62,""),IF(AB62="","",AB62))</f>
        <v/>
      </c>
      <c r="AQ62" s="112" t="str">
        <f ca="1">IF(AB62="","",IF(COUNTIF($AB$7:AB62,AB62)=1,1+MAX($AQ$7:AQ61),INDEX($AQ$7:AQ61,MATCH(AB62,$AB$7:AB62,0),0)))</f>
        <v/>
      </c>
      <c r="AR62" s="112" t="str">
        <f ca="1">IF(AC62="","",IF(COUNTIF($AC$7:AC62,AC62)=1,1+MAX($AR$7:AR61),INDEX($AR$7:AR61,MATCH(AC62,$AC$7:AC62,0),0)))</f>
        <v/>
      </c>
      <c r="AS62" s="119"/>
      <c r="AT62" s="113" t="str">
        <f t="shared" ca="1" si="27"/>
        <v>'入力'!BL58</v>
      </c>
      <c r="AU62" s="113" t="str">
        <f t="shared" ca="1" si="38"/>
        <v>'入力'!BM58</v>
      </c>
      <c r="AV62" s="113" t="str">
        <f t="shared" ca="1" si="38"/>
        <v>'入力'!BN58</v>
      </c>
      <c r="AW62" s="113" t="str">
        <f t="shared" ca="1" si="38"/>
        <v>'入力'!BO58</v>
      </c>
      <c r="AX62" s="113" t="str">
        <f t="shared" ca="1" si="38"/>
        <v>'入力'!BP58</v>
      </c>
      <c r="AY62" s="113" t="str">
        <f t="shared" ca="1" si="38"/>
        <v>'入力'!BQ58</v>
      </c>
      <c r="AZ62" s="113" t="str">
        <f t="shared" ca="1" si="38"/>
        <v>'入力'!BR58</v>
      </c>
      <c r="BA62" s="113" t="str">
        <f t="shared" ca="1" si="38"/>
        <v>'入力'!BS58</v>
      </c>
      <c r="BB62" s="113" t="str">
        <f t="shared" ca="1" si="38"/>
        <v>'入力'!BT58</v>
      </c>
      <c r="BC62" s="113" t="str">
        <f t="shared" ca="1" si="38"/>
        <v>'入力'!BU58</v>
      </c>
      <c r="BD62" s="113" t="str">
        <f t="shared" ca="1" si="38"/>
        <v>'入力'!BV58</v>
      </c>
    </row>
    <row r="63" spans="2:56" s="106" customFormat="1" ht="14.4" x14ac:dyDescent="0.2">
      <c r="B63" s="105"/>
      <c r="C63" s="114" t="str">
        <f t="shared" ca="1" si="49"/>
        <v/>
      </c>
      <c r="D63" s="114" t="str">
        <f t="shared" ca="1" si="49"/>
        <v/>
      </c>
      <c r="E63" s="115" t="str">
        <f t="shared" ca="1" si="49"/>
        <v/>
      </c>
      <c r="F63" s="127" t="str">
        <f t="shared" ca="1" si="8"/>
        <v/>
      </c>
      <c r="G63" s="128" t="str">
        <f t="shared" ca="1" si="44"/>
        <v/>
      </c>
      <c r="H63" s="128" t="str">
        <f t="shared" ca="1" si="44"/>
        <v/>
      </c>
      <c r="I63" s="128" t="str">
        <f t="shared" ca="1" si="44"/>
        <v/>
      </c>
      <c r="J63" s="116" t="str">
        <f t="shared" ca="1" si="44"/>
        <v/>
      </c>
      <c r="K63" s="117" t="str">
        <f t="shared" ca="1" si="44"/>
        <v/>
      </c>
      <c r="L63" s="117" t="str">
        <f t="shared" ca="1" si="44"/>
        <v/>
      </c>
      <c r="M63" s="118" t="str">
        <f t="shared" ca="1" si="44"/>
        <v/>
      </c>
      <c r="O63" s="120" t="str">
        <f t="shared" ca="1" si="10"/>
        <v/>
      </c>
      <c r="P63" s="121" t="str">
        <f ca="1">IFERROR(IF(AND(COUNTIF($AJ$7:AJ63,AJ63)=COUNTIF($AJ$7:AJ100062,AJ63),AG63&lt;&gt;""),SUMIF($AJ$7:AJ63,AJ63,$AI$7:AI63),""),"")</f>
        <v/>
      </c>
      <c r="R63" s="129" t="str">
        <f t="shared" ca="1" si="11"/>
        <v/>
      </c>
      <c r="S63" s="4" t="str">
        <f t="shared" ca="1" si="35"/>
        <v/>
      </c>
      <c r="T63" s="1"/>
      <c r="U63" s="129" t="str">
        <f t="shared" ca="1" si="12"/>
        <v/>
      </c>
      <c r="V63" s="20" t="str">
        <f t="shared" ca="1" si="36"/>
        <v/>
      </c>
      <c r="W63" s="4" t="str">
        <f t="shared" ca="1" si="37"/>
        <v/>
      </c>
      <c r="Y63" s="112" t="str">
        <f t="shared" ca="1" si="13"/>
        <v/>
      </c>
      <c r="Z63" s="112" t="str">
        <f t="shared" ca="1" si="14"/>
        <v/>
      </c>
      <c r="AA63" s="112" t="str">
        <f t="shared" ca="1" si="15"/>
        <v/>
      </c>
      <c r="AB63" s="112" t="str">
        <f t="shared" ca="1" si="16"/>
        <v/>
      </c>
      <c r="AC63" s="112" t="str">
        <f t="shared" ca="1" si="17"/>
        <v/>
      </c>
      <c r="AD63" s="112" t="str">
        <f t="shared" ca="1" si="18"/>
        <v/>
      </c>
      <c r="AE63" s="112" t="str">
        <f t="shared" ca="1" si="19"/>
        <v/>
      </c>
      <c r="AF63" s="112" t="str">
        <f t="shared" ca="1" si="20"/>
        <v/>
      </c>
      <c r="AG63" s="112" t="str">
        <f t="shared" ca="1" si="21"/>
        <v/>
      </c>
      <c r="AH63" s="112" t="str">
        <f t="shared" ca="1" si="22"/>
        <v/>
      </c>
      <c r="AI63" s="112" t="str">
        <f ca="1">IF(AND(COUNTIF(INDEX($AL$7:AM63,0,MATCH($O$2,$AL$6:$AM$6,0)),INDEX(AL63:AM63,0,MATCH($O$2,$AL$6:$AM$6,0)))=1,AL63&lt;&gt;"",AM62&lt;&gt;""),SUMIF(INDEX($AL$7:$AM$100006,0,MATCH($O$2,$AL$6:$AM$6,0)),INDEX(AL63:AM63,0,MATCH($O$2,$AL$6:$AM$6,0)),$AG$7:$AG$100006),"")</f>
        <v/>
      </c>
      <c r="AJ63" s="112" t="str">
        <f t="shared" ca="1" si="45"/>
        <v/>
      </c>
      <c r="AK63" s="112" t="str">
        <f t="shared" ca="1" si="46"/>
        <v/>
      </c>
      <c r="AL63" s="112" t="str">
        <f t="shared" ca="1" si="47"/>
        <v/>
      </c>
      <c r="AM63" s="112" t="str">
        <f t="shared" ca="1" si="25"/>
        <v/>
      </c>
      <c r="AN63" s="112" t="str">
        <f t="shared" ca="1" si="48"/>
        <v/>
      </c>
      <c r="AO63" s="112" t="str">
        <f ca="1">IF(AND(COUNTIF(INDEX($AL$7:$AM63,0,MATCH($O$2,$AL$6:$AM$6,0)),INDEX(AL63:AM63,0,MATCH($O$2,$AL$6:$AM$6,0)))=1,AL63&lt;&gt;""),AB63,"")</f>
        <v/>
      </c>
      <c r="AP63" s="112" t="str">
        <f ca="1">IF(AND(AL63&lt;&gt;"",COUNTIF(INDEX($AL$7:$AM$100006,0,MATCH($O$2,$AL$6:$AM$6,0)),INDEX(AL63:AM63,0,MATCH($O$2,$AL$6:$AM$6,0)))&gt;=2),IF(ROUNDUP(COUNTIF(INDEX($AL$7:$AM$100006,0,MATCH($O$2,$AL$6:$AM$6,0)),INDEX(AL63:AM63,0,MATCH($O$2,$AL$6:$AM$6,0)))/2,0)=COUNTIF(INDEX($AL$7:$AM63,0,MATCH($O$2,$AL$6:$AM$6,0)),INDEX($AL63:$AM63,0,MATCH($O$2,$AL$6:$AM$6,0))),AB63,""),IF(AB63="","",AB63))</f>
        <v/>
      </c>
      <c r="AQ63" s="112" t="str">
        <f ca="1">IF(AB63="","",IF(COUNTIF($AB$7:AB63,AB63)=1,1+MAX($AQ$7:AQ62),INDEX($AQ$7:AQ62,MATCH(AB63,$AB$7:AB63,0),0)))</f>
        <v/>
      </c>
      <c r="AR63" s="112" t="str">
        <f ca="1">IF(AC63="","",IF(COUNTIF($AC$7:AC63,AC63)=1,1+MAX($AR$7:AR62),INDEX($AR$7:AR62,MATCH(AC63,$AC$7:AC63,0),0)))</f>
        <v/>
      </c>
      <c r="AS63" s="119"/>
      <c r="AT63" s="113" t="str">
        <f t="shared" ca="1" si="27"/>
        <v>'入力'!BL59</v>
      </c>
      <c r="AU63" s="113" t="str">
        <f t="shared" ca="1" si="38"/>
        <v>'入力'!BM59</v>
      </c>
      <c r="AV63" s="113" t="str">
        <f t="shared" ca="1" si="38"/>
        <v>'入力'!BN59</v>
      </c>
      <c r="AW63" s="113" t="str">
        <f t="shared" ca="1" si="38"/>
        <v>'入力'!BO59</v>
      </c>
      <c r="AX63" s="113" t="str">
        <f t="shared" ca="1" si="38"/>
        <v>'入力'!BP59</v>
      </c>
      <c r="AY63" s="113" t="str">
        <f t="shared" ca="1" si="38"/>
        <v>'入力'!BQ59</v>
      </c>
      <c r="AZ63" s="113" t="str">
        <f t="shared" ca="1" si="38"/>
        <v>'入力'!BR59</v>
      </c>
      <c r="BA63" s="113" t="str">
        <f t="shared" ca="1" si="38"/>
        <v>'入力'!BS59</v>
      </c>
      <c r="BB63" s="113" t="str">
        <f t="shared" ca="1" si="38"/>
        <v>'入力'!BT59</v>
      </c>
      <c r="BC63" s="113" t="str">
        <f t="shared" ca="1" si="38"/>
        <v>'入力'!BU59</v>
      </c>
      <c r="BD63" s="113" t="str">
        <f t="shared" ca="1" si="38"/>
        <v>'入力'!BV59</v>
      </c>
    </row>
    <row r="64" spans="2:56" s="106" customFormat="1" ht="14.4" x14ac:dyDescent="0.2">
      <c r="B64" s="105"/>
      <c r="C64" s="114" t="str">
        <f t="shared" ca="1" si="49"/>
        <v/>
      </c>
      <c r="D64" s="114" t="str">
        <f t="shared" ca="1" si="49"/>
        <v/>
      </c>
      <c r="E64" s="115" t="str">
        <f t="shared" ca="1" si="49"/>
        <v/>
      </c>
      <c r="F64" s="127" t="str">
        <f t="shared" ca="1" si="8"/>
        <v/>
      </c>
      <c r="G64" s="128" t="str">
        <f t="shared" ca="1" si="44"/>
        <v/>
      </c>
      <c r="H64" s="128" t="str">
        <f t="shared" ca="1" si="44"/>
        <v/>
      </c>
      <c r="I64" s="128" t="str">
        <f t="shared" ca="1" si="44"/>
        <v/>
      </c>
      <c r="J64" s="116" t="str">
        <f t="shared" ca="1" si="44"/>
        <v/>
      </c>
      <c r="K64" s="117" t="str">
        <f t="shared" ca="1" si="44"/>
        <v/>
      </c>
      <c r="L64" s="117" t="str">
        <f t="shared" ca="1" si="44"/>
        <v/>
      </c>
      <c r="M64" s="118" t="str">
        <f t="shared" ca="1" si="44"/>
        <v/>
      </c>
      <c r="O64" s="120" t="str">
        <f t="shared" ca="1" si="10"/>
        <v/>
      </c>
      <c r="P64" s="121" t="str">
        <f ca="1">IFERROR(IF(AND(COUNTIF($AJ$7:AJ64,AJ64)=COUNTIF($AJ$7:AJ100063,AJ64),AG64&lt;&gt;""),SUMIF($AJ$7:AJ64,AJ64,$AI$7:AI64),""),"")</f>
        <v/>
      </c>
      <c r="R64" s="129" t="str">
        <f t="shared" ca="1" si="11"/>
        <v/>
      </c>
      <c r="S64" s="4" t="str">
        <f t="shared" ca="1" si="35"/>
        <v/>
      </c>
      <c r="T64" s="1"/>
      <c r="U64" s="129" t="str">
        <f t="shared" ca="1" si="12"/>
        <v/>
      </c>
      <c r="V64" s="20" t="str">
        <f t="shared" ca="1" si="36"/>
        <v/>
      </c>
      <c r="W64" s="4" t="str">
        <f t="shared" ca="1" si="37"/>
        <v/>
      </c>
      <c r="Y64" s="112" t="str">
        <f t="shared" ca="1" si="13"/>
        <v/>
      </c>
      <c r="Z64" s="112" t="str">
        <f t="shared" ca="1" si="14"/>
        <v/>
      </c>
      <c r="AA64" s="112" t="str">
        <f t="shared" ca="1" si="15"/>
        <v/>
      </c>
      <c r="AB64" s="112" t="str">
        <f t="shared" ca="1" si="16"/>
        <v/>
      </c>
      <c r="AC64" s="112" t="str">
        <f t="shared" ca="1" si="17"/>
        <v/>
      </c>
      <c r="AD64" s="112" t="str">
        <f t="shared" ca="1" si="18"/>
        <v/>
      </c>
      <c r="AE64" s="112" t="str">
        <f t="shared" ca="1" si="19"/>
        <v/>
      </c>
      <c r="AF64" s="112" t="str">
        <f t="shared" ca="1" si="20"/>
        <v/>
      </c>
      <c r="AG64" s="112" t="str">
        <f t="shared" ca="1" si="21"/>
        <v/>
      </c>
      <c r="AH64" s="112" t="str">
        <f t="shared" ca="1" si="22"/>
        <v/>
      </c>
      <c r="AI64" s="112" t="str">
        <f ca="1">IF(AND(COUNTIF(INDEX($AL$7:AM64,0,MATCH($O$2,$AL$6:$AM$6,0)),INDEX(AL64:AM64,0,MATCH($O$2,$AL$6:$AM$6,0)))=1,AL64&lt;&gt;"",AM63&lt;&gt;""),SUMIF(INDEX($AL$7:$AM$100006,0,MATCH($O$2,$AL$6:$AM$6,0)),INDEX(AL64:AM64,0,MATCH($O$2,$AL$6:$AM$6,0)),$AG$7:$AG$100006),"")</f>
        <v/>
      </c>
      <c r="AJ64" s="112" t="str">
        <f t="shared" ca="1" si="45"/>
        <v/>
      </c>
      <c r="AK64" s="112" t="str">
        <f t="shared" ca="1" si="46"/>
        <v/>
      </c>
      <c r="AL64" s="112" t="str">
        <f t="shared" ca="1" si="47"/>
        <v/>
      </c>
      <c r="AM64" s="112" t="str">
        <f t="shared" ca="1" si="25"/>
        <v/>
      </c>
      <c r="AN64" s="112" t="str">
        <f t="shared" ca="1" si="48"/>
        <v/>
      </c>
      <c r="AO64" s="112" t="str">
        <f ca="1">IF(AND(COUNTIF(INDEX($AL$7:$AM64,0,MATCH($O$2,$AL$6:$AM$6,0)),INDEX(AL64:AM64,0,MATCH($O$2,$AL$6:$AM$6,0)))=1,AL64&lt;&gt;""),AB64,"")</f>
        <v/>
      </c>
      <c r="AP64" s="112" t="str">
        <f ca="1">IF(AND(AL64&lt;&gt;"",COUNTIF(INDEX($AL$7:$AM$100006,0,MATCH($O$2,$AL$6:$AM$6,0)),INDEX(AL64:AM64,0,MATCH($O$2,$AL$6:$AM$6,0)))&gt;=2),IF(ROUNDUP(COUNTIF(INDEX($AL$7:$AM$100006,0,MATCH($O$2,$AL$6:$AM$6,0)),INDEX(AL64:AM64,0,MATCH($O$2,$AL$6:$AM$6,0)))/2,0)=COUNTIF(INDEX($AL$7:$AM64,0,MATCH($O$2,$AL$6:$AM$6,0)),INDEX($AL64:$AM64,0,MATCH($O$2,$AL$6:$AM$6,0))),AB64,""),IF(AB64="","",AB64))</f>
        <v/>
      </c>
      <c r="AQ64" s="112" t="str">
        <f ca="1">IF(AB64="","",IF(COUNTIF($AB$7:AB64,AB64)=1,1+MAX($AQ$7:AQ63),INDEX($AQ$7:AQ63,MATCH(AB64,$AB$7:AB64,0),0)))</f>
        <v/>
      </c>
      <c r="AR64" s="112" t="str">
        <f ca="1">IF(AC64="","",IF(COUNTIF($AC$7:AC64,AC64)=1,1+MAX($AR$7:AR63),INDEX($AR$7:AR63,MATCH(AC64,$AC$7:AC64,0),0)))</f>
        <v/>
      </c>
      <c r="AS64" s="119"/>
      <c r="AT64" s="113" t="str">
        <f t="shared" ca="1" si="27"/>
        <v>'入力'!BL60</v>
      </c>
      <c r="AU64" s="113" t="str">
        <f t="shared" ca="1" si="38"/>
        <v>'入力'!BM60</v>
      </c>
      <c r="AV64" s="113" t="str">
        <f t="shared" ca="1" si="38"/>
        <v>'入力'!BN60</v>
      </c>
      <c r="AW64" s="113" t="str">
        <f t="shared" ca="1" si="38"/>
        <v>'入力'!BO60</v>
      </c>
      <c r="AX64" s="113" t="str">
        <f t="shared" ca="1" si="38"/>
        <v>'入力'!BP60</v>
      </c>
      <c r="AY64" s="113" t="str">
        <f t="shared" ca="1" si="38"/>
        <v>'入力'!BQ60</v>
      </c>
      <c r="AZ64" s="113" t="str">
        <f t="shared" ca="1" si="38"/>
        <v>'入力'!BR60</v>
      </c>
      <c r="BA64" s="113" t="str">
        <f t="shared" ca="1" si="38"/>
        <v>'入力'!BS60</v>
      </c>
      <c r="BB64" s="113" t="str">
        <f t="shared" ca="1" si="38"/>
        <v>'入力'!BT60</v>
      </c>
      <c r="BC64" s="113" t="str">
        <f t="shared" ca="1" si="38"/>
        <v>'入力'!BU60</v>
      </c>
      <c r="BD64" s="113" t="str">
        <f t="shared" ca="1" si="38"/>
        <v>'入力'!BV60</v>
      </c>
    </row>
    <row r="65" spans="2:56" s="106" customFormat="1" ht="14.4" x14ac:dyDescent="0.2">
      <c r="B65" s="105"/>
      <c r="C65" s="114" t="str">
        <f t="shared" ca="1" si="49"/>
        <v/>
      </c>
      <c r="D65" s="114" t="str">
        <f t="shared" ca="1" si="49"/>
        <v/>
      </c>
      <c r="E65" s="115" t="str">
        <f t="shared" ca="1" si="49"/>
        <v/>
      </c>
      <c r="F65" s="127" t="str">
        <f t="shared" ca="1" si="8"/>
        <v/>
      </c>
      <c r="G65" s="128" t="str">
        <f t="shared" ca="1" si="44"/>
        <v/>
      </c>
      <c r="H65" s="128" t="str">
        <f t="shared" ca="1" si="44"/>
        <v/>
      </c>
      <c r="I65" s="128" t="str">
        <f t="shared" ca="1" si="44"/>
        <v/>
      </c>
      <c r="J65" s="116" t="str">
        <f t="shared" ca="1" si="44"/>
        <v/>
      </c>
      <c r="K65" s="117" t="str">
        <f t="shared" ca="1" si="44"/>
        <v/>
      </c>
      <c r="L65" s="117" t="str">
        <f t="shared" ca="1" si="44"/>
        <v/>
      </c>
      <c r="M65" s="118" t="str">
        <f t="shared" ca="1" si="44"/>
        <v/>
      </c>
      <c r="O65" s="120" t="str">
        <f t="shared" ca="1" si="10"/>
        <v/>
      </c>
      <c r="P65" s="121" t="str">
        <f ca="1">IFERROR(IF(AND(COUNTIF($AJ$7:AJ65,AJ65)=COUNTIF($AJ$7:AJ100064,AJ65),AG65&lt;&gt;""),SUMIF($AJ$7:AJ65,AJ65,$AI$7:AI65),""),"")</f>
        <v/>
      </c>
      <c r="R65" s="129" t="str">
        <f t="shared" ca="1" si="11"/>
        <v/>
      </c>
      <c r="S65" s="4" t="str">
        <f t="shared" ca="1" si="35"/>
        <v/>
      </c>
      <c r="T65" s="1"/>
      <c r="U65" s="129" t="str">
        <f t="shared" ca="1" si="12"/>
        <v/>
      </c>
      <c r="V65" s="20" t="str">
        <f t="shared" ca="1" si="36"/>
        <v/>
      </c>
      <c r="W65" s="4" t="str">
        <f t="shared" ca="1" si="37"/>
        <v/>
      </c>
      <c r="Y65" s="112" t="str">
        <f t="shared" ca="1" si="13"/>
        <v/>
      </c>
      <c r="Z65" s="112" t="str">
        <f t="shared" ca="1" si="14"/>
        <v/>
      </c>
      <c r="AA65" s="112" t="str">
        <f t="shared" ca="1" si="15"/>
        <v/>
      </c>
      <c r="AB65" s="112" t="str">
        <f t="shared" ca="1" si="16"/>
        <v/>
      </c>
      <c r="AC65" s="112" t="str">
        <f t="shared" ca="1" si="17"/>
        <v/>
      </c>
      <c r="AD65" s="112" t="str">
        <f t="shared" ca="1" si="18"/>
        <v/>
      </c>
      <c r="AE65" s="112" t="str">
        <f t="shared" ca="1" si="19"/>
        <v/>
      </c>
      <c r="AF65" s="112" t="str">
        <f t="shared" ca="1" si="20"/>
        <v/>
      </c>
      <c r="AG65" s="112" t="str">
        <f t="shared" ca="1" si="21"/>
        <v/>
      </c>
      <c r="AH65" s="112" t="str">
        <f t="shared" ca="1" si="22"/>
        <v/>
      </c>
      <c r="AI65" s="112" t="str">
        <f ca="1">IF(AND(COUNTIF(INDEX($AL$7:AM65,0,MATCH($O$2,$AL$6:$AM$6,0)),INDEX(AL65:AM65,0,MATCH($O$2,$AL$6:$AM$6,0)))=1,AL65&lt;&gt;"",AM64&lt;&gt;""),SUMIF(INDEX($AL$7:$AM$100006,0,MATCH($O$2,$AL$6:$AM$6,0)),INDEX(AL65:AM65,0,MATCH($O$2,$AL$6:$AM$6,0)),$AG$7:$AG$100006),"")</f>
        <v/>
      </c>
      <c r="AJ65" s="112" t="str">
        <f t="shared" ca="1" si="45"/>
        <v/>
      </c>
      <c r="AK65" s="112" t="str">
        <f t="shared" ca="1" si="46"/>
        <v/>
      </c>
      <c r="AL65" s="112" t="str">
        <f t="shared" ca="1" si="47"/>
        <v/>
      </c>
      <c r="AM65" s="112" t="str">
        <f t="shared" ca="1" si="25"/>
        <v/>
      </c>
      <c r="AN65" s="112" t="str">
        <f t="shared" ca="1" si="48"/>
        <v/>
      </c>
      <c r="AO65" s="112" t="str">
        <f ca="1">IF(AND(COUNTIF(INDEX($AL$7:$AM65,0,MATCH($O$2,$AL$6:$AM$6,0)),INDEX(AL65:AM65,0,MATCH($O$2,$AL$6:$AM$6,0)))=1,AL65&lt;&gt;""),AB65,"")</f>
        <v/>
      </c>
      <c r="AP65" s="112" t="str">
        <f ca="1">IF(AND(AL65&lt;&gt;"",COUNTIF(INDEX($AL$7:$AM$100006,0,MATCH($O$2,$AL$6:$AM$6,0)),INDEX(AL65:AM65,0,MATCH($O$2,$AL$6:$AM$6,0)))&gt;=2),IF(ROUNDUP(COUNTIF(INDEX($AL$7:$AM$100006,0,MATCH($O$2,$AL$6:$AM$6,0)),INDEX(AL65:AM65,0,MATCH($O$2,$AL$6:$AM$6,0)))/2,0)=COUNTIF(INDEX($AL$7:$AM65,0,MATCH($O$2,$AL$6:$AM$6,0)),INDEX($AL65:$AM65,0,MATCH($O$2,$AL$6:$AM$6,0))),AB65,""),IF(AB65="","",AB65))</f>
        <v/>
      </c>
      <c r="AQ65" s="112" t="str">
        <f ca="1">IF(AB65="","",IF(COUNTIF($AB$7:AB65,AB65)=1,1+MAX($AQ$7:AQ64),INDEX($AQ$7:AQ64,MATCH(AB65,$AB$7:AB65,0),0)))</f>
        <v/>
      </c>
      <c r="AR65" s="112" t="str">
        <f ca="1">IF(AC65="","",IF(COUNTIF($AC$7:AC65,AC65)=1,1+MAX($AR$7:AR64),INDEX($AR$7:AR64,MATCH(AC65,$AC$7:AC65,0),0)))</f>
        <v/>
      </c>
      <c r="AS65" s="119"/>
      <c r="AT65" s="113" t="str">
        <f t="shared" ca="1" si="27"/>
        <v>'入力'!BL61</v>
      </c>
      <c r="AU65" s="113" t="str">
        <f t="shared" ca="1" si="38"/>
        <v>'入力'!BM61</v>
      </c>
      <c r="AV65" s="113" t="str">
        <f t="shared" ca="1" si="38"/>
        <v>'入力'!BN61</v>
      </c>
      <c r="AW65" s="113" t="str">
        <f t="shared" ca="1" si="38"/>
        <v>'入力'!BO61</v>
      </c>
      <c r="AX65" s="113" t="str">
        <f t="shared" ca="1" si="38"/>
        <v>'入力'!BP61</v>
      </c>
      <c r="AY65" s="113" t="str">
        <f t="shared" ca="1" si="38"/>
        <v>'入力'!BQ61</v>
      </c>
      <c r="AZ65" s="113" t="str">
        <f t="shared" ca="1" si="38"/>
        <v>'入力'!BR61</v>
      </c>
      <c r="BA65" s="113" t="str">
        <f t="shared" ca="1" si="38"/>
        <v>'入力'!BS61</v>
      </c>
      <c r="BB65" s="113" t="str">
        <f t="shared" ca="1" si="38"/>
        <v>'入力'!BT61</v>
      </c>
      <c r="BC65" s="113" t="str">
        <f t="shared" ca="1" si="38"/>
        <v>'入力'!BU61</v>
      </c>
      <c r="BD65" s="113" t="str">
        <f t="shared" ca="1" si="38"/>
        <v>'入力'!BV61</v>
      </c>
    </row>
    <row r="66" spans="2:56" s="106" customFormat="1" ht="14.4" x14ac:dyDescent="0.2">
      <c r="B66" s="105"/>
      <c r="C66" s="114" t="str">
        <f t="shared" ca="1" si="49"/>
        <v/>
      </c>
      <c r="D66" s="114" t="str">
        <f t="shared" ca="1" si="49"/>
        <v/>
      </c>
      <c r="E66" s="115" t="str">
        <f t="shared" ca="1" si="49"/>
        <v/>
      </c>
      <c r="F66" s="127" t="str">
        <f t="shared" ca="1" si="8"/>
        <v/>
      </c>
      <c r="G66" s="128" t="str">
        <f t="shared" ca="1" si="44"/>
        <v/>
      </c>
      <c r="H66" s="128" t="str">
        <f t="shared" ca="1" si="44"/>
        <v/>
      </c>
      <c r="I66" s="128" t="str">
        <f t="shared" ca="1" si="44"/>
        <v/>
      </c>
      <c r="J66" s="116" t="str">
        <f t="shared" ca="1" si="44"/>
        <v/>
      </c>
      <c r="K66" s="117" t="str">
        <f t="shared" ca="1" si="44"/>
        <v/>
      </c>
      <c r="L66" s="117" t="str">
        <f t="shared" ca="1" si="44"/>
        <v/>
      </c>
      <c r="M66" s="118" t="str">
        <f t="shared" ca="1" si="44"/>
        <v/>
      </c>
      <c r="O66" s="120" t="str">
        <f t="shared" ca="1" si="10"/>
        <v/>
      </c>
      <c r="P66" s="121" t="str">
        <f ca="1">IFERROR(IF(AND(COUNTIF($AJ$7:AJ66,AJ66)=COUNTIF($AJ$7:AJ100065,AJ66),AG66&lt;&gt;""),SUMIF($AJ$7:AJ66,AJ66,$AI$7:AI66),""),"")</f>
        <v/>
      </c>
      <c r="R66" s="129" t="str">
        <f t="shared" ca="1" si="11"/>
        <v/>
      </c>
      <c r="S66" s="4" t="str">
        <f t="shared" ca="1" si="35"/>
        <v/>
      </c>
      <c r="T66" s="1"/>
      <c r="U66" s="129" t="str">
        <f t="shared" ca="1" si="12"/>
        <v/>
      </c>
      <c r="V66" s="20" t="str">
        <f t="shared" ca="1" si="36"/>
        <v/>
      </c>
      <c r="W66" s="4" t="str">
        <f t="shared" ca="1" si="37"/>
        <v/>
      </c>
      <c r="Y66" s="112" t="str">
        <f t="shared" ca="1" si="13"/>
        <v/>
      </c>
      <c r="Z66" s="112" t="str">
        <f t="shared" ca="1" si="14"/>
        <v/>
      </c>
      <c r="AA66" s="112" t="str">
        <f t="shared" ca="1" si="15"/>
        <v/>
      </c>
      <c r="AB66" s="112" t="str">
        <f t="shared" ca="1" si="16"/>
        <v/>
      </c>
      <c r="AC66" s="112" t="str">
        <f t="shared" ca="1" si="17"/>
        <v/>
      </c>
      <c r="AD66" s="112" t="str">
        <f t="shared" ca="1" si="18"/>
        <v/>
      </c>
      <c r="AE66" s="112" t="str">
        <f t="shared" ca="1" si="19"/>
        <v/>
      </c>
      <c r="AF66" s="112" t="str">
        <f t="shared" ca="1" si="20"/>
        <v/>
      </c>
      <c r="AG66" s="112" t="str">
        <f t="shared" ca="1" si="21"/>
        <v/>
      </c>
      <c r="AH66" s="112" t="str">
        <f t="shared" ca="1" si="22"/>
        <v/>
      </c>
      <c r="AI66" s="112" t="str">
        <f ca="1">IF(AND(COUNTIF(INDEX($AL$7:AM66,0,MATCH($O$2,$AL$6:$AM$6,0)),INDEX(AL66:AM66,0,MATCH($O$2,$AL$6:$AM$6,0)))=1,AL66&lt;&gt;"",AM65&lt;&gt;""),SUMIF(INDEX($AL$7:$AM$100006,0,MATCH($O$2,$AL$6:$AM$6,0)),INDEX(AL66:AM66,0,MATCH($O$2,$AL$6:$AM$6,0)),$AG$7:$AG$100006),"")</f>
        <v/>
      </c>
      <c r="AJ66" s="112" t="str">
        <f t="shared" ca="1" si="45"/>
        <v/>
      </c>
      <c r="AK66" s="112" t="str">
        <f t="shared" ca="1" si="46"/>
        <v/>
      </c>
      <c r="AL66" s="112" t="str">
        <f t="shared" ca="1" si="47"/>
        <v/>
      </c>
      <c r="AM66" s="112" t="str">
        <f t="shared" ca="1" si="25"/>
        <v/>
      </c>
      <c r="AN66" s="112" t="str">
        <f t="shared" ca="1" si="48"/>
        <v/>
      </c>
      <c r="AO66" s="112" t="str">
        <f ca="1">IF(AND(COUNTIF(INDEX($AL$7:$AM66,0,MATCH($O$2,$AL$6:$AM$6,0)),INDEX(AL66:AM66,0,MATCH($O$2,$AL$6:$AM$6,0)))=1,AL66&lt;&gt;""),AB66,"")</f>
        <v/>
      </c>
      <c r="AP66" s="112" t="str">
        <f ca="1">IF(AND(AL66&lt;&gt;"",COUNTIF(INDEX($AL$7:$AM$100006,0,MATCH($O$2,$AL$6:$AM$6,0)),INDEX(AL66:AM66,0,MATCH($O$2,$AL$6:$AM$6,0)))&gt;=2),IF(ROUNDUP(COUNTIF(INDEX($AL$7:$AM$100006,0,MATCH($O$2,$AL$6:$AM$6,0)),INDEX(AL66:AM66,0,MATCH($O$2,$AL$6:$AM$6,0)))/2,0)=COUNTIF(INDEX($AL$7:$AM66,0,MATCH($O$2,$AL$6:$AM$6,0)),INDEX($AL66:$AM66,0,MATCH($O$2,$AL$6:$AM$6,0))),AB66,""),IF(AB66="","",AB66))</f>
        <v/>
      </c>
      <c r="AQ66" s="112" t="str">
        <f ca="1">IF(AB66="","",IF(COUNTIF($AB$7:AB66,AB66)=1,1+MAX($AQ$7:AQ65),INDEX($AQ$7:AQ65,MATCH(AB66,$AB$7:AB66,0),0)))</f>
        <v/>
      </c>
      <c r="AR66" s="112" t="str">
        <f ca="1">IF(AC66="","",IF(COUNTIF($AC$7:AC66,AC66)=1,1+MAX($AR$7:AR65),INDEX($AR$7:AR65,MATCH(AC66,$AC$7:AC66,0),0)))</f>
        <v/>
      </c>
      <c r="AS66" s="119"/>
      <c r="AT66" s="113" t="str">
        <f t="shared" ca="1" si="27"/>
        <v>'入力'!BL62</v>
      </c>
      <c r="AU66" s="113" t="str">
        <f t="shared" ca="1" si="38"/>
        <v>'入力'!BM62</v>
      </c>
      <c r="AV66" s="113" t="str">
        <f t="shared" ca="1" si="38"/>
        <v>'入力'!BN62</v>
      </c>
      <c r="AW66" s="113" t="str">
        <f t="shared" ca="1" si="38"/>
        <v>'入力'!BO62</v>
      </c>
      <c r="AX66" s="113" t="str">
        <f t="shared" ca="1" si="38"/>
        <v>'入力'!BP62</v>
      </c>
      <c r="AY66" s="113" t="str">
        <f t="shared" ca="1" si="38"/>
        <v>'入力'!BQ62</v>
      </c>
      <c r="AZ66" s="113" t="str">
        <f t="shared" ca="1" si="38"/>
        <v>'入力'!BR62</v>
      </c>
      <c r="BA66" s="113" t="str">
        <f t="shared" ca="1" si="38"/>
        <v>'入力'!BS62</v>
      </c>
      <c r="BB66" s="113" t="str">
        <f t="shared" ca="1" si="38"/>
        <v>'入力'!BT62</v>
      </c>
      <c r="BC66" s="113" t="str">
        <f t="shared" ca="1" si="38"/>
        <v>'入力'!BU62</v>
      </c>
      <c r="BD66" s="113" t="str">
        <f t="shared" ca="1" si="38"/>
        <v>'入力'!BV62</v>
      </c>
    </row>
    <row r="67" spans="2:56" s="106" customFormat="1" ht="14.4" x14ac:dyDescent="0.2">
      <c r="B67" s="105"/>
      <c r="C67" s="114" t="str">
        <f t="shared" ca="1" si="49"/>
        <v/>
      </c>
      <c r="D67" s="114" t="str">
        <f t="shared" ca="1" si="49"/>
        <v/>
      </c>
      <c r="E67" s="115" t="str">
        <f t="shared" ca="1" si="49"/>
        <v/>
      </c>
      <c r="F67" s="127" t="str">
        <f t="shared" ca="1" si="8"/>
        <v/>
      </c>
      <c r="G67" s="128" t="str">
        <f t="shared" ca="1" si="44"/>
        <v/>
      </c>
      <c r="H67" s="128" t="str">
        <f t="shared" ca="1" si="44"/>
        <v/>
      </c>
      <c r="I67" s="128" t="str">
        <f t="shared" ca="1" si="44"/>
        <v/>
      </c>
      <c r="J67" s="116" t="str">
        <f t="shared" ca="1" si="44"/>
        <v/>
      </c>
      <c r="K67" s="117" t="str">
        <f t="shared" ca="1" si="44"/>
        <v/>
      </c>
      <c r="L67" s="117" t="str">
        <f t="shared" ca="1" si="44"/>
        <v/>
      </c>
      <c r="M67" s="118" t="str">
        <f t="shared" ca="1" si="44"/>
        <v/>
      </c>
      <c r="O67" s="120" t="str">
        <f t="shared" ca="1" si="10"/>
        <v/>
      </c>
      <c r="P67" s="121" t="str">
        <f ca="1">IFERROR(IF(AND(COUNTIF($AJ$7:AJ67,AJ67)=COUNTIF($AJ$7:AJ100066,AJ67),AG67&lt;&gt;""),SUMIF($AJ$7:AJ67,AJ67,$AI$7:AI67),""),"")</f>
        <v/>
      </c>
      <c r="R67" s="129" t="str">
        <f t="shared" ca="1" si="11"/>
        <v/>
      </c>
      <c r="S67" s="4" t="str">
        <f t="shared" ca="1" si="35"/>
        <v/>
      </c>
      <c r="T67" s="1"/>
      <c r="U67" s="129" t="str">
        <f t="shared" ca="1" si="12"/>
        <v/>
      </c>
      <c r="V67" s="20" t="str">
        <f t="shared" ca="1" si="36"/>
        <v/>
      </c>
      <c r="W67" s="4" t="str">
        <f t="shared" ca="1" si="37"/>
        <v/>
      </c>
      <c r="Y67" s="112" t="str">
        <f t="shared" ca="1" si="13"/>
        <v/>
      </c>
      <c r="Z67" s="112" t="str">
        <f t="shared" ca="1" si="14"/>
        <v/>
      </c>
      <c r="AA67" s="112" t="str">
        <f t="shared" ca="1" si="15"/>
        <v/>
      </c>
      <c r="AB67" s="112" t="str">
        <f t="shared" ca="1" si="16"/>
        <v/>
      </c>
      <c r="AC67" s="112" t="str">
        <f t="shared" ca="1" si="17"/>
        <v/>
      </c>
      <c r="AD67" s="112" t="str">
        <f t="shared" ca="1" si="18"/>
        <v/>
      </c>
      <c r="AE67" s="112" t="str">
        <f t="shared" ca="1" si="19"/>
        <v/>
      </c>
      <c r="AF67" s="112" t="str">
        <f t="shared" ca="1" si="20"/>
        <v/>
      </c>
      <c r="AG67" s="112" t="str">
        <f t="shared" ca="1" si="21"/>
        <v/>
      </c>
      <c r="AH67" s="112" t="str">
        <f t="shared" ca="1" si="22"/>
        <v/>
      </c>
      <c r="AI67" s="112" t="str">
        <f ca="1">IF(AND(COUNTIF(INDEX($AL$7:AM67,0,MATCH($O$2,$AL$6:$AM$6,0)),INDEX(AL67:AM67,0,MATCH($O$2,$AL$6:$AM$6,0)))=1,AL67&lt;&gt;"",AM66&lt;&gt;""),SUMIF(INDEX($AL$7:$AM$100006,0,MATCH($O$2,$AL$6:$AM$6,0)),INDEX(AL67:AM67,0,MATCH($O$2,$AL$6:$AM$6,0)),$AG$7:$AG$100006),"")</f>
        <v/>
      </c>
      <c r="AJ67" s="112" t="str">
        <f t="shared" ca="1" si="45"/>
        <v/>
      </c>
      <c r="AK67" s="112" t="str">
        <f t="shared" ca="1" si="46"/>
        <v/>
      </c>
      <c r="AL67" s="112" t="str">
        <f t="shared" ca="1" si="47"/>
        <v/>
      </c>
      <c r="AM67" s="112" t="str">
        <f t="shared" ca="1" si="25"/>
        <v/>
      </c>
      <c r="AN67" s="112" t="str">
        <f t="shared" ca="1" si="48"/>
        <v/>
      </c>
      <c r="AO67" s="112" t="str">
        <f ca="1">IF(AND(COUNTIF(INDEX($AL$7:$AM67,0,MATCH($O$2,$AL$6:$AM$6,0)),INDEX(AL67:AM67,0,MATCH($O$2,$AL$6:$AM$6,0)))=1,AL67&lt;&gt;""),AB67,"")</f>
        <v/>
      </c>
      <c r="AP67" s="112" t="str">
        <f ca="1">IF(AND(AL67&lt;&gt;"",COUNTIF(INDEX($AL$7:$AM$100006,0,MATCH($O$2,$AL$6:$AM$6,0)),INDEX(AL67:AM67,0,MATCH($O$2,$AL$6:$AM$6,0)))&gt;=2),IF(ROUNDUP(COUNTIF(INDEX($AL$7:$AM$100006,0,MATCH($O$2,$AL$6:$AM$6,0)),INDEX(AL67:AM67,0,MATCH($O$2,$AL$6:$AM$6,0)))/2,0)=COUNTIF(INDEX($AL$7:$AM67,0,MATCH($O$2,$AL$6:$AM$6,0)),INDEX($AL67:$AM67,0,MATCH($O$2,$AL$6:$AM$6,0))),AB67,""),IF(AB67="","",AB67))</f>
        <v/>
      </c>
      <c r="AQ67" s="112" t="str">
        <f ca="1">IF(AB67="","",IF(COUNTIF($AB$7:AB67,AB67)=1,1+MAX($AQ$7:AQ66),INDEX($AQ$7:AQ66,MATCH(AB67,$AB$7:AB67,0),0)))</f>
        <v/>
      </c>
      <c r="AR67" s="112" t="str">
        <f ca="1">IF(AC67="","",IF(COUNTIF($AC$7:AC67,AC67)=1,1+MAX($AR$7:AR66),INDEX($AR$7:AR66,MATCH(AC67,$AC$7:AC67,0),0)))</f>
        <v/>
      </c>
      <c r="AS67" s="119"/>
      <c r="AT67" s="113" t="str">
        <f t="shared" ca="1" si="27"/>
        <v>'入力'!BL63</v>
      </c>
      <c r="AU67" s="113" t="str">
        <f t="shared" ca="1" si="38"/>
        <v>'入力'!BM63</v>
      </c>
      <c r="AV67" s="113" t="str">
        <f t="shared" ca="1" si="38"/>
        <v>'入力'!BN63</v>
      </c>
      <c r="AW67" s="113" t="str">
        <f t="shared" ca="1" si="38"/>
        <v>'入力'!BO63</v>
      </c>
      <c r="AX67" s="113" t="str">
        <f t="shared" ca="1" si="38"/>
        <v>'入力'!BP63</v>
      </c>
      <c r="AY67" s="113" t="str">
        <f t="shared" ca="1" si="38"/>
        <v>'入力'!BQ63</v>
      </c>
      <c r="AZ67" s="113" t="str">
        <f t="shared" ca="1" si="38"/>
        <v>'入力'!BR63</v>
      </c>
      <c r="BA67" s="113" t="str">
        <f t="shared" ref="AU67:BD93" ca="1" si="50">IFERROR(IF(BA$6="","",$AT$2&amp;BA$6&amp;ROW()-ROW(BA$4)),"")</f>
        <v>'入力'!BS63</v>
      </c>
      <c r="BB67" s="113" t="str">
        <f t="shared" ca="1" si="50"/>
        <v>'入力'!BT63</v>
      </c>
      <c r="BC67" s="113" t="str">
        <f t="shared" ca="1" si="50"/>
        <v>'入力'!BU63</v>
      </c>
      <c r="BD67" s="113" t="str">
        <f t="shared" ca="1" si="50"/>
        <v>'入力'!BV63</v>
      </c>
    </row>
    <row r="68" spans="2:56" s="106" customFormat="1" ht="14.4" x14ac:dyDescent="0.2">
      <c r="B68" s="105"/>
      <c r="C68" s="114" t="str">
        <f t="shared" ca="1" si="49"/>
        <v/>
      </c>
      <c r="D68" s="114" t="str">
        <f t="shared" ca="1" si="49"/>
        <v/>
      </c>
      <c r="E68" s="115" t="str">
        <f t="shared" ca="1" si="49"/>
        <v/>
      </c>
      <c r="F68" s="127" t="str">
        <f t="shared" ca="1" si="8"/>
        <v/>
      </c>
      <c r="G68" s="128" t="str">
        <f t="shared" ca="1" si="44"/>
        <v/>
      </c>
      <c r="H68" s="128" t="str">
        <f t="shared" ca="1" si="44"/>
        <v/>
      </c>
      <c r="I68" s="128" t="str">
        <f t="shared" ca="1" si="44"/>
        <v/>
      </c>
      <c r="J68" s="116" t="str">
        <f t="shared" ca="1" si="44"/>
        <v/>
      </c>
      <c r="K68" s="117" t="str">
        <f t="shared" ca="1" si="44"/>
        <v/>
      </c>
      <c r="L68" s="117" t="str">
        <f t="shared" ca="1" si="44"/>
        <v/>
      </c>
      <c r="M68" s="118" t="str">
        <f t="shared" ca="1" si="44"/>
        <v/>
      </c>
      <c r="O68" s="120" t="str">
        <f t="shared" ca="1" si="10"/>
        <v/>
      </c>
      <c r="P68" s="121" t="str">
        <f ca="1">IFERROR(IF(AND(COUNTIF($AJ$7:AJ68,AJ68)=COUNTIF($AJ$7:AJ100067,AJ68),AG68&lt;&gt;""),SUMIF($AJ$7:AJ68,AJ68,$AI$7:AI68),""),"")</f>
        <v/>
      </c>
      <c r="R68" s="129" t="str">
        <f t="shared" ca="1" si="11"/>
        <v/>
      </c>
      <c r="S68" s="4" t="str">
        <f t="shared" ca="1" si="35"/>
        <v/>
      </c>
      <c r="T68" s="1"/>
      <c r="U68" s="129" t="str">
        <f t="shared" ca="1" si="12"/>
        <v/>
      </c>
      <c r="V68" s="20" t="str">
        <f t="shared" ca="1" si="36"/>
        <v/>
      </c>
      <c r="W68" s="4" t="str">
        <f t="shared" ca="1" si="37"/>
        <v/>
      </c>
      <c r="Y68" s="112" t="str">
        <f t="shared" ca="1" si="13"/>
        <v/>
      </c>
      <c r="Z68" s="112" t="str">
        <f t="shared" ca="1" si="14"/>
        <v/>
      </c>
      <c r="AA68" s="112" t="str">
        <f t="shared" ca="1" si="15"/>
        <v/>
      </c>
      <c r="AB68" s="112" t="str">
        <f t="shared" ca="1" si="16"/>
        <v/>
      </c>
      <c r="AC68" s="112" t="str">
        <f t="shared" ca="1" si="17"/>
        <v/>
      </c>
      <c r="AD68" s="112" t="str">
        <f t="shared" ca="1" si="18"/>
        <v/>
      </c>
      <c r="AE68" s="112" t="str">
        <f t="shared" ca="1" si="19"/>
        <v/>
      </c>
      <c r="AF68" s="112" t="str">
        <f t="shared" ca="1" si="20"/>
        <v/>
      </c>
      <c r="AG68" s="112" t="str">
        <f t="shared" ca="1" si="21"/>
        <v/>
      </c>
      <c r="AH68" s="112" t="str">
        <f t="shared" ca="1" si="22"/>
        <v/>
      </c>
      <c r="AI68" s="112" t="str">
        <f ca="1">IF(AND(COUNTIF(INDEX($AL$7:AM68,0,MATCH($O$2,$AL$6:$AM$6,0)),INDEX(AL68:AM68,0,MATCH($O$2,$AL$6:$AM$6,0)))=1,AL68&lt;&gt;"",AM67&lt;&gt;""),SUMIF(INDEX($AL$7:$AM$100006,0,MATCH($O$2,$AL$6:$AM$6,0)),INDEX(AL68:AM68,0,MATCH($O$2,$AL$6:$AM$6,0)),$AG$7:$AG$100006),"")</f>
        <v/>
      </c>
      <c r="AJ68" s="112" t="str">
        <f t="shared" ca="1" si="45"/>
        <v/>
      </c>
      <c r="AK68" s="112" t="str">
        <f t="shared" ca="1" si="46"/>
        <v/>
      </c>
      <c r="AL68" s="112" t="str">
        <f t="shared" ca="1" si="47"/>
        <v/>
      </c>
      <c r="AM68" s="112" t="str">
        <f t="shared" ca="1" si="25"/>
        <v/>
      </c>
      <c r="AN68" s="112" t="str">
        <f t="shared" ca="1" si="48"/>
        <v/>
      </c>
      <c r="AO68" s="112" t="str">
        <f ca="1">IF(AND(COUNTIF(INDEX($AL$7:$AM68,0,MATCH($O$2,$AL$6:$AM$6,0)),INDEX(AL68:AM68,0,MATCH($O$2,$AL$6:$AM$6,0)))=1,AL68&lt;&gt;""),AB68,"")</f>
        <v/>
      </c>
      <c r="AP68" s="112" t="str">
        <f ca="1">IF(AND(AL68&lt;&gt;"",COUNTIF(INDEX($AL$7:$AM$100006,0,MATCH($O$2,$AL$6:$AM$6,0)),INDEX(AL68:AM68,0,MATCH($O$2,$AL$6:$AM$6,0)))&gt;=2),IF(ROUNDUP(COUNTIF(INDEX($AL$7:$AM$100006,0,MATCH($O$2,$AL$6:$AM$6,0)),INDEX(AL68:AM68,0,MATCH($O$2,$AL$6:$AM$6,0)))/2,0)=COUNTIF(INDEX($AL$7:$AM68,0,MATCH($O$2,$AL$6:$AM$6,0)),INDEX($AL68:$AM68,0,MATCH($O$2,$AL$6:$AM$6,0))),AB68,""),IF(AB68="","",AB68))</f>
        <v/>
      </c>
      <c r="AQ68" s="112" t="str">
        <f ca="1">IF(AB68="","",IF(COUNTIF($AB$7:AB68,AB68)=1,1+MAX($AQ$7:AQ67),INDEX($AQ$7:AQ67,MATCH(AB68,$AB$7:AB68,0),0)))</f>
        <v/>
      </c>
      <c r="AR68" s="112" t="str">
        <f ca="1">IF(AC68="","",IF(COUNTIF($AC$7:AC68,AC68)=1,1+MAX($AR$7:AR67),INDEX($AR$7:AR67,MATCH(AC68,$AC$7:AC68,0),0)))</f>
        <v/>
      </c>
      <c r="AS68" s="119"/>
      <c r="AT68" s="113" t="str">
        <f t="shared" ca="1" si="27"/>
        <v>'入力'!BL64</v>
      </c>
      <c r="AU68" s="113" t="str">
        <f t="shared" ca="1" si="50"/>
        <v>'入力'!BM64</v>
      </c>
      <c r="AV68" s="113" t="str">
        <f t="shared" ca="1" si="50"/>
        <v>'入力'!BN64</v>
      </c>
      <c r="AW68" s="113" t="str">
        <f t="shared" ca="1" si="50"/>
        <v>'入力'!BO64</v>
      </c>
      <c r="AX68" s="113" t="str">
        <f t="shared" ca="1" si="50"/>
        <v>'入力'!BP64</v>
      </c>
      <c r="AY68" s="113" t="str">
        <f t="shared" ca="1" si="50"/>
        <v>'入力'!BQ64</v>
      </c>
      <c r="AZ68" s="113" t="str">
        <f t="shared" ca="1" si="50"/>
        <v>'入力'!BR64</v>
      </c>
      <c r="BA68" s="113" t="str">
        <f t="shared" ca="1" si="50"/>
        <v>'入力'!BS64</v>
      </c>
      <c r="BB68" s="113" t="str">
        <f t="shared" ca="1" si="50"/>
        <v>'入力'!BT64</v>
      </c>
      <c r="BC68" s="113" t="str">
        <f t="shared" ca="1" si="50"/>
        <v>'入力'!BU64</v>
      </c>
      <c r="BD68" s="113" t="str">
        <f t="shared" ca="1" si="50"/>
        <v>'入力'!BV64</v>
      </c>
    </row>
    <row r="69" spans="2:56" s="106" customFormat="1" ht="14.4" x14ac:dyDescent="0.2">
      <c r="B69" s="105"/>
      <c r="C69" s="114" t="str">
        <f t="shared" ca="1" si="49"/>
        <v/>
      </c>
      <c r="D69" s="114" t="str">
        <f t="shared" ca="1" si="49"/>
        <v/>
      </c>
      <c r="E69" s="115" t="str">
        <f t="shared" ca="1" si="49"/>
        <v/>
      </c>
      <c r="F69" s="127" t="str">
        <f t="shared" ca="1" si="8"/>
        <v/>
      </c>
      <c r="G69" s="128" t="str">
        <f t="shared" ca="1" si="44"/>
        <v/>
      </c>
      <c r="H69" s="128" t="str">
        <f t="shared" ca="1" si="44"/>
        <v/>
      </c>
      <c r="I69" s="128" t="str">
        <f t="shared" ca="1" si="44"/>
        <v/>
      </c>
      <c r="J69" s="116" t="str">
        <f t="shared" ca="1" si="44"/>
        <v/>
      </c>
      <c r="K69" s="117" t="str">
        <f t="shared" ca="1" si="44"/>
        <v/>
      </c>
      <c r="L69" s="117" t="str">
        <f t="shared" ca="1" si="44"/>
        <v/>
      </c>
      <c r="M69" s="118" t="str">
        <f t="shared" ca="1" si="44"/>
        <v/>
      </c>
      <c r="O69" s="120" t="str">
        <f t="shared" ca="1" si="10"/>
        <v/>
      </c>
      <c r="P69" s="121" t="str">
        <f ca="1">IFERROR(IF(AND(COUNTIF($AJ$7:AJ69,AJ69)=COUNTIF($AJ$7:AJ100068,AJ69),AG69&lt;&gt;""),SUMIF($AJ$7:AJ69,AJ69,$AI$7:AI69),""),"")</f>
        <v/>
      </c>
      <c r="R69" s="129" t="str">
        <f t="shared" ca="1" si="11"/>
        <v/>
      </c>
      <c r="S69" s="4" t="str">
        <f t="shared" ca="1" si="35"/>
        <v/>
      </c>
      <c r="T69" s="1"/>
      <c r="U69" s="129" t="str">
        <f t="shared" ca="1" si="12"/>
        <v/>
      </c>
      <c r="V69" s="20" t="str">
        <f t="shared" ca="1" si="36"/>
        <v/>
      </c>
      <c r="W69" s="4" t="str">
        <f t="shared" ca="1" si="37"/>
        <v/>
      </c>
      <c r="Y69" s="112" t="str">
        <f t="shared" ca="1" si="13"/>
        <v/>
      </c>
      <c r="Z69" s="112" t="str">
        <f t="shared" ca="1" si="14"/>
        <v/>
      </c>
      <c r="AA69" s="112" t="str">
        <f t="shared" ca="1" si="15"/>
        <v/>
      </c>
      <c r="AB69" s="112" t="str">
        <f t="shared" ca="1" si="16"/>
        <v/>
      </c>
      <c r="AC69" s="112" t="str">
        <f t="shared" ca="1" si="17"/>
        <v/>
      </c>
      <c r="AD69" s="112" t="str">
        <f t="shared" ca="1" si="18"/>
        <v/>
      </c>
      <c r="AE69" s="112" t="str">
        <f t="shared" ca="1" si="19"/>
        <v/>
      </c>
      <c r="AF69" s="112" t="str">
        <f t="shared" ca="1" si="20"/>
        <v/>
      </c>
      <c r="AG69" s="112" t="str">
        <f t="shared" ca="1" si="21"/>
        <v/>
      </c>
      <c r="AH69" s="112" t="str">
        <f t="shared" ca="1" si="22"/>
        <v/>
      </c>
      <c r="AI69" s="112" t="str">
        <f ca="1">IF(AND(COUNTIF(INDEX($AL$7:AM69,0,MATCH($O$2,$AL$6:$AM$6,0)),INDEX(AL69:AM69,0,MATCH($O$2,$AL$6:$AM$6,0)))=1,AL69&lt;&gt;"",AM68&lt;&gt;""),SUMIF(INDEX($AL$7:$AM$100006,0,MATCH($O$2,$AL$6:$AM$6,0)),INDEX(AL69:AM69,0,MATCH($O$2,$AL$6:$AM$6,0)),$AG$7:$AG$100006),"")</f>
        <v/>
      </c>
      <c r="AJ69" s="112" t="str">
        <f t="shared" ca="1" si="45"/>
        <v/>
      </c>
      <c r="AK69" s="112" t="str">
        <f t="shared" ca="1" si="46"/>
        <v/>
      </c>
      <c r="AL69" s="112" t="str">
        <f t="shared" ca="1" si="47"/>
        <v/>
      </c>
      <c r="AM69" s="112" t="str">
        <f t="shared" ca="1" si="25"/>
        <v/>
      </c>
      <c r="AN69" s="112" t="str">
        <f t="shared" ca="1" si="48"/>
        <v/>
      </c>
      <c r="AO69" s="112" t="str">
        <f ca="1">IF(AND(COUNTIF(INDEX($AL$7:$AM69,0,MATCH($O$2,$AL$6:$AM$6,0)),INDEX(AL69:AM69,0,MATCH($O$2,$AL$6:$AM$6,0)))=1,AL69&lt;&gt;""),AB69,"")</f>
        <v/>
      </c>
      <c r="AP69" s="112" t="str">
        <f ca="1">IF(AND(AL69&lt;&gt;"",COUNTIF(INDEX($AL$7:$AM$100006,0,MATCH($O$2,$AL$6:$AM$6,0)),INDEX(AL69:AM69,0,MATCH($O$2,$AL$6:$AM$6,0)))&gt;=2),IF(ROUNDUP(COUNTIF(INDEX($AL$7:$AM$100006,0,MATCH($O$2,$AL$6:$AM$6,0)),INDEX(AL69:AM69,0,MATCH($O$2,$AL$6:$AM$6,0)))/2,0)=COUNTIF(INDEX($AL$7:$AM69,0,MATCH($O$2,$AL$6:$AM$6,0)),INDEX($AL69:$AM69,0,MATCH($O$2,$AL$6:$AM$6,0))),AB69,""),IF(AB69="","",AB69))</f>
        <v/>
      </c>
      <c r="AQ69" s="112" t="str">
        <f ca="1">IF(AB69="","",IF(COUNTIF($AB$7:AB69,AB69)=1,1+MAX($AQ$7:AQ68),INDEX($AQ$7:AQ68,MATCH(AB69,$AB$7:AB69,0),0)))</f>
        <v/>
      </c>
      <c r="AR69" s="112" t="str">
        <f ca="1">IF(AC69="","",IF(COUNTIF($AC$7:AC69,AC69)=1,1+MAX($AR$7:AR68),INDEX($AR$7:AR68,MATCH(AC69,$AC$7:AC69,0),0)))</f>
        <v/>
      </c>
      <c r="AS69" s="119"/>
      <c r="AT69" s="113" t="str">
        <f t="shared" ca="1" si="27"/>
        <v>'入力'!BL65</v>
      </c>
      <c r="AU69" s="113" t="str">
        <f t="shared" ca="1" si="50"/>
        <v>'入力'!BM65</v>
      </c>
      <c r="AV69" s="113" t="str">
        <f t="shared" ca="1" si="50"/>
        <v>'入力'!BN65</v>
      </c>
      <c r="AW69" s="113" t="str">
        <f t="shared" ca="1" si="50"/>
        <v>'入力'!BO65</v>
      </c>
      <c r="AX69" s="113" t="str">
        <f t="shared" ca="1" si="50"/>
        <v>'入力'!BP65</v>
      </c>
      <c r="AY69" s="113" t="str">
        <f t="shared" ca="1" si="50"/>
        <v>'入力'!BQ65</v>
      </c>
      <c r="AZ69" s="113" t="str">
        <f t="shared" ca="1" si="50"/>
        <v>'入力'!BR65</v>
      </c>
      <c r="BA69" s="113" t="str">
        <f t="shared" ca="1" si="50"/>
        <v>'入力'!BS65</v>
      </c>
      <c r="BB69" s="113" t="str">
        <f t="shared" ca="1" si="50"/>
        <v>'入力'!BT65</v>
      </c>
      <c r="BC69" s="113" t="str">
        <f t="shared" ca="1" si="50"/>
        <v>'入力'!BU65</v>
      </c>
      <c r="BD69" s="113" t="str">
        <f t="shared" ca="1" si="50"/>
        <v>'入力'!BV65</v>
      </c>
    </row>
    <row r="70" spans="2:56" s="106" customFormat="1" ht="14.4" x14ac:dyDescent="0.2">
      <c r="B70" s="105"/>
      <c r="C70" s="114" t="str">
        <f t="shared" ca="1" si="49"/>
        <v/>
      </c>
      <c r="D70" s="114" t="str">
        <f t="shared" ca="1" si="49"/>
        <v/>
      </c>
      <c r="E70" s="115" t="str">
        <f t="shared" ca="1" si="49"/>
        <v/>
      </c>
      <c r="F70" s="127" t="str">
        <f t="shared" ca="1" si="8"/>
        <v/>
      </c>
      <c r="G70" s="128" t="str">
        <f t="shared" ca="1" si="44"/>
        <v/>
      </c>
      <c r="H70" s="128" t="str">
        <f t="shared" ca="1" si="44"/>
        <v/>
      </c>
      <c r="I70" s="128" t="str">
        <f t="shared" ca="1" si="44"/>
        <v/>
      </c>
      <c r="J70" s="116" t="str">
        <f t="shared" ca="1" si="44"/>
        <v/>
      </c>
      <c r="K70" s="117" t="str">
        <f t="shared" ca="1" si="44"/>
        <v/>
      </c>
      <c r="L70" s="117" t="str">
        <f t="shared" ca="1" si="44"/>
        <v/>
      </c>
      <c r="M70" s="118" t="str">
        <f t="shared" ca="1" si="44"/>
        <v/>
      </c>
      <c r="O70" s="120" t="str">
        <f t="shared" ca="1" si="10"/>
        <v/>
      </c>
      <c r="P70" s="121" t="str">
        <f ca="1">IFERROR(IF(AND(COUNTIF($AJ$7:AJ70,AJ70)=COUNTIF($AJ$7:AJ100069,AJ70),AG70&lt;&gt;""),SUMIF($AJ$7:AJ70,AJ70,$AI$7:AI70),""),"")</f>
        <v/>
      </c>
      <c r="R70" s="129" t="str">
        <f t="shared" ca="1" si="11"/>
        <v/>
      </c>
      <c r="S70" s="4" t="str">
        <f t="shared" ca="1" si="35"/>
        <v/>
      </c>
      <c r="T70" s="1"/>
      <c r="U70" s="129" t="str">
        <f t="shared" ca="1" si="12"/>
        <v/>
      </c>
      <c r="V70" s="20" t="str">
        <f t="shared" ca="1" si="36"/>
        <v/>
      </c>
      <c r="W70" s="4" t="str">
        <f t="shared" ca="1" si="37"/>
        <v/>
      </c>
      <c r="Y70" s="112" t="str">
        <f t="shared" ca="1" si="13"/>
        <v/>
      </c>
      <c r="Z70" s="112" t="str">
        <f t="shared" ca="1" si="14"/>
        <v/>
      </c>
      <c r="AA70" s="112" t="str">
        <f t="shared" ca="1" si="15"/>
        <v/>
      </c>
      <c r="AB70" s="112" t="str">
        <f t="shared" ca="1" si="16"/>
        <v/>
      </c>
      <c r="AC70" s="112" t="str">
        <f t="shared" ca="1" si="17"/>
        <v/>
      </c>
      <c r="AD70" s="112" t="str">
        <f t="shared" ca="1" si="18"/>
        <v/>
      </c>
      <c r="AE70" s="112" t="str">
        <f t="shared" ca="1" si="19"/>
        <v/>
      </c>
      <c r="AF70" s="112" t="str">
        <f t="shared" ca="1" si="20"/>
        <v/>
      </c>
      <c r="AG70" s="112" t="str">
        <f t="shared" ca="1" si="21"/>
        <v/>
      </c>
      <c r="AH70" s="112" t="str">
        <f t="shared" ca="1" si="22"/>
        <v/>
      </c>
      <c r="AI70" s="112" t="str">
        <f ca="1">IF(AND(COUNTIF(INDEX($AL$7:AM70,0,MATCH($O$2,$AL$6:$AM$6,0)),INDEX(AL70:AM70,0,MATCH($O$2,$AL$6:$AM$6,0)))=1,AL70&lt;&gt;"",AM69&lt;&gt;""),SUMIF(INDEX($AL$7:$AM$100006,0,MATCH($O$2,$AL$6:$AM$6,0)),INDEX(AL70:AM70,0,MATCH($O$2,$AL$6:$AM$6,0)),$AG$7:$AG$100006),"")</f>
        <v/>
      </c>
      <c r="AJ70" s="112" t="str">
        <f t="shared" ca="1" si="45"/>
        <v/>
      </c>
      <c r="AK70" s="112" t="str">
        <f t="shared" ca="1" si="46"/>
        <v/>
      </c>
      <c r="AL70" s="112" t="str">
        <f t="shared" ca="1" si="47"/>
        <v/>
      </c>
      <c r="AM70" s="112" t="str">
        <f t="shared" ca="1" si="25"/>
        <v/>
      </c>
      <c r="AN70" s="112" t="str">
        <f t="shared" ca="1" si="48"/>
        <v/>
      </c>
      <c r="AO70" s="112" t="str">
        <f ca="1">IF(AND(COUNTIF(INDEX($AL$7:$AM70,0,MATCH($O$2,$AL$6:$AM$6,0)),INDEX(AL70:AM70,0,MATCH($O$2,$AL$6:$AM$6,0)))=1,AL70&lt;&gt;""),AB70,"")</f>
        <v/>
      </c>
      <c r="AP70" s="112" t="str">
        <f ca="1">IF(AND(AL70&lt;&gt;"",COUNTIF(INDEX($AL$7:$AM$100006,0,MATCH($O$2,$AL$6:$AM$6,0)),INDEX(AL70:AM70,0,MATCH($O$2,$AL$6:$AM$6,0)))&gt;=2),IF(ROUNDUP(COUNTIF(INDEX($AL$7:$AM$100006,0,MATCH($O$2,$AL$6:$AM$6,0)),INDEX(AL70:AM70,0,MATCH($O$2,$AL$6:$AM$6,0)))/2,0)=COUNTIF(INDEX($AL$7:$AM70,0,MATCH($O$2,$AL$6:$AM$6,0)),INDEX($AL70:$AM70,0,MATCH($O$2,$AL$6:$AM$6,0))),AB70,""),IF(AB70="","",AB70))</f>
        <v/>
      </c>
      <c r="AQ70" s="112" t="str">
        <f ca="1">IF(AB70="","",IF(COUNTIF($AB$7:AB70,AB70)=1,1+MAX($AQ$7:AQ69),INDEX($AQ$7:AQ69,MATCH(AB70,$AB$7:AB70,0),0)))</f>
        <v/>
      </c>
      <c r="AR70" s="112" t="str">
        <f ca="1">IF(AC70="","",IF(COUNTIF($AC$7:AC70,AC70)=1,1+MAX($AR$7:AR69),INDEX($AR$7:AR69,MATCH(AC70,$AC$7:AC70,0),0)))</f>
        <v/>
      </c>
      <c r="AS70" s="119"/>
      <c r="AT70" s="113" t="str">
        <f t="shared" ca="1" si="27"/>
        <v>'入力'!BL66</v>
      </c>
      <c r="AU70" s="113" t="str">
        <f t="shared" ca="1" si="50"/>
        <v>'入力'!BM66</v>
      </c>
      <c r="AV70" s="113" t="str">
        <f t="shared" ca="1" si="50"/>
        <v>'入力'!BN66</v>
      </c>
      <c r="AW70" s="113" t="str">
        <f t="shared" ca="1" si="50"/>
        <v>'入力'!BO66</v>
      </c>
      <c r="AX70" s="113" t="str">
        <f t="shared" ca="1" si="50"/>
        <v>'入力'!BP66</v>
      </c>
      <c r="AY70" s="113" t="str">
        <f t="shared" ca="1" si="50"/>
        <v>'入力'!BQ66</v>
      </c>
      <c r="AZ70" s="113" t="str">
        <f t="shared" ca="1" si="50"/>
        <v>'入力'!BR66</v>
      </c>
      <c r="BA70" s="113" t="str">
        <f t="shared" ca="1" si="50"/>
        <v>'入力'!BS66</v>
      </c>
      <c r="BB70" s="113" t="str">
        <f t="shared" ca="1" si="50"/>
        <v>'入力'!BT66</v>
      </c>
      <c r="BC70" s="113" t="str">
        <f t="shared" ca="1" si="50"/>
        <v>'入力'!BU66</v>
      </c>
      <c r="BD70" s="113" t="str">
        <f t="shared" ca="1" si="50"/>
        <v>'入力'!BV66</v>
      </c>
    </row>
    <row r="71" spans="2:56" s="106" customFormat="1" ht="14.4" x14ac:dyDescent="0.2">
      <c r="B71" s="105"/>
      <c r="C71" s="114" t="str">
        <f t="shared" ca="1" si="49"/>
        <v/>
      </c>
      <c r="D71" s="114" t="str">
        <f t="shared" ca="1" si="49"/>
        <v/>
      </c>
      <c r="E71" s="115" t="str">
        <f t="shared" ca="1" si="49"/>
        <v/>
      </c>
      <c r="F71" s="127" t="str">
        <f t="shared" ca="1" si="8"/>
        <v/>
      </c>
      <c r="G71" s="128" t="str">
        <f t="shared" ca="1" si="44"/>
        <v/>
      </c>
      <c r="H71" s="128" t="str">
        <f t="shared" ca="1" si="44"/>
        <v/>
      </c>
      <c r="I71" s="128" t="str">
        <f t="shared" ca="1" si="44"/>
        <v/>
      </c>
      <c r="J71" s="116" t="str">
        <f t="shared" ca="1" si="44"/>
        <v/>
      </c>
      <c r="K71" s="117" t="str">
        <f t="shared" ca="1" si="44"/>
        <v/>
      </c>
      <c r="L71" s="117" t="str">
        <f t="shared" ca="1" si="44"/>
        <v/>
      </c>
      <c r="M71" s="118" t="str">
        <f t="shared" ca="1" si="44"/>
        <v/>
      </c>
      <c r="O71" s="120" t="str">
        <f t="shared" ca="1" si="10"/>
        <v/>
      </c>
      <c r="P71" s="121" t="str">
        <f ca="1">IFERROR(IF(AND(COUNTIF($AJ$7:AJ71,AJ71)=COUNTIF($AJ$7:AJ100070,AJ71),AG71&lt;&gt;""),SUMIF($AJ$7:AJ71,AJ71,$AI$7:AI71),""),"")</f>
        <v/>
      </c>
      <c r="R71" s="129" t="str">
        <f t="shared" ca="1" si="11"/>
        <v/>
      </c>
      <c r="S71" s="4" t="str">
        <f t="shared" ref="S71:S102" ca="1" si="51">IF(R71="","",SUMIF($AB$7:$AB$100006,R71,$AG$7:$AG$100006))</f>
        <v/>
      </c>
      <c r="T71" s="1"/>
      <c r="U71" s="129" t="str">
        <f t="shared" ca="1" si="12"/>
        <v/>
      </c>
      <c r="V71" s="20" t="str">
        <f t="shared" ref="V71:V102" ca="1" si="52">IF(U71="","",SUMIF($AC$7:$AC$100006,U71,$AE$7:$AE$100006))</f>
        <v/>
      </c>
      <c r="W71" s="4" t="str">
        <f t="shared" ref="W71:W102" ca="1" si="53">IF(U71="","",SUMIF($AC$7:$AC$100006,U71,$AG$7:$AG$100006))</f>
        <v/>
      </c>
      <c r="Y71" s="112" t="str">
        <f t="shared" ca="1" si="13"/>
        <v/>
      </c>
      <c r="Z71" s="112" t="str">
        <f t="shared" ca="1" si="14"/>
        <v/>
      </c>
      <c r="AA71" s="112" t="str">
        <f t="shared" ca="1" si="15"/>
        <v/>
      </c>
      <c r="AB71" s="112" t="str">
        <f t="shared" ca="1" si="16"/>
        <v/>
      </c>
      <c r="AC71" s="112" t="str">
        <f t="shared" ca="1" si="17"/>
        <v/>
      </c>
      <c r="AD71" s="112" t="str">
        <f t="shared" ca="1" si="18"/>
        <v/>
      </c>
      <c r="AE71" s="112" t="str">
        <f t="shared" ca="1" si="19"/>
        <v/>
      </c>
      <c r="AF71" s="112" t="str">
        <f t="shared" ca="1" si="20"/>
        <v/>
      </c>
      <c r="AG71" s="112" t="str">
        <f t="shared" ca="1" si="21"/>
        <v/>
      </c>
      <c r="AH71" s="112" t="str">
        <f t="shared" ca="1" si="22"/>
        <v/>
      </c>
      <c r="AI71" s="112" t="str">
        <f ca="1">IF(AND(COUNTIF(INDEX($AL$7:AM71,0,MATCH($O$2,$AL$6:$AM$6,0)),INDEX(AL71:AM71,0,MATCH($O$2,$AL$6:$AM$6,0)))=1,AL71&lt;&gt;"",AM70&lt;&gt;""),SUMIF(INDEX($AL$7:$AM$100006,0,MATCH($O$2,$AL$6:$AM$6,0)),INDEX(AL71:AM71,0,MATCH($O$2,$AL$6:$AM$6,0)),$AG$7:$AG$100006),"")</f>
        <v/>
      </c>
      <c r="AJ71" s="112" t="str">
        <f t="shared" ca="1" si="45"/>
        <v/>
      </c>
      <c r="AK71" s="112" t="str">
        <f t="shared" ca="1" si="46"/>
        <v/>
      </c>
      <c r="AL71" s="112" t="str">
        <f t="shared" ca="1" si="47"/>
        <v/>
      </c>
      <c r="AM71" s="112" t="str">
        <f t="shared" ca="1" si="25"/>
        <v/>
      </c>
      <c r="AN71" s="112" t="str">
        <f t="shared" ca="1" si="48"/>
        <v/>
      </c>
      <c r="AO71" s="112" t="str">
        <f ca="1">IF(AND(COUNTIF(INDEX($AL$7:$AM71,0,MATCH($O$2,$AL$6:$AM$6,0)),INDEX(AL71:AM71,0,MATCH($O$2,$AL$6:$AM$6,0)))=1,AL71&lt;&gt;""),AB71,"")</f>
        <v/>
      </c>
      <c r="AP71" s="112" t="str">
        <f ca="1">IF(AND(AL71&lt;&gt;"",COUNTIF(INDEX($AL$7:$AM$100006,0,MATCH($O$2,$AL$6:$AM$6,0)),INDEX(AL71:AM71,0,MATCH($O$2,$AL$6:$AM$6,0)))&gt;=2),IF(ROUNDUP(COUNTIF(INDEX($AL$7:$AM$100006,0,MATCH($O$2,$AL$6:$AM$6,0)),INDEX(AL71:AM71,0,MATCH($O$2,$AL$6:$AM$6,0)))/2,0)=COUNTIF(INDEX($AL$7:$AM71,0,MATCH($O$2,$AL$6:$AM$6,0)),INDEX($AL71:$AM71,0,MATCH($O$2,$AL$6:$AM$6,0))),AB71,""),IF(AB71="","",AB71))</f>
        <v/>
      </c>
      <c r="AQ71" s="112" t="str">
        <f ca="1">IF(AB71="","",IF(COUNTIF($AB$7:AB71,AB71)=1,1+MAX($AQ$7:AQ70),INDEX($AQ$7:AQ70,MATCH(AB71,$AB$7:AB71,0),0)))</f>
        <v/>
      </c>
      <c r="AR71" s="112" t="str">
        <f ca="1">IF(AC71="","",IF(COUNTIF($AC$7:AC71,AC71)=1,1+MAX($AR$7:AR70),INDEX($AR$7:AR70,MATCH(AC71,$AC$7:AC71,0),0)))</f>
        <v/>
      </c>
      <c r="AS71" s="119"/>
      <c r="AT71" s="113" t="str">
        <f t="shared" ca="1" si="27"/>
        <v>'入力'!BL67</v>
      </c>
      <c r="AU71" s="113" t="str">
        <f t="shared" ca="1" si="50"/>
        <v>'入力'!BM67</v>
      </c>
      <c r="AV71" s="113" t="str">
        <f t="shared" ca="1" si="50"/>
        <v>'入力'!BN67</v>
      </c>
      <c r="AW71" s="113" t="str">
        <f t="shared" ca="1" si="50"/>
        <v>'入力'!BO67</v>
      </c>
      <c r="AX71" s="113" t="str">
        <f t="shared" ca="1" si="50"/>
        <v>'入力'!BP67</v>
      </c>
      <c r="AY71" s="113" t="str">
        <f t="shared" ca="1" si="50"/>
        <v>'入力'!BQ67</v>
      </c>
      <c r="AZ71" s="113" t="str">
        <f t="shared" ca="1" si="50"/>
        <v>'入力'!BR67</v>
      </c>
      <c r="BA71" s="113" t="str">
        <f t="shared" ca="1" si="50"/>
        <v>'入力'!BS67</v>
      </c>
      <c r="BB71" s="113" t="str">
        <f t="shared" ca="1" si="50"/>
        <v>'入力'!BT67</v>
      </c>
      <c r="BC71" s="113" t="str">
        <f t="shared" ca="1" si="50"/>
        <v>'入力'!BU67</v>
      </c>
      <c r="BD71" s="113" t="str">
        <f t="shared" ca="1" si="50"/>
        <v>'入力'!BV67</v>
      </c>
    </row>
    <row r="72" spans="2:56" s="106" customFormat="1" ht="14.4" x14ac:dyDescent="0.2">
      <c r="B72" s="105"/>
      <c r="C72" s="114" t="str">
        <f t="shared" ca="1" si="49"/>
        <v/>
      </c>
      <c r="D72" s="114" t="str">
        <f t="shared" ca="1" si="49"/>
        <v/>
      </c>
      <c r="E72" s="115" t="str">
        <f t="shared" ca="1" si="49"/>
        <v/>
      </c>
      <c r="F72" s="127" t="str">
        <f t="shared" ref="F72:F120" ca="1" si="54">IFERROR(IF($L$2="",INDEX($Y72:$AI72,0,MATCH(F$6,$Y$6:$AI$6,0)),INDEX($AN72:$AP72,0,MATCH($L$2,$AN$6:$AP$6,0))),"")</f>
        <v/>
      </c>
      <c r="G72" s="128" t="str">
        <f t="shared" ca="1" si="44"/>
        <v/>
      </c>
      <c r="H72" s="128" t="str">
        <f t="shared" ca="1" si="44"/>
        <v/>
      </c>
      <c r="I72" s="128" t="str">
        <f t="shared" ca="1" si="44"/>
        <v/>
      </c>
      <c r="J72" s="116" t="str">
        <f t="shared" ca="1" si="44"/>
        <v/>
      </c>
      <c r="K72" s="117" t="str">
        <f t="shared" ca="1" si="44"/>
        <v/>
      </c>
      <c r="L72" s="117" t="str">
        <f t="shared" ca="1" si="44"/>
        <v/>
      </c>
      <c r="M72" s="118" t="str">
        <f t="shared" ca="1" si="44"/>
        <v/>
      </c>
      <c r="O72" s="120" t="str">
        <f t="shared" ref="O72:O120" ca="1" si="55">IFERROR(IF(P72="","",AJ72),"")</f>
        <v/>
      </c>
      <c r="P72" s="121" t="str">
        <f ca="1">IFERROR(IF(AND(COUNTIF($AJ$7:AJ72,AJ72)=COUNTIF($AJ$7:AJ100071,AJ72),AG72&lt;&gt;""),SUMIF($AJ$7:AJ72,AJ72,$AI$7:AI72),""),"")</f>
        <v/>
      </c>
      <c r="R72" s="129" t="str">
        <f t="shared" ref="R72:R120" ca="1" si="56">IFERROR(INDEX($AB$7:$AB$100006,MATCH(ROW()-ROW($R$6),$AQ$7:$AQ$100006,0),0),"")</f>
        <v/>
      </c>
      <c r="S72" s="4" t="str">
        <f t="shared" ca="1" si="51"/>
        <v/>
      </c>
      <c r="T72" s="1"/>
      <c r="U72" s="129" t="str">
        <f t="shared" ref="U72:U120" ca="1" si="57">IFERROR(INDEX($AC$7:$AC$100006,MATCH(ROW()-ROW($R$6),$AR$7:$AR$100006,0),0),"")</f>
        <v/>
      </c>
      <c r="V72" s="20" t="str">
        <f t="shared" ca="1" si="52"/>
        <v/>
      </c>
      <c r="W72" s="4" t="str">
        <f t="shared" ca="1" si="53"/>
        <v/>
      </c>
      <c r="Y72" s="112" t="str">
        <f t="shared" ref="Y72:Y120" ca="1" si="58">IFERROR(INDIRECT(AT72),"")</f>
        <v/>
      </c>
      <c r="Z72" s="112" t="str">
        <f t="shared" ref="Z72:Z120" ca="1" si="59">IFERROR(INDIRECT(AU72),"")</f>
        <v/>
      </c>
      <c r="AA72" s="112" t="str">
        <f t="shared" ref="AA72:AA120" ca="1" si="60">IFERROR(INDIRECT(AV72),"")</f>
        <v/>
      </c>
      <c r="AB72" s="112" t="str">
        <f t="shared" ref="AB72:AB120" ca="1" si="61">IFERROR(INDIRECT(AW72),"")</f>
        <v/>
      </c>
      <c r="AC72" s="112" t="str">
        <f t="shared" ref="AC72:AC120" ca="1" si="62">IFERROR(INDIRECT(AX72),"")</f>
        <v/>
      </c>
      <c r="AD72" s="112" t="str">
        <f t="shared" ref="AD72:AD120" ca="1" si="63">IFERROR(INDIRECT(AY72),"")</f>
        <v/>
      </c>
      <c r="AE72" s="112" t="str">
        <f t="shared" ref="AE72:AE120" ca="1" si="64">IFERROR(INDIRECT(AZ72),"")</f>
        <v/>
      </c>
      <c r="AF72" s="112" t="str">
        <f t="shared" ref="AF72:AF120" ca="1" si="65">IFERROR(INDIRECT(BA72),"")</f>
        <v/>
      </c>
      <c r="AG72" s="112" t="str">
        <f t="shared" ref="AG72:AG120" ca="1" si="66">IFERROR(INDIRECT(BB72),"")</f>
        <v/>
      </c>
      <c r="AH72" s="112" t="str">
        <f t="shared" ref="AH72:AH120" ca="1" si="67">IFERROR(INDIRECT(BC72),"")</f>
        <v/>
      </c>
      <c r="AI72" s="112" t="str">
        <f ca="1">IF(AND(COUNTIF(INDEX($AL$7:AM72,0,MATCH($O$2,$AL$6:$AM$6,0)),INDEX(AL72:AM72,0,MATCH($O$2,$AL$6:$AM$6,0)))=1,AL72&lt;&gt;"",AM71&lt;&gt;""),SUMIF(INDEX($AL$7:$AM$100006,0,MATCH($O$2,$AL$6:$AM$6,0)),INDEX(AL72:AM72,0,MATCH($O$2,$AL$6:$AM$6,0)),$AG$7:$AG$100006),"")</f>
        <v/>
      </c>
      <c r="AJ72" s="112" t="str">
        <f t="shared" ca="1" si="45"/>
        <v/>
      </c>
      <c r="AK72" s="112" t="str">
        <f t="shared" ca="1" si="46"/>
        <v/>
      </c>
      <c r="AL72" s="112" t="str">
        <f t="shared" ca="1" si="47"/>
        <v/>
      </c>
      <c r="AM72" s="112" t="str">
        <f t="shared" ref="AM72:AM120" ca="1" si="68">IFERROR(INDIRECT(BD72),"")</f>
        <v/>
      </c>
      <c r="AN72" s="112" t="str">
        <f t="shared" ca="1" si="48"/>
        <v/>
      </c>
      <c r="AO72" s="112" t="str">
        <f ca="1">IF(AND(COUNTIF(INDEX($AL$7:$AM72,0,MATCH($O$2,$AL$6:$AM$6,0)),INDEX(AL72:AM72,0,MATCH($O$2,$AL$6:$AM$6,0)))=1,AL72&lt;&gt;""),AB72,"")</f>
        <v/>
      </c>
      <c r="AP72" s="112" t="str">
        <f ca="1">IF(AND(AL72&lt;&gt;"",COUNTIF(INDEX($AL$7:$AM$100006,0,MATCH($O$2,$AL$6:$AM$6,0)),INDEX(AL72:AM72,0,MATCH($O$2,$AL$6:$AM$6,0)))&gt;=2),IF(ROUNDUP(COUNTIF(INDEX($AL$7:$AM$100006,0,MATCH($O$2,$AL$6:$AM$6,0)),INDEX(AL72:AM72,0,MATCH($O$2,$AL$6:$AM$6,0)))/2,0)=COUNTIF(INDEX($AL$7:$AM72,0,MATCH($O$2,$AL$6:$AM$6,0)),INDEX($AL72:$AM72,0,MATCH($O$2,$AL$6:$AM$6,0))),AB72,""),IF(AB72="","",AB72))</f>
        <v/>
      </c>
      <c r="AQ72" s="112" t="str">
        <f ca="1">IF(AB72="","",IF(COUNTIF($AB$7:AB72,AB72)=1,1+MAX($AQ$7:AQ71),INDEX($AQ$7:AQ71,MATCH(AB72,$AB$7:AB72,0),0)))</f>
        <v/>
      </c>
      <c r="AR72" s="112" t="str">
        <f ca="1">IF(AC72="","",IF(COUNTIF($AC$7:AC72,AC72)=1,1+MAX($AR$7:AR71),INDEX($AR$7:AR71,MATCH(AC72,$AC$7:AC72,0),0)))</f>
        <v/>
      </c>
      <c r="AS72" s="119"/>
      <c r="AT72" s="113" t="str">
        <f t="shared" ref="AT72:AT120" ca="1" si="69">IFERROR(IF(AT$6="","",$AT$2&amp;AT$6&amp;ROW()-ROW(AT$4)),"")</f>
        <v>'入力'!BL68</v>
      </c>
      <c r="AU72" s="113" t="str">
        <f t="shared" ca="1" si="50"/>
        <v>'入力'!BM68</v>
      </c>
      <c r="AV72" s="113" t="str">
        <f t="shared" ca="1" si="50"/>
        <v>'入力'!BN68</v>
      </c>
      <c r="AW72" s="113" t="str">
        <f t="shared" ca="1" si="50"/>
        <v>'入力'!BO68</v>
      </c>
      <c r="AX72" s="113" t="str">
        <f t="shared" ca="1" si="50"/>
        <v>'入力'!BP68</v>
      </c>
      <c r="AY72" s="113" t="str">
        <f t="shared" ca="1" si="50"/>
        <v>'入力'!BQ68</v>
      </c>
      <c r="AZ72" s="113" t="str">
        <f t="shared" ca="1" si="50"/>
        <v>'入力'!BR68</v>
      </c>
      <c r="BA72" s="113" t="str">
        <f t="shared" ca="1" si="50"/>
        <v>'入力'!BS68</v>
      </c>
      <c r="BB72" s="113" t="str">
        <f t="shared" ca="1" si="50"/>
        <v>'入力'!BT68</v>
      </c>
      <c r="BC72" s="113" t="str">
        <f t="shared" ca="1" si="50"/>
        <v>'入力'!BU68</v>
      </c>
      <c r="BD72" s="113" t="str">
        <f t="shared" ca="1" si="50"/>
        <v>'入力'!BV68</v>
      </c>
    </row>
    <row r="73" spans="2:56" s="106" customFormat="1" ht="14.4" x14ac:dyDescent="0.2">
      <c r="B73" s="105"/>
      <c r="C73" s="114" t="str">
        <f t="shared" ca="1" si="49"/>
        <v/>
      </c>
      <c r="D73" s="114" t="str">
        <f t="shared" ca="1" si="49"/>
        <v/>
      </c>
      <c r="E73" s="115" t="str">
        <f t="shared" ca="1" si="49"/>
        <v/>
      </c>
      <c r="F73" s="127" t="str">
        <f t="shared" ca="1" si="54"/>
        <v/>
      </c>
      <c r="G73" s="128" t="str">
        <f t="shared" ca="1" si="44"/>
        <v/>
      </c>
      <c r="H73" s="128" t="str">
        <f t="shared" ca="1" si="44"/>
        <v/>
      </c>
      <c r="I73" s="128" t="str">
        <f t="shared" ca="1" si="44"/>
        <v/>
      </c>
      <c r="J73" s="116" t="str">
        <f t="shared" ca="1" si="44"/>
        <v/>
      </c>
      <c r="K73" s="117" t="str">
        <f t="shared" ca="1" si="44"/>
        <v/>
      </c>
      <c r="L73" s="117" t="str">
        <f t="shared" ca="1" si="44"/>
        <v/>
      </c>
      <c r="M73" s="118" t="str">
        <f t="shared" ca="1" si="44"/>
        <v/>
      </c>
      <c r="O73" s="120" t="str">
        <f t="shared" ca="1" si="55"/>
        <v/>
      </c>
      <c r="P73" s="121" t="str">
        <f ca="1">IFERROR(IF(AND(COUNTIF($AJ$7:AJ73,AJ73)=COUNTIF($AJ$7:AJ100072,AJ73),AG73&lt;&gt;""),SUMIF($AJ$7:AJ73,AJ73,$AI$7:AI73),""),"")</f>
        <v/>
      </c>
      <c r="R73" s="129" t="str">
        <f t="shared" ca="1" si="56"/>
        <v/>
      </c>
      <c r="S73" s="4" t="str">
        <f t="shared" ca="1" si="51"/>
        <v/>
      </c>
      <c r="T73" s="1"/>
      <c r="U73" s="129" t="str">
        <f t="shared" ca="1" si="57"/>
        <v/>
      </c>
      <c r="V73" s="20" t="str">
        <f t="shared" ca="1" si="52"/>
        <v/>
      </c>
      <c r="W73" s="4" t="str">
        <f t="shared" ca="1" si="53"/>
        <v/>
      </c>
      <c r="Y73" s="112" t="str">
        <f t="shared" ca="1" si="58"/>
        <v/>
      </c>
      <c r="Z73" s="112" t="str">
        <f t="shared" ca="1" si="59"/>
        <v/>
      </c>
      <c r="AA73" s="112" t="str">
        <f t="shared" ca="1" si="60"/>
        <v/>
      </c>
      <c r="AB73" s="112" t="str">
        <f t="shared" ca="1" si="61"/>
        <v/>
      </c>
      <c r="AC73" s="112" t="str">
        <f t="shared" ca="1" si="62"/>
        <v/>
      </c>
      <c r="AD73" s="112" t="str">
        <f t="shared" ca="1" si="63"/>
        <v/>
      </c>
      <c r="AE73" s="112" t="str">
        <f t="shared" ca="1" si="64"/>
        <v/>
      </c>
      <c r="AF73" s="112" t="str">
        <f t="shared" ca="1" si="65"/>
        <v/>
      </c>
      <c r="AG73" s="112" t="str">
        <f t="shared" ca="1" si="66"/>
        <v/>
      </c>
      <c r="AH73" s="112" t="str">
        <f t="shared" ca="1" si="67"/>
        <v/>
      </c>
      <c r="AI73" s="112" t="str">
        <f ca="1">IF(AND(COUNTIF(INDEX($AL$7:AM73,0,MATCH($O$2,$AL$6:$AM$6,0)),INDEX(AL73:AM73,0,MATCH($O$2,$AL$6:$AM$6,0)))=1,AL73&lt;&gt;"",AM72&lt;&gt;""),SUMIF(INDEX($AL$7:$AM$100006,0,MATCH($O$2,$AL$6:$AM$6,0)),INDEX(AL73:AM73,0,MATCH($O$2,$AL$6:$AM$6,0)),$AG$7:$AG$100006),"")</f>
        <v/>
      </c>
      <c r="AJ73" s="112" t="str">
        <f t="shared" ca="1" si="45"/>
        <v/>
      </c>
      <c r="AK73" s="112" t="str">
        <f t="shared" ca="1" si="46"/>
        <v/>
      </c>
      <c r="AL73" s="112" t="str">
        <f t="shared" ca="1" si="47"/>
        <v/>
      </c>
      <c r="AM73" s="112" t="str">
        <f t="shared" ca="1" si="68"/>
        <v/>
      </c>
      <c r="AN73" s="112" t="str">
        <f t="shared" ca="1" si="48"/>
        <v/>
      </c>
      <c r="AO73" s="112" t="str">
        <f ca="1">IF(AND(COUNTIF(INDEX($AL$7:$AM73,0,MATCH($O$2,$AL$6:$AM$6,0)),INDEX(AL73:AM73,0,MATCH($O$2,$AL$6:$AM$6,0)))=1,AL73&lt;&gt;""),AB73,"")</f>
        <v/>
      </c>
      <c r="AP73" s="112" t="str">
        <f ca="1">IF(AND(AL73&lt;&gt;"",COUNTIF(INDEX($AL$7:$AM$100006,0,MATCH($O$2,$AL$6:$AM$6,0)),INDEX(AL73:AM73,0,MATCH($O$2,$AL$6:$AM$6,0)))&gt;=2),IF(ROUNDUP(COUNTIF(INDEX($AL$7:$AM$100006,0,MATCH($O$2,$AL$6:$AM$6,0)),INDEX(AL73:AM73,0,MATCH($O$2,$AL$6:$AM$6,0)))/2,0)=COUNTIF(INDEX($AL$7:$AM73,0,MATCH($O$2,$AL$6:$AM$6,0)),INDEX($AL73:$AM73,0,MATCH($O$2,$AL$6:$AM$6,0))),AB73,""),IF(AB73="","",AB73))</f>
        <v/>
      </c>
      <c r="AQ73" s="112" t="str">
        <f ca="1">IF(AB73="","",IF(COUNTIF($AB$7:AB73,AB73)=1,1+MAX($AQ$7:AQ72),INDEX($AQ$7:AQ72,MATCH(AB73,$AB$7:AB73,0),0)))</f>
        <v/>
      </c>
      <c r="AR73" s="112" t="str">
        <f ca="1">IF(AC73="","",IF(COUNTIF($AC$7:AC73,AC73)=1,1+MAX($AR$7:AR72),INDEX($AR$7:AR72,MATCH(AC73,$AC$7:AC73,0),0)))</f>
        <v/>
      </c>
      <c r="AS73" s="119"/>
      <c r="AT73" s="113" t="str">
        <f t="shared" ca="1" si="69"/>
        <v>'入力'!BL69</v>
      </c>
      <c r="AU73" s="113" t="str">
        <f t="shared" ca="1" si="50"/>
        <v>'入力'!BM69</v>
      </c>
      <c r="AV73" s="113" t="str">
        <f t="shared" ca="1" si="50"/>
        <v>'入力'!BN69</v>
      </c>
      <c r="AW73" s="113" t="str">
        <f t="shared" ca="1" si="50"/>
        <v>'入力'!BO69</v>
      </c>
      <c r="AX73" s="113" t="str">
        <f t="shared" ca="1" si="50"/>
        <v>'入力'!BP69</v>
      </c>
      <c r="AY73" s="113" t="str">
        <f t="shared" ca="1" si="50"/>
        <v>'入力'!BQ69</v>
      </c>
      <c r="AZ73" s="113" t="str">
        <f t="shared" ca="1" si="50"/>
        <v>'入力'!BR69</v>
      </c>
      <c r="BA73" s="113" t="str">
        <f t="shared" ca="1" si="50"/>
        <v>'入力'!BS69</v>
      </c>
      <c r="BB73" s="113" t="str">
        <f t="shared" ca="1" si="50"/>
        <v>'入力'!BT69</v>
      </c>
      <c r="BC73" s="113" t="str">
        <f t="shared" ca="1" si="50"/>
        <v>'入力'!BU69</v>
      </c>
      <c r="BD73" s="113" t="str">
        <f t="shared" ca="1" si="50"/>
        <v>'入力'!BV69</v>
      </c>
    </row>
    <row r="74" spans="2:56" s="106" customFormat="1" ht="14.4" x14ac:dyDescent="0.2">
      <c r="B74" s="105"/>
      <c r="C74" s="114" t="str">
        <f t="shared" ca="1" si="49"/>
        <v/>
      </c>
      <c r="D74" s="114" t="str">
        <f t="shared" ca="1" si="49"/>
        <v/>
      </c>
      <c r="E74" s="115" t="str">
        <f t="shared" ca="1" si="49"/>
        <v/>
      </c>
      <c r="F74" s="127" t="str">
        <f t="shared" ca="1" si="54"/>
        <v/>
      </c>
      <c r="G74" s="128" t="str">
        <f t="shared" ca="1" si="44"/>
        <v/>
      </c>
      <c r="H74" s="128" t="str">
        <f t="shared" ca="1" si="44"/>
        <v/>
      </c>
      <c r="I74" s="128" t="str">
        <f t="shared" ca="1" si="44"/>
        <v/>
      </c>
      <c r="J74" s="116" t="str">
        <f t="shared" ca="1" si="44"/>
        <v/>
      </c>
      <c r="K74" s="117" t="str">
        <f t="shared" ca="1" si="44"/>
        <v/>
      </c>
      <c r="L74" s="117" t="str">
        <f t="shared" ca="1" si="44"/>
        <v/>
      </c>
      <c r="M74" s="118" t="str">
        <f t="shared" ca="1" si="44"/>
        <v/>
      </c>
      <c r="O74" s="120" t="str">
        <f t="shared" ca="1" si="55"/>
        <v/>
      </c>
      <c r="P74" s="121" t="str">
        <f ca="1">IFERROR(IF(AND(COUNTIF($AJ$7:AJ74,AJ74)=COUNTIF($AJ$7:AJ100073,AJ74),AG74&lt;&gt;""),SUMIF($AJ$7:AJ74,AJ74,$AI$7:AI74),""),"")</f>
        <v/>
      </c>
      <c r="R74" s="129" t="str">
        <f t="shared" ca="1" si="56"/>
        <v/>
      </c>
      <c r="S74" s="4" t="str">
        <f t="shared" ca="1" si="51"/>
        <v/>
      </c>
      <c r="T74" s="1"/>
      <c r="U74" s="129" t="str">
        <f t="shared" ca="1" si="57"/>
        <v/>
      </c>
      <c r="V74" s="20" t="str">
        <f t="shared" ca="1" si="52"/>
        <v/>
      </c>
      <c r="W74" s="4" t="str">
        <f t="shared" ca="1" si="53"/>
        <v/>
      </c>
      <c r="Y74" s="112" t="str">
        <f t="shared" ca="1" si="58"/>
        <v/>
      </c>
      <c r="Z74" s="112" t="str">
        <f t="shared" ca="1" si="59"/>
        <v/>
      </c>
      <c r="AA74" s="112" t="str">
        <f t="shared" ca="1" si="60"/>
        <v/>
      </c>
      <c r="AB74" s="112" t="str">
        <f t="shared" ca="1" si="61"/>
        <v/>
      </c>
      <c r="AC74" s="112" t="str">
        <f t="shared" ca="1" si="62"/>
        <v/>
      </c>
      <c r="AD74" s="112" t="str">
        <f t="shared" ca="1" si="63"/>
        <v/>
      </c>
      <c r="AE74" s="112" t="str">
        <f t="shared" ca="1" si="64"/>
        <v/>
      </c>
      <c r="AF74" s="112" t="str">
        <f t="shared" ca="1" si="65"/>
        <v/>
      </c>
      <c r="AG74" s="112" t="str">
        <f t="shared" ca="1" si="66"/>
        <v/>
      </c>
      <c r="AH74" s="112" t="str">
        <f t="shared" ca="1" si="67"/>
        <v/>
      </c>
      <c r="AI74" s="112" t="str">
        <f ca="1">IF(AND(COUNTIF(INDEX($AL$7:AM74,0,MATCH($O$2,$AL$6:$AM$6,0)),INDEX(AL74:AM74,0,MATCH($O$2,$AL$6:$AM$6,0)))=1,AL74&lt;&gt;"",AM73&lt;&gt;""),SUMIF(INDEX($AL$7:$AM$100006,0,MATCH($O$2,$AL$6:$AM$6,0)),INDEX(AL74:AM74,0,MATCH($O$2,$AL$6:$AM$6,0)),$AG$7:$AG$100006),"")</f>
        <v/>
      </c>
      <c r="AJ74" s="112" t="str">
        <f t="shared" ca="1" si="45"/>
        <v/>
      </c>
      <c r="AK74" s="112" t="str">
        <f t="shared" ca="1" si="46"/>
        <v/>
      </c>
      <c r="AL74" s="112" t="str">
        <f t="shared" ca="1" si="47"/>
        <v/>
      </c>
      <c r="AM74" s="112" t="str">
        <f t="shared" ca="1" si="68"/>
        <v/>
      </c>
      <c r="AN74" s="112" t="str">
        <f t="shared" ca="1" si="48"/>
        <v/>
      </c>
      <c r="AO74" s="112" t="str">
        <f ca="1">IF(AND(COUNTIF(INDEX($AL$7:$AM74,0,MATCH($O$2,$AL$6:$AM$6,0)),INDEX(AL74:AM74,0,MATCH($O$2,$AL$6:$AM$6,0)))=1,AL74&lt;&gt;""),AB74,"")</f>
        <v/>
      </c>
      <c r="AP74" s="112" t="str">
        <f ca="1">IF(AND(AL74&lt;&gt;"",COUNTIF(INDEX($AL$7:$AM$100006,0,MATCH($O$2,$AL$6:$AM$6,0)),INDEX(AL74:AM74,0,MATCH($O$2,$AL$6:$AM$6,0)))&gt;=2),IF(ROUNDUP(COUNTIF(INDEX($AL$7:$AM$100006,0,MATCH($O$2,$AL$6:$AM$6,0)),INDEX(AL74:AM74,0,MATCH($O$2,$AL$6:$AM$6,0)))/2,0)=COUNTIF(INDEX($AL$7:$AM74,0,MATCH($O$2,$AL$6:$AM$6,0)),INDEX($AL74:$AM74,0,MATCH($O$2,$AL$6:$AM$6,0))),AB74,""),IF(AB74="","",AB74))</f>
        <v/>
      </c>
      <c r="AQ74" s="112" t="str">
        <f ca="1">IF(AB74="","",IF(COUNTIF($AB$7:AB74,AB74)=1,1+MAX($AQ$7:AQ73),INDEX($AQ$7:AQ73,MATCH(AB74,$AB$7:AB74,0),0)))</f>
        <v/>
      </c>
      <c r="AR74" s="112" t="str">
        <f ca="1">IF(AC74="","",IF(COUNTIF($AC$7:AC74,AC74)=1,1+MAX($AR$7:AR73),INDEX($AR$7:AR73,MATCH(AC74,$AC$7:AC74,0),0)))</f>
        <v/>
      </c>
      <c r="AS74" s="119"/>
      <c r="AT74" s="113" t="str">
        <f t="shared" ca="1" si="69"/>
        <v>'入力'!BL70</v>
      </c>
      <c r="AU74" s="113" t="str">
        <f t="shared" ca="1" si="50"/>
        <v>'入力'!BM70</v>
      </c>
      <c r="AV74" s="113" t="str">
        <f t="shared" ca="1" si="50"/>
        <v>'入力'!BN70</v>
      </c>
      <c r="AW74" s="113" t="str">
        <f t="shared" ca="1" si="50"/>
        <v>'入力'!BO70</v>
      </c>
      <c r="AX74" s="113" t="str">
        <f t="shared" ca="1" si="50"/>
        <v>'入力'!BP70</v>
      </c>
      <c r="AY74" s="113" t="str">
        <f t="shared" ca="1" si="50"/>
        <v>'入力'!BQ70</v>
      </c>
      <c r="AZ74" s="113" t="str">
        <f t="shared" ca="1" si="50"/>
        <v>'入力'!BR70</v>
      </c>
      <c r="BA74" s="113" t="str">
        <f t="shared" ca="1" si="50"/>
        <v>'入力'!BS70</v>
      </c>
      <c r="BB74" s="113" t="str">
        <f t="shared" ca="1" si="50"/>
        <v>'入力'!BT70</v>
      </c>
      <c r="BC74" s="113" t="str">
        <f t="shared" ca="1" si="50"/>
        <v>'入力'!BU70</v>
      </c>
      <c r="BD74" s="113" t="str">
        <f t="shared" ca="1" si="50"/>
        <v>'入力'!BV70</v>
      </c>
    </row>
    <row r="75" spans="2:56" s="106" customFormat="1" ht="14.4" x14ac:dyDescent="0.2">
      <c r="B75" s="105"/>
      <c r="C75" s="114" t="str">
        <f t="shared" ca="1" si="49"/>
        <v/>
      </c>
      <c r="D75" s="114" t="str">
        <f t="shared" ca="1" si="49"/>
        <v/>
      </c>
      <c r="E75" s="115" t="str">
        <f t="shared" ca="1" si="49"/>
        <v/>
      </c>
      <c r="F75" s="127" t="str">
        <f t="shared" ca="1" si="54"/>
        <v/>
      </c>
      <c r="G75" s="128" t="str">
        <f t="shared" ca="1" si="44"/>
        <v/>
      </c>
      <c r="H75" s="128" t="str">
        <f t="shared" ca="1" si="44"/>
        <v/>
      </c>
      <c r="I75" s="128" t="str">
        <f t="shared" ca="1" si="44"/>
        <v/>
      </c>
      <c r="J75" s="116" t="str">
        <f t="shared" ca="1" si="44"/>
        <v/>
      </c>
      <c r="K75" s="117" t="str">
        <f t="shared" ca="1" si="44"/>
        <v/>
      </c>
      <c r="L75" s="117" t="str">
        <f t="shared" ca="1" si="44"/>
        <v/>
      </c>
      <c r="M75" s="118" t="str">
        <f t="shared" ca="1" si="44"/>
        <v/>
      </c>
      <c r="O75" s="120" t="str">
        <f t="shared" ca="1" si="55"/>
        <v/>
      </c>
      <c r="P75" s="121" t="str">
        <f ca="1">IFERROR(IF(AND(COUNTIF($AJ$7:AJ75,AJ75)=COUNTIF($AJ$7:AJ100074,AJ75),AG75&lt;&gt;""),SUMIF($AJ$7:AJ75,AJ75,$AI$7:AI75),""),"")</f>
        <v/>
      </c>
      <c r="R75" s="129" t="str">
        <f t="shared" ca="1" si="56"/>
        <v/>
      </c>
      <c r="S75" s="4" t="str">
        <f t="shared" ca="1" si="51"/>
        <v/>
      </c>
      <c r="T75" s="1"/>
      <c r="U75" s="129" t="str">
        <f t="shared" ca="1" si="57"/>
        <v/>
      </c>
      <c r="V75" s="20" t="str">
        <f t="shared" ca="1" si="52"/>
        <v/>
      </c>
      <c r="W75" s="4" t="str">
        <f t="shared" ca="1" si="53"/>
        <v/>
      </c>
      <c r="Y75" s="112" t="str">
        <f t="shared" ca="1" si="58"/>
        <v/>
      </c>
      <c r="Z75" s="112" t="str">
        <f t="shared" ca="1" si="59"/>
        <v/>
      </c>
      <c r="AA75" s="112" t="str">
        <f t="shared" ca="1" si="60"/>
        <v/>
      </c>
      <c r="AB75" s="112" t="str">
        <f t="shared" ca="1" si="61"/>
        <v/>
      </c>
      <c r="AC75" s="112" t="str">
        <f t="shared" ca="1" si="62"/>
        <v/>
      </c>
      <c r="AD75" s="112" t="str">
        <f t="shared" ca="1" si="63"/>
        <v/>
      </c>
      <c r="AE75" s="112" t="str">
        <f t="shared" ca="1" si="64"/>
        <v/>
      </c>
      <c r="AF75" s="112" t="str">
        <f t="shared" ca="1" si="65"/>
        <v/>
      </c>
      <c r="AG75" s="112" t="str">
        <f t="shared" ca="1" si="66"/>
        <v/>
      </c>
      <c r="AH75" s="112" t="str">
        <f t="shared" ca="1" si="67"/>
        <v/>
      </c>
      <c r="AI75" s="112" t="str">
        <f ca="1">IF(AND(COUNTIF(INDEX($AL$7:AM75,0,MATCH($O$2,$AL$6:$AM$6,0)),INDEX(AL75:AM75,0,MATCH($O$2,$AL$6:$AM$6,0)))=1,AL75&lt;&gt;"",AM74&lt;&gt;""),SUMIF(INDEX($AL$7:$AM$100006,0,MATCH($O$2,$AL$6:$AM$6,0)),INDEX(AL75:AM75,0,MATCH($O$2,$AL$6:$AM$6,0)),$AG$7:$AG$100006),"")</f>
        <v/>
      </c>
      <c r="AJ75" s="112" t="str">
        <f t="shared" ca="1" si="45"/>
        <v/>
      </c>
      <c r="AK75" s="112" t="str">
        <f t="shared" ca="1" si="46"/>
        <v/>
      </c>
      <c r="AL75" s="112" t="str">
        <f t="shared" ca="1" si="47"/>
        <v/>
      </c>
      <c r="AM75" s="112" t="str">
        <f t="shared" ca="1" si="68"/>
        <v/>
      </c>
      <c r="AN75" s="112" t="str">
        <f t="shared" ca="1" si="48"/>
        <v/>
      </c>
      <c r="AO75" s="112" t="str">
        <f ca="1">IF(AND(COUNTIF(INDEX($AL$7:$AM75,0,MATCH($O$2,$AL$6:$AM$6,0)),INDEX(AL75:AM75,0,MATCH($O$2,$AL$6:$AM$6,0)))=1,AL75&lt;&gt;""),AB75,"")</f>
        <v/>
      </c>
      <c r="AP75" s="112" t="str">
        <f ca="1">IF(AND(AL75&lt;&gt;"",COUNTIF(INDEX($AL$7:$AM$100006,0,MATCH($O$2,$AL$6:$AM$6,0)),INDEX(AL75:AM75,0,MATCH($O$2,$AL$6:$AM$6,0)))&gt;=2),IF(ROUNDUP(COUNTIF(INDEX($AL$7:$AM$100006,0,MATCH($O$2,$AL$6:$AM$6,0)),INDEX(AL75:AM75,0,MATCH($O$2,$AL$6:$AM$6,0)))/2,0)=COUNTIF(INDEX($AL$7:$AM75,0,MATCH($O$2,$AL$6:$AM$6,0)),INDEX($AL75:$AM75,0,MATCH($O$2,$AL$6:$AM$6,0))),AB75,""),IF(AB75="","",AB75))</f>
        <v/>
      </c>
      <c r="AQ75" s="112" t="str">
        <f ca="1">IF(AB75="","",IF(COUNTIF($AB$7:AB75,AB75)=1,1+MAX($AQ$7:AQ74),INDEX($AQ$7:AQ74,MATCH(AB75,$AB$7:AB75,0),0)))</f>
        <v/>
      </c>
      <c r="AR75" s="112" t="str">
        <f ca="1">IF(AC75="","",IF(COUNTIF($AC$7:AC75,AC75)=1,1+MAX($AR$7:AR74),INDEX($AR$7:AR74,MATCH(AC75,$AC$7:AC75,0),0)))</f>
        <v/>
      </c>
      <c r="AS75" s="119"/>
      <c r="AT75" s="113" t="str">
        <f t="shared" ca="1" si="69"/>
        <v>'入力'!BL71</v>
      </c>
      <c r="AU75" s="113" t="str">
        <f t="shared" ca="1" si="50"/>
        <v>'入力'!BM71</v>
      </c>
      <c r="AV75" s="113" t="str">
        <f t="shared" ca="1" si="50"/>
        <v>'入力'!BN71</v>
      </c>
      <c r="AW75" s="113" t="str">
        <f t="shared" ca="1" si="50"/>
        <v>'入力'!BO71</v>
      </c>
      <c r="AX75" s="113" t="str">
        <f t="shared" ca="1" si="50"/>
        <v>'入力'!BP71</v>
      </c>
      <c r="AY75" s="113" t="str">
        <f t="shared" ca="1" si="50"/>
        <v>'入力'!BQ71</v>
      </c>
      <c r="AZ75" s="113" t="str">
        <f t="shared" ca="1" si="50"/>
        <v>'入力'!BR71</v>
      </c>
      <c r="BA75" s="113" t="str">
        <f t="shared" ca="1" si="50"/>
        <v>'入力'!BS71</v>
      </c>
      <c r="BB75" s="113" t="str">
        <f t="shared" ca="1" si="50"/>
        <v>'入力'!BT71</v>
      </c>
      <c r="BC75" s="113" t="str">
        <f t="shared" ca="1" si="50"/>
        <v>'入力'!BU71</v>
      </c>
      <c r="BD75" s="113" t="str">
        <f t="shared" ca="1" si="50"/>
        <v>'入力'!BV71</v>
      </c>
    </row>
    <row r="76" spans="2:56" s="106" customFormat="1" ht="14.4" x14ac:dyDescent="0.2">
      <c r="B76" s="105"/>
      <c r="C76" s="114" t="str">
        <f t="shared" ca="1" si="49"/>
        <v/>
      </c>
      <c r="D76" s="114" t="str">
        <f t="shared" ca="1" si="49"/>
        <v/>
      </c>
      <c r="E76" s="115" t="str">
        <f t="shared" ca="1" si="49"/>
        <v/>
      </c>
      <c r="F76" s="127" t="str">
        <f t="shared" ca="1" si="54"/>
        <v/>
      </c>
      <c r="G76" s="128" t="str">
        <f t="shared" ca="1" si="44"/>
        <v/>
      </c>
      <c r="H76" s="128" t="str">
        <f t="shared" ca="1" si="44"/>
        <v/>
      </c>
      <c r="I76" s="128" t="str">
        <f t="shared" ca="1" si="44"/>
        <v/>
      </c>
      <c r="J76" s="116" t="str">
        <f t="shared" ca="1" si="44"/>
        <v/>
      </c>
      <c r="K76" s="117" t="str">
        <f t="shared" ca="1" si="44"/>
        <v/>
      </c>
      <c r="L76" s="117" t="str">
        <f t="shared" ca="1" si="44"/>
        <v/>
      </c>
      <c r="M76" s="118" t="str">
        <f t="shared" ca="1" si="44"/>
        <v/>
      </c>
      <c r="O76" s="120" t="str">
        <f t="shared" ca="1" si="55"/>
        <v/>
      </c>
      <c r="P76" s="121" t="str">
        <f ca="1">IFERROR(IF(AND(COUNTIF($AJ$7:AJ76,AJ76)=COUNTIF($AJ$7:AJ100075,AJ76),AG76&lt;&gt;""),SUMIF($AJ$7:AJ76,AJ76,$AI$7:AI76),""),"")</f>
        <v/>
      </c>
      <c r="R76" s="129" t="str">
        <f t="shared" ca="1" si="56"/>
        <v/>
      </c>
      <c r="S76" s="4" t="str">
        <f t="shared" ca="1" si="51"/>
        <v/>
      </c>
      <c r="T76" s="1"/>
      <c r="U76" s="129" t="str">
        <f t="shared" ca="1" si="57"/>
        <v/>
      </c>
      <c r="V76" s="20" t="str">
        <f t="shared" ca="1" si="52"/>
        <v/>
      </c>
      <c r="W76" s="4" t="str">
        <f t="shared" ca="1" si="53"/>
        <v/>
      </c>
      <c r="Y76" s="112" t="str">
        <f t="shared" ca="1" si="58"/>
        <v/>
      </c>
      <c r="Z76" s="112" t="str">
        <f t="shared" ca="1" si="59"/>
        <v/>
      </c>
      <c r="AA76" s="112" t="str">
        <f t="shared" ca="1" si="60"/>
        <v/>
      </c>
      <c r="AB76" s="112" t="str">
        <f t="shared" ca="1" si="61"/>
        <v/>
      </c>
      <c r="AC76" s="112" t="str">
        <f t="shared" ca="1" si="62"/>
        <v/>
      </c>
      <c r="AD76" s="112" t="str">
        <f t="shared" ca="1" si="63"/>
        <v/>
      </c>
      <c r="AE76" s="112" t="str">
        <f t="shared" ca="1" si="64"/>
        <v/>
      </c>
      <c r="AF76" s="112" t="str">
        <f t="shared" ca="1" si="65"/>
        <v/>
      </c>
      <c r="AG76" s="112" t="str">
        <f t="shared" ca="1" si="66"/>
        <v/>
      </c>
      <c r="AH76" s="112" t="str">
        <f t="shared" ca="1" si="67"/>
        <v/>
      </c>
      <c r="AI76" s="112" t="str">
        <f ca="1">IF(AND(COUNTIF(INDEX($AL$7:AM76,0,MATCH($O$2,$AL$6:$AM$6,0)),INDEX(AL76:AM76,0,MATCH($O$2,$AL$6:$AM$6,0)))=1,AL76&lt;&gt;"",AM75&lt;&gt;""),SUMIF(INDEX($AL$7:$AM$100006,0,MATCH($O$2,$AL$6:$AM$6,0)),INDEX(AL76:AM76,0,MATCH($O$2,$AL$6:$AM$6,0)),$AG$7:$AG$100006),"")</f>
        <v/>
      </c>
      <c r="AJ76" s="112" t="str">
        <f t="shared" ca="1" si="45"/>
        <v/>
      </c>
      <c r="AK76" s="112" t="str">
        <f t="shared" ca="1" si="46"/>
        <v/>
      </c>
      <c r="AL76" s="112" t="str">
        <f t="shared" ca="1" si="47"/>
        <v/>
      </c>
      <c r="AM76" s="112" t="str">
        <f t="shared" ca="1" si="68"/>
        <v/>
      </c>
      <c r="AN76" s="112" t="str">
        <f t="shared" ca="1" si="48"/>
        <v/>
      </c>
      <c r="AO76" s="112" t="str">
        <f ca="1">IF(AND(COUNTIF(INDEX($AL$7:$AM76,0,MATCH($O$2,$AL$6:$AM$6,0)),INDEX(AL76:AM76,0,MATCH($O$2,$AL$6:$AM$6,0)))=1,AL76&lt;&gt;""),AB76,"")</f>
        <v/>
      </c>
      <c r="AP76" s="112" t="str">
        <f ca="1">IF(AND(AL76&lt;&gt;"",COUNTIF(INDEX($AL$7:$AM$100006,0,MATCH($O$2,$AL$6:$AM$6,0)),INDEX(AL76:AM76,0,MATCH($O$2,$AL$6:$AM$6,0)))&gt;=2),IF(ROUNDUP(COUNTIF(INDEX($AL$7:$AM$100006,0,MATCH($O$2,$AL$6:$AM$6,0)),INDEX(AL76:AM76,0,MATCH($O$2,$AL$6:$AM$6,0)))/2,0)=COUNTIF(INDEX($AL$7:$AM76,0,MATCH($O$2,$AL$6:$AM$6,0)),INDEX($AL76:$AM76,0,MATCH($O$2,$AL$6:$AM$6,0))),AB76,""),IF(AB76="","",AB76))</f>
        <v/>
      </c>
      <c r="AQ76" s="112" t="str">
        <f ca="1">IF(AB76="","",IF(COUNTIF($AB$7:AB76,AB76)=1,1+MAX($AQ$7:AQ75),INDEX($AQ$7:AQ75,MATCH(AB76,$AB$7:AB76,0),0)))</f>
        <v/>
      </c>
      <c r="AR76" s="112" t="str">
        <f ca="1">IF(AC76="","",IF(COUNTIF($AC$7:AC76,AC76)=1,1+MAX($AR$7:AR75),INDEX($AR$7:AR75,MATCH(AC76,$AC$7:AC76,0),0)))</f>
        <v/>
      </c>
      <c r="AS76" s="119"/>
      <c r="AT76" s="113" t="str">
        <f t="shared" ca="1" si="69"/>
        <v>'入力'!BL72</v>
      </c>
      <c r="AU76" s="113" t="str">
        <f t="shared" ca="1" si="50"/>
        <v>'入力'!BM72</v>
      </c>
      <c r="AV76" s="113" t="str">
        <f t="shared" ca="1" si="50"/>
        <v>'入力'!BN72</v>
      </c>
      <c r="AW76" s="113" t="str">
        <f t="shared" ca="1" si="50"/>
        <v>'入力'!BO72</v>
      </c>
      <c r="AX76" s="113" t="str">
        <f t="shared" ca="1" si="50"/>
        <v>'入力'!BP72</v>
      </c>
      <c r="AY76" s="113" t="str">
        <f t="shared" ca="1" si="50"/>
        <v>'入力'!BQ72</v>
      </c>
      <c r="AZ76" s="113" t="str">
        <f t="shared" ca="1" si="50"/>
        <v>'入力'!BR72</v>
      </c>
      <c r="BA76" s="113" t="str">
        <f t="shared" ca="1" si="50"/>
        <v>'入力'!BS72</v>
      </c>
      <c r="BB76" s="113" t="str">
        <f t="shared" ca="1" si="50"/>
        <v>'入力'!BT72</v>
      </c>
      <c r="BC76" s="113" t="str">
        <f t="shared" ca="1" si="50"/>
        <v>'入力'!BU72</v>
      </c>
      <c r="BD76" s="113" t="str">
        <f t="shared" ca="1" si="50"/>
        <v>'入力'!BV72</v>
      </c>
    </row>
    <row r="77" spans="2:56" s="106" customFormat="1" ht="14.4" x14ac:dyDescent="0.2">
      <c r="B77" s="105"/>
      <c r="C77" s="114" t="str">
        <f t="shared" ca="1" si="49"/>
        <v/>
      </c>
      <c r="D77" s="114" t="str">
        <f t="shared" ca="1" si="49"/>
        <v/>
      </c>
      <c r="E77" s="115" t="str">
        <f t="shared" ca="1" si="49"/>
        <v/>
      </c>
      <c r="F77" s="127" t="str">
        <f t="shared" ca="1" si="54"/>
        <v/>
      </c>
      <c r="G77" s="128" t="str">
        <f t="shared" ca="1" si="44"/>
        <v/>
      </c>
      <c r="H77" s="128" t="str">
        <f t="shared" ca="1" si="44"/>
        <v/>
      </c>
      <c r="I77" s="128" t="str">
        <f t="shared" ca="1" si="44"/>
        <v/>
      </c>
      <c r="J77" s="116" t="str">
        <f t="shared" ca="1" si="44"/>
        <v/>
      </c>
      <c r="K77" s="117" t="str">
        <f t="shared" ca="1" si="44"/>
        <v/>
      </c>
      <c r="L77" s="117" t="str">
        <f t="shared" ca="1" si="44"/>
        <v/>
      </c>
      <c r="M77" s="118" t="str">
        <f t="shared" ca="1" si="44"/>
        <v/>
      </c>
      <c r="O77" s="120" t="str">
        <f t="shared" ca="1" si="55"/>
        <v/>
      </c>
      <c r="P77" s="121" t="str">
        <f ca="1">IFERROR(IF(AND(COUNTIF($AJ$7:AJ77,AJ77)=COUNTIF($AJ$7:AJ100076,AJ77),AG77&lt;&gt;""),SUMIF($AJ$7:AJ77,AJ77,$AI$7:AI77),""),"")</f>
        <v/>
      </c>
      <c r="R77" s="129" t="str">
        <f t="shared" ca="1" si="56"/>
        <v/>
      </c>
      <c r="S77" s="4" t="str">
        <f t="shared" ca="1" si="51"/>
        <v/>
      </c>
      <c r="T77" s="1"/>
      <c r="U77" s="129" t="str">
        <f t="shared" ca="1" si="57"/>
        <v/>
      </c>
      <c r="V77" s="20" t="str">
        <f t="shared" ca="1" si="52"/>
        <v/>
      </c>
      <c r="W77" s="4" t="str">
        <f t="shared" ca="1" si="53"/>
        <v/>
      </c>
      <c r="Y77" s="112" t="str">
        <f t="shared" ca="1" si="58"/>
        <v/>
      </c>
      <c r="Z77" s="112" t="str">
        <f t="shared" ca="1" si="59"/>
        <v/>
      </c>
      <c r="AA77" s="112" t="str">
        <f t="shared" ca="1" si="60"/>
        <v/>
      </c>
      <c r="AB77" s="112" t="str">
        <f t="shared" ca="1" si="61"/>
        <v/>
      </c>
      <c r="AC77" s="112" t="str">
        <f t="shared" ca="1" si="62"/>
        <v/>
      </c>
      <c r="AD77" s="112" t="str">
        <f t="shared" ca="1" si="63"/>
        <v/>
      </c>
      <c r="AE77" s="112" t="str">
        <f t="shared" ca="1" si="64"/>
        <v/>
      </c>
      <c r="AF77" s="112" t="str">
        <f t="shared" ca="1" si="65"/>
        <v/>
      </c>
      <c r="AG77" s="112" t="str">
        <f t="shared" ca="1" si="66"/>
        <v/>
      </c>
      <c r="AH77" s="112" t="str">
        <f t="shared" ca="1" si="67"/>
        <v/>
      </c>
      <c r="AI77" s="112" t="str">
        <f ca="1">IF(AND(COUNTIF(INDEX($AL$7:AM77,0,MATCH($O$2,$AL$6:$AM$6,0)),INDEX(AL77:AM77,0,MATCH($O$2,$AL$6:$AM$6,0)))=1,AL77&lt;&gt;"",AM76&lt;&gt;""),SUMIF(INDEX($AL$7:$AM$100006,0,MATCH($O$2,$AL$6:$AM$6,0)),INDEX(AL77:AM77,0,MATCH($O$2,$AL$6:$AM$6,0)),$AG$7:$AG$100006),"")</f>
        <v/>
      </c>
      <c r="AJ77" s="112" t="str">
        <f t="shared" ca="1" si="45"/>
        <v/>
      </c>
      <c r="AK77" s="112" t="str">
        <f t="shared" ca="1" si="46"/>
        <v/>
      </c>
      <c r="AL77" s="112" t="str">
        <f t="shared" ca="1" si="47"/>
        <v/>
      </c>
      <c r="AM77" s="112" t="str">
        <f t="shared" ca="1" si="68"/>
        <v/>
      </c>
      <c r="AN77" s="112" t="str">
        <f t="shared" ca="1" si="48"/>
        <v/>
      </c>
      <c r="AO77" s="112" t="str">
        <f ca="1">IF(AND(COUNTIF(INDEX($AL$7:$AM77,0,MATCH($O$2,$AL$6:$AM$6,0)),INDEX(AL77:AM77,0,MATCH($O$2,$AL$6:$AM$6,0)))=1,AL77&lt;&gt;""),AB77,"")</f>
        <v/>
      </c>
      <c r="AP77" s="112" t="str">
        <f ca="1">IF(AND(AL77&lt;&gt;"",COUNTIF(INDEX($AL$7:$AM$100006,0,MATCH($O$2,$AL$6:$AM$6,0)),INDEX(AL77:AM77,0,MATCH($O$2,$AL$6:$AM$6,0)))&gt;=2),IF(ROUNDUP(COUNTIF(INDEX($AL$7:$AM$100006,0,MATCH($O$2,$AL$6:$AM$6,0)),INDEX(AL77:AM77,0,MATCH($O$2,$AL$6:$AM$6,0)))/2,0)=COUNTIF(INDEX($AL$7:$AM77,0,MATCH($O$2,$AL$6:$AM$6,0)),INDEX($AL77:$AM77,0,MATCH($O$2,$AL$6:$AM$6,0))),AB77,""),IF(AB77="","",AB77))</f>
        <v/>
      </c>
      <c r="AQ77" s="112" t="str">
        <f ca="1">IF(AB77="","",IF(COUNTIF($AB$7:AB77,AB77)=1,1+MAX($AQ$7:AQ76),INDEX($AQ$7:AQ76,MATCH(AB77,$AB$7:AB77,0),0)))</f>
        <v/>
      </c>
      <c r="AR77" s="112" t="str">
        <f ca="1">IF(AC77="","",IF(COUNTIF($AC$7:AC77,AC77)=1,1+MAX($AR$7:AR76),INDEX($AR$7:AR76,MATCH(AC77,$AC$7:AC77,0),0)))</f>
        <v/>
      </c>
      <c r="AS77" s="119"/>
      <c r="AT77" s="113" t="str">
        <f t="shared" ca="1" si="69"/>
        <v>'入力'!BL73</v>
      </c>
      <c r="AU77" s="113" t="str">
        <f t="shared" ca="1" si="50"/>
        <v>'入力'!BM73</v>
      </c>
      <c r="AV77" s="113" t="str">
        <f t="shared" ca="1" si="50"/>
        <v>'入力'!BN73</v>
      </c>
      <c r="AW77" s="113" t="str">
        <f t="shared" ca="1" si="50"/>
        <v>'入力'!BO73</v>
      </c>
      <c r="AX77" s="113" t="str">
        <f t="shared" ca="1" si="50"/>
        <v>'入力'!BP73</v>
      </c>
      <c r="AY77" s="113" t="str">
        <f t="shared" ca="1" si="50"/>
        <v>'入力'!BQ73</v>
      </c>
      <c r="AZ77" s="113" t="str">
        <f t="shared" ca="1" si="50"/>
        <v>'入力'!BR73</v>
      </c>
      <c r="BA77" s="113" t="str">
        <f t="shared" ca="1" si="50"/>
        <v>'入力'!BS73</v>
      </c>
      <c r="BB77" s="113" t="str">
        <f t="shared" ca="1" si="50"/>
        <v>'入力'!BT73</v>
      </c>
      <c r="BC77" s="113" t="str">
        <f t="shared" ca="1" si="50"/>
        <v>'入力'!BU73</v>
      </c>
      <c r="BD77" s="113" t="str">
        <f t="shared" ca="1" si="50"/>
        <v>'入力'!BV73</v>
      </c>
    </row>
    <row r="78" spans="2:56" s="106" customFormat="1" ht="14.4" x14ac:dyDescent="0.2">
      <c r="B78" s="105"/>
      <c r="C78" s="114" t="str">
        <f t="shared" ca="1" si="49"/>
        <v/>
      </c>
      <c r="D78" s="114" t="str">
        <f t="shared" ca="1" si="49"/>
        <v/>
      </c>
      <c r="E78" s="115" t="str">
        <f t="shared" ca="1" si="49"/>
        <v/>
      </c>
      <c r="F78" s="127" t="str">
        <f t="shared" ca="1" si="54"/>
        <v/>
      </c>
      <c r="G78" s="128" t="str">
        <f t="shared" ca="1" si="44"/>
        <v/>
      </c>
      <c r="H78" s="128" t="str">
        <f t="shared" ca="1" si="44"/>
        <v/>
      </c>
      <c r="I78" s="128" t="str">
        <f t="shared" ca="1" si="44"/>
        <v/>
      </c>
      <c r="J78" s="116" t="str">
        <f t="shared" ca="1" si="44"/>
        <v/>
      </c>
      <c r="K78" s="117" t="str">
        <f t="shared" ca="1" si="44"/>
        <v/>
      </c>
      <c r="L78" s="117" t="str">
        <f t="shared" ca="1" si="44"/>
        <v/>
      </c>
      <c r="M78" s="118" t="str">
        <f t="shared" ca="1" si="44"/>
        <v/>
      </c>
      <c r="O78" s="120" t="str">
        <f t="shared" ca="1" si="55"/>
        <v/>
      </c>
      <c r="P78" s="121" t="str">
        <f ca="1">IFERROR(IF(AND(COUNTIF($AJ$7:AJ78,AJ78)=COUNTIF($AJ$7:AJ100077,AJ78),AG78&lt;&gt;""),SUMIF($AJ$7:AJ78,AJ78,$AI$7:AI78),""),"")</f>
        <v/>
      </c>
      <c r="R78" s="129" t="str">
        <f t="shared" ca="1" si="56"/>
        <v/>
      </c>
      <c r="S78" s="4" t="str">
        <f t="shared" ca="1" si="51"/>
        <v/>
      </c>
      <c r="T78" s="1"/>
      <c r="U78" s="129" t="str">
        <f t="shared" ca="1" si="57"/>
        <v/>
      </c>
      <c r="V78" s="20" t="str">
        <f t="shared" ca="1" si="52"/>
        <v/>
      </c>
      <c r="W78" s="4" t="str">
        <f t="shared" ca="1" si="53"/>
        <v/>
      </c>
      <c r="Y78" s="112" t="str">
        <f t="shared" ca="1" si="58"/>
        <v/>
      </c>
      <c r="Z78" s="112" t="str">
        <f t="shared" ca="1" si="59"/>
        <v/>
      </c>
      <c r="AA78" s="112" t="str">
        <f t="shared" ca="1" si="60"/>
        <v/>
      </c>
      <c r="AB78" s="112" t="str">
        <f t="shared" ca="1" si="61"/>
        <v/>
      </c>
      <c r="AC78" s="112" t="str">
        <f t="shared" ca="1" si="62"/>
        <v/>
      </c>
      <c r="AD78" s="112" t="str">
        <f t="shared" ca="1" si="63"/>
        <v/>
      </c>
      <c r="AE78" s="112" t="str">
        <f t="shared" ca="1" si="64"/>
        <v/>
      </c>
      <c r="AF78" s="112" t="str">
        <f t="shared" ca="1" si="65"/>
        <v/>
      </c>
      <c r="AG78" s="112" t="str">
        <f t="shared" ca="1" si="66"/>
        <v/>
      </c>
      <c r="AH78" s="112" t="str">
        <f t="shared" ca="1" si="67"/>
        <v/>
      </c>
      <c r="AI78" s="112" t="str">
        <f ca="1">IF(AND(COUNTIF(INDEX($AL$7:AM78,0,MATCH($O$2,$AL$6:$AM$6,0)),INDEX(AL78:AM78,0,MATCH($O$2,$AL$6:$AM$6,0)))=1,AL78&lt;&gt;"",AM77&lt;&gt;""),SUMIF(INDEX($AL$7:$AM$100006,0,MATCH($O$2,$AL$6:$AM$6,0)),INDEX(AL78:AM78,0,MATCH($O$2,$AL$6:$AM$6,0)),$AG$7:$AG$100006),"")</f>
        <v/>
      </c>
      <c r="AJ78" s="112" t="str">
        <f t="shared" ca="1" si="45"/>
        <v/>
      </c>
      <c r="AK78" s="112" t="str">
        <f t="shared" ca="1" si="46"/>
        <v/>
      </c>
      <c r="AL78" s="112" t="str">
        <f t="shared" ca="1" si="47"/>
        <v/>
      </c>
      <c r="AM78" s="112" t="str">
        <f t="shared" ca="1" si="68"/>
        <v/>
      </c>
      <c r="AN78" s="112" t="str">
        <f t="shared" ca="1" si="48"/>
        <v/>
      </c>
      <c r="AO78" s="112" t="str">
        <f ca="1">IF(AND(COUNTIF(INDEX($AL$7:$AM78,0,MATCH($O$2,$AL$6:$AM$6,0)),INDEX(AL78:AM78,0,MATCH($O$2,$AL$6:$AM$6,0)))=1,AL78&lt;&gt;""),AB78,"")</f>
        <v/>
      </c>
      <c r="AP78" s="112" t="str">
        <f ca="1">IF(AND(AL78&lt;&gt;"",COUNTIF(INDEX($AL$7:$AM$100006,0,MATCH($O$2,$AL$6:$AM$6,0)),INDEX(AL78:AM78,0,MATCH($O$2,$AL$6:$AM$6,0)))&gt;=2),IF(ROUNDUP(COUNTIF(INDEX($AL$7:$AM$100006,0,MATCH($O$2,$AL$6:$AM$6,0)),INDEX(AL78:AM78,0,MATCH($O$2,$AL$6:$AM$6,0)))/2,0)=COUNTIF(INDEX($AL$7:$AM78,0,MATCH($O$2,$AL$6:$AM$6,0)),INDEX($AL78:$AM78,0,MATCH($O$2,$AL$6:$AM$6,0))),AB78,""),IF(AB78="","",AB78))</f>
        <v/>
      </c>
      <c r="AQ78" s="112" t="str">
        <f ca="1">IF(AB78="","",IF(COUNTIF($AB$7:AB78,AB78)=1,1+MAX($AQ$7:AQ77),INDEX($AQ$7:AQ77,MATCH(AB78,$AB$7:AB78,0),0)))</f>
        <v/>
      </c>
      <c r="AR78" s="112" t="str">
        <f ca="1">IF(AC78="","",IF(COUNTIF($AC$7:AC78,AC78)=1,1+MAX($AR$7:AR77),INDEX($AR$7:AR77,MATCH(AC78,$AC$7:AC78,0),0)))</f>
        <v/>
      </c>
      <c r="AS78" s="119"/>
      <c r="AT78" s="113" t="str">
        <f t="shared" ca="1" si="69"/>
        <v>'入力'!BL74</v>
      </c>
      <c r="AU78" s="113" t="str">
        <f t="shared" ca="1" si="50"/>
        <v>'入力'!BM74</v>
      </c>
      <c r="AV78" s="113" t="str">
        <f t="shared" ca="1" si="50"/>
        <v>'入力'!BN74</v>
      </c>
      <c r="AW78" s="113" t="str">
        <f t="shared" ca="1" si="50"/>
        <v>'入力'!BO74</v>
      </c>
      <c r="AX78" s="113" t="str">
        <f t="shared" ca="1" si="50"/>
        <v>'入力'!BP74</v>
      </c>
      <c r="AY78" s="113" t="str">
        <f t="shared" ca="1" si="50"/>
        <v>'入力'!BQ74</v>
      </c>
      <c r="AZ78" s="113" t="str">
        <f t="shared" ca="1" si="50"/>
        <v>'入力'!BR74</v>
      </c>
      <c r="BA78" s="113" t="str">
        <f t="shared" ca="1" si="50"/>
        <v>'入力'!BS74</v>
      </c>
      <c r="BB78" s="113" t="str">
        <f t="shared" ca="1" si="50"/>
        <v>'入力'!BT74</v>
      </c>
      <c r="BC78" s="113" t="str">
        <f t="shared" ca="1" si="50"/>
        <v>'入力'!BU74</v>
      </c>
      <c r="BD78" s="113" t="str">
        <f t="shared" ca="1" si="50"/>
        <v>'入力'!BV74</v>
      </c>
    </row>
    <row r="79" spans="2:56" s="106" customFormat="1" ht="14.4" x14ac:dyDescent="0.2">
      <c r="B79" s="105"/>
      <c r="C79" s="114" t="str">
        <f t="shared" ca="1" si="49"/>
        <v/>
      </c>
      <c r="D79" s="114" t="str">
        <f t="shared" ca="1" si="49"/>
        <v/>
      </c>
      <c r="E79" s="115" t="str">
        <f t="shared" ca="1" si="49"/>
        <v/>
      </c>
      <c r="F79" s="127" t="str">
        <f t="shared" ca="1" si="54"/>
        <v/>
      </c>
      <c r="G79" s="128" t="str">
        <f t="shared" ca="1" si="44"/>
        <v/>
      </c>
      <c r="H79" s="128" t="str">
        <f t="shared" ca="1" si="44"/>
        <v/>
      </c>
      <c r="I79" s="128" t="str">
        <f t="shared" ca="1" si="44"/>
        <v/>
      </c>
      <c r="J79" s="116" t="str">
        <f t="shared" ca="1" si="44"/>
        <v/>
      </c>
      <c r="K79" s="117" t="str">
        <f t="shared" ca="1" si="44"/>
        <v/>
      </c>
      <c r="L79" s="117" t="str">
        <f t="shared" ca="1" si="44"/>
        <v/>
      </c>
      <c r="M79" s="118" t="str">
        <f t="shared" ca="1" si="44"/>
        <v/>
      </c>
      <c r="O79" s="120" t="str">
        <f t="shared" ca="1" si="55"/>
        <v/>
      </c>
      <c r="P79" s="121" t="str">
        <f ca="1">IFERROR(IF(AND(COUNTIF($AJ$7:AJ79,AJ79)=COUNTIF($AJ$7:AJ100078,AJ79),AG79&lt;&gt;""),SUMIF($AJ$7:AJ79,AJ79,$AI$7:AI79),""),"")</f>
        <v/>
      </c>
      <c r="R79" s="129" t="str">
        <f t="shared" ca="1" si="56"/>
        <v/>
      </c>
      <c r="S79" s="4" t="str">
        <f t="shared" ca="1" si="51"/>
        <v/>
      </c>
      <c r="T79" s="1"/>
      <c r="U79" s="129" t="str">
        <f t="shared" ca="1" si="57"/>
        <v/>
      </c>
      <c r="V79" s="20" t="str">
        <f t="shared" ca="1" si="52"/>
        <v/>
      </c>
      <c r="W79" s="4" t="str">
        <f t="shared" ca="1" si="53"/>
        <v/>
      </c>
      <c r="Y79" s="112" t="str">
        <f t="shared" ca="1" si="58"/>
        <v/>
      </c>
      <c r="Z79" s="112" t="str">
        <f t="shared" ca="1" si="59"/>
        <v/>
      </c>
      <c r="AA79" s="112" t="str">
        <f t="shared" ca="1" si="60"/>
        <v/>
      </c>
      <c r="AB79" s="112" t="str">
        <f t="shared" ca="1" si="61"/>
        <v/>
      </c>
      <c r="AC79" s="112" t="str">
        <f t="shared" ca="1" si="62"/>
        <v/>
      </c>
      <c r="AD79" s="112" t="str">
        <f t="shared" ca="1" si="63"/>
        <v/>
      </c>
      <c r="AE79" s="112" t="str">
        <f t="shared" ca="1" si="64"/>
        <v/>
      </c>
      <c r="AF79" s="112" t="str">
        <f t="shared" ca="1" si="65"/>
        <v/>
      </c>
      <c r="AG79" s="112" t="str">
        <f t="shared" ca="1" si="66"/>
        <v/>
      </c>
      <c r="AH79" s="112" t="str">
        <f t="shared" ca="1" si="67"/>
        <v/>
      </c>
      <c r="AI79" s="112" t="str">
        <f ca="1">IF(AND(COUNTIF(INDEX($AL$7:AM79,0,MATCH($O$2,$AL$6:$AM$6,0)),INDEX(AL79:AM79,0,MATCH($O$2,$AL$6:$AM$6,0)))=1,AL79&lt;&gt;"",AM78&lt;&gt;""),SUMIF(INDEX($AL$7:$AM$100006,0,MATCH($O$2,$AL$6:$AM$6,0)),INDEX(AL79:AM79,0,MATCH($O$2,$AL$6:$AM$6,0)),$AG$7:$AG$100006),"")</f>
        <v/>
      </c>
      <c r="AJ79" s="112" t="str">
        <f t="shared" ca="1" si="45"/>
        <v/>
      </c>
      <c r="AK79" s="112" t="str">
        <f t="shared" ca="1" si="46"/>
        <v/>
      </c>
      <c r="AL79" s="112" t="str">
        <f t="shared" ca="1" si="47"/>
        <v/>
      </c>
      <c r="AM79" s="112" t="str">
        <f t="shared" ca="1" si="68"/>
        <v/>
      </c>
      <c r="AN79" s="112" t="str">
        <f t="shared" ca="1" si="48"/>
        <v/>
      </c>
      <c r="AO79" s="112" t="str">
        <f ca="1">IF(AND(COUNTIF(INDEX($AL$7:$AM79,0,MATCH($O$2,$AL$6:$AM$6,0)),INDEX(AL79:AM79,0,MATCH($O$2,$AL$6:$AM$6,0)))=1,AL79&lt;&gt;""),AB79,"")</f>
        <v/>
      </c>
      <c r="AP79" s="112" t="str">
        <f ca="1">IF(AND(AL79&lt;&gt;"",COUNTIF(INDEX($AL$7:$AM$100006,0,MATCH($O$2,$AL$6:$AM$6,0)),INDEX(AL79:AM79,0,MATCH($O$2,$AL$6:$AM$6,0)))&gt;=2),IF(ROUNDUP(COUNTIF(INDEX($AL$7:$AM$100006,0,MATCH($O$2,$AL$6:$AM$6,0)),INDEX(AL79:AM79,0,MATCH($O$2,$AL$6:$AM$6,0)))/2,0)=COUNTIF(INDEX($AL$7:$AM79,0,MATCH($O$2,$AL$6:$AM$6,0)),INDEX($AL79:$AM79,0,MATCH($O$2,$AL$6:$AM$6,0))),AB79,""),IF(AB79="","",AB79))</f>
        <v/>
      </c>
      <c r="AQ79" s="112" t="str">
        <f ca="1">IF(AB79="","",IF(COUNTIF($AB$7:AB79,AB79)=1,1+MAX($AQ$7:AQ78),INDEX($AQ$7:AQ78,MATCH(AB79,$AB$7:AB79,0),0)))</f>
        <v/>
      </c>
      <c r="AR79" s="112" t="str">
        <f ca="1">IF(AC79="","",IF(COUNTIF($AC$7:AC79,AC79)=1,1+MAX($AR$7:AR78),INDEX($AR$7:AR78,MATCH(AC79,$AC$7:AC79,0),0)))</f>
        <v/>
      </c>
      <c r="AS79" s="119"/>
      <c r="AT79" s="113" t="str">
        <f t="shared" ca="1" si="69"/>
        <v>'入力'!BL75</v>
      </c>
      <c r="AU79" s="113" t="str">
        <f t="shared" ca="1" si="50"/>
        <v>'入力'!BM75</v>
      </c>
      <c r="AV79" s="113" t="str">
        <f t="shared" ca="1" si="50"/>
        <v>'入力'!BN75</v>
      </c>
      <c r="AW79" s="113" t="str">
        <f t="shared" ca="1" si="50"/>
        <v>'入力'!BO75</v>
      </c>
      <c r="AX79" s="113" t="str">
        <f t="shared" ca="1" si="50"/>
        <v>'入力'!BP75</v>
      </c>
      <c r="AY79" s="113" t="str">
        <f t="shared" ca="1" si="50"/>
        <v>'入力'!BQ75</v>
      </c>
      <c r="AZ79" s="113" t="str">
        <f t="shared" ca="1" si="50"/>
        <v>'入力'!BR75</v>
      </c>
      <c r="BA79" s="113" t="str">
        <f t="shared" ca="1" si="50"/>
        <v>'入力'!BS75</v>
      </c>
      <c r="BB79" s="113" t="str">
        <f t="shared" ca="1" si="50"/>
        <v>'入力'!BT75</v>
      </c>
      <c r="BC79" s="113" t="str">
        <f t="shared" ca="1" si="50"/>
        <v>'入力'!BU75</v>
      </c>
      <c r="BD79" s="113" t="str">
        <f t="shared" ca="1" si="50"/>
        <v>'入力'!BV75</v>
      </c>
    </row>
    <row r="80" spans="2:56" s="106" customFormat="1" ht="14.4" x14ac:dyDescent="0.2">
      <c r="B80" s="105"/>
      <c r="C80" s="114" t="str">
        <f t="shared" ca="1" si="49"/>
        <v/>
      </c>
      <c r="D80" s="114" t="str">
        <f t="shared" ca="1" si="49"/>
        <v/>
      </c>
      <c r="E80" s="115" t="str">
        <f t="shared" ca="1" si="49"/>
        <v/>
      </c>
      <c r="F80" s="127" t="str">
        <f t="shared" ca="1" si="54"/>
        <v/>
      </c>
      <c r="G80" s="128" t="str">
        <f t="shared" ca="1" si="44"/>
        <v/>
      </c>
      <c r="H80" s="128" t="str">
        <f t="shared" ca="1" si="44"/>
        <v/>
      </c>
      <c r="I80" s="128" t="str">
        <f t="shared" ca="1" si="44"/>
        <v/>
      </c>
      <c r="J80" s="116" t="str">
        <f t="shared" ca="1" si="44"/>
        <v/>
      </c>
      <c r="K80" s="117" t="str">
        <f t="shared" ca="1" si="44"/>
        <v/>
      </c>
      <c r="L80" s="117" t="str">
        <f t="shared" ca="1" si="44"/>
        <v/>
      </c>
      <c r="M80" s="118" t="str">
        <f t="shared" ca="1" si="44"/>
        <v/>
      </c>
      <c r="O80" s="120" t="str">
        <f t="shared" ca="1" si="55"/>
        <v/>
      </c>
      <c r="P80" s="121" t="str">
        <f ca="1">IFERROR(IF(AND(COUNTIF($AJ$7:AJ80,AJ80)=COUNTIF($AJ$7:AJ100079,AJ80),AG80&lt;&gt;""),SUMIF($AJ$7:AJ80,AJ80,$AI$7:AI80),""),"")</f>
        <v/>
      </c>
      <c r="R80" s="129" t="str">
        <f t="shared" ca="1" si="56"/>
        <v/>
      </c>
      <c r="S80" s="4" t="str">
        <f t="shared" ca="1" si="51"/>
        <v/>
      </c>
      <c r="T80" s="1"/>
      <c r="U80" s="129" t="str">
        <f t="shared" ca="1" si="57"/>
        <v/>
      </c>
      <c r="V80" s="20" t="str">
        <f t="shared" ca="1" si="52"/>
        <v/>
      </c>
      <c r="W80" s="4" t="str">
        <f t="shared" ca="1" si="53"/>
        <v/>
      </c>
      <c r="Y80" s="112" t="str">
        <f t="shared" ca="1" si="58"/>
        <v/>
      </c>
      <c r="Z80" s="112" t="str">
        <f t="shared" ca="1" si="59"/>
        <v/>
      </c>
      <c r="AA80" s="112" t="str">
        <f t="shared" ca="1" si="60"/>
        <v/>
      </c>
      <c r="AB80" s="112" t="str">
        <f t="shared" ca="1" si="61"/>
        <v/>
      </c>
      <c r="AC80" s="112" t="str">
        <f t="shared" ca="1" si="62"/>
        <v/>
      </c>
      <c r="AD80" s="112" t="str">
        <f t="shared" ca="1" si="63"/>
        <v/>
      </c>
      <c r="AE80" s="112" t="str">
        <f t="shared" ca="1" si="64"/>
        <v/>
      </c>
      <c r="AF80" s="112" t="str">
        <f t="shared" ca="1" si="65"/>
        <v/>
      </c>
      <c r="AG80" s="112" t="str">
        <f t="shared" ca="1" si="66"/>
        <v/>
      </c>
      <c r="AH80" s="112" t="str">
        <f t="shared" ca="1" si="67"/>
        <v/>
      </c>
      <c r="AI80" s="112" t="str">
        <f ca="1">IF(AND(COUNTIF(INDEX($AL$7:AM80,0,MATCH($O$2,$AL$6:$AM$6,0)),INDEX(AL80:AM80,0,MATCH($O$2,$AL$6:$AM$6,0)))=1,AL80&lt;&gt;"",AM79&lt;&gt;""),SUMIF(INDEX($AL$7:$AM$100006,0,MATCH($O$2,$AL$6:$AM$6,0)),INDEX(AL80:AM80,0,MATCH($O$2,$AL$6:$AM$6,0)),$AG$7:$AG$100006),"")</f>
        <v/>
      </c>
      <c r="AJ80" s="112" t="str">
        <f t="shared" ca="1" si="45"/>
        <v/>
      </c>
      <c r="AK80" s="112" t="str">
        <f t="shared" ca="1" si="46"/>
        <v/>
      </c>
      <c r="AL80" s="112" t="str">
        <f t="shared" ca="1" si="47"/>
        <v/>
      </c>
      <c r="AM80" s="112" t="str">
        <f t="shared" ca="1" si="68"/>
        <v/>
      </c>
      <c r="AN80" s="112" t="str">
        <f t="shared" ca="1" si="48"/>
        <v/>
      </c>
      <c r="AO80" s="112" t="str">
        <f ca="1">IF(AND(COUNTIF(INDEX($AL$7:$AM80,0,MATCH($O$2,$AL$6:$AM$6,0)),INDEX(AL80:AM80,0,MATCH($O$2,$AL$6:$AM$6,0)))=1,AL80&lt;&gt;""),AB80,"")</f>
        <v/>
      </c>
      <c r="AP80" s="112" t="str">
        <f ca="1">IF(AND(AL80&lt;&gt;"",COUNTIF(INDEX($AL$7:$AM$100006,0,MATCH($O$2,$AL$6:$AM$6,0)),INDEX(AL80:AM80,0,MATCH($O$2,$AL$6:$AM$6,0)))&gt;=2),IF(ROUNDUP(COUNTIF(INDEX($AL$7:$AM$100006,0,MATCH($O$2,$AL$6:$AM$6,0)),INDEX(AL80:AM80,0,MATCH($O$2,$AL$6:$AM$6,0)))/2,0)=COUNTIF(INDEX($AL$7:$AM80,0,MATCH($O$2,$AL$6:$AM$6,0)),INDEX($AL80:$AM80,0,MATCH($O$2,$AL$6:$AM$6,0))),AB80,""),IF(AB80="","",AB80))</f>
        <v/>
      </c>
      <c r="AQ80" s="112" t="str">
        <f ca="1">IF(AB80="","",IF(COUNTIF($AB$7:AB80,AB80)=1,1+MAX($AQ$7:AQ79),INDEX($AQ$7:AQ79,MATCH(AB80,$AB$7:AB80,0),0)))</f>
        <v/>
      </c>
      <c r="AR80" s="112" t="str">
        <f ca="1">IF(AC80="","",IF(COUNTIF($AC$7:AC80,AC80)=1,1+MAX($AR$7:AR79),INDEX($AR$7:AR79,MATCH(AC80,$AC$7:AC80,0),0)))</f>
        <v/>
      </c>
      <c r="AS80" s="119"/>
      <c r="AT80" s="113" t="str">
        <f t="shared" ca="1" si="69"/>
        <v>'入力'!BL76</v>
      </c>
      <c r="AU80" s="113" t="str">
        <f t="shared" ca="1" si="50"/>
        <v>'入力'!BM76</v>
      </c>
      <c r="AV80" s="113" t="str">
        <f t="shared" ca="1" si="50"/>
        <v>'入力'!BN76</v>
      </c>
      <c r="AW80" s="113" t="str">
        <f t="shared" ca="1" si="50"/>
        <v>'入力'!BO76</v>
      </c>
      <c r="AX80" s="113" t="str">
        <f t="shared" ca="1" si="50"/>
        <v>'入力'!BP76</v>
      </c>
      <c r="AY80" s="113" t="str">
        <f t="shared" ca="1" si="50"/>
        <v>'入力'!BQ76</v>
      </c>
      <c r="AZ80" s="113" t="str">
        <f t="shared" ca="1" si="50"/>
        <v>'入力'!BR76</v>
      </c>
      <c r="BA80" s="113" t="str">
        <f t="shared" ca="1" si="50"/>
        <v>'入力'!BS76</v>
      </c>
      <c r="BB80" s="113" t="str">
        <f t="shared" ca="1" si="50"/>
        <v>'入力'!BT76</v>
      </c>
      <c r="BC80" s="113" t="str">
        <f t="shared" ca="1" si="50"/>
        <v>'入力'!BU76</v>
      </c>
      <c r="BD80" s="113" t="str">
        <f t="shared" ca="1" si="50"/>
        <v>'入力'!BV76</v>
      </c>
    </row>
    <row r="81" spans="2:56" s="106" customFormat="1" ht="14.4" x14ac:dyDescent="0.2">
      <c r="B81" s="105"/>
      <c r="C81" s="114" t="str">
        <f t="shared" ca="1" si="49"/>
        <v/>
      </c>
      <c r="D81" s="114" t="str">
        <f t="shared" ca="1" si="49"/>
        <v/>
      </c>
      <c r="E81" s="115" t="str">
        <f t="shared" ca="1" si="49"/>
        <v/>
      </c>
      <c r="F81" s="127" t="str">
        <f t="shared" ca="1" si="54"/>
        <v/>
      </c>
      <c r="G81" s="128" t="str">
        <f t="shared" ca="1" si="44"/>
        <v/>
      </c>
      <c r="H81" s="128" t="str">
        <f t="shared" ca="1" si="44"/>
        <v/>
      </c>
      <c r="I81" s="128" t="str">
        <f t="shared" ca="1" si="44"/>
        <v/>
      </c>
      <c r="J81" s="116" t="str">
        <f t="shared" ca="1" si="44"/>
        <v/>
      </c>
      <c r="K81" s="117" t="str">
        <f t="shared" ca="1" si="44"/>
        <v/>
      </c>
      <c r="L81" s="117" t="str">
        <f t="shared" ca="1" si="44"/>
        <v/>
      </c>
      <c r="M81" s="118" t="str">
        <f t="shared" ca="1" si="44"/>
        <v/>
      </c>
      <c r="O81" s="120" t="str">
        <f t="shared" ca="1" si="55"/>
        <v/>
      </c>
      <c r="P81" s="121" t="str">
        <f ca="1">IFERROR(IF(AND(COUNTIF($AJ$7:AJ81,AJ81)=COUNTIF($AJ$7:AJ100080,AJ81),AG81&lt;&gt;""),SUMIF($AJ$7:AJ81,AJ81,$AI$7:AI81),""),"")</f>
        <v/>
      </c>
      <c r="R81" s="129" t="str">
        <f t="shared" ca="1" si="56"/>
        <v/>
      </c>
      <c r="S81" s="4" t="str">
        <f t="shared" ca="1" si="51"/>
        <v/>
      </c>
      <c r="T81" s="1"/>
      <c r="U81" s="129" t="str">
        <f t="shared" ca="1" si="57"/>
        <v/>
      </c>
      <c r="V81" s="20" t="str">
        <f t="shared" ca="1" si="52"/>
        <v/>
      </c>
      <c r="W81" s="4" t="str">
        <f t="shared" ca="1" si="53"/>
        <v/>
      </c>
      <c r="Y81" s="112" t="str">
        <f t="shared" ca="1" si="58"/>
        <v/>
      </c>
      <c r="Z81" s="112" t="str">
        <f t="shared" ca="1" si="59"/>
        <v/>
      </c>
      <c r="AA81" s="112" t="str">
        <f t="shared" ca="1" si="60"/>
        <v/>
      </c>
      <c r="AB81" s="112" t="str">
        <f t="shared" ca="1" si="61"/>
        <v/>
      </c>
      <c r="AC81" s="112" t="str">
        <f t="shared" ca="1" si="62"/>
        <v/>
      </c>
      <c r="AD81" s="112" t="str">
        <f t="shared" ca="1" si="63"/>
        <v/>
      </c>
      <c r="AE81" s="112" t="str">
        <f t="shared" ca="1" si="64"/>
        <v/>
      </c>
      <c r="AF81" s="112" t="str">
        <f t="shared" ca="1" si="65"/>
        <v/>
      </c>
      <c r="AG81" s="112" t="str">
        <f t="shared" ca="1" si="66"/>
        <v/>
      </c>
      <c r="AH81" s="112" t="str">
        <f t="shared" ca="1" si="67"/>
        <v/>
      </c>
      <c r="AI81" s="112" t="str">
        <f ca="1">IF(AND(COUNTIF(INDEX($AL$7:AM81,0,MATCH($O$2,$AL$6:$AM$6,0)),INDEX(AL81:AM81,0,MATCH($O$2,$AL$6:$AM$6,0)))=1,AL81&lt;&gt;"",AM80&lt;&gt;""),SUMIF(INDEX($AL$7:$AM$100006,0,MATCH($O$2,$AL$6:$AM$6,0)),INDEX(AL81:AM81,0,MATCH($O$2,$AL$6:$AM$6,0)),$AG$7:$AG$100006),"")</f>
        <v/>
      </c>
      <c r="AJ81" s="112" t="str">
        <f t="shared" ca="1" si="45"/>
        <v/>
      </c>
      <c r="AK81" s="112" t="str">
        <f t="shared" ca="1" si="46"/>
        <v/>
      </c>
      <c r="AL81" s="112" t="str">
        <f t="shared" ca="1" si="47"/>
        <v/>
      </c>
      <c r="AM81" s="112" t="str">
        <f t="shared" ca="1" si="68"/>
        <v/>
      </c>
      <c r="AN81" s="112" t="str">
        <f t="shared" ca="1" si="48"/>
        <v/>
      </c>
      <c r="AO81" s="112" t="str">
        <f ca="1">IF(AND(COUNTIF(INDEX($AL$7:$AM81,0,MATCH($O$2,$AL$6:$AM$6,0)),INDEX(AL81:AM81,0,MATCH($O$2,$AL$6:$AM$6,0)))=1,AL81&lt;&gt;""),AB81,"")</f>
        <v/>
      </c>
      <c r="AP81" s="112" t="str">
        <f ca="1">IF(AND(AL81&lt;&gt;"",COUNTIF(INDEX($AL$7:$AM$100006,0,MATCH($O$2,$AL$6:$AM$6,0)),INDEX(AL81:AM81,0,MATCH($O$2,$AL$6:$AM$6,0)))&gt;=2),IF(ROUNDUP(COUNTIF(INDEX($AL$7:$AM$100006,0,MATCH($O$2,$AL$6:$AM$6,0)),INDEX(AL81:AM81,0,MATCH($O$2,$AL$6:$AM$6,0)))/2,0)=COUNTIF(INDEX($AL$7:$AM81,0,MATCH($O$2,$AL$6:$AM$6,0)),INDEX($AL81:$AM81,0,MATCH($O$2,$AL$6:$AM$6,0))),AB81,""),IF(AB81="","",AB81))</f>
        <v/>
      </c>
      <c r="AQ81" s="112" t="str">
        <f ca="1">IF(AB81="","",IF(COUNTIF($AB$7:AB81,AB81)=1,1+MAX($AQ$7:AQ80),INDEX($AQ$7:AQ80,MATCH(AB81,$AB$7:AB81,0),0)))</f>
        <v/>
      </c>
      <c r="AR81" s="112" t="str">
        <f ca="1">IF(AC81="","",IF(COUNTIF($AC$7:AC81,AC81)=1,1+MAX($AR$7:AR80),INDEX($AR$7:AR80,MATCH(AC81,$AC$7:AC81,0),0)))</f>
        <v/>
      </c>
      <c r="AS81" s="119"/>
      <c r="AT81" s="113" t="str">
        <f t="shared" ca="1" si="69"/>
        <v>'入力'!BL77</v>
      </c>
      <c r="AU81" s="113" t="str">
        <f t="shared" ca="1" si="50"/>
        <v>'入力'!BM77</v>
      </c>
      <c r="AV81" s="113" t="str">
        <f t="shared" ca="1" si="50"/>
        <v>'入力'!BN77</v>
      </c>
      <c r="AW81" s="113" t="str">
        <f t="shared" ca="1" si="50"/>
        <v>'入力'!BO77</v>
      </c>
      <c r="AX81" s="113" t="str">
        <f t="shared" ca="1" si="50"/>
        <v>'入力'!BP77</v>
      </c>
      <c r="AY81" s="113" t="str">
        <f t="shared" ca="1" si="50"/>
        <v>'入力'!BQ77</v>
      </c>
      <c r="AZ81" s="113" t="str">
        <f t="shared" ca="1" si="50"/>
        <v>'入力'!BR77</v>
      </c>
      <c r="BA81" s="113" t="str">
        <f t="shared" ca="1" si="50"/>
        <v>'入力'!BS77</v>
      </c>
      <c r="BB81" s="113" t="str">
        <f t="shared" ca="1" si="50"/>
        <v>'入力'!BT77</v>
      </c>
      <c r="BC81" s="113" t="str">
        <f t="shared" ca="1" si="50"/>
        <v>'入力'!BU77</v>
      </c>
      <c r="BD81" s="113" t="str">
        <f t="shared" ca="1" si="50"/>
        <v>'入力'!BV77</v>
      </c>
    </row>
    <row r="82" spans="2:56" s="106" customFormat="1" ht="14.4" x14ac:dyDescent="0.2">
      <c r="B82" s="105"/>
      <c r="C82" s="114" t="str">
        <f t="shared" ca="1" si="49"/>
        <v/>
      </c>
      <c r="D82" s="114" t="str">
        <f t="shared" ca="1" si="49"/>
        <v/>
      </c>
      <c r="E82" s="115" t="str">
        <f t="shared" ca="1" si="49"/>
        <v/>
      </c>
      <c r="F82" s="127" t="str">
        <f t="shared" ca="1" si="54"/>
        <v/>
      </c>
      <c r="G82" s="128" t="str">
        <f t="shared" ca="1" si="44"/>
        <v/>
      </c>
      <c r="H82" s="128" t="str">
        <f t="shared" ca="1" si="44"/>
        <v/>
      </c>
      <c r="I82" s="128" t="str">
        <f t="shared" ca="1" si="44"/>
        <v/>
      </c>
      <c r="J82" s="116" t="str">
        <f t="shared" ca="1" si="44"/>
        <v/>
      </c>
      <c r="K82" s="117" t="str">
        <f t="shared" ca="1" si="44"/>
        <v/>
      </c>
      <c r="L82" s="117" t="str">
        <f t="shared" ca="1" si="44"/>
        <v/>
      </c>
      <c r="M82" s="118" t="str">
        <f t="shared" ca="1" si="44"/>
        <v/>
      </c>
      <c r="O82" s="120" t="str">
        <f t="shared" ca="1" si="55"/>
        <v/>
      </c>
      <c r="P82" s="121" t="str">
        <f ca="1">IFERROR(IF(AND(COUNTIF($AJ$7:AJ82,AJ82)=COUNTIF($AJ$7:AJ100081,AJ82),AG82&lt;&gt;""),SUMIF($AJ$7:AJ82,AJ82,$AI$7:AI82),""),"")</f>
        <v/>
      </c>
      <c r="R82" s="129" t="str">
        <f t="shared" ca="1" si="56"/>
        <v/>
      </c>
      <c r="S82" s="4" t="str">
        <f t="shared" ca="1" si="51"/>
        <v/>
      </c>
      <c r="T82" s="1"/>
      <c r="U82" s="129" t="str">
        <f t="shared" ca="1" si="57"/>
        <v/>
      </c>
      <c r="V82" s="20" t="str">
        <f t="shared" ca="1" si="52"/>
        <v/>
      </c>
      <c r="W82" s="4" t="str">
        <f t="shared" ca="1" si="53"/>
        <v/>
      </c>
      <c r="Y82" s="112" t="str">
        <f t="shared" ca="1" si="58"/>
        <v/>
      </c>
      <c r="Z82" s="112" t="str">
        <f t="shared" ca="1" si="59"/>
        <v/>
      </c>
      <c r="AA82" s="112" t="str">
        <f t="shared" ca="1" si="60"/>
        <v/>
      </c>
      <c r="AB82" s="112" t="str">
        <f t="shared" ca="1" si="61"/>
        <v/>
      </c>
      <c r="AC82" s="112" t="str">
        <f t="shared" ca="1" si="62"/>
        <v/>
      </c>
      <c r="AD82" s="112" t="str">
        <f t="shared" ca="1" si="63"/>
        <v/>
      </c>
      <c r="AE82" s="112" t="str">
        <f t="shared" ca="1" si="64"/>
        <v/>
      </c>
      <c r="AF82" s="112" t="str">
        <f t="shared" ca="1" si="65"/>
        <v/>
      </c>
      <c r="AG82" s="112" t="str">
        <f t="shared" ca="1" si="66"/>
        <v/>
      </c>
      <c r="AH82" s="112" t="str">
        <f t="shared" ca="1" si="67"/>
        <v/>
      </c>
      <c r="AI82" s="112" t="str">
        <f ca="1">IF(AND(COUNTIF(INDEX($AL$7:AM82,0,MATCH($O$2,$AL$6:$AM$6,0)),INDEX(AL82:AM82,0,MATCH($O$2,$AL$6:$AM$6,0)))=1,AL82&lt;&gt;"",AM81&lt;&gt;""),SUMIF(INDEX($AL$7:$AM$100006,0,MATCH($O$2,$AL$6:$AM$6,0)),INDEX(AL82:AM82,0,MATCH($O$2,$AL$6:$AM$6,0)),$AG$7:$AG$100006),"")</f>
        <v/>
      </c>
      <c r="AJ82" s="112" t="str">
        <f t="shared" ca="1" si="45"/>
        <v/>
      </c>
      <c r="AK82" s="112" t="str">
        <f t="shared" ca="1" si="46"/>
        <v/>
      </c>
      <c r="AL82" s="112" t="str">
        <f t="shared" ca="1" si="47"/>
        <v/>
      </c>
      <c r="AM82" s="112" t="str">
        <f t="shared" ca="1" si="68"/>
        <v/>
      </c>
      <c r="AN82" s="112" t="str">
        <f t="shared" ca="1" si="48"/>
        <v/>
      </c>
      <c r="AO82" s="112" t="str">
        <f ca="1">IF(AND(COUNTIF(INDEX($AL$7:$AM82,0,MATCH($O$2,$AL$6:$AM$6,0)),INDEX(AL82:AM82,0,MATCH($O$2,$AL$6:$AM$6,0)))=1,AL82&lt;&gt;""),AB82,"")</f>
        <v/>
      </c>
      <c r="AP82" s="112" t="str">
        <f ca="1">IF(AND(AL82&lt;&gt;"",COUNTIF(INDEX($AL$7:$AM$100006,0,MATCH($O$2,$AL$6:$AM$6,0)),INDEX(AL82:AM82,0,MATCH($O$2,$AL$6:$AM$6,0)))&gt;=2),IF(ROUNDUP(COUNTIF(INDEX($AL$7:$AM$100006,0,MATCH($O$2,$AL$6:$AM$6,0)),INDEX(AL82:AM82,0,MATCH($O$2,$AL$6:$AM$6,0)))/2,0)=COUNTIF(INDEX($AL$7:$AM82,0,MATCH($O$2,$AL$6:$AM$6,0)),INDEX($AL82:$AM82,0,MATCH($O$2,$AL$6:$AM$6,0))),AB82,""),IF(AB82="","",AB82))</f>
        <v/>
      </c>
      <c r="AQ82" s="112" t="str">
        <f ca="1">IF(AB82="","",IF(COUNTIF($AB$7:AB82,AB82)=1,1+MAX($AQ$7:AQ81),INDEX($AQ$7:AQ81,MATCH(AB82,$AB$7:AB82,0),0)))</f>
        <v/>
      </c>
      <c r="AR82" s="112" t="str">
        <f ca="1">IF(AC82="","",IF(COUNTIF($AC$7:AC82,AC82)=1,1+MAX($AR$7:AR81),INDEX($AR$7:AR81,MATCH(AC82,$AC$7:AC82,0),0)))</f>
        <v/>
      </c>
      <c r="AS82" s="119"/>
      <c r="AT82" s="113" t="str">
        <f t="shared" ca="1" si="69"/>
        <v>'入力'!BL78</v>
      </c>
      <c r="AU82" s="113" t="str">
        <f t="shared" ca="1" si="50"/>
        <v>'入力'!BM78</v>
      </c>
      <c r="AV82" s="113" t="str">
        <f t="shared" ca="1" si="50"/>
        <v>'入力'!BN78</v>
      </c>
      <c r="AW82" s="113" t="str">
        <f t="shared" ca="1" si="50"/>
        <v>'入力'!BO78</v>
      </c>
      <c r="AX82" s="113" t="str">
        <f t="shared" ca="1" si="50"/>
        <v>'入力'!BP78</v>
      </c>
      <c r="AY82" s="113" t="str">
        <f t="shared" ca="1" si="50"/>
        <v>'入力'!BQ78</v>
      </c>
      <c r="AZ82" s="113" t="str">
        <f t="shared" ca="1" si="50"/>
        <v>'入力'!BR78</v>
      </c>
      <c r="BA82" s="113" t="str">
        <f t="shared" ca="1" si="50"/>
        <v>'入力'!BS78</v>
      </c>
      <c r="BB82" s="113" t="str">
        <f t="shared" ca="1" si="50"/>
        <v>'入力'!BT78</v>
      </c>
      <c r="BC82" s="113" t="str">
        <f t="shared" ca="1" si="50"/>
        <v>'入力'!BU78</v>
      </c>
      <c r="BD82" s="113" t="str">
        <f t="shared" ca="1" si="50"/>
        <v>'入力'!BV78</v>
      </c>
    </row>
    <row r="83" spans="2:56" s="106" customFormat="1" ht="14.4" x14ac:dyDescent="0.2">
      <c r="B83" s="105"/>
      <c r="C83" s="114" t="str">
        <f t="shared" ca="1" si="49"/>
        <v/>
      </c>
      <c r="D83" s="114" t="str">
        <f t="shared" ca="1" si="49"/>
        <v/>
      </c>
      <c r="E83" s="115" t="str">
        <f t="shared" ca="1" si="49"/>
        <v/>
      </c>
      <c r="F83" s="127" t="str">
        <f t="shared" ca="1" si="54"/>
        <v/>
      </c>
      <c r="G83" s="128" t="str">
        <f t="shared" ca="1" si="44"/>
        <v/>
      </c>
      <c r="H83" s="128" t="str">
        <f t="shared" ca="1" si="44"/>
        <v/>
      </c>
      <c r="I83" s="128" t="str">
        <f t="shared" ca="1" si="44"/>
        <v/>
      </c>
      <c r="J83" s="116" t="str">
        <f t="shared" ca="1" si="44"/>
        <v/>
      </c>
      <c r="K83" s="117" t="str">
        <f t="shared" ca="1" si="44"/>
        <v/>
      </c>
      <c r="L83" s="117" t="str">
        <f t="shared" ca="1" si="44"/>
        <v/>
      </c>
      <c r="M83" s="118" t="str">
        <f t="shared" ca="1" si="44"/>
        <v/>
      </c>
      <c r="O83" s="120" t="str">
        <f t="shared" ca="1" si="55"/>
        <v/>
      </c>
      <c r="P83" s="121" t="str">
        <f ca="1">IFERROR(IF(AND(COUNTIF($AJ$7:AJ83,AJ83)=COUNTIF($AJ$7:AJ100082,AJ83),AG83&lt;&gt;""),SUMIF($AJ$7:AJ83,AJ83,$AI$7:AI83),""),"")</f>
        <v/>
      </c>
      <c r="R83" s="129" t="str">
        <f t="shared" ca="1" si="56"/>
        <v/>
      </c>
      <c r="S83" s="4" t="str">
        <f t="shared" ca="1" si="51"/>
        <v/>
      </c>
      <c r="T83" s="1"/>
      <c r="U83" s="129" t="str">
        <f t="shared" ca="1" si="57"/>
        <v/>
      </c>
      <c r="V83" s="20" t="str">
        <f t="shared" ca="1" si="52"/>
        <v/>
      </c>
      <c r="W83" s="4" t="str">
        <f t="shared" ca="1" si="53"/>
        <v/>
      </c>
      <c r="Y83" s="112" t="str">
        <f t="shared" ca="1" si="58"/>
        <v/>
      </c>
      <c r="Z83" s="112" t="str">
        <f t="shared" ca="1" si="59"/>
        <v/>
      </c>
      <c r="AA83" s="112" t="str">
        <f t="shared" ca="1" si="60"/>
        <v/>
      </c>
      <c r="AB83" s="112" t="str">
        <f t="shared" ca="1" si="61"/>
        <v/>
      </c>
      <c r="AC83" s="112" t="str">
        <f t="shared" ca="1" si="62"/>
        <v/>
      </c>
      <c r="AD83" s="112" t="str">
        <f t="shared" ca="1" si="63"/>
        <v/>
      </c>
      <c r="AE83" s="112" t="str">
        <f t="shared" ca="1" si="64"/>
        <v/>
      </c>
      <c r="AF83" s="112" t="str">
        <f t="shared" ca="1" si="65"/>
        <v/>
      </c>
      <c r="AG83" s="112" t="str">
        <f t="shared" ca="1" si="66"/>
        <v/>
      </c>
      <c r="AH83" s="112" t="str">
        <f t="shared" ca="1" si="67"/>
        <v/>
      </c>
      <c r="AI83" s="112" t="str">
        <f ca="1">IF(AND(COUNTIF(INDEX($AL$7:AM83,0,MATCH($O$2,$AL$6:$AM$6,0)),INDEX(AL83:AM83,0,MATCH($O$2,$AL$6:$AM$6,0)))=1,AL83&lt;&gt;"",AM82&lt;&gt;""),SUMIF(INDEX($AL$7:$AM$100006,0,MATCH($O$2,$AL$6:$AM$6,0)),INDEX(AL83:AM83,0,MATCH($O$2,$AL$6:$AM$6,0)),$AG$7:$AG$100006),"")</f>
        <v/>
      </c>
      <c r="AJ83" s="112" t="str">
        <f t="shared" ca="1" si="45"/>
        <v/>
      </c>
      <c r="AK83" s="112" t="str">
        <f t="shared" ca="1" si="46"/>
        <v/>
      </c>
      <c r="AL83" s="112" t="str">
        <f t="shared" ca="1" si="47"/>
        <v/>
      </c>
      <c r="AM83" s="112" t="str">
        <f t="shared" ca="1" si="68"/>
        <v/>
      </c>
      <c r="AN83" s="112" t="str">
        <f t="shared" ca="1" si="48"/>
        <v/>
      </c>
      <c r="AO83" s="112" t="str">
        <f ca="1">IF(AND(COUNTIF(INDEX($AL$7:$AM83,0,MATCH($O$2,$AL$6:$AM$6,0)),INDEX(AL83:AM83,0,MATCH($O$2,$AL$6:$AM$6,0)))=1,AL83&lt;&gt;""),AB83,"")</f>
        <v/>
      </c>
      <c r="AP83" s="112" t="str">
        <f ca="1">IF(AND(AL83&lt;&gt;"",COUNTIF(INDEX($AL$7:$AM$100006,0,MATCH($O$2,$AL$6:$AM$6,0)),INDEX(AL83:AM83,0,MATCH($O$2,$AL$6:$AM$6,0)))&gt;=2),IF(ROUNDUP(COUNTIF(INDEX($AL$7:$AM$100006,0,MATCH($O$2,$AL$6:$AM$6,0)),INDEX(AL83:AM83,0,MATCH($O$2,$AL$6:$AM$6,0)))/2,0)=COUNTIF(INDEX($AL$7:$AM83,0,MATCH($O$2,$AL$6:$AM$6,0)),INDEX($AL83:$AM83,0,MATCH($O$2,$AL$6:$AM$6,0))),AB83,""),IF(AB83="","",AB83))</f>
        <v/>
      </c>
      <c r="AQ83" s="112" t="str">
        <f ca="1">IF(AB83="","",IF(COUNTIF($AB$7:AB83,AB83)=1,1+MAX($AQ$7:AQ82),INDEX($AQ$7:AQ82,MATCH(AB83,$AB$7:AB83,0),0)))</f>
        <v/>
      </c>
      <c r="AR83" s="112" t="str">
        <f ca="1">IF(AC83="","",IF(COUNTIF($AC$7:AC83,AC83)=1,1+MAX($AR$7:AR82),INDEX($AR$7:AR82,MATCH(AC83,$AC$7:AC83,0),0)))</f>
        <v/>
      </c>
      <c r="AS83" s="119"/>
      <c r="AT83" s="113" t="str">
        <f t="shared" ca="1" si="69"/>
        <v>'入力'!BL79</v>
      </c>
      <c r="AU83" s="113" t="str">
        <f t="shared" ca="1" si="50"/>
        <v>'入力'!BM79</v>
      </c>
      <c r="AV83" s="113" t="str">
        <f t="shared" ca="1" si="50"/>
        <v>'入力'!BN79</v>
      </c>
      <c r="AW83" s="113" t="str">
        <f t="shared" ca="1" si="50"/>
        <v>'入力'!BO79</v>
      </c>
      <c r="AX83" s="113" t="str">
        <f t="shared" ca="1" si="50"/>
        <v>'入力'!BP79</v>
      </c>
      <c r="AY83" s="113" t="str">
        <f t="shared" ca="1" si="50"/>
        <v>'入力'!BQ79</v>
      </c>
      <c r="AZ83" s="113" t="str">
        <f t="shared" ca="1" si="50"/>
        <v>'入力'!BR79</v>
      </c>
      <c r="BA83" s="113" t="str">
        <f t="shared" ca="1" si="50"/>
        <v>'入力'!BS79</v>
      </c>
      <c r="BB83" s="113" t="str">
        <f t="shared" ca="1" si="50"/>
        <v>'入力'!BT79</v>
      </c>
      <c r="BC83" s="113" t="str">
        <f t="shared" ca="1" si="50"/>
        <v>'入力'!BU79</v>
      </c>
      <c r="BD83" s="113" t="str">
        <f t="shared" ca="1" si="50"/>
        <v>'入力'!BV79</v>
      </c>
    </row>
    <row r="84" spans="2:56" s="106" customFormat="1" ht="14.4" x14ac:dyDescent="0.2">
      <c r="B84" s="105"/>
      <c r="C84" s="114" t="str">
        <f t="shared" ca="1" si="49"/>
        <v/>
      </c>
      <c r="D84" s="114" t="str">
        <f t="shared" ca="1" si="49"/>
        <v/>
      </c>
      <c r="E84" s="115" t="str">
        <f t="shared" ca="1" si="49"/>
        <v/>
      </c>
      <c r="F84" s="127" t="str">
        <f t="shared" ca="1" si="54"/>
        <v/>
      </c>
      <c r="G84" s="128" t="str">
        <f t="shared" ca="1" si="44"/>
        <v/>
      </c>
      <c r="H84" s="128" t="str">
        <f t="shared" ca="1" si="44"/>
        <v/>
      </c>
      <c r="I84" s="128" t="str">
        <f t="shared" ca="1" si="44"/>
        <v/>
      </c>
      <c r="J84" s="116" t="str">
        <f t="shared" ca="1" si="44"/>
        <v/>
      </c>
      <c r="K84" s="117" t="str">
        <f t="shared" ca="1" si="44"/>
        <v/>
      </c>
      <c r="L84" s="117" t="str">
        <f t="shared" ca="1" si="44"/>
        <v/>
      </c>
      <c r="M84" s="118" t="str">
        <f t="shared" ca="1" si="44"/>
        <v/>
      </c>
      <c r="O84" s="120" t="str">
        <f t="shared" ca="1" si="55"/>
        <v/>
      </c>
      <c r="P84" s="121" t="str">
        <f ca="1">IFERROR(IF(AND(COUNTIF($AJ$7:AJ84,AJ84)=COUNTIF($AJ$7:AJ100083,AJ84),AG84&lt;&gt;""),SUMIF($AJ$7:AJ84,AJ84,$AI$7:AI84),""),"")</f>
        <v/>
      </c>
      <c r="R84" s="129" t="str">
        <f t="shared" ca="1" si="56"/>
        <v/>
      </c>
      <c r="S84" s="4" t="str">
        <f t="shared" ca="1" si="51"/>
        <v/>
      </c>
      <c r="T84" s="1"/>
      <c r="U84" s="129" t="str">
        <f t="shared" ca="1" si="57"/>
        <v/>
      </c>
      <c r="V84" s="20" t="str">
        <f t="shared" ca="1" si="52"/>
        <v/>
      </c>
      <c r="W84" s="4" t="str">
        <f t="shared" ca="1" si="53"/>
        <v/>
      </c>
      <c r="Y84" s="112" t="str">
        <f t="shared" ca="1" si="58"/>
        <v/>
      </c>
      <c r="Z84" s="112" t="str">
        <f t="shared" ca="1" si="59"/>
        <v/>
      </c>
      <c r="AA84" s="112" t="str">
        <f t="shared" ca="1" si="60"/>
        <v/>
      </c>
      <c r="AB84" s="112" t="str">
        <f t="shared" ca="1" si="61"/>
        <v/>
      </c>
      <c r="AC84" s="112" t="str">
        <f t="shared" ca="1" si="62"/>
        <v/>
      </c>
      <c r="AD84" s="112" t="str">
        <f t="shared" ca="1" si="63"/>
        <v/>
      </c>
      <c r="AE84" s="112" t="str">
        <f t="shared" ca="1" si="64"/>
        <v/>
      </c>
      <c r="AF84" s="112" t="str">
        <f t="shared" ca="1" si="65"/>
        <v/>
      </c>
      <c r="AG84" s="112" t="str">
        <f t="shared" ca="1" si="66"/>
        <v/>
      </c>
      <c r="AH84" s="112" t="str">
        <f t="shared" ca="1" si="67"/>
        <v/>
      </c>
      <c r="AI84" s="112" t="str">
        <f ca="1">IF(AND(COUNTIF(INDEX($AL$7:AM84,0,MATCH($O$2,$AL$6:$AM$6,0)),INDEX(AL84:AM84,0,MATCH($O$2,$AL$6:$AM$6,0)))=1,AL84&lt;&gt;"",AM83&lt;&gt;""),SUMIF(INDEX($AL$7:$AM$100006,0,MATCH($O$2,$AL$6:$AM$6,0)),INDEX(AL84:AM84,0,MATCH($O$2,$AL$6:$AM$6,0)),$AG$7:$AG$100006),"")</f>
        <v/>
      </c>
      <c r="AJ84" s="112" t="str">
        <f t="shared" ca="1" si="45"/>
        <v/>
      </c>
      <c r="AK84" s="112" t="str">
        <f t="shared" ca="1" si="46"/>
        <v/>
      </c>
      <c r="AL84" s="112" t="str">
        <f t="shared" ca="1" si="47"/>
        <v/>
      </c>
      <c r="AM84" s="112" t="str">
        <f t="shared" ca="1" si="68"/>
        <v/>
      </c>
      <c r="AN84" s="112" t="str">
        <f t="shared" ca="1" si="48"/>
        <v/>
      </c>
      <c r="AO84" s="112" t="str">
        <f ca="1">IF(AND(COUNTIF(INDEX($AL$7:$AM84,0,MATCH($O$2,$AL$6:$AM$6,0)),INDEX(AL84:AM84,0,MATCH($O$2,$AL$6:$AM$6,0)))=1,AL84&lt;&gt;""),AB84,"")</f>
        <v/>
      </c>
      <c r="AP84" s="112" t="str">
        <f ca="1">IF(AND(AL84&lt;&gt;"",COUNTIF(INDEX($AL$7:$AM$100006,0,MATCH($O$2,$AL$6:$AM$6,0)),INDEX(AL84:AM84,0,MATCH($O$2,$AL$6:$AM$6,0)))&gt;=2),IF(ROUNDUP(COUNTIF(INDEX($AL$7:$AM$100006,0,MATCH($O$2,$AL$6:$AM$6,0)),INDEX(AL84:AM84,0,MATCH($O$2,$AL$6:$AM$6,0)))/2,0)=COUNTIF(INDEX($AL$7:$AM84,0,MATCH($O$2,$AL$6:$AM$6,0)),INDEX($AL84:$AM84,0,MATCH($O$2,$AL$6:$AM$6,0))),AB84,""),IF(AB84="","",AB84))</f>
        <v/>
      </c>
      <c r="AQ84" s="112" t="str">
        <f ca="1">IF(AB84="","",IF(COUNTIF($AB$7:AB84,AB84)=1,1+MAX($AQ$7:AQ83),INDEX($AQ$7:AQ83,MATCH(AB84,$AB$7:AB84,0),0)))</f>
        <v/>
      </c>
      <c r="AR84" s="112" t="str">
        <f ca="1">IF(AC84="","",IF(COUNTIF($AC$7:AC84,AC84)=1,1+MAX($AR$7:AR83),INDEX($AR$7:AR83,MATCH(AC84,$AC$7:AC84,0),0)))</f>
        <v/>
      </c>
      <c r="AS84" s="119"/>
      <c r="AT84" s="113" t="str">
        <f t="shared" ca="1" si="69"/>
        <v>'入力'!BL80</v>
      </c>
      <c r="AU84" s="113" t="str">
        <f t="shared" ca="1" si="50"/>
        <v>'入力'!BM80</v>
      </c>
      <c r="AV84" s="113" t="str">
        <f t="shared" ca="1" si="50"/>
        <v>'入力'!BN80</v>
      </c>
      <c r="AW84" s="113" t="str">
        <f t="shared" ca="1" si="50"/>
        <v>'入力'!BO80</v>
      </c>
      <c r="AX84" s="113" t="str">
        <f t="shared" ca="1" si="50"/>
        <v>'入力'!BP80</v>
      </c>
      <c r="AY84" s="113" t="str">
        <f t="shared" ca="1" si="50"/>
        <v>'入力'!BQ80</v>
      </c>
      <c r="AZ84" s="113" t="str">
        <f t="shared" ca="1" si="50"/>
        <v>'入力'!BR80</v>
      </c>
      <c r="BA84" s="113" t="str">
        <f t="shared" ca="1" si="50"/>
        <v>'入力'!BS80</v>
      </c>
      <c r="BB84" s="113" t="str">
        <f t="shared" ca="1" si="50"/>
        <v>'入力'!BT80</v>
      </c>
      <c r="BC84" s="113" t="str">
        <f t="shared" ca="1" si="50"/>
        <v>'入力'!BU80</v>
      </c>
      <c r="BD84" s="113" t="str">
        <f t="shared" ca="1" si="50"/>
        <v>'入力'!BV80</v>
      </c>
    </row>
    <row r="85" spans="2:56" s="106" customFormat="1" ht="14.4" x14ac:dyDescent="0.2">
      <c r="B85" s="105"/>
      <c r="C85" s="114" t="str">
        <f t="shared" ca="1" si="49"/>
        <v/>
      </c>
      <c r="D85" s="114" t="str">
        <f t="shared" ca="1" si="49"/>
        <v/>
      </c>
      <c r="E85" s="115" t="str">
        <f t="shared" ca="1" si="49"/>
        <v/>
      </c>
      <c r="F85" s="127" t="str">
        <f t="shared" ca="1" si="54"/>
        <v/>
      </c>
      <c r="G85" s="128" t="str">
        <f t="shared" ca="1" si="44"/>
        <v/>
      </c>
      <c r="H85" s="128" t="str">
        <f t="shared" ca="1" si="44"/>
        <v/>
      </c>
      <c r="I85" s="128" t="str">
        <f t="shared" ca="1" si="44"/>
        <v/>
      </c>
      <c r="J85" s="116" t="str">
        <f t="shared" ca="1" si="44"/>
        <v/>
      </c>
      <c r="K85" s="117" t="str">
        <f t="shared" ca="1" si="44"/>
        <v/>
      </c>
      <c r="L85" s="117" t="str">
        <f t="shared" ca="1" si="44"/>
        <v/>
      </c>
      <c r="M85" s="118" t="str">
        <f t="shared" ca="1" si="44"/>
        <v/>
      </c>
      <c r="O85" s="120" t="str">
        <f t="shared" ca="1" si="55"/>
        <v/>
      </c>
      <c r="P85" s="121" t="str">
        <f ca="1">IFERROR(IF(AND(COUNTIF($AJ$7:AJ85,AJ85)=COUNTIF($AJ$7:AJ100084,AJ85),AG85&lt;&gt;""),SUMIF($AJ$7:AJ85,AJ85,$AI$7:AI85),""),"")</f>
        <v/>
      </c>
      <c r="R85" s="129" t="str">
        <f t="shared" ca="1" si="56"/>
        <v/>
      </c>
      <c r="S85" s="4" t="str">
        <f t="shared" ca="1" si="51"/>
        <v/>
      </c>
      <c r="T85" s="1"/>
      <c r="U85" s="129" t="str">
        <f t="shared" ca="1" si="57"/>
        <v/>
      </c>
      <c r="V85" s="20" t="str">
        <f t="shared" ca="1" si="52"/>
        <v/>
      </c>
      <c r="W85" s="4" t="str">
        <f t="shared" ca="1" si="53"/>
        <v/>
      </c>
      <c r="Y85" s="112" t="str">
        <f t="shared" ca="1" si="58"/>
        <v/>
      </c>
      <c r="Z85" s="112" t="str">
        <f t="shared" ca="1" si="59"/>
        <v/>
      </c>
      <c r="AA85" s="112" t="str">
        <f t="shared" ca="1" si="60"/>
        <v/>
      </c>
      <c r="AB85" s="112" t="str">
        <f t="shared" ca="1" si="61"/>
        <v/>
      </c>
      <c r="AC85" s="112" t="str">
        <f t="shared" ca="1" si="62"/>
        <v/>
      </c>
      <c r="AD85" s="112" t="str">
        <f t="shared" ca="1" si="63"/>
        <v/>
      </c>
      <c r="AE85" s="112" t="str">
        <f t="shared" ca="1" si="64"/>
        <v/>
      </c>
      <c r="AF85" s="112" t="str">
        <f t="shared" ca="1" si="65"/>
        <v/>
      </c>
      <c r="AG85" s="112" t="str">
        <f t="shared" ca="1" si="66"/>
        <v/>
      </c>
      <c r="AH85" s="112" t="str">
        <f t="shared" ca="1" si="67"/>
        <v/>
      </c>
      <c r="AI85" s="112" t="str">
        <f ca="1">IF(AND(COUNTIF(INDEX($AL$7:AM85,0,MATCH($O$2,$AL$6:$AM$6,0)),INDEX(AL85:AM85,0,MATCH($O$2,$AL$6:$AM$6,0)))=1,AL85&lt;&gt;"",AM84&lt;&gt;""),SUMIF(INDEX($AL$7:$AM$100006,0,MATCH($O$2,$AL$6:$AM$6,0)),INDEX(AL85:AM85,0,MATCH($O$2,$AL$6:$AM$6,0)),$AG$7:$AG$100006),"")</f>
        <v/>
      </c>
      <c r="AJ85" s="112" t="str">
        <f t="shared" ca="1" si="45"/>
        <v/>
      </c>
      <c r="AK85" s="112" t="str">
        <f t="shared" ca="1" si="46"/>
        <v/>
      </c>
      <c r="AL85" s="112" t="str">
        <f t="shared" ca="1" si="47"/>
        <v/>
      </c>
      <c r="AM85" s="112" t="str">
        <f t="shared" ca="1" si="68"/>
        <v/>
      </c>
      <c r="AN85" s="112" t="str">
        <f t="shared" ca="1" si="48"/>
        <v/>
      </c>
      <c r="AO85" s="112" t="str">
        <f ca="1">IF(AND(COUNTIF(INDEX($AL$7:$AM85,0,MATCH($O$2,$AL$6:$AM$6,0)),INDEX(AL85:AM85,0,MATCH($O$2,$AL$6:$AM$6,0)))=1,AL85&lt;&gt;""),AB85,"")</f>
        <v/>
      </c>
      <c r="AP85" s="112" t="str">
        <f ca="1">IF(AND(AL85&lt;&gt;"",COUNTIF(INDEX($AL$7:$AM$100006,0,MATCH($O$2,$AL$6:$AM$6,0)),INDEX(AL85:AM85,0,MATCH($O$2,$AL$6:$AM$6,0)))&gt;=2),IF(ROUNDUP(COUNTIF(INDEX($AL$7:$AM$100006,0,MATCH($O$2,$AL$6:$AM$6,0)),INDEX(AL85:AM85,0,MATCH($O$2,$AL$6:$AM$6,0)))/2,0)=COUNTIF(INDEX($AL$7:$AM85,0,MATCH($O$2,$AL$6:$AM$6,0)),INDEX($AL85:$AM85,0,MATCH($O$2,$AL$6:$AM$6,0))),AB85,""),IF(AB85="","",AB85))</f>
        <v/>
      </c>
      <c r="AQ85" s="112" t="str">
        <f ca="1">IF(AB85="","",IF(COUNTIF($AB$7:AB85,AB85)=1,1+MAX($AQ$7:AQ84),INDEX($AQ$7:AQ84,MATCH(AB85,$AB$7:AB85,0),0)))</f>
        <v/>
      </c>
      <c r="AR85" s="112" t="str">
        <f ca="1">IF(AC85="","",IF(COUNTIF($AC$7:AC85,AC85)=1,1+MAX($AR$7:AR84),INDEX($AR$7:AR84,MATCH(AC85,$AC$7:AC85,0),0)))</f>
        <v/>
      </c>
      <c r="AS85" s="119"/>
      <c r="AT85" s="113" t="str">
        <f t="shared" ca="1" si="69"/>
        <v>'入力'!BL81</v>
      </c>
      <c r="AU85" s="113" t="str">
        <f t="shared" ca="1" si="50"/>
        <v>'入力'!BM81</v>
      </c>
      <c r="AV85" s="113" t="str">
        <f t="shared" ca="1" si="50"/>
        <v>'入力'!BN81</v>
      </c>
      <c r="AW85" s="113" t="str">
        <f t="shared" ca="1" si="50"/>
        <v>'入力'!BO81</v>
      </c>
      <c r="AX85" s="113" t="str">
        <f t="shared" ca="1" si="50"/>
        <v>'入力'!BP81</v>
      </c>
      <c r="AY85" s="113" t="str">
        <f t="shared" ca="1" si="50"/>
        <v>'入力'!BQ81</v>
      </c>
      <c r="AZ85" s="113" t="str">
        <f t="shared" ca="1" si="50"/>
        <v>'入力'!BR81</v>
      </c>
      <c r="BA85" s="113" t="str">
        <f t="shared" ca="1" si="50"/>
        <v>'入力'!BS81</v>
      </c>
      <c r="BB85" s="113" t="str">
        <f t="shared" ca="1" si="50"/>
        <v>'入力'!BT81</v>
      </c>
      <c r="BC85" s="113" t="str">
        <f t="shared" ca="1" si="50"/>
        <v>'入力'!BU81</v>
      </c>
      <c r="BD85" s="113" t="str">
        <f t="shared" ca="1" si="50"/>
        <v>'入力'!BV81</v>
      </c>
    </row>
    <row r="86" spans="2:56" s="106" customFormat="1" ht="14.4" x14ac:dyDescent="0.2">
      <c r="B86" s="105"/>
      <c r="C86" s="114" t="str">
        <f t="shared" ca="1" si="49"/>
        <v/>
      </c>
      <c r="D86" s="114" t="str">
        <f t="shared" ca="1" si="49"/>
        <v/>
      </c>
      <c r="E86" s="115" t="str">
        <f t="shared" ca="1" si="49"/>
        <v/>
      </c>
      <c r="F86" s="127" t="str">
        <f t="shared" ca="1" si="54"/>
        <v/>
      </c>
      <c r="G86" s="128" t="str">
        <f t="shared" ca="1" si="44"/>
        <v/>
      </c>
      <c r="H86" s="128" t="str">
        <f t="shared" ca="1" si="44"/>
        <v/>
      </c>
      <c r="I86" s="128" t="str">
        <f t="shared" ca="1" si="44"/>
        <v/>
      </c>
      <c r="J86" s="116" t="str">
        <f t="shared" ca="1" si="44"/>
        <v/>
      </c>
      <c r="K86" s="117" t="str">
        <f t="shared" ca="1" si="44"/>
        <v/>
      </c>
      <c r="L86" s="117" t="str">
        <f t="shared" ca="1" si="44"/>
        <v/>
      </c>
      <c r="M86" s="118" t="str">
        <f t="shared" ca="1" si="44"/>
        <v/>
      </c>
      <c r="O86" s="120" t="str">
        <f t="shared" ca="1" si="55"/>
        <v/>
      </c>
      <c r="P86" s="121" t="str">
        <f ca="1">IFERROR(IF(AND(COUNTIF($AJ$7:AJ86,AJ86)=COUNTIF($AJ$7:AJ100085,AJ86),AG86&lt;&gt;""),SUMIF($AJ$7:AJ86,AJ86,$AI$7:AI86),""),"")</f>
        <v/>
      </c>
      <c r="R86" s="129" t="str">
        <f t="shared" ca="1" si="56"/>
        <v/>
      </c>
      <c r="S86" s="4" t="str">
        <f t="shared" ca="1" si="51"/>
        <v/>
      </c>
      <c r="T86" s="1"/>
      <c r="U86" s="129" t="str">
        <f t="shared" ca="1" si="57"/>
        <v/>
      </c>
      <c r="V86" s="20" t="str">
        <f t="shared" ca="1" si="52"/>
        <v/>
      </c>
      <c r="W86" s="4" t="str">
        <f t="shared" ca="1" si="53"/>
        <v/>
      </c>
      <c r="Y86" s="112" t="str">
        <f t="shared" ca="1" si="58"/>
        <v/>
      </c>
      <c r="Z86" s="112" t="str">
        <f t="shared" ca="1" si="59"/>
        <v/>
      </c>
      <c r="AA86" s="112" t="str">
        <f t="shared" ca="1" si="60"/>
        <v/>
      </c>
      <c r="AB86" s="112" t="str">
        <f t="shared" ca="1" si="61"/>
        <v/>
      </c>
      <c r="AC86" s="112" t="str">
        <f t="shared" ca="1" si="62"/>
        <v/>
      </c>
      <c r="AD86" s="112" t="str">
        <f t="shared" ca="1" si="63"/>
        <v/>
      </c>
      <c r="AE86" s="112" t="str">
        <f t="shared" ca="1" si="64"/>
        <v/>
      </c>
      <c r="AF86" s="112" t="str">
        <f t="shared" ca="1" si="65"/>
        <v/>
      </c>
      <c r="AG86" s="112" t="str">
        <f t="shared" ca="1" si="66"/>
        <v/>
      </c>
      <c r="AH86" s="112" t="str">
        <f t="shared" ca="1" si="67"/>
        <v/>
      </c>
      <c r="AI86" s="112" t="str">
        <f ca="1">IF(AND(COUNTIF(INDEX($AL$7:AM86,0,MATCH($O$2,$AL$6:$AM$6,0)),INDEX(AL86:AM86,0,MATCH($O$2,$AL$6:$AM$6,0)))=1,AL86&lt;&gt;"",AM85&lt;&gt;""),SUMIF(INDEX($AL$7:$AM$100006,0,MATCH($O$2,$AL$6:$AM$6,0)),INDEX(AL86:AM86,0,MATCH($O$2,$AL$6:$AM$6,0)),$AG$7:$AG$100006),"")</f>
        <v/>
      </c>
      <c r="AJ86" s="112" t="str">
        <f t="shared" ca="1" si="45"/>
        <v/>
      </c>
      <c r="AK86" s="112" t="str">
        <f t="shared" ca="1" si="46"/>
        <v/>
      </c>
      <c r="AL86" s="112" t="str">
        <f t="shared" ca="1" si="47"/>
        <v/>
      </c>
      <c r="AM86" s="112" t="str">
        <f t="shared" ca="1" si="68"/>
        <v/>
      </c>
      <c r="AN86" s="112" t="str">
        <f t="shared" ca="1" si="48"/>
        <v/>
      </c>
      <c r="AO86" s="112" t="str">
        <f ca="1">IF(AND(COUNTIF(INDEX($AL$7:$AM86,0,MATCH($O$2,$AL$6:$AM$6,0)),INDEX(AL86:AM86,0,MATCH($O$2,$AL$6:$AM$6,0)))=1,AL86&lt;&gt;""),AB86,"")</f>
        <v/>
      </c>
      <c r="AP86" s="112" t="str">
        <f ca="1">IF(AND(AL86&lt;&gt;"",COUNTIF(INDEX($AL$7:$AM$100006,0,MATCH($O$2,$AL$6:$AM$6,0)),INDEX(AL86:AM86,0,MATCH($O$2,$AL$6:$AM$6,0)))&gt;=2),IF(ROUNDUP(COUNTIF(INDEX($AL$7:$AM$100006,0,MATCH($O$2,$AL$6:$AM$6,0)),INDEX(AL86:AM86,0,MATCH($O$2,$AL$6:$AM$6,0)))/2,0)=COUNTIF(INDEX($AL$7:$AM86,0,MATCH($O$2,$AL$6:$AM$6,0)),INDEX($AL86:$AM86,0,MATCH($O$2,$AL$6:$AM$6,0))),AB86,""),IF(AB86="","",AB86))</f>
        <v/>
      </c>
      <c r="AQ86" s="112" t="str">
        <f ca="1">IF(AB86="","",IF(COUNTIF($AB$7:AB86,AB86)=1,1+MAX($AQ$7:AQ85),INDEX($AQ$7:AQ85,MATCH(AB86,$AB$7:AB86,0),0)))</f>
        <v/>
      </c>
      <c r="AR86" s="112" t="str">
        <f ca="1">IF(AC86="","",IF(COUNTIF($AC$7:AC86,AC86)=1,1+MAX($AR$7:AR85),INDEX($AR$7:AR85,MATCH(AC86,$AC$7:AC86,0),0)))</f>
        <v/>
      </c>
      <c r="AS86" s="119"/>
      <c r="AT86" s="113" t="str">
        <f t="shared" ca="1" si="69"/>
        <v>'入力'!BL82</v>
      </c>
      <c r="AU86" s="113" t="str">
        <f t="shared" ca="1" si="50"/>
        <v>'入力'!BM82</v>
      </c>
      <c r="AV86" s="113" t="str">
        <f t="shared" ca="1" si="50"/>
        <v>'入力'!BN82</v>
      </c>
      <c r="AW86" s="113" t="str">
        <f t="shared" ca="1" si="50"/>
        <v>'入力'!BO82</v>
      </c>
      <c r="AX86" s="113" t="str">
        <f t="shared" ca="1" si="50"/>
        <v>'入力'!BP82</v>
      </c>
      <c r="AY86" s="113" t="str">
        <f t="shared" ca="1" si="50"/>
        <v>'入力'!BQ82</v>
      </c>
      <c r="AZ86" s="113" t="str">
        <f t="shared" ca="1" si="50"/>
        <v>'入力'!BR82</v>
      </c>
      <c r="BA86" s="113" t="str">
        <f t="shared" ca="1" si="50"/>
        <v>'入力'!BS82</v>
      </c>
      <c r="BB86" s="113" t="str">
        <f t="shared" ca="1" si="50"/>
        <v>'入力'!BT82</v>
      </c>
      <c r="BC86" s="113" t="str">
        <f t="shared" ca="1" si="50"/>
        <v>'入力'!BU82</v>
      </c>
      <c r="BD86" s="113" t="str">
        <f t="shared" ca="1" si="50"/>
        <v>'入力'!BV82</v>
      </c>
    </row>
    <row r="87" spans="2:56" s="106" customFormat="1" ht="14.4" x14ac:dyDescent="0.2">
      <c r="B87" s="105"/>
      <c r="C87" s="114" t="str">
        <f t="shared" ca="1" si="49"/>
        <v/>
      </c>
      <c r="D87" s="114" t="str">
        <f t="shared" ca="1" si="49"/>
        <v/>
      </c>
      <c r="E87" s="115" t="str">
        <f t="shared" ca="1" si="49"/>
        <v/>
      </c>
      <c r="F87" s="127" t="str">
        <f t="shared" ca="1" si="54"/>
        <v/>
      </c>
      <c r="G87" s="128" t="str">
        <f t="shared" ca="1" si="44"/>
        <v/>
      </c>
      <c r="H87" s="128" t="str">
        <f t="shared" ca="1" si="44"/>
        <v/>
      </c>
      <c r="I87" s="128" t="str">
        <f t="shared" ca="1" si="44"/>
        <v/>
      </c>
      <c r="J87" s="116" t="str">
        <f t="shared" ref="G87:M113" ca="1" si="70">IFERROR(INDEX($Y87:$AI87,0,MATCH(J$6,$Y$6:$AI$6,0)),"")</f>
        <v/>
      </c>
      <c r="K87" s="117" t="str">
        <f t="shared" ca="1" si="70"/>
        <v/>
      </c>
      <c r="L87" s="117" t="str">
        <f t="shared" ca="1" si="70"/>
        <v/>
      </c>
      <c r="M87" s="118" t="str">
        <f t="shared" ca="1" si="70"/>
        <v/>
      </c>
      <c r="O87" s="120" t="str">
        <f t="shared" ca="1" si="55"/>
        <v/>
      </c>
      <c r="P87" s="121" t="str">
        <f ca="1">IFERROR(IF(AND(COUNTIF($AJ$7:AJ87,AJ87)=COUNTIF($AJ$7:AJ100086,AJ87),AG87&lt;&gt;""),SUMIF($AJ$7:AJ87,AJ87,$AI$7:AI87),""),"")</f>
        <v/>
      </c>
      <c r="R87" s="129" t="str">
        <f t="shared" ca="1" si="56"/>
        <v/>
      </c>
      <c r="S87" s="4" t="str">
        <f t="shared" ca="1" si="51"/>
        <v/>
      </c>
      <c r="T87" s="1"/>
      <c r="U87" s="129" t="str">
        <f t="shared" ca="1" si="57"/>
        <v/>
      </c>
      <c r="V87" s="20" t="str">
        <f t="shared" ca="1" si="52"/>
        <v/>
      </c>
      <c r="W87" s="4" t="str">
        <f t="shared" ca="1" si="53"/>
        <v/>
      </c>
      <c r="Y87" s="112" t="str">
        <f t="shared" ca="1" si="58"/>
        <v/>
      </c>
      <c r="Z87" s="112" t="str">
        <f t="shared" ca="1" si="59"/>
        <v/>
      </c>
      <c r="AA87" s="112" t="str">
        <f t="shared" ca="1" si="60"/>
        <v/>
      </c>
      <c r="AB87" s="112" t="str">
        <f t="shared" ca="1" si="61"/>
        <v/>
      </c>
      <c r="AC87" s="112" t="str">
        <f t="shared" ca="1" si="62"/>
        <v/>
      </c>
      <c r="AD87" s="112" t="str">
        <f t="shared" ca="1" si="63"/>
        <v/>
      </c>
      <c r="AE87" s="112" t="str">
        <f t="shared" ca="1" si="64"/>
        <v/>
      </c>
      <c r="AF87" s="112" t="str">
        <f t="shared" ca="1" si="65"/>
        <v/>
      </c>
      <c r="AG87" s="112" t="str">
        <f t="shared" ca="1" si="66"/>
        <v/>
      </c>
      <c r="AH87" s="112" t="str">
        <f t="shared" ca="1" si="67"/>
        <v/>
      </c>
      <c r="AI87" s="112" t="str">
        <f ca="1">IF(AND(COUNTIF(INDEX($AL$7:AM87,0,MATCH($O$2,$AL$6:$AM$6,0)),INDEX(AL87:AM87,0,MATCH($O$2,$AL$6:$AM$6,0)))=1,AL87&lt;&gt;"",AM86&lt;&gt;""),SUMIF(INDEX($AL$7:$AM$100006,0,MATCH($O$2,$AL$6:$AM$6,0)),INDEX(AL87:AM87,0,MATCH($O$2,$AL$6:$AM$6,0)),$AG$7:$AG$100006),"")</f>
        <v/>
      </c>
      <c r="AJ87" s="112" t="str">
        <f t="shared" ca="1" si="45"/>
        <v/>
      </c>
      <c r="AK87" s="112" t="str">
        <f t="shared" ca="1" si="46"/>
        <v/>
      </c>
      <c r="AL87" s="112" t="str">
        <f t="shared" ca="1" si="47"/>
        <v/>
      </c>
      <c r="AM87" s="112" t="str">
        <f t="shared" ca="1" si="68"/>
        <v/>
      </c>
      <c r="AN87" s="112" t="str">
        <f t="shared" ca="1" si="48"/>
        <v/>
      </c>
      <c r="AO87" s="112" t="str">
        <f ca="1">IF(AND(COUNTIF(INDEX($AL$7:$AM87,0,MATCH($O$2,$AL$6:$AM$6,0)),INDEX(AL87:AM87,0,MATCH($O$2,$AL$6:$AM$6,0)))=1,AL87&lt;&gt;""),AB87,"")</f>
        <v/>
      </c>
      <c r="AP87" s="112" t="str">
        <f ca="1">IF(AND(AL87&lt;&gt;"",COUNTIF(INDEX($AL$7:$AM$100006,0,MATCH($O$2,$AL$6:$AM$6,0)),INDEX(AL87:AM87,0,MATCH($O$2,$AL$6:$AM$6,0)))&gt;=2),IF(ROUNDUP(COUNTIF(INDEX($AL$7:$AM$100006,0,MATCH($O$2,$AL$6:$AM$6,0)),INDEX(AL87:AM87,0,MATCH($O$2,$AL$6:$AM$6,0)))/2,0)=COUNTIF(INDEX($AL$7:$AM87,0,MATCH($O$2,$AL$6:$AM$6,0)),INDEX($AL87:$AM87,0,MATCH($O$2,$AL$6:$AM$6,0))),AB87,""),IF(AB87="","",AB87))</f>
        <v/>
      </c>
      <c r="AQ87" s="112" t="str">
        <f ca="1">IF(AB87="","",IF(COUNTIF($AB$7:AB87,AB87)=1,1+MAX($AQ$7:AQ86),INDEX($AQ$7:AQ86,MATCH(AB87,$AB$7:AB87,0),0)))</f>
        <v/>
      </c>
      <c r="AR87" s="112" t="str">
        <f ca="1">IF(AC87="","",IF(COUNTIF($AC$7:AC87,AC87)=1,1+MAX($AR$7:AR86),INDEX($AR$7:AR86,MATCH(AC87,$AC$7:AC87,0),0)))</f>
        <v/>
      </c>
      <c r="AS87" s="119"/>
      <c r="AT87" s="113" t="str">
        <f t="shared" ca="1" si="69"/>
        <v>'入力'!BL83</v>
      </c>
      <c r="AU87" s="113" t="str">
        <f t="shared" ca="1" si="50"/>
        <v>'入力'!BM83</v>
      </c>
      <c r="AV87" s="113" t="str">
        <f t="shared" ca="1" si="50"/>
        <v>'入力'!BN83</v>
      </c>
      <c r="AW87" s="113" t="str">
        <f t="shared" ca="1" si="50"/>
        <v>'入力'!BO83</v>
      </c>
      <c r="AX87" s="113" t="str">
        <f t="shared" ca="1" si="50"/>
        <v>'入力'!BP83</v>
      </c>
      <c r="AY87" s="113" t="str">
        <f t="shared" ca="1" si="50"/>
        <v>'入力'!BQ83</v>
      </c>
      <c r="AZ87" s="113" t="str">
        <f t="shared" ca="1" si="50"/>
        <v>'入力'!BR83</v>
      </c>
      <c r="BA87" s="113" t="str">
        <f t="shared" ca="1" si="50"/>
        <v>'入力'!BS83</v>
      </c>
      <c r="BB87" s="113" t="str">
        <f t="shared" ca="1" si="50"/>
        <v>'入力'!BT83</v>
      </c>
      <c r="BC87" s="113" t="str">
        <f t="shared" ca="1" si="50"/>
        <v>'入力'!BU83</v>
      </c>
      <c r="BD87" s="113" t="str">
        <f t="shared" ca="1" si="50"/>
        <v>'入力'!BV83</v>
      </c>
    </row>
    <row r="88" spans="2:56" s="106" customFormat="1" ht="14.4" x14ac:dyDescent="0.2">
      <c r="B88" s="105"/>
      <c r="C88" s="114" t="str">
        <f t="shared" ca="1" si="49"/>
        <v/>
      </c>
      <c r="D88" s="114" t="str">
        <f t="shared" ca="1" si="49"/>
        <v/>
      </c>
      <c r="E88" s="115" t="str">
        <f t="shared" ca="1" si="49"/>
        <v/>
      </c>
      <c r="F88" s="127" t="str">
        <f t="shared" ca="1" si="54"/>
        <v/>
      </c>
      <c r="G88" s="128" t="str">
        <f t="shared" ca="1" si="70"/>
        <v/>
      </c>
      <c r="H88" s="128" t="str">
        <f t="shared" ca="1" si="70"/>
        <v/>
      </c>
      <c r="I88" s="128" t="str">
        <f t="shared" ca="1" si="70"/>
        <v/>
      </c>
      <c r="J88" s="116" t="str">
        <f t="shared" ca="1" si="70"/>
        <v/>
      </c>
      <c r="K88" s="117" t="str">
        <f t="shared" ca="1" si="70"/>
        <v/>
      </c>
      <c r="L88" s="117" t="str">
        <f t="shared" ca="1" si="70"/>
        <v/>
      </c>
      <c r="M88" s="118" t="str">
        <f t="shared" ca="1" si="70"/>
        <v/>
      </c>
      <c r="O88" s="120" t="str">
        <f t="shared" ca="1" si="55"/>
        <v/>
      </c>
      <c r="P88" s="121" t="str">
        <f ca="1">IFERROR(IF(AND(COUNTIF($AJ$7:AJ88,AJ88)=COUNTIF($AJ$7:AJ100087,AJ88),AG88&lt;&gt;""),SUMIF($AJ$7:AJ88,AJ88,$AI$7:AI88),""),"")</f>
        <v/>
      </c>
      <c r="R88" s="129" t="str">
        <f t="shared" ca="1" si="56"/>
        <v/>
      </c>
      <c r="S88" s="4" t="str">
        <f t="shared" ca="1" si="51"/>
        <v/>
      </c>
      <c r="T88" s="1"/>
      <c r="U88" s="129" t="str">
        <f t="shared" ca="1" si="57"/>
        <v/>
      </c>
      <c r="V88" s="20" t="str">
        <f t="shared" ca="1" si="52"/>
        <v/>
      </c>
      <c r="W88" s="4" t="str">
        <f t="shared" ca="1" si="53"/>
        <v/>
      </c>
      <c r="Y88" s="112" t="str">
        <f t="shared" ca="1" si="58"/>
        <v/>
      </c>
      <c r="Z88" s="112" t="str">
        <f t="shared" ca="1" si="59"/>
        <v/>
      </c>
      <c r="AA88" s="112" t="str">
        <f t="shared" ca="1" si="60"/>
        <v/>
      </c>
      <c r="AB88" s="112" t="str">
        <f t="shared" ca="1" si="61"/>
        <v/>
      </c>
      <c r="AC88" s="112" t="str">
        <f t="shared" ca="1" si="62"/>
        <v/>
      </c>
      <c r="AD88" s="112" t="str">
        <f t="shared" ca="1" si="63"/>
        <v/>
      </c>
      <c r="AE88" s="112" t="str">
        <f t="shared" ca="1" si="64"/>
        <v/>
      </c>
      <c r="AF88" s="112" t="str">
        <f t="shared" ca="1" si="65"/>
        <v/>
      </c>
      <c r="AG88" s="112" t="str">
        <f t="shared" ca="1" si="66"/>
        <v/>
      </c>
      <c r="AH88" s="112" t="str">
        <f t="shared" ca="1" si="67"/>
        <v/>
      </c>
      <c r="AI88" s="112" t="str">
        <f ca="1">IF(AND(COUNTIF(INDEX($AL$7:AM88,0,MATCH($O$2,$AL$6:$AM$6,0)),INDEX(AL88:AM88,0,MATCH($O$2,$AL$6:$AM$6,0)))=1,AL88&lt;&gt;"",AM87&lt;&gt;""),SUMIF(INDEX($AL$7:$AM$100006,0,MATCH($O$2,$AL$6:$AM$6,0)),INDEX(AL88:AM88,0,MATCH($O$2,$AL$6:$AM$6,0)),$AG$7:$AG$100006),"")</f>
        <v/>
      </c>
      <c r="AJ88" s="112" t="str">
        <f t="shared" ca="1" si="45"/>
        <v/>
      </c>
      <c r="AK88" s="112" t="str">
        <f t="shared" ca="1" si="46"/>
        <v/>
      </c>
      <c r="AL88" s="112" t="str">
        <f t="shared" ca="1" si="47"/>
        <v/>
      </c>
      <c r="AM88" s="112" t="str">
        <f t="shared" ca="1" si="68"/>
        <v/>
      </c>
      <c r="AN88" s="112" t="str">
        <f t="shared" ca="1" si="48"/>
        <v/>
      </c>
      <c r="AO88" s="112" t="str">
        <f ca="1">IF(AND(COUNTIF(INDEX($AL$7:$AM88,0,MATCH($O$2,$AL$6:$AM$6,0)),INDEX(AL88:AM88,0,MATCH($O$2,$AL$6:$AM$6,0)))=1,AL88&lt;&gt;""),AB88,"")</f>
        <v/>
      </c>
      <c r="AP88" s="112" t="str">
        <f ca="1">IF(AND(AL88&lt;&gt;"",COUNTIF(INDEX($AL$7:$AM$100006,0,MATCH($O$2,$AL$6:$AM$6,0)),INDEX(AL88:AM88,0,MATCH($O$2,$AL$6:$AM$6,0)))&gt;=2),IF(ROUNDUP(COUNTIF(INDEX($AL$7:$AM$100006,0,MATCH($O$2,$AL$6:$AM$6,0)),INDEX(AL88:AM88,0,MATCH($O$2,$AL$6:$AM$6,0)))/2,0)=COUNTIF(INDEX($AL$7:$AM88,0,MATCH($O$2,$AL$6:$AM$6,0)),INDEX($AL88:$AM88,0,MATCH($O$2,$AL$6:$AM$6,0))),AB88,""),IF(AB88="","",AB88))</f>
        <v/>
      </c>
      <c r="AQ88" s="112" t="str">
        <f ca="1">IF(AB88="","",IF(COUNTIF($AB$7:AB88,AB88)=1,1+MAX($AQ$7:AQ87),INDEX($AQ$7:AQ87,MATCH(AB88,$AB$7:AB88,0),0)))</f>
        <v/>
      </c>
      <c r="AR88" s="112" t="str">
        <f ca="1">IF(AC88="","",IF(COUNTIF($AC$7:AC88,AC88)=1,1+MAX($AR$7:AR87),INDEX($AR$7:AR87,MATCH(AC88,$AC$7:AC88,0),0)))</f>
        <v/>
      </c>
      <c r="AS88" s="119"/>
      <c r="AT88" s="113" t="str">
        <f t="shared" ca="1" si="69"/>
        <v>'入力'!BL84</v>
      </c>
      <c r="AU88" s="113" t="str">
        <f t="shared" ca="1" si="50"/>
        <v>'入力'!BM84</v>
      </c>
      <c r="AV88" s="113" t="str">
        <f t="shared" ca="1" si="50"/>
        <v>'入力'!BN84</v>
      </c>
      <c r="AW88" s="113" t="str">
        <f t="shared" ca="1" si="50"/>
        <v>'入力'!BO84</v>
      </c>
      <c r="AX88" s="113" t="str">
        <f t="shared" ca="1" si="50"/>
        <v>'入力'!BP84</v>
      </c>
      <c r="AY88" s="113" t="str">
        <f t="shared" ca="1" si="50"/>
        <v>'入力'!BQ84</v>
      </c>
      <c r="AZ88" s="113" t="str">
        <f t="shared" ca="1" si="50"/>
        <v>'入力'!BR84</v>
      </c>
      <c r="BA88" s="113" t="str">
        <f t="shared" ca="1" si="50"/>
        <v>'入力'!BS84</v>
      </c>
      <c r="BB88" s="113" t="str">
        <f t="shared" ca="1" si="50"/>
        <v>'入力'!BT84</v>
      </c>
      <c r="BC88" s="113" t="str">
        <f t="shared" ca="1" si="50"/>
        <v>'入力'!BU84</v>
      </c>
      <c r="BD88" s="113" t="str">
        <f t="shared" ca="1" si="50"/>
        <v>'入力'!BV84</v>
      </c>
    </row>
    <row r="89" spans="2:56" s="106" customFormat="1" ht="14.4" x14ac:dyDescent="0.2">
      <c r="B89" s="105"/>
      <c r="C89" s="114" t="str">
        <f t="shared" ca="1" si="49"/>
        <v/>
      </c>
      <c r="D89" s="114" t="str">
        <f t="shared" ca="1" si="49"/>
        <v/>
      </c>
      <c r="E89" s="115" t="str">
        <f t="shared" ca="1" si="49"/>
        <v/>
      </c>
      <c r="F89" s="127" t="str">
        <f t="shared" ca="1" si="54"/>
        <v/>
      </c>
      <c r="G89" s="128" t="str">
        <f t="shared" ca="1" si="70"/>
        <v/>
      </c>
      <c r="H89" s="128" t="str">
        <f t="shared" ca="1" si="70"/>
        <v/>
      </c>
      <c r="I89" s="128" t="str">
        <f t="shared" ca="1" si="70"/>
        <v/>
      </c>
      <c r="J89" s="116" t="str">
        <f t="shared" ca="1" si="70"/>
        <v/>
      </c>
      <c r="K89" s="117" t="str">
        <f t="shared" ca="1" si="70"/>
        <v/>
      </c>
      <c r="L89" s="117" t="str">
        <f t="shared" ca="1" si="70"/>
        <v/>
      </c>
      <c r="M89" s="118" t="str">
        <f t="shared" ca="1" si="70"/>
        <v/>
      </c>
      <c r="O89" s="120" t="str">
        <f t="shared" ca="1" si="55"/>
        <v/>
      </c>
      <c r="P89" s="121" t="str">
        <f ca="1">IFERROR(IF(AND(COUNTIF($AJ$7:AJ89,AJ89)=COUNTIF($AJ$7:AJ100088,AJ89),AG89&lt;&gt;""),SUMIF($AJ$7:AJ89,AJ89,$AI$7:AI89),""),"")</f>
        <v/>
      </c>
      <c r="R89" s="129" t="str">
        <f t="shared" ca="1" si="56"/>
        <v/>
      </c>
      <c r="S89" s="4" t="str">
        <f t="shared" ca="1" si="51"/>
        <v/>
      </c>
      <c r="T89" s="1"/>
      <c r="U89" s="129" t="str">
        <f t="shared" ca="1" si="57"/>
        <v/>
      </c>
      <c r="V89" s="20" t="str">
        <f t="shared" ca="1" si="52"/>
        <v/>
      </c>
      <c r="W89" s="4" t="str">
        <f t="shared" ca="1" si="53"/>
        <v/>
      </c>
      <c r="Y89" s="112" t="str">
        <f t="shared" ca="1" si="58"/>
        <v/>
      </c>
      <c r="Z89" s="112" t="str">
        <f t="shared" ca="1" si="59"/>
        <v/>
      </c>
      <c r="AA89" s="112" t="str">
        <f t="shared" ca="1" si="60"/>
        <v/>
      </c>
      <c r="AB89" s="112" t="str">
        <f t="shared" ca="1" si="61"/>
        <v/>
      </c>
      <c r="AC89" s="112" t="str">
        <f t="shared" ca="1" si="62"/>
        <v/>
      </c>
      <c r="AD89" s="112" t="str">
        <f t="shared" ca="1" si="63"/>
        <v/>
      </c>
      <c r="AE89" s="112" t="str">
        <f t="shared" ca="1" si="64"/>
        <v/>
      </c>
      <c r="AF89" s="112" t="str">
        <f t="shared" ca="1" si="65"/>
        <v/>
      </c>
      <c r="AG89" s="112" t="str">
        <f t="shared" ca="1" si="66"/>
        <v/>
      </c>
      <c r="AH89" s="112" t="str">
        <f t="shared" ca="1" si="67"/>
        <v/>
      </c>
      <c r="AI89" s="112" t="str">
        <f ca="1">IF(AND(COUNTIF(INDEX($AL$7:AM89,0,MATCH($O$2,$AL$6:$AM$6,0)),INDEX(AL89:AM89,0,MATCH($O$2,$AL$6:$AM$6,0)))=1,AL89&lt;&gt;"",AM88&lt;&gt;""),SUMIF(INDEX($AL$7:$AM$100006,0,MATCH($O$2,$AL$6:$AM$6,0)),INDEX(AL89:AM89,0,MATCH($O$2,$AL$6:$AM$6,0)),$AG$7:$AG$100006),"")</f>
        <v/>
      </c>
      <c r="AJ89" s="112" t="str">
        <f t="shared" ca="1" si="45"/>
        <v/>
      </c>
      <c r="AK89" s="112" t="str">
        <f t="shared" ca="1" si="46"/>
        <v/>
      </c>
      <c r="AL89" s="112" t="str">
        <f t="shared" ca="1" si="47"/>
        <v/>
      </c>
      <c r="AM89" s="112" t="str">
        <f t="shared" ca="1" si="68"/>
        <v/>
      </c>
      <c r="AN89" s="112" t="str">
        <f t="shared" ca="1" si="48"/>
        <v/>
      </c>
      <c r="AO89" s="112" t="str">
        <f ca="1">IF(AND(COUNTIF(INDEX($AL$7:$AM89,0,MATCH($O$2,$AL$6:$AM$6,0)),INDEX(AL89:AM89,0,MATCH($O$2,$AL$6:$AM$6,0)))=1,AL89&lt;&gt;""),AB89,"")</f>
        <v/>
      </c>
      <c r="AP89" s="112" t="str">
        <f ca="1">IF(AND(AL89&lt;&gt;"",COUNTIF(INDEX($AL$7:$AM$100006,0,MATCH($O$2,$AL$6:$AM$6,0)),INDEX(AL89:AM89,0,MATCH($O$2,$AL$6:$AM$6,0)))&gt;=2),IF(ROUNDUP(COUNTIF(INDEX($AL$7:$AM$100006,0,MATCH($O$2,$AL$6:$AM$6,0)),INDEX(AL89:AM89,0,MATCH($O$2,$AL$6:$AM$6,0)))/2,0)=COUNTIF(INDEX($AL$7:$AM89,0,MATCH($O$2,$AL$6:$AM$6,0)),INDEX($AL89:$AM89,0,MATCH($O$2,$AL$6:$AM$6,0))),AB89,""),IF(AB89="","",AB89))</f>
        <v/>
      </c>
      <c r="AQ89" s="112" t="str">
        <f ca="1">IF(AB89="","",IF(COUNTIF($AB$7:AB89,AB89)=1,1+MAX($AQ$7:AQ88),INDEX($AQ$7:AQ88,MATCH(AB89,$AB$7:AB89,0),0)))</f>
        <v/>
      </c>
      <c r="AR89" s="112" t="str">
        <f ca="1">IF(AC89="","",IF(COUNTIF($AC$7:AC89,AC89)=1,1+MAX($AR$7:AR88),INDEX($AR$7:AR88,MATCH(AC89,$AC$7:AC89,0),0)))</f>
        <v/>
      </c>
      <c r="AS89" s="119"/>
      <c r="AT89" s="113" t="str">
        <f t="shared" ca="1" si="69"/>
        <v>'入力'!BL85</v>
      </c>
      <c r="AU89" s="113" t="str">
        <f t="shared" ca="1" si="50"/>
        <v>'入力'!BM85</v>
      </c>
      <c r="AV89" s="113" t="str">
        <f t="shared" ca="1" si="50"/>
        <v>'入力'!BN85</v>
      </c>
      <c r="AW89" s="113" t="str">
        <f t="shared" ca="1" si="50"/>
        <v>'入力'!BO85</v>
      </c>
      <c r="AX89" s="113" t="str">
        <f t="shared" ca="1" si="50"/>
        <v>'入力'!BP85</v>
      </c>
      <c r="AY89" s="113" t="str">
        <f t="shared" ca="1" si="50"/>
        <v>'入力'!BQ85</v>
      </c>
      <c r="AZ89" s="113" t="str">
        <f t="shared" ca="1" si="50"/>
        <v>'入力'!BR85</v>
      </c>
      <c r="BA89" s="113" t="str">
        <f t="shared" ca="1" si="50"/>
        <v>'入力'!BS85</v>
      </c>
      <c r="BB89" s="113" t="str">
        <f t="shared" ca="1" si="50"/>
        <v>'入力'!BT85</v>
      </c>
      <c r="BC89" s="113" t="str">
        <f t="shared" ca="1" si="50"/>
        <v>'入力'!BU85</v>
      </c>
      <c r="BD89" s="113" t="str">
        <f t="shared" ca="1" si="50"/>
        <v>'入力'!BV85</v>
      </c>
    </row>
    <row r="90" spans="2:56" s="106" customFormat="1" ht="14.4" x14ac:dyDescent="0.2">
      <c r="B90" s="105"/>
      <c r="C90" s="114" t="str">
        <f t="shared" ca="1" si="49"/>
        <v/>
      </c>
      <c r="D90" s="114" t="str">
        <f t="shared" ca="1" si="49"/>
        <v/>
      </c>
      <c r="E90" s="115" t="str">
        <f t="shared" ca="1" si="49"/>
        <v/>
      </c>
      <c r="F90" s="127" t="str">
        <f t="shared" ca="1" si="54"/>
        <v/>
      </c>
      <c r="G90" s="128" t="str">
        <f t="shared" ca="1" si="70"/>
        <v/>
      </c>
      <c r="H90" s="128" t="str">
        <f t="shared" ca="1" si="70"/>
        <v/>
      </c>
      <c r="I90" s="128" t="str">
        <f t="shared" ca="1" si="70"/>
        <v/>
      </c>
      <c r="J90" s="116" t="str">
        <f t="shared" ca="1" si="70"/>
        <v/>
      </c>
      <c r="K90" s="117" t="str">
        <f t="shared" ca="1" si="70"/>
        <v/>
      </c>
      <c r="L90" s="117" t="str">
        <f t="shared" ca="1" si="70"/>
        <v/>
      </c>
      <c r="M90" s="118" t="str">
        <f t="shared" ca="1" si="70"/>
        <v/>
      </c>
      <c r="O90" s="120" t="str">
        <f t="shared" ca="1" si="55"/>
        <v/>
      </c>
      <c r="P90" s="121" t="str">
        <f ca="1">IFERROR(IF(AND(COUNTIF($AJ$7:AJ90,AJ90)=COUNTIF($AJ$7:AJ100089,AJ90),AG90&lt;&gt;""),SUMIF($AJ$7:AJ90,AJ90,$AI$7:AI90),""),"")</f>
        <v/>
      </c>
      <c r="R90" s="129" t="str">
        <f t="shared" ca="1" si="56"/>
        <v/>
      </c>
      <c r="S90" s="4" t="str">
        <f t="shared" ca="1" si="51"/>
        <v/>
      </c>
      <c r="T90" s="1"/>
      <c r="U90" s="129" t="str">
        <f t="shared" ca="1" si="57"/>
        <v/>
      </c>
      <c r="V90" s="20" t="str">
        <f t="shared" ca="1" si="52"/>
        <v/>
      </c>
      <c r="W90" s="4" t="str">
        <f t="shared" ca="1" si="53"/>
        <v/>
      </c>
      <c r="Y90" s="112" t="str">
        <f t="shared" ca="1" si="58"/>
        <v/>
      </c>
      <c r="Z90" s="112" t="str">
        <f t="shared" ca="1" si="59"/>
        <v/>
      </c>
      <c r="AA90" s="112" t="str">
        <f t="shared" ca="1" si="60"/>
        <v/>
      </c>
      <c r="AB90" s="112" t="str">
        <f t="shared" ca="1" si="61"/>
        <v/>
      </c>
      <c r="AC90" s="112" t="str">
        <f t="shared" ca="1" si="62"/>
        <v/>
      </c>
      <c r="AD90" s="112" t="str">
        <f t="shared" ca="1" si="63"/>
        <v/>
      </c>
      <c r="AE90" s="112" t="str">
        <f t="shared" ca="1" si="64"/>
        <v/>
      </c>
      <c r="AF90" s="112" t="str">
        <f t="shared" ca="1" si="65"/>
        <v/>
      </c>
      <c r="AG90" s="112" t="str">
        <f t="shared" ca="1" si="66"/>
        <v/>
      </c>
      <c r="AH90" s="112" t="str">
        <f t="shared" ca="1" si="67"/>
        <v/>
      </c>
      <c r="AI90" s="112" t="str">
        <f ca="1">IF(AND(COUNTIF(INDEX($AL$7:AM90,0,MATCH($O$2,$AL$6:$AM$6,0)),INDEX(AL90:AM90,0,MATCH($O$2,$AL$6:$AM$6,0)))=1,AL90&lt;&gt;"",AM89&lt;&gt;""),SUMIF(INDEX($AL$7:$AM$100006,0,MATCH($O$2,$AL$6:$AM$6,0)),INDEX(AL90:AM90,0,MATCH($O$2,$AL$6:$AM$6,0)),$AG$7:$AG$100006),"")</f>
        <v/>
      </c>
      <c r="AJ90" s="112" t="str">
        <f t="shared" ca="1" si="45"/>
        <v/>
      </c>
      <c r="AK90" s="112" t="str">
        <f t="shared" ca="1" si="46"/>
        <v/>
      </c>
      <c r="AL90" s="112" t="str">
        <f t="shared" ca="1" si="47"/>
        <v/>
      </c>
      <c r="AM90" s="112" t="str">
        <f t="shared" ca="1" si="68"/>
        <v/>
      </c>
      <c r="AN90" s="112" t="str">
        <f t="shared" ca="1" si="48"/>
        <v/>
      </c>
      <c r="AO90" s="112" t="str">
        <f ca="1">IF(AND(COUNTIF(INDEX($AL$7:$AM90,0,MATCH($O$2,$AL$6:$AM$6,0)),INDEX(AL90:AM90,0,MATCH($O$2,$AL$6:$AM$6,0)))=1,AL90&lt;&gt;""),AB90,"")</f>
        <v/>
      </c>
      <c r="AP90" s="112" t="str">
        <f ca="1">IF(AND(AL90&lt;&gt;"",COUNTIF(INDEX($AL$7:$AM$100006,0,MATCH($O$2,$AL$6:$AM$6,0)),INDEX(AL90:AM90,0,MATCH($O$2,$AL$6:$AM$6,0)))&gt;=2),IF(ROUNDUP(COUNTIF(INDEX($AL$7:$AM$100006,0,MATCH($O$2,$AL$6:$AM$6,0)),INDEX(AL90:AM90,0,MATCH($O$2,$AL$6:$AM$6,0)))/2,0)=COUNTIF(INDEX($AL$7:$AM90,0,MATCH($O$2,$AL$6:$AM$6,0)),INDEX($AL90:$AM90,0,MATCH($O$2,$AL$6:$AM$6,0))),AB90,""),IF(AB90="","",AB90))</f>
        <v/>
      </c>
      <c r="AQ90" s="112" t="str">
        <f ca="1">IF(AB90="","",IF(COUNTIF($AB$7:AB90,AB90)=1,1+MAX($AQ$7:AQ89),INDEX($AQ$7:AQ89,MATCH(AB90,$AB$7:AB90,0),0)))</f>
        <v/>
      </c>
      <c r="AR90" s="112" t="str">
        <f ca="1">IF(AC90="","",IF(COUNTIF($AC$7:AC90,AC90)=1,1+MAX($AR$7:AR89),INDEX($AR$7:AR89,MATCH(AC90,$AC$7:AC90,0),0)))</f>
        <v/>
      </c>
      <c r="AS90" s="119"/>
      <c r="AT90" s="113" t="str">
        <f t="shared" ca="1" si="69"/>
        <v>'入力'!BL86</v>
      </c>
      <c r="AU90" s="113" t="str">
        <f t="shared" ca="1" si="50"/>
        <v>'入力'!BM86</v>
      </c>
      <c r="AV90" s="113" t="str">
        <f t="shared" ca="1" si="50"/>
        <v>'入力'!BN86</v>
      </c>
      <c r="AW90" s="113" t="str">
        <f t="shared" ca="1" si="50"/>
        <v>'入力'!BO86</v>
      </c>
      <c r="AX90" s="113" t="str">
        <f t="shared" ca="1" si="50"/>
        <v>'入力'!BP86</v>
      </c>
      <c r="AY90" s="113" t="str">
        <f t="shared" ca="1" si="50"/>
        <v>'入力'!BQ86</v>
      </c>
      <c r="AZ90" s="113" t="str">
        <f t="shared" ca="1" si="50"/>
        <v>'入力'!BR86</v>
      </c>
      <c r="BA90" s="113" t="str">
        <f t="shared" ca="1" si="50"/>
        <v>'入力'!BS86</v>
      </c>
      <c r="BB90" s="113" t="str">
        <f t="shared" ca="1" si="50"/>
        <v>'入力'!BT86</v>
      </c>
      <c r="BC90" s="113" t="str">
        <f t="shared" ca="1" si="50"/>
        <v>'入力'!BU86</v>
      </c>
      <c r="BD90" s="113" t="str">
        <f t="shared" ca="1" si="50"/>
        <v>'入力'!BV86</v>
      </c>
    </row>
    <row r="91" spans="2:56" s="106" customFormat="1" ht="14.4" x14ac:dyDescent="0.2">
      <c r="B91" s="105"/>
      <c r="C91" s="114" t="str">
        <f t="shared" ca="1" si="49"/>
        <v/>
      </c>
      <c r="D91" s="114" t="str">
        <f t="shared" ca="1" si="49"/>
        <v/>
      </c>
      <c r="E91" s="115" t="str">
        <f t="shared" ca="1" si="49"/>
        <v/>
      </c>
      <c r="F91" s="127" t="str">
        <f t="shared" ca="1" si="54"/>
        <v/>
      </c>
      <c r="G91" s="128" t="str">
        <f t="shared" ca="1" si="70"/>
        <v/>
      </c>
      <c r="H91" s="128" t="str">
        <f t="shared" ca="1" si="70"/>
        <v/>
      </c>
      <c r="I91" s="128" t="str">
        <f t="shared" ca="1" si="70"/>
        <v/>
      </c>
      <c r="J91" s="116" t="str">
        <f t="shared" ca="1" si="70"/>
        <v/>
      </c>
      <c r="K91" s="117" t="str">
        <f t="shared" ca="1" si="70"/>
        <v/>
      </c>
      <c r="L91" s="117" t="str">
        <f t="shared" ca="1" si="70"/>
        <v/>
      </c>
      <c r="M91" s="118" t="str">
        <f t="shared" ca="1" si="70"/>
        <v/>
      </c>
      <c r="O91" s="120" t="str">
        <f t="shared" ca="1" si="55"/>
        <v/>
      </c>
      <c r="P91" s="121" t="str">
        <f ca="1">IFERROR(IF(AND(COUNTIF($AJ$7:AJ91,AJ91)=COUNTIF($AJ$7:AJ100090,AJ91),AG91&lt;&gt;""),SUMIF($AJ$7:AJ91,AJ91,$AI$7:AI91),""),"")</f>
        <v/>
      </c>
      <c r="R91" s="129" t="str">
        <f t="shared" ca="1" si="56"/>
        <v/>
      </c>
      <c r="S91" s="4" t="str">
        <f t="shared" ca="1" si="51"/>
        <v/>
      </c>
      <c r="T91" s="1"/>
      <c r="U91" s="129" t="str">
        <f t="shared" ca="1" si="57"/>
        <v/>
      </c>
      <c r="V91" s="20" t="str">
        <f t="shared" ca="1" si="52"/>
        <v/>
      </c>
      <c r="W91" s="4" t="str">
        <f t="shared" ca="1" si="53"/>
        <v/>
      </c>
      <c r="Y91" s="112" t="str">
        <f t="shared" ca="1" si="58"/>
        <v/>
      </c>
      <c r="Z91" s="112" t="str">
        <f t="shared" ca="1" si="59"/>
        <v/>
      </c>
      <c r="AA91" s="112" t="str">
        <f t="shared" ca="1" si="60"/>
        <v/>
      </c>
      <c r="AB91" s="112" t="str">
        <f t="shared" ca="1" si="61"/>
        <v/>
      </c>
      <c r="AC91" s="112" t="str">
        <f t="shared" ca="1" si="62"/>
        <v/>
      </c>
      <c r="AD91" s="112" t="str">
        <f t="shared" ca="1" si="63"/>
        <v/>
      </c>
      <c r="AE91" s="112" t="str">
        <f t="shared" ca="1" si="64"/>
        <v/>
      </c>
      <c r="AF91" s="112" t="str">
        <f t="shared" ca="1" si="65"/>
        <v/>
      </c>
      <c r="AG91" s="112" t="str">
        <f t="shared" ca="1" si="66"/>
        <v/>
      </c>
      <c r="AH91" s="112" t="str">
        <f t="shared" ca="1" si="67"/>
        <v/>
      </c>
      <c r="AI91" s="112" t="str">
        <f ca="1">IF(AND(COUNTIF(INDEX($AL$7:AM91,0,MATCH($O$2,$AL$6:$AM$6,0)),INDEX(AL91:AM91,0,MATCH($O$2,$AL$6:$AM$6,0)))=1,AL91&lt;&gt;"",AM90&lt;&gt;""),SUMIF(INDEX($AL$7:$AM$100006,0,MATCH($O$2,$AL$6:$AM$6,0)),INDEX(AL91:AM91,0,MATCH($O$2,$AL$6:$AM$6,0)),$AG$7:$AG$100006),"")</f>
        <v/>
      </c>
      <c r="AJ91" s="112" t="str">
        <f t="shared" ca="1" si="45"/>
        <v/>
      </c>
      <c r="AK91" s="112" t="str">
        <f t="shared" ca="1" si="46"/>
        <v/>
      </c>
      <c r="AL91" s="112" t="str">
        <f t="shared" ca="1" si="47"/>
        <v/>
      </c>
      <c r="AM91" s="112" t="str">
        <f t="shared" ca="1" si="68"/>
        <v/>
      </c>
      <c r="AN91" s="112" t="str">
        <f t="shared" ca="1" si="48"/>
        <v/>
      </c>
      <c r="AO91" s="112" t="str">
        <f ca="1">IF(AND(COUNTIF(INDEX($AL$7:$AM91,0,MATCH($O$2,$AL$6:$AM$6,0)),INDEX(AL91:AM91,0,MATCH($O$2,$AL$6:$AM$6,0)))=1,AL91&lt;&gt;""),AB91,"")</f>
        <v/>
      </c>
      <c r="AP91" s="112" t="str">
        <f ca="1">IF(AND(AL91&lt;&gt;"",COUNTIF(INDEX($AL$7:$AM$100006,0,MATCH($O$2,$AL$6:$AM$6,0)),INDEX(AL91:AM91,0,MATCH($O$2,$AL$6:$AM$6,0)))&gt;=2),IF(ROUNDUP(COUNTIF(INDEX($AL$7:$AM$100006,0,MATCH($O$2,$AL$6:$AM$6,0)),INDEX(AL91:AM91,0,MATCH($O$2,$AL$6:$AM$6,0)))/2,0)=COUNTIF(INDEX($AL$7:$AM91,0,MATCH($O$2,$AL$6:$AM$6,0)),INDEX($AL91:$AM91,0,MATCH($O$2,$AL$6:$AM$6,0))),AB91,""),IF(AB91="","",AB91))</f>
        <v/>
      </c>
      <c r="AQ91" s="112" t="str">
        <f ca="1">IF(AB91="","",IF(COUNTIF($AB$7:AB91,AB91)=1,1+MAX($AQ$7:AQ90),INDEX($AQ$7:AQ90,MATCH(AB91,$AB$7:AB91,0),0)))</f>
        <v/>
      </c>
      <c r="AR91" s="112" t="str">
        <f ca="1">IF(AC91="","",IF(COUNTIF($AC$7:AC91,AC91)=1,1+MAX($AR$7:AR90),INDEX($AR$7:AR90,MATCH(AC91,$AC$7:AC91,0),0)))</f>
        <v/>
      </c>
      <c r="AS91" s="119"/>
      <c r="AT91" s="113" t="str">
        <f t="shared" ca="1" si="69"/>
        <v>'入力'!BL87</v>
      </c>
      <c r="AU91" s="113" t="str">
        <f t="shared" ca="1" si="50"/>
        <v>'入力'!BM87</v>
      </c>
      <c r="AV91" s="113" t="str">
        <f t="shared" ca="1" si="50"/>
        <v>'入力'!BN87</v>
      </c>
      <c r="AW91" s="113" t="str">
        <f t="shared" ca="1" si="50"/>
        <v>'入力'!BO87</v>
      </c>
      <c r="AX91" s="113" t="str">
        <f t="shared" ca="1" si="50"/>
        <v>'入力'!BP87</v>
      </c>
      <c r="AY91" s="113" t="str">
        <f t="shared" ca="1" si="50"/>
        <v>'入力'!BQ87</v>
      </c>
      <c r="AZ91" s="113" t="str">
        <f t="shared" ca="1" si="50"/>
        <v>'入力'!BR87</v>
      </c>
      <c r="BA91" s="113" t="str">
        <f t="shared" ca="1" si="50"/>
        <v>'入力'!BS87</v>
      </c>
      <c r="BB91" s="113" t="str">
        <f t="shared" ca="1" si="50"/>
        <v>'入力'!BT87</v>
      </c>
      <c r="BC91" s="113" t="str">
        <f t="shared" ca="1" si="50"/>
        <v>'入力'!BU87</v>
      </c>
      <c r="BD91" s="113" t="str">
        <f t="shared" ca="1" si="50"/>
        <v>'入力'!BV87</v>
      </c>
    </row>
    <row r="92" spans="2:56" s="106" customFormat="1" ht="14.4" x14ac:dyDescent="0.2">
      <c r="B92" s="105"/>
      <c r="C92" s="114" t="str">
        <f t="shared" ca="1" si="49"/>
        <v/>
      </c>
      <c r="D92" s="114" t="str">
        <f t="shared" ca="1" si="49"/>
        <v/>
      </c>
      <c r="E92" s="115" t="str">
        <f t="shared" ca="1" si="49"/>
        <v/>
      </c>
      <c r="F92" s="127" t="str">
        <f t="shared" ca="1" si="54"/>
        <v/>
      </c>
      <c r="G92" s="128" t="str">
        <f t="shared" ca="1" si="70"/>
        <v/>
      </c>
      <c r="H92" s="128" t="str">
        <f t="shared" ca="1" si="70"/>
        <v/>
      </c>
      <c r="I92" s="128" t="str">
        <f t="shared" ca="1" si="70"/>
        <v/>
      </c>
      <c r="J92" s="116" t="str">
        <f t="shared" ca="1" si="70"/>
        <v/>
      </c>
      <c r="K92" s="117" t="str">
        <f t="shared" ca="1" si="70"/>
        <v/>
      </c>
      <c r="L92" s="117" t="str">
        <f t="shared" ca="1" si="70"/>
        <v/>
      </c>
      <c r="M92" s="118" t="str">
        <f t="shared" ca="1" si="70"/>
        <v/>
      </c>
      <c r="O92" s="120" t="str">
        <f t="shared" ca="1" si="55"/>
        <v/>
      </c>
      <c r="P92" s="121" t="str">
        <f ca="1">IFERROR(IF(AND(COUNTIF($AJ$7:AJ92,AJ92)=COUNTIF($AJ$7:AJ100091,AJ92),AG92&lt;&gt;""),SUMIF($AJ$7:AJ92,AJ92,$AI$7:AI92),""),"")</f>
        <v/>
      </c>
      <c r="R92" s="129" t="str">
        <f t="shared" ca="1" si="56"/>
        <v/>
      </c>
      <c r="S92" s="4" t="str">
        <f t="shared" ca="1" si="51"/>
        <v/>
      </c>
      <c r="T92" s="1"/>
      <c r="U92" s="129" t="str">
        <f t="shared" ca="1" si="57"/>
        <v/>
      </c>
      <c r="V92" s="20" t="str">
        <f t="shared" ca="1" si="52"/>
        <v/>
      </c>
      <c r="W92" s="4" t="str">
        <f t="shared" ca="1" si="53"/>
        <v/>
      </c>
      <c r="Y92" s="112" t="str">
        <f t="shared" ca="1" si="58"/>
        <v/>
      </c>
      <c r="Z92" s="112" t="str">
        <f t="shared" ca="1" si="59"/>
        <v/>
      </c>
      <c r="AA92" s="112" t="str">
        <f t="shared" ca="1" si="60"/>
        <v/>
      </c>
      <c r="AB92" s="112" t="str">
        <f t="shared" ca="1" si="61"/>
        <v/>
      </c>
      <c r="AC92" s="112" t="str">
        <f t="shared" ca="1" si="62"/>
        <v/>
      </c>
      <c r="AD92" s="112" t="str">
        <f t="shared" ca="1" si="63"/>
        <v/>
      </c>
      <c r="AE92" s="112" t="str">
        <f t="shared" ca="1" si="64"/>
        <v/>
      </c>
      <c r="AF92" s="112" t="str">
        <f t="shared" ca="1" si="65"/>
        <v/>
      </c>
      <c r="AG92" s="112" t="str">
        <f t="shared" ca="1" si="66"/>
        <v/>
      </c>
      <c r="AH92" s="112" t="str">
        <f t="shared" ca="1" si="67"/>
        <v/>
      </c>
      <c r="AI92" s="112" t="str">
        <f ca="1">IF(AND(COUNTIF(INDEX($AL$7:AM92,0,MATCH($O$2,$AL$6:$AM$6,0)),INDEX(AL92:AM92,0,MATCH($O$2,$AL$6:$AM$6,0)))=1,AL92&lt;&gt;"",AM91&lt;&gt;""),SUMIF(INDEX($AL$7:$AM$100006,0,MATCH($O$2,$AL$6:$AM$6,0)),INDEX(AL92:AM92,0,MATCH($O$2,$AL$6:$AM$6,0)),$AG$7:$AG$100006),"")</f>
        <v/>
      </c>
      <c r="AJ92" s="112" t="str">
        <f t="shared" ca="1" si="45"/>
        <v/>
      </c>
      <c r="AK92" s="112" t="str">
        <f t="shared" ca="1" si="46"/>
        <v/>
      </c>
      <c r="AL92" s="112" t="str">
        <f t="shared" ca="1" si="47"/>
        <v/>
      </c>
      <c r="AM92" s="112" t="str">
        <f t="shared" ca="1" si="68"/>
        <v/>
      </c>
      <c r="AN92" s="112" t="str">
        <f t="shared" ca="1" si="48"/>
        <v/>
      </c>
      <c r="AO92" s="112" t="str">
        <f ca="1">IF(AND(COUNTIF(INDEX($AL$7:$AM92,0,MATCH($O$2,$AL$6:$AM$6,0)),INDEX(AL92:AM92,0,MATCH($O$2,$AL$6:$AM$6,0)))=1,AL92&lt;&gt;""),AB92,"")</f>
        <v/>
      </c>
      <c r="AP92" s="112" t="str">
        <f ca="1">IF(AND(AL92&lt;&gt;"",COUNTIF(INDEX($AL$7:$AM$100006,0,MATCH($O$2,$AL$6:$AM$6,0)),INDEX(AL92:AM92,0,MATCH($O$2,$AL$6:$AM$6,0)))&gt;=2),IF(ROUNDUP(COUNTIF(INDEX($AL$7:$AM$100006,0,MATCH($O$2,$AL$6:$AM$6,0)),INDEX(AL92:AM92,0,MATCH($O$2,$AL$6:$AM$6,0)))/2,0)=COUNTIF(INDEX($AL$7:$AM92,0,MATCH($O$2,$AL$6:$AM$6,0)),INDEX($AL92:$AM92,0,MATCH($O$2,$AL$6:$AM$6,0))),AB92,""),IF(AB92="","",AB92))</f>
        <v/>
      </c>
      <c r="AQ92" s="112" t="str">
        <f ca="1">IF(AB92="","",IF(COUNTIF($AB$7:AB92,AB92)=1,1+MAX($AQ$7:AQ91),INDEX($AQ$7:AQ91,MATCH(AB92,$AB$7:AB92,0),0)))</f>
        <v/>
      </c>
      <c r="AR92" s="112" t="str">
        <f ca="1">IF(AC92="","",IF(COUNTIF($AC$7:AC92,AC92)=1,1+MAX($AR$7:AR91),INDEX($AR$7:AR91,MATCH(AC92,$AC$7:AC92,0),0)))</f>
        <v/>
      </c>
      <c r="AS92" s="119"/>
      <c r="AT92" s="113" t="str">
        <f t="shared" ca="1" si="69"/>
        <v>'入力'!BL88</v>
      </c>
      <c r="AU92" s="113" t="str">
        <f t="shared" ca="1" si="50"/>
        <v>'入力'!BM88</v>
      </c>
      <c r="AV92" s="113" t="str">
        <f t="shared" ca="1" si="50"/>
        <v>'入力'!BN88</v>
      </c>
      <c r="AW92" s="113" t="str">
        <f t="shared" ca="1" si="50"/>
        <v>'入力'!BO88</v>
      </c>
      <c r="AX92" s="113" t="str">
        <f t="shared" ca="1" si="50"/>
        <v>'入力'!BP88</v>
      </c>
      <c r="AY92" s="113" t="str">
        <f t="shared" ca="1" si="50"/>
        <v>'入力'!BQ88</v>
      </c>
      <c r="AZ92" s="113" t="str">
        <f t="shared" ca="1" si="50"/>
        <v>'入力'!BR88</v>
      </c>
      <c r="BA92" s="113" t="str">
        <f t="shared" ca="1" si="50"/>
        <v>'入力'!BS88</v>
      </c>
      <c r="BB92" s="113" t="str">
        <f t="shared" ca="1" si="50"/>
        <v>'入力'!BT88</v>
      </c>
      <c r="BC92" s="113" t="str">
        <f t="shared" ca="1" si="50"/>
        <v>'入力'!BU88</v>
      </c>
      <c r="BD92" s="113" t="str">
        <f t="shared" ca="1" si="50"/>
        <v>'入力'!BV88</v>
      </c>
    </row>
    <row r="93" spans="2:56" s="106" customFormat="1" ht="14.4" x14ac:dyDescent="0.2">
      <c r="B93" s="105"/>
      <c r="C93" s="114" t="str">
        <f t="shared" ca="1" si="49"/>
        <v/>
      </c>
      <c r="D93" s="114" t="str">
        <f t="shared" ca="1" si="49"/>
        <v/>
      </c>
      <c r="E93" s="115" t="str">
        <f t="shared" ca="1" si="49"/>
        <v/>
      </c>
      <c r="F93" s="127" t="str">
        <f t="shared" ca="1" si="54"/>
        <v/>
      </c>
      <c r="G93" s="128" t="str">
        <f t="shared" ca="1" si="70"/>
        <v/>
      </c>
      <c r="H93" s="128" t="str">
        <f t="shared" ca="1" si="70"/>
        <v/>
      </c>
      <c r="I93" s="128" t="str">
        <f t="shared" ca="1" si="70"/>
        <v/>
      </c>
      <c r="J93" s="116" t="str">
        <f t="shared" ca="1" si="70"/>
        <v/>
      </c>
      <c r="K93" s="117" t="str">
        <f t="shared" ca="1" si="70"/>
        <v/>
      </c>
      <c r="L93" s="117" t="str">
        <f t="shared" ca="1" si="70"/>
        <v/>
      </c>
      <c r="M93" s="118" t="str">
        <f t="shared" ca="1" si="70"/>
        <v/>
      </c>
      <c r="O93" s="120" t="str">
        <f t="shared" ca="1" si="55"/>
        <v/>
      </c>
      <c r="P93" s="121" t="str">
        <f ca="1">IFERROR(IF(AND(COUNTIF($AJ$7:AJ93,AJ93)=COUNTIF($AJ$7:AJ100092,AJ93),AG93&lt;&gt;""),SUMIF($AJ$7:AJ93,AJ93,$AI$7:AI93),""),"")</f>
        <v/>
      </c>
      <c r="R93" s="129" t="str">
        <f t="shared" ca="1" si="56"/>
        <v/>
      </c>
      <c r="S93" s="4" t="str">
        <f t="shared" ca="1" si="51"/>
        <v/>
      </c>
      <c r="T93" s="1"/>
      <c r="U93" s="129" t="str">
        <f t="shared" ca="1" si="57"/>
        <v/>
      </c>
      <c r="V93" s="20" t="str">
        <f t="shared" ca="1" si="52"/>
        <v/>
      </c>
      <c r="W93" s="4" t="str">
        <f t="shared" ca="1" si="53"/>
        <v/>
      </c>
      <c r="Y93" s="112" t="str">
        <f t="shared" ca="1" si="58"/>
        <v/>
      </c>
      <c r="Z93" s="112" t="str">
        <f t="shared" ca="1" si="59"/>
        <v/>
      </c>
      <c r="AA93" s="112" t="str">
        <f t="shared" ca="1" si="60"/>
        <v/>
      </c>
      <c r="AB93" s="112" t="str">
        <f t="shared" ca="1" si="61"/>
        <v/>
      </c>
      <c r="AC93" s="112" t="str">
        <f t="shared" ca="1" si="62"/>
        <v/>
      </c>
      <c r="AD93" s="112" t="str">
        <f t="shared" ca="1" si="63"/>
        <v/>
      </c>
      <c r="AE93" s="112" t="str">
        <f t="shared" ca="1" si="64"/>
        <v/>
      </c>
      <c r="AF93" s="112" t="str">
        <f t="shared" ca="1" si="65"/>
        <v/>
      </c>
      <c r="AG93" s="112" t="str">
        <f t="shared" ca="1" si="66"/>
        <v/>
      </c>
      <c r="AH93" s="112" t="str">
        <f t="shared" ca="1" si="67"/>
        <v/>
      </c>
      <c r="AI93" s="112" t="str">
        <f ca="1">IF(AND(COUNTIF(INDEX($AL$7:AM93,0,MATCH($O$2,$AL$6:$AM$6,0)),INDEX(AL93:AM93,0,MATCH($O$2,$AL$6:$AM$6,0)))=1,AL93&lt;&gt;"",AM92&lt;&gt;""),SUMIF(INDEX($AL$7:$AM$100006,0,MATCH($O$2,$AL$6:$AM$6,0)),INDEX(AL93:AM93,0,MATCH($O$2,$AL$6:$AM$6,0)),$AG$7:$AG$100006),"")</f>
        <v/>
      </c>
      <c r="AJ93" s="112" t="str">
        <f t="shared" ca="1" si="45"/>
        <v/>
      </c>
      <c r="AK93" s="112" t="str">
        <f t="shared" ca="1" si="46"/>
        <v/>
      </c>
      <c r="AL93" s="112" t="str">
        <f t="shared" ca="1" si="47"/>
        <v/>
      </c>
      <c r="AM93" s="112" t="str">
        <f t="shared" ca="1" si="68"/>
        <v/>
      </c>
      <c r="AN93" s="112" t="str">
        <f t="shared" ca="1" si="48"/>
        <v/>
      </c>
      <c r="AO93" s="112" t="str">
        <f ca="1">IF(AND(COUNTIF(INDEX($AL$7:$AM93,0,MATCH($O$2,$AL$6:$AM$6,0)),INDEX(AL93:AM93,0,MATCH($O$2,$AL$6:$AM$6,0)))=1,AL93&lt;&gt;""),AB93,"")</f>
        <v/>
      </c>
      <c r="AP93" s="112" t="str">
        <f ca="1">IF(AND(AL93&lt;&gt;"",COUNTIF(INDEX($AL$7:$AM$100006,0,MATCH($O$2,$AL$6:$AM$6,0)),INDEX(AL93:AM93,0,MATCH($O$2,$AL$6:$AM$6,0)))&gt;=2),IF(ROUNDUP(COUNTIF(INDEX($AL$7:$AM$100006,0,MATCH($O$2,$AL$6:$AM$6,0)),INDEX(AL93:AM93,0,MATCH($O$2,$AL$6:$AM$6,0)))/2,0)=COUNTIF(INDEX($AL$7:$AM93,0,MATCH($O$2,$AL$6:$AM$6,0)),INDEX($AL93:$AM93,0,MATCH($O$2,$AL$6:$AM$6,0))),AB93,""),IF(AB93="","",AB93))</f>
        <v/>
      </c>
      <c r="AQ93" s="112" t="str">
        <f ca="1">IF(AB93="","",IF(COUNTIF($AB$7:AB93,AB93)=1,1+MAX($AQ$7:AQ92),INDEX($AQ$7:AQ92,MATCH(AB93,$AB$7:AB93,0),0)))</f>
        <v/>
      </c>
      <c r="AR93" s="112" t="str">
        <f ca="1">IF(AC93="","",IF(COUNTIF($AC$7:AC93,AC93)=1,1+MAX($AR$7:AR92),INDEX($AR$7:AR92,MATCH(AC93,$AC$7:AC93,0),0)))</f>
        <v/>
      </c>
      <c r="AS93" s="119"/>
      <c r="AT93" s="113" t="str">
        <f t="shared" ca="1" si="69"/>
        <v>'入力'!BL89</v>
      </c>
      <c r="AU93" s="113" t="str">
        <f t="shared" ca="1" si="50"/>
        <v>'入力'!BM89</v>
      </c>
      <c r="AV93" s="113" t="str">
        <f t="shared" ref="AU93:BD118" ca="1" si="71">IFERROR(IF(AV$6="","",$AT$2&amp;AV$6&amp;ROW()-ROW(AV$4)),"")</f>
        <v>'入力'!BN89</v>
      </c>
      <c r="AW93" s="113" t="str">
        <f t="shared" ca="1" si="71"/>
        <v>'入力'!BO89</v>
      </c>
      <c r="AX93" s="113" t="str">
        <f t="shared" ca="1" si="71"/>
        <v>'入力'!BP89</v>
      </c>
      <c r="AY93" s="113" t="str">
        <f t="shared" ca="1" si="71"/>
        <v>'入力'!BQ89</v>
      </c>
      <c r="AZ93" s="113" t="str">
        <f t="shared" ca="1" si="71"/>
        <v>'入力'!BR89</v>
      </c>
      <c r="BA93" s="113" t="str">
        <f t="shared" ca="1" si="71"/>
        <v>'入力'!BS89</v>
      </c>
      <c r="BB93" s="113" t="str">
        <f t="shared" ca="1" si="71"/>
        <v>'入力'!BT89</v>
      </c>
      <c r="BC93" s="113" t="str">
        <f t="shared" ca="1" si="71"/>
        <v>'入力'!BU89</v>
      </c>
      <c r="BD93" s="113" t="str">
        <f t="shared" ca="1" si="71"/>
        <v>'入力'!BV89</v>
      </c>
    </row>
    <row r="94" spans="2:56" s="106" customFormat="1" ht="14.4" x14ac:dyDescent="0.2">
      <c r="B94" s="105"/>
      <c r="C94" s="114" t="str">
        <f t="shared" ca="1" si="49"/>
        <v/>
      </c>
      <c r="D94" s="114" t="str">
        <f t="shared" ca="1" si="49"/>
        <v/>
      </c>
      <c r="E94" s="115" t="str">
        <f t="shared" ca="1" si="49"/>
        <v/>
      </c>
      <c r="F94" s="127" t="str">
        <f t="shared" ca="1" si="54"/>
        <v/>
      </c>
      <c r="G94" s="128" t="str">
        <f t="shared" ca="1" si="70"/>
        <v/>
      </c>
      <c r="H94" s="128" t="str">
        <f t="shared" ca="1" si="70"/>
        <v/>
      </c>
      <c r="I94" s="128" t="str">
        <f t="shared" ca="1" si="70"/>
        <v/>
      </c>
      <c r="J94" s="116" t="str">
        <f t="shared" ca="1" si="70"/>
        <v/>
      </c>
      <c r="K94" s="117" t="str">
        <f t="shared" ca="1" si="70"/>
        <v/>
      </c>
      <c r="L94" s="117" t="str">
        <f t="shared" ca="1" si="70"/>
        <v/>
      </c>
      <c r="M94" s="118" t="str">
        <f t="shared" ca="1" si="70"/>
        <v/>
      </c>
      <c r="O94" s="120" t="str">
        <f t="shared" ca="1" si="55"/>
        <v/>
      </c>
      <c r="P94" s="121" t="str">
        <f ca="1">IFERROR(IF(AND(COUNTIF($AJ$7:AJ94,AJ94)=COUNTIF($AJ$7:AJ100093,AJ94),AG94&lt;&gt;""),SUMIF($AJ$7:AJ94,AJ94,$AI$7:AI94),""),"")</f>
        <v/>
      </c>
      <c r="R94" s="129" t="str">
        <f t="shared" ca="1" si="56"/>
        <v/>
      </c>
      <c r="S94" s="4" t="str">
        <f t="shared" ca="1" si="51"/>
        <v/>
      </c>
      <c r="T94" s="1"/>
      <c r="U94" s="129" t="str">
        <f t="shared" ca="1" si="57"/>
        <v/>
      </c>
      <c r="V94" s="20" t="str">
        <f t="shared" ca="1" si="52"/>
        <v/>
      </c>
      <c r="W94" s="4" t="str">
        <f t="shared" ca="1" si="53"/>
        <v/>
      </c>
      <c r="Y94" s="112" t="str">
        <f t="shared" ca="1" si="58"/>
        <v/>
      </c>
      <c r="Z94" s="112" t="str">
        <f t="shared" ca="1" si="59"/>
        <v/>
      </c>
      <c r="AA94" s="112" t="str">
        <f t="shared" ca="1" si="60"/>
        <v/>
      </c>
      <c r="AB94" s="112" t="str">
        <f t="shared" ca="1" si="61"/>
        <v/>
      </c>
      <c r="AC94" s="112" t="str">
        <f t="shared" ca="1" si="62"/>
        <v/>
      </c>
      <c r="AD94" s="112" t="str">
        <f t="shared" ca="1" si="63"/>
        <v/>
      </c>
      <c r="AE94" s="112" t="str">
        <f t="shared" ca="1" si="64"/>
        <v/>
      </c>
      <c r="AF94" s="112" t="str">
        <f t="shared" ca="1" si="65"/>
        <v/>
      </c>
      <c r="AG94" s="112" t="str">
        <f t="shared" ca="1" si="66"/>
        <v/>
      </c>
      <c r="AH94" s="112" t="str">
        <f t="shared" ca="1" si="67"/>
        <v/>
      </c>
      <c r="AI94" s="112" t="str">
        <f ca="1">IF(AND(COUNTIF(INDEX($AL$7:AM94,0,MATCH($O$2,$AL$6:$AM$6,0)),INDEX(AL94:AM94,0,MATCH($O$2,$AL$6:$AM$6,0)))=1,AL94&lt;&gt;"",AM93&lt;&gt;""),SUMIF(INDEX($AL$7:$AM$100006,0,MATCH($O$2,$AL$6:$AM$6,0)),INDEX(AL94:AM94,0,MATCH($O$2,$AL$6:$AM$6,0)),$AG$7:$AG$100006),"")</f>
        <v/>
      </c>
      <c r="AJ94" s="112" t="str">
        <f t="shared" ca="1" si="45"/>
        <v/>
      </c>
      <c r="AK94" s="112" t="str">
        <f t="shared" ca="1" si="46"/>
        <v/>
      </c>
      <c r="AL94" s="112" t="str">
        <f t="shared" ca="1" si="47"/>
        <v/>
      </c>
      <c r="AM94" s="112" t="str">
        <f t="shared" ca="1" si="68"/>
        <v/>
      </c>
      <c r="AN94" s="112" t="str">
        <f t="shared" ca="1" si="48"/>
        <v/>
      </c>
      <c r="AO94" s="112" t="str">
        <f ca="1">IF(AND(COUNTIF(INDEX($AL$7:$AM94,0,MATCH($O$2,$AL$6:$AM$6,0)),INDEX(AL94:AM94,0,MATCH($O$2,$AL$6:$AM$6,0)))=1,AL94&lt;&gt;""),AB94,"")</f>
        <v/>
      </c>
      <c r="AP94" s="112" t="str">
        <f ca="1">IF(AND(AL94&lt;&gt;"",COUNTIF(INDEX($AL$7:$AM$100006,0,MATCH($O$2,$AL$6:$AM$6,0)),INDEX(AL94:AM94,0,MATCH($O$2,$AL$6:$AM$6,0)))&gt;=2),IF(ROUNDUP(COUNTIF(INDEX($AL$7:$AM$100006,0,MATCH($O$2,$AL$6:$AM$6,0)),INDEX(AL94:AM94,0,MATCH($O$2,$AL$6:$AM$6,0)))/2,0)=COUNTIF(INDEX($AL$7:$AM94,0,MATCH($O$2,$AL$6:$AM$6,0)),INDEX($AL94:$AM94,0,MATCH($O$2,$AL$6:$AM$6,0))),AB94,""),IF(AB94="","",AB94))</f>
        <v/>
      </c>
      <c r="AQ94" s="112" t="str">
        <f ca="1">IF(AB94="","",IF(COUNTIF($AB$7:AB94,AB94)=1,1+MAX($AQ$7:AQ93),INDEX($AQ$7:AQ93,MATCH(AB94,$AB$7:AB94,0),0)))</f>
        <v/>
      </c>
      <c r="AR94" s="112" t="str">
        <f ca="1">IF(AC94="","",IF(COUNTIF($AC$7:AC94,AC94)=1,1+MAX($AR$7:AR93),INDEX($AR$7:AR93,MATCH(AC94,$AC$7:AC94,0),0)))</f>
        <v/>
      </c>
      <c r="AS94" s="119"/>
      <c r="AT94" s="113" t="str">
        <f t="shared" ca="1" si="69"/>
        <v>'入力'!BL90</v>
      </c>
      <c r="AU94" s="113" t="str">
        <f t="shared" ca="1" si="71"/>
        <v>'入力'!BM90</v>
      </c>
      <c r="AV94" s="113" t="str">
        <f t="shared" ca="1" si="71"/>
        <v>'入力'!BN90</v>
      </c>
      <c r="AW94" s="113" t="str">
        <f t="shared" ca="1" si="71"/>
        <v>'入力'!BO90</v>
      </c>
      <c r="AX94" s="113" t="str">
        <f t="shared" ca="1" si="71"/>
        <v>'入力'!BP90</v>
      </c>
      <c r="AY94" s="113" t="str">
        <f t="shared" ca="1" si="71"/>
        <v>'入力'!BQ90</v>
      </c>
      <c r="AZ94" s="113" t="str">
        <f t="shared" ca="1" si="71"/>
        <v>'入力'!BR90</v>
      </c>
      <c r="BA94" s="113" t="str">
        <f t="shared" ca="1" si="71"/>
        <v>'入力'!BS90</v>
      </c>
      <c r="BB94" s="113" t="str">
        <f t="shared" ca="1" si="71"/>
        <v>'入力'!BT90</v>
      </c>
      <c r="BC94" s="113" t="str">
        <f t="shared" ca="1" si="71"/>
        <v>'入力'!BU90</v>
      </c>
      <c r="BD94" s="113" t="str">
        <f t="shared" ca="1" si="71"/>
        <v>'入力'!BV90</v>
      </c>
    </row>
    <row r="95" spans="2:56" s="106" customFormat="1" ht="14.4" x14ac:dyDescent="0.2">
      <c r="B95" s="105"/>
      <c r="C95" s="114" t="str">
        <f t="shared" ca="1" si="49"/>
        <v/>
      </c>
      <c r="D95" s="114" t="str">
        <f t="shared" ca="1" si="49"/>
        <v/>
      </c>
      <c r="E95" s="115" t="str">
        <f t="shared" ca="1" si="49"/>
        <v/>
      </c>
      <c r="F95" s="127" t="str">
        <f t="shared" ca="1" si="54"/>
        <v/>
      </c>
      <c r="G95" s="128" t="str">
        <f t="shared" ca="1" si="70"/>
        <v/>
      </c>
      <c r="H95" s="128" t="str">
        <f t="shared" ca="1" si="70"/>
        <v/>
      </c>
      <c r="I95" s="128" t="str">
        <f t="shared" ca="1" si="70"/>
        <v/>
      </c>
      <c r="J95" s="116" t="str">
        <f t="shared" ca="1" si="70"/>
        <v/>
      </c>
      <c r="K95" s="117" t="str">
        <f t="shared" ca="1" si="70"/>
        <v/>
      </c>
      <c r="L95" s="117" t="str">
        <f t="shared" ca="1" si="70"/>
        <v/>
      </c>
      <c r="M95" s="118" t="str">
        <f t="shared" ca="1" si="70"/>
        <v/>
      </c>
      <c r="O95" s="120" t="str">
        <f t="shared" ca="1" si="55"/>
        <v/>
      </c>
      <c r="P95" s="121" t="str">
        <f ca="1">IFERROR(IF(AND(COUNTIF($AJ$7:AJ95,AJ95)=COUNTIF($AJ$7:AJ100094,AJ95),AG95&lt;&gt;""),SUMIF($AJ$7:AJ95,AJ95,$AI$7:AI95),""),"")</f>
        <v/>
      </c>
      <c r="R95" s="129" t="str">
        <f t="shared" ca="1" si="56"/>
        <v/>
      </c>
      <c r="S95" s="4" t="str">
        <f t="shared" ca="1" si="51"/>
        <v/>
      </c>
      <c r="T95" s="1"/>
      <c r="U95" s="129" t="str">
        <f t="shared" ca="1" si="57"/>
        <v/>
      </c>
      <c r="V95" s="20" t="str">
        <f t="shared" ca="1" si="52"/>
        <v/>
      </c>
      <c r="W95" s="4" t="str">
        <f t="shared" ca="1" si="53"/>
        <v/>
      </c>
      <c r="Y95" s="112" t="str">
        <f t="shared" ca="1" si="58"/>
        <v/>
      </c>
      <c r="Z95" s="112" t="str">
        <f t="shared" ca="1" si="59"/>
        <v/>
      </c>
      <c r="AA95" s="112" t="str">
        <f t="shared" ca="1" si="60"/>
        <v/>
      </c>
      <c r="AB95" s="112" t="str">
        <f t="shared" ca="1" si="61"/>
        <v/>
      </c>
      <c r="AC95" s="112" t="str">
        <f t="shared" ca="1" si="62"/>
        <v/>
      </c>
      <c r="AD95" s="112" t="str">
        <f t="shared" ca="1" si="63"/>
        <v/>
      </c>
      <c r="AE95" s="112" t="str">
        <f t="shared" ca="1" si="64"/>
        <v/>
      </c>
      <c r="AF95" s="112" t="str">
        <f t="shared" ca="1" si="65"/>
        <v/>
      </c>
      <c r="AG95" s="112" t="str">
        <f t="shared" ca="1" si="66"/>
        <v/>
      </c>
      <c r="AH95" s="112" t="str">
        <f t="shared" ca="1" si="67"/>
        <v/>
      </c>
      <c r="AI95" s="112" t="str">
        <f ca="1">IF(AND(COUNTIF(INDEX($AL$7:AM95,0,MATCH($O$2,$AL$6:$AM$6,0)),INDEX(AL95:AM95,0,MATCH($O$2,$AL$6:$AM$6,0)))=1,AL95&lt;&gt;"",AM94&lt;&gt;""),SUMIF(INDEX($AL$7:$AM$100006,0,MATCH($O$2,$AL$6:$AM$6,0)),INDEX(AL95:AM95,0,MATCH($O$2,$AL$6:$AM$6,0)),$AG$7:$AG$100006),"")</f>
        <v/>
      </c>
      <c r="AJ95" s="112" t="str">
        <f t="shared" ca="1" si="45"/>
        <v/>
      </c>
      <c r="AK95" s="112" t="str">
        <f t="shared" ca="1" si="46"/>
        <v/>
      </c>
      <c r="AL95" s="112" t="str">
        <f t="shared" ca="1" si="47"/>
        <v/>
      </c>
      <c r="AM95" s="112" t="str">
        <f t="shared" ca="1" si="68"/>
        <v/>
      </c>
      <c r="AN95" s="112" t="str">
        <f t="shared" ca="1" si="48"/>
        <v/>
      </c>
      <c r="AO95" s="112" t="str">
        <f ca="1">IF(AND(COUNTIF(INDEX($AL$7:$AM95,0,MATCH($O$2,$AL$6:$AM$6,0)),INDEX(AL95:AM95,0,MATCH($O$2,$AL$6:$AM$6,0)))=1,AL95&lt;&gt;""),AB95,"")</f>
        <v/>
      </c>
      <c r="AP95" s="112" t="str">
        <f ca="1">IF(AND(AL95&lt;&gt;"",COUNTIF(INDEX($AL$7:$AM$100006,0,MATCH($O$2,$AL$6:$AM$6,0)),INDEX(AL95:AM95,0,MATCH($O$2,$AL$6:$AM$6,0)))&gt;=2),IF(ROUNDUP(COUNTIF(INDEX($AL$7:$AM$100006,0,MATCH($O$2,$AL$6:$AM$6,0)),INDEX(AL95:AM95,0,MATCH($O$2,$AL$6:$AM$6,0)))/2,0)=COUNTIF(INDEX($AL$7:$AM95,0,MATCH($O$2,$AL$6:$AM$6,0)),INDEX($AL95:$AM95,0,MATCH($O$2,$AL$6:$AM$6,0))),AB95,""),IF(AB95="","",AB95))</f>
        <v/>
      </c>
      <c r="AQ95" s="112" t="str">
        <f ca="1">IF(AB95="","",IF(COUNTIF($AB$7:AB95,AB95)=1,1+MAX($AQ$7:AQ94),INDEX($AQ$7:AQ94,MATCH(AB95,$AB$7:AB95,0),0)))</f>
        <v/>
      </c>
      <c r="AR95" s="112" t="str">
        <f ca="1">IF(AC95="","",IF(COUNTIF($AC$7:AC95,AC95)=1,1+MAX($AR$7:AR94),INDEX($AR$7:AR94,MATCH(AC95,$AC$7:AC95,0),0)))</f>
        <v/>
      </c>
      <c r="AS95" s="119"/>
      <c r="AT95" s="113" t="str">
        <f t="shared" ca="1" si="69"/>
        <v>'入力'!BL91</v>
      </c>
      <c r="AU95" s="113" t="str">
        <f t="shared" ca="1" si="71"/>
        <v>'入力'!BM91</v>
      </c>
      <c r="AV95" s="113" t="str">
        <f t="shared" ca="1" si="71"/>
        <v>'入力'!BN91</v>
      </c>
      <c r="AW95" s="113" t="str">
        <f t="shared" ca="1" si="71"/>
        <v>'入力'!BO91</v>
      </c>
      <c r="AX95" s="113" t="str">
        <f t="shared" ca="1" si="71"/>
        <v>'入力'!BP91</v>
      </c>
      <c r="AY95" s="113" t="str">
        <f t="shared" ca="1" si="71"/>
        <v>'入力'!BQ91</v>
      </c>
      <c r="AZ95" s="113" t="str">
        <f t="shared" ca="1" si="71"/>
        <v>'入力'!BR91</v>
      </c>
      <c r="BA95" s="113" t="str">
        <f t="shared" ca="1" si="71"/>
        <v>'入力'!BS91</v>
      </c>
      <c r="BB95" s="113" t="str">
        <f t="shared" ca="1" si="71"/>
        <v>'入力'!BT91</v>
      </c>
      <c r="BC95" s="113" t="str">
        <f t="shared" ca="1" si="71"/>
        <v>'入力'!BU91</v>
      </c>
      <c r="BD95" s="113" t="str">
        <f t="shared" ca="1" si="71"/>
        <v>'入力'!BV91</v>
      </c>
    </row>
    <row r="96" spans="2:56" s="106" customFormat="1" ht="14.4" x14ac:dyDescent="0.2">
      <c r="B96" s="105"/>
      <c r="C96" s="114" t="str">
        <f t="shared" ca="1" si="49"/>
        <v/>
      </c>
      <c r="D96" s="114" t="str">
        <f t="shared" ca="1" si="49"/>
        <v/>
      </c>
      <c r="E96" s="115" t="str">
        <f t="shared" ca="1" si="49"/>
        <v/>
      </c>
      <c r="F96" s="127" t="str">
        <f t="shared" ca="1" si="54"/>
        <v/>
      </c>
      <c r="G96" s="128" t="str">
        <f t="shared" ca="1" si="70"/>
        <v/>
      </c>
      <c r="H96" s="128" t="str">
        <f t="shared" ca="1" si="70"/>
        <v/>
      </c>
      <c r="I96" s="128" t="str">
        <f t="shared" ca="1" si="70"/>
        <v/>
      </c>
      <c r="J96" s="116" t="str">
        <f t="shared" ca="1" si="70"/>
        <v/>
      </c>
      <c r="K96" s="117" t="str">
        <f t="shared" ca="1" si="70"/>
        <v/>
      </c>
      <c r="L96" s="117" t="str">
        <f t="shared" ca="1" si="70"/>
        <v/>
      </c>
      <c r="M96" s="118" t="str">
        <f t="shared" ca="1" si="70"/>
        <v/>
      </c>
      <c r="O96" s="120" t="str">
        <f t="shared" ca="1" si="55"/>
        <v/>
      </c>
      <c r="P96" s="121" t="str">
        <f ca="1">IFERROR(IF(AND(COUNTIF($AJ$7:AJ96,AJ96)=COUNTIF($AJ$7:AJ100095,AJ96),AG96&lt;&gt;""),SUMIF($AJ$7:AJ96,AJ96,$AI$7:AI96),""),"")</f>
        <v/>
      </c>
      <c r="R96" s="129" t="str">
        <f t="shared" ca="1" si="56"/>
        <v/>
      </c>
      <c r="S96" s="4" t="str">
        <f t="shared" ca="1" si="51"/>
        <v/>
      </c>
      <c r="T96" s="1"/>
      <c r="U96" s="129" t="str">
        <f t="shared" ca="1" si="57"/>
        <v/>
      </c>
      <c r="V96" s="20" t="str">
        <f t="shared" ca="1" si="52"/>
        <v/>
      </c>
      <c r="W96" s="4" t="str">
        <f t="shared" ca="1" si="53"/>
        <v/>
      </c>
      <c r="Y96" s="112" t="str">
        <f t="shared" ca="1" si="58"/>
        <v/>
      </c>
      <c r="Z96" s="112" t="str">
        <f t="shared" ca="1" si="59"/>
        <v/>
      </c>
      <c r="AA96" s="112" t="str">
        <f t="shared" ca="1" si="60"/>
        <v/>
      </c>
      <c r="AB96" s="112" t="str">
        <f t="shared" ca="1" si="61"/>
        <v/>
      </c>
      <c r="AC96" s="112" t="str">
        <f t="shared" ca="1" si="62"/>
        <v/>
      </c>
      <c r="AD96" s="112" t="str">
        <f t="shared" ca="1" si="63"/>
        <v/>
      </c>
      <c r="AE96" s="112" t="str">
        <f t="shared" ca="1" si="64"/>
        <v/>
      </c>
      <c r="AF96" s="112" t="str">
        <f t="shared" ca="1" si="65"/>
        <v/>
      </c>
      <c r="AG96" s="112" t="str">
        <f t="shared" ca="1" si="66"/>
        <v/>
      </c>
      <c r="AH96" s="112" t="str">
        <f t="shared" ca="1" si="67"/>
        <v/>
      </c>
      <c r="AI96" s="112" t="str">
        <f ca="1">IF(AND(COUNTIF(INDEX($AL$7:AM96,0,MATCH($O$2,$AL$6:$AM$6,0)),INDEX(AL96:AM96,0,MATCH($O$2,$AL$6:$AM$6,0)))=1,AL96&lt;&gt;"",AM95&lt;&gt;""),SUMIF(INDEX($AL$7:$AM$100006,0,MATCH($O$2,$AL$6:$AM$6,0)),INDEX(AL96:AM96,0,MATCH($O$2,$AL$6:$AM$6,0)),$AG$7:$AG$100006),"")</f>
        <v/>
      </c>
      <c r="AJ96" s="112" t="str">
        <f t="shared" ca="1" si="45"/>
        <v/>
      </c>
      <c r="AK96" s="112" t="str">
        <f t="shared" ca="1" si="46"/>
        <v/>
      </c>
      <c r="AL96" s="112" t="str">
        <f t="shared" ca="1" si="47"/>
        <v/>
      </c>
      <c r="AM96" s="112" t="str">
        <f t="shared" ca="1" si="68"/>
        <v/>
      </c>
      <c r="AN96" s="112" t="str">
        <f t="shared" ca="1" si="48"/>
        <v/>
      </c>
      <c r="AO96" s="112" t="str">
        <f ca="1">IF(AND(COUNTIF(INDEX($AL$7:$AM96,0,MATCH($O$2,$AL$6:$AM$6,0)),INDEX(AL96:AM96,0,MATCH($O$2,$AL$6:$AM$6,0)))=1,AL96&lt;&gt;""),AB96,"")</f>
        <v/>
      </c>
      <c r="AP96" s="112" t="str">
        <f ca="1">IF(AND(AL96&lt;&gt;"",COUNTIF(INDEX($AL$7:$AM$100006,0,MATCH($O$2,$AL$6:$AM$6,0)),INDEX(AL96:AM96,0,MATCH($O$2,$AL$6:$AM$6,0)))&gt;=2),IF(ROUNDUP(COUNTIF(INDEX($AL$7:$AM$100006,0,MATCH($O$2,$AL$6:$AM$6,0)),INDEX(AL96:AM96,0,MATCH($O$2,$AL$6:$AM$6,0)))/2,0)=COUNTIF(INDEX($AL$7:$AM96,0,MATCH($O$2,$AL$6:$AM$6,0)),INDEX($AL96:$AM96,0,MATCH($O$2,$AL$6:$AM$6,0))),AB96,""),IF(AB96="","",AB96))</f>
        <v/>
      </c>
      <c r="AQ96" s="112" t="str">
        <f ca="1">IF(AB96="","",IF(COUNTIF($AB$7:AB96,AB96)=1,1+MAX($AQ$7:AQ95),INDEX($AQ$7:AQ95,MATCH(AB96,$AB$7:AB96,0),0)))</f>
        <v/>
      </c>
      <c r="AR96" s="112" t="str">
        <f ca="1">IF(AC96="","",IF(COUNTIF($AC$7:AC96,AC96)=1,1+MAX($AR$7:AR95),INDEX($AR$7:AR95,MATCH(AC96,$AC$7:AC96,0),0)))</f>
        <v/>
      </c>
      <c r="AS96" s="119"/>
      <c r="AT96" s="113" t="str">
        <f t="shared" ca="1" si="69"/>
        <v>'入力'!BL92</v>
      </c>
      <c r="AU96" s="113" t="str">
        <f t="shared" ca="1" si="71"/>
        <v>'入力'!BM92</v>
      </c>
      <c r="AV96" s="113" t="str">
        <f t="shared" ca="1" si="71"/>
        <v>'入力'!BN92</v>
      </c>
      <c r="AW96" s="113" t="str">
        <f t="shared" ca="1" si="71"/>
        <v>'入力'!BO92</v>
      </c>
      <c r="AX96" s="113" t="str">
        <f t="shared" ca="1" si="71"/>
        <v>'入力'!BP92</v>
      </c>
      <c r="AY96" s="113" t="str">
        <f t="shared" ca="1" si="71"/>
        <v>'入力'!BQ92</v>
      </c>
      <c r="AZ96" s="113" t="str">
        <f t="shared" ca="1" si="71"/>
        <v>'入力'!BR92</v>
      </c>
      <c r="BA96" s="113" t="str">
        <f t="shared" ca="1" si="71"/>
        <v>'入力'!BS92</v>
      </c>
      <c r="BB96" s="113" t="str">
        <f t="shared" ca="1" si="71"/>
        <v>'入力'!BT92</v>
      </c>
      <c r="BC96" s="113" t="str">
        <f t="shared" ca="1" si="71"/>
        <v>'入力'!BU92</v>
      </c>
      <c r="BD96" s="113" t="str">
        <f t="shared" ca="1" si="71"/>
        <v>'入力'!BV92</v>
      </c>
    </row>
    <row r="97" spans="2:56" s="106" customFormat="1" ht="14.4" x14ac:dyDescent="0.2">
      <c r="B97" s="105"/>
      <c r="C97" s="114" t="str">
        <f t="shared" ca="1" si="49"/>
        <v/>
      </c>
      <c r="D97" s="114" t="str">
        <f t="shared" ca="1" si="49"/>
        <v/>
      </c>
      <c r="E97" s="115" t="str">
        <f t="shared" ca="1" si="49"/>
        <v/>
      </c>
      <c r="F97" s="127" t="str">
        <f t="shared" ca="1" si="54"/>
        <v/>
      </c>
      <c r="G97" s="128" t="str">
        <f t="shared" ca="1" si="70"/>
        <v/>
      </c>
      <c r="H97" s="128" t="str">
        <f t="shared" ca="1" si="70"/>
        <v/>
      </c>
      <c r="I97" s="128" t="str">
        <f t="shared" ca="1" si="70"/>
        <v/>
      </c>
      <c r="J97" s="116" t="str">
        <f t="shared" ca="1" si="70"/>
        <v/>
      </c>
      <c r="K97" s="117" t="str">
        <f t="shared" ca="1" si="70"/>
        <v/>
      </c>
      <c r="L97" s="117" t="str">
        <f t="shared" ca="1" si="70"/>
        <v/>
      </c>
      <c r="M97" s="118" t="str">
        <f t="shared" ca="1" si="70"/>
        <v/>
      </c>
      <c r="O97" s="120" t="str">
        <f t="shared" ca="1" si="55"/>
        <v/>
      </c>
      <c r="P97" s="121" t="str">
        <f ca="1">IFERROR(IF(AND(COUNTIF($AJ$7:AJ97,AJ97)=COUNTIF($AJ$7:AJ100096,AJ97),AG97&lt;&gt;""),SUMIF($AJ$7:AJ97,AJ97,$AI$7:AI97),""),"")</f>
        <v/>
      </c>
      <c r="R97" s="129" t="str">
        <f t="shared" ca="1" si="56"/>
        <v/>
      </c>
      <c r="S97" s="4" t="str">
        <f t="shared" ca="1" si="51"/>
        <v/>
      </c>
      <c r="T97" s="1"/>
      <c r="U97" s="129" t="str">
        <f t="shared" ca="1" si="57"/>
        <v/>
      </c>
      <c r="V97" s="20" t="str">
        <f t="shared" ca="1" si="52"/>
        <v/>
      </c>
      <c r="W97" s="4" t="str">
        <f t="shared" ca="1" si="53"/>
        <v/>
      </c>
      <c r="Y97" s="112" t="str">
        <f t="shared" ca="1" si="58"/>
        <v/>
      </c>
      <c r="Z97" s="112" t="str">
        <f t="shared" ca="1" si="59"/>
        <v/>
      </c>
      <c r="AA97" s="112" t="str">
        <f t="shared" ca="1" si="60"/>
        <v/>
      </c>
      <c r="AB97" s="112" t="str">
        <f t="shared" ca="1" si="61"/>
        <v/>
      </c>
      <c r="AC97" s="112" t="str">
        <f t="shared" ca="1" si="62"/>
        <v/>
      </c>
      <c r="AD97" s="112" t="str">
        <f t="shared" ca="1" si="63"/>
        <v/>
      </c>
      <c r="AE97" s="112" t="str">
        <f t="shared" ca="1" si="64"/>
        <v/>
      </c>
      <c r="AF97" s="112" t="str">
        <f t="shared" ca="1" si="65"/>
        <v/>
      </c>
      <c r="AG97" s="112" t="str">
        <f t="shared" ca="1" si="66"/>
        <v/>
      </c>
      <c r="AH97" s="112" t="str">
        <f t="shared" ca="1" si="67"/>
        <v/>
      </c>
      <c r="AI97" s="112" t="str">
        <f ca="1">IF(AND(COUNTIF(INDEX($AL$7:AM97,0,MATCH($O$2,$AL$6:$AM$6,0)),INDEX(AL97:AM97,0,MATCH($O$2,$AL$6:$AM$6,0)))=1,AL97&lt;&gt;"",AM96&lt;&gt;""),SUMIF(INDEX($AL$7:$AM$100006,0,MATCH($O$2,$AL$6:$AM$6,0)),INDEX(AL97:AM97,0,MATCH($O$2,$AL$6:$AM$6,0)),$AG$7:$AG$100006),"")</f>
        <v/>
      </c>
      <c r="AJ97" s="112" t="str">
        <f t="shared" ca="1" si="45"/>
        <v/>
      </c>
      <c r="AK97" s="112" t="str">
        <f t="shared" ca="1" si="46"/>
        <v/>
      </c>
      <c r="AL97" s="112" t="str">
        <f t="shared" ca="1" si="47"/>
        <v/>
      </c>
      <c r="AM97" s="112" t="str">
        <f t="shared" ca="1" si="68"/>
        <v/>
      </c>
      <c r="AN97" s="112" t="str">
        <f t="shared" ca="1" si="48"/>
        <v/>
      </c>
      <c r="AO97" s="112" t="str">
        <f ca="1">IF(AND(COUNTIF(INDEX($AL$7:$AM97,0,MATCH($O$2,$AL$6:$AM$6,0)),INDEX(AL97:AM97,0,MATCH($O$2,$AL$6:$AM$6,0)))=1,AL97&lt;&gt;""),AB97,"")</f>
        <v/>
      </c>
      <c r="AP97" s="112" t="str">
        <f ca="1">IF(AND(AL97&lt;&gt;"",COUNTIF(INDEX($AL$7:$AM$100006,0,MATCH($O$2,$AL$6:$AM$6,0)),INDEX(AL97:AM97,0,MATCH($O$2,$AL$6:$AM$6,0)))&gt;=2),IF(ROUNDUP(COUNTIF(INDEX($AL$7:$AM$100006,0,MATCH($O$2,$AL$6:$AM$6,0)),INDEX(AL97:AM97,0,MATCH($O$2,$AL$6:$AM$6,0)))/2,0)=COUNTIF(INDEX($AL$7:$AM97,0,MATCH($O$2,$AL$6:$AM$6,0)),INDEX($AL97:$AM97,0,MATCH($O$2,$AL$6:$AM$6,0))),AB97,""),IF(AB97="","",AB97))</f>
        <v/>
      </c>
      <c r="AQ97" s="112" t="str">
        <f ca="1">IF(AB97="","",IF(COUNTIF($AB$7:AB97,AB97)=1,1+MAX($AQ$7:AQ96),INDEX($AQ$7:AQ96,MATCH(AB97,$AB$7:AB97,0),0)))</f>
        <v/>
      </c>
      <c r="AR97" s="112" t="str">
        <f ca="1">IF(AC97="","",IF(COUNTIF($AC$7:AC97,AC97)=1,1+MAX($AR$7:AR96),INDEX($AR$7:AR96,MATCH(AC97,$AC$7:AC97,0),0)))</f>
        <v/>
      </c>
      <c r="AS97" s="119"/>
      <c r="AT97" s="113" t="str">
        <f t="shared" ca="1" si="69"/>
        <v>'入力'!BL93</v>
      </c>
      <c r="AU97" s="113" t="str">
        <f t="shared" ca="1" si="71"/>
        <v>'入力'!BM93</v>
      </c>
      <c r="AV97" s="113" t="str">
        <f t="shared" ca="1" si="71"/>
        <v>'入力'!BN93</v>
      </c>
      <c r="AW97" s="113" t="str">
        <f t="shared" ca="1" si="71"/>
        <v>'入力'!BO93</v>
      </c>
      <c r="AX97" s="113" t="str">
        <f t="shared" ca="1" si="71"/>
        <v>'入力'!BP93</v>
      </c>
      <c r="AY97" s="113" t="str">
        <f t="shared" ca="1" si="71"/>
        <v>'入力'!BQ93</v>
      </c>
      <c r="AZ97" s="113" t="str">
        <f t="shared" ca="1" si="71"/>
        <v>'入力'!BR93</v>
      </c>
      <c r="BA97" s="113" t="str">
        <f t="shared" ca="1" si="71"/>
        <v>'入力'!BS93</v>
      </c>
      <c r="BB97" s="113" t="str">
        <f t="shared" ca="1" si="71"/>
        <v>'入力'!BT93</v>
      </c>
      <c r="BC97" s="113" t="str">
        <f t="shared" ca="1" si="71"/>
        <v>'入力'!BU93</v>
      </c>
      <c r="BD97" s="113" t="str">
        <f t="shared" ca="1" si="71"/>
        <v>'入力'!BV93</v>
      </c>
    </row>
    <row r="98" spans="2:56" s="106" customFormat="1" ht="14.4" x14ac:dyDescent="0.2">
      <c r="B98" s="105"/>
      <c r="C98" s="114" t="str">
        <f t="shared" ca="1" si="49"/>
        <v/>
      </c>
      <c r="D98" s="114" t="str">
        <f t="shared" ca="1" si="49"/>
        <v/>
      </c>
      <c r="E98" s="115" t="str">
        <f t="shared" ca="1" si="49"/>
        <v/>
      </c>
      <c r="F98" s="127" t="str">
        <f t="shared" ca="1" si="54"/>
        <v/>
      </c>
      <c r="G98" s="128" t="str">
        <f t="shared" ca="1" si="70"/>
        <v/>
      </c>
      <c r="H98" s="128" t="str">
        <f t="shared" ca="1" si="70"/>
        <v/>
      </c>
      <c r="I98" s="128" t="str">
        <f t="shared" ca="1" si="70"/>
        <v/>
      </c>
      <c r="J98" s="116" t="str">
        <f t="shared" ca="1" si="70"/>
        <v/>
      </c>
      <c r="K98" s="117" t="str">
        <f t="shared" ca="1" si="70"/>
        <v/>
      </c>
      <c r="L98" s="117" t="str">
        <f t="shared" ca="1" si="70"/>
        <v/>
      </c>
      <c r="M98" s="118" t="str">
        <f t="shared" ca="1" si="70"/>
        <v/>
      </c>
      <c r="O98" s="120" t="str">
        <f t="shared" ca="1" si="55"/>
        <v/>
      </c>
      <c r="P98" s="121" t="str">
        <f ca="1">IFERROR(IF(AND(COUNTIF($AJ$7:AJ98,AJ98)=COUNTIF($AJ$7:AJ100097,AJ98),AG98&lt;&gt;""),SUMIF($AJ$7:AJ98,AJ98,$AI$7:AI98),""),"")</f>
        <v/>
      </c>
      <c r="R98" s="129" t="str">
        <f t="shared" ca="1" si="56"/>
        <v/>
      </c>
      <c r="S98" s="4" t="str">
        <f t="shared" ca="1" si="51"/>
        <v/>
      </c>
      <c r="T98" s="1"/>
      <c r="U98" s="129" t="str">
        <f t="shared" ca="1" si="57"/>
        <v/>
      </c>
      <c r="V98" s="20" t="str">
        <f t="shared" ca="1" si="52"/>
        <v/>
      </c>
      <c r="W98" s="4" t="str">
        <f t="shared" ca="1" si="53"/>
        <v/>
      </c>
      <c r="Y98" s="112" t="str">
        <f t="shared" ca="1" si="58"/>
        <v/>
      </c>
      <c r="Z98" s="112" t="str">
        <f t="shared" ca="1" si="59"/>
        <v/>
      </c>
      <c r="AA98" s="112" t="str">
        <f t="shared" ca="1" si="60"/>
        <v/>
      </c>
      <c r="AB98" s="112" t="str">
        <f t="shared" ca="1" si="61"/>
        <v/>
      </c>
      <c r="AC98" s="112" t="str">
        <f t="shared" ca="1" si="62"/>
        <v/>
      </c>
      <c r="AD98" s="112" t="str">
        <f t="shared" ca="1" si="63"/>
        <v/>
      </c>
      <c r="AE98" s="112" t="str">
        <f t="shared" ca="1" si="64"/>
        <v/>
      </c>
      <c r="AF98" s="112" t="str">
        <f t="shared" ca="1" si="65"/>
        <v/>
      </c>
      <c r="AG98" s="112" t="str">
        <f t="shared" ca="1" si="66"/>
        <v/>
      </c>
      <c r="AH98" s="112" t="str">
        <f t="shared" ca="1" si="67"/>
        <v/>
      </c>
      <c r="AI98" s="112" t="str">
        <f ca="1">IF(AND(COUNTIF(INDEX($AL$7:AM98,0,MATCH($O$2,$AL$6:$AM$6,0)),INDEX(AL98:AM98,0,MATCH($O$2,$AL$6:$AM$6,0)))=1,AL98&lt;&gt;"",AM97&lt;&gt;""),SUMIF(INDEX($AL$7:$AM$100006,0,MATCH($O$2,$AL$6:$AM$6,0)),INDEX(AL98:AM98,0,MATCH($O$2,$AL$6:$AM$6,0)),$AG$7:$AG$100006),"")</f>
        <v/>
      </c>
      <c r="AJ98" s="112" t="str">
        <f t="shared" ca="1" si="45"/>
        <v/>
      </c>
      <c r="AK98" s="112" t="str">
        <f t="shared" ca="1" si="46"/>
        <v/>
      </c>
      <c r="AL98" s="112" t="str">
        <f t="shared" ca="1" si="47"/>
        <v/>
      </c>
      <c r="AM98" s="112" t="str">
        <f t="shared" ca="1" si="68"/>
        <v/>
      </c>
      <c r="AN98" s="112" t="str">
        <f t="shared" ca="1" si="48"/>
        <v/>
      </c>
      <c r="AO98" s="112" t="str">
        <f ca="1">IF(AND(COUNTIF(INDEX($AL$7:$AM98,0,MATCH($O$2,$AL$6:$AM$6,0)),INDEX(AL98:AM98,0,MATCH($O$2,$AL$6:$AM$6,0)))=1,AL98&lt;&gt;""),AB98,"")</f>
        <v/>
      </c>
      <c r="AP98" s="112" t="str">
        <f ca="1">IF(AND(AL98&lt;&gt;"",COUNTIF(INDEX($AL$7:$AM$100006,0,MATCH($O$2,$AL$6:$AM$6,0)),INDEX(AL98:AM98,0,MATCH($O$2,$AL$6:$AM$6,0)))&gt;=2),IF(ROUNDUP(COUNTIF(INDEX($AL$7:$AM$100006,0,MATCH($O$2,$AL$6:$AM$6,0)),INDEX(AL98:AM98,0,MATCH($O$2,$AL$6:$AM$6,0)))/2,0)=COUNTIF(INDEX($AL$7:$AM98,0,MATCH($O$2,$AL$6:$AM$6,0)),INDEX($AL98:$AM98,0,MATCH($O$2,$AL$6:$AM$6,0))),AB98,""),IF(AB98="","",AB98))</f>
        <v/>
      </c>
      <c r="AQ98" s="112" t="str">
        <f ca="1">IF(AB98="","",IF(COUNTIF($AB$7:AB98,AB98)=1,1+MAX($AQ$7:AQ97),INDEX($AQ$7:AQ97,MATCH(AB98,$AB$7:AB98,0),0)))</f>
        <v/>
      </c>
      <c r="AR98" s="112" t="str">
        <f ca="1">IF(AC98="","",IF(COUNTIF($AC$7:AC98,AC98)=1,1+MAX($AR$7:AR97),INDEX($AR$7:AR97,MATCH(AC98,$AC$7:AC98,0),0)))</f>
        <v/>
      </c>
      <c r="AS98" s="119"/>
      <c r="AT98" s="113" t="str">
        <f t="shared" ca="1" si="69"/>
        <v>'入力'!BL94</v>
      </c>
      <c r="AU98" s="113" t="str">
        <f t="shared" ca="1" si="71"/>
        <v>'入力'!BM94</v>
      </c>
      <c r="AV98" s="113" t="str">
        <f t="shared" ca="1" si="71"/>
        <v>'入力'!BN94</v>
      </c>
      <c r="AW98" s="113" t="str">
        <f t="shared" ca="1" si="71"/>
        <v>'入力'!BO94</v>
      </c>
      <c r="AX98" s="113" t="str">
        <f t="shared" ca="1" si="71"/>
        <v>'入力'!BP94</v>
      </c>
      <c r="AY98" s="113" t="str">
        <f t="shared" ca="1" si="71"/>
        <v>'入力'!BQ94</v>
      </c>
      <c r="AZ98" s="113" t="str">
        <f t="shared" ca="1" si="71"/>
        <v>'入力'!BR94</v>
      </c>
      <c r="BA98" s="113" t="str">
        <f t="shared" ca="1" si="71"/>
        <v>'入力'!BS94</v>
      </c>
      <c r="BB98" s="113" t="str">
        <f t="shared" ca="1" si="71"/>
        <v>'入力'!BT94</v>
      </c>
      <c r="BC98" s="113" t="str">
        <f t="shared" ca="1" si="71"/>
        <v>'入力'!BU94</v>
      </c>
      <c r="BD98" s="113" t="str">
        <f t="shared" ca="1" si="71"/>
        <v>'入力'!BV94</v>
      </c>
    </row>
    <row r="99" spans="2:56" s="106" customFormat="1" ht="14.4" x14ac:dyDescent="0.2">
      <c r="B99" s="105"/>
      <c r="C99" s="114" t="str">
        <f t="shared" ca="1" si="49"/>
        <v/>
      </c>
      <c r="D99" s="114" t="str">
        <f t="shared" ca="1" si="49"/>
        <v/>
      </c>
      <c r="E99" s="115" t="str">
        <f t="shared" ca="1" si="49"/>
        <v/>
      </c>
      <c r="F99" s="127" t="str">
        <f t="shared" ca="1" si="54"/>
        <v/>
      </c>
      <c r="G99" s="128" t="str">
        <f t="shared" ca="1" si="70"/>
        <v/>
      </c>
      <c r="H99" s="128" t="str">
        <f t="shared" ca="1" si="70"/>
        <v/>
      </c>
      <c r="I99" s="128" t="str">
        <f t="shared" ca="1" si="70"/>
        <v/>
      </c>
      <c r="J99" s="116" t="str">
        <f t="shared" ca="1" si="70"/>
        <v/>
      </c>
      <c r="K99" s="117" t="str">
        <f t="shared" ca="1" si="70"/>
        <v/>
      </c>
      <c r="L99" s="117" t="str">
        <f t="shared" ca="1" si="70"/>
        <v/>
      </c>
      <c r="M99" s="118" t="str">
        <f t="shared" ca="1" si="70"/>
        <v/>
      </c>
      <c r="O99" s="120" t="str">
        <f t="shared" ca="1" si="55"/>
        <v/>
      </c>
      <c r="P99" s="121" t="str">
        <f ca="1">IFERROR(IF(AND(COUNTIF($AJ$7:AJ99,AJ99)=COUNTIF($AJ$7:AJ100098,AJ99),AG99&lt;&gt;""),SUMIF($AJ$7:AJ99,AJ99,$AI$7:AI99),""),"")</f>
        <v/>
      </c>
      <c r="R99" s="129" t="str">
        <f t="shared" ca="1" si="56"/>
        <v/>
      </c>
      <c r="S99" s="4" t="str">
        <f t="shared" ca="1" si="51"/>
        <v/>
      </c>
      <c r="T99" s="1"/>
      <c r="U99" s="129" t="str">
        <f t="shared" ca="1" si="57"/>
        <v/>
      </c>
      <c r="V99" s="20" t="str">
        <f t="shared" ca="1" si="52"/>
        <v/>
      </c>
      <c r="W99" s="4" t="str">
        <f t="shared" ca="1" si="53"/>
        <v/>
      </c>
      <c r="Y99" s="112" t="str">
        <f t="shared" ca="1" si="58"/>
        <v/>
      </c>
      <c r="Z99" s="112" t="str">
        <f t="shared" ca="1" si="59"/>
        <v/>
      </c>
      <c r="AA99" s="112" t="str">
        <f t="shared" ca="1" si="60"/>
        <v/>
      </c>
      <c r="AB99" s="112" t="str">
        <f t="shared" ca="1" si="61"/>
        <v/>
      </c>
      <c r="AC99" s="112" t="str">
        <f t="shared" ca="1" si="62"/>
        <v/>
      </c>
      <c r="AD99" s="112" t="str">
        <f t="shared" ca="1" si="63"/>
        <v/>
      </c>
      <c r="AE99" s="112" t="str">
        <f t="shared" ca="1" si="64"/>
        <v/>
      </c>
      <c r="AF99" s="112" t="str">
        <f t="shared" ca="1" si="65"/>
        <v/>
      </c>
      <c r="AG99" s="112" t="str">
        <f t="shared" ca="1" si="66"/>
        <v/>
      </c>
      <c r="AH99" s="112" t="str">
        <f t="shared" ca="1" si="67"/>
        <v/>
      </c>
      <c r="AI99" s="112" t="str">
        <f ca="1">IF(AND(COUNTIF(INDEX($AL$7:AM99,0,MATCH($O$2,$AL$6:$AM$6,0)),INDEX(AL99:AM99,0,MATCH($O$2,$AL$6:$AM$6,0)))=1,AL99&lt;&gt;"",AM98&lt;&gt;""),SUMIF(INDEX($AL$7:$AM$100006,0,MATCH($O$2,$AL$6:$AM$6,0)),INDEX(AL99:AM99,0,MATCH($O$2,$AL$6:$AM$6,0)),$AG$7:$AG$100006),"")</f>
        <v/>
      </c>
      <c r="AJ99" s="112" t="str">
        <f t="shared" ca="1" si="45"/>
        <v/>
      </c>
      <c r="AK99" s="112" t="str">
        <f t="shared" ca="1" si="46"/>
        <v/>
      </c>
      <c r="AL99" s="112" t="str">
        <f t="shared" ca="1" si="47"/>
        <v/>
      </c>
      <c r="AM99" s="112" t="str">
        <f t="shared" ca="1" si="68"/>
        <v/>
      </c>
      <c r="AN99" s="112" t="str">
        <f t="shared" ca="1" si="48"/>
        <v/>
      </c>
      <c r="AO99" s="112" t="str">
        <f ca="1">IF(AND(COUNTIF(INDEX($AL$7:$AM99,0,MATCH($O$2,$AL$6:$AM$6,0)),INDEX(AL99:AM99,0,MATCH($O$2,$AL$6:$AM$6,0)))=1,AL99&lt;&gt;""),AB99,"")</f>
        <v/>
      </c>
      <c r="AP99" s="112" t="str">
        <f ca="1">IF(AND(AL99&lt;&gt;"",COUNTIF(INDEX($AL$7:$AM$100006,0,MATCH($O$2,$AL$6:$AM$6,0)),INDEX(AL99:AM99,0,MATCH($O$2,$AL$6:$AM$6,0)))&gt;=2),IF(ROUNDUP(COUNTIF(INDEX($AL$7:$AM$100006,0,MATCH($O$2,$AL$6:$AM$6,0)),INDEX(AL99:AM99,0,MATCH($O$2,$AL$6:$AM$6,0)))/2,0)=COUNTIF(INDEX($AL$7:$AM99,0,MATCH($O$2,$AL$6:$AM$6,0)),INDEX($AL99:$AM99,0,MATCH($O$2,$AL$6:$AM$6,0))),AB99,""),IF(AB99="","",AB99))</f>
        <v/>
      </c>
      <c r="AQ99" s="112" t="str">
        <f ca="1">IF(AB99="","",IF(COUNTIF($AB$7:AB99,AB99)=1,1+MAX($AQ$7:AQ98),INDEX($AQ$7:AQ98,MATCH(AB99,$AB$7:AB99,0),0)))</f>
        <v/>
      </c>
      <c r="AR99" s="112" t="str">
        <f ca="1">IF(AC99="","",IF(COUNTIF($AC$7:AC99,AC99)=1,1+MAX($AR$7:AR98),INDEX($AR$7:AR98,MATCH(AC99,$AC$7:AC99,0),0)))</f>
        <v/>
      </c>
      <c r="AS99" s="119"/>
      <c r="AT99" s="113" t="str">
        <f t="shared" ca="1" si="69"/>
        <v>'入力'!BL95</v>
      </c>
      <c r="AU99" s="113" t="str">
        <f t="shared" ca="1" si="71"/>
        <v>'入力'!BM95</v>
      </c>
      <c r="AV99" s="113" t="str">
        <f t="shared" ca="1" si="71"/>
        <v>'入力'!BN95</v>
      </c>
      <c r="AW99" s="113" t="str">
        <f t="shared" ca="1" si="71"/>
        <v>'入力'!BO95</v>
      </c>
      <c r="AX99" s="113" t="str">
        <f t="shared" ca="1" si="71"/>
        <v>'入力'!BP95</v>
      </c>
      <c r="AY99" s="113" t="str">
        <f t="shared" ca="1" si="71"/>
        <v>'入力'!BQ95</v>
      </c>
      <c r="AZ99" s="113" t="str">
        <f t="shared" ca="1" si="71"/>
        <v>'入力'!BR95</v>
      </c>
      <c r="BA99" s="113" t="str">
        <f t="shared" ca="1" si="71"/>
        <v>'入力'!BS95</v>
      </c>
      <c r="BB99" s="113" t="str">
        <f t="shared" ca="1" si="71"/>
        <v>'入力'!BT95</v>
      </c>
      <c r="BC99" s="113" t="str">
        <f t="shared" ca="1" si="71"/>
        <v>'入力'!BU95</v>
      </c>
      <c r="BD99" s="113" t="str">
        <f t="shared" ca="1" si="71"/>
        <v>'入力'!BV95</v>
      </c>
    </row>
    <row r="100" spans="2:56" s="106" customFormat="1" ht="14.4" x14ac:dyDescent="0.2">
      <c r="B100" s="105"/>
      <c r="C100" s="114" t="str">
        <f t="shared" ca="1" si="49"/>
        <v/>
      </c>
      <c r="D100" s="114" t="str">
        <f t="shared" ca="1" si="49"/>
        <v/>
      </c>
      <c r="E100" s="115" t="str">
        <f t="shared" ca="1" si="49"/>
        <v/>
      </c>
      <c r="F100" s="127" t="str">
        <f t="shared" ca="1" si="54"/>
        <v/>
      </c>
      <c r="G100" s="128" t="str">
        <f t="shared" ca="1" si="70"/>
        <v/>
      </c>
      <c r="H100" s="128" t="str">
        <f t="shared" ca="1" si="70"/>
        <v/>
      </c>
      <c r="I100" s="128" t="str">
        <f t="shared" ca="1" si="70"/>
        <v/>
      </c>
      <c r="J100" s="116" t="str">
        <f t="shared" ca="1" si="70"/>
        <v/>
      </c>
      <c r="K100" s="117" t="str">
        <f t="shared" ca="1" si="70"/>
        <v/>
      </c>
      <c r="L100" s="117" t="str">
        <f t="shared" ca="1" si="70"/>
        <v/>
      </c>
      <c r="M100" s="118" t="str">
        <f t="shared" ca="1" si="70"/>
        <v/>
      </c>
      <c r="O100" s="120" t="str">
        <f t="shared" ca="1" si="55"/>
        <v/>
      </c>
      <c r="P100" s="121" t="str">
        <f ca="1">IFERROR(IF(AND(COUNTIF($AJ$7:AJ100,AJ100)=COUNTIF($AJ$7:AJ100099,AJ100),AG100&lt;&gt;""),SUMIF($AJ$7:AJ100,AJ100,$AI$7:AI100),""),"")</f>
        <v/>
      </c>
      <c r="R100" s="129" t="str">
        <f t="shared" ca="1" si="56"/>
        <v/>
      </c>
      <c r="S100" s="4" t="str">
        <f t="shared" ca="1" si="51"/>
        <v/>
      </c>
      <c r="T100" s="1"/>
      <c r="U100" s="129" t="str">
        <f t="shared" ca="1" si="57"/>
        <v/>
      </c>
      <c r="V100" s="20" t="str">
        <f t="shared" ca="1" si="52"/>
        <v/>
      </c>
      <c r="W100" s="4" t="str">
        <f t="shared" ca="1" si="53"/>
        <v/>
      </c>
      <c r="Y100" s="112" t="str">
        <f t="shared" ca="1" si="58"/>
        <v/>
      </c>
      <c r="Z100" s="112" t="str">
        <f t="shared" ca="1" si="59"/>
        <v/>
      </c>
      <c r="AA100" s="112" t="str">
        <f t="shared" ca="1" si="60"/>
        <v/>
      </c>
      <c r="AB100" s="112" t="str">
        <f t="shared" ca="1" si="61"/>
        <v/>
      </c>
      <c r="AC100" s="112" t="str">
        <f t="shared" ca="1" si="62"/>
        <v/>
      </c>
      <c r="AD100" s="112" t="str">
        <f t="shared" ca="1" si="63"/>
        <v/>
      </c>
      <c r="AE100" s="112" t="str">
        <f t="shared" ca="1" si="64"/>
        <v/>
      </c>
      <c r="AF100" s="112" t="str">
        <f t="shared" ca="1" si="65"/>
        <v/>
      </c>
      <c r="AG100" s="112" t="str">
        <f t="shared" ca="1" si="66"/>
        <v/>
      </c>
      <c r="AH100" s="112" t="str">
        <f t="shared" ca="1" si="67"/>
        <v/>
      </c>
      <c r="AI100" s="112" t="str">
        <f ca="1">IF(AND(COUNTIF(INDEX($AL$7:AM100,0,MATCH($O$2,$AL$6:$AM$6,0)),INDEX(AL100:AM100,0,MATCH($O$2,$AL$6:$AM$6,0)))=1,AL100&lt;&gt;"",AM99&lt;&gt;""),SUMIF(INDEX($AL$7:$AM$100006,0,MATCH($O$2,$AL$6:$AM$6,0)),INDEX(AL100:AM100,0,MATCH($O$2,$AL$6:$AM$6,0)),$AG$7:$AG$100006),"")</f>
        <v/>
      </c>
      <c r="AJ100" s="112" t="str">
        <f t="shared" ca="1" si="45"/>
        <v/>
      </c>
      <c r="AK100" s="112" t="str">
        <f t="shared" ca="1" si="46"/>
        <v/>
      </c>
      <c r="AL100" s="112" t="str">
        <f t="shared" ca="1" si="47"/>
        <v/>
      </c>
      <c r="AM100" s="112" t="str">
        <f t="shared" ca="1" si="68"/>
        <v/>
      </c>
      <c r="AN100" s="112" t="str">
        <f t="shared" ca="1" si="48"/>
        <v/>
      </c>
      <c r="AO100" s="112" t="str">
        <f ca="1">IF(AND(COUNTIF(INDEX($AL$7:$AM100,0,MATCH($O$2,$AL$6:$AM$6,0)),INDEX(AL100:AM100,0,MATCH($O$2,$AL$6:$AM$6,0)))=1,AL100&lt;&gt;""),AB100,"")</f>
        <v/>
      </c>
      <c r="AP100" s="112" t="str">
        <f ca="1">IF(AND(AL100&lt;&gt;"",COUNTIF(INDEX($AL$7:$AM$100006,0,MATCH($O$2,$AL$6:$AM$6,0)),INDEX(AL100:AM100,0,MATCH($O$2,$AL$6:$AM$6,0)))&gt;=2),IF(ROUNDUP(COUNTIF(INDEX($AL$7:$AM$100006,0,MATCH($O$2,$AL$6:$AM$6,0)),INDEX(AL100:AM100,0,MATCH($O$2,$AL$6:$AM$6,0)))/2,0)=COUNTIF(INDEX($AL$7:$AM100,0,MATCH($O$2,$AL$6:$AM$6,0)),INDEX($AL100:$AM100,0,MATCH($O$2,$AL$6:$AM$6,0))),AB100,""),IF(AB100="","",AB100))</f>
        <v/>
      </c>
      <c r="AQ100" s="112" t="str">
        <f ca="1">IF(AB100="","",IF(COUNTIF($AB$7:AB100,AB100)=1,1+MAX($AQ$7:AQ99),INDEX($AQ$7:AQ99,MATCH(AB100,$AB$7:AB100,0),0)))</f>
        <v/>
      </c>
      <c r="AR100" s="112" t="str">
        <f ca="1">IF(AC100="","",IF(COUNTIF($AC$7:AC100,AC100)=1,1+MAX($AR$7:AR99),INDEX($AR$7:AR99,MATCH(AC100,$AC$7:AC100,0),0)))</f>
        <v/>
      </c>
      <c r="AS100" s="119"/>
      <c r="AT100" s="113" t="str">
        <f t="shared" ca="1" si="69"/>
        <v>'入力'!BL96</v>
      </c>
      <c r="AU100" s="113" t="str">
        <f t="shared" ca="1" si="71"/>
        <v>'入力'!BM96</v>
      </c>
      <c r="AV100" s="113" t="str">
        <f t="shared" ca="1" si="71"/>
        <v>'入力'!BN96</v>
      </c>
      <c r="AW100" s="113" t="str">
        <f t="shared" ca="1" si="71"/>
        <v>'入力'!BO96</v>
      </c>
      <c r="AX100" s="113" t="str">
        <f t="shared" ca="1" si="71"/>
        <v>'入力'!BP96</v>
      </c>
      <c r="AY100" s="113" t="str">
        <f t="shared" ca="1" si="71"/>
        <v>'入力'!BQ96</v>
      </c>
      <c r="AZ100" s="113" t="str">
        <f t="shared" ca="1" si="71"/>
        <v>'入力'!BR96</v>
      </c>
      <c r="BA100" s="113" t="str">
        <f t="shared" ca="1" si="71"/>
        <v>'入力'!BS96</v>
      </c>
      <c r="BB100" s="113" t="str">
        <f t="shared" ca="1" si="71"/>
        <v>'入力'!BT96</v>
      </c>
      <c r="BC100" s="113" t="str">
        <f t="shared" ca="1" si="71"/>
        <v>'入力'!BU96</v>
      </c>
      <c r="BD100" s="113" t="str">
        <f t="shared" ca="1" si="71"/>
        <v>'入力'!BV96</v>
      </c>
    </row>
    <row r="101" spans="2:56" s="106" customFormat="1" ht="14.4" x14ac:dyDescent="0.2">
      <c r="B101" s="105"/>
      <c r="C101" s="114" t="str">
        <f t="shared" ca="1" si="49"/>
        <v/>
      </c>
      <c r="D101" s="114" t="str">
        <f t="shared" ca="1" si="49"/>
        <v/>
      </c>
      <c r="E101" s="115" t="str">
        <f t="shared" ca="1" si="49"/>
        <v/>
      </c>
      <c r="F101" s="127" t="str">
        <f t="shared" ca="1" si="54"/>
        <v/>
      </c>
      <c r="G101" s="128" t="str">
        <f t="shared" ca="1" si="70"/>
        <v/>
      </c>
      <c r="H101" s="128" t="str">
        <f t="shared" ca="1" si="70"/>
        <v/>
      </c>
      <c r="I101" s="128" t="str">
        <f t="shared" ca="1" si="70"/>
        <v/>
      </c>
      <c r="J101" s="116" t="str">
        <f t="shared" ca="1" si="70"/>
        <v/>
      </c>
      <c r="K101" s="117" t="str">
        <f t="shared" ca="1" si="70"/>
        <v/>
      </c>
      <c r="L101" s="117" t="str">
        <f t="shared" ca="1" si="70"/>
        <v/>
      </c>
      <c r="M101" s="118" t="str">
        <f t="shared" ca="1" si="70"/>
        <v/>
      </c>
      <c r="O101" s="120" t="str">
        <f t="shared" ca="1" si="55"/>
        <v/>
      </c>
      <c r="P101" s="121" t="str">
        <f ca="1">IFERROR(IF(AND(COUNTIF($AJ$7:AJ101,AJ101)=COUNTIF($AJ$7:AJ100100,AJ101),AG101&lt;&gt;""),SUMIF($AJ$7:AJ101,AJ101,$AI$7:AI101),""),"")</f>
        <v/>
      </c>
      <c r="R101" s="129" t="str">
        <f t="shared" ca="1" si="56"/>
        <v/>
      </c>
      <c r="S101" s="4" t="str">
        <f t="shared" ca="1" si="51"/>
        <v/>
      </c>
      <c r="T101" s="1"/>
      <c r="U101" s="129" t="str">
        <f t="shared" ca="1" si="57"/>
        <v/>
      </c>
      <c r="V101" s="20" t="str">
        <f t="shared" ca="1" si="52"/>
        <v/>
      </c>
      <c r="W101" s="4" t="str">
        <f t="shared" ca="1" si="53"/>
        <v/>
      </c>
      <c r="Y101" s="112" t="str">
        <f t="shared" ca="1" si="58"/>
        <v/>
      </c>
      <c r="Z101" s="112" t="str">
        <f t="shared" ca="1" si="59"/>
        <v/>
      </c>
      <c r="AA101" s="112" t="str">
        <f t="shared" ca="1" si="60"/>
        <v/>
      </c>
      <c r="AB101" s="112" t="str">
        <f t="shared" ca="1" si="61"/>
        <v/>
      </c>
      <c r="AC101" s="112" t="str">
        <f t="shared" ca="1" si="62"/>
        <v/>
      </c>
      <c r="AD101" s="112" t="str">
        <f t="shared" ca="1" si="63"/>
        <v/>
      </c>
      <c r="AE101" s="112" t="str">
        <f t="shared" ca="1" si="64"/>
        <v/>
      </c>
      <c r="AF101" s="112" t="str">
        <f t="shared" ca="1" si="65"/>
        <v/>
      </c>
      <c r="AG101" s="112" t="str">
        <f t="shared" ca="1" si="66"/>
        <v/>
      </c>
      <c r="AH101" s="112" t="str">
        <f t="shared" ca="1" si="67"/>
        <v/>
      </c>
      <c r="AI101" s="112" t="str">
        <f ca="1">IF(AND(COUNTIF(INDEX($AL$7:AM101,0,MATCH($O$2,$AL$6:$AM$6,0)),INDEX(AL101:AM101,0,MATCH($O$2,$AL$6:$AM$6,0)))=1,AL101&lt;&gt;"",AM100&lt;&gt;""),SUMIF(INDEX($AL$7:$AM$100006,0,MATCH($O$2,$AL$6:$AM$6,0)),INDEX(AL101:AM101,0,MATCH($O$2,$AL$6:$AM$6,0)),$AG$7:$AG$100006),"")</f>
        <v/>
      </c>
      <c r="AJ101" s="112" t="str">
        <f t="shared" ca="1" si="45"/>
        <v/>
      </c>
      <c r="AK101" s="112" t="str">
        <f t="shared" ca="1" si="46"/>
        <v/>
      </c>
      <c r="AL101" s="112" t="str">
        <f t="shared" ca="1" si="47"/>
        <v/>
      </c>
      <c r="AM101" s="112" t="str">
        <f t="shared" ca="1" si="68"/>
        <v/>
      </c>
      <c r="AN101" s="112" t="str">
        <f t="shared" ca="1" si="48"/>
        <v/>
      </c>
      <c r="AO101" s="112" t="str">
        <f ca="1">IF(AND(COUNTIF(INDEX($AL$7:$AM101,0,MATCH($O$2,$AL$6:$AM$6,0)),INDEX(AL101:AM101,0,MATCH($O$2,$AL$6:$AM$6,0)))=1,AL101&lt;&gt;""),AB101,"")</f>
        <v/>
      </c>
      <c r="AP101" s="112" t="str">
        <f ca="1">IF(AND(AL101&lt;&gt;"",COUNTIF(INDEX($AL$7:$AM$100006,0,MATCH($O$2,$AL$6:$AM$6,0)),INDEX(AL101:AM101,0,MATCH($O$2,$AL$6:$AM$6,0)))&gt;=2),IF(ROUNDUP(COUNTIF(INDEX($AL$7:$AM$100006,0,MATCH($O$2,$AL$6:$AM$6,0)),INDEX(AL101:AM101,0,MATCH($O$2,$AL$6:$AM$6,0)))/2,0)=COUNTIF(INDEX($AL$7:$AM101,0,MATCH($O$2,$AL$6:$AM$6,0)),INDEX($AL101:$AM101,0,MATCH($O$2,$AL$6:$AM$6,0))),AB101,""),IF(AB101="","",AB101))</f>
        <v/>
      </c>
      <c r="AQ101" s="112" t="str">
        <f ca="1">IF(AB101="","",IF(COUNTIF($AB$7:AB101,AB101)=1,1+MAX($AQ$7:AQ100),INDEX($AQ$7:AQ100,MATCH(AB101,$AB$7:AB101,0),0)))</f>
        <v/>
      </c>
      <c r="AR101" s="112" t="str">
        <f ca="1">IF(AC101="","",IF(COUNTIF($AC$7:AC101,AC101)=1,1+MAX($AR$7:AR100),INDEX($AR$7:AR100,MATCH(AC101,$AC$7:AC101,0),0)))</f>
        <v/>
      </c>
      <c r="AS101" s="119"/>
      <c r="AT101" s="113" t="str">
        <f t="shared" ca="1" si="69"/>
        <v>'入力'!BL97</v>
      </c>
      <c r="AU101" s="113" t="str">
        <f t="shared" ca="1" si="71"/>
        <v>'入力'!BM97</v>
      </c>
      <c r="AV101" s="113" t="str">
        <f t="shared" ca="1" si="71"/>
        <v>'入力'!BN97</v>
      </c>
      <c r="AW101" s="113" t="str">
        <f t="shared" ca="1" si="71"/>
        <v>'入力'!BO97</v>
      </c>
      <c r="AX101" s="113" t="str">
        <f t="shared" ca="1" si="71"/>
        <v>'入力'!BP97</v>
      </c>
      <c r="AY101" s="113" t="str">
        <f t="shared" ca="1" si="71"/>
        <v>'入力'!BQ97</v>
      </c>
      <c r="AZ101" s="113" t="str">
        <f t="shared" ca="1" si="71"/>
        <v>'入力'!BR97</v>
      </c>
      <c r="BA101" s="113" t="str">
        <f t="shared" ca="1" si="71"/>
        <v>'入力'!BS97</v>
      </c>
      <c r="BB101" s="113" t="str">
        <f t="shared" ca="1" si="71"/>
        <v>'入力'!BT97</v>
      </c>
      <c r="BC101" s="113" t="str">
        <f t="shared" ca="1" si="71"/>
        <v>'入力'!BU97</v>
      </c>
      <c r="BD101" s="113" t="str">
        <f t="shared" ca="1" si="71"/>
        <v>'入力'!BV97</v>
      </c>
    </row>
    <row r="102" spans="2:56" s="106" customFormat="1" ht="14.4" x14ac:dyDescent="0.2">
      <c r="B102" s="105"/>
      <c r="C102" s="114" t="str">
        <f t="shared" ca="1" si="49"/>
        <v/>
      </c>
      <c r="D102" s="114" t="str">
        <f t="shared" ca="1" si="49"/>
        <v/>
      </c>
      <c r="E102" s="115" t="str">
        <f t="shared" ca="1" si="49"/>
        <v/>
      </c>
      <c r="F102" s="127" t="str">
        <f t="shared" ca="1" si="54"/>
        <v/>
      </c>
      <c r="G102" s="128" t="str">
        <f t="shared" ca="1" si="70"/>
        <v/>
      </c>
      <c r="H102" s="128" t="str">
        <f t="shared" ca="1" si="70"/>
        <v/>
      </c>
      <c r="I102" s="128" t="str">
        <f t="shared" ca="1" si="70"/>
        <v/>
      </c>
      <c r="J102" s="116" t="str">
        <f t="shared" ca="1" si="70"/>
        <v/>
      </c>
      <c r="K102" s="117" t="str">
        <f t="shared" ca="1" si="70"/>
        <v/>
      </c>
      <c r="L102" s="117" t="str">
        <f t="shared" ca="1" si="70"/>
        <v/>
      </c>
      <c r="M102" s="118" t="str">
        <f t="shared" ca="1" si="70"/>
        <v/>
      </c>
      <c r="O102" s="120" t="str">
        <f t="shared" ca="1" si="55"/>
        <v/>
      </c>
      <c r="P102" s="121" t="str">
        <f ca="1">IFERROR(IF(AND(COUNTIF($AJ$7:AJ102,AJ102)=COUNTIF($AJ$7:AJ100101,AJ102),AG102&lt;&gt;""),SUMIF($AJ$7:AJ102,AJ102,$AI$7:AI102),""),"")</f>
        <v/>
      </c>
      <c r="R102" s="129" t="str">
        <f t="shared" ca="1" si="56"/>
        <v/>
      </c>
      <c r="S102" s="4" t="str">
        <f t="shared" ca="1" si="51"/>
        <v/>
      </c>
      <c r="T102" s="1"/>
      <c r="U102" s="129" t="str">
        <f t="shared" ca="1" si="57"/>
        <v/>
      </c>
      <c r="V102" s="20" t="str">
        <f t="shared" ca="1" si="52"/>
        <v/>
      </c>
      <c r="W102" s="4" t="str">
        <f t="shared" ca="1" si="53"/>
        <v/>
      </c>
      <c r="Y102" s="112" t="str">
        <f t="shared" ca="1" si="58"/>
        <v/>
      </c>
      <c r="Z102" s="112" t="str">
        <f t="shared" ca="1" si="59"/>
        <v/>
      </c>
      <c r="AA102" s="112" t="str">
        <f t="shared" ca="1" si="60"/>
        <v/>
      </c>
      <c r="AB102" s="112" t="str">
        <f t="shared" ca="1" si="61"/>
        <v/>
      </c>
      <c r="AC102" s="112" t="str">
        <f t="shared" ca="1" si="62"/>
        <v/>
      </c>
      <c r="AD102" s="112" t="str">
        <f t="shared" ca="1" si="63"/>
        <v/>
      </c>
      <c r="AE102" s="112" t="str">
        <f t="shared" ca="1" si="64"/>
        <v/>
      </c>
      <c r="AF102" s="112" t="str">
        <f t="shared" ca="1" si="65"/>
        <v/>
      </c>
      <c r="AG102" s="112" t="str">
        <f t="shared" ca="1" si="66"/>
        <v/>
      </c>
      <c r="AH102" s="112" t="str">
        <f t="shared" ca="1" si="67"/>
        <v/>
      </c>
      <c r="AI102" s="112" t="str">
        <f ca="1">IF(AND(COUNTIF(INDEX($AL$7:AM102,0,MATCH($O$2,$AL$6:$AM$6,0)),INDEX(AL102:AM102,0,MATCH($O$2,$AL$6:$AM$6,0)))=1,AL102&lt;&gt;"",AM101&lt;&gt;""),SUMIF(INDEX($AL$7:$AM$100006,0,MATCH($O$2,$AL$6:$AM$6,0)),INDEX(AL102:AM102,0,MATCH($O$2,$AL$6:$AM$6,0)),$AG$7:$AG$100006),"")</f>
        <v/>
      </c>
      <c r="AJ102" s="112" t="str">
        <f t="shared" ca="1" si="45"/>
        <v/>
      </c>
      <c r="AK102" s="112" t="str">
        <f t="shared" ca="1" si="46"/>
        <v/>
      </c>
      <c r="AL102" s="112" t="str">
        <f t="shared" ca="1" si="47"/>
        <v/>
      </c>
      <c r="AM102" s="112" t="str">
        <f t="shared" ca="1" si="68"/>
        <v/>
      </c>
      <c r="AN102" s="112" t="str">
        <f t="shared" ca="1" si="48"/>
        <v/>
      </c>
      <c r="AO102" s="112" t="str">
        <f ca="1">IF(AND(COUNTIF(INDEX($AL$7:$AM102,0,MATCH($O$2,$AL$6:$AM$6,0)),INDEX(AL102:AM102,0,MATCH($O$2,$AL$6:$AM$6,0)))=1,AL102&lt;&gt;""),AB102,"")</f>
        <v/>
      </c>
      <c r="AP102" s="112" t="str">
        <f ca="1">IF(AND(AL102&lt;&gt;"",COUNTIF(INDEX($AL$7:$AM$100006,0,MATCH($O$2,$AL$6:$AM$6,0)),INDEX(AL102:AM102,0,MATCH($O$2,$AL$6:$AM$6,0)))&gt;=2),IF(ROUNDUP(COUNTIF(INDEX($AL$7:$AM$100006,0,MATCH($O$2,$AL$6:$AM$6,0)),INDEX(AL102:AM102,0,MATCH($O$2,$AL$6:$AM$6,0)))/2,0)=COUNTIF(INDEX($AL$7:$AM102,0,MATCH($O$2,$AL$6:$AM$6,0)),INDEX($AL102:$AM102,0,MATCH($O$2,$AL$6:$AM$6,0))),AB102,""),IF(AB102="","",AB102))</f>
        <v/>
      </c>
      <c r="AQ102" s="112" t="str">
        <f ca="1">IF(AB102="","",IF(COUNTIF($AB$7:AB102,AB102)=1,1+MAX($AQ$7:AQ101),INDEX($AQ$7:AQ101,MATCH(AB102,$AB$7:AB102,0),0)))</f>
        <v/>
      </c>
      <c r="AR102" s="112" t="str">
        <f ca="1">IF(AC102="","",IF(COUNTIF($AC$7:AC102,AC102)=1,1+MAX($AR$7:AR101),INDEX($AR$7:AR101,MATCH(AC102,$AC$7:AC102,0),0)))</f>
        <v/>
      </c>
      <c r="AS102" s="119"/>
      <c r="AT102" s="113" t="str">
        <f t="shared" ca="1" si="69"/>
        <v>'入力'!BL98</v>
      </c>
      <c r="AU102" s="113" t="str">
        <f t="shared" ca="1" si="71"/>
        <v>'入力'!BM98</v>
      </c>
      <c r="AV102" s="113" t="str">
        <f t="shared" ca="1" si="71"/>
        <v>'入力'!BN98</v>
      </c>
      <c r="AW102" s="113" t="str">
        <f t="shared" ca="1" si="71"/>
        <v>'入力'!BO98</v>
      </c>
      <c r="AX102" s="113" t="str">
        <f t="shared" ca="1" si="71"/>
        <v>'入力'!BP98</v>
      </c>
      <c r="AY102" s="113" t="str">
        <f t="shared" ca="1" si="71"/>
        <v>'入力'!BQ98</v>
      </c>
      <c r="AZ102" s="113" t="str">
        <f t="shared" ca="1" si="71"/>
        <v>'入力'!BR98</v>
      </c>
      <c r="BA102" s="113" t="str">
        <f t="shared" ca="1" si="71"/>
        <v>'入力'!BS98</v>
      </c>
      <c r="BB102" s="113" t="str">
        <f t="shared" ca="1" si="71"/>
        <v>'入力'!BT98</v>
      </c>
      <c r="BC102" s="113" t="str">
        <f t="shared" ca="1" si="71"/>
        <v>'入力'!BU98</v>
      </c>
      <c r="BD102" s="113" t="str">
        <f t="shared" ca="1" si="71"/>
        <v>'入力'!BV98</v>
      </c>
    </row>
    <row r="103" spans="2:56" s="106" customFormat="1" ht="14.4" x14ac:dyDescent="0.2">
      <c r="B103" s="105"/>
      <c r="C103" s="114" t="str">
        <f t="shared" ca="1" si="49"/>
        <v/>
      </c>
      <c r="D103" s="114" t="str">
        <f t="shared" ca="1" si="49"/>
        <v/>
      </c>
      <c r="E103" s="115" t="str">
        <f t="shared" ca="1" si="49"/>
        <v/>
      </c>
      <c r="F103" s="127" t="str">
        <f t="shared" ca="1" si="54"/>
        <v/>
      </c>
      <c r="G103" s="128" t="str">
        <f t="shared" ca="1" si="70"/>
        <v/>
      </c>
      <c r="H103" s="128" t="str">
        <f t="shared" ca="1" si="70"/>
        <v/>
      </c>
      <c r="I103" s="128" t="str">
        <f t="shared" ca="1" si="70"/>
        <v/>
      </c>
      <c r="J103" s="116" t="str">
        <f t="shared" ca="1" si="70"/>
        <v/>
      </c>
      <c r="K103" s="117" t="str">
        <f t="shared" ca="1" si="70"/>
        <v/>
      </c>
      <c r="L103" s="117" t="str">
        <f t="shared" ca="1" si="70"/>
        <v/>
      </c>
      <c r="M103" s="118" t="str">
        <f t="shared" ca="1" si="70"/>
        <v/>
      </c>
      <c r="O103" s="120" t="str">
        <f t="shared" ca="1" si="55"/>
        <v/>
      </c>
      <c r="P103" s="121" t="str">
        <f ca="1">IFERROR(IF(AND(COUNTIF($AJ$7:AJ103,AJ103)=COUNTIF($AJ$7:AJ100102,AJ103),AG103&lt;&gt;""),SUMIF($AJ$7:AJ103,AJ103,$AI$7:AI103),""),"")</f>
        <v/>
      </c>
      <c r="R103" s="129" t="str">
        <f t="shared" ca="1" si="56"/>
        <v/>
      </c>
      <c r="S103" s="4" t="str">
        <f t="shared" ref="S103:S120" ca="1" si="72">IF(R103="","",SUMIF($AB$7:$AB$100006,R103,$AG$7:$AG$100006))</f>
        <v/>
      </c>
      <c r="T103" s="1"/>
      <c r="U103" s="129" t="str">
        <f t="shared" ca="1" si="57"/>
        <v/>
      </c>
      <c r="V103" s="20" t="str">
        <f t="shared" ref="V103:V120" ca="1" si="73">IF(U103="","",SUMIF($AC$7:$AC$100006,U103,$AE$7:$AE$100006))</f>
        <v/>
      </c>
      <c r="W103" s="4" t="str">
        <f t="shared" ref="W103:W120" ca="1" si="74">IF(U103="","",SUMIF($AC$7:$AC$100006,U103,$AG$7:$AG$100006))</f>
        <v/>
      </c>
      <c r="Y103" s="112" t="str">
        <f t="shared" ca="1" si="58"/>
        <v/>
      </c>
      <c r="Z103" s="112" t="str">
        <f t="shared" ca="1" si="59"/>
        <v/>
      </c>
      <c r="AA103" s="112" t="str">
        <f t="shared" ca="1" si="60"/>
        <v/>
      </c>
      <c r="AB103" s="112" t="str">
        <f t="shared" ca="1" si="61"/>
        <v/>
      </c>
      <c r="AC103" s="112" t="str">
        <f t="shared" ca="1" si="62"/>
        <v/>
      </c>
      <c r="AD103" s="112" t="str">
        <f t="shared" ca="1" si="63"/>
        <v/>
      </c>
      <c r="AE103" s="112" t="str">
        <f t="shared" ca="1" si="64"/>
        <v/>
      </c>
      <c r="AF103" s="112" t="str">
        <f t="shared" ca="1" si="65"/>
        <v/>
      </c>
      <c r="AG103" s="112" t="str">
        <f t="shared" ca="1" si="66"/>
        <v/>
      </c>
      <c r="AH103" s="112" t="str">
        <f t="shared" ca="1" si="67"/>
        <v/>
      </c>
      <c r="AI103" s="112" t="str">
        <f ca="1">IF(AND(COUNTIF(INDEX($AL$7:AM103,0,MATCH($O$2,$AL$6:$AM$6,0)),INDEX(AL103:AM103,0,MATCH($O$2,$AL$6:$AM$6,0)))=1,AL103&lt;&gt;"",AM102&lt;&gt;""),SUMIF(INDEX($AL$7:$AM$100006,0,MATCH($O$2,$AL$6:$AM$6,0)),INDEX(AL103:AM103,0,MATCH($O$2,$AL$6:$AM$6,0)),$AG$7:$AG$100006),"")</f>
        <v/>
      </c>
      <c r="AJ103" s="112" t="str">
        <f t="shared" ca="1" si="45"/>
        <v/>
      </c>
      <c r="AK103" s="112" t="str">
        <f t="shared" ca="1" si="46"/>
        <v/>
      </c>
      <c r="AL103" s="112" t="str">
        <f t="shared" ca="1" si="47"/>
        <v/>
      </c>
      <c r="AM103" s="112" t="str">
        <f t="shared" ca="1" si="68"/>
        <v/>
      </c>
      <c r="AN103" s="112" t="str">
        <f t="shared" ca="1" si="48"/>
        <v/>
      </c>
      <c r="AO103" s="112" t="str">
        <f ca="1">IF(AND(COUNTIF(INDEX($AL$7:$AM103,0,MATCH($O$2,$AL$6:$AM$6,0)),INDEX(AL103:AM103,0,MATCH($O$2,$AL$6:$AM$6,0)))=1,AL103&lt;&gt;""),AB103,"")</f>
        <v/>
      </c>
      <c r="AP103" s="112" t="str">
        <f ca="1">IF(AND(AL103&lt;&gt;"",COUNTIF(INDEX($AL$7:$AM$100006,0,MATCH($O$2,$AL$6:$AM$6,0)),INDEX(AL103:AM103,0,MATCH($O$2,$AL$6:$AM$6,0)))&gt;=2),IF(ROUNDUP(COUNTIF(INDEX($AL$7:$AM$100006,0,MATCH($O$2,$AL$6:$AM$6,0)),INDEX(AL103:AM103,0,MATCH($O$2,$AL$6:$AM$6,0)))/2,0)=COUNTIF(INDEX($AL$7:$AM103,0,MATCH($O$2,$AL$6:$AM$6,0)),INDEX($AL103:$AM103,0,MATCH($O$2,$AL$6:$AM$6,0))),AB103,""),IF(AB103="","",AB103))</f>
        <v/>
      </c>
      <c r="AQ103" s="112" t="str">
        <f ca="1">IF(AB103="","",IF(COUNTIF($AB$7:AB103,AB103)=1,1+MAX($AQ$7:AQ102),INDEX($AQ$7:AQ102,MATCH(AB103,$AB$7:AB103,0),0)))</f>
        <v/>
      </c>
      <c r="AR103" s="112" t="str">
        <f ca="1">IF(AC103="","",IF(COUNTIF($AC$7:AC103,AC103)=1,1+MAX($AR$7:AR102),INDEX($AR$7:AR102,MATCH(AC103,$AC$7:AC103,0),0)))</f>
        <v/>
      </c>
      <c r="AS103" s="119"/>
      <c r="AT103" s="113" t="str">
        <f t="shared" ca="1" si="69"/>
        <v>'入力'!BL99</v>
      </c>
      <c r="AU103" s="113" t="str">
        <f t="shared" ca="1" si="71"/>
        <v>'入力'!BM99</v>
      </c>
      <c r="AV103" s="113" t="str">
        <f t="shared" ca="1" si="71"/>
        <v>'入力'!BN99</v>
      </c>
      <c r="AW103" s="113" t="str">
        <f t="shared" ca="1" si="71"/>
        <v>'入力'!BO99</v>
      </c>
      <c r="AX103" s="113" t="str">
        <f t="shared" ca="1" si="71"/>
        <v>'入力'!BP99</v>
      </c>
      <c r="AY103" s="113" t="str">
        <f t="shared" ca="1" si="71"/>
        <v>'入力'!BQ99</v>
      </c>
      <c r="AZ103" s="113" t="str">
        <f t="shared" ca="1" si="71"/>
        <v>'入力'!BR99</v>
      </c>
      <c r="BA103" s="113" t="str">
        <f t="shared" ca="1" si="71"/>
        <v>'入力'!BS99</v>
      </c>
      <c r="BB103" s="113" t="str">
        <f t="shared" ca="1" si="71"/>
        <v>'入力'!BT99</v>
      </c>
      <c r="BC103" s="113" t="str">
        <f t="shared" ca="1" si="71"/>
        <v>'入力'!BU99</v>
      </c>
      <c r="BD103" s="113" t="str">
        <f t="shared" ca="1" si="71"/>
        <v>'入力'!BV99</v>
      </c>
    </row>
    <row r="104" spans="2:56" s="106" customFormat="1" ht="14.4" x14ac:dyDescent="0.2">
      <c r="B104" s="105"/>
      <c r="C104" s="114" t="str">
        <f t="shared" ca="1" si="49"/>
        <v/>
      </c>
      <c r="D104" s="114" t="str">
        <f t="shared" ca="1" si="49"/>
        <v/>
      </c>
      <c r="E104" s="115" t="str">
        <f t="shared" ca="1" si="49"/>
        <v/>
      </c>
      <c r="F104" s="127" t="str">
        <f t="shared" ca="1" si="54"/>
        <v/>
      </c>
      <c r="G104" s="128" t="str">
        <f t="shared" ca="1" si="70"/>
        <v/>
      </c>
      <c r="H104" s="128" t="str">
        <f t="shared" ca="1" si="70"/>
        <v/>
      </c>
      <c r="I104" s="128" t="str">
        <f t="shared" ca="1" si="70"/>
        <v/>
      </c>
      <c r="J104" s="116" t="str">
        <f t="shared" ca="1" si="70"/>
        <v/>
      </c>
      <c r="K104" s="117" t="str">
        <f t="shared" ca="1" si="70"/>
        <v/>
      </c>
      <c r="L104" s="117" t="str">
        <f t="shared" ca="1" si="70"/>
        <v/>
      </c>
      <c r="M104" s="118" t="str">
        <f t="shared" ca="1" si="70"/>
        <v/>
      </c>
      <c r="O104" s="120" t="str">
        <f t="shared" ca="1" si="55"/>
        <v/>
      </c>
      <c r="P104" s="121" t="str">
        <f ca="1">IFERROR(IF(AND(COUNTIF($AJ$7:AJ104,AJ104)=COUNTIF($AJ$7:AJ100103,AJ104),AG104&lt;&gt;""),SUMIF($AJ$7:AJ104,AJ104,$AI$7:AI104),""),"")</f>
        <v/>
      </c>
      <c r="R104" s="129" t="str">
        <f t="shared" ca="1" si="56"/>
        <v/>
      </c>
      <c r="S104" s="4" t="str">
        <f t="shared" ca="1" si="72"/>
        <v/>
      </c>
      <c r="T104" s="1"/>
      <c r="U104" s="129" t="str">
        <f t="shared" ca="1" si="57"/>
        <v/>
      </c>
      <c r="V104" s="20" t="str">
        <f t="shared" ca="1" si="73"/>
        <v/>
      </c>
      <c r="W104" s="4" t="str">
        <f t="shared" ca="1" si="74"/>
        <v/>
      </c>
      <c r="Y104" s="112" t="str">
        <f t="shared" ca="1" si="58"/>
        <v/>
      </c>
      <c r="Z104" s="112" t="str">
        <f t="shared" ca="1" si="59"/>
        <v/>
      </c>
      <c r="AA104" s="112" t="str">
        <f t="shared" ca="1" si="60"/>
        <v/>
      </c>
      <c r="AB104" s="112" t="str">
        <f t="shared" ca="1" si="61"/>
        <v/>
      </c>
      <c r="AC104" s="112" t="str">
        <f t="shared" ca="1" si="62"/>
        <v/>
      </c>
      <c r="AD104" s="112" t="str">
        <f t="shared" ca="1" si="63"/>
        <v/>
      </c>
      <c r="AE104" s="112" t="str">
        <f t="shared" ca="1" si="64"/>
        <v/>
      </c>
      <c r="AF104" s="112" t="str">
        <f t="shared" ca="1" si="65"/>
        <v/>
      </c>
      <c r="AG104" s="112" t="str">
        <f t="shared" ca="1" si="66"/>
        <v/>
      </c>
      <c r="AH104" s="112" t="str">
        <f t="shared" ca="1" si="67"/>
        <v/>
      </c>
      <c r="AI104" s="112" t="str">
        <f ca="1">IF(AND(COUNTIF(INDEX($AL$7:AM104,0,MATCH($O$2,$AL$6:$AM$6,0)),INDEX(AL104:AM104,0,MATCH($O$2,$AL$6:$AM$6,0)))=1,AL104&lt;&gt;"",AM103&lt;&gt;""),SUMIF(INDEX($AL$7:$AM$100006,0,MATCH($O$2,$AL$6:$AM$6,0)),INDEX(AL104:AM104,0,MATCH($O$2,$AL$6:$AM$6,0)),$AG$7:$AG$100006),"")</f>
        <v/>
      </c>
      <c r="AJ104" s="112" t="str">
        <f t="shared" ca="1" si="45"/>
        <v/>
      </c>
      <c r="AK104" s="112" t="str">
        <f t="shared" ca="1" si="46"/>
        <v/>
      </c>
      <c r="AL104" s="112" t="str">
        <f t="shared" ca="1" si="47"/>
        <v/>
      </c>
      <c r="AM104" s="112" t="str">
        <f t="shared" ca="1" si="68"/>
        <v/>
      </c>
      <c r="AN104" s="112" t="str">
        <f t="shared" ca="1" si="48"/>
        <v/>
      </c>
      <c r="AO104" s="112" t="str">
        <f ca="1">IF(AND(COUNTIF(INDEX($AL$7:$AM104,0,MATCH($O$2,$AL$6:$AM$6,0)),INDEX(AL104:AM104,0,MATCH($O$2,$AL$6:$AM$6,0)))=1,AL104&lt;&gt;""),AB104,"")</f>
        <v/>
      </c>
      <c r="AP104" s="112" t="str">
        <f ca="1">IF(AND(AL104&lt;&gt;"",COUNTIF(INDEX($AL$7:$AM$100006,0,MATCH($O$2,$AL$6:$AM$6,0)),INDEX(AL104:AM104,0,MATCH($O$2,$AL$6:$AM$6,0)))&gt;=2),IF(ROUNDUP(COUNTIF(INDEX($AL$7:$AM$100006,0,MATCH($O$2,$AL$6:$AM$6,0)),INDEX(AL104:AM104,0,MATCH($O$2,$AL$6:$AM$6,0)))/2,0)=COUNTIF(INDEX($AL$7:$AM104,0,MATCH($O$2,$AL$6:$AM$6,0)),INDEX($AL104:$AM104,0,MATCH($O$2,$AL$6:$AM$6,0))),AB104,""),IF(AB104="","",AB104))</f>
        <v/>
      </c>
      <c r="AQ104" s="112" t="str">
        <f ca="1">IF(AB104="","",IF(COUNTIF($AB$7:AB104,AB104)=1,1+MAX($AQ$7:AQ103),INDEX($AQ$7:AQ103,MATCH(AB104,$AB$7:AB104,0),0)))</f>
        <v/>
      </c>
      <c r="AR104" s="112" t="str">
        <f ca="1">IF(AC104="","",IF(COUNTIF($AC$7:AC104,AC104)=1,1+MAX($AR$7:AR103),INDEX($AR$7:AR103,MATCH(AC104,$AC$7:AC104,0),0)))</f>
        <v/>
      </c>
      <c r="AS104" s="119"/>
      <c r="AT104" s="113" t="str">
        <f t="shared" ca="1" si="69"/>
        <v>'入力'!BL100</v>
      </c>
      <c r="AU104" s="113" t="str">
        <f t="shared" ca="1" si="71"/>
        <v>'入力'!BM100</v>
      </c>
      <c r="AV104" s="113" t="str">
        <f t="shared" ca="1" si="71"/>
        <v>'入力'!BN100</v>
      </c>
      <c r="AW104" s="113" t="str">
        <f t="shared" ca="1" si="71"/>
        <v>'入力'!BO100</v>
      </c>
      <c r="AX104" s="113" t="str">
        <f t="shared" ca="1" si="71"/>
        <v>'入力'!BP100</v>
      </c>
      <c r="AY104" s="113" t="str">
        <f t="shared" ca="1" si="71"/>
        <v>'入力'!BQ100</v>
      </c>
      <c r="AZ104" s="113" t="str">
        <f t="shared" ca="1" si="71"/>
        <v>'入力'!BR100</v>
      </c>
      <c r="BA104" s="113" t="str">
        <f t="shared" ca="1" si="71"/>
        <v>'入力'!BS100</v>
      </c>
      <c r="BB104" s="113" t="str">
        <f t="shared" ca="1" si="71"/>
        <v>'入力'!BT100</v>
      </c>
      <c r="BC104" s="113" t="str">
        <f t="shared" ca="1" si="71"/>
        <v>'入力'!BU100</v>
      </c>
      <c r="BD104" s="113" t="str">
        <f t="shared" ca="1" si="71"/>
        <v>'入力'!BV100</v>
      </c>
    </row>
    <row r="105" spans="2:56" s="106" customFormat="1" ht="14.4" x14ac:dyDescent="0.2">
      <c r="B105" s="105"/>
      <c r="C105" s="114" t="str">
        <f t="shared" ca="1" si="49"/>
        <v/>
      </c>
      <c r="D105" s="114" t="str">
        <f t="shared" ca="1" si="49"/>
        <v/>
      </c>
      <c r="E105" s="115" t="str">
        <f t="shared" ca="1" si="49"/>
        <v/>
      </c>
      <c r="F105" s="127" t="str">
        <f t="shared" ca="1" si="54"/>
        <v/>
      </c>
      <c r="G105" s="128" t="str">
        <f t="shared" ca="1" si="70"/>
        <v/>
      </c>
      <c r="H105" s="128" t="str">
        <f t="shared" ca="1" si="70"/>
        <v/>
      </c>
      <c r="I105" s="128" t="str">
        <f t="shared" ca="1" si="70"/>
        <v/>
      </c>
      <c r="J105" s="116" t="str">
        <f t="shared" ca="1" si="70"/>
        <v/>
      </c>
      <c r="K105" s="117" t="str">
        <f t="shared" ca="1" si="70"/>
        <v/>
      </c>
      <c r="L105" s="117" t="str">
        <f t="shared" ca="1" si="70"/>
        <v/>
      </c>
      <c r="M105" s="118" t="str">
        <f t="shared" ca="1" si="70"/>
        <v/>
      </c>
      <c r="O105" s="120" t="str">
        <f t="shared" ca="1" si="55"/>
        <v/>
      </c>
      <c r="P105" s="121" t="str">
        <f ca="1">IFERROR(IF(AND(COUNTIF($AJ$7:AJ105,AJ105)=COUNTIF($AJ$7:AJ100104,AJ105),AG105&lt;&gt;""),SUMIF($AJ$7:AJ105,AJ105,$AI$7:AI105),""),"")</f>
        <v/>
      </c>
      <c r="R105" s="129" t="str">
        <f t="shared" ca="1" si="56"/>
        <v/>
      </c>
      <c r="S105" s="4" t="str">
        <f t="shared" ca="1" si="72"/>
        <v/>
      </c>
      <c r="T105" s="1"/>
      <c r="U105" s="129" t="str">
        <f t="shared" ca="1" si="57"/>
        <v/>
      </c>
      <c r="V105" s="20" t="str">
        <f t="shared" ca="1" si="73"/>
        <v/>
      </c>
      <c r="W105" s="4" t="str">
        <f t="shared" ca="1" si="74"/>
        <v/>
      </c>
      <c r="Y105" s="112" t="str">
        <f t="shared" ca="1" si="58"/>
        <v/>
      </c>
      <c r="Z105" s="112" t="str">
        <f t="shared" ca="1" si="59"/>
        <v/>
      </c>
      <c r="AA105" s="112" t="str">
        <f t="shared" ca="1" si="60"/>
        <v/>
      </c>
      <c r="AB105" s="112" t="str">
        <f t="shared" ca="1" si="61"/>
        <v/>
      </c>
      <c r="AC105" s="112" t="str">
        <f t="shared" ca="1" si="62"/>
        <v/>
      </c>
      <c r="AD105" s="112" t="str">
        <f t="shared" ca="1" si="63"/>
        <v/>
      </c>
      <c r="AE105" s="112" t="str">
        <f t="shared" ca="1" si="64"/>
        <v/>
      </c>
      <c r="AF105" s="112" t="str">
        <f t="shared" ca="1" si="65"/>
        <v/>
      </c>
      <c r="AG105" s="112" t="str">
        <f t="shared" ca="1" si="66"/>
        <v/>
      </c>
      <c r="AH105" s="112" t="str">
        <f t="shared" ca="1" si="67"/>
        <v/>
      </c>
      <c r="AI105" s="112" t="str">
        <f ca="1">IF(AND(COUNTIF(INDEX($AL$7:AM105,0,MATCH($O$2,$AL$6:$AM$6,0)),INDEX(AL105:AM105,0,MATCH($O$2,$AL$6:$AM$6,0)))=1,AL105&lt;&gt;"",AM104&lt;&gt;""),SUMIF(INDEX($AL$7:$AM$100006,0,MATCH($O$2,$AL$6:$AM$6,0)),INDEX(AL105:AM105,0,MATCH($O$2,$AL$6:$AM$6,0)),$AG$7:$AG$100006),"")</f>
        <v/>
      </c>
      <c r="AJ105" s="112" t="str">
        <f t="shared" ref="AJ105:AJ120" ca="1" si="75">IF(COUNT(Y105:AA105)=3,DATE(Y105,Z105,AA105),"")</f>
        <v/>
      </c>
      <c r="AK105" s="112" t="str">
        <f t="shared" ref="AK105:AK120" ca="1" si="76">IF(AB105="","",IF(AB104=AB105,AK104,AK104+1))</f>
        <v/>
      </c>
      <c r="AL105" s="112" t="str">
        <f t="shared" ref="AL105:AL120" ca="1" si="77">IF(AND(AB105&lt;&gt;"",AJ105&lt;&gt;""),AJ105&amp;"@"&amp;AB105&amp;"@"&amp;AK105,"")</f>
        <v/>
      </c>
      <c r="AM105" s="112" t="str">
        <f t="shared" ca="1" si="68"/>
        <v/>
      </c>
      <c r="AN105" s="112" t="str">
        <f t="shared" ref="AN105:AN120" ca="1" si="78">IF(AB105="","",AB105)</f>
        <v/>
      </c>
      <c r="AO105" s="112" t="str">
        <f ca="1">IF(AND(COUNTIF(INDEX($AL$7:$AM105,0,MATCH($O$2,$AL$6:$AM$6,0)),INDEX(AL105:AM105,0,MATCH($O$2,$AL$6:$AM$6,0)))=1,AL105&lt;&gt;""),AB105,"")</f>
        <v/>
      </c>
      <c r="AP105" s="112" t="str">
        <f ca="1">IF(AND(AL105&lt;&gt;"",COUNTIF(INDEX($AL$7:$AM$100006,0,MATCH($O$2,$AL$6:$AM$6,0)),INDEX(AL105:AM105,0,MATCH($O$2,$AL$6:$AM$6,0)))&gt;=2),IF(ROUNDUP(COUNTIF(INDEX($AL$7:$AM$100006,0,MATCH($O$2,$AL$6:$AM$6,0)),INDEX(AL105:AM105,0,MATCH($O$2,$AL$6:$AM$6,0)))/2,0)=COUNTIF(INDEX($AL$7:$AM105,0,MATCH($O$2,$AL$6:$AM$6,0)),INDEX($AL105:$AM105,0,MATCH($O$2,$AL$6:$AM$6,0))),AB105,""),IF(AB105="","",AB105))</f>
        <v/>
      </c>
      <c r="AQ105" s="112" t="str">
        <f ca="1">IF(AB105="","",IF(COUNTIF($AB$7:AB105,AB105)=1,1+MAX($AQ$7:AQ104),INDEX($AQ$7:AQ104,MATCH(AB105,$AB$7:AB105,0),0)))</f>
        <v/>
      </c>
      <c r="AR105" s="112" t="str">
        <f ca="1">IF(AC105="","",IF(COUNTIF($AC$7:AC105,AC105)=1,1+MAX($AR$7:AR104),INDEX($AR$7:AR104,MATCH(AC105,$AC$7:AC105,0),0)))</f>
        <v/>
      </c>
      <c r="AS105" s="119"/>
      <c r="AT105" s="113" t="str">
        <f t="shared" ca="1" si="69"/>
        <v>'入力'!BL101</v>
      </c>
      <c r="AU105" s="113" t="str">
        <f t="shared" ca="1" si="71"/>
        <v>'入力'!BM101</v>
      </c>
      <c r="AV105" s="113" t="str">
        <f t="shared" ca="1" si="71"/>
        <v>'入力'!BN101</v>
      </c>
      <c r="AW105" s="113" t="str">
        <f t="shared" ca="1" si="71"/>
        <v>'入力'!BO101</v>
      </c>
      <c r="AX105" s="113" t="str">
        <f t="shared" ca="1" si="71"/>
        <v>'入力'!BP101</v>
      </c>
      <c r="AY105" s="113" t="str">
        <f t="shared" ca="1" si="71"/>
        <v>'入力'!BQ101</v>
      </c>
      <c r="AZ105" s="113" t="str">
        <f t="shared" ca="1" si="71"/>
        <v>'入力'!BR101</v>
      </c>
      <c r="BA105" s="113" t="str">
        <f t="shared" ca="1" si="71"/>
        <v>'入力'!BS101</v>
      </c>
      <c r="BB105" s="113" t="str">
        <f t="shared" ca="1" si="71"/>
        <v>'入力'!BT101</v>
      </c>
      <c r="BC105" s="113" t="str">
        <f t="shared" ca="1" si="71"/>
        <v>'入力'!BU101</v>
      </c>
      <c r="BD105" s="113" t="str">
        <f t="shared" ca="1" si="71"/>
        <v>'入力'!BV101</v>
      </c>
    </row>
    <row r="106" spans="2:56" s="106" customFormat="1" ht="14.4" x14ac:dyDescent="0.2">
      <c r="B106" s="105"/>
      <c r="C106" s="114" t="str">
        <f t="shared" ca="1" si="49"/>
        <v/>
      </c>
      <c r="D106" s="114" t="str">
        <f t="shared" ca="1" si="49"/>
        <v/>
      </c>
      <c r="E106" s="115" t="str">
        <f t="shared" ca="1" si="49"/>
        <v/>
      </c>
      <c r="F106" s="127" t="str">
        <f t="shared" ca="1" si="54"/>
        <v/>
      </c>
      <c r="G106" s="128" t="str">
        <f t="shared" ca="1" si="70"/>
        <v/>
      </c>
      <c r="H106" s="128" t="str">
        <f t="shared" ca="1" si="70"/>
        <v/>
      </c>
      <c r="I106" s="128" t="str">
        <f t="shared" ca="1" si="70"/>
        <v/>
      </c>
      <c r="J106" s="116" t="str">
        <f t="shared" ca="1" si="70"/>
        <v/>
      </c>
      <c r="K106" s="117" t="str">
        <f t="shared" ca="1" si="70"/>
        <v/>
      </c>
      <c r="L106" s="117" t="str">
        <f t="shared" ca="1" si="70"/>
        <v/>
      </c>
      <c r="M106" s="118" t="str">
        <f t="shared" ca="1" si="70"/>
        <v/>
      </c>
      <c r="O106" s="120" t="str">
        <f t="shared" ca="1" si="55"/>
        <v/>
      </c>
      <c r="P106" s="121" t="str">
        <f ca="1">IFERROR(IF(AND(COUNTIF($AJ$7:AJ106,AJ106)=COUNTIF($AJ$7:AJ100105,AJ106),AG106&lt;&gt;""),SUMIF($AJ$7:AJ106,AJ106,$AI$7:AI106),""),"")</f>
        <v/>
      </c>
      <c r="R106" s="129" t="str">
        <f t="shared" ca="1" si="56"/>
        <v/>
      </c>
      <c r="S106" s="4" t="str">
        <f t="shared" ca="1" si="72"/>
        <v/>
      </c>
      <c r="T106" s="1"/>
      <c r="U106" s="129" t="str">
        <f t="shared" ca="1" si="57"/>
        <v/>
      </c>
      <c r="V106" s="20" t="str">
        <f t="shared" ca="1" si="73"/>
        <v/>
      </c>
      <c r="W106" s="4" t="str">
        <f t="shared" ca="1" si="74"/>
        <v/>
      </c>
      <c r="Y106" s="112" t="str">
        <f t="shared" ca="1" si="58"/>
        <v/>
      </c>
      <c r="Z106" s="112" t="str">
        <f t="shared" ca="1" si="59"/>
        <v/>
      </c>
      <c r="AA106" s="112" t="str">
        <f t="shared" ca="1" si="60"/>
        <v/>
      </c>
      <c r="AB106" s="112" t="str">
        <f t="shared" ca="1" si="61"/>
        <v/>
      </c>
      <c r="AC106" s="112" t="str">
        <f t="shared" ca="1" si="62"/>
        <v/>
      </c>
      <c r="AD106" s="112" t="str">
        <f t="shared" ca="1" si="63"/>
        <v/>
      </c>
      <c r="AE106" s="112" t="str">
        <f t="shared" ca="1" si="64"/>
        <v/>
      </c>
      <c r="AF106" s="112" t="str">
        <f t="shared" ca="1" si="65"/>
        <v/>
      </c>
      <c r="AG106" s="112" t="str">
        <f t="shared" ca="1" si="66"/>
        <v/>
      </c>
      <c r="AH106" s="112" t="str">
        <f t="shared" ca="1" si="67"/>
        <v/>
      </c>
      <c r="AI106" s="112" t="str">
        <f ca="1">IF(AND(COUNTIF(INDEX($AL$7:AM106,0,MATCH($O$2,$AL$6:$AM$6,0)),INDEX(AL106:AM106,0,MATCH($O$2,$AL$6:$AM$6,0)))=1,AL106&lt;&gt;"",AM105&lt;&gt;""),SUMIF(INDEX($AL$7:$AM$100006,0,MATCH($O$2,$AL$6:$AM$6,0)),INDEX(AL106:AM106,0,MATCH($O$2,$AL$6:$AM$6,0)),$AG$7:$AG$100006),"")</f>
        <v/>
      </c>
      <c r="AJ106" s="112" t="str">
        <f t="shared" ca="1" si="75"/>
        <v/>
      </c>
      <c r="AK106" s="112" t="str">
        <f t="shared" ca="1" si="76"/>
        <v/>
      </c>
      <c r="AL106" s="112" t="str">
        <f t="shared" ca="1" si="77"/>
        <v/>
      </c>
      <c r="AM106" s="112" t="str">
        <f t="shared" ca="1" si="68"/>
        <v/>
      </c>
      <c r="AN106" s="112" t="str">
        <f t="shared" ca="1" si="78"/>
        <v/>
      </c>
      <c r="AO106" s="112" t="str">
        <f ca="1">IF(AND(COUNTIF(INDEX($AL$7:$AM106,0,MATCH($O$2,$AL$6:$AM$6,0)),INDEX(AL106:AM106,0,MATCH($O$2,$AL$6:$AM$6,0)))=1,AL106&lt;&gt;""),AB106,"")</f>
        <v/>
      </c>
      <c r="AP106" s="112" t="str">
        <f ca="1">IF(AND(AL106&lt;&gt;"",COUNTIF(INDEX($AL$7:$AM$100006,0,MATCH($O$2,$AL$6:$AM$6,0)),INDEX(AL106:AM106,0,MATCH($O$2,$AL$6:$AM$6,0)))&gt;=2),IF(ROUNDUP(COUNTIF(INDEX($AL$7:$AM$100006,0,MATCH($O$2,$AL$6:$AM$6,0)),INDEX(AL106:AM106,0,MATCH($O$2,$AL$6:$AM$6,0)))/2,0)=COUNTIF(INDEX($AL$7:$AM106,0,MATCH($O$2,$AL$6:$AM$6,0)),INDEX($AL106:$AM106,0,MATCH($O$2,$AL$6:$AM$6,0))),AB106,""),IF(AB106="","",AB106))</f>
        <v/>
      </c>
      <c r="AQ106" s="112" t="str">
        <f ca="1">IF(AB106="","",IF(COUNTIF($AB$7:AB106,AB106)=1,1+MAX($AQ$7:AQ105),INDEX($AQ$7:AQ105,MATCH(AB106,$AB$7:AB106,0),0)))</f>
        <v/>
      </c>
      <c r="AR106" s="112" t="str">
        <f ca="1">IF(AC106="","",IF(COUNTIF($AC$7:AC106,AC106)=1,1+MAX($AR$7:AR105),INDEX($AR$7:AR105,MATCH(AC106,$AC$7:AC106,0),0)))</f>
        <v/>
      </c>
      <c r="AS106" s="119"/>
      <c r="AT106" s="113" t="str">
        <f t="shared" ca="1" si="69"/>
        <v>'入力'!BL102</v>
      </c>
      <c r="AU106" s="113" t="str">
        <f t="shared" ca="1" si="71"/>
        <v>'入力'!BM102</v>
      </c>
      <c r="AV106" s="113" t="str">
        <f t="shared" ca="1" si="71"/>
        <v>'入力'!BN102</v>
      </c>
      <c r="AW106" s="113" t="str">
        <f t="shared" ca="1" si="71"/>
        <v>'入力'!BO102</v>
      </c>
      <c r="AX106" s="113" t="str">
        <f t="shared" ca="1" si="71"/>
        <v>'入力'!BP102</v>
      </c>
      <c r="AY106" s="113" t="str">
        <f t="shared" ca="1" si="71"/>
        <v>'入力'!BQ102</v>
      </c>
      <c r="AZ106" s="113" t="str">
        <f t="shared" ca="1" si="71"/>
        <v>'入力'!BR102</v>
      </c>
      <c r="BA106" s="113" t="str">
        <f t="shared" ca="1" si="71"/>
        <v>'入力'!BS102</v>
      </c>
      <c r="BB106" s="113" t="str">
        <f t="shared" ca="1" si="71"/>
        <v>'入力'!BT102</v>
      </c>
      <c r="BC106" s="113" t="str">
        <f t="shared" ca="1" si="71"/>
        <v>'入力'!BU102</v>
      </c>
      <c r="BD106" s="113" t="str">
        <f t="shared" ca="1" si="71"/>
        <v>'入力'!BV102</v>
      </c>
    </row>
    <row r="107" spans="2:56" s="106" customFormat="1" ht="14.4" x14ac:dyDescent="0.2">
      <c r="B107" s="105"/>
      <c r="C107" s="114" t="str">
        <f t="shared" ca="1" si="49"/>
        <v/>
      </c>
      <c r="D107" s="114" t="str">
        <f t="shared" ca="1" si="49"/>
        <v/>
      </c>
      <c r="E107" s="115" t="str">
        <f t="shared" ca="1" si="49"/>
        <v/>
      </c>
      <c r="F107" s="127" t="str">
        <f t="shared" ca="1" si="54"/>
        <v/>
      </c>
      <c r="G107" s="128" t="str">
        <f t="shared" ca="1" si="70"/>
        <v/>
      </c>
      <c r="H107" s="128" t="str">
        <f t="shared" ca="1" si="70"/>
        <v/>
      </c>
      <c r="I107" s="128" t="str">
        <f t="shared" ca="1" si="70"/>
        <v/>
      </c>
      <c r="J107" s="116" t="str">
        <f t="shared" ca="1" si="70"/>
        <v/>
      </c>
      <c r="K107" s="117" t="str">
        <f t="shared" ca="1" si="70"/>
        <v/>
      </c>
      <c r="L107" s="117" t="str">
        <f t="shared" ca="1" si="70"/>
        <v/>
      </c>
      <c r="M107" s="118" t="str">
        <f t="shared" ca="1" si="70"/>
        <v/>
      </c>
      <c r="O107" s="120" t="str">
        <f t="shared" ca="1" si="55"/>
        <v/>
      </c>
      <c r="P107" s="121" t="str">
        <f ca="1">IFERROR(IF(AND(COUNTIF($AJ$7:AJ107,AJ107)=COUNTIF($AJ$7:AJ100106,AJ107),AG107&lt;&gt;""),SUMIF($AJ$7:AJ107,AJ107,$AI$7:AI107),""),"")</f>
        <v/>
      </c>
      <c r="R107" s="129" t="str">
        <f t="shared" ca="1" si="56"/>
        <v/>
      </c>
      <c r="S107" s="4" t="str">
        <f t="shared" ca="1" si="72"/>
        <v/>
      </c>
      <c r="T107" s="1"/>
      <c r="U107" s="129" t="str">
        <f t="shared" ca="1" si="57"/>
        <v/>
      </c>
      <c r="V107" s="20" t="str">
        <f t="shared" ca="1" si="73"/>
        <v/>
      </c>
      <c r="W107" s="4" t="str">
        <f t="shared" ca="1" si="74"/>
        <v/>
      </c>
      <c r="Y107" s="112" t="str">
        <f t="shared" ca="1" si="58"/>
        <v/>
      </c>
      <c r="Z107" s="112" t="str">
        <f t="shared" ca="1" si="59"/>
        <v/>
      </c>
      <c r="AA107" s="112" t="str">
        <f t="shared" ca="1" si="60"/>
        <v/>
      </c>
      <c r="AB107" s="112" t="str">
        <f t="shared" ca="1" si="61"/>
        <v/>
      </c>
      <c r="AC107" s="112" t="str">
        <f t="shared" ca="1" si="62"/>
        <v/>
      </c>
      <c r="AD107" s="112" t="str">
        <f t="shared" ca="1" si="63"/>
        <v/>
      </c>
      <c r="AE107" s="112" t="str">
        <f t="shared" ca="1" si="64"/>
        <v/>
      </c>
      <c r="AF107" s="112" t="str">
        <f t="shared" ca="1" si="65"/>
        <v/>
      </c>
      <c r="AG107" s="112" t="str">
        <f t="shared" ca="1" si="66"/>
        <v/>
      </c>
      <c r="AH107" s="112" t="str">
        <f t="shared" ca="1" si="67"/>
        <v/>
      </c>
      <c r="AI107" s="112" t="str">
        <f ca="1">IF(AND(COUNTIF(INDEX($AL$7:AM107,0,MATCH($O$2,$AL$6:$AM$6,0)),INDEX(AL107:AM107,0,MATCH($O$2,$AL$6:$AM$6,0)))=1,AL107&lt;&gt;"",AM106&lt;&gt;""),SUMIF(INDEX($AL$7:$AM$100006,0,MATCH($O$2,$AL$6:$AM$6,0)),INDEX(AL107:AM107,0,MATCH($O$2,$AL$6:$AM$6,0)),$AG$7:$AG$100006),"")</f>
        <v/>
      </c>
      <c r="AJ107" s="112" t="str">
        <f t="shared" ca="1" si="75"/>
        <v/>
      </c>
      <c r="AK107" s="112" t="str">
        <f t="shared" ca="1" si="76"/>
        <v/>
      </c>
      <c r="AL107" s="112" t="str">
        <f t="shared" ca="1" si="77"/>
        <v/>
      </c>
      <c r="AM107" s="112" t="str">
        <f t="shared" ca="1" si="68"/>
        <v/>
      </c>
      <c r="AN107" s="112" t="str">
        <f t="shared" ca="1" si="78"/>
        <v/>
      </c>
      <c r="AO107" s="112" t="str">
        <f ca="1">IF(AND(COUNTIF(INDEX($AL$7:$AM107,0,MATCH($O$2,$AL$6:$AM$6,0)),INDEX(AL107:AM107,0,MATCH($O$2,$AL$6:$AM$6,0)))=1,AL107&lt;&gt;""),AB107,"")</f>
        <v/>
      </c>
      <c r="AP107" s="112" t="str">
        <f ca="1">IF(AND(AL107&lt;&gt;"",COUNTIF(INDEX($AL$7:$AM$100006,0,MATCH($O$2,$AL$6:$AM$6,0)),INDEX(AL107:AM107,0,MATCH($O$2,$AL$6:$AM$6,0)))&gt;=2),IF(ROUNDUP(COUNTIF(INDEX($AL$7:$AM$100006,0,MATCH($O$2,$AL$6:$AM$6,0)),INDEX(AL107:AM107,0,MATCH($O$2,$AL$6:$AM$6,0)))/2,0)=COUNTIF(INDEX($AL$7:$AM107,0,MATCH($O$2,$AL$6:$AM$6,0)),INDEX($AL107:$AM107,0,MATCH($O$2,$AL$6:$AM$6,0))),AB107,""),IF(AB107="","",AB107))</f>
        <v/>
      </c>
      <c r="AQ107" s="112" t="str">
        <f ca="1">IF(AB107="","",IF(COUNTIF($AB$7:AB107,AB107)=1,1+MAX($AQ$7:AQ106),INDEX($AQ$7:AQ106,MATCH(AB107,$AB$7:AB107,0),0)))</f>
        <v/>
      </c>
      <c r="AR107" s="112" t="str">
        <f ca="1">IF(AC107="","",IF(COUNTIF($AC$7:AC107,AC107)=1,1+MAX($AR$7:AR106),INDEX($AR$7:AR106,MATCH(AC107,$AC$7:AC107,0),0)))</f>
        <v/>
      </c>
      <c r="AS107" s="119"/>
      <c r="AT107" s="113" t="str">
        <f t="shared" ca="1" si="69"/>
        <v>'入力'!BL103</v>
      </c>
      <c r="AU107" s="113" t="str">
        <f t="shared" ca="1" si="71"/>
        <v>'入力'!BM103</v>
      </c>
      <c r="AV107" s="113" t="str">
        <f t="shared" ca="1" si="71"/>
        <v>'入力'!BN103</v>
      </c>
      <c r="AW107" s="113" t="str">
        <f t="shared" ca="1" si="71"/>
        <v>'入力'!BO103</v>
      </c>
      <c r="AX107" s="113" t="str">
        <f t="shared" ca="1" si="71"/>
        <v>'入力'!BP103</v>
      </c>
      <c r="AY107" s="113" t="str">
        <f t="shared" ca="1" si="71"/>
        <v>'入力'!BQ103</v>
      </c>
      <c r="AZ107" s="113" t="str">
        <f t="shared" ca="1" si="71"/>
        <v>'入力'!BR103</v>
      </c>
      <c r="BA107" s="113" t="str">
        <f t="shared" ca="1" si="71"/>
        <v>'入力'!BS103</v>
      </c>
      <c r="BB107" s="113" t="str">
        <f t="shared" ca="1" si="71"/>
        <v>'入力'!BT103</v>
      </c>
      <c r="BC107" s="113" t="str">
        <f t="shared" ca="1" si="71"/>
        <v>'入力'!BU103</v>
      </c>
      <c r="BD107" s="113" t="str">
        <f t="shared" ca="1" si="71"/>
        <v>'入力'!BV103</v>
      </c>
    </row>
    <row r="108" spans="2:56" s="106" customFormat="1" ht="14.4" x14ac:dyDescent="0.2">
      <c r="B108" s="105"/>
      <c r="C108" s="114" t="str">
        <f t="shared" ca="1" si="49"/>
        <v/>
      </c>
      <c r="D108" s="114" t="str">
        <f t="shared" ca="1" si="49"/>
        <v/>
      </c>
      <c r="E108" s="115" t="str">
        <f t="shared" ca="1" si="49"/>
        <v/>
      </c>
      <c r="F108" s="127" t="str">
        <f t="shared" ca="1" si="54"/>
        <v/>
      </c>
      <c r="G108" s="128" t="str">
        <f t="shared" ca="1" si="70"/>
        <v/>
      </c>
      <c r="H108" s="128" t="str">
        <f t="shared" ca="1" si="70"/>
        <v/>
      </c>
      <c r="I108" s="128" t="str">
        <f t="shared" ca="1" si="70"/>
        <v/>
      </c>
      <c r="J108" s="116" t="str">
        <f t="shared" ca="1" si="70"/>
        <v/>
      </c>
      <c r="K108" s="117" t="str">
        <f t="shared" ca="1" si="70"/>
        <v/>
      </c>
      <c r="L108" s="117" t="str">
        <f t="shared" ca="1" si="70"/>
        <v/>
      </c>
      <c r="M108" s="118" t="str">
        <f t="shared" ca="1" si="70"/>
        <v/>
      </c>
      <c r="O108" s="120" t="str">
        <f t="shared" ca="1" si="55"/>
        <v/>
      </c>
      <c r="P108" s="121" t="str">
        <f ca="1">IFERROR(IF(AND(COUNTIF($AJ$7:AJ108,AJ108)=COUNTIF($AJ$7:AJ100107,AJ108),AG108&lt;&gt;""),SUMIF($AJ$7:AJ108,AJ108,$AI$7:AI108),""),"")</f>
        <v/>
      </c>
      <c r="R108" s="129" t="str">
        <f t="shared" ca="1" si="56"/>
        <v/>
      </c>
      <c r="S108" s="4" t="str">
        <f t="shared" ca="1" si="72"/>
        <v/>
      </c>
      <c r="T108" s="1"/>
      <c r="U108" s="129" t="str">
        <f t="shared" ca="1" si="57"/>
        <v/>
      </c>
      <c r="V108" s="20" t="str">
        <f t="shared" ca="1" si="73"/>
        <v/>
      </c>
      <c r="W108" s="4" t="str">
        <f t="shared" ca="1" si="74"/>
        <v/>
      </c>
      <c r="Y108" s="112" t="str">
        <f t="shared" ca="1" si="58"/>
        <v/>
      </c>
      <c r="Z108" s="112" t="str">
        <f t="shared" ca="1" si="59"/>
        <v/>
      </c>
      <c r="AA108" s="112" t="str">
        <f t="shared" ca="1" si="60"/>
        <v/>
      </c>
      <c r="AB108" s="112" t="str">
        <f t="shared" ca="1" si="61"/>
        <v/>
      </c>
      <c r="AC108" s="112" t="str">
        <f t="shared" ca="1" si="62"/>
        <v/>
      </c>
      <c r="AD108" s="112" t="str">
        <f t="shared" ca="1" si="63"/>
        <v/>
      </c>
      <c r="AE108" s="112" t="str">
        <f t="shared" ca="1" si="64"/>
        <v/>
      </c>
      <c r="AF108" s="112" t="str">
        <f t="shared" ca="1" si="65"/>
        <v/>
      </c>
      <c r="AG108" s="112" t="str">
        <f t="shared" ca="1" si="66"/>
        <v/>
      </c>
      <c r="AH108" s="112" t="str">
        <f t="shared" ca="1" si="67"/>
        <v/>
      </c>
      <c r="AI108" s="112" t="str">
        <f ca="1">IF(AND(COUNTIF(INDEX($AL$7:AM108,0,MATCH($O$2,$AL$6:$AM$6,0)),INDEX(AL108:AM108,0,MATCH($O$2,$AL$6:$AM$6,0)))=1,AL108&lt;&gt;"",AM107&lt;&gt;""),SUMIF(INDEX($AL$7:$AM$100006,0,MATCH($O$2,$AL$6:$AM$6,0)),INDEX(AL108:AM108,0,MATCH($O$2,$AL$6:$AM$6,0)),$AG$7:$AG$100006),"")</f>
        <v/>
      </c>
      <c r="AJ108" s="112" t="str">
        <f t="shared" ca="1" si="75"/>
        <v/>
      </c>
      <c r="AK108" s="112" t="str">
        <f t="shared" ca="1" si="76"/>
        <v/>
      </c>
      <c r="AL108" s="112" t="str">
        <f t="shared" ca="1" si="77"/>
        <v/>
      </c>
      <c r="AM108" s="112" t="str">
        <f t="shared" ca="1" si="68"/>
        <v/>
      </c>
      <c r="AN108" s="112" t="str">
        <f t="shared" ca="1" si="78"/>
        <v/>
      </c>
      <c r="AO108" s="112" t="str">
        <f ca="1">IF(AND(COUNTIF(INDEX($AL$7:$AM108,0,MATCH($O$2,$AL$6:$AM$6,0)),INDEX(AL108:AM108,0,MATCH($O$2,$AL$6:$AM$6,0)))=1,AL108&lt;&gt;""),AB108,"")</f>
        <v/>
      </c>
      <c r="AP108" s="112" t="str">
        <f ca="1">IF(AND(AL108&lt;&gt;"",COUNTIF(INDEX($AL$7:$AM$100006,0,MATCH($O$2,$AL$6:$AM$6,0)),INDEX(AL108:AM108,0,MATCH($O$2,$AL$6:$AM$6,0)))&gt;=2),IF(ROUNDUP(COUNTIF(INDEX($AL$7:$AM$100006,0,MATCH($O$2,$AL$6:$AM$6,0)),INDEX(AL108:AM108,0,MATCH($O$2,$AL$6:$AM$6,0)))/2,0)=COUNTIF(INDEX($AL$7:$AM108,0,MATCH($O$2,$AL$6:$AM$6,0)),INDEX($AL108:$AM108,0,MATCH($O$2,$AL$6:$AM$6,0))),AB108,""),IF(AB108="","",AB108))</f>
        <v/>
      </c>
      <c r="AQ108" s="112" t="str">
        <f ca="1">IF(AB108="","",IF(COUNTIF($AB$7:AB108,AB108)=1,1+MAX($AQ$7:AQ107),INDEX($AQ$7:AQ107,MATCH(AB108,$AB$7:AB108,0),0)))</f>
        <v/>
      </c>
      <c r="AR108" s="112" t="str">
        <f ca="1">IF(AC108="","",IF(COUNTIF($AC$7:AC108,AC108)=1,1+MAX($AR$7:AR107),INDEX($AR$7:AR107,MATCH(AC108,$AC$7:AC108,0),0)))</f>
        <v/>
      </c>
      <c r="AS108" s="119"/>
      <c r="AT108" s="113" t="str">
        <f t="shared" ca="1" si="69"/>
        <v>'入力'!BL104</v>
      </c>
      <c r="AU108" s="113" t="str">
        <f t="shared" ca="1" si="71"/>
        <v>'入力'!BM104</v>
      </c>
      <c r="AV108" s="113" t="str">
        <f t="shared" ca="1" si="71"/>
        <v>'入力'!BN104</v>
      </c>
      <c r="AW108" s="113" t="str">
        <f t="shared" ca="1" si="71"/>
        <v>'入力'!BO104</v>
      </c>
      <c r="AX108" s="113" t="str">
        <f t="shared" ca="1" si="71"/>
        <v>'入力'!BP104</v>
      </c>
      <c r="AY108" s="113" t="str">
        <f t="shared" ca="1" si="71"/>
        <v>'入力'!BQ104</v>
      </c>
      <c r="AZ108" s="113" t="str">
        <f t="shared" ca="1" si="71"/>
        <v>'入力'!BR104</v>
      </c>
      <c r="BA108" s="113" t="str">
        <f t="shared" ca="1" si="71"/>
        <v>'入力'!BS104</v>
      </c>
      <c r="BB108" s="113" t="str">
        <f t="shared" ca="1" si="71"/>
        <v>'入力'!BT104</v>
      </c>
      <c r="BC108" s="113" t="str">
        <f t="shared" ca="1" si="71"/>
        <v>'入力'!BU104</v>
      </c>
      <c r="BD108" s="113" t="str">
        <f t="shared" ca="1" si="71"/>
        <v>'入力'!BV104</v>
      </c>
    </row>
    <row r="109" spans="2:56" s="106" customFormat="1" ht="14.4" x14ac:dyDescent="0.2">
      <c r="B109" s="105"/>
      <c r="C109" s="114" t="str">
        <f t="shared" ca="1" si="49"/>
        <v/>
      </c>
      <c r="D109" s="114" t="str">
        <f t="shared" ca="1" si="49"/>
        <v/>
      </c>
      <c r="E109" s="115" t="str">
        <f t="shared" ca="1" si="49"/>
        <v/>
      </c>
      <c r="F109" s="127" t="str">
        <f t="shared" ca="1" si="54"/>
        <v/>
      </c>
      <c r="G109" s="128" t="str">
        <f t="shared" ca="1" si="70"/>
        <v/>
      </c>
      <c r="H109" s="128" t="str">
        <f t="shared" ca="1" si="70"/>
        <v/>
      </c>
      <c r="I109" s="128" t="str">
        <f t="shared" ca="1" si="70"/>
        <v/>
      </c>
      <c r="J109" s="116" t="str">
        <f t="shared" ca="1" si="70"/>
        <v/>
      </c>
      <c r="K109" s="117" t="str">
        <f t="shared" ca="1" si="70"/>
        <v/>
      </c>
      <c r="L109" s="117" t="str">
        <f t="shared" ca="1" si="70"/>
        <v/>
      </c>
      <c r="M109" s="118" t="str">
        <f t="shared" ca="1" si="70"/>
        <v/>
      </c>
      <c r="O109" s="120" t="str">
        <f t="shared" ca="1" si="55"/>
        <v/>
      </c>
      <c r="P109" s="121" t="str">
        <f ca="1">IFERROR(IF(AND(COUNTIF($AJ$7:AJ109,AJ109)=COUNTIF($AJ$7:AJ100108,AJ109),AG109&lt;&gt;""),SUMIF($AJ$7:AJ109,AJ109,$AI$7:AI109),""),"")</f>
        <v/>
      </c>
      <c r="R109" s="129" t="str">
        <f t="shared" ca="1" si="56"/>
        <v/>
      </c>
      <c r="S109" s="4" t="str">
        <f t="shared" ca="1" si="72"/>
        <v/>
      </c>
      <c r="T109" s="1"/>
      <c r="U109" s="129" t="str">
        <f t="shared" ca="1" si="57"/>
        <v/>
      </c>
      <c r="V109" s="20" t="str">
        <f t="shared" ca="1" si="73"/>
        <v/>
      </c>
      <c r="W109" s="4" t="str">
        <f t="shared" ca="1" si="74"/>
        <v/>
      </c>
      <c r="Y109" s="112" t="str">
        <f t="shared" ca="1" si="58"/>
        <v/>
      </c>
      <c r="Z109" s="112" t="str">
        <f t="shared" ca="1" si="59"/>
        <v/>
      </c>
      <c r="AA109" s="112" t="str">
        <f t="shared" ca="1" si="60"/>
        <v/>
      </c>
      <c r="AB109" s="112" t="str">
        <f t="shared" ca="1" si="61"/>
        <v/>
      </c>
      <c r="AC109" s="112" t="str">
        <f t="shared" ca="1" si="62"/>
        <v/>
      </c>
      <c r="AD109" s="112" t="str">
        <f t="shared" ca="1" si="63"/>
        <v/>
      </c>
      <c r="AE109" s="112" t="str">
        <f t="shared" ca="1" si="64"/>
        <v/>
      </c>
      <c r="AF109" s="112" t="str">
        <f t="shared" ca="1" si="65"/>
        <v/>
      </c>
      <c r="AG109" s="112" t="str">
        <f t="shared" ca="1" si="66"/>
        <v/>
      </c>
      <c r="AH109" s="112" t="str">
        <f t="shared" ca="1" si="67"/>
        <v/>
      </c>
      <c r="AI109" s="112" t="str">
        <f ca="1">IF(AND(COUNTIF(INDEX($AL$7:AM109,0,MATCH($O$2,$AL$6:$AM$6,0)),INDEX(AL109:AM109,0,MATCH($O$2,$AL$6:$AM$6,0)))=1,AL109&lt;&gt;"",AM108&lt;&gt;""),SUMIF(INDEX($AL$7:$AM$100006,0,MATCH($O$2,$AL$6:$AM$6,0)),INDEX(AL109:AM109,0,MATCH($O$2,$AL$6:$AM$6,0)),$AG$7:$AG$100006),"")</f>
        <v/>
      </c>
      <c r="AJ109" s="112" t="str">
        <f t="shared" ca="1" si="75"/>
        <v/>
      </c>
      <c r="AK109" s="112" t="str">
        <f t="shared" ca="1" si="76"/>
        <v/>
      </c>
      <c r="AL109" s="112" t="str">
        <f t="shared" ca="1" si="77"/>
        <v/>
      </c>
      <c r="AM109" s="112" t="str">
        <f t="shared" ca="1" si="68"/>
        <v/>
      </c>
      <c r="AN109" s="112" t="str">
        <f t="shared" ca="1" si="78"/>
        <v/>
      </c>
      <c r="AO109" s="112" t="str">
        <f ca="1">IF(AND(COUNTIF(INDEX($AL$7:$AM109,0,MATCH($O$2,$AL$6:$AM$6,0)),INDEX(AL109:AM109,0,MATCH($O$2,$AL$6:$AM$6,0)))=1,AL109&lt;&gt;""),AB109,"")</f>
        <v/>
      </c>
      <c r="AP109" s="112" t="str">
        <f ca="1">IF(AND(AL109&lt;&gt;"",COUNTIF(INDEX($AL$7:$AM$100006,0,MATCH($O$2,$AL$6:$AM$6,0)),INDEX(AL109:AM109,0,MATCH($O$2,$AL$6:$AM$6,0)))&gt;=2),IF(ROUNDUP(COUNTIF(INDEX($AL$7:$AM$100006,0,MATCH($O$2,$AL$6:$AM$6,0)),INDEX(AL109:AM109,0,MATCH($O$2,$AL$6:$AM$6,0)))/2,0)=COUNTIF(INDEX($AL$7:$AM109,0,MATCH($O$2,$AL$6:$AM$6,0)),INDEX($AL109:$AM109,0,MATCH($O$2,$AL$6:$AM$6,0))),AB109,""),IF(AB109="","",AB109))</f>
        <v/>
      </c>
      <c r="AQ109" s="112" t="str">
        <f ca="1">IF(AB109="","",IF(COUNTIF($AB$7:AB109,AB109)=1,1+MAX($AQ$7:AQ108),INDEX($AQ$7:AQ108,MATCH(AB109,$AB$7:AB109,0),0)))</f>
        <v/>
      </c>
      <c r="AR109" s="112" t="str">
        <f ca="1">IF(AC109="","",IF(COUNTIF($AC$7:AC109,AC109)=1,1+MAX($AR$7:AR108),INDEX($AR$7:AR108,MATCH(AC109,$AC$7:AC109,0),0)))</f>
        <v/>
      </c>
      <c r="AS109" s="119"/>
      <c r="AT109" s="113" t="str">
        <f t="shared" ca="1" si="69"/>
        <v>'入力'!BL105</v>
      </c>
      <c r="AU109" s="113" t="str">
        <f t="shared" ca="1" si="71"/>
        <v>'入力'!BM105</v>
      </c>
      <c r="AV109" s="113" t="str">
        <f t="shared" ca="1" si="71"/>
        <v>'入力'!BN105</v>
      </c>
      <c r="AW109" s="113" t="str">
        <f t="shared" ca="1" si="71"/>
        <v>'入力'!BO105</v>
      </c>
      <c r="AX109" s="113" t="str">
        <f t="shared" ca="1" si="71"/>
        <v>'入力'!BP105</v>
      </c>
      <c r="AY109" s="113" t="str">
        <f t="shared" ca="1" si="71"/>
        <v>'入力'!BQ105</v>
      </c>
      <c r="AZ109" s="113" t="str">
        <f t="shared" ca="1" si="71"/>
        <v>'入力'!BR105</v>
      </c>
      <c r="BA109" s="113" t="str">
        <f t="shared" ca="1" si="71"/>
        <v>'入力'!BS105</v>
      </c>
      <c r="BB109" s="113" t="str">
        <f t="shared" ca="1" si="71"/>
        <v>'入力'!BT105</v>
      </c>
      <c r="BC109" s="113" t="str">
        <f t="shared" ca="1" si="71"/>
        <v>'入力'!BU105</v>
      </c>
      <c r="BD109" s="113" t="str">
        <f t="shared" ca="1" si="71"/>
        <v>'入力'!BV105</v>
      </c>
    </row>
    <row r="110" spans="2:56" s="106" customFormat="1" ht="14.4" x14ac:dyDescent="0.2">
      <c r="B110" s="105"/>
      <c r="C110" s="114" t="str">
        <f t="shared" ca="1" si="49"/>
        <v/>
      </c>
      <c r="D110" s="114" t="str">
        <f t="shared" ca="1" si="49"/>
        <v/>
      </c>
      <c r="E110" s="115" t="str">
        <f t="shared" ca="1" si="49"/>
        <v/>
      </c>
      <c r="F110" s="127" t="str">
        <f t="shared" ca="1" si="54"/>
        <v/>
      </c>
      <c r="G110" s="128" t="str">
        <f t="shared" ca="1" si="70"/>
        <v/>
      </c>
      <c r="H110" s="128" t="str">
        <f t="shared" ca="1" si="70"/>
        <v/>
      </c>
      <c r="I110" s="128" t="str">
        <f t="shared" ca="1" si="70"/>
        <v/>
      </c>
      <c r="J110" s="116" t="str">
        <f t="shared" ca="1" si="70"/>
        <v/>
      </c>
      <c r="K110" s="117" t="str">
        <f t="shared" ca="1" si="70"/>
        <v/>
      </c>
      <c r="L110" s="117" t="str">
        <f t="shared" ca="1" si="70"/>
        <v/>
      </c>
      <c r="M110" s="118" t="str">
        <f t="shared" ca="1" si="70"/>
        <v/>
      </c>
      <c r="O110" s="120" t="str">
        <f t="shared" ca="1" si="55"/>
        <v/>
      </c>
      <c r="P110" s="121" t="str">
        <f ca="1">IFERROR(IF(AND(COUNTIF($AJ$7:AJ110,AJ110)=COUNTIF($AJ$7:AJ100109,AJ110),AG110&lt;&gt;""),SUMIF($AJ$7:AJ110,AJ110,$AI$7:AI110),""),"")</f>
        <v/>
      </c>
      <c r="R110" s="129" t="str">
        <f t="shared" ca="1" si="56"/>
        <v/>
      </c>
      <c r="S110" s="4" t="str">
        <f t="shared" ca="1" si="72"/>
        <v/>
      </c>
      <c r="T110" s="1"/>
      <c r="U110" s="129" t="str">
        <f t="shared" ca="1" si="57"/>
        <v/>
      </c>
      <c r="V110" s="20" t="str">
        <f t="shared" ca="1" si="73"/>
        <v/>
      </c>
      <c r="W110" s="4" t="str">
        <f t="shared" ca="1" si="74"/>
        <v/>
      </c>
      <c r="Y110" s="112" t="str">
        <f t="shared" ca="1" si="58"/>
        <v/>
      </c>
      <c r="Z110" s="112" t="str">
        <f t="shared" ca="1" si="59"/>
        <v/>
      </c>
      <c r="AA110" s="112" t="str">
        <f t="shared" ca="1" si="60"/>
        <v/>
      </c>
      <c r="AB110" s="112" t="str">
        <f t="shared" ca="1" si="61"/>
        <v/>
      </c>
      <c r="AC110" s="112" t="str">
        <f t="shared" ca="1" si="62"/>
        <v/>
      </c>
      <c r="AD110" s="112" t="str">
        <f t="shared" ca="1" si="63"/>
        <v/>
      </c>
      <c r="AE110" s="112" t="str">
        <f t="shared" ca="1" si="64"/>
        <v/>
      </c>
      <c r="AF110" s="112" t="str">
        <f t="shared" ca="1" si="65"/>
        <v/>
      </c>
      <c r="AG110" s="112" t="str">
        <f t="shared" ca="1" si="66"/>
        <v/>
      </c>
      <c r="AH110" s="112" t="str">
        <f t="shared" ca="1" si="67"/>
        <v/>
      </c>
      <c r="AI110" s="112" t="str">
        <f ca="1">IF(AND(COUNTIF(INDEX($AL$7:AM110,0,MATCH($O$2,$AL$6:$AM$6,0)),INDEX(AL110:AM110,0,MATCH($O$2,$AL$6:$AM$6,0)))=1,AL110&lt;&gt;"",AM109&lt;&gt;""),SUMIF(INDEX($AL$7:$AM$100006,0,MATCH($O$2,$AL$6:$AM$6,0)),INDEX(AL110:AM110,0,MATCH($O$2,$AL$6:$AM$6,0)),$AG$7:$AG$100006),"")</f>
        <v/>
      </c>
      <c r="AJ110" s="112" t="str">
        <f t="shared" ca="1" si="75"/>
        <v/>
      </c>
      <c r="AK110" s="112" t="str">
        <f t="shared" ca="1" si="76"/>
        <v/>
      </c>
      <c r="AL110" s="112" t="str">
        <f t="shared" ca="1" si="77"/>
        <v/>
      </c>
      <c r="AM110" s="112" t="str">
        <f t="shared" ca="1" si="68"/>
        <v/>
      </c>
      <c r="AN110" s="112" t="str">
        <f t="shared" ca="1" si="78"/>
        <v/>
      </c>
      <c r="AO110" s="112" t="str">
        <f ca="1">IF(AND(COUNTIF(INDEX($AL$7:$AM110,0,MATCH($O$2,$AL$6:$AM$6,0)),INDEX(AL110:AM110,0,MATCH($O$2,$AL$6:$AM$6,0)))=1,AL110&lt;&gt;""),AB110,"")</f>
        <v/>
      </c>
      <c r="AP110" s="112" t="str">
        <f ca="1">IF(AND(AL110&lt;&gt;"",COUNTIF(INDEX($AL$7:$AM$100006,0,MATCH($O$2,$AL$6:$AM$6,0)),INDEX(AL110:AM110,0,MATCH($O$2,$AL$6:$AM$6,0)))&gt;=2),IF(ROUNDUP(COUNTIF(INDEX($AL$7:$AM$100006,0,MATCH($O$2,$AL$6:$AM$6,0)),INDEX(AL110:AM110,0,MATCH($O$2,$AL$6:$AM$6,0)))/2,0)=COUNTIF(INDEX($AL$7:$AM110,0,MATCH($O$2,$AL$6:$AM$6,0)),INDEX($AL110:$AM110,0,MATCH($O$2,$AL$6:$AM$6,0))),AB110,""),IF(AB110="","",AB110))</f>
        <v/>
      </c>
      <c r="AQ110" s="112" t="str">
        <f ca="1">IF(AB110="","",IF(COUNTIF($AB$7:AB110,AB110)=1,1+MAX($AQ$7:AQ109),INDEX($AQ$7:AQ109,MATCH(AB110,$AB$7:AB110,0),0)))</f>
        <v/>
      </c>
      <c r="AR110" s="112" t="str">
        <f ca="1">IF(AC110="","",IF(COUNTIF($AC$7:AC110,AC110)=1,1+MAX($AR$7:AR109),INDEX($AR$7:AR109,MATCH(AC110,$AC$7:AC110,0),0)))</f>
        <v/>
      </c>
      <c r="AS110" s="119"/>
      <c r="AT110" s="113" t="str">
        <f t="shared" ca="1" si="69"/>
        <v>'入力'!BL106</v>
      </c>
      <c r="AU110" s="113" t="str">
        <f t="shared" ca="1" si="71"/>
        <v>'入力'!BM106</v>
      </c>
      <c r="AV110" s="113" t="str">
        <f t="shared" ca="1" si="71"/>
        <v>'入力'!BN106</v>
      </c>
      <c r="AW110" s="113" t="str">
        <f t="shared" ca="1" si="71"/>
        <v>'入力'!BO106</v>
      </c>
      <c r="AX110" s="113" t="str">
        <f t="shared" ca="1" si="71"/>
        <v>'入力'!BP106</v>
      </c>
      <c r="AY110" s="113" t="str">
        <f t="shared" ca="1" si="71"/>
        <v>'入力'!BQ106</v>
      </c>
      <c r="AZ110" s="113" t="str">
        <f t="shared" ca="1" si="71"/>
        <v>'入力'!BR106</v>
      </c>
      <c r="BA110" s="113" t="str">
        <f t="shared" ca="1" si="71"/>
        <v>'入力'!BS106</v>
      </c>
      <c r="BB110" s="113" t="str">
        <f t="shared" ca="1" si="71"/>
        <v>'入力'!BT106</v>
      </c>
      <c r="BC110" s="113" t="str">
        <f t="shared" ca="1" si="71"/>
        <v>'入力'!BU106</v>
      </c>
      <c r="BD110" s="113" t="str">
        <f t="shared" ca="1" si="71"/>
        <v>'入力'!BV106</v>
      </c>
    </row>
    <row r="111" spans="2:56" s="106" customFormat="1" ht="14.4" x14ac:dyDescent="0.2">
      <c r="B111" s="105"/>
      <c r="C111" s="114" t="str">
        <f t="shared" ca="1" si="49"/>
        <v/>
      </c>
      <c r="D111" s="114" t="str">
        <f t="shared" ca="1" si="49"/>
        <v/>
      </c>
      <c r="E111" s="115" t="str">
        <f t="shared" ca="1" si="49"/>
        <v/>
      </c>
      <c r="F111" s="127" t="str">
        <f t="shared" ca="1" si="54"/>
        <v/>
      </c>
      <c r="G111" s="128" t="str">
        <f t="shared" ca="1" si="70"/>
        <v/>
      </c>
      <c r="H111" s="128" t="str">
        <f t="shared" ca="1" si="70"/>
        <v/>
      </c>
      <c r="I111" s="128" t="str">
        <f t="shared" ca="1" si="70"/>
        <v/>
      </c>
      <c r="J111" s="116" t="str">
        <f t="shared" ca="1" si="70"/>
        <v/>
      </c>
      <c r="K111" s="117" t="str">
        <f t="shared" ca="1" si="70"/>
        <v/>
      </c>
      <c r="L111" s="117" t="str">
        <f t="shared" ca="1" si="70"/>
        <v/>
      </c>
      <c r="M111" s="118" t="str">
        <f t="shared" ca="1" si="70"/>
        <v/>
      </c>
      <c r="O111" s="120" t="str">
        <f t="shared" ca="1" si="55"/>
        <v/>
      </c>
      <c r="P111" s="121" t="str">
        <f ca="1">IFERROR(IF(AND(COUNTIF($AJ$7:AJ111,AJ111)=COUNTIF($AJ$7:AJ100110,AJ111),AG111&lt;&gt;""),SUMIF($AJ$7:AJ111,AJ111,$AI$7:AI111),""),"")</f>
        <v/>
      </c>
      <c r="R111" s="129" t="str">
        <f t="shared" ca="1" si="56"/>
        <v/>
      </c>
      <c r="S111" s="4" t="str">
        <f t="shared" ca="1" si="72"/>
        <v/>
      </c>
      <c r="T111" s="1"/>
      <c r="U111" s="129" t="str">
        <f t="shared" ca="1" si="57"/>
        <v/>
      </c>
      <c r="V111" s="20" t="str">
        <f t="shared" ca="1" si="73"/>
        <v/>
      </c>
      <c r="W111" s="4" t="str">
        <f t="shared" ca="1" si="74"/>
        <v/>
      </c>
      <c r="Y111" s="112" t="str">
        <f t="shared" ca="1" si="58"/>
        <v/>
      </c>
      <c r="Z111" s="112" t="str">
        <f t="shared" ca="1" si="59"/>
        <v/>
      </c>
      <c r="AA111" s="112" t="str">
        <f t="shared" ca="1" si="60"/>
        <v/>
      </c>
      <c r="AB111" s="112" t="str">
        <f t="shared" ca="1" si="61"/>
        <v/>
      </c>
      <c r="AC111" s="112" t="str">
        <f t="shared" ca="1" si="62"/>
        <v/>
      </c>
      <c r="AD111" s="112" t="str">
        <f t="shared" ca="1" si="63"/>
        <v/>
      </c>
      <c r="AE111" s="112" t="str">
        <f t="shared" ca="1" si="64"/>
        <v/>
      </c>
      <c r="AF111" s="112" t="str">
        <f t="shared" ca="1" si="65"/>
        <v/>
      </c>
      <c r="AG111" s="112" t="str">
        <f t="shared" ca="1" si="66"/>
        <v/>
      </c>
      <c r="AH111" s="112" t="str">
        <f t="shared" ca="1" si="67"/>
        <v/>
      </c>
      <c r="AI111" s="112" t="str">
        <f ca="1">IF(AND(COUNTIF(INDEX($AL$7:AM111,0,MATCH($O$2,$AL$6:$AM$6,0)),INDEX(AL111:AM111,0,MATCH($O$2,$AL$6:$AM$6,0)))=1,AL111&lt;&gt;"",AM110&lt;&gt;""),SUMIF(INDEX($AL$7:$AM$100006,0,MATCH($O$2,$AL$6:$AM$6,0)),INDEX(AL111:AM111,0,MATCH($O$2,$AL$6:$AM$6,0)),$AG$7:$AG$100006),"")</f>
        <v/>
      </c>
      <c r="AJ111" s="112" t="str">
        <f t="shared" ca="1" si="75"/>
        <v/>
      </c>
      <c r="AK111" s="112" t="str">
        <f t="shared" ca="1" si="76"/>
        <v/>
      </c>
      <c r="AL111" s="112" t="str">
        <f t="shared" ca="1" si="77"/>
        <v/>
      </c>
      <c r="AM111" s="112" t="str">
        <f t="shared" ca="1" si="68"/>
        <v/>
      </c>
      <c r="AN111" s="112" t="str">
        <f t="shared" ca="1" si="78"/>
        <v/>
      </c>
      <c r="AO111" s="112" t="str">
        <f ca="1">IF(AND(COUNTIF(INDEX($AL$7:$AM111,0,MATCH($O$2,$AL$6:$AM$6,0)),INDEX(AL111:AM111,0,MATCH($O$2,$AL$6:$AM$6,0)))=1,AL111&lt;&gt;""),AB111,"")</f>
        <v/>
      </c>
      <c r="AP111" s="112" t="str">
        <f ca="1">IF(AND(AL111&lt;&gt;"",COUNTIF(INDEX($AL$7:$AM$100006,0,MATCH($O$2,$AL$6:$AM$6,0)),INDEX(AL111:AM111,0,MATCH($O$2,$AL$6:$AM$6,0)))&gt;=2),IF(ROUNDUP(COUNTIF(INDEX($AL$7:$AM$100006,0,MATCH($O$2,$AL$6:$AM$6,0)),INDEX(AL111:AM111,0,MATCH($O$2,$AL$6:$AM$6,0)))/2,0)=COUNTIF(INDEX($AL$7:$AM111,0,MATCH($O$2,$AL$6:$AM$6,0)),INDEX($AL111:$AM111,0,MATCH($O$2,$AL$6:$AM$6,0))),AB111,""),IF(AB111="","",AB111))</f>
        <v/>
      </c>
      <c r="AQ111" s="112" t="str">
        <f ca="1">IF(AB111="","",IF(COUNTIF($AB$7:AB111,AB111)=1,1+MAX($AQ$7:AQ110),INDEX($AQ$7:AQ110,MATCH(AB111,$AB$7:AB111,0),0)))</f>
        <v/>
      </c>
      <c r="AR111" s="112" t="str">
        <f ca="1">IF(AC111="","",IF(COUNTIF($AC$7:AC111,AC111)=1,1+MAX($AR$7:AR110),INDEX($AR$7:AR110,MATCH(AC111,$AC$7:AC111,0),0)))</f>
        <v/>
      </c>
      <c r="AS111" s="119"/>
      <c r="AT111" s="113" t="str">
        <f t="shared" ca="1" si="69"/>
        <v>'入力'!BL107</v>
      </c>
      <c r="AU111" s="113" t="str">
        <f t="shared" ca="1" si="71"/>
        <v>'入力'!BM107</v>
      </c>
      <c r="AV111" s="113" t="str">
        <f t="shared" ca="1" si="71"/>
        <v>'入力'!BN107</v>
      </c>
      <c r="AW111" s="113" t="str">
        <f t="shared" ca="1" si="71"/>
        <v>'入力'!BO107</v>
      </c>
      <c r="AX111" s="113" t="str">
        <f t="shared" ca="1" si="71"/>
        <v>'入力'!BP107</v>
      </c>
      <c r="AY111" s="113" t="str">
        <f t="shared" ca="1" si="71"/>
        <v>'入力'!BQ107</v>
      </c>
      <c r="AZ111" s="113" t="str">
        <f t="shared" ca="1" si="71"/>
        <v>'入力'!BR107</v>
      </c>
      <c r="BA111" s="113" t="str">
        <f t="shared" ca="1" si="71"/>
        <v>'入力'!BS107</v>
      </c>
      <c r="BB111" s="113" t="str">
        <f t="shared" ca="1" si="71"/>
        <v>'入力'!BT107</v>
      </c>
      <c r="BC111" s="113" t="str">
        <f t="shared" ca="1" si="71"/>
        <v>'入力'!BU107</v>
      </c>
      <c r="BD111" s="113" t="str">
        <f t="shared" ca="1" si="71"/>
        <v>'入力'!BV107</v>
      </c>
    </row>
    <row r="112" spans="2:56" s="106" customFormat="1" ht="14.4" x14ac:dyDescent="0.2">
      <c r="B112" s="105"/>
      <c r="C112" s="114" t="str">
        <f t="shared" ca="1" si="49"/>
        <v/>
      </c>
      <c r="D112" s="114" t="str">
        <f t="shared" ca="1" si="49"/>
        <v/>
      </c>
      <c r="E112" s="115" t="str">
        <f t="shared" ca="1" si="49"/>
        <v/>
      </c>
      <c r="F112" s="127" t="str">
        <f t="shared" ca="1" si="54"/>
        <v/>
      </c>
      <c r="G112" s="128" t="str">
        <f t="shared" ca="1" si="70"/>
        <v/>
      </c>
      <c r="H112" s="128" t="str">
        <f t="shared" ca="1" si="70"/>
        <v/>
      </c>
      <c r="I112" s="128" t="str">
        <f t="shared" ca="1" si="70"/>
        <v/>
      </c>
      <c r="J112" s="116" t="str">
        <f t="shared" ca="1" si="70"/>
        <v/>
      </c>
      <c r="K112" s="117" t="str">
        <f t="shared" ca="1" si="70"/>
        <v/>
      </c>
      <c r="L112" s="117" t="str">
        <f t="shared" ca="1" si="70"/>
        <v/>
      </c>
      <c r="M112" s="118" t="str">
        <f t="shared" ca="1" si="70"/>
        <v/>
      </c>
      <c r="O112" s="120" t="str">
        <f t="shared" ca="1" si="55"/>
        <v/>
      </c>
      <c r="P112" s="121" t="str">
        <f ca="1">IFERROR(IF(AND(COUNTIF($AJ$7:AJ112,AJ112)=COUNTIF($AJ$7:AJ100111,AJ112),AG112&lt;&gt;""),SUMIF($AJ$7:AJ112,AJ112,$AI$7:AI112),""),"")</f>
        <v/>
      </c>
      <c r="R112" s="129" t="str">
        <f t="shared" ca="1" si="56"/>
        <v/>
      </c>
      <c r="S112" s="4" t="str">
        <f t="shared" ca="1" si="72"/>
        <v/>
      </c>
      <c r="T112" s="1"/>
      <c r="U112" s="129" t="str">
        <f t="shared" ca="1" si="57"/>
        <v/>
      </c>
      <c r="V112" s="20" t="str">
        <f t="shared" ca="1" si="73"/>
        <v/>
      </c>
      <c r="W112" s="4" t="str">
        <f t="shared" ca="1" si="74"/>
        <v/>
      </c>
      <c r="Y112" s="112" t="str">
        <f t="shared" ca="1" si="58"/>
        <v/>
      </c>
      <c r="Z112" s="112" t="str">
        <f t="shared" ca="1" si="59"/>
        <v/>
      </c>
      <c r="AA112" s="112" t="str">
        <f t="shared" ca="1" si="60"/>
        <v/>
      </c>
      <c r="AB112" s="112" t="str">
        <f t="shared" ca="1" si="61"/>
        <v/>
      </c>
      <c r="AC112" s="112" t="str">
        <f t="shared" ca="1" si="62"/>
        <v/>
      </c>
      <c r="AD112" s="112" t="str">
        <f t="shared" ca="1" si="63"/>
        <v/>
      </c>
      <c r="AE112" s="112" t="str">
        <f t="shared" ca="1" si="64"/>
        <v/>
      </c>
      <c r="AF112" s="112" t="str">
        <f t="shared" ca="1" si="65"/>
        <v/>
      </c>
      <c r="AG112" s="112" t="str">
        <f t="shared" ca="1" si="66"/>
        <v/>
      </c>
      <c r="AH112" s="112" t="str">
        <f t="shared" ca="1" si="67"/>
        <v/>
      </c>
      <c r="AI112" s="112" t="str">
        <f ca="1">IF(AND(COUNTIF(INDEX($AL$7:AM112,0,MATCH($O$2,$AL$6:$AM$6,0)),INDEX(AL112:AM112,0,MATCH($O$2,$AL$6:$AM$6,0)))=1,AL112&lt;&gt;"",AM111&lt;&gt;""),SUMIF(INDEX($AL$7:$AM$100006,0,MATCH($O$2,$AL$6:$AM$6,0)),INDEX(AL112:AM112,0,MATCH($O$2,$AL$6:$AM$6,0)),$AG$7:$AG$100006),"")</f>
        <v/>
      </c>
      <c r="AJ112" s="112" t="str">
        <f t="shared" ca="1" si="75"/>
        <v/>
      </c>
      <c r="AK112" s="112" t="str">
        <f t="shared" ca="1" si="76"/>
        <v/>
      </c>
      <c r="AL112" s="112" t="str">
        <f t="shared" ca="1" si="77"/>
        <v/>
      </c>
      <c r="AM112" s="112" t="str">
        <f t="shared" ca="1" si="68"/>
        <v/>
      </c>
      <c r="AN112" s="112" t="str">
        <f t="shared" ca="1" si="78"/>
        <v/>
      </c>
      <c r="AO112" s="112" t="str">
        <f ca="1">IF(AND(COUNTIF(INDEX($AL$7:$AM112,0,MATCH($O$2,$AL$6:$AM$6,0)),INDEX(AL112:AM112,0,MATCH($O$2,$AL$6:$AM$6,0)))=1,AL112&lt;&gt;""),AB112,"")</f>
        <v/>
      </c>
      <c r="AP112" s="112" t="str">
        <f ca="1">IF(AND(AL112&lt;&gt;"",COUNTIF(INDEX($AL$7:$AM$100006,0,MATCH($O$2,$AL$6:$AM$6,0)),INDEX(AL112:AM112,0,MATCH($O$2,$AL$6:$AM$6,0)))&gt;=2),IF(ROUNDUP(COUNTIF(INDEX($AL$7:$AM$100006,0,MATCH($O$2,$AL$6:$AM$6,0)),INDEX(AL112:AM112,0,MATCH($O$2,$AL$6:$AM$6,0)))/2,0)=COUNTIF(INDEX($AL$7:$AM112,0,MATCH($O$2,$AL$6:$AM$6,0)),INDEX($AL112:$AM112,0,MATCH($O$2,$AL$6:$AM$6,0))),AB112,""),IF(AB112="","",AB112))</f>
        <v/>
      </c>
      <c r="AQ112" s="112" t="str">
        <f ca="1">IF(AB112="","",IF(COUNTIF($AB$7:AB112,AB112)=1,1+MAX($AQ$7:AQ111),INDEX($AQ$7:AQ111,MATCH(AB112,$AB$7:AB112,0),0)))</f>
        <v/>
      </c>
      <c r="AR112" s="112" t="str">
        <f ca="1">IF(AC112="","",IF(COUNTIF($AC$7:AC112,AC112)=1,1+MAX($AR$7:AR111),INDEX($AR$7:AR111,MATCH(AC112,$AC$7:AC112,0),0)))</f>
        <v/>
      </c>
      <c r="AS112" s="119"/>
      <c r="AT112" s="113" t="str">
        <f t="shared" ca="1" si="69"/>
        <v>'入力'!BL108</v>
      </c>
      <c r="AU112" s="113" t="str">
        <f t="shared" ca="1" si="71"/>
        <v>'入力'!BM108</v>
      </c>
      <c r="AV112" s="113" t="str">
        <f t="shared" ca="1" si="71"/>
        <v>'入力'!BN108</v>
      </c>
      <c r="AW112" s="113" t="str">
        <f t="shared" ca="1" si="71"/>
        <v>'入力'!BO108</v>
      </c>
      <c r="AX112" s="113" t="str">
        <f t="shared" ca="1" si="71"/>
        <v>'入力'!BP108</v>
      </c>
      <c r="AY112" s="113" t="str">
        <f t="shared" ca="1" si="71"/>
        <v>'入力'!BQ108</v>
      </c>
      <c r="AZ112" s="113" t="str">
        <f t="shared" ca="1" si="71"/>
        <v>'入力'!BR108</v>
      </c>
      <c r="BA112" s="113" t="str">
        <f t="shared" ca="1" si="71"/>
        <v>'入力'!BS108</v>
      </c>
      <c r="BB112" s="113" t="str">
        <f t="shared" ca="1" si="71"/>
        <v>'入力'!BT108</v>
      </c>
      <c r="BC112" s="113" t="str">
        <f t="shared" ca="1" si="71"/>
        <v>'入力'!BU108</v>
      </c>
      <c r="BD112" s="113" t="str">
        <f t="shared" ca="1" si="71"/>
        <v>'入力'!BV108</v>
      </c>
    </row>
    <row r="113" spans="2:56" s="106" customFormat="1" ht="14.4" x14ac:dyDescent="0.2">
      <c r="B113" s="105"/>
      <c r="C113" s="114" t="str">
        <f t="shared" ca="1" si="49"/>
        <v/>
      </c>
      <c r="D113" s="114" t="str">
        <f t="shared" ca="1" si="49"/>
        <v/>
      </c>
      <c r="E113" s="115" t="str">
        <f t="shared" ca="1" si="49"/>
        <v/>
      </c>
      <c r="F113" s="127" t="str">
        <f t="shared" ca="1" si="54"/>
        <v/>
      </c>
      <c r="G113" s="128" t="str">
        <f t="shared" ca="1" si="70"/>
        <v/>
      </c>
      <c r="H113" s="128" t="str">
        <f t="shared" ca="1" si="70"/>
        <v/>
      </c>
      <c r="I113" s="128" t="str">
        <f t="shared" ca="1" si="70"/>
        <v/>
      </c>
      <c r="J113" s="116" t="str">
        <f t="shared" ca="1" si="70"/>
        <v/>
      </c>
      <c r="K113" s="117" t="str">
        <f t="shared" ca="1" si="70"/>
        <v/>
      </c>
      <c r="L113" s="117" t="str">
        <f t="shared" ca="1" si="70"/>
        <v/>
      </c>
      <c r="M113" s="118" t="str">
        <f t="shared" ca="1" si="70"/>
        <v/>
      </c>
      <c r="O113" s="120" t="str">
        <f t="shared" ca="1" si="55"/>
        <v/>
      </c>
      <c r="P113" s="121" t="str">
        <f ca="1">IFERROR(IF(AND(COUNTIF($AJ$7:AJ113,AJ113)=COUNTIF($AJ$7:AJ100112,AJ113),AG113&lt;&gt;""),SUMIF($AJ$7:AJ113,AJ113,$AI$7:AI113),""),"")</f>
        <v/>
      </c>
      <c r="R113" s="129" t="str">
        <f t="shared" ca="1" si="56"/>
        <v/>
      </c>
      <c r="S113" s="4" t="str">
        <f t="shared" ca="1" si="72"/>
        <v/>
      </c>
      <c r="T113" s="1"/>
      <c r="U113" s="129" t="str">
        <f t="shared" ca="1" si="57"/>
        <v/>
      </c>
      <c r="V113" s="20" t="str">
        <f t="shared" ca="1" si="73"/>
        <v/>
      </c>
      <c r="W113" s="4" t="str">
        <f t="shared" ca="1" si="74"/>
        <v/>
      </c>
      <c r="Y113" s="112" t="str">
        <f t="shared" ca="1" si="58"/>
        <v/>
      </c>
      <c r="Z113" s="112" t="str">
        <f t="shared" ca="1" si="59"/>
        <v/>
      </c>
      <c r="AA113" s="112" t="str">
        <f t="shared" ca="1" si="60"/>
        <v/>
      </c>
      <c r="AB113" s="112" t="str">
        <f t="shared" ca="1" si="61"/>
        <v/>
      </c>
      <c r="AC113" s="112" t="str">
        <f t="shared" ca="1" si="62"/>
        <v/>
      </c>
      <c r="AD113" s="112" t="str">
        <f t="shared" ca="1" si="63"/>
        <v/>
      </c>
      <c r="AE113" s="112" t="str">
        <f t="shared" ca="1" si="64"/>
        <v/>
      </c>
      <c r="AF113" s="112" t="str">
        <f t="shared" ca="1" si="65"/>
        <v/>
      </c>
      <c r="AG113" s="112" t="str">
        <f t="shared" ca="1" si="66"/>
        <v/>
      </c>
      <c r="AH113" s="112" t="str">
        <f t="shared" ca="1" si="67"/>
        <v/>
      </c>
      <c r="AI113" s="112" t="str">
        <f ca="1">IF(AND(COUNTIF(INDEX($AL$7:AM113,0,MATCH($O$2,$AL$6:$AM$6,0)),INDEX(AL113:AM113,0,MATCH($O$2,$AL$6:$AM$6,0)))=1,AL113&lt;&gt;"",AM112&lt;&gt;""),SUMIF(INDEX($AL$7:$AM$100006,0,MATCH($O$2,$AL$6:$AM$6,0)),INDEX(AL113:AM113,0,MATCH($O$2,$AL$6:$AM$6,0)),$AG$7:$AG$100006),"")</f>
        <v/>
      </c>
      <c r="AJ113" s="112" t="str">
        <f t="shared" ca="1" si="75"/>
        <v/>
      </c>
      <c r="AK113" s="112" t="str">
        <f t="shared" ca="1" si="76"/>
        <v/>
      </c>
      <c r="AL113" s="112" t="str">
        <f t="shared" ca="1" si="77"/>
        <v/>
      </c>
      <c r="AM113" s="112" t="str">
        <f t="shared" ca="1" si="68"/>
        <v/>
      </c>
      <c r="AN113" s="112" t="str">
        <f t="shared" ca="1" si="78"/>
        <v/>
      </c>
      <c r="AO113" s="112" t="str">
        <f ca="1">IF(AND(COUNTIF(INDEX($AL$7:$AM113,0,MATCH($O$2,$AL$6:$AM$6,0)),INDEX(AL113:AM113,0,MATCH($O$2,$AL$6:$AM$6,0)))=1,AL113&lt;&gt;""),AB113,"")</f>
        <v/>
      </c>
      <c r="AP113" s="112" t="str">
        <f ca="1">IF(AND(AL113&lt;&gt;"",COUNTIF(INDEX($AL$7:$AM$100006,0,MATCH($O$2,$AL$6:$AM$6,0)),INDEX(AL113:AM113,0,MATCH($O$2,$AL$6:$AM$6,0)))&gt;=2),IF(ROUNDUP(COUNTIF(INDEX($AL$7:$AM$100006,0,MATCH($O$2,$AL$6:$AM$6,0)),INDEX(AL113:AM113,0,MATCH($O$2,$AL$6:$AM$6,0)))/2,0)=COUNTIF(INDEX($AL$7:$AM113,0,MATCH($O$2,$AL$6:$AM$6,0)),INDEX($AL113:$AM113,0,MATCH($O$2,$AL$6:$AM$6,0))),AB113,""),IF(AB113="","",AB113))</f>
        <v/>
      </c>
      <c r="AQ113" s="112" t="str">
        <f ca="1">IF(AB113="","",IF(COUNTIF($AB$7:AB113,AB113)=1,1+MAX($AQ$7:AQ112),INDEX($AQ$7:AQ112,MATCH(AB113,$AB$7:AB113,0),0)))</f>
        <v/>
      </c>
      <c r="AR113" s="112" t="str">
        <f ca="1">IF(AC113="","",IF(COUNTIF($AC$7:AC113,AC113)=1,1+MAX($AR$7:AR112),INDEX($AR$7:AR112,MATCH(AC113,$AC$7:AC113,0),0)))</f>
        <v/>
      </c>
      <c r="AS113" s="119"/>
      <c r="AT113" s="113" t="str">
        <f t="shared" ca="1" si="69"/>
        <v>'入力'!BL109</v>
      </c>
      <c r="AU113" s="113" t="str">
        <f t="shared" ca="1" si="71"/>
        <v>'入力'!BM109</v>
      </c>
      <c r="AV113" s="113" t="str">
        <f t="shared" ca="1" si="71"/>
        <v>'入力'!BN109</v>
      </c>
      <c r="AW113" s="113" t="str">
        <f t="shared" ca="1" si="71"/>
        <v>'入力'!BO109</v>
      </c>
      <c r="AX113" s="113" t="str">
        <f t="shared" ca="1" si="71"/>
        <v>'入力'!BP109</v>
      </c>
      <c r="AY113" s="113" t="str">
        <f t="shared" ca="1" si="71"/>
        <v>'入力'!BQ109</v>
      </c>
      <c r="AZ113" s="113" t="str">
        <f t="shared" ca="1" si="71"/>
        <v>'入力'!BR109</v>
      </c>
      <c r="BA113" s="113" t="str">
        <f t="shared" ca="1" si="71"/>
        <v>'入力'!BS109</v>
      </c>
      <c r="BB113" s="113" t="str">
        <f t="shared" ca="1" si="71"/>
        <v>'入力'!BT109</v>
      </c>
      <c r="BC113" s="113" t="str">
        <f t="shared" ca="1" si="71"/>
        <v>'入力'!BU109</v>
      </c>
      <c r="BD113" s="113" t="str">
        <f t="shared" ca="1" si="71"/>
        <v>'入力'!BV109</v>
      </c>
    </row>
    <row r="114" spans="2:56" s="106" customFormat="1" ht="14.4" x14ac:dyDescent="0.2">
      <c r="B114" s="105"/>
      <c r="C114" s="114" t="str">
        <f t="shared" ref="C114:E120" ca="1" si="79">IFERROR(IF($F114="","",INDEX($Y114:$AI114,0,MATCH(C$6,$Y$6:$AI$6,0))),"")</f>
        <v/>
      </c>
      <c r="D114" s="114" t="str">
        <f t="shared" ca="1" si="79"/>
        <v/>
      </c>
      <c r="E114" s="115" t="str">
        <f t="shared" ca="1" si="79"/>
        <v/>
      </c>
      <c r="F114" s="127" t="str">
        <f t="shared" ca="1" si="54"/>
        <v/>
      </c>
      <c r="G114" s="128" t="str">
        <f t="shared" ref="G114:M120" ca="1" si="80">IFERROR(INDEX($Y114:$AI114,0,MATCH(G$6,$Y$6:$AI$6,0)),"")</f>
        <v/>
      </c>
      <c r="H114" s="128" t="str">
        <f t="shared" ca="1" si="80"/>
        <v/>
      </c>
      <c r="I114" s="128" t="str">
        <f t="shared" ca="1" si="80"/>
        <v/>
      </c>
      <c r="J114" s="116" t="str">
        <f t="shared" ca="1" si="80"/>
        <v/>
      </c>
      <c r="K114" s="117" t="str">
        <f t="shared" ca="1" si="80"/>
        <v/>
      </c>
      <c r="L114" s="117" t="str">
        <f t="shared" ca="1" si="80"/>
        <v/>
      </c>
      <c r="M114" s="118" t="str">
        <f t="shared" ca="1" si="80"/>
        <v/>
      </c>
      <c r="O114" s="120" t="str">
        <f t="shared" ca="1" si="55"/>
        <v/>
      </c>
      <c r="P114" s="121" t="str">
        <f ca="1">IFERROR(IF(AND(COUNTIF($AJ$7:AJ114,AJ114)=COUNTIF($AJ$7:AJ100113,AJ114),AG114&lt;&gt;""),SUMIF($AJ$7:AJ114,AJ114,$AI$7:AI114),""),"")</f>
        <v/>
      </c>
      <c r="R114" s="129" t="str">
        <f t="shared" ca="1" si="56"/>
        <v/>
      </c>
      <c r="S114" s="4" t="str">
        <f t="shared" ca="1" si="72"/>
        <v/>
      </c>
      <c r="T114" s="1"/>
      <c r="U114" s="129" t="str">
        <f t="shared" ca="1" si="57"/>
        <v/>
      </c>
      <c r="V114" s="20" t="str">
        <f t="shared" ca="1" si="73"/>
        <v/>
      </c>
      <c r="W114" s="4" t="str">
        <f t="shared" ca="1" si="74"/>
        <v/>
      </c>
      <c r="Y114" s="112" t="str">
        <f t="shared" ca="1" si="58"/>
        <v/>
      </c>
      <c r="Z114" s="112" t="str">
        <f t="shared" ca="1" si="59"/>
        <v/>
      </c>
      <c r="AA114" s="112" t="str">
        <f t="shared" ca="1" si="60"/>
        <v/>
      </c>
      <c r="AB114" s="112" t="str">
        <f t="shared" ca="1" si="61"/>
        <v/>
      </c>
      <c r="AC114" s="112" t="str">
        <f t="shared" ca="1" si="62"/>
        <v/>
      </c>
      <c r="AD114" s="112" t="str">
        <f t="shared" ca="1" si="63"/>
        <v/>
      </c>
      <c r="AE114" s="112" t="str">
        <f t="shared" ca="1" si="64"/>
        <v/>
      </c>
      <c r="AF114" s="112" t="str">
        <f t="shared" ca="1" si="65"/>
        <v/>
      </c>
      <c r="AG114" s="112" t="str">
        <f t="shared" ca="1" si="66"/>
        <v/>
      </c>
      <c r="AH114" s="112" t="str">
        <f t="shared" ca="1" si="67"/>
        <v/>
      </c>
      <c r="AI114" s="112" t="str">
        <f ca="1">IF(AND(COUNTIF(INDEX($AL$7:AM114,0,MATCH($O$2,$AL$6:$AM$6,0)),INDEX(AL114:AM114,0,MATCH($O$2,$AL$6:$AM$6,0)))=1,AL114&lt;&gt;"",AM113&lt;&gt;""),SUMIF(INDEX($AL$7:$AM$100006,0,MATCH($O$2,$AL$6:$AM$6,0)),INDEX(AL114:AM114,0,MATCH($O$2,$AL$6:$AM$6,0)),$AG$7:$AG$100006),"")</f>
        <v/>
      </c>
      <c r="AJ114" s="112" t="str">
        <f t="shared" ca="1" si="75"/>
        <v/>
      </c>
      <c r="AK114" s="112" t="str">
        <f t="shared" ca="1" si="76"/>
        <v/>
      </c>
      <c r="AL114" s="112" t="str">
        <f t="shared" ca="1" si="77"/>
        <v/>
      </c>
      <c r="AM114" s="112" t="str">
        <f t="shared" ca="1" si="68"/>
        <v/>
      </c>
      <c r="AN114" s="112" t="str">
        <f t="shared" ca="1" si="78"/>
        <v/>
      </c>
      <c r="AO114" s="112" t="str">
        <f ca="1">IF(AND(COUNTIF(INDEX($AL$7:$AM114,0,MATCH($O$2,$AL$6:$AM$6,0)),INDEX(AL114:AM114,0,MATCH($O$2,$AL$6:$AM$6,0)))=1,AL114&lt;&gt;""),AB114,"")</f>
        <v/>
      </c>
      <c r="AP114" s="112" t="str">
        <f ca="1">IF(AND(AL114&lt;&gt;"",COUNTIF(INDEX($AL$7:$AM$100006,0,MATCH($O$2,$AL$6:$AM$6,0)),INDEX(AL114:AM114,0,MATCH($O$2,$AL$6:$AM$6,0)))&gt;=2),IF(ROUNDUP(COUNTIF(INDEX($AL$7:$AM$100006,0,MATCH($O$2,$AL$6:$AM$6,0)),INDEX(AL114:AM114,0,MATCH($O$2,$AL$6:$AM$6,0)))/2,0)=COUNTIF(INDEX($AL$7:$AM114,0,MATCH($O$2,$AL$6:$AM$6,0)),INDEX($AL114:$AM114,0,MATCH($O$2,$AL$6:$AM$6,0))),AB114,""),IF(AB114="","",AB114))</f>
        <v/>
      </c>
      <c r="AQ114" s="112" t="str">
        <f ca="1">IF(AB114="","",IF(COUNTIF($AB$7:AB114,AB114)=1,1+MAX($AQ$7:AQ113),INDEX($AQ$7:AQ113,MATCH(AB114,$AB$7:AB114,0),0)))</f>
        <v/>
      </c>
      <c r="AR114" s="112" t="str">
        <f ca="1">IF(AC114="","",IF(COUNTIF($AC$7:AC114,AC114)=1,1+MAX($AR$7:AR113),INDEX($AR$7:AR113,MATCH(AC114,$AC$7:AC114,0),0)))</f>
        <v/>
      </c>
      <c r="AS114" s="119"/>
      <c r="AT114" s="113" t="str">
        <f t="shared" ca="1" si="69"/>
        <v>'入力'!BL110</v>
      </c>
      <c r="AU114" s="113" t="str">
        <f t="shared" ca="1" si="71"/>
        <v>'入力'!BM110</v>
      </c>
      <c r="AV114" s="113" t="str">
        <f t="shared" ca="1" si="71"/>
        <v>'入力'!BN110</v>
      </c>
      <c r="AW114" s="113" t="str">
        <f t="shared" ca="1" si="71"/>
        <v>'入力'!BO110</v>
      </c>
      <c r="AX114" s="113" t="str">
        <f t="shared" ca="1" si="71"/>
        <v>'入力'!BP110</v>
      </c>
      <c r="AY114" s="113" t="str">
        <f t="shared" ca="1" si="71"/>
        <v>'入力'!BQ110</v>
      </c>
      <c r="AZ114" s="113" t="str">
        <f t="shared" ca="1" si="71"/>
        <v>'入力'!BR110</v>
      </c>
      <c r="BA114" s="113" t="str">
        <f t="shared" ca="1" si="71"/>
        <v>'入力'!BS110</v>
      </c>
      <c r="BB114" s="113" t="str">
        <f t="shared" ca="1" si="71"/>
        <v>'入力'!BT110</v>
      </c>
      <c r="BC114" s="113" t="str">
        <f t="shared" ca="1" si="71"/>
        <v>'入力'!BU110</v>
      </c>
      <c r="BD114" s="113" t="str">
        <f t="shared" ca="1" si="71"/>
        <v>'入力'!BV110</v>
      </c>
    </row>
    <row r="115" spans="2:56" s="106" customFormat="1" ht="14.4" x14ac:dyDescent="0.2">
      <c r="B115" s="105"/>
      <c r="C115" s="114" t="str">
        <f t="shared" ca="1" si="79"/>
        <v/>
      </c>
      <c r="D115" s="114" t="str">
        <f t="shared" ca="1" si="79"/>
        <v/>
      </c>
      <c r="E115" s="115" t="str">
        <f t="shared" ca="1" si="79"/>
        <v/>
      </c>
      <c r="F115" s="127" t="str">
        <f t="shared" ca="1" si="54"/>
        <v/>
      </c>
      <c r="G115" s="128" t="str">
        <f t="shared" ca="1" si="80"/>
        <v/>
      </c>
      <c r="H115" s="128" t="str">
        <f t="shared" ca="1" si="80"/>
        <v/>
      </c>
      <c r="I115" s="128" t="str">
        <f t="shared" ca="1" si="80"/>
        <v/>
      </c>
      <c r="J115" s="116" t="str">
        <f t="shared" ca="1" si="80"/>
        <v/>
      </c>
      <c r="K115" s="117" t="str">
        <f t="shared" ca="1" si="80"/>
        <v/>
      </c>
      <c r="L115" s="117" t="str">
        <f t="shared" ca="1" si="80"/>
        <v/>
      </c>
      <c r="M115" s="118" t="str">
        <f t="shared" ca="1" si="80"/>
        <v/>
      </c>
      <c r="O115" s="120" t="str">
        <f t="shared" ca="1" si="55"/>
        <v/>
      </c>
      <c r="P115" s="121" t="str">
        <f ca="1">IFERROR(IF(AND(COUNTIF($AJ$7:AJ115,AJ115)=COUNTIF($AJ$7:AJ100114,AJ115),AG115&lt;&gt;""),SUMIF($AJ$7:AJ115,AJ115,$AI$7:AI115),""),"")</f>
        <v/>
      </c>
      <c r="R115" s="129" t="str">
        <f t="shared" ca="1" si="56"/>
        <v/>
      </c>
      <c r="S115" s="4" t="str">
        <f t="shared" ca="1" si="72"/>
        <v/>
      </c>
      <c r="T115" s="1"/>
      <c r="U115" s="129" t="str">
        <f t="shared" ca="1" si="57"/>
        <v/>
      </c>
      <c r="V115" s="20" t="str">
        <f t="shared" ca="1" si="73"/>
        <v/>
      </c>
      <c r="W115" s="4" t="str">
        <f t="shared" ca="1" si="74"/>
        <v/>
      </c>
      <c r="Y115" s="112" t="str">
        <f t="shared" ca="1" si="58"/>
        <v/>
      </c>
      <c r="Z115" s="112" t="str">
        <f t="shared" ca="1" si="59"/>
        <v/>
      </c>
      <c r="AA115" s="112" t="str">
        <f t="shared" ca="1" si="60"/>
        <v/>
      </c>
      <c r="AB115" s="112" t="str">
        <f t="shared" ca="1" si="61"/>
        <v/>
      </c>
      <c r="AC115" s="112" t="str">
        <f t="shared" ca="1" si="62"/>
        <v/>
      </c>
      <c r="AD115" s="112" t="str">
        <f t="shared" ca="1" si="63"/>
        <v/>
      </c>
      <c r="AE115" s="112" t="str">
        <f t="shared" ca="1" si="64"/>
        <v/>
      </c>
      <c r="AF115" s="112" t="str">
        <f t="shared" ca="1" si="65"/>
        <v/>
      </c>
      <c r="AG115" s="112" t="str">
        <f t="shared" ca="1" si="66"/>
        <v/>
      </c>
      <c r="AH115" s="112" t="str">
        <f t="shared" ca="1" si="67"/>
        <v/>
      </c>
      <c r="AI115" s="112" t="str">
        <f ca="1">IF(AND(COUNTIF(INDEX($AL$7:AM115,0,MATCH($O$2,$AL$6:$AM$6,0)),INDEX(AL115:AM115,0,MATCH($O$2,$AL$6:$AM$6,0)))=1,AL115&lt;&gt;"",AM114&lt;&gt;""),SUMIF(INDEX($AL$7:$AM$100006,0,MATCH($O$2,$AL$6:$AM$6,0)),INDEX(AL115:AM115,0,MATCH($O$2,$AL$6:$AM$6,0)),$AG$7:$AG$100006),"")</f>
        <v/>
      </c>
      <c r="AJ115" s="112" t="str">
        <f t="shared" ca="1" si="75"/>
        <v/>
      </c>
      <c r="AK115" s="112" t="str">
        <f t="shared" ca="1" si="76"/>
        <v/>
      </c>
      <c r="AL115" s="112" t="str">
        <f t="shared" ca="1" si="77"/>
        <v/>
      </c>
      <c r="AM115" s="112" t="str">
        <f t="shared" ca="1" si="68"/>
        <v/>
      </c>
      <c r="AN115" s="112" t="str">
        <f t="shared" ca="1" si="78"/>
        <v/>
      </c>
      <c r="AO115" s="112" t="str">
        <f ca="1">IF(AND(COUNTIF(INDEX($AL$7:$AM115,0,MATCH($O$2,$AL$6:$AM$6,0)),INDEX(AL115:AM115,0,MATCH($O$2,$AL$6:$AM$6,0)))=1,AL115&lt;&gt;""),AB115,"")</f>
        <v/>
      </c>
      <c r="AP115" s="112" t="str">
        <f ca="1">IF(AND(AL115&lt;&gt;"",COUNTIF(INDEX($AL$7:$AM$100006,0,MATCH($O$2,$AL$6:$AM$6,0)),INDEX(AL115:AM115,0,MATCH($O$2,$AL$6:$AM$6,0)))&gt;=2),IF(ROUNDUP(COUNTIF(INDEX($AL$7:$AM$100006,0,MATCH($O$2,$AL$6:$AM$6,0)),INDEX(AL115:AM115,0,MATCH($O$2,$AL$6:$AM$6,0)))/2,0)=COUNTIF(INDEX($AL$7:$AM115,0,MATCH($O$2,$AL$6:$AM$6,0)),INDEX($AL115:$AM115,0,MATCH($O$2,$AL$6:$AM$6,0))),AB115,""),IF(AB115="","",AB115))</f>
        <v/>
      </c>
      <c r="AQ115" s="112" t="str">
        <f ca="1">IF(AB115="","",IF(COUNTIF($AB$7:AB115,AB115)=1,1+MAX($AQ$7:AQ114),INDEX($AQ$7:AQ114,MATCH(AB115,$AB$7:AB115,0),0)))</f>
        <v/>
      </c>
      <c r="AR115" s="112" t="str">
        <f ca="1">IF(AC115="","",IF(COUNTIF($AC$7:AC115,AC115)=1,1+MAX($AR$7:AR114),INDEX($AR$7:AR114,MATCH(AC115,$AC$7:AC115,0),0)))</f>
        <v/>
      </c>
      <c r="AS115" s="119"/>
      <c r="AT115" s="113" t="str">
        <f t="shared" ca="1" si="69"/>
        <v>'入力'!BL111</v>
      </c>
      <c r="AU115" s="113" t="str">
        <f t="shared" ca="1" si="71"/>
        <v>'入力'!BM111</v>
      </c>
      <c r="AV115" s="113" t="str">
        <f t="shared" ca="1" si="71"/>
        <v>'入力'!BN111</v>
      </c>
      <c r="AW115" s="113" t="str">
        <f t="shared" ca="1" si="71"/>
        <v>'入力'!BO111</v>
      </c>
      <c r="AX115" s="113" t="str">
        <f t="shared" ca="1" si="71"/>
        <v>'入力'!BP111</v>
      </c>
      <c r="AY115" s="113" t="str">
        <f t="shared" ca="1" si="71"/>
        <v>'入力'!BQ111</v>
      </c>
      <c r="AZ115" s="113" t="str">
        <f t="shared" ca="1" si="71"/>
        <v>'入力'!BR111</v>
      </c>
      <c r="BA115" s="113" t="str">
        <f t="shared" ca="1" si="71"/>
        <v>'入力'!BS111</v>
      </c>
      <c r="BB115" s="113" t="str">
        <f t="shared" ca="1" si="71"/>
        <v>'入力'!BT111</v>
      </c>
      <c r="BC115" s="113" t="str">
        <f t="shared" ca="1" si="71"/>
        <v>'入力'!BU111</v>
      </c>
      <c r="BD115" s="113" t="str">
        <f t="shared" ca="1" si="71"/>
        <v>'入力'!BV111</v>
      </c>
    </row>
    <row r="116" spans="2:56" s="106" customFormat="1" ht="14.4" x14ac:dyDescent="0.2">
      <c r="B116" s="105"/>
      <c r="C116" s="114" t="str">
        <f t="shared" ca="1" si="79"/>
        <v/>
      </c>
      <c r="D116" s="114" t="str">
        <f t="shared" ca="1" si="79"/>
        <v/>
      </c>
      <c r="E116" s="115" t="str">
        <f t="shared" ca="1" si="79"/>
        <v/>
      </c>
      <c r="F116" s="127" t="str">
        <f t="shared" ca="1" si="54"/>
        <v/>
      </c>
      <c r="G116" s="128" t="str">
        <f t="shared" ca="1" si="80"/>
        <v/>
      </c>
      <c r="H116" s="128" t="str">
        <f t="shared" ca="1" si="80"/>
        <v/>
      </c>
      <c r="I116" s="128" t="str">
        <f t="shared" ca="1" si="80"/>
        <v/>
      </c>
      <c r="J116" s="116" t="str">
        <f t="shared" ca="1" si="80"/>
        <v/>
      </c>
      <c r="K116" s="117" t="str">
        <f t="shared" ca="1" si="80"/>
        <v/>
      </c>
      <c r="L116" s="117" t="str">
        <f t="shared" ca="1" si="80"/>
        <v/>
      </c>
      <c r="M116" s="118" t="str">
        <f t="shared" ca="1" si="80"/>
        <v/>
      </c>
      <c r="O116" s="120" t="str">
        <f t="shared" ca="1" si="55"/>
        <v/>
      </c>
      <c r="P116" s="121" t="str">
        <f ca="1">IFERROR(IF(AND(COUNTIF($AJ$7:AJ116,AJ116)=COUNTIF($AJ$7:AJ100115,AJ116),AG116&lt;&gt;""),SUMIF($AJ$7:AJ116,AJ116,$AI$7:AI116),""),"")</f>
        <v/>
      </c>
      <c r="R116" s="129" t="str">
        <f t="shared" ca="1" si="56"/>
        <v/>
      </c>
      <c r="S116" s="4" t="str">
        <f t="shared" ca="1" si="72"/>
        <v/>
      </c>
      <c r="T116" s="1"/>
      <c r="U116" s="129" t="str">
        <f t="shared" ca="1" si="57"/>
        <v/>
      </c>
      <c r="V116" s="20" t="str">
        <f t="shared" ca="1" si="73"/>
        <v/>
      </c>
      <c r="W116" s="4" t="str">
        <f t="shared" ca="1" si="74"/>
        <v/>
      </c>
      <c r="Y116" s="112" t="str">
        <f t="shared" ca="1" si="58"/>
        <v/>
      </c>
      <c r="Z116" s="112" t="str">
        <f t="shared" ca="1" si="59"/>
        <v/>
      </c>
      <c r="AA116" s="112" t="str">
        <f t="shared" ca="1" si="60"/>
        <v/>
      </c>
      <c r="AB116" s="112" t="str">
        <f t="shared" ca="1" si="61"/>
        <v/>
      </c>
      <c r="AC116" s="112" t="str">
        <f t="shared" ca="1" si="62"/>
        <v/>
      </c>
      <c r="AD116" s="112" t="str">
        <f t="shared" ca="1" si="63"/>
        <v/>
      </c>
      <c r="AE116" s="112" t="str">
        <f t="shared" ca="1" si="64"/>
        <v/>
      </c>
      <c r="AF116" s="112" t="str">
        <f t="shared" ca="1" si="65"/>
        <v/>
      </c>
      <c r="AG116" s="112" t="str">
        <f t="shared" ca="1" si="66"/>
        <v/>
      </c>
      <c r="AH116" s="112" t="str">
        <f t="shared" ca="1" si="67"/>
        <v/>
      </c>
      <c r="AI116" s="112" t="str">
        <f ca="1">IF(AND(COUNTIF(INDEX($AL$7:AM116,0,MATCH($O$2,$AL$6:$AM$6,0)),INDEX(AL116:AM116,0,MATCH($O$2,$AL$6:$AM$6,0)))=1,AL116&lt;&gt;"",AM115&lt;&gt;""),SUMIF(INDEX($AL$7:$AM$100006,0,MATCH($O$2,$AL$6:$AM$6,0)),INDEX(AL116:AM116,0,MATCH($O$2,$AL$6:$AM$6,0)),$AG$7:$AG$100006),"")</f>
        <v/>
      </c>
      <c r="AJ116" s="112" t="str">
        <f t="shared" ca="1" si="75"/>
        <v/>
      </c>
      <c r="AK116" s="112" t="str">
        <f t="shared" ca="1" si="76"/>
        <v/>
      </c>
      <c r="AL116" s="112" t="str">
        <f t="shared" ca="1" si="77"/>
        <v/>
      </c>
      <c r="AM116" s="112" t="str">
        <f t="shared" ca="1" si="68"/>
        <v/>
      </c>
      <c r="AN116" s="112" t="str">
        <f t="shared" ca="1" si="78"/>
        <v/>
      </c>
      <c r="AO116" s="112" t="str">
        <f ca="1">IF(AND(COUNTIF(INDEX($AL$7:$AM116,0,MATCH($O$2,$AL$6:$AM$6,0)),INDEX(AL116:AM116,0,MATCH($O$2,$AL$6:$AM$6,0)))=1,AL116&lt;&gt;""),AB116,"")</f>
        <v/>
      </c>
      <c r="AP116" s="112" t="str">
        <f ca="1">IF(AND(AL116&lt;&gt;"",COUNTIF(INDEX($AL$7:$AM$100006,0,MATCH($O$2,$AL$6:$AM$6,0)),INDEX(AL116:AM116,0,MATCH($O$2,$AL$6:$AM$6,0)))&gt;=2),IF(ROUNDUP(COUNTIF(INDEX($AL$7:$AM$100006,0,MATCH($O$2,$AL$6:$AM$6,0)),INDEX(AL116:AM116,0,MATCH($O$2,$AL$6:$AM$6,0)))/2,0)=COUNTIF(INDEX($AL$7:$AM116,0,MATCH($O$2,$AL$6:$AM$6,0)),INDEX($AL116:$AM116,0,MATCH($O$2,$AL$6:$AM$6,0))),AB116,""),IF(AB116="","",AB116))</f>
        <v/>
      </c>
      <c r="AQ116" s="112" t="str">
        <f ca="1">IF(AB116="","",IF(COUNTIF($AB$7:AB116,AB116)=1,1+MAX($AQ$7:AQ115),INDEX($AQ$7:AQ115,MATCH(AB116,$AB$7:AB116,0),0)))</f>
        <v/>
      </c>
      <c r="AR116" s="112" t="str">
        <f ca="1">IF(AC116="","",IF(COUNTIF($AC$7:AC116,AC116)=1,1+MAX($AR$7:AR115),INDEX($AR$7:AR115,MATCH(AC116,$AC$7:AC116,0),0)))</f>
        <v/>
      </c>
      <c r="AS116" s="119"/>
      <c r="AT116" s="113" t="str">
        <f t="shared" ca="1" si="69"/>
        <v>'入力'!BL112</v>
      </c>
      <c r="AU116" s="113" t="str">
        <f t="shared" ca="1" si="71"/>
        <v>'入力'!BM112</v>
      </c>
      <c r="AV116" s="113" t="str">
        <f t="shared" ca="1" si="71"/>
        <v>'入力'!BN112</v>
      </c>
      <c r="AW116" s="113" t="str">
        <f t="shared" ca="1" si="71"/>
        <v>'入力'!BO112</v>
      </c>
      <c r="AX116" s="113" t="str">
        <f t="shared" ca="1" si="71"/>
        <v>'入力'!BP112</v>
      </c>
      <c r="AY116" s="113" t="str">
        <f t="shared" ca="1" si="71"/>
        <v>'入力'!BQ112</v>
      </c>
      <c r="AZ116" s="113" t="str">
        <f t="shared" ca="1" si="71"/>
        <v>'入力'!BR112</v>
      </c>
      <c r="BA116" s="113" t="str">
        <f t="shared" ca="1" si="71"/>
        <v>'入力'!BS112</v>
      </c>
      <c r="BB116" s="113" t="str">
        <f t="shared" ca="1" si="71"/>
        <v>'入力'!BT112</v>
      </c>
      <c r="BC116" s="113" t="str">
        <f t="shared" ca="1" si="71"/>
        <v>'入力'!BU112</v>
      </c>
      <c r="BD116" s="113" t="str">
        <f t="shared" ca="1" si="71"/>
        <v>'入力'!BV112</v>
      </c>
    </row>
    <row r="117" spans="2:56" s="106" customFormat="1" ht="14.4" x14ac:dyDescent="0.2">
      <c r="B117" s="105"/>
      <c r="C117" s="114" t="str">
        <f t="shared" ca="1" si="79"/>
        <v/>
      </c>
      <c r="D117" s="114" t="str">
        <f t="shared" ca="1" si="79"/>
        <v/>
      </c>
      <c r="E117" s="115" t="str">
        <f t="shared" ca="1" si="79"/>
        <v/>
      </c>
      <c r="F117" s="127" t="str">
        <f t="shared" ca="1" si="54"/>
        <v/>
      </c>
      <c r="G117" s="128" t="str">
        <f t="shared" ca="1" si="80"/>
        <v/>
      </c>
      <c r="H117" s="128" t="str">
        <f t="shared" ca="1" si="80"/>
        <v/>
      </c>
      <c r="I117" s="128" t="str">
        <f t="shared" ca="1" si="80"/>
        <v/>
      </c>
      <c r="J117" s="116" t="str">
        <f t="shared" ca="1" si="80"/>
        <v/>
      </c>
      <c r="K117" s="117" t="str">
        <f t="shared" ca="1" si="80"/>
        <v/>
      </c>
      <c r="L117" s="117" t="str">
        <f t="shared" ca="1" si="80"/>
        <v/>
      </c>
      <c r="M117" s="118" t="str">
        <f t="shared" ca="1" si="80"/>
        <v/>
      </c>
      <c r="O117" s="120" t="str">
        <f t="shared" ca="1" si="55"/>
        <v/>
      </c>
      <c r="P117" s="121" t="str">
        <f ca="1">IFERROR(IF(AND(COUNTIF($AJ$7:AJ117,AJ117)=COUNTIF($AJ$7:AJ100116,AJ117),AG117&lt;&gt;""),SUMIF($AJ$7:AJ117,AJ117,$AI$7:AI117),""),"")</f>
        <v/>
      </c>
      <c r="R117" s="129" t="str">
        <f t="shared" ca="1" si="56"/>
        <v/>
      </c>
      <c r="S117" s="4" t="str">
        <f t="shared" ca="1" si="72"/>
        <v/>
      </c>
      <c r="T117" s="1"/>
      <c r="U117" s="129" t="str">
        <f t="shared" ca="1" si="57"/>
        <v/>
      </c>
      <c r="V117" s="20" t="str">
        <f t="shared" ca="1" si="73"/>
        <v/>
      </c>
      <c r="W117" s="4" t="str">
        <f t="shared" ca="1" si="74"/>
        <v/>
      </c>
      <c r="Y117" s="112" t="str">
        <f t="shared" ca="1" si="58"/>
        <v/>
      </c>
      <c r="Z117" s="112" t="str">
        <f t="shared" ca="1" si="59"/>
        <v/>
      </c>
      <c r="AA117" s="112" t="str">
        <f t="shared" ca="1" si="60"/>
        <v/>
      </c>
      <c r="AB117" s="112" t="str">
        <f t="shared" ca="1" si="61"/>
        <v/>
      </c>
      <c r="AC117" s="112" t="str">
        <f t="shared" ca="1" si="62"/>
        <v/>
      </c>
      <c r="AD117" s="112" t="str">
        <f t="shared" ca="1" si="63"/>
        <v/>
      </c>
      <c r="AE117" s="112" t="str">
        <f t="shared" ca="1" si="64"/>
        <v/>
      </c>
      <c r="AF117" s="112" t="str">
        <f t="shared" ca="1" si="65"/>
        <v/>
      </c>
      <c r="AG117" s="112" t="str">
        <f t="shared" ca="1" si="66"/>
        <v/>
      </c>
      <c r="AH117" s="112" t="str">
        <f t="shared" ca="1" si="67"/>
        <v/>
      </c>
      <c r="AI117" s="112" t="str">
        <f ca="1">IF(AND(COUNTIF(INDEX($AL$7:AM117,0,MATCH($O$2,$AL$6:$AM$6,0)),INDEX(AL117:AM117,0,MATCH($O$2,$AL$6:$AM$6,0)))=1,AL117&lt;&gt;"",AM116&lt;&gt;""),SUMIF(INDEX($AL$7:$AM$100006,0,MATCH($O$2,$AL$6:$AM$6,0)),INDEX(AL117:AM117,0,MATCH($O$2,$AL$6:$AM$6,0)),$AG$7:$AG$100006),"")</f>
        <v/>
      </c>
      <c r="AJ117" s="112" t="str">
        <f t="shared" ca="1" si="75"/>
        <v/>
      </c>
      <c r="AK117" s="112" t="str">
        <f t="shared" ca="1" si="76"/>
        <v/>
      </c>
      <c r="AL117" s="112" t="str">
        <f t="shared" ca="1" si="77"/>
        <v/>
      </c>
      <c r="AM117" s="112" t="str">
        <f t="shared" ca="1" si="68"/>
        <v/>
      </c>
      <c r="AN117" s="112" t="str">
        <f t="shared" ca="1" si="78"/>
        <v/>
      </c>
      <c r="AO117" s="112" t="str">
        <f ca="1">IF(AND(COUNTIF(INDEX($AL$7:$AM117,0,MATCH($O$2,$AL$6:$AM$6,0)),INDEX(AL117:AM117,0,MATCH($O$2,$AL$6:$AM$6,0)))=1,AL117&lt;&gt;""),AB117,"")</f>
        <v/>
      </c>
      <c r="AP117" s="112" t="str">
        <f ca="1">IF(AND(AL117&lt;&gt;"",COUNTIF(INDEX($AL$7:$AM$100006,0,MATCH($O$2,$AL$6:$AM$6,0)),INDEX(AL117:AM117,0,MATCH($O$2,$AL$6:$AM$6,0)))&gt;=2),IF(ROUNDUP(COUNTIF(INDEX($AL$7:$AM$100006,0,MATCH($O$2,$AL$6:$AM$6,0)),INDEX(AL117:AM117,0,MATCH($O$2,$AL$6:$AM$6,0)))/2,0)=COUNTIF(INDEX($AL$7:$AM117,0,MATCH($O$2,$AL$6:$AM$6,0)),INDEX($AL117:$AM117,0,MATCH($O$2,$AL$6:$AM$6,0))),AB117,""),IF(AB117="","",AB117))</f>
        <v/>
      </c>
      <c r="AQ117" s="112" t="str">
        <f ca="1">IF(AB117="","",IF(COUNTIF($AB$7:AB117,AB117)=1,1+MAX($AQ$7:AQ116),INDEX($AQ$7:AQ116,MATCH(AB117,$AB$7:AB117,0),0)))</f>
        <v/>
      </c>
      <c r="AR117" s="112" t="str">
        <f ca="1">IF(AC117="","",IF(COUNTIF($AC$7:AC117,AC117)=1,1+MAX($AR$7:AR116),INDEX($AR$7:AR116,MATCH(AC117,$AC$7:AC117,0),0)))</f>
        <v/>
      </c>
      <c r="AS117" s="119"/>
      <c r="AT117" s="113" t="str">
        <f t="shared" ca="1" si="69"/>
        <v>'入力'!BL113</v>
      </c>
      <c r="AU117" s="113" t="str">
        <f t="shared" ca="1" si="71"/>
        <v>'入力'!BM113</v>
      </c>
      <c r="AV117" s="113" t="str">
        <f t="shared" ca="1" si="71"/>
        <v>'入力'!BN113</v>
      </c>
      <c r="AW117" s="113" t="str">
        <f t="shared" ca="1" si="71"/>
        <v>'入力'!BO113</v>
      </c>
      <c r="AX117" s="113" t="str">
        <f t="shared" ca="1" si="71"/>
        <v>'入力'!BP113</v>
      </c>
      <c r="AY117" s="113" t="str">
        <f t="shared" ca="1" si="71"/>
        <v>'入力'!BQ113</v>
      </c>
      <c r="AZ117" s="113" t="str">
        <f t="shared" ca="1" si="71"/>
        <v>'入力'!BR113</v>
      </c>
      <c r="BA117" s="113" t="str">
        <f t="shared" ca="1" si="71"/>
        <v>'入力'!BS113</v>
      </c>
      <c r="BB117" s="113" t="str">
        <f t="shared" ca="1" si="71"/>
        <v>'入力'!BT113</v>
      </c>
      <c r="BC117" s="113" t="str">
        <f t="shared" ca="1" si="71"/>
        <v>'入力'!BU113</v>
      </c>
      <c r="BD117" s="113" t="str">
        <f t="shared" ca="1" si="71"/>
        <v>'入力'!BV113</v>
      </c>
    </row>
    <row r="118" spans="2:56" s="106" customFormat="1" ht="14.4" x14ac:dyDescent="0.2">
      <c r="B118" s="105"/>
      <c r="C118" s="114" t="str">
        <f t="shared" ca="1" si="79"/>
        <v/>
      </c>
      <c r="D118" s="114" t="str">
        <f t="shared" ca="1" si="79"/>
        <v/>
      </c>
      <c r="E118" s="115" t="str">
        <f t="shared" ca="1" si="79"/>
        <v/>
      </c>
      <c r="F118" s="127" t="str">
        <f t="shared" ca="1" si="54"/>
        <v/>
      </c>
      <c r="G118" s="128" t="str">
        <f t="shared" ca="1" si="80"/>
        <v/>
      </c>
      <c r="H118" s="128" t="str">
        <f t="shared" ca="1" si="80"/>
        <v/>
      </c>
      <c r="I118" s="128" t="str">
        <f t="shared" ca="1" si="80"/>
        <v/>
      </c>
      <c r="J118" s="116" t="str">
        <f t="shared" ca="1" si="80"/>
        <v/>
      </c>
      <c r="K118" s="117" t="str">
        <f t="shared" ca="1" si="80"/>
        <v/>
      </c>
      <c r="L118" s="117" t="str">
        <f t="shared" ca="1" si="80"/>
        <v/>
      </c>
      <c r="M118" s="118" t="str">
        <f t="shared" ca="1" si="80"/>
        <v/>
      </c>
      <c r="O118" s="120" t="str">
        <f t="shared" ca="1" si="55"/>
        <v/>
      </c>
      <c r="P118" s="121" t="str">
        <f ca="1">IFERROR(IF(AND(COUNTIF($AJ$7:AJ118,AJ118)=COUNTIF($AJ$7:AJ100117,AJ118),AG118&lt;&gt;""),SUMIF($AJ$7:AJ118,AJ118,$AI$7:AI118),""),"")</f>
        <v/>
      </c>
      <c r="R118" s="129" t="str">
        <f t="shared" ca="1" si="56"/>
        <v/>
      </c>
      <c r="S118" s="4" t="str">
        <f t="shared" ca="1" si="72"/>
        <v/>
      </c>
      <c r="T118" s="1"/>
      <c r="U118" s="129" t="str">
        <f t="shared" ca="1" si="57"/>
        <v/>
      </c>
      <c r="V118" s="20" t="str">
        <f t="shared" ca="1" si="73"/>
        <v/>
      </c>
      <c r="W118" s="4" t="str">
        <f t="shared" ca="1" si="74"/>
        <v/>
      </c>
      <c r="Y118" s="112" t="str">
        <f t="shared" ca="1" si="58"/>
        <v/>
      </c>
      <c r="Z118" s="112" t="str">
        <f t="shared" ca="1" si="59"/>
        <v/>
      </c>
      <c r="AA118" s="112" t="str">
        <f t="shared" ca="1" si="60"/>
        <v/>
      </c>
      <c r="AB118" s="112" t="str">
        <f t="shared" ca="1" si="61"/>
        <v/>
      </c>
      <c r="AC118" s="112" t="str">
        <f t="shared" ca="1" si="62"/>
        <v/>
      </c>
      <c r="AD118" s="112" t="str">
        <f t="shared" ca="1" si="63"/>
        <v/>
      </c>
      <c r="AE118" s="112" t="str">
        <f t="shared" ca="1" si="64"/>
        <v/>
      </c>
      <c r="AF118" s="112" t="str">
        <f t="shared" ca="1" si="65"/>
        <v/>
      </c>
      <c r="AG118" s="112" t="str">
        <f t="shared" ca="1" si="66"/>
        <v/>
      </c>
      <c r="AH118" s="112" t="str">
        <f t="shared" ca="1" si="67"/>
        <v/>
      </c>
      <c r="AI118" s="112" t="str">
        <f ca="1">IF(AND(COUNTIF(INDEX($AL$7:AM118,0,MATCH($O$2,$AL$6:$AM$6,0)),INDEX(AL118:AM118,0,MATCH($O$2,$AL$6:$AM$6,0)))=1,AL118&lt;&gt;"",AM117&lt;&gt;""),SUMIF(INDEX($AL$7:$AM$100006,0,MATCH($O$2,$AL$6:$AM$6,0)),INDEX(AL118:AM118,0,MATCH($O$2,$AL$6:$AM$6,0)),$AG$7:$AG$100006),"")</f>
        <v/>
      </c>
      <c r="AJ118" s="112" t="str">
        <f t="shared" ca="1" si="75"/>
        <v/>
      </c>
      <c r="AK118" s="112" t="str">
        <f t="shared" ca="1" si="76"/>
        <v/>
      </c>
      <c r="AL118" s="112" t="str">
        <f t="shared" ca="1" si="77"/>
        <v/>
      </c>
      <c r="AM118" s="112" t="str">
        <f t="shared" ca="1" si="68"/>
        <v/>
      </c>
      <c r="AN118" s="112" t="str">
        <f t="shared" ca="1" si="78"/>
        <v/>
      </c>
      <c r="AO118" s="112" t="str">
        <f ca="1">IF(AND(COUNTIF(INDEX($AL$7:$AM118,0,MATCH($O$2,$AL$6:$AM$6,0)),INDEX(AL118:AM118,0,MATCH($O$2,$AL$6:$AM$6,0)))=1,AL118&lt;&gt;""),AB118,"")</f>
        <v/>
      </c>
      <c r="AP118" s="112" t="str">
        <f ca="1">IF(AND(AL118&lt;&gt;"",COUNTIF(INDEX($AL$7:$AM$100006,0,MATCH($O$2,$AL$6:$AM$6,0)),INDEX(AL118:AM118,0,MATCH($O$2,$AL$6:$AM$6,0)))&gt;=2),IF(ROUNDUP(COUNTIF(INDEX($AL$7:$AM$100006,0,MATCH($O$2,$AL$6:$AM$6,0)),INDEX(AL118:AM118,0,MATCH($O$2,$AL$6:$AM$6,0)))/2,0)=COUNTIF(INDEX($AL$7:$AM118,0,MATCH($O$2,$AL$6:$AM$6,0)),INDEX($AL118:$AM118,0,MATCH($O$2,$AL$6:$AM$6,0))),AB118,""),IF(AB118="","",AB118))</f>
        <v/>
      </c>
      <c r="AQ118" s="112" t="str">
        <f ca="1">IF(AB118="","",IF(COUNTIF($AB$7:AB118,AB118)=1,1+MAX($AQ$7:AQ117),INDEX($AQ$7:AQ117,MATCH(AB118,$AB$7:AB118,0),0)))</f>
        <v/>
      </c>
      <c r="AR118" s="112" t="str">
        <f ca="1">IF(AC118="","",IF(COUNTIF($AC$7:AC118,AC118)=1,1+MAX($AR$7:AR117),INDEX($AR$7:AR117,MATCH(AC118,$AC$7:AC118,0),0)))</f>
        <v/>
      </c>
      <c r="AS118" s="119"/>
      <c r="AT118" s="113" t="str">
        <f t="shared" ca="1" si="69"/>
        <v>'入力'!BL114</v>
      </c>
      <c r="AU118" s="113" t="str">
        <f t="shared" ca="1" si="71"/>
        <v>'入力'!BM114</v>
      </c>
      <c r="AV118" s="113" t="str">
        <f t="shared" ca="1" si="71"/>
        <v>'入力'!BN114</v>
      </c>
      <c r="AW118" s="113" t="str">
        <f t="shared" ca="1" si="71"/>
        <v>'入力'!BO114</v>
      </c>
      <c r="AX118" s="113" t="str">
        <f t="shared" ca="1" si="71"/>
        <v>'入力'!BP114</v>
      </c>
      <c r="AY118" s="113" t="str">
        <f t="shared" ca="1" si="71"/>
        <v>'入力'!BQ114</v>
      </c>
      <c r="AZ118" s="113" t="str">
        <f t="shared" ca="1" si="71"/>
        <v>'入力'!BR114</v>
      </c>
      <c r="BA118" s="113" t="str">
        <f t="shared" ref="AU118:BD120" ca="1" si="81">IFERROR(IF(BA$6="","",$AT$2&amp;BA$6&amp;ROW()-ROW(BA$4)),"")</f>
        <v>'入力'!BS114</v>
      </c>
      <c r="BB118" s="113" t="str">
        <f t="shared" ca="1" si="81"/>
        <v>'入力'!BT114</v>
      </c>
      <c r="BC118" s="113" t="str">
        <f t="shared" ca="1" si="81"/>
        <v>'入力'!BU114</v>
      </c>
      <c r="BD118" s="113" t="str">
        <f t="shared" ca="1" si="81"/>
        <v>'入力'!BV114</v>
      </c>
    </row>
    <row r="119" spans="2:56" s="106" customFormat="1" ht="14.4" x14ac:dyDescent="0.2">
      <c r="B119" s="105"/>
      <c r="C119" s="114" t="str">
        <f t="shared" ca="1" si="79"/>
        <v/>
      </c>
      <c r="D119" s="114" t="str">
        <f t="shared" ca="1" si="79"/>
        <v/>
      </c>
      <c r="E119" s="115" t="str">
        <f t="shared" ca="1" si="79"/>
        <v/>
      </c>
      <c r="F119" s="127" t="str">
        <f t="shared" ca="1" si="54"/>
        <v/>
      </c>
      <c r="G119" s="128" t="str">
        <f t="shared" ca="1" si="80"/>
        <v/>
      </c>
      <c r="H119" s="128" t="str">
        <f t="shared" ca="1" si="80"/>
        <v/>
      </c>
      <c r="I119" s="128" t="str">
        <f t="shared" ca="1" si="80"/>
        <v/>
      </c>
      <c r="J119" s="116" t="str">
        <f t="shared" ca="1" si="80"/>
        <v/>
      </c>
      <c r="K119" s="117" t="str">
        <f t="shared" ca="1" si="80"/>
        <v/>
      </c>
      <c r="L119" s="117" t="str">
        <f t="shared" ca="1" si="80"/>
        <v/>
      </c>
      <c r="M119" s="118" t="str">
        <f t="shared" ca="1" si="80"/>
        <v/>
      </c>
      <c r="O119" s="120" t="str">
        <f t="shared" ca="1" si="55"/>
        <v/>
      </c>
      <c r="P119" s="121" t="str">
        <f ca="1">IFERROR(IF(AND(COUNTIF($AJ$7:AJ119,AJ119)=COUNTIF($AJ$7:AJ100118,AJ119),AG119&lt;&gt;""),SUMIF($AJ$7:AJ119,AJ119,$AI$7:AI119),""),"")</f>
        <v/>
      </c>
      <c r="R119" s="129" t="str">
        <f t="shared" ca="1" si="56"/>
        <v/>
      </c>
      <c r="S119" s="4" t="str">
        <f t="shared" ca="1" si="72"/>
        <v/>
      </c>
      <c r="T119" s="1"/>
      <c r="U119" s="129" t="str">
        <f t="shared" ca="1" si="57"/>
        <v/>
      </c>
      <c r="V119" s="20" t="str">
        <f t="shared" ca="1" si="73"/>
        <v/>
      </c>
      <c r="W119" s="4" t="str">
        <f t="shared" ca="1" si="74"/>
        <v/>
      </c>
      <c r="Y119" s="112" t="str">
        <f t="shared" ca="1" si="58"/>
        <v/>
      </c>
      <c r="Z119" s="112" t="str">
        <f t="shared" ca="1" si="59"/>
        <v/>
      </c>
      <c r="AA119" s="112" t="str">
        <f t="shared" ca="1" si="60"/>
        <v/>
      </c>
      <c r="AB119" s="112" t="str">
        <f t="shared" ca="1" si="61"/>
        <v/>
      </c>
      <c r="AC119" s="112" t="str">
        <f t="shared" ca="1" si="62"/>
        <v/>
      </c>
      <c r="AD119" s="112" t="str">
        <f t="shared" ca="1" si="63"/>
        <v/>
      </c>
      <c r="AE119" s="112" t="str">
        <f t="shared" ca="1" si="64"/>
        <v/>
      </c>
      <c r="AF119" s="112" t="str">
        <f t="shared" ca="1" si="65"/>
        <v/>
      </c>
      <c r="AG119" s="112" t="str">
        <f t="shared" ca="1" si="66"/>
        <v/>
      </c>
      <c r="AH119" s="112" t="str">
        <f t="shared" ca="1" si="67"/>
        <v/>
      </c>
      <c r="AI119" s="112" t="str">
        <f ca="1">IF(AND(COUNTIF(INDEX($AL$7:AM119,0,MATCH($O$2,$AL$6:$AM$6,0)),INDEX(AL119:AM119,0,MATCH($O$2,$AL$6:$AM$6,0)))=1,AL119&lt;&gt;"",AM118&lt;&gt;""),SUMIF(INDEX($AL$7:$AM$100006,0,MATCH($O$2,$AL$6:$AM$6,0)),INDEX(AL119:AM119,0,MATCH($O$2,$AL$6:$AM$6,0)),$AG$7:$AG$100006),"")</f>
        <v/>
      </c>
      <c r="AJ119" s="112" t="str">
        <f t="shared" ca="1" si="75"/>
        <v/>
      </c>
      <c r="AK119" s="112" t="str">
        <f t="shared" ca="1" si="76"/>
        <v/>
      </c>
      <c r="AL119" s="112" t="str">
        <f t="shared" ca="1" si="77"/>
        <v/>
      </c>
      <c r="AM119" s="112" t="str">
        <f t="shared" ca="1" si="68"/>
        <v/>
      </c>
      <c r="AN119" s="112" t="str">
        <f t="shared" ca="1" si="78"/>
        <v/>
      </c>
      <c r="AO119" s="112" t="str">
        <f ca="1">IF(AND(COUNTIF(INDEX($AL$7:$AM119,0,MATCH($O$2,$AL$6:$AM$6,0)),INDEX(AL119:AM119,0,MATCH($O$2,$AL$6:$AM$6,0)))=1,AL119&lt;&gt;""),AB119,"")</f>
        <v/>
      </c>
      <c r="AP119" s="112" t="str">
        <f ca="1">IF(AND(AL119&lt;&gt;"",COUNTIF(INDEX($AL$7:$AM$100006,0,MATCH($O$2,$AL$6:$AM$6,0)),INDEX(AL119:AM119,0,MATCH($O$2,$AL$6:$AM$6,0)))&gt;=2),IF(ROUNDUP(COUNTIF(INDEX($AL$7:$AM$100006,0,MATCH($O$2,$AL$6:$AM$6,0)),INDEX(AL119:AM119,0,MATCH($O$2,$AL$6:$AM$6,0)))/2,0)=COUNTIF(INDEX($AL$7:$AM119,0,MATCH($O$2,$AL$6:$AM$6,0)),INDEX($AL119:$AM119,0,MATCH($O$2,$AL$6:$AM$6,0))),AB119,""),IF(AB119="","",AB119))</f>
        <v/>
      </c>
      <c r="AQ119" s="112" t="str">
        <f ca="1">IF(AB119="","",IF(COUNTIF($AB$7:AB119,AB119)=1,1+MAX($AQ$7:AQ118),INDEX($AQ$7:AQ118,MATCH(AB119,$AB$7:AB119,0),0)))</f>
        <v/>
      </c>
      <c r="AR119" s="112" t="str">
        <f ca="1">IF(AC119="","",IF(COUNTIF($AC$7:AC119,AC119)=1,1+MAX($AR$7:AR118),INDEX($AR$7:AR118,MATCH(AC119,$AC$7:AC119,0),0)))</f>
        <v/>
      </c>
      <c r="AS119" s="119"/>
      <c r="AT119" s="113" t="str">
        <f t="shared" ca="1" si="69"/>
        <v>'入力'!BL115</v>
      </c>
      <c r="AU119" s="113" t="str">
        <f t="shared" ca="1" si="81"/>
        <v>'入力'!BM115</v>
      </c>
      <c r="AV119" s="113" t="str">
        <f t="shared" ca="1" si="81"/>
        <v>'入力'!BN115</v>
      </c>
      <c r="AW119" s="113" t="str">
        <f t="shared" ca="1" si="81"/>
        <v>'入力'!BO115</v>
      </c>
      <c r="AX119" s="113" t="str">
        <f t="shared" ca="1" si="81"/>
        <v>'入力'!BP115</v>
      </c>
      <c r="AY119" s="113" t="str">
        <f t="shared" ca="1" si="81"/>
        <v>'入力'!BQ115</v>
      </c>
      <c r="AZ119" s="113" t="str">
        <f t="shared" ca="1" si="81"/>
        <v>'入力'!BR115</v>
      </c>
      <c r="BA119" s="113" t="str">
        <f t="shared" ca="1" si="81"/>
        <v>'入力'!BS115</v>
      </c>
      <c r="BB119" s="113" t="str">
        <f t="shared" ca="1" si="81"/>
        <v>'入力'!BT115</v>
      </c>
      <c r="BC119" s="113" t="str">
        <f t="shared" ca="1" si="81"/>
        <v>'入力'!BU115</v>
      </c>
      <c r="BD119" s="113" t="str">
        <f t="shared" ca="1" si="81"/>
        <v>'入力'!BV115</v>
      </c>
    </row>
    <row r="120" spans="2:56" s="106" customFormat="1" ht="14.4" x14ac:dyDescent="0.2">
      <c r="B120" s="105" t="s">
        <v>70</v>
      </c>
      <c r="C120" s="114" t="str">
        <f t="shared" ca="1" si="79"/>
        <v/>
      </c>
      <c r="D120" s="114" t="str">
        <f t="shared" ca="1" si="79"/>
        <v/>
      </c>
      <c r="E120" s="115" t="str">
        <f t="shared" ca="1" si="79"/>
        <v/>
      </c>
      <c r="F120" s="127" t="str">
        <f t="shared" ca="1" si="54"/>
        <v/>
      </c>
      <c r="G120" s="128" t="str">
        <f t="shared" ca="1" si="80"/>
        <v/>
      </c>
      <c r="H120" s="128" t="str">
        <f t="shared" ca="1" si="80"/>
        <v/>
      </c>
      <c r="I120" s="128" t="str">
        <f t="shared" ca="1" si="80"/>
        <v/>
      </c>
      <c r="J120" s="116" t="str">
        <f t="shared" ca="1" si="80"/>
        <v/>
      </c>
      <c r="K120" s="117" t="str">
        <f t="shared" ca="1" si="80"/>
        <v/>
      </c>
      <c r="L120" s="117" t="str">
        <f t="shared" ca="1" si="80"/>
        <v/>
      </c>
      <c r="M120" s="118" t="str">
        <f t="shared" ca="1" si="80"/>
        <v/>
      </c>
      <c r="O120" s="120" t="str">
        <f t="shared" ca="1" si="55"/>
        <v/>
      </c>
      <c r="P120" s="121" t="str">
        <f ca="1">IFERROR(IF(AND(COUNTIF($AJ$7:AJ120,AJ120)=COUNTIF($AJ$7:AJ100119,AJ120),AG120&lt;&gt;""),SUMIF($AJ$7:AJ120,AJ120,$AI$7:AI120),""),"")</f>
        <v/>
      </c>
      <c r="R120" s="129" t="str">
        <f t="shared" ca="1" si="56"/>
        <v/>
      </c>
      <c r="S120" s="4" t="str">
        <f t="shared" ca="1" si="72"/>
        <v/>
      </c>
      <c r="T120" s="1"/>
      <c r="U120" s="129" t="str">
        <f t="shared" ca="1" si="57"/>
        <v/>
      </c>
      <c r="V120" s="20" t="str">
        <f t="shared" ca="1" si="73"/>
        <v/>
      </c>
      <c r="W120" s="4" t="str">
        <f t="shared" ca="1" si="74"/>
        <v/>
      </c>
      <c r="Y120" s="112" t="str">
        <f t="shared" ca="1" si="58"/>
        <v/>
      </c>
      <c r="Z120" s="112" t="str">
        <f t="shared" ca="1" si="59"/>
        <v/>
      </c>
      <c r="AA120" s="112" t="str">
        <f t="shared" ca="1" si="60"/>
        <v/>
      </c>
      <c r="AB120" s="112" t="str">
        <f t="shared" ca="1" si="61"/>
        <v/>
      </c>
      <c r="AC120" s="112" t="str">
        <f t="shared" ca="1" si="62"/>
        <v/>
      </c>
      <c r="AD120" s="112" t="str">
        <f t="shared" ca="1" si="63"/>
        <v/>
      </c>
      <c r="AE120" s="112" t="str">
        <f t="shared" ca="1" si="64"/>
        <v/>
      </c>
      <c r="AF120" s="112" t="str">
        <f t="shared" ca="1" si="65"/>
        <v/>
      </c>
      <c r="AG120" s="112" t="str">
        <f t="shared" ca="1" si="66"/>
        <v/>
      </c>
      <c r="AH120" s="112" t="str">
        <f t="shared" ca="1" si="67"/>
        <v/>
      </c>
      <c r="AI120" s="112" t="str">
        <f ca="1">IF(AND(COUNTIF(INDEX($AL$7:AM120,0,MATCH($O$2,$AL$6:$AM$6,0)),INDEX(AL120:AM120,0,MATCH($O$2,$AL$6:$AM$6,0)))=1,AL120&lt;&gt;"",AM119&lt;&gt;""),SUMIF(INDEX($AL$7:$AM$100006,0,MATCH($O$2,$AL$6:$AM$6,0)),INDEX(AL120:AM120,0,MATCH($O$2,$AL$6:$AM$6,0)),$AG$7:$AG$100006),"")</f>
        <v/>
      </c>
      <c r="AJ120" s="112" t="str">
        <f t="shared" ca="1" si="75"/>
        <v/>
      </c>
      <c r="AK120" s="112" t="str">
        <f t="shared" ca="1" si="76"/>
        <v/>
      </c>
      <c r="AL120" s="112" t="str">
        <f t="shared" ca="1" si="77"/>
        <v/>
      </c>
      <c r="AM120" s="112" t="str">
        <f t="shared" ca="1" si="68"/>
        <v/>
      </c>
      <c r="AN120" s="112" t="str">
        <f t="shared" ca="1" si="78"/>
        <v/>
      </c>
      <c r="AO120" s="112" t="str">
        <f ca="1">IF(AND(COUNTIF(INDEX($AL$7:$AM120,0,MATCH($O$2,$AL$6:$AM$6,0)),INDEX(AL120:AM120,0,MATCH($O$2,$AL$6:$AM$6,0)))=1,AL120&lt;&gt;""),AB120,"")</f>
        <v/>
      </c>
      <c r="AP120" s="112" t="str">
        <f ca="1">IF(AND(AL120&lt;&gt;"",COUNTIF(INDEX($AL$7:$AM$100006,0,MATCH($O$2,$AL$6:$AM$6,0)),INDEX(AL120:AM120,0,MATCH($O$2,$AL$6:$AM$6,0)))&gt;=2),IF(ROUNDUP(COUNTIF(INDEX($AL$7:$AM$100006,0,MATCH($O$2,$AL$6:$AM$6,0)),INDEX(AL120:AM120,0,MATCH($O$2,$AL$6:$AM$6,0)))/2,0)=COUNTIF(INDEX($AL$7:$AM120,0,MATCH($O$2,$AL$6:$AM$6,0)),INDEX($AL120:$AM120,0,MATCH($O$2,$AL$6:$AM$6,0))),AB120,""),IF(AB120="","",AB120))</f>
        <v/>
      </c>
      <c r="AQ120" s="112" t="str">
        <f ca="1">IF(AB120="","",IF(COUNTIF($AB$7:AB120,AB120)=1,1+MAX($AQ$7:AQ119),INDEX($AQ$7:AQ119,MATCH(AB120,$AB$7:AB120,0),0)))</f>
        <v/>
      </c>
      <c r="AR120" s="112" t="str">
        <f ca="1">IF(AC120="","",IF(COUNTIF($AC$7:AC120,AC120)=1,1+MAX($AR$7:AR119),INDEX($AR$7:AR119,MATCH(AC120,$AC$7:AC120,0),0)))</f>
        <v/>
      </c>
      <c r="AS120" s="119"/>
      <c r="AT120" s="113" t="str">
        <f t="shared" ca="1" si="69"/>
        <v>'入力'!BL116</v>
      </c>
      <c r="AU120" s="113" t="str">
        <f t="shared" ca="1" si="81"/>
        <v>'入力'!BM116</v>
      </c>
      <c r="AV120" s="113" t="str">
        <f t="shared" ca="1" si="81"/>
        <v>'入力'!BN116</v>
      </c>
      <c r="AW120" s="113" t="str">
        <f t="shared" ca="1" si="81"/>
        <v>'入力'!BO116</v>
      </c>
      <c r="AX120" s="113" t="str">
        <f t="shared" ca="1" si="81"/>
        <v>'入力'!BP116</v>
      </c>
      <c r="AY120" s="113" t="str">
        <f t="shared" ca="1" si="81"/>
        <v>'入力'!BQ116</v>
      </c>
      <c r="AZ120" s="113" t="str">
        <f t="shared" ca="1" si="81"/>
        <v>'入力'!BR116</v>
      </c>
      <c r="BA120" s="113" t="str">
        <f t="shared" ca="1" si="81"/>
        <v>'入力'!BS116</v>
      </c>
      <c r="BB120" s="113" t="str">
        <f t="shared" ca="1" si="81"/>
        <v>'入力'!BT116</v>
      </c>
      <c r="BC120" s="113" t="str">
        <f t="shared" ca="1" si="81"/>
        <v>'入力'!BU116</v>
      </c>
      <c r="BD120" s="113" t="str">
        <f t="shared" ca="1" si="81"/>
        <v>'入力'!BV116</v>
      </c>
    </row>
  </sheetData>
  <mergeCells count="6">
    <mergeCell ref="O1:P1"/>
    <mergeCell ref="F2:F3"/>
    <mergeCell ref="G2:G3"/>
    <mergeCell ref="H2:H3"/>
    <mergeCell ref="I2:I3"/>
    <mergeCell ref="O2:P2"/>
  </mergeCells>
  <phoneticPr fontId="1"/>
  <conditionalFormatting sqref="B7:M120 O7:P120">
    <cfRule type="expression" dxfId="13" priority="1">
      <formula>$B7&lt;&gt;""</formula>
    </cfRule>
  </conditionalFormatting>
  <conditionalFormatting sqref="C7:M119">
    <cfRule type="expression" dxfId="12" priority="21">
      <formula>AND($AM7=$AM8,$O$2="氏名入力別計")</formula>
    </cfRule>
    <cfRule type="expression" dxfId="11" priority="22">
      <formula>AND($AL7=$AL8,$O$2="氏名並び順計")</formula>
    </cfRule>
  </conditionalFormatting>
  <conditionalFormatting sqref="C120:M120">
    <cfRule type="expression" dxfId="10" priority="39">
      <formula>AND($AM120=#REF!,$O$2="氏名入力別計")</formula>
    </cfRule>
    <cfRule type="expression" dxfId="9" priority="40">
      <formula>AND($AL120=#REF!,$O$2="氏名並び順計")</formula>
    </cfRule>
  </conditionalFormatting>
  <conditionalFormatting sqref="O7:P120">
    <cfRule type="expression" dxfId="8" priority="2">
      <formula>$O7&lt;&gt;""</formula>
    </cfRule>
  </conditionalFormatting>
  <dataValidations count="3">
    <dataValidation type="list" allowBlank="1" showInputMessage="1" showErrorMessage="1" sqref="L2" xr:uid="{D056A79A-AF83-4371-B3C3-9C4E48B566A8}">
      <formula1>$AN$6:$AP$6</formula1>
    </dataValidation>
    <dataValidation type="list" allowBlank="1" showInputMessage="1" showErrorMessage="1" sqref="M2" xr:uid="{16D1F026-23BA-41EE-9B7B-8F8B3DA32404}">
      <formula1>"入力順,氏名順"</formula1>
    </dataValidation>
    <dataValidation type="list" allowBlank="1" showInputMessage="1" showErrorMessage="1" sqref="W2:X2 O2" xr:uid="{2C89816B-9017-4FE8-A371-BBE90943597D}">
      <formula1>$AL$6:$AM$6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7255-C428-41F0-B32B-D99CB21DCF66}">
  <dimension ref="A1:BV1003"/>
  <sheetViews>
    <sheetView tabSelected="1" zoomScale="85" zoomScaleNormal="85" zoomScaleSheetLayoutView="70" workbookViewId="0">
      <pane ySplit="2" topLeftCell="A3" activePane="bottomLeft" state="frozen"/>
      <selection pane="bottomLeft"/>
    </sheetView>
  </sheetViews>
  <sheetFormatPr defaultRowHeight="30" customHeight="1" x14ac:dyDescent="0.2"/>
  <cols>
    <col min="1" max="1" width="8.77734375" style="9" customWidth="1"/>
    <col min="2" max="2" width="6.77734375" style="6" customWidth="1"/>
    <col min="3" max="3" width="5.77734375" style="6" customWidth="1"/>
    <col min="4" max="4" width="5.77734375" style="44" customWidth="1"/>
    <col min="5" max="6" width="20.77734375" style="6" customWidth="1"/>
    <col min="7" max="7" width="5.77734375" style="6" customWidth="1"/>
    <col min="8" max="8" width="10.77734375" style="6" customWidth="1"/>
    <col min="9" max="9" width="7" style="26" bestFit="1" customWidth="1"/>
    <col min="10" max="10" width="25.77734375" style="6" customWidth="1"/>
    <col min="11" max="11" width="20.77734375" style="6" customWidth="1"/>
    <col min="12" max="12" width="6.77734375" style="6" customWidth="1"/>
    <col min="13" max="13" width="6.77734375" style="26" customWidth="1"/>
    <col min="14" max="15" width="10.77734375" style="73" customWidth="1"/>
    <col min="16" max="16" width="12.44140625" style="6" bestFit="1" customWidth="1"/>
    <col min="17" max="17" width="3.77734375" style="6" customWidth="1"/>
    <col min="18" max="18" width="8.77734375" style="69" customWidth="1"/>
    <col min="19" max="19" width="9.77734375" style="6" customWidth="1"/>
    <col min="20" max="20" width="3.77734375" style="6" customWidth="1"/>
    <col min="21" max="21" width="15.77734375" style="26" customWidth="1"/>
    <col min="22" max="22" width="12.77734375" style="6" customWidth="1"/>
    <col min="23" max="23" width="3.77734375" style="6" customWidth="1"/>
    <col min="24" max="24" width="20" style="6" customWidth="1"/>
    <col min="25" max="25" width="6.44140625" style="6" customWidth="1"/>
    <col min="26" max="26" width="9.6640625" style="6" bestFit="1" customWidth="1"/>
    <col min="27" max="27" width="3.77734375" style="6" customWidth="1"/>
    <col min="28" max="30" width="5.77734375" style="6" customWidth="1"/>
    <col min="31" max="31" width="8.44140625" style="6" bestFit="1" customWidth="1"/>
    <col min="32" max="32" width="9.88671875" style="58" bestFit="1" customWidth="1"/>
    <col min="33" max="34" width="5.77734375" style="6" customWidth="1"/>
    <col min="35" max="35" width="15.77734375" style="12" customWidth="1"/>
    <col min="36" max="36" width="22.44140625" style="6" bestFit="1" customWidth="1"/>
    <col min="37" max="37" width="14.109375" style="6" customWidth="1"/>
    <col min="38" max="38" width="15.88671875" style="12" bestFit="1" customWidth="1"/>
    <col min="39" max="39" width="19.33203125" style="6" customWidth="1"/>
    <col min="40" max="41" width="9.77734375" style="6" customWidth="1"/>
    <col min="42" max="42" width="9.21875" style="6" customWidth="1"/>
    <col min="43" max="43" width="11.5546875" style="6" customWidth="1"/>
    <col min="44" max="46" width="10.77734375" style="13" customWidth="1"/>
    <col min="47" max="47" width="3.77734375" style="13" customWidth="1"/>
    <col min="48" max="49" width="8.88671875" style="6"/>
    <col min="50" max="50" width="16.21875" style="6" bestFit="1" customWidth="1"/>
    <col min="51" max="51" width="9.88671875" style="6" bestFit="1" customWidth="1"/>
    <col min="52" max="52" width="9.88671875" style="6" customWidth="1"/>
    <col min="53" max="53" width="12.109375" style="6" bestFit="1" customWidth="1"/>
    <col min="54" max="54" width="12.109375" style="6" customWidth="1"/>
    <col min="55" max="55" width="12.5546875" style="6" customWidth="1"/>
    <col min="56" max="61" width="8.88671875" style="6"/>
    <col min="62" max="62" width="3.77734375" style="6" customWidth="1"/>
    <col min="63" max="63" width="5.77734375" style="6" customWidth="1"/>
    <col min="64" max="66" width="8.88671875" style="6"/>
    <col min="67" max="67" width="12.109375" style="6" bestFit="1" customWidth="1"/>
    <col min="68" max="73" width="8.88671875" style="6"/>
    <col min="74" max="74" width="22.44140625" style="6" bestFit="1" customWidth="1"/>
    <col min="75" max="16384" width="8.88671875" style="6"/>
  </cols>
  <sheetData>
    <row r="1" spans="2:74" ht="30" customHeight="1" x14ac:dyDescent="0.2">
      <c r="B1" s="10"/>
      <c r="C1" s="103" t="str">
        <f>IF(MAX(AG3:AG100003)=0,"",MAX(AG3:AG100003))</f>
        <v/>
      </c>
      <c r="D1" s="57" t="s">
        <v>20</v>
      </c>
      <c r="E1" s="11"/>
      <c r="F1" s="11"/>
      <c r="G1" s="11"/>
      <c r="I1" s="123" t="s">
        <v>1</v>
      </c>
      <c r="J1" s="137"/>
      <c r="K1" s="138" t="s">
        <v>74</v>
      </c>
      <c r="L1" s="138"/>
      <c r="M1" s="15"/>
      <c r="N1" s="139"/>
      <c r="O1" s="139"/>
      <c r="P1" s="2"/>
      <c r="Q1" s="3"/>
      <c r="R1" s="65"/>
      <c r="S1" s="11"/>
      <c r="W1" s="26"/>
      <c r="X1" s="26"/>
      <c r="Y1" s="26"/>
      <c r="Z1" s="26"/>
      <c r="AB1" s="6" t="s">
        <v>71</v>
      </c>
      <c r="AH1" s="26"/>
      <c r="AI1" s="44"/>
      <c r="AK1" s="26"/>
      <c r="AV1" s="25" t="s">
        <v>1</v>
      </c>
      <c r="AW1" s="99"/>
      <c r="AX1" s="99"/>
      <c r="AY1" s="26"/>
      <c r="AZ1" s="26"/>
      <c r="BA1" s="84">
        <f>IF(COUNT(検索!C2:E2)&lt;&gt;3,"",DATE(検索!C2,検索!D2,検索!E2))</f>
        <v>45931</v>
      </c>
      <c r="BB1" s="84">
        <f>IF(COUNT(検索!C3:E3)&lt;&gt;3,"",DATE(検索!C3,検索!D3,検索!E3))</f>
        <v>45991</v>
      </c>
      <c r="BC1" s="85" t="str">
        <f>IF(検索!F2="","",検索!F2)</f>
        <v/>
      </c>
      <c r="BD1" s="85" t="str">
        <f>IF(検索!G2="","",検索!G2)</f>
        <v/>
      </c>
      <c r="BE1" s="85" t="str">
        <f>IF(検索!H2="","",検索!H2)</f>
        <v/>
      </c>
      <c r="BF1" s="85" t="str">
        <f>IF(検索!I2="","",検索!I2)</f>
        <v/>
      </c>
      <c r="BG1" s="26"/>
      <c r="BH1" s="26"/>
      <c r="BI1" s="26"/>
      <c r="BK1" s="80">
        <f>MAX(AV$3:AV$100003)</f>
        <v>0</v>
      </c>
      <c r="BL1" s="85" t="str">
        <f>検索!M2</f>
        <v>氏名順</v>
      </c>
    </row>
    <row r="2" spans="2:74" ht="30" customHeight="1" x14ac:dyDescent="0.2">
      <c r="B2" s="61" t="s">
        <v>18</v>
      </c>
      <c r="C2" s="61" t="s">
        <v>15</v>
      </c>
      <c r="D2" s="61" t="s">
        <v>0</v>
      </c>
      <c r="E2" s="61" t="s">
        <v>19</v>
      </c>
      <c r="F2" s="61" t="s">
        <v>17</v>
      </c>
      <c r="G2" s="61" t="s">
        <v>40</v>
      </c>
      <c r="H2" s="61" t="s">
        <v>14</v>
      </c>
      <c r="I2" s="61" t="s">
        <v>13</v>
      </c>
      <c r="J2" s="62" t="s">
        <v>5</v>
      </c>
      <c r="K2" s="63" t="s">
        <v>17</v>
      </c>
      <c r="L2" s="64" t="s">
        <v>13</v>
      </c>
      <c r="M2" s="64" t="s">
        <v>65</v>
      </c>
      <c r="N2" s="70" t="s">
        <v>14</v>
      </c>
      <c r="O2" s="70" t="s">
        <v>8</v>
      </c>
      <c r="P2" s="64" t="s">
        <v>21</v>
      </c>
      <c r="Q2" s="15"/>
      <c r="R2" s="66" t="s">
        <v>4</v>
      </c>
      <c r="S2" s="14" t="s">
        <v>3</v>
      </c>
      <c r="T2" s="16"/>
      <c r="U2" s="7" t="s">
        <v>19</v>
      </c>
      <c r="V2" s="7" t="s">
        <v>6</v>
      </c>
      <c r="W2" s="17"/>
      <c r="X2" s="14" t="s">
        <v>68</v>
      </c>
      <c r="Y2" s="14" t="s">
        <v>65</v>
      </c>
      <c r="Z2" s="7" t="s">
        <v>6</v>
      </c>
      <c r="AA2" s="16"/>
      <c r="AB2" s="18" t="s">
        <v>60</v>
      </c>
      <c r="AC2" s="18" t="s">
        <v>61</v>
      </c>
      <c r="AD2" s="18" t="s">
        <v>62</v>
      </c>
      <c r="AE2" s="18" t="s">
        <v>64</v>
      </c>
      <c r="AF2" s="59" t="s">
        <v>18</v>
      </c>
      <c r="AG2" s="18" t="s">
        <v>15</v>
      </c>
      <c r="AH2" s="18" t="s">
        <v>0</v>
      </c>
      <c r="AI2" s="25" t="s">
        <v>24</v>
      </c>
      <c r="AJ2" s="18" t="s">
        <v>53</v>
      </c>
      <c r="AK2" s="18" t="s">
        <v>16</v>
      </c>
      <c r="AL2" s="18" t="s">
        <v>38</v>
      </c>
      <c r="AM2" s="18" t="s">
        <v>17</v>
      </c>
      <c r="AN2" s="18" t="s">
        <v>13</v>
      </c>
      <c r="AO2" s="18" t="s">
        <v>5</v>
      </c>
      <c r="AP2" s="18" t="s">
        <v>9</v>
      </c>
      <c r="AQ2" s="18" t="s">
        <v>14</v>
      </c>
      <c r="AR2" s="20" t="s">
        <v>2</v>
      </c>
      <c r="AS2" s="20" t="s">
        <v>28</v>
      </c>
      <c r="AT2" s="20" t="s">
        <v>7</v>
      </c>
      <c r="AU2" s="124"/>
      <c r="AV2" s="25" t="s">
        <v>51</v>
      </c>
      <c r="AW2" s="25" t="s">
        <v>47</v>
      </c>
      <c r="AX2" s="25" t="s">
        <v>45</v>
      </c>
      <c r="AY2" s="101" t="s">
        <v>44</v>
      </c>
      <c r="AZ2" s="101" t="s">
        <v>63</v>
      </c>
      <c r="BA2" s="25" t="s">
        <v>25</v>
      </c>
      <c r="BB2" s="25" t="s">
        <v>26</v>
      </c>
      <c r="BC2" s="25" t="s">
        <v>24</v>
      </c>
      <c r="BD2" s="25" t="s">
        <v>17</v>
      </c>
      <c r="BE2" s="25" t="s">
        <v>13</v>
      </c>
      <c r="BF2" s="81" t="s">
        <v>5</v>
      </c>
      <c r="BG2" s="82" t="s">
        <v>9</v>
      </c>
      <c r="BH2" s="25" t="s">
        <v>14</v>
      </c>
      <c r="BI2" s="25" t="s">
        <v>6</v>
      </c>
      <c r="BK2" s="25" t="s">
        <v>27</v>
      </c>
      <c r="BL2" s="22" t="s">
        <v>18</v>
      </c>
      <c r="BM2" s="25" t="s">
        <v>15</v>
      </c>
      <c r="BN2" s="25" t="s">
        <v>0</v>
      </c>
      <c r="BO2" s="25" t="s">
        <v>39</v>
      </c>
      <c r="BP2" s="25" t="s">
        <v>17</v>
      </c>
      <c r="BQ2" s="25" t="s">
        <v>13</v>
      </c>
      <c r="BR2" s="25" t="s">
        <v>9</v>
      </c>
      <c r="BS2" s="25" t="s">
        <v>14</v>
      </c>
      <c r="BT2" s="25" t="s">
        <v>6</v>
      </c>
      <c r="BU2" s="25" t="s">
        <v>5</v>
      </c>
      <c r="BV2" s="18" t="s">
        <v>53</v>
      </c>
    </row>
    <row r="3" spans="2:74" ht="30" customHeight="1" x14ac:dyDescent="0.2">
      <c r="B3" s="56"/>
      <c r="C3" s="56"/>
      <c r="D3" s="76"/>
      <c r="E3" s="46"/>
      <c r="F3" s="46"/>
      <c r="G3" s="47"/>
      <c r="H3" s="48"/>
      <c r="I3" s="47"/>
      <c r="J3" s="52"/>
      <c r="K3" s="54" t="str">
        <f>IF(AM3="","",AM3)</f>
        <v/>
      </c>
      <c r="L3" s="47" t="str">
        <f t="shared" ref="L3:L7" si="0">IF(AN3="","",AN3)</f>
        <v/>
      </c>
      <c r="M3" s="47" t="str">
        <f t="shared" ref="M3:M7" si="1">IF(AP3="","",AP3)</f>
        <v/>
      </c>
      <c r="N3" s="71" t="str">
        <f>IF(OR(AQ3="",AQ3=0),"",AQ3)</f>
        <v/>
      </c>
      <c r="O3" s="71" t="str">
        <f t="shared" ref="O3:O7" si="2">IF(OR(AR3="",M3="",N3="",),"",AR3)</f>
        <v/>
      </c>
      <c r="P3" s="48" t="str">
        <f>IF(AS3="","",AS3)</f>
        <v/>
      </c>
      <c r="Q3" s="21"/>
      <c r="R3" s="67" t="str">
        <f t="shared" ref="R3:R7" si="3">IF(S3="","",AK3)</f>
        <v/>
      </c>
      <c r="S3" s="48" t="str">
        <f>IF(AT3="","",AT3)</f>
        <v/>
      </c>
      <c r="T3" s="1"/>
      <c r="U3" s="7" t="str">
        <f t="shared" ref="U3:U66" si="4">IFERROR(INDEX($AL$3:$AL$100003,MATCH(ROW()-ROW($U$2),$AY$3:$AY$100003,0),0),"")</f>
        <v/>
      </c>
      <c r="V3" s="8" t="str">
        <f t="shared" ref="V3:V7" si="5">IF(U3="","",SUMIF($AL$3:$AL$100003,U3,$AR$3:$AR$100003))</f>
        <v/>
      </c>
      <c r="W3" s="21"/>
      <c r="X3" s="14" t="str">
        <f t="shared" ref="X3:X66" si="6">IFERROR(INDEX($AM$3:$AM$100003,MATCH(ROW()-ROW($X$2),$AZ$3:$AZ$100003,0),0),"")</f>
        <v/>
      </c>
      <c r="Y3" s="14" t="str">
        <f>IF($X3="","",SUMIF($AM$3:$AM$100003,X3,$AP$3:$AP$100003))</f>
        <v/>
      </c>
      <c r="Z3" s="8" t="str">
        <f t="shared" ref="Z3:Z7" si="7">IF($X3="","",SUMIF($AM$3:$AM$100003,X3,$AR$3:$AR$100003))</f>
        <v/>
      </c>
      <c r="AA3" s="1"/>
      <c r="AB3" s="4" t="str">
        <f>IF(B3="","",COUNT(B$3:B3))</f>
        <v/>
      </c>
      <c r="AC3" s="4" t="str">
        <f>IF(C3="","",COUNT(C$3:C3))</f>
        <v/>
      </c>
      <c r="AD3" s="4" t="str">
        <f>IF(D3="","",COUNT(D$3:D3))</f>
        <v/>
      </c>
      <c r="AE3" s="22" t="str">
        <f>IF(E3="","",COUNTA($E$3:E3))</f>
        <v/>
      </c>
      <c r="AF3" s="60" t="str">
        <f>IF(B3="","",B3)</f>
        <v/>
      </c>
      <c r="AG3" s="4" t="str">
        <f>IF(C3="","",C3)</f>
        <v/>
      </c>
      <c r="AH3" s="4" t="str">
        <f>IF(D3="","",D3)</f>
        <v/>
      </c>
      <c r="AI3" s="5" t="str">
        <f>IF(E3="","",E3)</f>
        <v/>
      </c>
      <c r="AJ3" s="22" t="str">
        <f>IF(AK3="","",$AK3&amp;"@"&amp;AL3&amp;IF(AL3="","","@"&amp;COUNTIF($AI$3:AI3,AL3)))</f>
        <v/>
      </c>
      <c r="AK3" s="45" t="str">
        <f t="shared" ref="AK3:AK7" si="8">IFERROR(IF(AH3="","",DATE(AF3,AG3,AH3)),"")</f>
        <v/>
      </c>
      <c r="AL3" s="5" t="str">
        <f>IF(AI3="","",AI3)</f>
        <v/>
      </c>
      <c r="AM3" s="22" t="str">
        <f>IF(入力!F3="","",IFERROR(INDEX(設定!$B$3:$B$100003,IFERROR(MATCH("*"&amp;$F3&amp;"*",設定!B$3:B$100003,0),MATCH("*"&amp;$F3&amp;"*",設定!C$3:C$100003,0)),0),入力!F3))&amp;""</f>
        <v/>
      </c>
      <c r="AN3" s="22" t="str">
        <f>IF(AM3="","",IFERROR(IF(入力!I3="",INDEX(設定!$D$3:$D$100003,MATCH("*"&amp;$AM3&amp;"*",設定!B$3:B$100003,0),0),I3),I3))&amp;""</f>
        <v/>
      </c>
      <c r="AO3" s="22" t="str">
        <f t="shared" ref="AO3:AO7" si="9">IF(J3="","",J3)</f>
        <v/>
      </c>
      <c r="AP3" s="22" t="str">
        <f t="shared" ref="AP3:AP7" si="10">IF(G3="","",G3)</f>
        <v/>
      </c>
      <c r="AQ3" s="22" t="str">
        <f>IF(AM3="","",IFERROR(IF(入力!H3="",INDEX(設定!$E$3:$X$100003,MATCH("*"&amp;$AM3&amp;"*",設定!B$3:B$100003,0),MATCH($AK3,設定!$E$1:$X$1,1)),H3),H3))</f>
        <v/>
      </c>
      <c r="AR3" s="23" t="str">
        <f>IF(COUNT(AP3:AQ3)=2,AP3*AQ3,"")</f>
        <v/>
      </c>
      <c r="AS3" s="23" t="str">
        <f>IF(AND(AR3&lt;&gt;"",COUNTIF($AJ$3:AJ3,AJ3)=1),SUMIF($AJ$3:$AR$100003,AJ3,$AR$3:$AR$100003),"")</f>
        <v/>
      </c>
      <c r="AT3" s="23" t="str">
        <f>IF(AND(COUNTIF($AK$3:AK3,AK3)=COUNTIF($AK$3:AK100003,AK3),AK3&lt;&gt;""),SUMIF($AK$3:AK3,AK3,$AR$3:AR3),"")</f>
        <v/>
      </c>
      <c r="AU3" s="125"/>
      <c r="AV3" s="22" t="str">
        <f>IF(COUNT(BA3:BF3)=6,1,"")</f>
        <v/>
      </c>
      <c r="AW3" s="22" t="str">
        <f>IF(AX3="","",RANK(AX3,$AX$3:$AX$100003,1)+COUNTIF($AX$3:AX3,AX3)-1)</f>
        <v/>
      </c>
      <c r="AX3" s="22" t="str">
        <f t="shared" ref="AX3:AX66" si="11">IF(OR(AY3="",AV3=""),"",AY3*0.1^LEN(AY3)+AK3)</f>
        <v/>
      </c>
      <c r="AY3" s="22" t="str">
        <f>IF(AL3="","",IF(COUNTIF($AL$3:AL3,AL3)=1,1,""))</f>
        <v/>
      </c>
      <c r="AZ3" s="22" t="str">
        <f>IF(AM3="","",IF(COUNTIF($AM$3:AM3,AM3)=1,1,""))</f>
        <v/>
      </c>
      <c r="BA3" s="79" t="str">
        <f t="shared" ref="BA3:BA66" si="12">IF($BA$1="",IF(AK3="","",AK3),IF(AND(AK3&gt;=$BA$1,AK3&lt;&gt;""),AK3,""))</f>
        <v/>
      </c>
      <c r="BB3" s="79" t="str">
        <f t="shared" ref="BB3:BB66" si="13">IF($BB$1="",IF(AK3="","",AK3),IF(AND(AK3&lt;=$BB$1,AK3&lt;&gt;""),AK3,""))</f>
        <v/>
      </c>
      <c r="BC3" s="22" t="str">
        <f>IF($AL3="","",IF(COUNTIF(AL3,"*"&amp;BC$1&amp;"*"),COUNTIF(AL$3:AL3,"*"&amp;BC$1&amp;"*"),""))</f>
        <v/>
      </c>
      <c r="BD3" s="22" t="str">
        <f>IF($AL3="","",IF(COUNTIF(AM3,"*"&amp;BD$1&amp;"*"),COUNTIF(AM$3:AM3,"*"&amp;BD$1&amp;"*"),""))</f>
        <v/>
      </c>
      <c r="BE3" s="22" t="str">
        <f>IF($AL3="","",IF(COUNTIF(AN3,"*"&amp;BE$1&amp;"*"),COUNTIF(AN$3:AN3,"*"&amp;BE$1&amp;"*"),""))</f>
        <v/>
      </c>
      <c r="BF3" s="22" t="str">
        <f>IF($AL3="","",IF(COUNTIF(AO3,"*"&amp;BF$1&amp;"*"),COUNTIF(AO$3:AO3,"*"&amp;BF$1&amp;"*"),""))</f>
        <v/>
      </c>
      <c r="BG3" s="83" t="str">
        <f t="shared" ref="BG3:BG66" si="14">IF(AP3="","",AP3)</f>
        <v/>
      </c>
      <c r="BH3" s="22" t="str">
        <f t="shared" ref="BH3:BH66" si="15">IF(AQ3="","",AQ3)</f>
        <v/>
      </c>
      <c r="BI3" s="22" t="str">
        <f t="shared" ref="BI3:BI66" si="16">IF(AR3="","",AR3)</f>
        <v/>
      </c>
      <c r="BK3" s="22" t="str">
        <f>IF($BK$1&gt;=1,1,"")</f>
        <v/>
      </c>
      <c r="BL3" s="22" t="str">
        <f t="shared" ref="BL3:BV12" si="17">IFERROR(IF($BK3="","",INDEX($AF$3:$AR$100003,MATCH($BK3,INDEX($AV$3:$AW$100003,0,MATCH($BL$1,$AV$2:$AW$2,0)),0),MATCH(BL$2,$AF$2:$AR$2,0))),"")</f>
        <v/>
      </c>
      <c r="BM3" s="22" t="str">
        <f t="shared" si="17"/>
        <v/>
      </c>
      <c r="BN3" s="22" t="str">
        <f t="shared" si="17"/>
        <v/>
      </c>
      <c r="BO3" s="22" t="str">
        <f t="shared" si="17"/>
        <v/>
      </c>
      <c r="BP3" s="22" t="str">
        <f t="shared" si="17"/>
        <v/>
      </c>
      <c r="BQ3" s="22" t="str">
        <f t="shared" si="17"/>
        <v/>
      </c>
      <c r="BR3" s="22" t="str">
        <f t="shared" si="17"/>
        <v/>
      </c>
      <c r="BS3" s="22" t="str">
        <f t="shared" si="17"/>
        <v/>
      </c>
      <c r="BT3" s="22" t="str">
        <f t="shared" si="17"/>
        <v/>
      </c>
      <c r="BU3" s="22" t="str">
        <f t="shared" si="17"/>
        <v/>
      </c>
      <c r="BV3" s="22" t="str">
        <f t="shared" si="17"/>
        <v/>
      </c>
    </row>
    <row r="4" spans="2:74" ht="30" customHeight="1" x14ac:dyDescent="0.2">
      <c r="B4" s="75"/>
      <c r="C4" s="75"/>
      <c r="D4" s="77"/>
      <c r="E4" s="49"/>
      <c r="F4" s="49"/>
      <c r="G4" s="50"/>
      <c r="H4" s="51"/>
      <c r="I4" s="50"/>
      <c r="J4" s="53"/>
      <c r="K4" s="55" t="str">
        <f t="shared" ref="K4:K7" si="18">IF(AM4="","",AM4)</f>
        <v/>
      </c>
      <c r="L4" s="50" t="str">
        <f t="shared" si="0"/>
        <v/>
      </c>
      <c r="M4" s="50" t="str">
        <f t="shared" si="1"/>
        <v/>
      </c>
      <c r="N4" s="72" t="str">
        <f t="shared" ref="N4:N7" si="19">IF(OR(AQ4="",AQ4=0),"",AQ4)</f>
        <v/>
      </c>
      <c r="O4" s="72" t="str">
        <f t="shared" si="2"/>
        <v/>
      </c>
      <c r="P4" s="51" t="str">
        <f t="shared" ref="P4:P7" si="20">IF(AS4="","",AS4)</f>
        <v/>
      </c>
      <c r="Q4" s="21"/>
      <c r="R4" s="68" t="str">
        <f t="shared" si="3"/>
        <v/>
      </c>
      <c r="S4" s="51" t="str">
        <f t="shared" ref="S4:S5" si="21">IF(AT4="","",AT4)</f>
        <v/>
      </c>
      <c r="T4" s="24"/>
      <c r="U4" s="7" t="str">
        <f t="shared" si="4"/>
        <v/>
      </c>
      <c r="V4" s="8" t="str">
        <f t="shared" si="5"/>
        <v/>
      </c>
      <c r="W4" s="21"/>
      <c r="X4" s="14" t="str">
        <f t="shared" si="6"/>
        <v/>
      </c>
      <c r="Y4" s="14" t="str">
        <f t="shared" ref="Y4:Y7" si="22">IF($X4="","",SUMIF($AM$3:$AM$100003,X4,$AP$3:$AP$100003))</f>
        <v/>
      </c>
      <c r="Z4" s="8" t="str">
        <f t="shared" si="7"/>
        <v/>
      </c>
      <c r="AA4" s="24"/>
      <c r="AB4" s="4" t="str">
        <f>IF(B4="","",COUNT(B$3:B4))</f>
        <v/>
      </c>
      <c r="AC4" s="4" t="str">
        <f>IF(C4="","",COUNT(C$3:C4))</f>
        <v/>
      </c>
      <c r="AD4" s="4" t="str">
        <f>IF(D4="","",COUNT(D$3:D4))</f>
        <v/>
      </c>
      <c r="AE4" s="22" t="str">
        <f>IF(E4="","",COUNTA($E$3:E4))</f>
        <v/>
      </c>
      <c r="AF4" s="60" t="str">
        <f>IF(B4="",IF(OR($C4&lt;&gt;"",$D4&lt;&gt;"",$E4&lt;&gt;"",$F4&lt;&gt;""),INDEX(AF$3:AF3,MATCH(MAX(AB$3:AB3),AB$3:AB3,0),0),""),B4)</f>
        <v/>
      </c>
      <c r="AG4" s="60" t="str">
        <f>IF(C4="",IF(OR($B4&lt;&gt;"",$D4&lt;&gt;"",$E4&lt;&gt;"",$F4&lt;&gt;""),INDEX(AG$3:AG3,MATCH(MAX(AC$3:AC3),AC$3:AC3,0),0),""),C4)</f>
        <v/>
      </c>
      <c r="AH4" s="60" t="str">
        <f>IF(D4="",IF(OR($B4&lt;&gt;"",$C4&lt;&gt;"",$E4&lt;&gt;"",$F4&lt;&gt;""),INDEX(AH$3:AH3,MATCH(MAX(AD$3:AD3),AD$3:AD3,0),0),""),D4)</f>
        <v/>
      </c>
      <c r="AI4" s="5" t="str">
        <f t="shared" ref="AI4:AI7" si="23">IF(E4="","",E4)</f>
        <v/>
      </c>
      <c r="AJ4" s="22" t="str">
        <f>IF(AK4="","",$AK4&amp;"@"&amp;AL4&amp;IF(AL4="","","@"&amp;COUNTIF($AI$3:AI4,AL4)))</f>
        <v/>
      </c>
      <c r="AK4" s="45" t="str">
        <f t="shared" si="8"/>
        <v/>
      </c>
      <c r="AL4" s="5" t="str">
        <f>IF(AI4="",IF(AND(F4&lt;&gt;"",E4=""),INDEX($AI$3:AI3,MATCH(MAX($AE$3:AE3),$AE$3:AE3,0),0),""),AI4)</f>
        <v/>
      </c>
      <c r="AM4" s="22" t="str">
        <f>IF(入力!F4="","",IFERROR(INDEX(設定!$B$3:$B$100003,IFERROR(MATCH("*"&amp;$F4&amp;"*",設定!B$3:B$100003,0),MATCH("*"&amp;$F4&amp;"*",設定!C$3:C$100003,0)),0),入力!F4))&amp;""</f>
        <v/>
      </c>
      <c r="AN4" s="22" t="str">
        <f>IF(AM4="","",IFERROR(IF(入力!I4="",INDEX(設定!$D$3:$D$100003,MATCH("*"&amp;$AM4&amp;"*",設定!B$3:B$100003,0),0),I4),I4))&amp;""</f>
        <v/>
      </c>
      <c r="AO4" s="22" t="str">
        <f t="shared" si="9"/>
        <v/>
      </c>
      <c r="AP4" s="22" t="str">
        <f t="shared" si="10"/>
        <v/>
      </c>
      <c r="AQ4" s="22" t="str">
        <f>IF(AM4="","",IFERROR(IF(入力!H4="",INDEX(設定!$E$3:$X$100003,MATCH("*"&amp;$AM4&amp;"*",設定!B$3:B$100003,0),MATCH($AK4,設定!$E$1:$X$1,1)),H4),H4))</f>
        <v/>
      </c>
      <c r="AR4" s="23" t="str">
        <f t="shared" ref="AR4:AR7" si="24">IF(COUNT(AP4:AQ4)=2,AP4*AQ4,"")</f>
        <v/>
      </c>
      <c r="AS4" s="23" t="str">
        <f>IF(AND(AR4&lt;&gt;"",COUNTIF($AJ$3:AJ4,AJ4)=1),SUMIF($AJ$3:$AR$100003,AJ4,$AR$3:$AR$100003),"")</f>
        <v/>
      </c>
      <c r="AT4" s="23" t="str">
        <f>IF(AND(COUNTIF($AK$3:AK4,AK4)=COUNTIF($AK$3:AK100004,AK4),AK4&lt;&gt;""),SUMIF($AK$3:AK4,AK4,$AR$3:AR4),"")</f>
        <v/>
      </c>
      <c r="AU4" s="125"/>
      <c r="AV4" s="22" t="str">
        <f>IF(COUNT(BA4:BF4)=6,MAX($AV$3:AV3)+1,"")</f>
        <v/>
      </c>
      <c r="AW4" s="22" t="str">
        <f>IF(AX4="","",RANK(AX4,$AX$3:$AX$100003,1)+COUNTIF($AX$3:AX4,AX4)-1)</f>
        <v/>
      </c>
      <c r="AX4" s="22" t="str">
        <f t="shared" si="11"/>
        <v/>
      </c>
      <c r="AY4" s="22" t="str">
        <f>IF(AL4="","",IF(COUNTIF($AL$3:AL4,AL4)=1,1+MAX($AY$3:AY3),INDEX($AY$3:AY3,MATCH(AL4,$AL$3:AL4,0),0)))</f>
        <v/>
      </c>
      <c r="AZ4" s="22" t="str">
        <f>IF(AM4="","",IF(COUNTIF($AM$3:AM4,AM4)=1,1+MAX($AZ$3:AZ3),INDEX($AZ$3:AZ3,MATCH(AM4,$AM$3:AM4,0),0)))</f>
        <v/>
      </c>
      <c r="BA4" s="79" t="str">
        <f t="shared" si="12"/>
        <v/>
      </c>
      <c r="BB4" s="79" t="str">
        <f t="shared" si="13"/>
        <v/>
      </c>
      <c r="BC4" s="22" t="str">
        <f>IF($AL4="","",IF(COUNTIF(AL4,"*"&amp;BC$1&amp;"*"),COUNTIF(AL$3:AL4,"*"&amp;BC$1&amp;"*"),""))</f>
        <v/>
      </c>
      <c r="BD4" s="22" t="str">
        <f>IF($AL4="","",IF(COUNTIF(AM4,"*"&amp;BD$1&amp;"*"),COUNTIF(AM$3:AM4,"*"&amp;BD$1&amp;"*"),""))</f>
        <v/>
      </c>
      <c r="BE4" s="22" t="str">
        <f>IF($AL4="","",IF(COUNTIF(AN4,"*"&amp;BE$1&amp;"*"),COUNTIF(AN$3:AN4,"*"&amp;BE$1&amp;"*"),""))</f>
        <v/>
      </c>
      <c r="BF4" s="22" t="str">
        <f>IF($AL4="","",IF(COUNTIF(AO4,"*"&amp;BF$1&amp;"*"),COUNTIF(AO$3:AO4,"*"&amp;BF$1&amp;"*"),""))</f>
        <v/>
      </c>
      <c r="BG4" s="83" t="str">
        <f t="shared" si="14"/>
        <v/>
      </c>
      <c r="BH4" s="22" t="str">
        <f t="shared" si="15"/>
        <v/>
      </c>
      <c r="BI4" s="22" t="str">
        <f t="shared" si="16"/>
        <v/>
      </c>
      <c r="BK4" s="22" t="str">
        <f>IF($BK$1&gt;=1+MAX($BK$3:BK3),1+MAX($BK$3:BK3),"")</f>
        <v/>
      </c>
      <c r="BL4" s="22" t="str">
        <f t="shared" si="17"/>
        <v/>
      </c>
      <c r="BM4" s="22" t="str">
        <f t="shared" si="17"/>
        <v/>
      </c>
      <c r="BN4" s="22" t="str">
        <f t="shared" si="17"/>
        <v/>
      </c>
      <c r="BO4" s="22" t="str">
        <f t="shared" si="17"/>
        <v/>
      </c>
      <c r="BP4" s="22" t="str">
        <f t="shared" si="17"/>
        <v/>
      </c>
      <c r="BQ4" s="22" t="str">
        <f t="shared" si="17"/>
        <v/>
      </c>
      <c r="BR4" s="22" t="str">
        <f t="shared" si="17"/>
        <v/>
      </c>
      <c r="BS4" s="22" t="str">
        <f t="shared" si="17"/>
        <v/>
      </c>
      <c r="BT4" s="22" t="str">
        <f t="shared" si="17"/>
        <v/>
      </c>
      <c r="BU4" s="22" t="str">
        <f t="shared" si="17"/>
        <v/>
      </c>
      <c r="BV4" s="22" t="str">
        <f t="shared" si="17"/>
        <v/>
      </c>
    </row>
    <row r="5" spans="2:74" ht="30" customHeight="1" x14ac:dyDescent="0.2">
      <c r="B5" s="75"/>
      <c r="C5" s="75"/>
      <c r="D5" s="77"/>
      <c r="E5" s="49"/>
      <c r="F5" s="49"/>
      <c r="G5" s="50"/>
      <c r="H5" s="51"/>
      <c r="I5" s="50"/>
      <c r="J5" s="53"/>
      <c r="K5" s="55" t="str">
        <f t="shared" si="18"/>
        <v/>
      </c>
      <c r="L5" s="50" t="str">
        <f t="shared" si="0"/>
        <v/>
      </c>
      <c r="M5" s="50" t="str">
        <f t="shared" si="1"/>
        <v/>
      </c>
      <c r="N5" s="72" t="str">
        <f t="shared" si="19"/>
        <v/>
      </c>
      <c r="O5" s="72" t="str">
        <f t="shared" si="2"/>
        <v/>
      </c>
      <c r="P5" s="51" t="str">
        <f t="shared" si="20"/>
        <v/>
      </c>
      <c r="Q5" s="21"/>
      <c r="R5" s="68" t="str">
        <f t="shared" si="3"/>
        <v/>
      </c>
      <c r="S5" s="51" t="str">
        <f t="shared" si="21"/>
        <v/>
      </c>
      <c r="T5" s="24"/>
      <c r="U5" s="7" t="str">
        <f t="shared" si="4"/>
        <v/>
      </c>
      <c r="V5" s="8" t="str">
        <f t="shared" si="5"/>
        <v/>
      </c>
      <c r="W5" s="21"/>
      <c r="X5" s="14" t="str">
        <f t="shared" si="6"/>
        <v/>
      </c>
      <c r="Y5" s="14" t="str">
        <f t="shared" si="22"/>
        <v/>
      </c>
      <c r="Z5" s="8" t="str">
        <f t="shared" si="7"/>
        <v/>
      </c>
      <c r="AA5" s="24"/>
      <c r="AB5" s="4" t="str">
        <f>IF(B5="","",COUNT(B$3:B5))</f>
        <v/>
      </c>
      <c r="AC5" s="4" t="str">
        <f>IF(C5="","",COUNT(C$3:C5))</f>
        <v/>
      </c>
      <c r="AD5" s="4" t="str">
        <f>IF(D5="","",COUNT(D$3:D5))</f>
        <v/>
      </c>
      <c r="AE5" s="22" t="str">
        <f>IF(E5="","",COUNTA($E$3:E5))</f>
        <v/>
      </c>
      <c r="AF5" s="60" t="str">
        <f>IF(B5="",IF(OR($C5&lt;&gt;"",$D5&lt;&gt;"",$E5&lt;&gt;"",$F5&lt;&gt;""),INDEX(AF$3:AF4,MATCH(MAX(AB$3:AB4),AB$3:AB4,0),0),""),B5)</f>
        <v/>
      </c>
      <c r="AG5" s="60" t="str">
        <f>IF(C5="",IF(OR($B5&lt;&gt;"",$D5&lt;&gt;"",$E5&lt;&gt;"",$F5&lt;&gt;""),INDEX(AG$3:AG4,MATCH(MAX(AC$3:AC4),AC$3:AC4,0),0),""),C5)</f>
        <v/>
      </c>
      <c r="AH5" s="60" t="str">
        <f>IF(D5="",IF(OR($B5&lt;&gt;"",$C5&lt;&gt;"",$E5&lt;&gt;"",$F5&lt;&gt;""),INDEX(AH$3:AH4,MATCH(MAX(AD$3:AD4),AD$3:AD4,0),0),""),D5)</f>
        <v/>
      </c>
      <c r="AI5" s="5" t="str">
        <f t="shared" si="23"/>
        <v/>
      </c>
      <c r="AJ5" s="22" t="str">
        <f>IF(AK5="","",$AK5&amp;"@"&amp;AL5&amp;IF(AL5="","","@"&amp;COUNTIF($AI$3:AI5,AL5)))</f>
        <v/>
      </c>
      <c r="AK5" s="45" t="str">
        <f t="shared" si="8"/>
        <v/>
      </c>
      <c r="AL5" s="5" t="str">
        <f>IF(AI5="",IF(AND(F5&lt;&gt;"",E5=""),INDEX($AI$3:AI4,MATCH(MAX($AE$3:AE4),$AE$3:AE4,0),0),""),AI5)</f>
        <v/>
      </c>
      <c r="AM5" s="22" t="str">
        <f>IF(入力!F5="","",IFERROR(INDEX(設定!$B$3:$B$100003,IFERROR(MATCH("*"&amp;$F5&amp;"*",設定!B$3:B$100003,0),MATCH("*"&amp;$F5&amp;"*",設定!C$3:C$100003,0)),0),入力!F5))&amp;""</f>
        <v/>
      </c>
      <c r="AN5" s="22" t="str">
        <f>IF(AM5="","",IFERROR(IF(入力!I5="",INDEX(設定!$D$3:$D$100003,MATCH("*"&amp;$AM5&amp;"*",設定!B$3:B$100003,0),0),I5),I5))&amp;""</f>
        <v/>
      </c>
      <c r="AO5" s="22" t="str">
        <f t="shared" si="9"/>
        <v/>
      </c>
      <c r="AP5" s="22" t="str">
        <f t="shared" si="10"/>
        <v/>
      </c>
      <c r="AQ5" s="22" t="str">
        <f>IF(AM5="","",IFERROR(IF(入力!H5="",INDEX(設定!$E$3:$X$100003,MATCH("*"&amp;$AM5&amp;"*",設定!B$3:B$100003,0),MATCH($AK5,設定!$E$1:$X$1,1)),H5),H5))</f>
        <v/>
      </c>
      <c r="AR5" s="23" t="str">
        <f t="shared" si="24"/>
        <v/>
      </c>
      <c r="AS5" s="23" t="str">
        <f>IF(AND(AR5&lt;&gt;"",COUNTIF($AJ$3:AJ5,AJ5)=1),SUMIF($AJ$3:$AR$100003,AJ5,$AR$3:$AR$100003),"")</f>
        <v/>
      </c>
      <c r="AT5" s="23" t="str">
        <f>IF(AND(COUNTIF($AK$3:AK5,AK5)=COUNTIF($AK$3:AK100005,AK5),AK5&lt;&gt;""),SUMIF($AK$3:AK5,AK5,$AR$3:AR5),"")</f>
        <v/>
      </c>
      <c r="AU5" s="125"/>
      <c r="AV5" s="22" t="str">
        <f>IF(COUNT(BA5:BF5)=6,MAX($AV$3:AV4)+1,"")</f>
        <v/>
      </c>
      <c r="AW5" s="22" t="str">
        <f>IF(AX5="","",RANK(AX5,$AX$3:$AX$100003,1)+COUNTIF($AX$3:AX5,AX5)-1)</f>
        <v/>
      </c>
      <c r="AX5" s="22" t="str">
        <f t="shared" si="11"/>
        <v/>
      </c>
      <c r="AY5" s="22" t="str">
        <f>IF(AL5="","",IF(COUNTIF($AL$3:AL5,AL5)=1,1+MAX($AY$3:AY4),INDEX($AY$3:AY4,MATCH(AL5,$AL$3:AL5,0),0)))</f>
        <v/>
      </c>
      <c r="AZ5" s="22" t="str">
        <f>IF(AM5="","",IF(COUNTIF($AM$3:AM5,AM5)=1,1+MAX($AZ$3:AZ4),INDEX($AZ$3:AZ4,MATCH(AM5,$AM$3:AM5,0),0)))</f>
        <v/>
      </c>
      <c r="BA5" s="79" t="str">
        <f t="shared" si="12"/>
        <v/>
      </c>
      <c r="BB5" s="79" t="str">
        <f t="shared" si="13"/>
        <v/>
      </c>
      <c r="BC5" s="22" t="str">
        <f>IF($AL5="","",IF(COUNTIF(AL5,"*"&amp;BC$1&amp;"*"),COUNTIF(AL$3:AL5,"*"&amp;BC$1&amp;"*"),""))</f>
        <v/>
      </c>
      <c r="BD5" s="22" t="str">
        <f>IF($AL5="","",IF(COUNTIF(AM5,"*"&amp;BD$1&amp;"*"),COUNTIF(AM$3:AM5,"*"&amp;BD$1&amp;"*"),""))</f>
        <v/>
      </c>
      <c r="BE5" s="22" t="str">
        <f>IF($AL5="","",IF(COUNTIF(AN5,"*"&amp;BE$1&amp;"*"),COUNTIF(AN$3:AN5,"*"&amp;BE$1&amp;"*"),""))</f>
        <v/>
      </c>
      <c r="BF5" s="22" t="str">
        <f>IF($AL5="","",IF(COUNTIF(AO5,"*"&amp;BF$1&amp;"*"),COUNTIF(AO$3:AO5,"*"&amp;BF$1&amp;"*"),""))</f>
        <v/>
      </c>
      <c r="BG5" s="83" t="str">
        <f t="shared" si="14"/>
        <v/>
      </c>
      <c r="BH5" s="22" t="str">
        <f t="shared" si="15"/>
        <v/>
      </c>
      <c r="BI5" s="22" t="str">
        <f t="shared" si="16"/>
        <v/>
      </c>
      <c r="BK5" s="22" t="str">
        <f>IF($BK$1&gt;=1+MAX($BK$3:BK4),1+MAX($BK$3:BK4),"")</f>
        <v/>
      </c>
      <c r="BL5" s="22" t="str">
        <f t="shared" si="17"/>
        <v/>
      </c>
      <c r="BM5" s="22" t="str">
        <f t="shared" si="17"/>
        <v/>
      </c>
      <c r="BN5" s="22" t="str">
        <f t="shared" si="17"/>
        <v/>
      </c>
      <c r="BO5" s="22" t="str">
        <f t="shared" si="17"/>
        <v/>
      </c>
      <c r="BP5" s="22" t="str">
        <f t="shared" si="17"/>
        <v/>
      </c>
      <c r="BQ5" s="22" t="str">
        <f t="shared" si="17"/>
        <v/>
      </c>
      <c r="BR5" s="22" t="str">
        <f t="shared" si="17"/>
        <v/>
      </c>
      <c r="BS5" s="22" t="str">
        <f t="shared" si="17"/>
        <v/>
      </c>
      <c r="BT5" s="22" t="str">
        <f t="shared" si="17"/>
        <v/>
      </c>
      <c r="BU5" s="22" t="str">
        <f t="shared" si="17"/>
        <v/>
      </c>
      <c r="BV5" s="22" t="str">
        <f t="shared" si="17"/>
        <v/>
      </c>
    </row>
    <row r="6" spans="2:74" ht="30" customHeight="1" x14ac:dyDescent="0.2">
      <c r="B6" s="75"/>
      <c r="C6" s="75"/>
      <c r="D6" s="77"/>
      <c r="E6" s="49"/>
      <c r="F6" s="49"/>
      <c r="G6" s="50"/>
      <c r="H6" s="51"/>
      <c r="I6" s="50"/>
      <c r="J6" s="53"/>
      <c r="K6" s="55" t="str">
        <f t="shared" si="18"/>
        <v/>
      </c>
      <c r="L6" s="50" t="str">
        <f t="shared" si="0"/>
        <v/>
      </c>
      <c r="M6" s="50" t="str">
        <f t="shared" si="1"/>
        <v/>
      </c>
      <c r="N6" s="72" t="str">
        <f t="shared" si="19"/>
        <v/>
      </c>
      <c r="O6" s="72" t="str">
        <f t="shared" si="2"/>
        <v/>
      </c>
      <c r="P6" s="51" t="str">
        <f t="shared" si="20"/>
        <v/>
      </c>
      <c r="Q6" s="21"/>
      <c r="R6" s="68" t="str">
        <f t="shared" si="3"/>
        <v/>
      </c>
      <c r="S6" s="51" t="str">
        <f t="shared" ref="S6:S7" si="25">IF(AT6="","",AT6)</f>
        <v/>
      </c>
      <c r="T6" s="24"/>
      <c r="U6" s="7" t="str">
        <f t="shared" si="4"/>
        <v/>
      </c>
      <c r="V6" s="8" t="str">
        <f t="shared" si="5"/>
        <v/>
      </c>
      <c r="W6" s="21"/>
      <c r="X6" s="14" t="str">
        <f t="shared" si="6"/>
        <v/>
      </c>
      <c r="Y6" s="14" t="str">
        <f t="shared" si="22"/>
        <v/>
      </c>
      <c r="Z6" s="8" t="str">
        <f t="shared" si="7"/>
        <v/>
      </c>
      <c r="AA6" s="24"/>
      <c r="AB6" s="4" t="str">
        <f>IF(B6="","",COUNT(B$3:B6))</f>
        <v/>
      </c>
      <c r="AC6" s="4" t="str">
        <f>IF(C6="","",COUNT(C$3:C6))</f>
        <v/>
      </c>
      <c r="AD6" s="4" t="str">
        <f>IF(D6="","",COUNT(D$3:D6))</f>
        <v/>
      </c>
      <c r="AE6" s="22" t="str">
        <f>IF(E6="","",COUNTA($E$3:E6))</f>
        <v/>
      </c>
      <c r="AF6" s="60" t="str">
        <f>IF(B6="",IF(OR($C6&lt;&gt;"",$D6&lt;&gt;"",$E6&lt;&gt;"",$F6&lt;&gt;""),INDEX(AF$3:AF5,MATCH(MAX(AB$3:AB5),AB$3:AB5,0),0),""),B6)</f>
        <v/>
      </c>
      <c r="AG6" s="60" t="str">
        <f>IF(C6="",IF(OR($B6&lt;&gt;"",$D6&lt;&gt;"",$E6&lt;&gt;"",$F6&lt;&gt;""),INDEX(AG$3:AG5,MATCH(MAX(AC$3:AC5),AC$3:AC5,0),0),""),C6)</f>
        <v/>
      </c>
      <c r="AH6" s="60" t="str">
        <f>IF(D6="",IF(OR($B6&lt;&gt;"",$C6&lt;&gt;"",$E6&lt;&gt;"",$F6&lt;&gt;""),INDEX(AH$3:AH5,MATCH(MAX(AD$3:AD5),AD$3:AD5,0),0),""),D6)</f>
        <v/>
      </c>
      <c r="AI6" s="5" t="str">
        <f t="shared" si="23"/>
        <v/>
      </c>
      <c r="AJ6" s="22" t="str">
        <f>IF(AK6="","",$AK6&amp;"@"&amp;AL6&amp;IF(AL6="","","@"&amp;COUNTIF($AI$3:AI6,AL6)))</f>
        <v/>
      </c>
      <c r="AK6" s="45" t="str">
        <f t="shared" si="8"/>
        <v/>
      </c>
      <c r="AL6" s="5" t="str">
        <f>IF(AI6="",IF(AND(F6&lt;&gt;"",E6=""),INDEX($AI$3:AI5,MATCH(MAX($AE$3:AE5),$AE$3:AE5,0),0),""),AI6)</f>
        <v/>
      </c>
      <c r="AM6" s="22" t="str">
        <f>IF(入力!F6="","",IFERROR(INDEX(設定!$B$3:$B$100003,IFERROR(MATCH("*"&amp;$F6&amp;"*",設定!B$3:B$100003,0),MATCH("*"&amp;$F6&amp;"*",設定!C$3:C$100003,0)),0),入力!F6))&amp;""</f>
        <v/>
      </c>
      <c r="AN6" s="22" t="str">
        <f>IF(AM6="","",IFERROR(IF(入力!I6="",INDEX(設定!$D$3:$D$100003,MATCH("*"&amp;$AM6&amp;"*",設定!B$3:B$100003,0),0),I6),I6))&amp;""</f>
        <v/>
      </c>
      <c r="AO6" s="22" t="str">
        <f t="shared" si="9"/>
        <v/>
      </c>
      <c r="AP6" s="22" t="str">
        <f t="shared" si="10"/>
        <v/>
      </c>
      <c r="AQ6" s="22" t="str">
        <f>IF(AM6="","",IFERROR(IF(入力!H6="",INDEX(設定!$E$3:$X$100003,MATCH("*"&amp;$AM6&amp;"*",設定!B$3:B$100003,0),MATCH($AK6,設定!$E$1:$X$1,1)),H6),H6))</f>
        <v/>
      </c>
      <c r="AR6" s="23" t="str">
        <f t="shared" si="24"/>
        <v/>
      </c>
      <c r="AS6" s="23" t="str">
        <f>IF(AND(AR6&lt;&gt;"",COUNTIF($AJ$3:AJ6,AJ6)=1),SUMIF($AJ$3:$AR$100003,AJ6,$AR$3:$AR$100003),"")</f>
        <v/>
      </c>
      <c r="AT6" s="23" t="str">
        <f>IF(AND(COUNTIF($AK$3:AK6,AK6)=COUNTIF($AK$3:AK100006,AK6),AK6&lt;&gt;""),SUMIF($AK$3:AK6,AK6,$AR$3:AR6),"")</f>
        <v/>
      </c>
      <c r="AU6" s="125"/>
      <c r="AV6" s="22" t="str">
        <f>IF(COUNT(BA6:BF6)=6,MAX($AV$3:AV5)+1,"")</f>
        <v/>
      </c>
      <c r="AW6" s="22" t="str">
        <f>IF(AX6="","",RANK(AX6,$AX$3:$AX$100003,1)+COUNTIF($AX$3:AX6,AX6)-1)</f>
        <v/>
      </c>
      <c r="AX6" s="22" t="str">
        <f t="shared" si="11"/>
        <v/>
      </c>
      <c r="AY6" s="22" t="str">
        <f>IF(AL6="","",IF(COUNTIF($AL$3:AL6,AL6)=1,1+MAX($AY$3:AY5),INDEX($AY$3:AY5,MATCH(AL6,$AL$3:AL6,0),0)))</f>
        <v/>
      </c>
      <c r="AZ6" s="22" t="str">
        <f>IF(AM6="","",IF(COUNTIF($AM$3:AM6,AM6)=1,1+MAX($AZ$3:AZ5),INDEX($AZ$3:AZ5,MATCH(AM6,$AM$3:AM6,0),0)))</f>
        <v/>
      </c>
      <c r="BA6" s="79" t="str">
        <f t="shared" si="12"/>
        <v/>
      </c>
      <c r="BB6" s="79" t="str">
        <f t="shared" si="13"/>
        <v/>
      </c>
      <c r="BC6" s="22" t="str">
        <f>IF($AL6="","",IF(COUNTIF(AL6,"*"&amp;BC$1&amp;"*"),COUNTIF(AL$3:AL6,"*"&amp;BC$1&amp;"*"),""))</f>
        <v/>
      </c>
      <c r="BD6" s="22" t="str">
        <f>IF($AL6="","",IF(COUNTIF(AM6,"*"&amp;BD$1&amp;"*"),COUNTIF(AM$3:AM6,"*"&amp;BD$1&amp;"*"),""))</f>
        <v/>
      </c>
      <c r="BE6" s="22" t="str">
        <f>IF($AL6="","",IF(COUNTIF(AN6,"*"&amp;BE$1&amp;"*"),COUNTIF(AN$3:AN6,"*"&amp;BE$1&amp;"*"),""))</f>
        <v/>
      </c>
      <c r="BF6" s="22" t="str">
        <f>IF($AL6="","",IF(COUNTIF(AO6,"*"&amp;BF$1&amp;"*"),COUNTIF(AO$3:AO6,"*"&amp;BF$1&amp;"*"),""))</f>
        <v/>
      </c>
      <c r="BG6" s="83" t="str">
        <f t="shared" si="14"/>
        <v/>
      </c>
      <c r="BH6" s="22" t="str">
        <f t="shared" si="15"/>
        <v/>
      </c>
      <c r="BI6" s="22" t="str">
        <f t="shared" si="16"/>
        <v/>
      </c>
      <c r="BK6" s="22" t="str">
        <f>IF($BK$1&gt;=1+MAX($BK$3:BK5),1+MAX($BK$3:BK5),"")</f>
        <v/>
      </c>
      <c r="BL6" s="22" t="str">
        <f t="shared" si="17"/>
        <v/>
      </c>
      <c r="BM6" s="22" t="str">
        <f t="shared" si="17"/>
        <v/>
      </c>
      <c r="BN6" s="22" t="str">
        <f t="shared" si="17"/>
        <v/>
      </c>
      <c r="BO6" s="22" t="str">
        <f t="shared" si="17"/>
        <v/>
      </c>
      <c r="BP6" s="22" t="str">
        <f t="shared" si="17"/>
        <v/>
      </c>
      <c r="BQ6" s="22" t="str">
        <f t="shared" si="17"/>
        <v/>
      </c>
      <c r="BR6" s="22" t="str">
        <f t="shared" si="17"/>
        <v/>
      </c>
      <c r="BS6" s="22" t="str">
        <f t="shared" si="17"/>
        <v/>
      </c>
      <c r="BT6" s="22" t="str">
        <f t="shared" si="17"/>
        <v/>
      </c>
      <c r="BU6" s="22" t="str">
        <f t="shared" si="17"/>
        <v/>
      </c>
      <c r="BV6" s="22" t="str">
        <f t="shared" si="17"/>
        <v/>
      </c>
    </row>
    <row r="7" spans="2:74" ht="30" customHeight="1" x14ac:dyDescent="0.2">
      <c r="B7" s="75"/>
      <c r="C7" s="75"/>
      <c r="D7" s="77"/>
      <c r="E7" s="49"/>
      <c r="F7" s="49"/>
      <c r="G7" s="50"/>
      <c r="H7" s="51"/>
      <c r="I7" s="50"/>
      <c r="J7" s="53"/>
      <c r="K7" s="55" t="str">
        <f t="shared" si="18"/>
        <v/>
      </c>
      <c r="L7" s="50" t="str">
        <f t="shared" si="0"/>
        <v/>
      </c>
      <c r="M7" s="50" t="str">
        <f t="shared" si="1"/>
        <v/>
      </c>
      <c r="N7" s="72" t="str">
        <f t="shared" si="19"/>
        <v/>
      </c>
      <c r="O7" s="72" t="str">
        <f t="shared" si="2"/>
        <v/>
      </c>
      <c r="P7" s="51" t="str">
        <f t="shared" si="20"/>
        <v/>
      </c>
      <c r="Q7" s="21"/>
      <c r="R7" s="68" t="str">
        <f t="shared" si="3"/>
        <v/>
      </c>
      <c r="S7" s="51" t="str">
        <f t="shared" si="25"/>
        <v/>
      </c>
      <c r="T7" s="24"/>
      <c r="U7" s="7" t="str">
        <f t="shared" si="4"/>
        <v/>
      </c>
      <c r="V7" s="8" t="str">
        <f t="shared" si="5"/>
        <v/>
      </c>
      <c r="W7" s="21"/>
      <c r="X7" s="14" t="str">
        <f t="shared" si="6"/>
        <v/>
      </c>
      <c r="Y7" s="14" t="str">
        <f t="shared" si="22"/>
        <v/>
      </c>
      <c r="Z7" s="8" t="str">
        <f t="shared" si="7"/>
        <v/>
      </c>
      <c r="AA7" s="24"/>
      <c r="AB7" s="4" t="str">
        <f>IF(B7="","",COUNT(B$3:B7))</f>
        <v/>
      </c>
      <c r="AC7" s="4" t="str">
        <f>IF(C7="","",COUNT(C$3:C7))</f>
        <v/>
      </c>
      <c r="AD7" s="4" t="str">
        <f>IF(D7="","",COUNT(D$3:D7))</f>
        <v/>
      </c>
      <c r="AE7" s="22" t="str">
        <f>IF(E7="","",COUNTA($E$3:E7))</f>
        <v/>
      </c>
      <c r="AF7" s="60" t="str">
        <f>IF(B7="",IF(OR($C7&lt;&gt;"",$D7&lt;&gt;"",$E7&lt;&gt;"",$F7&lt;&gt;""),INDEX(AF$3:AF6,MATCH(MAX(AB$3:AB6),AB$3:AB6,0),0),""),B7)</f>
        <v/>
      </c>
      <c r="AG7" s="60" t="str">
        <f>IF(C7="",IF(OR($B7&lt;&gt;"",$D7&lt;&gt;"",$E7&lt;&gt;"",$F7&lt;&gt;""),INDEX(AG$3:AG6,MATCH(MAX(AC$3:AC6),AC$3:AC6,0),0),""),C7)</f>
        <v/>
      </c>
      <c r="AH7" s="60" t="str">
        <f>IF(D7="",IF(OR($B7&lt;&gt;"",$C7&lt;&gt;"",$E7&lt;&gt;"",$F7&lt;&gt;""),INDEX(AH$3:AH6,MATCH(MAX(AD$3:AD6),AD$3:AD6,0),0),""),D7)</f>
        <v/>
      </c>
      <c r="AI7" s="19" t="str">
        <f t="shared" si="23"/>
        <v/>
      </c>
      <c r="AJ7" s="22" t="str">
        <f>IF(AK7="","",$AK7&amp;"@"&amp;AL7&amp;IF(AL7="","","@"&amp;COUNTIF($AI$3:AI7,AL7)))</f>
        <v/>
      </c>
      <c r="AK7" s="45" t="str">
        <f t="shared" si="8"/>
        <v/>
      </c>
      <c r="AL7" s="5" t="str">
        <f>IF(AI7="",IF(AND(F7&lt;&gt;"",E7=""),INDEX($AI$3:AI6,MATCH(MAX($AE$3:AE6),$AE$3:AE6,0),0),""),AI7)</f>
        <v/>
      </c>
      <c r="AM7" s="22" t="str">
        <f>IF(入力!F7="","",IFERROR(INDEX(設定!$B$3:$B$100003,IFERROR(MATCH("*"&amp;$F7&amp;"*",設定!B$3:B$100003,0),MATCH("*"&amp;$F7&amp;"*",設定!C$3:C$100003,0)),0),入力!F7))&amp;""</f>
        <v/>
      </c>
      <c r="AN7" s="22" t="str">
        <f>IF(AM7="","",IFERROR(IF(入力!I7="",INDEX(設定!$D$3:$D$100003,MATCH("*"&amp;$AM7&amp;"*",設定!B$3:B$100003,0),0),I7),I7))&amp;""</f>
        <v/>
      </c>
      <c r="AO7" s="22" t="str">
        <f t="shared" si="9"/>
        <v/>
      </c>
      <c r="AP7" s="22" t="str">
        <f t="shared" si="10"/>
        <v/>
      </c>
      <c r="AQ7" s="22" t="str">
        <f>IF(AM7="","",IFERROR(IF(入力!H7="",INDEX(設定!$E$3:$X$100003,MATCH("*"&amp;$AM7&amp;"*",設定!B$3:B$100003,0),MATCH($AK7,設定!$E$1:$X$1,1)),H7),H7))</f>
        <v/>
      </c>
      <c r="AR7" s="23" t="str">
        <f t="shared" si="24"/>
        <v/>
      </c>
      <c r="AS7" s="23" t="str">
        <f>IF(AND(AR7&lt;&gt;"",COUNTIF($AJ$3:AJ7,AJ7)=1),SUMIF($AJ$3:$AR$100003,AJ7,$AR$3:$AR$100003),"")</f>
        <v/>
      </c>
      <c r="AT7" s="23" t="str">
        <f>IF(AND(COUNTIF($AK$3:AK7,AK7)=COUNTIF($AK$3:AK100007,AK7),AK7&lt;&gt;""),SUMIF($AK$3:AK7,AK7,$AR$3:AR7),"")</f>
        <v/>
      </c>
      <c r="AU7" s="125"/>
      <c r="AV7" s="22" t="str">
        <f>IF(COUNT(BA7:BF7)=6,MAX($AV$3:AV6)+1,"")</f>
        <v/>
      </c>
      <c r="AW7" s="22" t="str">
        <f>IF(AX7="","",RANK(AX7,$AX$3:$AX$100003,1)+COUNTIF($AX$3:AX7,AX7)-1)</f>
        <v/>
      </c>
      <c r="AX7" s="22" t="str">
        <f t="shared" si="11"/>
        <v/>
      </c>
      <c r="AY7" s="22" t="str">
        <f>IF(AL7="","",IF(COUNTIF($AL$3:AL7,AL7)=1,1+MAX($AY$3:AY6),INDEX($AY$3:AY6,MATCH(AL7,$AL$3:AL7,0),0)))</f>
        <v/>
      </c>
      <c r="AZ7" s="22" t="str">
        <f>IF(AM7="","",IF(COUNTIF($AM$3:AM7,AM7)=1,1+MAX($AZ$3:AZ6),INDEX($AZ$3:AZ6,MATCH(AM7,$AM$3:AM7,0),0)))</f>
        <v/>
      </c>
      <c r="BA7" s="79" t="str">
        <f t="shared" si="12"/>
        <v/>
      </c>
      <c r="BB7" s="79" t="str">
        <f t="shared" si="13"/>
        <v/>
      </c>
      <c r="BC7" s="22" t="str">
        <f>IF($AL7="","",IF(COUNTIF(AL7,"*"&amp;BC$1&amp;"*"),COUNTIF(AL$3:AL7,"*"&amp;BC$1&amp;"*"),""))</f>
        <v/>
      </c>
      <c r="BD7" s="22" t="str">
        <f>IF($AL7="","",IF(COUNTIF(AM7,"*"&amp;BD$1&amp;"*"),COUNTIF(AM$3:AM7,"*"&amp;BD$1&amp;"*"),""))</f>
        <v/>
      </c>
      <c r="BE7" s="22" t="str">
        <f>IF($AL7="","",IF(COUNTIF(AN7,"*"&amp;BE$1&amp;"*"),COUNTIF(AN$3:AN7,"*"&amp;BE$1&amp;"*"),""))</f>
        <v/>
      </c>
      <c r="BF7" s="22" t="str">
        <f>IF($AL7="","",IF(COUNTIF(AO7,"*"&amp;BF$1&amp;"*"),COUNTIF(AO$3:AO7,"*"&amp;BF$1&amp;"*"),""))</f>
        <v/>
      </c>
      <c r="BG7" s="83" t="str">
        <f t="shared" si="14"/>
        <v/>
      </c>
      <c r="BH7" s="22" t="str">
        <f t="shared" si="15"/>
        <v/>
      </c>
      <c r="BI7" s="22" t="str">
        <f t="shared" si="16"/>
        <v/>
      </c>
      <c r="BK7" s="22" t="str">
        <f>IF($BK$1&gt;=1+MAX($BK$3:BK6),1+MAX($BK$3:BK6),"")</f>
        <v/>
      </c>
      <c r="BL7" s="22" t="str">
        <f t="shared" si="17"/>
        <v/>
      </c>
      <c r="BM7" s="22" t="str">
        <f t="shared" si="17"/>
        <v/>
      </c>
      <c r="BN7" s="22" t="str">
        <f t="shared" si="17"/>
        <v/>
      </c>
      <c r="BO7" s="22" t="str">
        <f t="shared" si="17"/>
        <v/>
      </c>
      <c r="BP7" s="22" t="str">
        <f t="shared" si="17"/>
        <v/>
      </c>
      <c r="BQ7" s="22" t="str">
        <f t="shared" si="17"/>
        <v/>
      </c>
      <c r="BR7" s="22" t="str">
        <f t="shared" si="17"/>
        <v/>
      </c>
      <c r="BS7" s="22" t="str">
        <f t="shared" si="17"/>
        <v/>
      </c>
      <c r="BT7" s="22" t="str">
        <f t="shared" si="17"/>
        <v/>
      </c>
      <c r="BU7" s="22" t="str">
        <f t="shared" si="17"/>
        <v/>
      </c>
      <c r="BV7" s="22" t="str">
        <f t="shared" si="17"/>
        <v/>
      </c>
    </row>
    <row r="8" spans="2:74" ht="30" customHeight="1" x14ac:dyDescent="0.2">
      <c r="B8" s="75"/>
      <c r="C8" s="75"/>
      <c r="D8" s="77"/>
      <c r="E8" s="49"/>
      <c r="F8" s="49"/>
      <c r="G8" s="50"/>
      <c r="H8" s="51"/>
      <c r="I8" s="50"/>
      <c r="J8" s="53"/>
      <c r="K8" s="55" t="str">
        <f t="shared" ref="K8:K71" si="26">IF(AM8="","",AM8)</f>
        <v/>
      </c>
      <c r="L8" s="50" t="str">
        <f t="shared" ref="L8:L71" si="27">IF(AN8="","",AN8)</f>
        <v/>
      </c>
      <c r="M8" s="50" t="str">
        <f t="shared" ref="M8:M71" si="28">IF(AP8="","",AP8)</f>
        <v/>
      </c>
      <c r="N8" s="72" t="str">
        <f t="shared" ref="N8:N71" si="29">IF(OR(AQ8="",AQ8=0),"",AQ8)</f>
        <v/>
      </c>
      <c r="O8" s="72" t="str">
        <f t="shared" ref="O8:O71" si="30">IF(OR(AR8="",M8="",N8="",),"",AR8)</f>
        <v/>
      </c>
      <c r="P8" s="51" t="str">
        <f t="shared" ref="P8:P71" si="31">IF(AS8="","",AS8)</f>
        <v/>
      </c>
      <c r="Q8" s="21"/>
      <c r="R8" s="68" t="str">
        <f t="shared" ref="R8:R71" si="32">IF(S8="","",AK8)</f>
        <v/>
      </c>
      <c r="S8" s="51" t="str">
        <f t="shared" ref="S8:S71" si="33">IF(AT8="","",AT8)</f>
        <v/>
      </c>
      <c r="T8" s="24"/>
      <c r="U8" s="7" t="str">
        <f t="shared" si="4"/>
        <v/>
      </c>
      <c r="V8" s="8" t="str">
        <f t="shared" ref="V8:V71" si="34">IF(U8="","",SUMIF($AL$3:$AL$100003,U8,$AR$3:$AR$100003))</f>
        <v/>
      </c>
      <c r="W8" s="21"/>
      <c r="X8" s="14" t="str">
        <f t="shared" si="6"/>
        <v/>
      </c>
      <c r="Y8" s="14" t="str">
        <f t="shared" ref="Y8:Y71" si="35">IF($X8="","",SUMIF($AM$3:$AM$100003,X8,$AP$3:$AP$100003))</f>
        <v/>
      </c>
      <c r="Z8" s="8" t="str">
        <f t="shared" ref="Z8:Z71" si="36">IF($X8="","",SUMIF($AM$3:$AM$100003,X8,$AR$3:$AR$100003))</f>
        <v/>
      </c>
      <c r="AA8" s="24"/>
      <c r="AB8" s="4" t="str">
        <f>IF(B8="","",COUNT(B$3:B8))</f>
        <v/>
      </c>
      <c r="AC8" s="4" t="str">
        <f>IF(C8="","",COUNT(C$3:C8))</f>
        <v/>
      </c>
      <c r="AD8" s="4" t="str">
        <f>IF(D8="","",COUNT(D$3:D8))</f>
        <v/>
      </c>
      <c r="AE8" s="22" t="str">
        <f>IF(E8="","",COUNTA($E$3:E8))</f>
        <v/>
      </c>
      <c r="AF8" s="60" t="str">
        <f>IF(B8="",IF(OR($C8&lt;&gt;"",$D8&lt;&gt;"",$E8&lt;&gt;"",$F8&lt;&gt;""),INDEX(AF$3:AF7,MATCH(MAX(AB$3:AB7),AB$3:AB7,0),0),""),B8)</f>
        <v/>
      </c>
      <c r="AG8" s="60" t="str">
        <f>IF(C8="",IF(OR($B8&lt;&gt;"",$D8&lt;&gt;"",$E8&lt;&gt;"",$F8&lt;&gt;""),INDEX(AG$3:AG7,MATCH(MAX(AC$3:AC7),AC$3:AC7,0),0),""),C8)</f>
        <v/>
      </c>
      <c r="AH8" s="60" t="str">
        <f>IF(D8="",IF(OR($B8&lt;&gt;"",$C8&lt;&gt;"",$E8&lt;&gt;"",$F8&lt;&gt;""),INDEX(AH$3:AH7,MATCH(MAX(AD$3:AD7),AD$3:AD7,0),0),""),D8)</f>
        <v/>
      </c>
      <c r="AI8" s="19" t="str">
        <f t="shared" ref="AI8:AI71" si="37">IF(E8="","",E8)</f>
        <v/>
      </c>
      <c r="AJ8" s="22" t="str">
        <f>IF(AK8="","",$AK8&amp;"@"&amp;AL8&amp;IF(AL8="","","@"&amp;COUNTIF($AI$3:AI8,AL8)))</f>
        <v/>
      </c>
      <c r="AK8" s="45" t="str">
        <f t="shared" ref="AK8:AK71" si="38">IFERROR(IF(AH8="","",DATE(AF8,AG8,AH8)),"")</f>
        <v/>
      </c>
      <c r="AL8" s="5" t="str">
        <f>IF(AI8="",IF(AND(F8&lt;&gt;"",E8=""),INDEX($AI$3:AI7,MATCH(MAX($AE$3:AE7),$AE$3:AE7,0),0),""),AI8)</f>
        <v/>
      </c>
      <c r="AM8" s="22" t="str">
        <f>IF(入力!F8="","",IFERROR(INDEX(設定!$B$3:$B$100003,IFERROR(MATCH("*"&amp;$F8&amp;"*",設定!B$3:B$100003,0),MATCH("*"&amp;$F8&amp;"*",設定!C$3:C$100003,0)),0),入力!F8))&amp;""</f>
        <v/>
      </c>
      <c r="AN8" s="22" t="str">
        <f>IF(AM8="","",IFERROR(IF(入力!I8="",INDEX(設定!$D$3:$D$100003,MATCH("*"&amp;$AM8&amp;"*",設定!B$3:B$100003,0),0),I8),I8))&amp;""</f>
        <v/>
      </c>
      <c r="AO8" s="22" t="str">
        <f t="shared" ref="AO8:AO71" si="39">IF(J8="","",J8)</f>
        <v/>
      </c>
      <c r="AP8" s="22" t="str">
        <f t="shared" ref="AP8:AP71" si="40">IF(G8="","",G8)</f>
        <v/>
      </c>
      <c r="AQ8" s="22" t="str">
        <f>IF(AM8="","",IFERROR(IF(入力!H8="",INDEX(設定!$E$3:$X$100003,MATCH("*"&amp;$AM8&amp;"*",設定!B$3:B$100003,0),MATCH($AK8,設定!$E$1:$X$1,1)),H8),H8))</f>
        <v/>
      </c>
      <c r="AR8" s="23" t="str">
        <f t="shared" ref="AR8:AR71" si="41">IF(COUNT(AP8:AQ8)=2,AP8*AQ8,"")</f>
        <v/>
      </c>
      <c r="AS8" s="23" t="str">
        <f>IF(AND(AR8&lt;&gt;"",COUNTIF($AJ$3:AJ8,AJ8)=1),SUMIF($AJ$3:$AR$100003,AJ8,$AR$3:$AR$100003),"")</f>
        <v/>
      </c>
      <c r="AT8" s="23" t="str">
        <f>IF(AND(COUNTIF($AK$3:AK8,AK8)=COUNTIF($AK$3:AK100008,AK8),AK8&lt;&gt;""),SUMIF($AK$3:AK8,AK8,$AR$3:AR8),"")</f>
        <v/>
      </c>
      <c r="AU8" s="125"/>
      <c r="AV8" s="22" t="str">
        <f>IF(COUNT(BA8:BF8)=6,MAX($AV$3:AV7)+1,"")</f>
        <v/>
      </c>
      <c r="AW8" s="22" t="str">
        <f>IF(AX8="","",RANK(AX8,$AX$3:$AX$100003,1)+COUNTIF($AX$3:AX8,AX8)-1)</f>
        <v/>
      </c>
      <c r="AX8" s="22" t="str">
        <f t="shared" si="11"/>
        <v/>
      </c>
      <c r="AY8" s="22" t="str">
        <f>IF(AL8="","",IF(COUNTIF($AL$3:AL8,AL8)=1,1+MAX($AY$3:AY7),INDEX($AY$3:AY7,MATCH(AL8,$AL$3:AL8,0),0)))</f>
        <v/>
      </c>
      <c r="AZ8" s="22" t="str">
        <f>IF(AM8="","",IF(COUNTIF($AM$3:AM8,AM8)=1,1+MAX($AZ$3:AZ7),INDEX($AZ$3:AZ7,MATCH(AM8,$AM$3:AM8,0),0)))</f>
        <v/>
      </c>
      <c r="BA8" s="79" t="str">
        <f t="shared" si="12"/>
        <v/>
      </c>
      <c r="BB8" s="79" t="str">
        <f t="shared" si="13"/>
        <v/>
      </c>
      <c r="BC8" s="22" t="str">
        <f>IF($AL8="","",IF(COUNTIF(AL8,"*"&amp;BC$1&amp;"*"),COUNTIF(AL$3:AL8,"*"&amp;BC$1&amp;"*"),""))</f>
        <v/>
      </c>
      <c r="BD8" s="22" t="str">
        <f>IF($AL8="","",IF(COUNTIF(AM8,"*"&amp;BD$1&amp;"*"),COUNTIF(AM$3:AM8,"*"&amp;BD$1&amp;"*"),""))</f>
        <v/>
      </c>
      <c r="BE8" s="22" t="str">
        <f>IF($AL8="","",IF(COUNTIF(AN8,"*"&amp;BE$1&amp;"*"),COUNTIF(AN$3:AN8,"*"&amp;BE$1&amp;"*"),""))</f>
        <v/>
      </c>
      <c r="BF8" s="22" t="str">
        <f>IF($AL8="","",IF(COUNTIF(AO8,"*"&amp;BF$1&amp;"*"),COUNTIF(AO$3:AO8,"*"&amp;BF$1&amp;"*"),""))</f>
        <v/>
      </c>
      <c r="BG8" s="83" t="str">
        <f t="shared" si="14"/>
        <v/>
      </c>
      <c r="BH8" s="22" t="str">
        <f t="shared" si="15"/>
        <v/>
      </c>
      <c r="BI8" s="22" t="str">
        <f t="shared" si="16"/>
        <v/>
      </c>
      <c r="BK8" s="22" t="str">
        <f>IF($BK$1&gt;=1+MAX($BK$3:BK7),1+MAX($BK$3:BK7),"")</f>
        <v/>
      </c>
      <c r="BL8" s="22" t="str">
        <f t="shared" si="17"/>
        <v/>
      </c>
      <c r="BM8" s="22" t="str">
        <f t="shared" si="17"/>
        <v/>
      </c>
      <c r="BN8" s="22" t="str">
        <f t="shared" si="17"/>
        <v/>
      </c>
      <c r="BO8" s="22" t="str">
        <f t="shared" si="17"/>
        <v/>
      </c>
      <c r="BP8" s="22" t="str">
        <f t="shared" si="17"/>
        <v/>
      </c>
      <c r="BQ8" s="22" t="str">
        <f t="shared" si="17"/>
        <v/>
      </c>
      <c r="BR8" s="22" t="str">
        <f t="shared" si="17"/>
        <v/>
      </c>
      <c r="BS8" s="22" t="str">
        <f t="shared" si="17"/>
        <v/>
      </c>
      <c r="BT8" s="22" t="str">
        <f t="shared" si="17"/>
        <v/>
      </c>
      <c r="BU8" s="22" t="str">
        <f t="shared" si="17"/>
        <v/>
      </c>
      <c r="BV8" s="22" t="str">
        <f t="shared" si="17"/>
        <v/>
      </c>
    </row>
    <row r="9" spans="2:74" ht="30" customHeight="1" x14ac:dyDescent="0.2">
      <c r="B9" s="75"/>
      <c r="C9" s="75"/>
      <c r="D9" s="77"/>
      <c r="E9" s="49"/>
      <c r="F9" s="49"/>
      <c r="G9" s="50"/>
      <c r="H9" s="51"/>
      <c r="I9" s="50"/>
      <c r="J9" s="53"/>
      <c r="K9" s="55" t="str">
        <f t="shared" si="26"/>
        <v/>
      </c>
      <c r="L9" s="50" t="str">
        <f t="shared" si="27"/>
        <v/>
      </c>
      <c r="M9" s="50" t="str">
        <f t="shared" si="28"/>
        <v/>
      </c>
      <c r="N9" s="72" t="str">
        <f t="shared" si="29"/>
        <v/>
      </c>
      <c r="O9" s="72" t="str">
        <f t="shared" si="30"/>
        <v/>
      </c>
      <c r="P9" s="51" t="str">
        <f t="shared" si="31"/>
        <v/>
      </c>
      <c r="Q9" s="21"/>
      <c r="R9" s="68" t="str">
        <f t="shared" si="32"/>
        <v/>
      </c>
      <c r="S9" s="51" t="str">
        <f t="shared" si="33"/>
        <v/>
      </c>
      <c r="T9" s="24"/>
      <c r="U9" s="7" t="str">
        <f t="shared" si="4"/>
        <v/>
      </c>
      <c r="V9" s="8" t="str">
        <f t="shared" si="34"/>
        <v/>
      </c>
      <c r="W9" s="21"/>
      <c r="X9" s="14" t="str">
        <f t="shared" si="6"/>
        <v/>
      </c>
      <c r="Y9" s="14" t="str">
        <f t="shared" si="35"/>
        <v/>
      </c>
      <c r="Z9" s="8" t="str">
        <f t="shared" si="36"/>
        <v/>
      </c>
      <c r="AA9" s="24"/>
      <c r="AB9" s="4" t="str">
        <f>IF(B9="","",COUNT(B$3:B9))</f>
        <v/>
      </c>
      <c r="AC9" s="4" t="str">
        <f>IF(C9="","",COUNT(C$3:C9))</f>
        <v/>
      </c>
      <c r="AD9" s="4" t="str">
        <f>IF(D9="","",COUNT(D$3:D9))</f>
        <v/>
      </c>
      <c r="AE9" s="22" t="str">
        <f>IF(E9="","",COUNTA($E$3:E9))</f>
        <v/>
      </c>
      <c r="AF9" s="60" t="str">
        <f>IF(B9="",IF(OR($C9&lt;&gt;"",$D9&lt;&gt;"",$E9&lt;&gt;"",$F9&lt;&gt;""),INDEX(AF$3:AF8,MATCH(MAX(AB$3:AB8),AB$3:AB8,0),0),""),B9)</f>
        <v/>
      </c>
      <c r="AG9" s="60" t="str">
        <f>IF(C9="",IF(OR($B9&lt;&gt;"",$D9&lt;&gt;"",$E9&lt;&gt;"",$F9&lt;&gt;""),INDEX(AG$3:AG8,MATCH(MAX(AC$3:AC8),AC$3:AC8,0),0),""),C9)</f>
        <v/>
      </c>
      <c r="AH9" s="60" t="str">
        <f>IF(D9="",IF(OR($B9&lt;&gt;"",$C9&lt;&gt;"",$E9&lt;&gt;"",$F9&lt;&gt;""),INDEX(AH$3:AH8,MATCH(MAX(AD$3:AD8),AD$3:AD8,0),0),""),D9)</f>
        <v/>
      </c>
      <c r="AI9" s="19" t="str">
        <f t="shared" si="37"/>
        <v/>
      </c>
      <c r="AJ9" s="22" t="str">
        <f>IF(AK9="","",$AK9&amp;"@"&amp;AL9&amp;IF(AL9="","","@"&amp;COUNTIF($AI$3:AI9,AL9)))</f>
        <v/>
      </c>
      <c r="AK9" s="45" t="str">
        <f t="shared" si="38"/>
        <v/>
      </c>
      <c r="AL9" s="5" t="str">
        <f>IF(AI9="",IF(AND(F9&lt;&gt;"",E9=""),INDEX($AI$3:AI8,MATCH(MAX($AE$3:AE8),$AE$3:AE8,0),0),""),AI9)</f>
        <v/>
      </c>
      <c r="AM9" s="22" t="str">
        <f>IF(入力!F9="","",IFERROR(INDEX(設定!$B$3:$B$100003,IFERROR(MATCH("*"&amp;$F9&amp;"*",設定!B$3:B$100003,0),MATCH("*"&amp;$F9&amp;"*",設定!C$3:C$100003,0)),0),入力!F9))&amp;""</f>
        <v/>
      </c>
      <c r="AN9" s="22" t="str">
        <f>IF(AM9="","",IFERROR(IF(入力!I9="",INDEX(設定!$D$3:$D$100003,MATCH("*"&amp;$AM9&amp;"*",設定!B$3:B$100003,0),0),I9),I9))&amp;""</f>
        <v/>
      </c>
      <c r="AO9" s="22" t="str">
        <f t="shared" si="39"/>
        <v/>
      </c>
      <c r="AP9" s="22" t="str">
        <f t="shared" si="40"/>
        <v/>
      </c>
      <c r="AQ9" s="22" t="str">
        <f>IF(AM9="","",IFERROR(IF(入力!H9="",INDEX(設定!$E$3:$X$100003,MATCH("*"&amp;$AM9&amp;"*",設定!B$3:B$100003,0),MATCH($AK9,設定!$E$1:$X$1,1)),H9),H9))</f>
        <v/>
      </c>
      <c r="AR9" s="23" t="str">
        <f t="shared" si="41"/>
        <v/>
      </c>
      <c r="AS9" s="23" t="str">
        <f>IF(AND(AR9&lt;&gt;"",COUNTIF($AJ$3:AJ9,AJ9)=1),SUMIF($AJ$3:$AR$100003,AJ9,$AR$3:$AR$100003),"")</f>
        <v/>
      </c>
      <c r="AT9" s="23" t="str">
        <f>IF(AND(COUNTIF($AK$3:AK9,AK9)=COUNTIF($AK$3:AK100009,AK9),AK9&lt;&gt;""),SUMIF($AK$3:AK9,AK9,$AR$3:AR9),"")</f>
        <v/>
      </c>
      <c r="AU9" s="125"/>
      <c r="AV9" s="22" t="str">
        <f>IF(COUNT(BA9:BF9)=6,MAX($AV$3:AV8)+1,"")</f>
        <v/>
      </c>
      <c r="AW9" s="22" t="str">
        <f>IF(AX9="","",RANK(AX9,$AX$3:$AX$100003,1)+COUNTIF($AX$3:AX9,AX9)-1)</f>
        <v/>
      </c>
      <c r="AX9" s="22" t="str">
        <f t="shared" si="11"/>
        <v/>
      </c>
      <c r="AY9" s="22" t="str">
        <f>IF(AL9="","",IF(COUNTIF($AL$3:AL9,AL9)=1,1+MAX($AY$3:AY8),INDEX($AY$3:AY8,MATCH(AL9,$AL$3:AL9,0),0)))</f>
        <v/>
      </c>
      <c r="AZ9" s="22" t="str">
        <f>IF(AM9="","",IF(COUNTIF($AM$3:AM9,AM9)=1,1+MAX($AZ$3:AZ8),INDEX($AZ$3:AZ8,MATCH(AM9,$AM$3:AM9,0),0)))</f>
        <v/>
      </c>
      <c r="BA9" s="79" t="str">
        <f t="shared" si="12"/>
        <v/>
      </c>
      <c r="BB9" s="79" t="str">
        <f t="shared" si="13"/>
        <v/>
      </c>
      <c r="BC9" s="22" t="str">
        <f>IF($AL9="","",IF(COUNTIF(AL9,"*"&amp;BC$1&amp;"*"),COUNTIF(AL$3:AL9,"*"&amp;BC$1&amp;"*"),""))</f>
        <v/>
      </c>
      <c r="BD9" s="22" t="str">
        <f>IF($AL9="","",IF(COUNTIF(AM9,"*"&amp;BD$1&amp;"*"),COUNTIF(AM$3:AM9,"*"&amp;BD$1&amp;"*"),""))</f>
        <v/>
      </c>
      <c r="BE9" s="22" t="str">
        <f>IF($AL9="","",IF(COUNTIF(AN9,"*"&amp;BE$1&amp;"*"),COUNTIF(AN$3:AN9,"*"&amp;BE$1&amp;"*"),""))</f>
        <v/>
      </c>
      <c r="BF9" s="22" t="str">
        <f>IF($AL9="","",IF(COUNTIF(AO9,"*"&amp;BF$1&amp;"*"),COUNTIF(AO$3:AO9,"*"&amp;BF$1&amp;"*"),""))</f>
        <v/>
      </c>
      <c r="BG9" s="83" t="str">
        <f t="shared" si="14"/>
        <v/>
      </c>
      <c r="BH9" s="22" t="str">
        <f t="shared" si="15"/>
        <v/>
      </c>
      <c r="BI9" s="22" t="str">
        <f t="shared" si="16"/>
        <v/>
      </c>
      <c r="BK9" s="22" t="str">
        <f>IF($BK$1&gt;=1+MAX($BK$3:BK8),1+MAX($BK$3:BK8),"")</f>
        <v/>
      </c>
      <c r="BL9" s="22" t="str">
        <f t="shared" si="17"/>
        <v/>
      </c>
      <c r="BM9" s="22" t="str">
        <f t="shared" si="17"/>
        <v/>
      </c>
      <c r="BN9" s="22" t="str">
        <f t="shared" si="17"/>
        <v/>
      </c>
      <c r="BO9" s="22" t="str">
        <f t="shared" si="17"/>
        <v/>
      </c>
      <c r="BP9" s="22" t="str">
        <f t="shared" si="17"/>
        <v/>
      </c>
      <c r="BQ9" s="22" t="str">
        <f t="shared" si="17"/>
        <v/>
      </c>
      <c r="BR9" s="22" t="str">
        <f t="shared" si="17"/>
        <v/>
      </c>
      <c r="BS9" s="22" t="str">
        <f t="shared" si="17"/>
        <v/>
      </c>
      <c r="BT9" s="22" t="str">
        <f t="shared" si="17"/>
        <v/>
      </c>
      <c r="BU9" s="22" t="str">
        <f t="shared" si="17"/>
        <v/>
      </c>
      <c r="BV9" s="22" t="str">
        <f t="shared" si="17"/>
        <v/>
      </c>
    </row>
    <row r="10" spans="2:74" ht="30" customHeight="1" x14ac:dyDescent="0.2">
      <c r="B10" s="75"/>
      <c r="C10" s="75"/>
      <c r="D10" s="77"/>
      <c r="E10" s="49"/>
      <c r="F10" s="49"/>
      <c r="G10" s="50"/>
      <c r="H10" s="51"/>
      <c r="I10" s="50"/>
      <c r="J10" s="53"/>
      <c r="K10" s="55" t="str">
        <f t="shared" si="26"/>
        <v/>
      </c>
      <c r="L10" s="50" t="str">
        <f t="shared" si="27"/>
        <v/>
      </c>
      <c r="M10" s="50" t="str">
        <f t="shared" si="28"/>
        <v/>
      </c>
      <c r="N10" s="72" t="str">
        <f t="shared" si="29"/>
        <v/>
      </c>
      <c r="O10" s="72" t="str">
        <f t="shared" si="30"/>
        <v/>
      </c>
      <c r="P10" s="51" t="str">
        <f t="shared" si="31"/>
        <v/>
      </c>
      <c r="Q10" s="21"/>
      <c r="R10" s="68" t="str">
        <f t="shared" si="32"/>
        <v/>
      </c>
      <c r="S10" s="51" t="str">
        <f t="shared" si="33"/>
        <v/>
      </c>
      <c r="T10" s="24"/>
      <c r="U10" s="7" t="str">
        <f t="shared" si="4"/>
        <v/>
      </c>
      <c r="V10" s="8" t="str">
        <f t="shared" si="34"/>
        <v/>
      </c>
      <c r="W10" s="21"/>
      <c r="X10" s="14" t="str">
        <f t="shared" si="6"/>
        <v/>
      </c>
      <c r="Y10" s="14" t="str">
        <f t="shared" si="35"/>
        <v/>
      </c>
      <c r="Z10" s="8" t="str">
        <f t="shared" si="36"/>
        <v/>
      </c>
      <c r="AA10" s="24"/>
      <c r="AB10" s="4" t="str">
        <f>IF(B10="","",COUNT(B$3:B10))</f>
        <v/>
      </c>
      <c r="AC10" s="4" t="str">
        <f>IF(C10="","",COUNT(C$3:C10))</f>
        <v/>
      </c>
      <c r="AD10" s="4" t="str">
        <f>IF(D10="","",COUNT(D$3:D10))</f>
        <v/>
      </c>
      <c r="AE10" s="22" t="str">
        <f>IF(E10="","",COUNTA($E$3:E10))</f>
        <v/>
      </c>
      <c r="AF10" s="60" t="str">
        <f>IF(B10="",IF(OR($C10&lt;&gt;"",$D10&lt;&gt;"",$E10&lt;&gt;"",$F10&lt;&gt;""),INDEX(AF$3:AF9,MATCH(MAX(AB$3:AB9),AB$3:AB9,0),0),""),B10)</f>
        <v/>
      </c>
      <c r="AG10" s="60" t="str">
        <f>IF(C10="",IF(OR($B10&lt;&gt;"",$D10&lt;&gt;"",$E10&lt;&gt;"",$F10&lt;&gt;""),INDEX(AG$3:AG9,MATCH(MAX(AC$3:AC9),AC$3:AC9,0),0),""),C10)</f>
        <v/>
      </c>
      <c r="AH10" s="60" t="str">
        <f>IF(D10="",IF(OR($B10&lt;&gt;"",$C10&lt;&gt;"",$E10&lt;&gt;"",$F10&lt;&gt;""),INDEX(AH$3:AH9,MATCH(MAX(AD$3:AD9),AD$3:AD9,0),0),""),D10)</f>
        <v/>
      </c>
      <c r="AI10" s="19" t="str">
        <f t="shared" si="37"/>
        <v/>
      </c>
      <c r="AJ10" s="22" t="str">
        <f>IF(AK10="","",$AK10&amp;"@"&amp;AL10&amp;IF(AL10="","","@"&amp;COUNTIF($AI$3:AI10,AL10)))</f>
        <v/>
      </c>
      <c r="AK10" s="45" t="str">
        <f t="shared" si="38"/>
        <v/>
      </c>
      <c r="AL10" s="5" t="str">
        <f>IF(AI10="",IF(AND(F10&lt;&gt;"",E10=""),INDEX($AI$3:AI9,MATCH(MAX($AE$3:AE9),$AE$3:AE9,0),0),""),AI10)</f>
        <v/>
      </c>
      <c r="AM10" s="22" t="str">
        <f>IF(入力!F10="","",IFERROR(INDEX(設定!$B$3:$B$100003,IFERROR(MATCH("*"&amp;$F10&amp;"*",設定!B$3:B$100003,0),MATCH("*"&amp;$F10&amp;"*",設定!C$3:C$100003,0)),0),入力!F10))&amp;""</f>
        <v/>
      </c>
      <c r="AN10" s="22" t="str">
        <f>IF(AM10="","",IFERROR(IF(入力!I10="",INDEX(設定!$D$3:$D$100003,MATCH("*"&amp;$AM10&amp;"*",設定!B$3:B$100003,0),0),I10),I10))&amp;""</f>
        <v/>
      </c>
      <c r="AO10" s="22" t="str">
        <f t="shared" si="39"/>
        <v/>
      </c>
      <c r="AP10" s="22" t="str">
        <f t="shared" si="40"/>
        <v/>
      </c>
      <c r="AQ10" s="22" t="str">
        <f>IF(AM10="","",IFERROR(IF(入力!H10="",INDEX(設定!$E$3:$X$100003,MATCH("*"&amp;$AM10&amp;"*",設定!B$3:B$100003,0),MATCH($AK10,設定!$E$1:$X$1,1)),H10),H10))</f>
        <v/>
      </c>
      <c r="AR10" s="23" t="str">
        <f t="shared" si="41"/>
        <v/>
      </c>
      <c r="AS10" s="23" t="str">
        <f>IF(AND(AR10&lt;&gt;"",COUNTIF($AJ$3:AJ10,AJ10)=1),SUMIF($AJ$3:$AR$100003,AJ10,$AR$3:$AR$100003),"")</f>
        <v/>
      </c>
      <c r="AT10" s="23" t="str">
        <f>IF(AND(COUNTIF($AK$3:AK10,AK10)=COUNTIF($AK$3:AK100010,AK10),AK10&lt;&gt;""),SUMIF($AK$3:AK10,AK10,$AR$3:AR10),"")</f>
        <v/>
      </c>
      <c r="AU10" s="125"/>
      <c r="AV10" s="22" t="str">
        <f>IF(COUNT(BA10:BF10)=6,MAX($AV$3:AV9)+1,"")</f>
        <v/>
      </c>
      <c r="AW10" s="22" t="str">
        <f>IF(AX10="","",RANK(AX10,$AX$3:$AX$100003,1)+COUNTIF($AX$3:AX10,AX10)-1)</f>
        <v/>
      </c>
      <c r="AX10" s="22" t="str">
        <f t="shared" si="11"/>
        <v/>
      </c>
      <c r="AY10" s="22" t="str">
        <f>IF(AL10="","",IF(COUNTIF($AL$3:AL10,AL10)=1,1+MAX($AY$3:AY9),INDEX($AY$3:AY9,MATCH(AL10,$AL$3:AL10,0),0)))</f>
        <v/>
      </c>
      <c r="AZ10" s="22" t="str">
        <f>IF(AM10="","",IF(COUNTIF($AM$3:AM10,AM10)=1,1+MAX($AZ$3:AZ9),INDEX($AZ$3:AZ9,MATCH(AM10,$AM$3:AM10,0),0)))</f>
        <v/>
      </c>
      <c r="BA10" s="79" t="str">
        <f t="shared" si="12"/>
        <v/>
      </c>
      <c r="BB10" s="79" t="str">
        <f t="shared" si="13"/>
        <v/>
      </c>
      <c r="BC10" s="22" t="str">
        <f>IF($AL10="","",IF(COUNTIF(AL10,"*"&amp;BC$1&amp;"*"),COUNTIF(AL$3:AL10,"*"&amp;BC$1&amp;"*"),""))</f>
        <v/>
      </c>
      <c r="BD10" s="22" t="str">
        <f>IF($AL10="","",IF(COUNTIF(AM10,"*"&amp;BD$1&amp;"*"),COUNTIF(AM$3:AM10,"*"&amp;BD$1&amp;"*"),""))</f>
        <v/>
      </c>
      <c r="BE10" s="22" t="str">
        <f>IF($AL10="","",IF(COUNTIF(AN10,"*"&amp;BE$1&amp;"*"),COUNTIF(AN$3:AN10,"*"&amp;BE$1&amp;"*"),""))</f>
        <v/>
      </c>
      <c r="BF10" s="22" t="str">
        <f>IF($AL10="","",IF(COUNTIF(AO10,"*"&amp;BF$1&amp;"*"),COUNTIF(AO$3:AO10,"*"&amp;BF$1&amp;"*"),""))</f>
        <v/>
      </c>
      <c r="BG10" s="83" t="str">
        <f t="shared" si="14"/>
        <v/>
      </c>
      <c r="BH10" s="22" t="str">
        <f t="shared" si="15"/>
        <v/>
      </c>
      <c r="BI10" s="22" t="str">
        <f t="shared" si="16"/>
        <v/>
      </c>
      <c r="BK10" s="22" t="str">
        <f>IF($BK$1&gt;=1+MAX($BK$3:BK9),1+MAX($BK$3:BK9),"")</f>
        <v/>
      </c>
      <c r="BL10" s="22" t="str">
        <f t="shared" si="17"/>
        <v/>
      </c>
      <c r="BM10" s="22" t="str">
        <f t="shared" si="17"/>
        <v/>
      </c>
      <c r="BN10" s="22" t="str">
        <f t="shared" si="17"/>
        <v/>
      </c>
      <c r="BO10" s="22" t="str">
        <f t="shared" si="17"/>
        <v/>
      </c>
      <c r="BP10" s="22" t="str">
        <f t="shared" si="17"/>
        <v/>
      </c>
      <c r="BQ10" s="22" t="str">
        <f t="shared" si="17"/>
        <v/>
      </c>
      <c r="BR10" s="22" t="str">
        <f t="shared" si="17"/>
        <v/>
      </c>
      <c r="BS10" s="22" t="str">
        <f t="shared" si="17"/>
        <v/>
      </c>
      <c r="BT10" s="22" t="str">
        <f t="shared" si="17"/>
        <v/>
      </c>
      <c r="BU10" s="22" t="str">
        <f t="shared" si="17"/>
        <v/>
      </c>
      <c r="BV10" s="22" t="str">
        <f t="shared" si="17"/>
        <v/>
      </c>
    </row>
    <row r="11" spans="2:74" ht="30" customHeight="1" x14ac:dyDescent="0.2">
      <c r="B11" s="75"/>
      <c r="C11" s="75"/>
      <c r="D11" s="77"/>
      <c r="E11" s="49"/>
      <c r="F11" s="49"/>
      <c r="G11" s="50"/>
      <c r="H11" s="51"/>
      <c r="I11" s="50"/>
      <c r="J11" s="53"/>
      <c r="K11" s="55" t="str">
        <f t="shared" si="26"/>
        <v/>
      </c>
      <c r="L11" s="50" t="str">
        <f t="shared" si="27"/>
        <v/>
      </c>
      <c r="M11" s="50" t="str">
        <f t="shared" si="28"/>
        <v/>
      </c>
      <c r="N11" s="72" t="str">
        <f t="shared" si="29"/>
        <v/>
      </c>
      <c r="O11" s="72" t="str">
        <f t="shared" si="30"/>
        <v/>
      </c>
      <c r="P11" s="51" t="str">
        <f t="shared" si="31"/>
        <v/>
      </c>
      <c r="Q11" s="21"/>
      <c r="R11" s="68" t="str">
        <f t="shared" si="32"/>
        <v/>
      </c>
      <c r="S11" s="51" t="str">
        <f t="shared" si="33"/>
        <v/>
      </c>
      <c r="T11" s="24"/>
      <c r="U11" s="7" t="str">
        <f t="shared" si="4"/>
        <v/>
      </c>
      <c r="V11" s="8" t="str">
        <f t="shared" si="34"/>
        <v/>
      </c>
      <c r="W11" s="21"/>
      <c r="X11" s="14" t="str">
        <f t="shared" si="6"/>
        <v/>
      </c>
      <c r="Y11" s="14" t="str">
        <f t="shared" si="35"/>
        <v/>
      </c>
      <c r="Z11" s="8" t="str">
        <f t="shared" si="36"/>
        <v/>
      </c>
      <c r="AA11" s="24"/>
      <c r="AB11" s="4" t="str">
        <f>IF(B11="","",COUNT(B$3:B11))</f>
        <v/>
      </c>
      <c r="AC11" s="4" t="str">
        <f>IF(C11="","",COUNT(C$3:C11))</f>
        <v/>
      </c>
      <c r="AD11" s="4" t="str">
        <f>IF(D11="","",COUNT(D$3:D11))</f>
        <v/>
      </c>
      <c r="AE11" s="22" t="str">
        <f>IF(E11="","",COUNTA($E$3:E11))</f>
        <v/>
      </c>
      <c r="AF11" s="60" t="str">
        <f>IF(B11="",IF(OR($C11&lt;&gt;"",$D11&lt;&gt;"",$E11&lt;&gt;"",$F11&lt;&gt;""),INDEX(AF$3:AF10,MATCH(MAX(AB$3:AB10),AB$3:AB10,0),0),""),B11)</f>
        <v/>
      </c>
      <c r="AG11" s="60" t="str">
        <f>IF(C11="",IF(OR($B11&lt;&gt;"",$D11&lt;&gt;"",$E11&lt;&gt;"",$F11&lt;&gt;""),INDEX(AG$3:AG10,MATCH(MAX(AC$3:AC10),AC$3:AC10,0),0),""),C11)</f>
        <v/>
      </c>
      <c r="AH11" s="60" t="str">
        <f>IF(D11="",IF(OR($B11&lt;&gt;"",$C11&lt;&gt;"",$E11&lt;&gt;"",$F11&lt;&gt;""),INDEX(AH$3:AH10,MATCH(MAX(AD$3:AD10),AD$3:AD10,0),0),""),D11)</f>
        <v/>
      </c>
      <c r="AI11" s="19" t="str">
        <f t="shared" si="37"/>
        <v/>
      </c>
      <c r="AJ11" s="22" t="str">
        <f>IF(AK11="","",$AK11&amp;"@"&amp;AL11&amp;IF(AL11="","","@"&amp;COUNTIF($AI$3:AI11,AL11)))</f>
        <v/>
      </c>
      <c r="AK11" s="45" t="str">
        <f t="shared" si="38"/>
        <v/>
      </c>
      <c r="AL11" s="5" t="str">
        <f>IF(AI11="",IF(AND(F11&lt;&gt;"",E11=""),INDEX($AI$3:AI10,MATCH(MAX($AE$3:AE10),$AE$3:AE10,0),0),""),AI11)</f>
        <v/>
      </c>
      <c r="AM11" s="22" t="str">
        <f>IF(入力!F11="","",IFERROR(INDEX(設定!$B$3:$B$100003,IFERROR(MATCH("*"&amp;$F11&amp;"*",設定!B$3:B$100003,0),MATCH("*"&amp;$F11&amp;"*",設定!C$3:C$100003,0)),0),入力!F11))&amp;""</f>
        <v/>
      </c>
      <c r="AN11" s="22" t="str">
        <f>IF(AM11="","",IFERROR(IF(入力!I11="",INDEX(設定!$D$3:$D$100003,MATCH("*"&amp;$AM11&amp;"*",設定!B$3:B$100003,0),0),I11),I11))&amp;""</f>
        <v/>
      </c>
      <c r="AO11" s="22" t="str">
        <f t="shared" si="39"/>
        <v/>
      </c>
      <c r="AP11" s="22" t="str">
        <f t="shared" si="40"/>
        <v/>
      </c>
      <c r="AQ11" s="22" t="str">
        <f>IF(AM11="","",IFERROR(IF(入力!H11="",INDEX(設定!$E$3:$X$100003,MATCH("*"&amp;$AM11&amp;"*",設定!B$3:B$100003,0),MATCH($AK11,設定!$E$1:$X$1,1)),H11),H11))</f>
        <v/>
      </c>
      <c r="AR11" s="23" t="str">
        <f t="shared" si="41"/>
        <v/>
      </c>
      <c r="AS11" s="23" t="str">
        <f>IF(AND(AR11&lt;&gt;"",COUNTIF($AJ$3:AJ11,AJ11)=1),SUMIF($AJ$3:$AR$100003,AJ11,$AR$3:$AR$100003),"")</f>
        <v/>
      </c>
      <c r="AT11" s="23" t="str">
        <f>IF(AND(COUNTIF($AK$3:AK11,AK11)=COUNTIF($AK$3:AK100011,AK11),AK11&lt;&gt;""),SUMIF($AK$3:AK11,AK11,$AR$3:AR11),"")</f>
        <v/>
      </c>
      <c r="AU11" s="125"/>
      <c r="AV11" s="22" t="str">
        <f>IF(COUNT(BA11:BF11)=6,MAX($AV$3:AV10)+1,"")</f>
        <v/>
      </c>
      <c r="AW11" s="22" t="str">
        <f>IF(AX11="","",RANK(AX11,$AX$3:$AX$100003,1)+COUNTIF($AX$3:AX11,AX11)-1)</f>
        <v/>
      </c>
      <c r="AX11" s="22" t="str">
        <f t="shared" si="11"/>
        <v/>
      </c>
      <c r="AY11" s="22" t="str">
        <f>IF(AL11="","",IF(COUNTIF($AL$3:AL11,AL11)=1,1+MAX($AY$3:AY10),INDEX($AY$3:AY10,MATCH(AL11,$AL$3:AL11,0),0)))</f>
        <v/>
      </c>
      <c r="AZ11" s="22" t="str">
        <f>IF(AM11="","",IF(COUNTIF($AM$3:AM11,AM11)=1,1+MAX($AZ$3:AZ10),INDEX($AZ$3:AZ10,MATCH(AM11,$AM$3:AM11,0),0)))</f>
        <v/>
      </c>
      <c r="BA11" s="79" t="str">
        <f t="shared" si="12"/>
        <v/>
      </c>
      <c r="BB11" s="79" t="str">
        <f t="shared" si="13"/>
        <v/>
      </c>
      <c r="BC11" s="22" t="str">
        <f>IF($AL11="","",IF(COUNTIF(AL11,"*"&amp;BC$1&amp;"*"),COUNTIF(AL$3:AL11,"*"&amp;BC$1&amp;"*"),""))</f>
        <v/>
      </c>
      <c r="BD11" s="22" t="str">
        <f>IF($AL11="","",IF(COUNTIF(AM11,"*"&amp;BD$1&amp;"*"),COUNTIF(AM$3:AM11,"*"&amp;BD$1&amp;"*"),""))</f>
        <v/>
      </c>
      <c r="BE11" s="22" t="str">
        <f>IF($AL11="","",IF(COUNTIF(AN11,"*"&amp;BE$1&amp;"*"),COUNTIF(AN$3:AN11,"*"&amp;BE$1&amp;"*"),""))</f>
        <v/>
      </c>
      <c r="BF11" s="22" t="str">
        <f>IF($AL11="","",IF(COUNTIF(AO11,"*"&amp;BF$1&amp;"*"),COUNTIF(AO$3:AO11,"*"&amp;BF$1&amp;"*"),""))</f>
        <v/>
      </c>
      <c r="BG11" s="83" t="str">
        <f t="shared" si="14"/>
        <v/>
      </c>
      <c r="BH11" s="22" t="str">
        <f t="shared" si="15"/>
        <v/>
      </c>
      <c r="BI11" s="22" t="str">
        <f t="shared" si="16"/>
        <v/>
      </c>
      <c r="BK11" s="22" t="str">
        <f>IF($BK$1&gt;=1+MAX($BK$3:BK10),1+MAX($BK$3:BK10),"")</f>
        <v/>
      </c>
      <c r="BL11" s="22" t="str">
        <f t="shared" si="17"/>
        <v/>
      </c>
      <c r="BM11" s="22" t="str">
        <f t="shared" si="17"/>
        <v/>
      </c>
      <c r="BN11" s="22" t="str">
        <f t="shared" si="17"/>
        <v/>
      </c>
      <c r="BO11" s="22" t="str">
        <f t="shared" si="17"/>
        <v/>
      </c>
      <c r="BP11" s="22" t="str">
        <f t="shared" si="17"/>
        <v/>
      </c>
      <c r="BQ11" s="22" t="str">
        <f t="shared" si="17"/>
        <v/>
      </c>
      <c r="BR11" s="22" t="str">
        <f t="shared" si="17"/>
        <v/>
      </c>
      <c r="BS11" s="22" t="str">
        <f t="shared" si="17"/>
        <v/>
      </c>
      <c r="BT11" s="22" t="str">
        <f t="shared" si="17"/>
        <v/>
      </c>
      <c r="BU11" s="22" t="str">
        <f t="shared" si="17"/>
        <v/>
      </c>
      <c r="BV11" s="22" t="str">
        <f t="shared" si="17"/>
        <v/>
      </c>
    </row>
    <row r="12" spans="2:74" ht="30" customHeight="1" x14ac:dyDescent="0.2">
      <c r="B12" s="75"/>
      <c r="C12" s="75"/>
      <c r="D12" s="77"/>
      <c r="E12" s="49"/>
      <c r="F12" s="49"/>
      <c r="G12" s="50"/>
      <c r="H12" s="51"/>
      <c r="I12" s="50"/>
      <c r="J12" s="53"/>
      <c r="K12" s="55" t="str">
        <f t="shared" si="26"/>
        <v/>
      </c>
      <c r="L12" s="50" t="str">
        <f t="shared" si="27"/>
        <v/>
      </c>
      <c r="M12" s="50" t="str">
        <f t="shared" si="28"/>
        <v/>
      </c>
      <c r="N12" s="72" t="str">
        <f t="shared" si="29"/>
        <v/>
      </c>
      <c r="O12" s="72" t="str">
        <f t="shared" si="30"/>
        <v/>
      </c>
      <c r="P12" s="51" t="str">
        <f t="shared" si="31"/>
        <v/>
      </c>
      <c r="Q12" s="21"/>
      <c r="R12" s="68" t="str">
        <f t="shared" si="32"/>
        <v/>
      </c>
      <c r="S12" s="51" t="str">
        <f t="shared" si="33"/>
        <v/>
      </c>
      <c r="T12" s="24"/>
      <c r="U12" s="7" t="str">
        <f t="shared" si="4"/>
        <v/>
      </c>
      <c r="V12" s="8" t="str">
        <f t="shared" si="34"/>
        <v/>
      </c>
      <c r="W12" s="21"/>
      <c r="X12" s="14" t="str">
        <f t="shared" si="6"/>
        <v/>
      </c>
      <c r="Y12" s="14" t="str">
        <f t="shared" si="35"/>
        <v/>
      </c>
      <c r="Z12" s="8" t="str">
        <f t="shared" si="36"/>
        <v/>
      </c>
      <c r="AA12" s="24"/>
      <c r="AB12" s="4" t="str">
        <f>IF(B12="","",COUNT(B$3:B12))</f>
        <v/>
      </c>
      <c r="AC12" s="4" t="str">
        <f>IF(C12="","",COUNT(C$3:C12))</f>
        <v/>
      </c>
      <c r="AD12" s="4" t="str">
        <f>IF(D12="","",COUNT(D$3:D12))</f>
        <v/>
      </c>
      <c r="AE12" s="22" t="str">
        <f>IF(E12="","",COUNTA($E$3:E12))</f>
        <v/>
      </c>
      <c r="AF12" s="60" t="str">
        <f>IF(B12="",IF(OR($C12&lt;&gt;"",$D12&lt;&gt;"",$E12&lt;&gt;"",$F12&lt;&gt;""),INDEX(AF$3:AF11,MATCH(MAX(AB$3:AB11),AB$3:AB11,0),0),""),B12)</f>
        <v/>
      </c>
      <c r="AG12" s="60" t="str">
        <f>IF(C12="",IF(OR($B12&lt;&gt;"",$D12&lt;&gt;"",$E12&lt;&gt;"",$F12&lt;&gt;""),INDEX(AG$3:AG11,MATCH(MAX(AC$3:AC11),AC$3:AC11,0),0),""),C12)</f>
        <v/>
      </c>
      <c r="AH12" s="60" t="str">
        <f>IF(D12="",IF(OR($B12&lt;&gt;"",$C12&lt;&gt;"",$E12&lt;&gt;"",$F12&lt;&gt;""),INDEX(AH$3:AH11,MATCH(MAX(AD$3:AD11),AD$3:AD11,0),0),""),D12)</f>
        <v/>
      </c>
      <c r="AI12" s="19" t="str">
        <f t="shared" si="37"/>
        <v/>
      </c>
      <c r="AJ12" s="22" t="str">
        <f>IF(AK12="","",$AK12&amp;"@"&amp;AL12&amp;IF(AL12="","","@"&amp;COUNTIF($AI$3:AI12,AL12)))</f>
        <v/>
      </c>
      <c r="AK12" s="45" t="str">
        <f t="shared" si="38"/>
        <v/>
      </c>
      <c r="AL12" s="5" t="str">
        <f>IF(AI12="",IF(AND(F12&lt;&gt;"",E12=""),INDEX($AI$3:AI11,MATCH(MAX($AE$3:AE11),$AE$3:AE11,0),0),""),AI12)</f>
        <v/>
      </c>
      <c r="AM12" s="22" t="str">
        <f>IF(入力!F12="","",IFERROR(INDEX(設定!$B$3:$B$100003,IFERROR(MATCH("*"&amp;$F12&amp;"*",設定!B$3:B$100003,0),MATCH("*"&amp;$F12&amp;"*",設定!C$3:C$100003,0)),0),入力!F12))&amp;""</f>
        <v/>
      </c>
      <c r="AN12" s="22" t="str">
        <f>IF(AM12="","",IFERROR(IF(入力!I12="",INDEX(設定!$D$3:$D$100003,MATCH("*"&amp;$AM12&amp;"*",設定!B$3:B$100003,0),0),I12),I12))&amp;""</f>
        <v/>
      </c>
      <c r="AO12" s="22" t="str">
        <f t="shared" si="39"/>
        <v/>
      </c>
      <c r="AP12" s="22" t="str">
        <f t="shared" si="40"/>
        <v/>
      </c>
      <c r="AQ12" s="22" t="str">
        <f>IF(AM12="","",IFERROR(IF(入力!H12="",INDEX(設定!$E$3:$X$100003,MATCH("*"&amp;$AM12&amp;"*",設定!B$3:B$100003,0),MATCH($AK12,設定!$E$1:$X$1,1)),H12),H12))</f>
        <v/>
      </c>
      <c r="AR12" s="23" t="str">
        <f t="shared" si="41"/>
        <v/>
      </c>
      <c r="AS12" s="23" t="str">
        <f>IF(AND(AR12&lt;&gt;"",COUNTIF($AJ$3:AJ12,AJ12)=1),SUMIF($AJ$3:$AR$100003,AJ12,$AR$3:$AR$100003),"")</f>
        <v/>
      </c>
      <c r="AT12" s="23" t="str">
        <f>IF(AND(COUNTIF($AK$3:AK12,AK12)=COUNTIF($AK$3:AK100012,AK12),AK12&lt;&gt;""),SUMIF($AK$3:AK12,AK12,$AR$3:AR12),"")</f>
        <v/>
      </c>
      <c r="AU12" s="125"/>
      <c r="AV12" s="22" t="str">
        <f>IF(COUNT(BA12:BF12)=6,MAX($AV$3:AV11)+1,"")</f>
        <v/>
      </c>
      <c r="AW12" s="22" t="str">
        <f>IF(AX12="","",RANK(AX12,$AX$3:$AX$100003,1)+COUNTIF($AX$3:AX12,AX12)-1)</f>
        <v/>
      </c>
      <c r="AX12" s="22" t="str">
        <f t="shared" si="11"/>
        <v/>
      </c>
      <c r="AY12" s="22" t="str">
        <f>IF(AL12="","",IF(COUNTIF($AL$3:AL12,AL12)=1,1+MAX($AY$3:AY11),INDEX($AY$3:AY11,MATCH(AL12,$AL$3:AL12,0),0)))</f>
        <v/>
      </c>
      <c r="AZ12" s="22" t="str">
        <f>IF(AM12="","",IF(COUNTIF($AM$3:AM12,AM12)=1,1+MAX($AZ$3:AZ11),INDEX($AZ$3:AZ11,MATCH(AM12,$AM$3:AM12,0),0)))</f>
        <v/>
      </c>
      <c r="BA12" s="79" t="str">
        <f t="shared" si="12"/>
        <v/>
      </c>
      <c r="BB12" s="79" t="str">
        <f t="shared" si="13"/>
        <v/>
      </c>
      <c r="BC12" s="22" t="str">
        <f>IF($AL12="","",IF(COUNTIF(AL12,"*"&amp;BC$1&amp;"*"),COUNTIF(AL$3:AL12,"*"&amp;BC$1&amp;"*"),""))</f>
        <v/>
      </c>
      <c r="BD12" s="22" t="str">
        <f>IF($AL12="","",IF(COUNTIF(AM12,"*"&amp;BD$1&amp;"*"),COUNTIF(AM$3:AM12,"*"&amp;BD$1&amp;"*"),""))</f>
        <v/>
      </c>
      <c r="BE12" s="22" t="str">
        <f>IF($AL12="","",IF(COUNTIF(AN12,"*"&amp;BE$1&amp;"*"),COUNTIF(AN$3:AN12,"*"&amp;BE$1&amp;"*"),""))</f>
        <v/>
      </c>
      <c r="BF12" s="22" t="str">
        <f>IF($AL12="","",IF(COUNTIF(AO12,"*"&amp;BF$1&amp;"*"),COUNTIF(AO$3:AO12,"*"&amp;BF$1&amp;"*"),""))</f>
        <v/>
      </c>
      <c r="BG12" s="83" t="str">
        <f t="shared" si="14"/>
        <v/>
      </c>
      <c r="BH12" s="22" t="str">
        <f t="shared" si="15"/>
        <v/>
      </c>
      <c r="BI12" s="22" t="str">
        <f t="shared" si="16"/>
        <v/>
      </c>
      <c r="BK12" s="22" t="str">
        <f>IF($BK$1&gt;=1+MAX($BK$3:BK11),1+MAX($BK$3:BK11),"")</f>
        <v/>
      </c>
      <c r="BL12" s="22" t="str">
        <f t="shared" si="17"/>
        <v/>
      </c>
      <c r="BM12" s="22" t="str">
        <f t="shared" si="17"/>
        <v/>
      </c>
      <c r="BN12" s="22" t="str">
        <f t="shared" si="17"/>
        <v/>
      </c>
      <c r="BO12" s="22" t="str">
        <f t="shared" si="17"/>
        <v/>
      </c>
      <c r="BP12" s="22" t="str">
        <f t="shared" si="17"/>
        <v/>
      </c>
      <c r="BQ12" s="22" t="str">
        <f t="shared" si="17"/>
        <v/>
      </c>
      <c r="BR12" s="22" t="str">
        <f t="shared" si="17"/>
        <v/>
      </c>
      <c r="BS12" s="22" t="str">
        <f t="shared" si="17"/>
        <v/>
      </c>
      <c r="BT12" s="22" t="str">
        <f t="shared" si="17"/>
        <v/>
      </c>
      <c r="BU12" s="22" t="str">
        <f t="shared" si="17"/>
        <v/>
      </c>
      <c r="BV12" s="22" t="str">
        <f t="shared" si="17"/>
        <v/>
      </c>
    </row>
    <row r="13" spans="2:74" ht="30" customHeight="1" x14ac:dyDescent="0.2">
      <c r="B13" s="75"/>
      <c r="C13" s="75"/>
      <c r="D13" s="77"/>
      <c r="E13" s="49"/>
      <c r="F13" s="49"/>
      <c r="G13" s="50"/>
      <c r="H13" s="51"/>
      <c r="I13" s="50"/>
      <c r="J13" s="53"/>
      <c r="K13" s="55" t="str">
        <f t="shared" si="26"/>
        <v/>
      </c>
      <c r="L13" s="50" t="str">
        <f t="shared" si="27"/>
        <v/>
      </c>
      <c r="M13" s="50" t="str">
        <f t="shared" si="28"/>
        <v/>
      </c>
      <c r="N13" s="72" t="str">
        <f t="shared" si="29"/>
        <v/>
      </c>
      <c r="O13" s="72" t="str">
        <f t="shared" si="30"/>
        <v/>
      </c>
      <c r="P13" s="51" t="str">
        <f t="shared" si="31"/>
        <v/>
      </c>
      <c r="Q13" s="21"/>
      <c r="R13" s="68" t="str">
        <f t="shared" si="32"/>
        <v/>
      </c>
      <c r="S13" s="51" t="str">
        <f t="shared" si="33"/>
        <v/>
      </c>
      <c r="T13" s="24"/>
      <c r="U13" s="7" t="str">
        <f t="shared" si="4"/>
        <v/>
      </c>
      <c r="V13" s="8" t="str">
        <f t="shared" si="34"/>
        <v/>
      </c>
      <c r="W13" s="21"/>
      <c r="X13" s="14" t="str">
        <f t="shared" si="6"/>
        <v/>
      </c>
      <c r="Y13" s="14" t="str">
        <f t="shared" si="35"/>
        <v/>
      </c>
      <c r="Z13" s="8" t="str">
        <f t="shared" si="36"/>
        <v/>
      </c>
      <c r="AA13" s="24"/>
      <c r="AB13" s="4" t="str">
        <f>IF(B13="","",COUNT(B$3:B13))</f>
        <v/>
      </c>
      <c r="AC13" s="4" t="str">
        <f>IF(C13="","",COUNT(C$3:C13))</f>
        <v/>
      </c>
      <c r="AD13" s="4" t="str">
        <f>IF(D13="","",COUNT(D$3:D13))</f>
        <v/>
      </c>
      <c r="AE13" s="22" t="str">
        <f>IF(E13="","",COUNTA($E$3:E13))</f>
        <v/>
      </c>
      <c r="AF13" s="60" t="str">
        <f>IF(B13="",IF(OR($C13&lt;&gt;"",$D13&lt;&gt;"",$E13&lt;&gt;"",$F13&lt;&gt;""),INDEX(AF$3:AF12,MATCH(MAX(AB$3:AB12),AB$3:AB12,0),0),""),B13)</f>
        <v/>
      </c>
      <c r="AG13" s="60" t="str">
        <f>IF(C13="",IF(OR($B13&lt;&gt;"",$D13&lt;&gt;"",$E13&lt;&gt;"",$F13&lt;&gt;""),INDEX(AG$3:AG12,MATCH(MAX(AC$3:AC12),AC$3:AC12,0),0),""),C13)</f>
        <v/>
      </c>
      <c r="AH13" s="60" t="str">
        <f>IF(D13="",IF(OR($B13&lt;&gt;"",$C13&lt;&gt;"",$E13&lt;&gt;"",$F13&lt;&gt;""),INDEX(AH$3:AH12,MATCH(MAX(AD$3:AD12),AD$3:AD12,0),0),""),D13)</f>
        <v/>
      </c>
      <c r="AI13" s="19" t="str">
        <f t="shared" si="37"/>
        <v/>
      </c>
      <c r="AJ13" s="22" t="str">
        <f>IF(AK13="","",$AK13&amp;"@"&amp;AL13&amp;IF(AL13="","","@"&amp;COUNTIF($AI$3:AI13,AL13)))</f>
        <v/>
      </c>
      <c r="AK13" s="45" t="str">
        <f t="shared" si="38"/>
        <v/>
      </c>
      <c r="AL13" s="5" t="str">
        <f>IF(AI13="",IF(AND(F13&lt;&gt;"",E13=""),INDEX($AI$3:AI12,MATCH(MAX($AE$3:AE12),$AE$3:AE12,0),0),""),AI13)</f>
        <v/>
      </c>
      <c r="AM13" s="22" t="str">
        <f>IF(入力!F13="","",IFERROR(INDEX(設定!$B$3:$B$100003,IFERROR(MATCH("*"&amp;$F13&amp;"*",設定!B$3:B$100003,0),MATCH("*"&amp;$F13&amp;"*",設定!C$3:C$100003,0)),0),入力!F13))&amp;""</f>
        <v/>
      </c>
      <c r="AN13" s="22" t="str">
        <f>IF(AM13="","",IFERROR(IF(入力!I13="",INDEX(設定!$D$3:$D$100003,MATCH("*"&amp;$AM13&amp;"*",設定!B$3:B$100003,0),0),I13),I13))&amp;""</f>
        <v/>
      </c>
      <c r="AO13" s="22" t="str">
        <f t="shared" si="39"/>
        <v/>
      </c>
      <c r="AP13" s="22" t="str">
        <f t="shared" si="40"/>
        <v/>
      </c>
      <c r="AQ13" s="22" t="str">
        <f>IF(AM13="","",IFERROR(IF(入力!H13="",INDEX(設定!$E$3:$X$100003,MATCH("*"&amp;$AM13&amp;"*",設定!B$3:B$100003,0),MATCH($AK13,設定!$E$1:$X$1,1)),H13),H13))</f>
        <v/>
      </c>
      <c r="AR13" s="23" t="str">
        <f t="shared" si="41"/>
        <v/>
      </c>
      <c r="AS13" s="23" t="str">
        <f>IF(AND(AR13&lt;&gt;"",COUNTIF($AJ$3:AJ13,AJ13)=1),SUMIF($AJ$3:$AR$100003,AJ13,$AR$3:$AR$100003),"")</f>
        <v/>
      </c>
      <c r="AT13" s="23" t="str">
        <f>IF(AND(COUNTIF($AK$3:AK13,AK13)=COUNTIF($AK$3:AK100013,AK13),AK13&lt;&gt;""),SUMIF($AK$3:AK13,AK13,$AR$3:AR13),"")</f>
        <v/>
      </c>
      <c r="AU13" s="125"/>
      <c r="AV13" s="22" t="str">
        <f>IF(COUNT(BA13:BF13)=6,MAX($AV$3:AV12)+1,"")</f>
        <v/>
      </c>
      <c r="AW13" s="22" t="str">
        <f>IF(AX13="","",RANK(AX13,$AX$3:$AX$100003,1)+COUNTIF($AX$3:AX13,AX13)-1)</f>
        <v/>
      </c>
      <c r="AX13" s="22" t="str">
        <f t="shared" si="11"/>
        <v/>
      </c>
      <c r="AY13" s="22" t="str">
        <f>IF(AL13="","",IF(COUNTIF($AL$3:AL13,AL13)=1,1+MAX($AY$3:AY12),INDEX($AY$3:AY12,MATCH(AL13,$AL$3:AL13,0),0)))</f>
        <v/>
      </c>
      <c r="AZ13" s="22" t="str">
        <f>IF(AM13="","",IF(COUNTIF($AM$3:AM13,AM13)=1,1+MAX($AZ$3:AZ12),INDEX($AZ$3:AZ12,MATCH(AM13,$AM$3:AM13,0),0)))</f>
        <v/>
      </c>
      <c r="BA13" s="79" t="str">
        <f t="shared" si="12"/>
        <v/>
      </c>
      <c r="BB13" s="79" t="str">
        <f t="shared" si="13"/>
        <v/>
      </c>
      <c r="BC13" s="22" t="str">
        <f>IF($AL13="","",IF(COUNTIF(AL13,"*"&amp;BC$1&amp;"*"),COUNTIF(AL$3:AL13,"*"&amp;BC$1&amp;"*"),""))</f>
        <v/>
      </c>
      <c r="BD13" s="22" t="str">
        <f>IF($AL13="","",IF(COUNTIF(AM13,"*"&amp;BD$1&amp;"*"),COUNTIF(AM$3:AM13,"*"&amp;BD$1&amp;"*"),""))</f>
        <v/>
      </c>
      <c r="BE13" s="22" t="str">
        <f>IF($AL13="","",IF(COUNTIF(AN13,"*"&amp;BE$1&amp;"*"),COUNTIF(AN$3:AN13,"*"&amp;BE$1&amp;"*"),""))</f>
        <v/>
      </c>
      <c r="BF13" s="22" t="str">
        <f>IF($AL13="","",IF(COUNTIF(AO13,"*"&amp;BF$1&amp;"*"),COUNTIF(AO$3:AO13,"*"&amp;BF$1&amp;"*"),""))</f>
        <v/>
      </c>
      <c r="BG13" s="83" t="str">
        <f t="shared" si="14"/>
        <v/>
      </c>
      <c r="BH13" s="22" t="str">
        <f t="shared" si="15"/>
        <v/>
      </c>
      <c r="BI13" s="22" t="str">
        <f t="shared" si="16"/>
        <v/>
      </c>
      <c r="BK13" s="22" t="str">
        <f>IF($BK$1&gt;=1+MAX($BK$3:BK12),1+MAX($BK$3:BK12),"")</f>
        <v/>
      </c>
      <c r="BL13" s="22" t="str">
        <f t="shared" ref="BL13:BV22" si="42">IFERROR(IF($BK13="","",INDEX($AF$3:$AR$100003,MATCH($BK13,INDEX($AV$3:$AW$100003,0,MATCH($BL$1,$AV$2:$AW$2,0)),0),MATCH(BL$2,$AF$2:$AR$2,0))),"")</f>
        <v/>
      </c>
      <c r="BM13" s="22" t="str">
        <f t="shared" si="42"/>
        <v/>
      </c>
      <c r="BN13" s="22" t="str">
        <f t="shared" si="42"/>
        <v/>
      </c>
      <c r="BO13" s="22" t="str">
        <f t="shared" si="42"/>
        <v/>
      </c>
      <c r="BP13" s="22" t="str">
        <f t="shared" si="42"/>
        <v/>
      </c>
      <c r="BQ13" s="22" t="str">
        <f t="shared" si="42"/>
        <v/>
      </c>
      <c r="BR13" s="22" t="str">
        <f t="shared" si="42"/>
        <v/>
      </c>
      <c r="BS13" s="22" t="str">
        <f t="shared" si="42"/>
        <v/>
      </c>
      <c r="BT13" s="22" t="str">
        <f t="shared" si="42"/>
        <v/>
      </c>
      <c r="BU13" s="22" t="str">
        <f t="shared" si="42"/>
        <v/>
      </c>
      <c r="BV13" s="22" t="str">
        <f t="shared" si="42"/>
        <v/>
      </c>
    </row>
    <row r="14" spans="2:74" ht="30" customHeight="1" x14ac:dyDescent="0.2">
      <c r="B14" s="75"/>
      <c r="C14" s="75"/>
      <c r="D14" s="77"/>
      <c r="E14" s="49"/>
      <c r="F14" s="49"/>
      <c r="G14" s="50"/>
      <c r="H14" s="51"/>
      <c r="I14" s="50"/>
      <c r="J14" s="53"/>
      <c r="K14" s="55" t="str">
        <f t="shared" si="26"/>
        <v/>
      </c>
      <c r="L14" s="50" t="str">
        <f t="shared" si="27"/>
        <v/>
      </c>
      <c r="M14" s="50" t="str">
        <f t="shared" si="28"/>
        <v/>
      </c>
      <c r="N14" s="72" t="str">
        <f t="shared" si="29"/>
        <v/>
      </c>
      <c r="O14" s="72" t="str">
        <f t="shared" si="30"/>
        <v/>
      </c>
      <c r="P14" s="51" t="str">
        <f t="shared" si="31"/>
        <v/>
      </c>
      <c r="Q14" s="21"/>
      <c r="R14" s="68" t="str">
        <f t="shared" si="32"/>
        <v/>
      </c>
      <c r="S14" s="51" t="str">
        <f t="shared" si="33"/>
        <v/>
      </c>
      <c r="T14" s="24"/>
      <c r="U14" s="7" t="str">
        <f t="shared" si="4"/>
        <v/>
      </c>
      <c r="V14" s="8" t="str">
        <f t="shared" si="34"/>
        <v/>
      </c>
      <c r="W14" s="21"/>
      <c r="X14" s="14" t="str">
        <f t="shared" si="6"/>
        <v/>
      </c>
      <c r="Y14" s="14" t="str">
        <f t="shared" si="35"/>
        <v/>
      </c>
      <c r="Z14" s="8" t="str">
        <f t="shared" si="36"/>
        <v/>
      </c>
      <c r="AA14" s="24"/>
      <c r="AB14" s="4" t="str">
        <f>IF(B14="","",COUNT(B$3:B14))</f>
        <v/>
      </c>
      <c r="AC14" s="4" t="str">
        <f>IF(C14="","",COUNT(C$3:C14))</f>
        <v/>
      </c>
      <c r="AD14" s="4" t="str">
        <f>IF(D14="","",COUNT(D$3:D14))</f>
        <v/>
      </c>
      <c r="AE14" s="22" t="str">
        <f>IF(E14="","",COUNTA($E$3:E14))</f>
        <v/>
      </c>
      <c r="AF14" s="60" t="str">
        <f>IF(B14="",IF(OR($C14&lt;&gt;"",$D14&lt;&gt;"",$E14&lt;&gt;"",$F14&lt;&gt;""),INDEX(AF$3:AF13,MATCH(MAX(AB$3:AB13),AB$3:AB13,0),0),""),B14)</f>
        <v/>
      </c>
      <c r="AG14" s="60" t="str">
        <f>IF(C14="",IF(OR($B14&lt;&gt;"",$D14&lt;&gt;"",$E14&lt;&gt;"",$F14&lt;&gt;""),INDEX(AG$3:AG13,MATCH(MAX(AC$3:AC13),AC$3:AC13,0),0),""),C14)</f>
        <v/>
      </c>
      <c r="AH14" s="60" t="str">
        <f>IF(D14="",IF(OR($B14&lt;&gt;"",$C14&lt;&gt;"",$E14&lt;&gt;"",$F14&lt;&gt;""),INDEX(AH$3:AH13,MATCH(MAX(AD$3:AD13),AD$3:AD13,0),0),""),D14)</f>
        <v/>
      </c>
      <c r="AI14" s="19" t="str">
        <f t="shared" si="37"/>
        <v/>
      </c>
      <c r="AJ14" s="22" t="str">
        <f>IF(AK14="","",$AK14&amp;"@"&amp;AL14&amp;IF(AL14="","","@"&amp;COUNTIF($AI$3:AI14,AL14)))</f>
        <v/>
      </c>
      <c r="AK14" s="45" t="str">
        <f t="shared" si="38"/>
        <v/>
      </c>
      <c r="AL14" s="5" t="str">
        <f>IF(AI14="",IF(AND(F14&lt;&gt;"",E14=""),INDEX($AI$3:AI13,MATCH(MAX($AE$3:AE13),$AE$3:AE13,0),0),""),AI14)</f>
        <v/>
      </c>
      <c r="AM14" s="22" t="str">
        <f>IF(入力!F14="","",IFERROR(INDEX(設定!$B$3:$B$100003,IFERROR(MATCH("*"&amp;$F14&amp;"*",設定!B$3:B$100003,0),MATCH("*"&amp;$F14&amp;"*",設定!C$3:C$100003,0)),0),入力!F14))&amp;""</f>
        <v/>
      </c>
      <c r="AN14" s="22" t="str">
        <f>IF(AM14="","",IFERROR(IF(入力!I14="",INDEX(設定!$D$3:$D$100003,MATCH("*"&amp;$AM14&amp;"*",設定!B$3:B$100003,0),0),I14),I14))&amp;""</f>
        <v/>
      </c>
      <c r="AO14" s="22" t="str">
        <f t="shared" si="39"/>
        <v/>
      </c>
      <c r="AP14" s="22" t="str">
        <f t="shared" si="40"/>
        <v/>
      </c>
      <c r="AQ14" s="22" t="str">
        <f>IF(AM14="","",IFERROR(IF(入力!H14="",INDEX(設定!$E$3:$X$100003,MATCH("*"&amp;$AM14&amp;"*",設定!B$3:B$100003,0),MATCH($AK14,設定!$E$1:$X$1,1)),H14),H14))</f>
        <v/>
      </c>
      <c r="AR14" s="23" t="str">
        <f t="shared" si="41"/>
        <v/>
      </c>
      <c r="AS14" s="23" t="str">
        <f>IF(AND(AR14&lt;&gt;"",COUNTIF($AJ$3:AJ14,AJ14)=1),SUMIF($AJ$3:$AR$100003,AJ14,$AR$3:$AR$100003),"")</f>
        <v/>
      </c>
      <c r="AT14" s="23" t="str">
        <f>IF(AND(COUNTIF($AK$3:AK14,AK14)=COUNTIF($AK$3:AK100014,AK14),AK14&lt;&gt;""),SUMIF($AK$3:AK14,AK14,$AR$3:AR14),"")</f>
        <v/>
      </c>
      <c r="AU14" s="125"/>
      <c r="AV14" s="22" t="str">
        <f>IF(COUNT(BA14:BF14)=6,MAX($AV$3:AV13)+1,"")</f>
        <v/>
      </c>
      <c r="AW14" s="22" t="str">
        <f>IF(AX14="","",RANK(AX14,$AX$3:$AX$100003,1)+COUNTIF($AX$3:AX14,AX14)-1)</f>
        <v/>
      </c>
      <c r="AX14" s="22" t="str">
        <f t="shared" si="11"/>
        <v/>
      </c>
      <c r="AY14" s="22" t="str">
        <f>IF(AL14="","",IF(COUNTIF($AL$3:AL14,AL14)=1,1+MAX($AY$3:AY13),INDEX($AY$3:AY13,MATCH(AL14,$AL$3:AL14,0),0)))</f>
        <v/>
      </c>
      <c r="AZ14" s="22" t="str">
        <f>IF(AM14="","",IF(COUNTIF($AM$3:AM14,AM14)=1,1+MAX($AZ$3:AZ13),INDEX($AZ$3:AZ13,MATCH(AM14,$AM$3:AM14,0),0)))</f>
        <v/>
      </c>
      <c r="BA14" s="79" t="str">
        <f t="shared" si="12"/>
        <v/>
      </c>
      <c r="BB14" s="79" t="str">
        <f t="shared" si="13"/>
        <v/>
      </c>
      <c r="BC14" s="22" t="str">
        <f>IF($AL14="","",IF(COUNTIF(AL14,"*"&amp;BC$1&amp;"*"),COUNTIF(AL$3:AL14,"*"&amp;BC$1&amp;"*"),""))</f>
        <v/>
      </c>
      <c r="BD14" s="22" t="str">
        <f>IF($AL14="","",IF(COUNTIF(AM14,"*"&amp;BD$1&amp;"*"),COUNTIF(AM$3:AM14,"*"&amp;BD$1&amp;"*"),""))</f>
        <v/>
      </c>
      <c r="BE14" s="22" t="str">
        <f>IF($AL14="","",IF(COUNTIF(AN14,"*"&amp;BE$1&amp;"*"),COUNTIF(AN$3:AN14,"*"&amp;BE$1&amp;"*"),""))</f>
        <v/>
      </c>
      <c r="BF14" s="22" t="str">
        <f>IF($AL14="","",IF(COUNTIF(AO14,"*"&amp;BF$1&amp;"*"),COUNTIF(AO$3:AO14,"*"&amp;BF$1&amp;"*"),""))</f>
        <v/>
      </c>
      <c r="BG14" s="83" t="str">
        <f t="shared" si="14"/>
        <v/>
      </c>
      <c r="BH14" s="22" t="str">
        <f t="shared" si="15"/>
        <v/>
      </c>
      <c r="BI14" s="22" t="str">
        <f t="shared" si="16"/>
        <v/>
      </c>
      <c r="BK14" s="22" t="str">
        <f>IF($BK$1&gt;=1+MAX($BK$3:BK13),1+MAX($BK$3:BK13),"")</f>
        <v/>
      </c>
      <c r="BL14" s="22" t="str">
        <f t="shared" si="42"/>
        <v/>
      </c>
      <c r="BM14" s="22" t="str">
        <f t="shared" si="42"/>
        <v/>
      </c>
      <c r="BN14" s="22" t="str">
        <f t="shared" si="42"/>
        <v/>
      </c>
      <c r="BO14" s="22" t="str">
        <f t="shared" si="42"/>
        <v/>
      </c>
      <c r="BP14" s="22" t="str">
        <f t="shared" si="42"/>
        <v/>
      </c>
      <c r="BQ14" s="22" t="str">
        <f t="shared" si="42"/>
        <v/>
      </c>
      <c r="BR14" s="22" t="str">
        <f t="shared" si="42"/>
        <v/>
      </c>
      <c r="BS14" s="22" t="str">
        <f t="shared" si="42"/>
        <v/>
      </c>
      <c r="BT14" s="22" t="str">
        <f t="shared" si="42"/>
        <v/>
      </c>
      <c r="BU14" s="22" t="str">
        <f t="shared" si="42"/>
        <v/>
      </c>
      <c r="BV14" s="22" t="str">
        <f t="shared" si="42"/>
        <v/>
      </c>
    </row>
    <row r="15" spans="2:74" ht="30" customHeight="1" x14ac:dyDescent="0.2">
      <c r="B15" s="75"/>
      <c r="C15" s="75"/>
      <c r="D15" s="77"/>
      <c r="E15" s="49"/>
      <c r="F15" s="49"/>
      <c r="G15" s="50"/>
      <c r="H15" s="51"/>
      <c r="I15" s="50"/>
      <c r="J15" s="53"/>
      <c r="K15" s="55" t="str">
        <f t="shared" si="26"/>
        <v/>
      </c>
      <c r="L15" s="50" t="str">
        <f t="shared" si="27"/>
        <v/>
      </c>
      <c r="M15" s="50" t="str">
        <f t="shared" si="28"/>
        <v/>
      </c>
      <c r="N15" s="72" t="str">
        <f t="shared" si="29"/>
        <v/>
      </c>
      <c r="O15" s="72" t="str">
        <f t="shared" si="30"/>
        <v/>
      </c>
      <c r="P15" s="51" t="str">
        <f t="shared" si="31"/>
        <v/>
      </c>
      <c r="Q15" s="21"/>
      <c r="R15" s="68" t="str">
        <f t="shared" si="32"/>
        <v/>
      </c>
      <c r="S15" s="51" t="str">
        <f t="shared" si="33"/>
        <v/>
      </c>
      <c r="T15" s="24"/>
      <c r="U15" s="7" t="str">
        <f t="shared" si="4"/>
        <v/>
      </c>
      <c r="V15" s="8" t="str">
        <f t="shared" si="34"/>
        <v/>
      </c>
      <c r="W15" s="21"/>
      <c r="X15" s="14" t="str">
        <f t="shared" si="6"/>
        <v/>
      </c>
      <c r="Y15" s="14" t="str">
        <f t="shared" si="35"/>
        <v/>
      </c>
      <c r="Z15" s="8" t="str">
        <f t="shared" si="36"/>
        <v/>
      </c>
      <c r="AA15" s="24"/>
      <c r="AB15" s="4" t="str">
        <f>IF(B15="","",COUNT(B$3:B15))</f>
        <v/>
      </c>
      <c r="AC15" s="4" t="str">
        <f>IF(C15="","",COUNT(C$3:C15))</f>
        <v/>
      </c>
      <c r="AD15" s="4" t="str">
        <f>IF(D15="","",COUNT(D$3:D15))</f>
        <v/>
      </c>
      <c r="AE15" s="22" t="str">
        <f>IF(E15="","",COUNTA($E$3:E15))</f>
        <v/>
      </c>
      <c r="AF15" s="60" t="str">
        <f>IF(B15="",IF(OR($C15&lt;&gt;"",$D15&lt;&gt;"",$E15&lt;&gt;"",$F15&lt;&gt;""),INDEX(AF$3:AF14,MATCH(MAX(AB$3:AB14),AB$3:AB14,0),0),""),B15)</f>
        <v/>
      </c>
      <c r="AG15" s="60" t="str">
        <f>IF(C15="",IF(OR($B15&lt;&gt;"",$D15&lt;&gt;"",$E15&lt;&gt;"",$F15&lt;&gt;""),INDEX(AG$3:AG14,MATCH(MAX(AC$3:AC14),AC$3:AC14,0),0),""),C15)</f>
        <v/>
      </c>
      <c r="AH15" s="60" t="str">
        <f>IF(D15="",IF(OR($B15&lt;&gt;"",$C15&lt;&gt;"",$E15&lt;&gt;"",$F15&lt;&gt;""),INDEX(AH$3:AH14,MATCH(MAX(AD$3:AD14),AD$3:AD14,0),0),""),D15)</f>
        <v/>
      </c>
      <c r="AI15" s="19" t="str">
        <f t="shared" si="37"/>
        <v/>
      </c>
      <c r="AJ15" s="22" t="str">
        <f>IF(AK15="","",$AK15&amp;"@"&amp;AL15&amp;IF(AL15="","","@"&amp;COUNTIF($AI$3:AI15,AL15)))</f>
        <v/>
      </c>
      <c r="AK15" s="45" t="str">
        <f t="shared" si="38"/>
        <v/>
      </c>
      <c r="AL15" s="5" t="str">
        <f>IF(AI15="",IF(AND(F15&lt;&gt;"",E15=""),INDEX($AI$3:AI14,MATCH(MAX($AE$3:AE14),$AE$3:AE14,0),0),""),AI15)</f>
        <v/>
      </c>
      <c r="AM15" s="22" t="str">
        <f>IF(入力!F15="","",IFERROR(INDEX(設定!$B$3:$B$100003,IFERROR(MATCH("*"&amp;$F15&amp;"*",設定!B$3:B$100003,0),MATCH("*"&amp;$F15&amp;"*",設定!C$3:C$100003,0)),0),入力!F15))&amp;""</f>
        <v/>
      </c>
      <c r="AN15" s="22" t="str">
        <f>IF(AM15="","",IFERROR(IF(入力!I15="",INDEX(設定!$D$3:$D$100003,MATCH("*"&amp;$AM15&amp;"*",設定!B$3:B$100003,0),0),I15),I15))&amp;""</f>
        <v/>
      </c>
      <c r="AO15" s="22" t="str">
        <f t="shared" si="39"/>
        <v/>
      </c>
      <c r="AP15" s="22" t="str">
        <f t="shared" si="40"/>
        <v/>
      </c>
      <c r="AQ15" s="22" t="str">
        <f>IF(AM15="","",IFERROR(IF(入力!H15="",INDEX(設定!$E$3:$X$100003,MATCH("*"&amp;$AM15&amp;"*",設定!B$3:B$100003,0),MATCH($AK15,設定!$E$1:$X$1,1)),H15),H15))</f>
        <v/>
      </c>
      <c r="AR15" s="23" t="str">
        <f t="shared" si="41"/>
        <v/>
      </c>
      <c r="AS15" s="23" t="str">
        <f>IF(AND(AR15&lt;&gt;"",COUNTIF($AJ$3:AJ15,AJ15)=1),SUMIF($AJ$3:$AR$100003,AJ15,$AR$3:$AR$100003),"")</f>
        <v/>
      </c>
      <c r="AT15" s="23" t="str">
        <f>IF(AND(COUNTIF($AK$3:AK15,AK15)=COUNTIF($AK$3:AK100015,AK15),AK15&lt;&gt;""),SUMIF($AK$3:AK15,AK15,$AR$3:AR15),"")</f>
        <v/>
      </c>
      <c r="AU15" s="125"/>
      <c r="AV15" s="22" t="str">
        <f>IF(COUNT(BA15:BF15)=6,MAX($AV$3:AV14)+1,"")</f>
        <v/>
      </c>
      <c r="AW15" s="22" t="str">
        <f>IF(AX15="","",RANK(AX15,$AX$3:$AX$100003,1)+COUNTIF($AX$3:AX15,AX15)-1)</f>
        <v/>
      </c>
      <c r="AX15" s="22" t="str">
        <f t="shared" si="11"/>
        <v/>
      </c>
      <c r="AY15" s="22" t="str">
        <f>IF(AL15="","",IF(COUNTIF($AL$3:AL15,AL15)=1,1+MAX($AY$3:AY14),INDEX($AY$3:AY14,MATCH(AL15,$AL$3:AL15,0),0)))</f>
        <v/>
      </c>
      <c r="AZ15" s="22" t="str">
        <f>IF(AM15="","",IF(COUNTIF($AM$3:AM15,AM15)=1,1+MAX($AZ$3:AZ14),INDEX($AZ$3:AZ14,MATCH(AM15,$AM$3:AM15,0),0)))</f>
        <v/>
      </c>
      <c r="BA15" s="79" t="str">
        <f t="shared" si="12"/>
        <v/>
      </c>
      <c r="BB15" s="79" t="str">
        <f t="shared" si="13"/>
        <v/>
      </c>
      <c r="BC15" s="22" t="str">
        <f>IF($AL15="","",IF(COUNTIF(AL15,"*"&amp;BC$1&amp;"*"),COUNTIF(AL$3:AL15,"*"&amp;BC$1&amp;"*"),""))</f>
        <v/>
      </c>
      <c r="BD15" s="22" t="str">
        <f>IF($AL15="","",IF(COUNTIF(AM15,"*"&amp;BD$1&amp;"*"),COUNTIF(AM$3:AM15,"*"&amp;BD$1&amp;"*"),""))</f>
        <v/>
      </c>
      <c r="BE15" s="22" t="str">
        <f>IF($AL15="","",IF(COUNTIF(AN15,"*"&amp;BE$1&amp;"*"),COUNTIF(AN$3:AN15,"*"&amp;BE$1&amp;"*"),""))</f>
        <v/>
      </c>
      <c r="BF15" s="22" t="str">
        <f>IF($AL15="","",IF(COUNTIF(AO15,"*"&amp;BF$1&amp;"*"),COUNTIF(AO$3:AO15,"*"&amp;BF$1&amp;"*"),""))</f>
        <v/>
      </c>
      <c r="BG15" s="83" t="str">
        <f t="shared" si="14"/>
        <v/>
      </c>
      <c r="BH15" s="22" t="str">
        <f t="shared" si="15"/>
        <v/>
      </c>
      <c r="BI15" s="22" t="str">
        <f t="shared" si="16"/>
        <v/>
      </c>
      <c r="BK15" s="22" t="str">
        <f>IF($BK$1&gt;=1+MAX($BK$3:BK14),1+MAX($BK$3:BK14),"")</f>
        <v/>
      </c>
      <c r="BL15" s="22" t="str">
        <f t="shared" si="42"/>
        <v/>
      </c>
      <c r="BM15" s="22" t="str">
        <f t="shared" si="42"/>
        <v/>
      </c>
      <c r="BN15" s="22" t="str">
        <f t="shared" si="42"/>
        <v/>
      </c>
      <c r="BO15" s="22" t="str">
        <f t="shared" si="42"/>
        <v/>
      </c>
      <c r="BP15" s="22" t="str">
        <f t="shared" si="42"/>
        <v/>
      </c>
      <c r="BQ15" s="22" t="str">
        <f t="shared" si="42"/>
        <v/>
      </c>
      <c r="BR15" s="22" t="str">
        <f t="shared" si="42"/>
        <v/>
      </c>
      <c r="BS15" s="22" t="str">
        <f t="shared" si="42"/>
        <v/>
      </c>
      <c r="BT15" s="22" t="str">
        <f t="shared" si="42"/>
        <v/>
      </c>
      <c r="BU15" s="22" t="str">
        <f t="shared" si="42"/>
        <v/>
      </c>
      <c r="BV15" s="22" t="str">
        <f t="shared" si="42"/>
        <v/>
      </c>
    </row>
    <row r="16" spans="2:74" ht="30" customHeight="1" x14ac:dyDescent="0.2">
      <c r="B16" s="75"/>
      <c r="C16" s="75"/>
      <c r="D16" s="77"/>
      <c r="E16" s="49"/>
      <c r="F16" s="49"/>
      <c r="G16" s="50"/>
      <c r="H16" s="51"/>
      <c r="I16" s="50"/>
      <c r="J16" s="53"/>
      <c r="K16" s="55" t="str">
        <f t="shared" si="26"/>
        <v/>
      </c>
      <c r="L16" s="50" t="str">
        <f t="shared" si="27"/>
        <v/>
      </c>
      <c r="M16" s="50" t="str">
        <f t="shared" si="28"/>
        <v/>
      </c>
      <c r="N16" s="72" t="str">
        <f t="shared" si="29"/>
        <v/>
      </c>
      <c r="O16" s="72" t="str">
        <f t="shared" si="30"/>
        <v/>
      </c>
      <c r="P16" s="51" t="str">
        <f t="shared" si="31"/>
        <v/>
      </c>
      <c r="Q16" s="21"/>
      <c r="R16" s="68" t="str">
        <f t="shared" si="32"/>
        <v/>
      </c>
      <c r="S16" s="51" t="str">
        <f t="shared" si="33"/>
        <v/>
      </c>
      <c r="T16" s="24"/>
      <c r="U16" s="7" t="str">
        <f t="shared" si="4"/>
        <v/>
      </c>
      <c r="V16" s="8" t="str">
        <f t="shared" si="34"/>
        <v/>
      </c>
      <c r="W16" s="21"/>
      <c r="X16" s="14" t="str">
        <f t="shared" si="6"/>
        <v/>
      </c>
      <c r="Y16" s="14" t="str">
        <f t="shared" si="35"/>
        <v/>
      </c>
      <c r="Z16" s="8" t="str">
        <f t="shared" si="36"/>
        <v/>
      </c>
      <c r="AA16" s="24"/>
      <c r="AB16" s="4" t="str">
        <f>IF(B16="","",COUNT(B$3:B16))</f>
        <v/>
      </c>
      <c r="AC16" s="4" t="str">
        <f>IF(C16="","",COUNT(C$3:C16))</f>
        <v/>
      </c>
      <c r="AD16" s="4" t="str">
        <f>IF(D16="","",COUNT(D$3:D16))</f>
        <v/>
      </c>
      <c r="AE16" s="22" t="str">
        <f>IF(E16="","",COUNTA($E$3:E16))</f>
        <v/>
      </c>
      <c r="AF16" s="60" t="str">
        <f>IF(B16="",IF(OR($C16&lt;&gt;"",$D16&lt;&gt;"",$E16&lt;&gt;"",$F16&lt;&gt;""),INDEX(AF$3:AF15,MATCH(MAX(AB$3:AB15),AB$3:AB15,0),0),""),B16)</f>
        <v/>
      </c>
      <c r="AG16" s="60" t="str">
        <f>IF(C16="",IF(OR($B16&lt;&gt;"",$D16&lt;&gt;"",$E16&lt;&gt;"",$F16&lt;&gt;""),INDEX(AG$3:AG15,MATCH(MAX(AC$3:AC15),AC$3:AC15,0),0),""),C16)</f>
        <v/>
      </c>
      <c r="AH16" s="60" t="str">
        <f>IF(D16="",IF(OR($B16&lt;&gt;"",$C16&lt;&gt;"",$E16&lt;&gt;"",$F16&lt;&gt;""),INDEX(AH$3:AH15,MATCH(MAX(AD$3:AD15),AD$3:AD15,0),0),""),D16)</f>
        <v/>
      </c>
      <c r="AI16" s="19" t="str">
        <f t="shared" si="37"/>
        <v/>
      </c>
      <c r="AJ16" s="22" t="str">
        <f>IF(AK16="","",$AK16&amp;"@"&amp;AL16&amp;IF(AL16="","","@"&amp;COUNTIF($AI$3:AI16,AL16)))</f>
        <v/>
      </c>
      <c r="AK16" s="45" t="str">
        <f t="shared" si="38"/>
        <v/>
      </c>
      <c r="AL16" s="5" t="str">
        <f>IF(AI16="",IF(AND(F16&lt;&gt;"",E16=""),INDEX($AI$3:AI15,MATCH(MAX($AE$3:AE15),$AE$3:AE15,0),0),""),AI16)</f>
        <v/>
      </c>
      <c r="AM16" s="22" t="str">
        <f>IF(入力!F16="","",IFERROR(INDEX(設定!$B$3:$B$100003,IFERROR(MATCH("*"&amp;$F16&amp;"*",設定!B$3:B$100003,0),MATCH("*"&amp;$F16&amp;"*",設定!C$3:C$100003,0)),0),入力!F16))&amp;""</f>
        <v/>
      </c>
      <c r="AN16" s="22" t="str">
        <f>IF(AM16="","",IFERROR(IF(入力!I16="",INDEX(設定!$D$3:$D$100003,MATCH("*"&amp;$AM16&amp;"*",設定!B$3:B$100003,0),0),I16),I16))&amp;""</f>
        <v/>
      </c>
      <c r="AO16" s="22" t="str">
        <f t="shared" si="39"/>
        <v/>
      </c>
      <c r="AP16" s="22" t="str">
        <f t="shared" si="40"/>
        <v/>
      </c>
      <c r="AQ16" s="22" t="str">
        <f>IF(AM16="","",IFERROR(IF(入力!H16="",INDEX(設定!$E$3:$X$100003,MATCH("*"&amp;$AM16&amp;"*",設定!B$3:B$100003,0),MATCH($AK16,設定!$E$1:$X$1,1)),H16),H16))</f>
        <v/>
      </c>
      <c r="AR16" s="23" t="str">
        <f t="shared" si="41"/>
        <v/>
      </c>
      <c r="AS16" s="23" t="str">
        <f>IF(AND(AR16&lt;&gt;"",COUNTIF($AJ$3:AJ16,AJ16)=1),SUMIF($AJ$3:$AR$100003,AJ16,$AR$3:$AR$100003),"")</f>
        <v/>
      </c>
      <c r="AT16" s="23" t="str">
        <f>IF(AND(COUNTIF($AK$3:AK16,AK16)=COUNTIF($AK$3:AK100016,AK16),AK16&lt;&gt;""),SUMIF($AK$3:AK16,AK16,$AR$3:AR16),"")</f>
        <v/>
      </c>
      <c r="AU16" s="125"/>
      <c r="AV16" s="22" t="str">
        <f>IF(COUNT(BA16:BF16)=6,MAX($AV$3:AV15)+1,"")</f>
        <v/>
      </c>
      <c r="AW16" s="22" t="str">
        <f>IF(AX16="","",RANK(AX16,$AX$3:$AX$100003,1)+COUNTIF($AX$3:AX16,AX16)-1)</f>
        <v/>
      </c>
      <c r="AX16" s="22" t="str">
        <f t="shared" si="11"/>
        <v/>
      </c>
      <c r="AY16" s="22" t="str">
        <f>IF(AL16="","",IF(COUNTIF($AL$3:AL16,AL16)=1,1+MAX($AY$3:AY15),INDEX($AY$3:AY15,MATCH(AL16,$AL$3:AL16,0),0)))</f>
        <v/>
      </c>
      <c r="AZ16" s="22" t="str">
        <f>IF(AM16="","",IF(COUNTIF($AM$3:AM16,AM16)=1,1+MAX($AZ$3:AZ15),INDEX($AZ$3:AZ15,MATCH(AM16,$AM$3:AM16,0),0)))</f>
        <v/>
      </c>
      <c r="BA16" s="79" t="str">
        <f t="shared" si="12"/>
        <v/>
      </c>
      <c r="BB16" s="79" t="str">
        <f t="shared" si="13"/>
        <v/>
      </c>
      <c r="BC16" s="22" t="str">
        <f>IF($AL16="","",IF(COUNTIF(AL16,"*"&amp;BC$1&amp;"*"),COUNTIF(AL$3:AL16,"*"&amp;BC$1&amp;"*"),""))</f>
        <v/>
      </c>
      <c r="BD16" s="22" t="str">
        <f>IF($AL16="","",IF(COUNTIF(AM16,"*"&amp;BD$1&amp;"*"),COUNTIF(AM$3:AM16,"*"&amp;BD$1&amp;"*"),""))</f>
        <v/>
      </c>
      <c r="BE16" s="22" t="str">
        <f>IF($AL16="","",IF(COUNTIF(AN16,"*"&amp;BE$1&amp;"*"),COUNTIF(AN$3:AN16,"*"&amp;BE$1&amp;"*"),""))</f>
        <v/>
      </c>
      <c r="BF16" s="22" t="str">
        <f>IF($AL16="","",IF(COUNTIF(AO16,"*"&amp;BF$1&amp;"*"),COUNTIF(AO$3:AO16,"*"&amp;BF$1&amp;"*"),""))</f>
        <v/>
      </c>
      <c r="BG16" s="83" t="str">
        <f t="shared" si="14"/>
        <v/>
      </c>
      <c r="BH16" s="22" t="str">
        <f t="shared" si="15"/>
        <v/>
      </c>
      <c r="BI16" s="22" t="str">
        <f t="shared" si="16"/>
        <v/>
      </c>
      <c r="BK16" s="22" t="str">
        <f>IF($BK$1&gt;=1+MAX($BK$3:BK15),1+MAX($BK$3:BK15),"")</f>
        <v/>
      </c>
      <c r="BL16" s="22" t="str">
        <f t="shared" si="42"/>
        <v/>
      </c>
      <c r="BM16" s="22" t="str">
        <f t="shared" si="42"/>
        <v/>
      </c>
      <c r="BN16" s="22" t="str">
        <f t="shared" si="42"/>
        <v/>
      </c>
      <c r="BO16" s="22" t="str">
        <f t="shared" si="42"/>
        <v/>
      </c>
      <c r="BP16" s="22" t="str">
        <f t="shared" si="42"/>
        <v/>
      </c>
      <c r="BQ16" s="22" t="str">
        <f t="shared" si="42"/>
        <v/>
      </c>
      <c r="BR16" s="22" t="str">
        <f t="shared" si="42"/>
        <v/>
      </c>
      <c r="BS16" s="22" t="str">
        <f t="shared" si="42"/>
        <v/>
      </c>
      <c r="BT16" s="22" t="str">
        <f t="shared" si="42"/>
        <v/>
      </c>
      <c r="BU16" s="22" t="str">
        <f t="shared" si="42"/>
        <v/>
      </c>
      <c r="BV16" s="22" t="str">
        <f t="shared" si="42"/>
        <v/>
      </c>
    </row>
    <row r="17" spans="2:74" ht="30" customHeight="1" x14ac:dyDescent="0.2">
      <c r="B17" s="75"/>
      <c r="C17" s="75"/>
      <c r="D17" s="77"/>
      <c r="E17" s="49"/>
      <c r="F17" s="49"/>
      <c r="G17" s="50"/>
      <c r="H17" s="51"/>
      <c r="I17" s="50"/>
      <c r="J17" s="53"/>
      <c r="K17" s="55" t="str">
        <f t="shared" si="26"/>
        <v/>
      </c>
      <c r="L17" s="50" t="str">
        <f t="shared" si="27"/>
        <v/>
      </c>
      <c r="M17" s="50" t="str">
        <f t="shared" si="28"/>
        <v/>
      </c>
      <c r="N17" s="72" t="str">
        <f t="shared" si="29"/>
        <v/>
      </c>
      <c r="O17" s="72" t="str">
        <f t="shared" si="30"/>
        <v/>
      </c>
      <c r="P17" s="51" t="str">
        <f t="shared" si="31"/>
        <v/>
      </c>
      <c r="Q17" s="21"/>
      <c r="R17" s="68" t="str">
        <f t="shared" si="32"/>
        <v/>
      </c>
      <c r="S17" s="51" t="str">
        <f t="shared" si="33"/>
        <v/>
      </c>
      <c r="T17" s="24"/>
      <c r="U17" s="7" t="str">
        <f t="shared" si="4"/>
        <v/>
      </c>
      <c r="V17" s="8" t="str">
        <f t="shared" si="34"/>
        <v/>
      </c>
      <c r="W17" s="21"/>
      <c r="X17" s="14" t="str">
        <f t="shared" si="6"/>
        <v/>
      </c>
      <c r="Y17" s="14" t="str">
        <f t="shared" si="35"/>
        <v/>
      </c>
      <c r="Z17" s="8" t="str">
        <f t="shared" si="36"/>
        <v/>
      </c>
      <c r="AA17" s="24"/>
      <c r="AB17" s="4" t="str">
        <f>IF(B17="","",COUNT(B$3:B17))</f>
        <v/>
      </c>
      <c r="AC17" s="4" t="str">
        <f>IF(C17="","",COUNT(C$3:C17))</f>
        <v/>
      </c>
      <c r="AD17" s="4" t="str">
        <f>IF(D17="","",COUNT(D$3:D17))</f>
        <v/>
      </c>
      <c r="AE17" s="22" t="str">
        <f>IF(E17="","",COUNTA($E$3:E17))</f>
        <v/>
      </c>
      <c r="AF17" s="60" t="str">
        <f>IF(B17="",IF(OR($C17&lt;&gt;"",$D17&lt;&gt;"",$E17&lt;&gt;"",$F17&lt;&gt;""),INDEX(AF$3:AF16,MATCH(MAX(AB$3:AB16),AB$3:AB16,0),0),""),B17)</f>
        <v/>
      </c>
      <c r="AG17" s="60" t="str">
        <f>IF(C17="",IF(OR($B17&lt;&gt;"",$D17&lt;&gt;"",$E17&lt;&gt;"",$F17&lt;&gt;""),INDEX(AG$3:AG16,MATCH(MAX(AC$3:AC16),AC$3:AC16,0),0),""),C17)</f>
        <v/>
      </c>
      <c r="AH17" s="60" t="str">
        <f>IF(D17="",IF(OR($B17&lt;&gt;"",$C17&lt;&gt;"",$E17&lt;&gt;"",$F17&lt;&gt;""),INDEX(AH$3:AH16,MATCH(MAX(AD$3:AD16),AD$3:AD16,0),0),""),D17)</f>
        <v/>
      </c>
      <c r="AI17" s="19" t="str">
        <f t="shared" si="37"/>
        <v/>
      </c>
      <c r="AJ17" s="22" t="str">
        <f>IF(AK17="","",$AK17&amp;"@"&amp;AL17&amp;IF(AL17="","","@"&amp;COUNTIF($AI$3:AI17,AL17)))</f>
        <v/>
      </c>
      <c r="AK17" s="45" t="str">
        <f t="shared" si="38"/>
        <v/>
      </c>
      <c r="AL17" s="5" t="str">
        <f>IF(AI17="",IF(AND(F17&lt;&gt;"",E17=""),INDEX($AI$3:AI16,MATCH(MAX($AE$3:AE16),$AE$3:AE16,0),0),""),AI17)</f>
        <v/>
      </c>
      <c r="AM17" s="22" t="str">
        <f>IF(入力!F17="","",IFERROR(INDEX(設定!$B$3:$B$100003,IFERROR(MATCH("*"&amp;$F17&amp;"*",設定!B$3:B$100003,0),MATCH("*"&amp;$F17&amp;"*",設定!C$3:C$100003,0)),0),入力!F17))&amp;""</f>
        <v/>
      </c>
      <c r="AN17" s="22" t="str">
        <f>IF(AM17="","",IFERROR(IF(入力!I17="",INDEX(設定!$D$3:$D$100003,MATCH("*"&amp;$AM17&amp;"*",設定!B$3:B$100003,0),0),I17),I17))&amp;""</f>
        <v/>
      </c>
      <c r="AO17" s="22" t="str">
        <f t="shared" si="39"/>
        <v/>
      </c>
      <c r="AP17" s="22" t="str">
        <f t="shared" si="40"/>
        <v/>
      </c>
      <c r="AQ17" s="22" t="str">
        <f>IF(AM17="","",IFERROR(IF(入力!H17="",INDEX(設定!$E$3:$X$100003,MATCH("*"&amp;$AM17&amp;"*",設定!B$3:B$100003,0),MATCH($AK17,設定!$E$1:$X$1,1)),H17),H17))</f>
        <v/>
      </c>
      <c r="AR17" s="23" t="str">
        <f t="shared" si="41"/>
        <v/>
      </c>
      <c r="AS17" s="23" t="str">
        <f>IF(AND(AR17&lt;&gt;"",COUNTIF($AJ$3:AJ17,AJ17)=1),SUMIF($AJ$3:$AR$100003,AJ17,$AR$3:$AR$100003),"")</f>
        <v/>
      </c>
      <c r="AT17" s="23" t="str">
        <f>IF(AND(COUNTIF($AK$3:AK17,AK17)=COUNTIF($AK$3:AK100017,AK17),AK17&lt;&gt;""),SUMIF($AK$3:AK17,AK17,$AR$3:AR17),"")</f>
        <v/>
      </c>
      <c r="AU17" s="125"/>
      <c r="AV17" s="22" t="str">
        <f>IF(COUNT(BA17:BF17)=6,MAX($AV$3:AV16)+1,"")</f>
        <v/>
      </c>
      <c r="AW17" s="22" t="str">
        <f>IF(AX17="","",RANK(AX17,$AX$3:$AX$100003,1)+COUNTIF($AX$3:AX17,AX17)-1)</f>
        <v/>
      </c>
      <c r="AX17" s="22" t="str">
        <f t="shared" si="11"/>
        <v/>
      </c>
      <c r="AY17" s="22" t="str">
        <f>IF(AL17="","",IF(COUNTIF($AL$3:AL17,AL17)=1,1+MAX($AY$3:AY16),INDEX($AY$3:AY16,MATCH(AL17,$AL$3:AL17,0),0)))</f>
        <v/>
      </c>
      <c r="AZ17" s="22" t="str">
        <f>IF(AM17="","",IF(COUNTIF($AM$3:AM17,AM17)=1,1+MAX($AZ$3:AZ16),INDEX($AZ$3:AZ16,MATCH(AM17,$AM$3:AM17,0),0)))</f>
        <v/>
      </c>
      <c r="BA17" s="79" t="str">
        <f t="shared" si="12"/>
        <v/>
      </c>
      <c r="BB17" s="79" t="str">
        <f t="shared" si="13"/>
        <v/>
      </c>
      <c r="BC17" s="22" t="str">
        <f>IF($AL17="","",IF(COUNTIF(AL17,"*"&amp;BC$1&amp;"*"),COUNTIF(AL$3:AL17,"*"&amp;BC$1&amp;"*"),""))</f>
        <v/>
      </c>
      <c r="BD17" s="22" t="str">
        <f>IF($AL17="","",IF(COUNTIF(AM17,"*"&amp;BD$1&amp;"*"),COUNTIF(AM$3:AM17,"*"&amp;BD$1&amp;"*"),""))</f>
        <v/>
      </c>
      <c r="BE17" s="22" t="str">
        <f>IF($AL17="","",IF(COUNTIF(AN17,"*"&amp;BE$1&amp;"*"),COUNTIF(AN$3:AN17,"*"&amp;BE$1&amp;"*"),""))</f>
        <v/>
      </c>
      <c r="BF17" s="22" t="str">
        <f>IF($AL17="","",IF(COUNTIF(AO17,"*"&amp;BF$1&amp;"*"),COUNTIF(AO$3:AO17,"*"&amp;BF$1&amp;"*"),""))</f>
        <v/>
      </c>
      <c r="BG17" s="83" t="str">
        <f t="shared" si="14"/>
        <v/>
      </c>
      <c r="BH17" s="22" t="str">
        <f t="shared" si="15"/>
        <v/>
      </c>
      <c r="BI17" s="22" t="str">
        <f t="shared" si="16"/>
        <v/>
      </c>
      <c r="BK17" s="22" t="str">
        <f>IF($BK$1&gt;=1+MAX($BK$3:BK16),1+MAX($BK$3:BK16),"")</f>
        <v/>
      </c>
      <c r="BL17" s="22" t="str">
        <f t="shared" si="42"/>
        <v/>
      </c>
      <c r="BM17" s="22" t="str">
        <f t="shared" si="42"/>
        <v/>
      </c>
      <c r="BN17" s="22" t="str">
        <f t="shared" si="42"/>
        <v/>
      </c>
      <c r="BO17" s="22" t="str">
        <f t="shared" si="42"/>
        <v/>
      </c>
      <c r="BP17" s="22" t="str">
        <f t="shared" si="42"/>
        <v/>
      </c>
      <c r="BQ17" s="22" t="str">
        <f t="shared" si="42"/>
        <v/>
      </c>
      <c r="BR17" s="22" t="str">
        <f t="shared" si="42"/>
        <v/>
      </c>
      <c r="BS17" s="22" t="str">
        <f t="shared" si="42"/>
        <v/>
      </c>
      <c r="BT17" s="22" t="str">
        <f t="shared" si="42"/>
        <v/>
      </c>
      <c r="BU17" s="22" t="str">
        <f t="shared" si="42"/>
        <v/>
      </c>
      <c r="BV17" s="22" t="str">
        <f t="shared" si="42"/>
        <v/>
      </c>
    </row>
    <row r="18" spans="2:74" ht="30" customHeight="1" x14ac:dyDescent="0.2">
      <c r="B18" s="75"/>
      <c r="C18" s="75"/>
      <c r="D18" s="77"/>
      <c r="E18" s="49"/>
      <c r="F18" s="49"/>
      <c r="G18" s="50"/>
      <c r="H18" s="51"/>
      <c r="I18" s="50"/>
      <c r="J18" s="53"/>
      <c r="K18" s="55" t="str">
        <f t="shared" si="26"/>
        <v/>
      </c>
      <c r="L18" s="50" t="str">
        <f t="shared" si="27"/>
        <v/>
      </c>
      <c r="M18" s="50" t="str">
        <f t="shared" si="28"/>
        <v/>
      </c>
      <c r="N18" s="72" t="str">
        <f t="shared" si="29"/>
        <v/>
      </c>
      <c r="O18" s="72" t="str">
        <f t="shared" si="30"/>
        <v/>
      </c>
      <c r="P18" s="51" t="str">
        <f t="shared" si="31"/>
        <v/>
      </c>
      <c r="Q18" s="21"/>
      <c r="R18" s="68" t="str">
        <f t="shared" si="32"/>
        <v/>
      </c>
      <c r="S18" s="51" t="str">
        <f t="shared" si="33"/>
        <v/>
      </c>
      <c r="T18" s="24"/>
      <c r="U18" s="7" t="str">
        <f t="shared" si="4"/>
        <v/>
      </c>
      <c r="V18" s="8" t="str">
        <f t="shared" si="34"/>
        <v/>
      </c>
      <c r="W18" s="21"/>
      <c r="X18" s="14" t="str">
        <f t="shared" si="6"/>
        <v/>
      </c>
      <c r="Y18" s="14" t="str">
        <f t="shared" si="35"/>
        <v/>
      </c>
      <c r="Z18" s="8" t="str">
        <f t="shared" si="36"/>
        <v/>
      </c>
      <c r="AA18" s="24"/>
      <c r="AB18" s="4" t="str">
        <f>IF(B18="","",COUNT(B$3:B18))</f>
        <v/>
      </c>
      <c r="AC18" s="4" t="str">
        <f>IF(C18="","",COUNT(C$3:C18))</f>
        <v/>
      </c>
      <c r="AD18" s="4" t="str">
        <f>IF(D18="","",COUNT(D$3:D18))</f>
        <v/>
      </c>
      <c r="AE18" s="22" t="str">
        <f>IF(E18="","",COUNTA($E$3:E18))</f>
        <v/>
      </c>
      <c r="AF18" s="60" t="str">
        <f>IF(B18="",IF(OR($C18&lt;&gt;"",$D18&lt;&gt;"",$E18&lt;&gt;"",$F18&lt;&gt;""),INDEX(AF$3:AF17,MATCH(MAX(AB$3:AB17),AB$3:AB17,0),0),""),B18)</f>
        <v/>
      </c>
      <c r="AG18" s="60" t="str">
        <f>IF(C18="",IF(OR($B18&lt;&gt;"",$D18&lt;&gt;"",$E18&lt;&gt;"",$F18&lt;&gt;""),INDEX(AG$3:AG17,MATCH(MAX(AC$3:AC17),AC$3:AC17,0),0),""),C18)</f>
        <v/>
      </c>
      <c r="AH18" s="60" t="str">
        <f>IF(D18="",IF(OR($B18&lt;&gt;"",$C18&lt;&gt;"",$E18&lt;&gt;"",$F18&lt;&gt;""),INDEX(AH$3:AH17,MATCH(MAX(AD$3:AD17),AD$3:AD17,0),0),""),D18)</f>
        <v/>
      </c>
      <c r="AI18" s="19" t="str">
        <f t="shared" si="37"/>
        <v/>
      </c>
      <c r="AJ18" s="22" t="str">
        <f>IF(AK18="","",$AK18&amp;"@"&amp;AL18&amp;IF(AL18="","","@"&amp;COUNTIF($AI$3:AI18,AL18)))</f>
        <v/>
      </c>
      <c r="AK18" s="45" t="str">
        <f t="shared" si="38"/>
        <v/>
      </c>
      <c r="AL18" s="5" t="str">
        <f>IF(AI18="",IF(AND(F18&lt;&gt;"",E18=""),INDEX($AI$3:AI17,MATCH(MAX($AE$3:AE17),$AE$3:AE17,0),0),""),AI18)</f>
        <v/>
      </c>
      <c r="AM18" s="22" t="str">
        <f>IF(入力!F18="","",IFERROR(INDEX(設定!$B$3:$B$100003,IFERROR(MATCH("*"&amp;$F18&amp;"*",設定!B$3:B$100003,0),MATCH("*"&amp;$F18&amp;"*",設定!C$3:C$100003,0)),0),入力!F18))&amp;""</f>
        <v/>
      </c>
      <c r="AN18" s="22" t="str">
        <f>IF(AM18="","",IFERROR(IF(入力!I18="",INDEX(設定!$D$3:$D$100003,MATCH("*"&amp;$AM18&amp;"*",設定!B$3:B$100003,0),0),I18),I18))&amp;""</f>
        <v/>
      </c>
      <c r="AO18" s="22" t="str">
        <f t="shared" si="39"/>
        <v/>
      </c>
      <c r="AP18" s="22" t="str">
        <f t="shared" si="40"/>
        <v/>
      </c>
      <c r="AQ18" s="22" t="str">
        <f>IF(AM18="","",IFERROR(IF(入力!H18="",INDEX(設定!$E$3:$X$100003,MATCH("*"&amp;$AM18&amp;"*",設定!B$3:B$100003,0),MATCH($AK18,設定!$E$1:$X$1,1)),H18),H18))</f>
        <v/>
      </c>
      <c r="AR18" s="23" t="str">
        <f t="shared" si="41"/>
        <v/>
      </c>
      <c r="AS18" s="23" t="str">
        <f>IF(AND(AR18&lt;&gt;"",COUNTIF($AJ$3:AJ18,AJ18)=1),SUMIF($AJ$3:$AR$100003,AJ18,$AR$3:$AR$100003),"")</f>
        <v/>
      </c>
      <c r="AT18" s="23" t="str">
        <f>IF(AND(COUNTIF($AK$3:AK18,AK18)=COUNTIF($AK$3:AK100018,AK18),AK18&lt;&gt;""),SUMIF($AK$3:AK18,AK18,$AR$3:AR18),"")</f>
        <v/>
      </c>
      <c r="AU18" s="125"/>
      <c r="AV18" s="22" t="str">
        <f>IF(COUNT(BA18:BF18)=6,MAX($AV$3:AV17)+1,"")</f>
        <v/>
      </c>
      <c r="AW18" s="22" t="str">
        <f>IF(AX18="","",RANK(AX18,$AX$3:$AX$100003,1)+COUNTIF($AX$3:AX18,AX18)-1)</f>
        <v/>
      </c>
      <c r="AX18" s="22" t="str">
        <f t="shared" si="11"/>
        <v/>
      </c>
      <c r="AY18" s="22" t="str">
        <f>IF(AL18="","",IF(COUNTIF($AL$3:AL18,AL18)=1,1+MAX($AY$3:AY17),INDEX($AY$3:AY17,MATCH(AL18,$AL$3:AL18,0),0)))</f>
        <v/>
      </c>
      <c r="AZ18" s="22" t="str">
        <f>IF(AM18="","",IF(COUNTIF($AM$3:AM18,AM18)=1,1+MAX($AZ$3:AZ17),INDEX($AZ$3:AZ17,MATCH(AM18,$AM$3:AM18,0),0)))</f>
        <v/>
      </c>
      <c r="BA18" s="79" t="str">
        <f t="shared" si="12"/>
        <v/>
      </c>
      <c r="BB18" s="79" t="str">
        <f t="shared" si="13"/>
        <v/>
      </c>
      <c r="BC18" s="22" t="str">
        <f>IF($AL18="","",IF(COUNTIF(AL18,"*"&amp;BC$1&amp;"*"),COUNTIF(AL$3:AL18,"*"&amp;BC$1&amp;"*"),""))</f>
        <v/>
      </c>
      <c r="BD18" s="22" t="str">
        <f>IF($AL18="","",IF(COUNTIF(AM18,"*"&amp;BD$1&amp;"*"),COUNTIF(AM$3:AM18,"*"&amp;BD$1&amp;"*"),""))</f>
        <v/>
      </c>
      <c r="BE18" s="22" t="str">
        <f>IF($AL18="","",IF(COUNTIF(AN18,"*"&amp;BE$1&amp;"*"),COUNTIF(AN$3:AN18,"*"&amp;BE$1&amp;"*"),""))</f>
        <v/>
      </c>
      <c r="BF18" s="22" t="str">
        <f>IF($AL18="","",IF(COUNTIF(AO18,"*"&amp;BF$1&amp;"*"),COUNTIF(AO$3:AO18,"*"&amp;BF$1&amp;"*"),""))</f>
        <v/>
      </c>
      <c r="BG18" s="83" t="str">
        <f t="shared" si="14"/>
        <v/>
      </c>
      <c r="BH18" s="22" t="str">
        <f t="shared" si="15"/>
        <v/>
      </c>
      <c r="BI18" s="22" t="str">
        <f t="shared" si="16"/>
        <v/>
      </c>
      <c r="BK18" s="22" t="str">
        <f>IF($BK$1&gt;=1+MAX($BK$3:BK17),1+MAX($BK$3:BK17),"")</f>
        <v/>
      </c>
      <c r="BL18" s="22" t="str">
        <f t="shared" si="42"/>
        <v/>
      </c>
      <c r="BM18" s="22" t="str">
        <f t="shared" si="42"/>
        <v/>
      </c>
      <c r="BN18" s="22" t="str">
        <f t="shared" si="42"/>
        <v/>
      </c>
      <c r="BO18" s="22" t="str">
        <f t="shared" si="42"/>
        <v/>
      </c>
      <c r="BP18" s="22" t="str">
        <f t="shared" si="42"/>
        <v/>
      </c>
      <c r="BQ18" s="22" t="str">
        <f t="shared" si="42"/>
        <v/>
      </c>
      <c r="BR18" s="22" t="str">
        <f t="shared" si="42"/>
        <v/>
      </c>
      <c r="BS18" s="22" t="str">
        <f t="shared" si="42"/>
        <v/>
      </c>
      <c r="BT18" s="22" t="str">
        <f t="shared" si="42"/>
        <v/>
      </c>
      <c r="BU18" s="22" t="str">
        <f t="shared" si="42"/>
        <v/>
      </c>
      <c r="BV18" s="22" t="str">
        <f t="shared" si="42"/>
        <v/>
      </c>
    </row>
    <row r="19" spans="2:74" ht="30" customHeight="1" x14ac:dyDescent="0.2">
      <c r="B19" s="75"/>
      <c r="C19" s="75"/>
      <c r="D19" s="77"/>
      <c r="E19" s="49"/>
      <c r="F19" s="49"/>
      <c r="G19" s="50"/>
      <c r="H19" s="51"/>
      <c r="I19" s="50"/>
      <c r="J19" s="53"/>
      <c r="K19" s="55" t="str">
        <f t="shared" si="26"/>
        <v/>
      </c>
      <c r="L19" s="50" t="str">
        <f t="shared" si="27"/>
        <v/>
      </c>
      <c r="M19" s="50" t="str">
        <f t="shared" si="28"/>
        <v/>
      </c>
      <c r="N19" s="72" t="str">
        <f t="shared" si="29"/>
        <v/>
      </c>
      <c r="O19" s="72" t="str">
        <f t="shared" si="30"/>
        <v/>
      </c>
      <c r="P19" s="51" t="str">
        <f t="shared" si="31"/>
        <v/>
      </c>
      <c r="Q19" s="21"/>
      <c r="R19" s="68" t="str">
        <f t="shared" si="32"/>
        <v/>
      </c>
      <c r="S19" s="51" t="str">
        <f t="shared" si="33"/>
        <v/>
      </c>
      <c r="T19" s="24"/>
      <c r="U19" s="7" t="str">
        <f t="shared" si="4"/>
        <v/>
      </c>
      <c r="V19" s="8" t="str">
        <f t="shared" si="34"/>
        <v/>
      </c>
      <c r="W19" s="21"/>
      <c r="X19" s="14" t="str">
        <f t="shared" si="6"/>
        <v/>
      </c>
      <c r="Y19" s="14" t="str">
        <f t="shared" si="35"/>
        <v/>
      </c>
      <c r="Z19" s="8" t="str">
        <f t="shared" si="36"/>
        <v/>
      </c>
      <c r="AA19" s="24"/>
      <c r="AB19" s="4" t="str">
        <f>IF(B19="","",COUNT(B$3:B19))</f>
        <v/>
      </c>
      <c r="AC19" s="4" t="str">
        <f>IF(C19="","",COUNT(C$3:C19))</f>
        <v/>
      </c>
      <c r="AD19" s="4" t="str">
        <f>IF(D19="","",COUNT(D$3:D19))</f>
        <v/>
      </c>
      <c r="AE19" s="22" t="str">
        <f>IF(E19="","",COUNTA($E$3:E19))</f>
        <v/>
      </c>
      <c r="AF19" s="60" t="str">
        <f>IF(B19="",IF(OR($C19&lt;&gt;"",$D19&lt;&gt;"",$E19&lt;&gt;"",$F19&lt;&gt;""),INDEX(AF$3:AF18,MATCH(MAX(AB$3:AB18),AB$3:AB18,0),0),""),B19)</f>
        <v/>
      </c>
      <c r="AG19" s="60" t="str">
        <f>IF(C19="",IF(OR($B19&lt;&gt;"",$D19&lt;&gt;"",$E19&lt;&gt;"",$F19&lt;&gt;""),INDEX(AG$3:AG18,MATCH(MAX(AC$3:AC18),AC$3:AC18,0),0),""),C19)</f>
        <v/>
      </c>
      <c r="AH19" s="60" t="str">
        <f>IF(D19="",IF(OR($B19&lt;&gt;"",$C19&lt;&gt;"",$E19&lt;&gt;"",$F19&lt;&gt;""),INDEX(AH$3:AH18,MATCH(MAX(AD$3:AD18),AD$3:AD18,0),0),""),D19)</f>
        <v/>
      </c>
      <c r="AI19" s="19" t="str">
        <f t="shared" si="37"/>
        <v/>
      </c>
      <c r="AJ19" s="22" t="str">
        <f>IF(AK19="","",$AK19&amp;"@"&amp;AL19&amp;IF(AL19="","","@"&amp;COUNTIF($AI$3:AI19,AL19)))</f>
        <v/>
      </c>
      <c r="AK19" s="45" t="str">
        <f t="shared" si="38"/>
        <v/>
      </c>
      <c r="AL19" s="5" t="str">
        <f>IF(AI19="",IF(AND(F19&lt;&gt;"",E19=""),INDEX($AI$3:AI18,MATCH(MAX($AE$3:AE18),$AE$3:AE18,0),0),""),AI19)</f>
        <v/>
      </c>
      <c r="AM19" s="22" t="str">
        <f>IF(入力!F19="","",IFERROR(INDEX(設定!$B$3:$B$100003,IFERROR(MATCH("*"&amp;$F19&amp;"*",設定!B$3:B$100003,0),MATCH("*"&amp;$F19&amp;"*",設定!C$3:C$100003,0)),0),入力!F19))&amp;""</f>
        <v/>
      </c>
      <c r="AN19" s="22" t="str">
        <f>IF(AM19="","",IFERROR(IF(入力!I19="",INDEX(設定!$D$3:$D$100003,MATCH("*"&amp;$AM19&amp;"*",設定!B$3:B$100003,0),0),I19),I19))&amp;""</f>
        <v/>
      </c>
      <c r="AO19" s="22" t="str">
        <f t="shared" si="39"/>
        <v/>
      </c>
      <c r="AP19" s="22" t="str">
        <f t="shared" si="40"/>
        <v/>
      </c>
      <c r="AQ19" s="22" t="str">
        <f>IF(AM19="","",IFERROR(IF(入力!H19="",INDEX(設定!$E$3:$X$100003,MATCH("*"&amp;$AM19&amp;"*",設定!B$3:B$100003,0),MATCH($AK19,設定!$E$1:$X$1,1)),H19),H19))</f>
        <v/>
      </c>
      <c r="AR19" s="23" t="str">
        <f t="shared" si="41"/>
        <v/>
      </c>
      <c r="AS19" s="23" t="str">
        <f>IF(AND(AR19&lt;&gt;"",COUNTIF($AJ$3:AJ19,AJ19)=1),SUMIF($AJ$3:$AR$100003,AJ19,$AR$3:$AR$100003),"")</f>
        <v/>
      </c>
      <c r="AT19" s="23" t="str">
        <f>IF(AND(COUNTIF($AK$3:AK19,AK19)=COUNTIF($AK$3:AK100019,AK19),AK19&lt;&gt;""),SUMIF($AK$3:AK19,AK19,$AR$3:AR19),"")</f>
        <v/>
      </c>
      <c r="AU19" s="125"/>
      <c r="AV19" s="22" t="str">
        <f>IF(COUNT(BA19:BF19)=6,MAX($AV$3:AV18)+1,"")</f>
        <v/>
      </c>
      <c r="AW19" s="22" t="str">
        <f>IF(AX19="","",RANK(AX19,$AX$3:$AX$100003,1)+COUNTIF($AX$3:AX19,AX19)-1)</f>
        <v/>
      </c>
      <c r="AX19" s="22" t="str">
        <f t="shared" si="11"/>
        <v/>
      </c>
      <c r="AY19" s="22" t="str">
        <f>IF(AL19="","",IF(COUNTIF($AL$3:AL19,AL19)=1,1+MAX($AY$3:AY18),INDEX($AY$3:AY18,MATCH(AL19,$AL$3:AL19,0),0)))</f>
        <v/>
      </c>
      <c r="AZ19" s="22" t="str">
        <f>IF(AM19="","",IF(COUNTIF($AM$3:AM19,AM19)=1,1+MAX($AZ$3:AZ18),INDEX($AZ$3:AZ18,MATCH(AM19,$AM$3:AM19,0),0)))</f>
        <v/>
      </c>
      <c r="BA19" s="79" t="str">
        <f t="shared" si="12"/>
        <v/>
      </c>
      <c r="BB19" s="79" t="str">
        <f t="shared" si="13"/>
        <v/>
      </c>
      <c r="BC19" s="22" t="str">
        <f>IF($AL19="","",IF(COUNTIF(AL19,"*"&amp;BC$1&amp;"*"),COUNTIF(AL$3:AL19,"*"&amp;BC$1&amp;"*"),""))</f>
        <v/>
      </c>
      <c r="BD19" s="22" t="str">
        <f>IF($AL19="","",IF(COUNTIF(AM19,"*"&amp;BD$1&amp;"*"),COUNTIF(AM$3:AM19,"*"&amp;BD$1&amp;"*"),""))</f>
        <v/>
      </c>
      <c r="BE19" s="22" t="str">
        <f>IF($AL19="","",IF(COUNTIF(AN19,"*"&amp;BE$1&amp;"*"),COUNTIF(AN$3:AN19,"*"&amp;BE$1&amp;"*"),""))</f>
        <v/>
      </c>
      <c r="BF19" s="22" t="str">
        <f>IF($AL19="","",IF(COUNTIF(AO19,"*"&amp;BF$1&amp;"*"),COUNTIF(AO$3:AO19,"*"&amp;BF$1&amp;"*"),""))</f>
        <v/>
      </c>
      <c r="BG19" s="83" t="str">
        <f t="shared" si="14"/>
        <v/>
      </c>
      <c r="BH19" s="22" t="str">
        <f t="shared" si="15"/>
        <v/>
      </c>
      <c r="BI19" s="22" t="str">
        <f t="shared" si="16"/>
        <v/>
      </c>
      <c r="BK19" s="22" t="str">
        <f>IF($BK$1&gt;=1+MAX($BK$3:BK18),1+MAX($BK$3:BK18),"")</f>
        <v/>
      </c>
      <c r="BL19" s="22" t="str">
        <f t="shared" si="42"/>
        <v/>
      </c>
      <c r="BM19" s="22" t="str">
        <f t="shared" si="42"/>
        <v/>
      </c>
      <c r="BN19" s="22" t="str">
        <f t="shared" si="42"/>
        <v/>
      </c>
      <c r="BO19" s="22" t="str">
        <f t="shared" si="42"/>
        <v/>
      </c>
      <c r="BP19" s="22" t="str">
        <f t="shared" si="42"/>
        <v/>
      </c>
      <c r="BQ19" s="22" t="str">
        <f t="shared" si="42"/>
        <v/>
      </c>
      <c r="BR19" s="22" t="str">
        <f t="shared" si="42"/>
        <v/>
      </c>
      <c r="BS19" s="22" t="str">
        <f t="shared" si="42"/>
        <v/>
      </c>
      <c r="BT19" s="22" t="str">
        <f t="shared" si="42"/>
        <v/>
      </c>
      <c r="BU19" s="22" t="str">
        <f t="shared" si="42"/>
        <v/>
      </c>
      <c r="BV19" s="22" t="str">
        <f t="shared" si="42"/>
        <v/>
      </c>
    </row>
    <row r="20" spans="2:74" ht="30" customHeight="1" x14ac:dyDescent="0.2">
      <c r="B20" s="75"/>
      <c r="C20" s="75"/>
      <c r="D20" s="77"/>
      <c r="E20" s="49"/>
      <c r="F20" s="49"/>
      <c r="G20" s="50"/>
      <c r="H20" s="51"/>
      <c r="I20" s="50"/>
      <c r="J20" s="53"/>
      <c r="K20" s="55" t="str">
        <f t="shared" si="26"/>
        <v/>
      </c>
      <c r="L20" s="50" t="str">
        <f t="shared" si="27"/>
        <v/>
      </c>
      <c r="M20" s="50" t="str">
        <f t="shared" si="28"/>
        <v/>
      </c>
      <c r="N20" s="72" t="str">
        <f t="shared" si="29"/>
        <v/>
      </c>
      <c r="O20" s="72" t="str">
        <f t="shared" si="30"/>
        <v/>
      </c>
      <c r="P20" s="51" t="str">
        <f t="shared" si="31"/>
        <v/>
      </c>
      <c r="Q20" s="21"/>
      <c r="R20" s="68" t="str">
        <f t="shared" si="32"/>
        <v/>
      </c>
      <c r="S20" s="51" t="str">
        <f t="shared" si="33"/>
        <v/>
      </c>
      <c r="T20" s="24"/>
      <c r="U20" s="7" t="str">
        <f t="shared" si="4"/>
        <v/>
      </c>
      <c r="V20" s="8" t="str">
        <f t="shared" si="34"/>
        <v/>
      </c>
      <c r="W20" s="21"/>
      <c r="X20" s="14" t="str">
        <f t="shared" si="6"/>
        <v/>
      </c>
      <c r="Y20" s="14" t="str">
        <f t="shared" si="35"/>
        <v/>
      </c>
      <c r="Z20" s="8" t="str">
        <f t="shared" si="36"/>
        <v/>
      </c>
      <c r="AA20" s="24"/>
      <c r="AB20" s="4" t="str">
        <f>IF(B20="","",COUNT(B$3:B20))</f>
        <v/>
      </c>
      <c r="AC20" s="4" t="str">
        <f>IF(C20="","",COUNT(C$3:C20))</f>
        <v/>
      </c>
      <c r="AD20" s="4" t="str">
        <f>IF(D20="","",COUNT(D$3:D20))</f>
        <v/>
      </c>
      <c r="AE20" s="22" t="str">
        <f>IF(E20="","",COUNTA($E$3:E20))</f>
        <v/>
      </c>
      <c r="AF20" s="60" t="str">
        <f>IF(B20="",IF(OR($C20&lt;&gt;"",$D20&lt;&gt;"",$E20&lt;&gt;"",$F20&lt;&gt;""),INDEX(AF$3:AF19,MATCH(MAX(AB$3:AB19),AB$3:AB19,0),0),""),B20)</f>
        <v/>
      </c>
      <c r="AG20" s="60" t="str">
        <f>IF(C20="",IF(OR($B20&lt;&gt;"",$D20&lt;&gt;"",$E20&lt;&gt;"",$F20&lt;&gt;""),INDEX(AG$3:AG19,MATCH(MAX(AC$3:AC19),AC$3:AC19,0),0),""),C20)</f>
        <v/>
      </c>
      <c r="AH20" s="60" t="str">
        <f>IF(D20="",IF(OR($B20&lt;&gt;"",$C20&lt;&gt;"",$E20&lt;&gt;"",$F20&lt;&gt;""),INDEX(AH$3:AH19,MATCH(MAX(AD$3:AD19),AD$3:AD19,0),0),""),D20)</f>
        <v/>
      </c>
      <c r="AI20" s="19" t="str">
        <f t="shared" si="37"/>
        <v/>
      </c>
      <c r="AJ20" s="22" t="str">
        <f>IF(AK20="","",$AK20&amp;"@"&amp;AL20&amp;IF(AL20="","","@"&amp;COUNTIF($AI$3:AI20,AL20)))</f>
        <v/>
      </c>
      <c r="AK20" s="45" t="str">
        <f t="shared" si="38"/>
        <v/>
      </c>
      <c r="AL20" s="5" t="str">
        <f>IF(AI20="",IF(AND(F20&lt;&gt;"",E20=""),INDEX($AI$3:AI19,MATCH(MAX($AE$3:AE19),$AE$3:AE19,0),0),""),AI20)</f>
        <v/>
      </c>
      <c r="AM20" s="22" t="str">
        <f>IF(入力!F20="","",IFERROR(INDEX(設定!$B$3:$B$100003,IFERROR(MATCH("*"&amp;$F20&amp;"*",設定!B$3:B$100003,0),MATCH("*"&amp;$F20&amp;"*",設定!C$3:C$100003,0)),0),入力!F20))&amp;""</f>
        <v/>
      </c>
      <c r="AN20" s="22" t="str">
        <f>IF(AM20="","",IFERROR(IF(入力!I20="",INDEX(設定!$D$3:$D$100003,MATCH("*"&amp;$AM20&amp;"*",設定!B$3:B$100003,0),0),I20),I20))&amp;""</f>
        <v/>
      </c>
      <c r="AO20" s="22" t="str">
        <f t="shared" si="39"/>
        <v/>
      </c>
      <c r="AP20" s="22" t="str">
        <f t="shared" si="40"/>
        <v/>
      </c>
      <c r="AQ20" s="22" t="str">
        <f>IF(AM20="","",IFERROR(IF(入力!H20="",INDEX(設定!$E$3:$X$100003,MATCH("*"&amp;$AM20&amp;"*",設定!B$3:B$100003,0),MATCH($AK20,設定!$E$1:$X$1,1)),H20),H20))</f>
        <v/>
      </c>
      <c r="AR20" s="23" t="str">
        <f t="shared" si="41"/>
        <v/>
      </c>
      <c r="AS20" s="23" t="str">
        <f>IF(AND(AR20&lt;&gt;"",COUNTIF($AJ$3:AJ20,AJ20)=1),SUMIF($AJ$3:$AR$100003,AJ20,$AR$3:$AR$100003),"")</f>
        <v/>
      </c>
      <c r="AT20" s="23" t="str">
        <f>IF(AND(COUNTIF($AK$3:AK20,AK20)=COUNTIF($AK$3:AK100020,AK20),AK20&lt;&gt;""),SUMIF($AK$3:AK20,AK20,$AR$3:AR20),"")</f>
        <v/>
      </c>
      <c r="AU20" s="125"/>
      <c r="AV20" s="22" t="str">
        <f>IF(COUNT(BA20:BF20)=6,MAX($AV$3:AV19)+1,"")</f>
        <v/>
      </c>
      <c r="AW20" s="22" t="str">
        <f>IF(AX20="","",RANK(AX20,$AX$3:$AX$100003,1)+COUNTIF($AX$3:AX20,AX20)-1)</f>
        <v/>
      </c>
      <c r="AX20" s="22" t="str">
        <f t="shared" si="11"/>
        <v/>
      </c>
      <c r="AY20" s="22" t="str">
        <f>IF(AL20="","",IF(COUNTIF($AL$3:AL20,AL20)=1,1+MAX($AY$3:AY19),INDEX($AY$3:AY19,MATCH(AL20,$AL$3:AL20,0),0)))</f>
        <v/>
      </c>
      <c r="AZ20" s="22" t="str">
        <f>IF(AM20="","",IF(COUNTIF($AM$3:AM20,AM20)=1,1+MAX($AZ$3:AZ19),INDEX($AZ$3:AZ19,MATCH(AM20,$AM$3:AM20,0),0)))</f>
        <v/>
      </c>
      <c r="BA20" s="79" t="str">
        <f t="shared" si="12"/>
        <v/>
      </c>
      <c r="BB20" s="79" t="str">
        <f t="shared" si="13"/>
        <v/>
      </c>
      <c r="BC20" s="22" t="str">
        <f>IF($AL20="","",IF(COUNTIF(AL20,"*"&amp;BC$1&amp;"*"),COUNTIF(AL$3:AL20,"*"&amp;BC$1&amp;"*"),""))</f>
        <v/>
      </c>
      <c r="BD20" s="22" t="str">
        <f>IF($AL20="","",IF(COUNTIF(AM20,"*"&amp;BD$1&amp;"*"),COUNTIF(AM$3:AM20,"*"&amp;BD$1&amp;"*"),""))</f>
        <v/>
      </c>
      <c r="BE20" s="22" t="str">
        <f>IF($AL20="","",IF(COUNTIF(AN20,"*"&amp;BE$1&amp;"*"),COUNTIF(AN$3:AN20,"*"&amp;BE$1&amp;"*"),""))</f>
        <v/>
      </c>
      <c r="BF20" s="22" t="str">
        <f>IF($AL20="","",IF(COUNTIF(AO20,"*"&amp;BF$1&amp;"*"),COUNTIF(AO$3:AO20,"*"&amp;BF$1&amp;"*"),""))</f>
        <v/>
      </c>
      <c r="BG20" s="83" t="str">
        <f t="shared" si="14"/>
        <v/>
      </c>
      <c r="BH20" s="22" t="str">
        <f t="shared" si="15"/>
        <v/>
      </c>
      <c r="BI20" s="22" t="str">
        <f t="shared" si="16"/>
        <v/>
      </c>
      <c r="BK20" s="22" t="str">
        <f>IF($BK$1&gt;=1+MAX($BK$3:BK19),1+MAX($BK$3:BK19),"")</f>
        <v/>
      </c>
      <c r="BL20" s="22" t="str">
        <f t="shared" si="42"/>
        <v/>
      </c>
      <c r="BM20" s="22" t="str">
        <f t="shared" si="42"/>
        <v/>
      </c>
      <c r="BN20" s="22" t="str">
        <f t="shared" si="42"/>
        <v/>
      </c>
      <c r="BO20" s="22" t="str">
        <f t="shared" si="42"/>
        <v/>
      </c>
      <c r="BP20" s="22" t="str">
        <f t="shared" si="42"/>
        <v/>
      </c>
      <c r="BQ20" s="22" t="str">
        <f t="shared" si="42"/>
        <v/>
      </c>
      <c r="BR20" s="22" t="str">
        <f t="shared" si="42"/>
        <v/>
      </c>
      <c r="BS20" s="22" t="str">
        <f t="shared" si="42"/>
        <v/>
      </c>
      <c r="BT20" s="22" t="str">
        <f t="shared" si="42"/>
        <v/>
      </c>
      <c r="BU20" s="22" t="str">
        <f t="shared" si="42"/>
        <v/>
      </c>
      <c r="BV20" s="22" t="str">
        <f t="shared" si="42"/>
        <v/>
      </c>
    </row>
    <row r="21" spans="2:74" ht="30" customHeight="1" x14ac:dyDescent="0.2">
      <c r="B21" s="75"/>
      <c r="C21" s="75"/>
      <c r="D21" s="77"/>
      <c r="E21" s="49"/>
      <c r="F21" s="49"/>
      <c r="G21" s="50"/>
      <c r="H21" s="51"/>
      <c r="I21" s="50"/>
      <c r="J21" s="53"/>
      <c r="K21" s="55" t="str">
        <f t="shared" si="26"/>
        <v/>
      </c>
      <c r="L21" s="50" t="str">
        <f t="shared" si="27"/>
        <v/>
      </c>
      <c r="M21" s="50" t="str">
        <f t="shared" si="28"/>
        <v/>
      </c>
      <c r="N21" s="72" t="str">
        <f t="shared" si="29"/>
        <v/>
      </c>
      <c r="O21" s="72" t="str">
        <f t="shared" si="30"/>
        <v/>
      </c>
      <c r="P21" s="51" t="str">
        <f t="shared" si="31"/>
        <v/>
      </c>
      <c r="Q21" s="21"/>
      <c r="R21" s="68" t="str">
        <f t="shared" si="32"/>
        <v/>
      </c>
      <c r="S21" s="51" t="str">
        <f t="shared" si="33"/>
        <v/>
      </c>
      <c r="T21" s="24"/>
      <c r="U21" s="7" t="str">
        <f t="shared" si="4"/>
        <v/>
      </c>
      <c r="V21" s="8" t="str">
        <f t="shared" si="34"/>
        <v/>
      </c>
      <c r="W21" s="21"/>
      <c r="X21" s="14" t="str">
        <f t="shared" si="6"/>
        <v/>
      </c>
      <c r="Y21" s="14" t="str">
        <f t="shared" si="35"/>
        <v/>
      </c>
      <c r="Z21" s="8" t="str">
        <f t="shared" si="36"/>
        <v/>
      </c>
      <c r="AA21" s="24"/>
      <c r="AB21" s="4" t="str">
        <f>IF(B21="","",COUNT(B$3:B21))</f>
        <v/>
      </c>
      <c r="AC21" s="4" t="str">
        <f>IF(C21="","",COUNT(C$3:C21))</f>
        <v/>
      </c>
      <c r="AD21" s="4" t="str">
        <f>IF(D21="","",COUNT(D$3:D21))</f>
        <v/>
      </c>
      <c r="AE21" s="22" t="str">
        <f>IF(E21="","",COUNTA($E$3:E21))</f>
        <v/>
      </c>
      <c r="AF21" s="60" t="str">
        <f>IF(B21="",IF(OR($C21&lt;&gt;"",$D21&lt;&gt;"",$E21&lt;&gt;"",$F21&lt;&gt;""),INDEX(AF$3:AF20,MATCH(MAX(AB$3:AB20),AB$3:AB20,0),0),""),B21)</f>
        <v/>
      </c>
      <c r="AG21" s="60" t="str">
        <f>IF(C21="",IF(OR($B21&lt;&gt;"",$D21&lt;&gt;"",$E21&lt;&gt;"",$F21&lt;&gt;""),INDEX(AG$3:AG20,MATCH(MAX(AC$3:AC20),AC$3:AC20,0),0),""),C21)</f>
        <v/>
      </c>
      <c r="AH21" s="60" t="str">
        <f>IF(D21="",IF(OR($B21&lt;&gt;"",$C21&lt;&gt;"",$E21&lt;&gt;"",$F21&lt;&gt;""),INDEX(AH$3:AH20,MATCH(MAX(AD$3:AD20),AD$3:AD20,0),0),""),D21)</f>
        <v/>
      </c>
      <c r="AI21" s="19" t="str">
        <f t="shared" si="37"/>
        <v/>
      </c>
      <c r="AJ21" s="22" t="str">
        <f>IF(AK21="","",$AK21&amp;"@"&amp;AL21&amp;IF(AL21="","","@"&amp;COUNTIF($AI$3:AI21,AL21)))</f>
        <v/>
      </c>
      <c r="AK21" s="45" t="str">
        <f t="shared" si="38"/>
        <v/>
      </c>
      <c r="AL21" s="5" t="str">
        <f>IF(AI21="",IF(AND(F21&lt;&gt;"",E21=""),INDEX($AI$3:AI20,MATCH(MAX($AE$3:AE20),$AE$3:AE20,0),0),""),AI21)</f>
        <v/>
      </c>
      <c r="AM21" s="22" t="str">
        <f>IF(入力!F21="","",IFERROR(INDEX(設定!$B$3:$B$100003,IFERROR(MATCH("*"&amp;$F21&amp;"*",設定!B$3:B$100003,0),MATCH("*"&amp;$F21&amp;"*",設定!C$3:C$100003,0)),0),入力!F21))&amp;""</f>
        <v/>
      </c>
      <c r="AN21" s="22" t="str">
        <f>IF(AM21="","",IFERROR(IF(入力!I21="",INDEX(設定!$D$3:$D$100003,MATCH("*"&amp;$AM21&amp;"*",設定!B$3:B$100003,0),0),I21),I21))&amp;""</f>
        <v/>
      </c>
      <c r="AO21" s="22" t="str">
        <f t="shared" si="39"/>
        <v/>
      </c>
      <c r="AP21" s="22" t="str">
        <f t="shared" si="40"/>
        <v/>
      </c>
      <c r="AQ21" s="22" t="str">
        <f>IF(AM21="","",IFERROR(IF(入力!H21="",INDEX(設定!$E$3:$X$100003,MATCH("*"&amp;$AM21&amp;"*",設定!B$3:B$100003,0),MATCH($AK21,設定!$E$1:$X$1,1)),H21),H21))</f>
        <v/>
      </c>
      <c r="AR21" s="23" t="str">
        <f t="shared" si="41"/>
        <v/>
      </c>
      <c r="AS21" s="23" t="str">
        <f>IF(AND(AR21&lt;&gt;"",COUNTIF($AJ$3:AJ21,AJ21)=1),SUMIF($AJ$3:$AR$100003,AJ21,$AR$3:$AR$100003),"")</f>
        <v/>
      </c>
      <c r="AT21" s="23" t="str">
        <f>IF(AND(COUNTIF($AK$3:AK21,AK21)=COUNTIF($AK$3:AK100021,AK21),AK21&lt;&gt;""),SUMIF($AK$3:AK21,AK21,$AR$3:AR21),"")</f>
        <v/>
      </c>
      <c r="AU21" s="125"/>
      <c r="AV21" s="22" t="str">
        <f>IF(COUNT(BA21:BF21)=6,MAX($AV$3:AV20)+1,"")</f>
        <v/>
      </c>
      <c r="AW21" s="22" t="str">
        <f>IF(AX21="","",RANK(AX21,$AX$3:$AX$100003,1)+COUNTIF($AX$3:AX21,AX21)-1)</f>
        <v/>
      </c>
      <c r="AX21" s="22" t="str">
        <f t="shared" si="11"/>
        <v/>
      </c>
      <c r="AY21" s="22" t="str">
        <f>IF(AL21="","",IF(COUNTIF($AL$3:AL21,AL21)=1,1+MAX($AY$3:AY20),INDEX($AY$3:AY20,MATCH(AL21,$AL$3:AL21,0),0)))</f>
        <v/>
      </c>
      <c r="AZ21" s="22" t="str">
        <f>IF(AM21="","",IF(COUNTIF($AM$3:AM21,AM21)=1,1+MAX($AZ$3:AZ20),INDEX($AZ$3:AZ20,MATCH(AM21,$AM$3:AM21,0),0)))</f>
        <v/>
      </c>
      <c r="BA21" s="79" t="str">
        <f t="shared" si="12"/>
        <v/>
      </c>
      <c r="BB21" s="79" t="str">
        <f t="shared" si="13"/>
        <v/>
      </c>
      <c r="BC21" s="22" t="str">
        <f>IF($AL21="","",IF(COUNTIF(AL21,"*"&amp;BC$1&amp;"*"),COUNTIF(AL$3:AL21,"*"&amp;BC$1&amp;"*"),""))</f>
        <v/>
      </c>
      <c r="BD21" s="22" t="str">
        <f>IF($AL21="","",IF(COUNTIF(AM21,"*"&amp;BD$1&amp;"*"),COUNTIF(AM$3:AM21,"*"&amp;BD$1&amp;"*"),""))</f>
        <v/>
      </c>
      <c r="BE21" s="22" t="str">
        <f>IF($AL21="","",IF(COUNTIF(AN21,"*"&amp;BE$1&amp;"*"),COUNTIF(AN$3:AN21,"*"&amp;BE$1&amp;"*"),""))</f>
        <v/>
      </c>
      <c r="BF21" s="22" t="str">
        <f>IF($AL21="","",IF(COUNTIF(AO21,"*"&amp;BF$1&amp;"*"),COUNTIF(AO$3:AO21,"*"&amp;BF$1&amp;"*"),""))</f>
        <v/>
      </c>
      <c r="BG21" s="83" t="str">
        <f t="shared" si="14"/>
        <v/>
      </c>
      <c r="BH21" s="22" t="str">
        <f t="shared" si="15"/>
        <v/>
      </c>
      <c r="BI21" s="22" t="str">
        <f t="shared" si="16"/>
        <v/>
      </c>
      <c r="BK21" s="22" t="str">
        <f>IF($BK$1&gt;=1+MAX($BK$3:BK20),1+MAX($BK$3:BK20),"")</f>
        <v/>
      </c>
      <c r="BL21" s="22" t="str">
        <f t="shared" si="42"/>
        <v/>
      </c>
      <c r="BM21" s="22" t="str">
        <f t="shared" si="42"/>
        <v/>
      </c>
      <c r="BN21" s="22" t="str">
        <f t="shared" si="42"/>
        <v/>
      </c>
      <c r="BO21" s="22" t="str">
        <f t="shared" si="42"/>
        <v/>
      </c>
      <c r="BP21" s="22" t="str">
        <f t="shared" si="42"/>
        <v/>
      </c>
      <c r="BQ21" s="22" t="str">
        <f t="shared" si="42"/>
        <v/>
      </c>
      <c r="BR21" s="22" t="str">
        <f t="shared" si="42"/>
        <v/>
      </c>
      <c r="BS21" s="22" t="str">
        <f t="shared" si="42"/>
        <v/>
      </c>
      <c r="BT21" s="22" t="str">
        <f t="shared" si="42"/>
        <v/>
      </c>
      <c r="BU21" s="22" t="str">
        <f t="shared" si="42"/>
        <v/>
      </c>
      <c r="BV21" s="22" t="str">
        <f t="shared" si="42"/>
        <v/>
      </c>
    </row>
    <row r="22" spans="2:74" ht="30" customHeight="1" x14ac:dyDescent="0.2">
      <c r="B22" s="75"/>
      <c r="C22" s="75"/>
      <c r="D22" s="77"/>
      <c r="E22" s="49"/>
      <c r="F22" s="49"/>
      <c r="G22" s="50"/>
      <c r="H22" s="51"/>
      <c r="I22" s="50"/>
      <c r="J22" s="53"/>
      <c r="K22" s="55" t="str">
        <f t="shared" si="26"/>
        <v/>
      </c>
      <c r="L22" s="50" t="str">
        <f t="shared" si="27"/>
        <v/>
      </c>
      <c r="M22" s="50" t="str">
        <f t="shared" si="28"/>
        <v/>
      </c>
      <c r="N22" s="72" t="str">
        <f t="shared" si="29"/>
        <v/>
      </c>
      <c r="O22" s="72" t="str">
        <f t="shared" si="30"/>
        <v/>
      </c>
      <c r="P22" s="51" t="str">
        <f t="shared" si="31"/>
        <v/>
      </c>
      <c r="Q22" s="21"/>
      <c r="R22" s="68" t="str">
        <f t="shared" si="32"/>
        <v/>
      </c>
      <c r="S22" s="51" t="str">
        <f t="shared" si="33"/>
        <v/>
      </c>
      <c r="T22" s="24"/>
      <c r="U22" s="7" t="str">
        <f t="shared" si="4"/>
        <v/>
      </c>
      <c r="V22" s="8" t="str">
        <f t="shared" si="34"/>
        <v/>
      </c>
      <c r="W22" s="21"/>
      <c r="X22" s="14" t="str">
        <f t="shared" si="6"/>
        <v/>
      </c>
      <c r="Y22" s="14" t="str">
        <f t="shared" si="35"/>
        <v/>
      </c>
      <c r="Z22" s="8" t="str">
        <f t="shared" si="36"/>
        <v/>
      </c>
      <c r="AA22" s="24"/>
      <c r="AB22" s="4" t="str">
        <f>IF(B22="","",COUNT(B$3:B22))</f>
        <v/>
      </c>
      <c r="AC22" s="4" t="str">
        <f>IF(C22="","",COUNT(C$3:C22))</f>
        <v/>
      </c>
      <c r="AD22" s="4" t="str">
        <f>IF(D22="","",COUNT(D$3:D22))</f>
        <v/>
      </c>
      <c r="AE22" s="22" t="str">
        <f>IF(E22="","",COUNTA($E$3:E22))</f>
        <v/>
      </c>
      <c r="AF22" s="60" t="str">
        <f>IF(B22="",IF(OR($C22&lt;&gt;"",$D22&lt;&gt;"",$E22&lt;&gt;"",$F22&lt;&gt;""),INDEX(AF$3:AF21,MATCH(MAX(AB$3:AB21),AB$3:AB21,0),0),""),B22)</f>
        <v/>
      </c>
      <c r="AG22" s="60" t="str">
        <f>IF(C22="",IF(OR($B22&lt;&gt;"",$D22&lt;&gt;"",$E22&lt;&gt;"",$F22&lt;&gt;""),INDEX(AG$3:AG21,MATCH(MAX(AC$3:AC21),AC$3:AC21,0),0),""),C22)</f>
        <v/>
      </c>
      <c r="AH22" s="60" t="str">
        <f>IF(D22="",IF(OR($B22&lt;&gt;"",$C22&lt;&gt;"",$E22&lt;&gt;"",$F22&lt;&gt;""),INDEX(AH$3:AH21,MATCH(MAX(AD$3:AD21),AD$3:AD21,0),0),""),D22)</f>
        <v/>
      </c>
      <c r="AI22" s="19" t="str">
        <f t="shared" si="37"/>
        <v/>
      </c>
      <c r="AJ22" s="22" t="str">
        <f>IF(AK22="","",$AK22&amp;"@"&amp;AL22&amp;IF(AL22="","","@"&amp;COUNTIF($AI$3:AI22,AL22)))</f>
        <v/>
      </c>
      <c r="AK22" s="45" t="str">
        <f t="shared" si="38"/>
        <v/>
      </c>
      <c r="AL22" s="5" t="str">
        <f>IF(AI22="",IF(AND(F22&lt;&gt;"",E22=""),INDEX($AI$3:AI21,MATCH(MAX($AE$3:AE21),$AE$3:AE21,0),0),""),AI22)</f>
        <v/>
      </c>
      <c r="AM22" s="22" t="str">
        <f>IF(入力!F22="","",IFERROR(INDEX(設定!$B$3:$B$100003,IFERROR(MATCH("*"&amp;$F22&amp;"*",設定!B$3:B$100003,0),MATCH("*"&amp;$F22&amp;"*",設定!C$3:C$100003,0)),0),入力!F22))&amp;""</f>
        <v/>
      </c>
      <c r="AN22" s="22" t="str">
        <f>IF(AM22="","",IFERROR(IF(入力!I22="",INDEX(設定!$D$3:$D$100003,MATCH("*"&amp;$AM22&amp;"*",設定!B$3:B$100003,0),0),I22),I22))&amp;""</f>
        <v/>
      </c>
      <c r="AO22" s="22" t="str">
        <f t="shared" si="39"/>
        <v/>
      </c>
      <c r="AP22" s="22" t="str">
        <f t="shared" si="40"/>
        <v/>
      </c>
      <c r="AQ22" s="22" t="str">
        <f>IF(AM22="","",IFERROR(IF(入力!H22="",INDEX(設定!$E$3:$X$100003,MATCH("*"&amp;$AM22&amp;"*",設定!B$3:B$100003,0),MATCH($AK22,設定!$E$1:$X$1,1)),H22),H22))</f>
        <v/>
      </c>
      <c r="AR22" s="23" t="str">
        <f t="shared" si="41"/>
        <v/>
      </c>
      <c r="AS22" s="23" t="str">
        <f>IF(AND(AR22&lt;&gt;"",COUNTIF($AJ$3:AJ22,AJ22)=1),SUMIF($AJ$3:$AR$100003,AJ22,$AR$3:$AR$100003),"")</f>
        <v/>
      </c>
      <c r="AT22" s="23" t="str">
        <f>IF(AND(COUNTIF($AK$3:AK22,AK22)=COUNTIF($AK$3:AK100022,AK22),AK22&lt;&gt;""),SUMIF($AK$3:AK22,AK22,$AR$3:AR22),"")</f>
        <v/>
      </c>
      <c r="AU22" s="125"/>
      <c r="AV22" s="22" t="str">
        <f>IF(COUNT(BA22:BF22)=6,MAX($AV$3:AV21)+1,"")</f>
        <v/>
      </c>
      <c r="AW22" s="22" t="str">
        <f>IF(AX22="","",RANK(AX22,$AX$3:$AX$100003,1)+COUNTIF($AX$3:AX22,AX22)-1)</f>
        <v/>
      </c>
      <c r="AX22" s="22" t="str">
        <f t="shared" si="11"/>
        <v/>
      </c>
      <c r="AY22" s="22" t="str">
        <f>IF(AL22="","",IF(COUNTIF($AL$3:AL22,AL22)=1,1+MAX($AY$3:AY21),INDEX($AY$3:AY21,MATCH(AL22,$AL$3:AL22,0),0)))</f>
        <v/>
      </c>
      <c r="AZ22" s="22" t="str">
        <f>IF(AM22="","",IF(COUNTIF($AM$3:AM22,AM22)=1,1+MAX($AZ$3:AZ21),INDEX($AZ$3:AZ21,MATCH(AM22,$AM$3:AM22,0),0)))</f>
        <v/>
      </c>
      <c r="BA22" s="79" t="str">
        <f t="shared" si="12"/>
        <v/>
      </c>
      <c r="BB22" s="79" t="str">
        <f t="shared" si="13"/>
        <v/>
      </c>
      <c r="BC22" s="22" t="str">
        <f>IF($AL22="","",IF(COUNTIF(AL22,"*"&amp;BC$1&amp;"*"),COUNTIF(AL$3:AL22,"*"&amp;BC$1&amp;"*"),""))</f>
        <v/>
      </c>
      <c r="BD22" s="22" t="str">
        <f>IF($AL22="","",IF(COUNTIF(AM22,"*"&amp;BD$1&amp;"*"),COUNTIF(AM$3:AM22,"*"&amp;BD$1&amp;"*"),""))</f>
        <v/>
      </c>
      <c r="BE22" s="22" t="str">
        <f>IF($AL22="","",IF(COUNTIF(AN22,"*"&amp;BE$1&amp;"*"),COUNTIF(AN$3:AN22,"*"&amp;BE$1&amp;"*"),""))</f>
        <v/>
      </c>
      <c r="BF22" s="22" t="str">
        <f>IF($AL22="","",IF(COUNTIF(AO22,"*"&amp;BF$1&amp;"*"),COUNTIF(AO$3:AO22,"*"&amp;BF$1&amp;"*"),""))</f>
        <v/>
      </c>
      <c r="BG22" s="83" t="str">
        <f t="shared" si="14"/>
        <v/>
      </c>
      <c r="BH22" s="22" t="str">
        <f t="shared" si="15"/>
        <v/>
      </c>
      <c r="BI22" s="22" t="str">
        <f t="shared" si="16"/>
        <v/>
      </c>
      <c r="BK22" s="22" t="str">
        <f>IF($BK$1&gt;=1+MAX($BK$3:BK21),1+MAX($BK$3:BK21),"")</f>
        <v/>
      </c>
      <c r="BL22" s="22" t="str">
        <f t="shared" si="42"/>
        <v/>
      </c>
      <c r="BM22" s="22" t="str">
        <f t="shared" si="42"/>
        <v/>
      </c>
      <c r="BN22" s="22" t="str">
        <f t="shared" si="42"/>
        <v/>
      </c>
      <c r="BO22" s="22" t="str">
        <f t="shared" si="42"/>
        <v/>
      </c>
      <c r="BP22" s="22" t="str">
        <f t="shared" si="42"/>
        <v/>
      </c>
      <c r="BQ22" s="22" t="str">
        <f t="shared" si="42"/>
        <v/>
      </c>
      <c r="BR22" s="22" t="str">
        <f t="shared" si="42"/>
        <v/>
      </c>
      <c r="BS22" s="22" t="str">
        <f t="shared" si="42"/>
        <v/>
      </c>
      <c r="BT22" s="22" t="str">
        <f t="shared" si="42"/>
        <v/>
      </c>
      <c r="BU22" s="22" t="str">
        <f t="shared" si="42"/>
        <v/>
      </c>
      <c r="BV22" s="22" t="str">
        <f t="shared" si="42"/>
        <v/>
      </c>
    </row>
    <row r="23" spans="2:74" ht="30" customHeight="1" x14ac:dyDescent="0.2">
      <c r="B23" s="75"/>
      <c r="C23" s="75"/>
      <c r="D23" s="77"/>
      <c r="E23" s="49"/>
      <c r="F23" s="49"/>
      <c r="G23" s="50"/>
      <c r="H23" s="51"/>
      <c r="I23" s="50"/>
      <c r="J23" s="53"/>
      <c r="K23" s="55" t="str">
        <f t="shared" si="26"/>
        <v/>
      </c>
      <c r="L23" s="50" t="str">
        <f t="shared" si="27"/>
        <v/>
      </c>
      <c r="M23" s="50" t="str">
        <f t="shared" si="28"/>
        <v/>
      </c>
      <c r="N23" s="72" t="str">
        <f t="shared" si="29"/>
        <v/>
      </c>
      <c r="O23" s="72" t="str">
        <f t="shared" si="30"/>
        <v/>
      </c>
      <c r="P23" s="51" t="str">
        <f t="shared" si="31"/>
        <v/>
      </c>
      <c r="Q23" s="21"/>
      <c r="R23" s="68" t="str">
        <f t="shared" si="32"/>
        <v/>
      </c>
      <c r="S23" s="51" t="str">
        <f t="shared" si="33"/>
        <v/>
      </c>
      <c r="T23" s="24"/>
      <c r="U23" s="7" t="str">
        <f t="shared" si="4"/>
        <v/>
      </c>
      <c r="V23" s="8" t="str">
        <f t="shared" si="34"/>
        <v/>
      </c>
      <c r="W23" s="21"/>
      <c r="X23" s="14" t="str">
        <f t="shared" si="6"/>
        <v/>
      </c>
      <c r="Y23" s="14" t="str">
        <f t="shared" si="35"/>
        <v/>
      </c>
      <c r="Z23" s="8" t="str">
        <f t="shared" si="36"/>
        <v/>
      </c>
      <c r="AA23" s="24"/>
      <c r="AB23" s="4" t="str">
        <f>IF(B23="","",COUNT(B$3:B23))</f>
        <v/>
      </c>
      <c r="AC23" s="4" t="str">
        <f>IF(C23="","",COUNT(C$3:C23))</f>
        <v/>
      </c>
      <c r="AD23" s="4" t="str">
        <f>IF(D23="","",COUNT(D$3:D23))</f>
        <v/>
      </c>
      <c r="AE23" s="22" t="str">
        <f>IF(E23="","",COUNTA($E$3:E23))</f>
        <v/>
      </c>
      <c r="AF23" s="60" t="str">
        <f>IF(B23="",IF(OR($C23&lt;&gt;"",$D23&lt;&gt;"",$E23&lt;&gt;"",$F23&lt;&gt;""),INDEX(AF$3:AF22,MATCH(MAX(AB$3:AB22),AB$3:AB22,0),0),""),B23)</f>
        <v/>
      </c>
      <c r="AG23" s="60" t="str">
        <f>IF(C23="",IF(OR($B23&lt;&gt;"",$D23&lt;&gt;"",$E23&lt;&gt;"",$F23&lt;&gt;""),INDEX(AG$3:AG22,MATCH(MAX(AC$3:AC22),AC$3:AC22,0),0),""),C23)</f>
        <v/>
      </c>
      <c r="AH23" s="60" t="str">
        <f>IF(D23="",IF(OR($B23&lt;&gt;"",$C23&lt;&gt;"",$E23&lt;&gt;"",$F23&lt;&gt;""),INDEX(AH$3:AH22,MATCH(MAX(AD$3:AD22),AD$3:AD22,0),0),""),D23)</f>
        <v/>
      </c>
      <c r="AI23" s="19" t="str">
        <f t="shared" si="37"/>
        <v/>
      </c>
      <c r="AJ23" s="22" t="str">
        <f>IF(AK23="","",$AK23&amp;"@"&amp;AL23&amp;IF(AL23="","","@"&amp;COUNTIF($AI$3:AI23,AL23)))</f>
        <v/>
      </c>
      <c r="AK23" s="45" t="str">
        <f t="shared" si="38"/>
        <v/>
      </c>
      <c r="AL23" s="5" t="str">
        <f>IF(AI23="",IF(AND(F23&lt;&gt;"",E23=""),INDEX($AI$3:AI22,MATCH(MAX($AE$3:AE22),$AE$3:AE22,0),0),""),AI23)</f>
        <v/>
      </c>
      <c r="AM23" s="22" t="str">
        <f>IF(入力!F23="","",IFERROR(INDEX(設定!$B$3:$B$100003,IFERROR(MATCH("*"&amp;$F23&amp;"*",設定!B$3:B$100003,0),MATCH("*"&amp;$F23&amp;"*",設定!C$3:C$100003,0)),0),入力!F23))&amp;""</f>
        <v/>
      </c>
      <c r="AN23" s="22" t="str">
        <f>IF(AM23="","",IFERROR(IF(入力!I23="",INDEX(設定!$D$3:$D$100003,MATCH("*"&amp;$AM23&amp;"*",設定!B$3:B$100003,0),0),I23),I23))&amp;""</f>
        <v/>
      </c>
      <c r="AO23" s="22" t="str">
        <f t="shared" si="39"/>
        <v/>
      </c>
      <c r="AP23" s="22" t="str">
        <f t="shared" si="40"/>
        <v/>
      </c>
      <c r="AQ23" s="22" t="str">
        <f>IF(AM23="","",IFERROR(IF(入力!H23="",INDEX(設定!$E$3:$X$100003,MATCH("*"&amp;$AM23&amp;"*",設定!B$3:B$100003,0),MATCH($AK23,設定!$E$1:$X$1,1)),H23),H23))</f>
        <v/>
      </c>
      <c r="AR23" s="23" t="str">
        <f t="shared" si="41"/>
        <v/>
      </c>
      <c r="AS23" s="23" t="str">
        <f>IF(AND(AR23&lt;&gt;"",COUNTIF($AJ$3:AJ23,AJ23)=1),SUMIF($AJ$3:$AR$100003,AJ23,$AR$3:$AR$100003),"")</f>
        <v/>
      </c>
      <c r="AT23" s="23" t="str">
        <f>IF(AND(COUNTIF($AK$3:AK23,AK23)=COUNTIF($AK$3:AK100023,AK23),AK23&lt;&gt;""),SUMIF($AK$3:AK23,AK23,$AR$3:AR23),"")</f>
        <v/>
      </c>
      <c r="AU23" s="125"/>
      <c r="AV23" s="22" t="str">
        <f>IF(COUNT(BA23:BF23)=6,MAX($AV$3:AV22)+1,"")</f>
        <v/>
      </c>
      <c r="AW23" s="22" t="str">
        <f>IF(AX23="","",RANK(AX23,$AX$3:$AX$100003,1)+COUNTIF($AX$3:AX23,AX23)-1)</f>
        <v/>
      </c>
      <c r="AX23" s="22" t="str">
        <f t="shared" si="11"/>
        <v/>
      </c>
      <c r="AY23" s="22" t="str">
        <f>IF(AL23="","",IF(COUNTIF($AL$3:AL23,AL23)=1,1+MAX($AY$3:AY22),INDEX($AY$3:AY22,MATCH(AL23,$AL$3:AL23,0),0)))</f>
        <v/>
      </c>
      <c r="AZ23" s="22" t="str">
        <f>IF(AM23="","",IF(COUNTIF($AM$3:AM23,AM23)=1,1+MAX($AZ$3:AZ22),INDEX($AZ$3:AZ22,MATCH(AM23,$AM$3:AM23,0),0)))</f>
        <v/>
      </c>
      <c r="BA23" s="79" t="str">
        <f t="shared" si="12"/>
        <v/>
      </c>
      <c r="BB23" s="79" t="str">
        <f t="shared" si="13"/>
        <v/>
      </c>
      <c r="BC23" s="22" t="str">
        <f>IF($AL23="","",IF(COUNTIF(AL23,"*"&amp;BC$1&amp;"*"),COUNTIF(AL$3:AL23,"*"&amp;BC$1&amp;"*"),""))</f>
        <v/>
      </c>
      <c r="BD23" s="22" t="str">
        <f>IF($AL23="","",IF(COUNTIF(AM23,"*"&amp;BD$1&amp;"*"),COUNTIF(AM$3:AM23,"*"&amp;BD$1&amp;"*"),""))</f>
        <v/>
      </c>
      <c r="BE23" s="22" t="str">
        <f>IF($AL23="","",IF(COUNTIF(AN23,"*"&amp;BE$1&amp;"*"),COUNTIF(AN$3:AN23,"*"&amp;BE$1&amp;"*"),""))</f>
        <v/>
      </c>
      <c r="BF23" s="22" t="str">
        <f>IF($AL23="","",IF(COUNTIF(AO23,"*"&amp;BF$1&amp;"*"),COUNTIF(AO$3:AO23,"*"&amp;BF$1&amp;"*"),""))</f>
        <v/>
      </c>
      <c r="BG23" s="83" t="str">
        <f t="shared" si="14"/>
        <v/>
      </c>
      <c r="BH23" s="22" t="str">
        <f t="shared" si="15"/>
        <v/>
      </c>
      <c r="BI23" s="22" t="str">
        <f t="shared" si="16"/>
        <v/>
      </c>
      <c r="BK23" s="22" t="str">
        <f>IF($BK$1&gt;=1+MAX($BK$3:BK22),1+MAX($BK$3:BK22),"")</f>
        <v/>
      </c>
      <c r="BL23" s="22" t="str">
        <f t="shared" ref="BL23:BV32" si="43">IFERROR(IF($BK23="","",INDEX($AF$3:$AR$100003,MATCH($BK23,INDEX($AV$3:$AW$100003,0,MATCH($BL$1,$AV$2:$AW$2,0)),0),MATCH(BL$2,$AF$2:$AR$2,0))),"")</f>
        <v/>
      </c>
      <c r="BM23" s="22" t="str">
        <f t="shared" si="43"/>
        <v/>
      </c>
      <c r="BN23" s="22" t="str">
        <f t="shared" si="43"/>
        <v/>
      </c>
      <c r="BO23" s="22" t="str">
        <f t="shared" si="43"/>
        <v/>
      </c>
      <c r="BP23" s="22" t="str">
        <f t="shared" si="43"/>
        <v/>
      </c>
      <c r="BQ23" s="22" t="str">
        <f t="shared" si="43"/>
        <v/>
      </c>
      <c r="BR23" s="22" t="str">
        <f t="shared" si="43"/>
        <v/>
      </c>
      <c r="BS23" s="22" t="str">
        <f t="shared" si="43"/>
        <v/>
      </c>
      <c r="BT23" s="22" t="str">
        <f t="shared" si="43"/>
        <v/>
      </c>
      <c r="BU23" s="22" t="str">
        <f t="shared" si="43"/>
        <v/>
      </c>
      <c r="BV23" s="22" t="str">
        <f t="shared" si="43"/>
        <v/>
      </c>
    </row>
    <row r="24" spans="2:74" ht="30" customHeight="1" x14ac:dyDescent="0.2">
      <c r="B24" s="75"/>
      <c r="C24" s="75"/>
      <c r="D24" s="77"/>
      <c r="E24" s="49"/>
      <c r="F24" s="49"/>
      <c r="G24" s="50"/>
      <c r="H24" s="51"/>
      <c r="I24" s="50"/>
      <c r="J24" s="53"/>
      <c r="K24" s="55" t="str">
        <f t="shared" si="26"/>
        <v/>
      </c>
      <c r="L24" s="50" t="str">
        <f t="shared" si="27"/>
        <v/>
      </c>
      <c r="M24" s="50" t="str">
        <f t="shared" si="28"/>
        <v/>
      </c>
      <c r="N24" s="72" t="str">
        <f t="shared" si="29"/>
        <v/>
      </c>
      <c r="O24" s="72" t="str">
        <f t="shared" si="30"/>
        <v/>
      </c>
      <c r="P24" s="51" t="str">
        <f t="shared" si="31"/>
        <v/>
      </c>
      <c r="Q24" s="21"/>
      <c r="R24" s="68" t="str">
        <f t="shared" si="32"/>
        <v/>
      </c>
      <c r="S24" s="51" t="str">
        <f t="shared" si="33"/>
        <v/>
      </c>
      <c r="T24" s="24"/>
      <c r="U24" s="7" t="str">
        <f t="shared" si="4"/>
        <v/>
      </c>
      <c r="V24" s="8" t="str">
        <f t="shared" si="34"/>
        <v/>
      </c>
      <c r="W24" s="21"/>
      <c r="X24" s="14" t="str">
        <f t="shared" si="6"/>
        <v/>
      </c>
      <c r="Y24" s="14" t="str">
        <f t="shared" si="35"/>
        <v/>
      </c>
      <c r="Z24" s="8" t="str">
        <f t="shared" si="36"/>
        <v/>
      </c>
      <c r="AA24" s="24"/>
      <c r="AB24" s="4" t="str">
        <f>IF(B24="","",COUNT(B$3:B24))</f>
        <v/>
      </c>
      <c r="AC24" s="4" t="str">
        <f>IF(C24="","",COUNT(C$3:C24))</f>
        <v/>
      </c>
      <c r="AD24" s="4" t="str">
        <f>IF(D24="","",COUNT(D$3:D24))</f>
        <v/>
      </c>
      <c r="AE24" s="22" t="str">
        <f>IF(E24="","",COUNTA($E$3:E24))</f>
        <v/>
      </c>
      <c r="AF24" s="60" t="str">
        <f>IF(B24="",IF(OR($C24&lt;&gt;"",$D24&lt;&gt;"",$E24&lt;&gt;"",$F24&lt;&gt;""),INDEX(AF$3:AF23,MATCH(MAX(AB$3:AB23),AB$3:AB23,0),0),""),B24)</f>
        <v/>
      </c>
      <c r="AG24" s="60" t="str">
        <f>IF(C24="",IF(OR($B24&lt;&gt;"",$D24&lt;&gt;"",$E24&lt;&gt;"",$F24&lt;&gt;""),INDEX(AG$3:AG23,MATCH(MAX(AC$3:AC23),AC$3:AC23,0),0),""),C24)</f>
        <v/>
      </c>
      <c r="AH24" s="60" t="str">
        <f>IF(D24="",IF(OR($B24&lt;&gt;"",$C24&lt;&gt;"",$E24&lt;&gt;"",$F24&lt;&gt;""),INDEX(AH$3:AH23,MATCH(MAX(AD$3:AD23),AD$3:AD23,0),0),""),D24)</f>
        <v/>
      </c>
      <c r="AI24" s="19" t="str">
        <f t="shared" si="37"/>
        <v/>
      </c>
      <c r="AJ24" s="22" t="str">
        <f>IF(AK24="","",$AK24&amp;"@"&amp;AL24&amp;IF(AL24="","","@"&amp;COUNTIF($AI$3:AI24,AL24)))</f>
        <v/>
      </c>
      <c r="AK24" s="45" t="str">
        <f t="shared" si="38"/>
        <v/>
      </c>
      <c r="AL24" s="5" t="str">
        <f>IF(AI24="",IF(AND(F24&lt;&gt;"",E24=""),INDEX($AI$3:AI23,MATCH(MAX($AE$3:AE23),$AE$3:AE23,0),0),""),AI24)</f>
        <v/>
      </c>
      <c r="AM24" s="22" t="str">
        <f>IF(入力!F24="","",IFERROR(INDEX(設定!$B$3:$B$100003,IFERROR(MATCH("*"&amp;$F24&amp;"*",設定!B$3:B$100003,0),MATCH("*"&amp;$F24&amp;"*",設定!C$3:C$100003,0)),0),入力!F24))&amp;""</f>
        <v/>
      </c>
      <c r="AN24" s="22" t="str">
        <f>IF(AM24="","",IFERROR(IF(入力!I24="",INDEX(設定!$D$3:$D$100003,MATCH("*"&amp;$AM24&amp;"*",設定!B$3:B$100003,0),0),I24),I24))&amp;""</f>
        <v/>
      </c>
      <c r="AO24" s="22" t="str">
        <f t="shared" si="39"/>
        <v/>
      </c>
      <c r="AP24" s="22" t="str">
        <f t="shared" si="40"/>
        <v/>
      </c>
      <c r="AQ24" s="22" t="str">
        <f>IF(AM24="","",IFERROR(IF(入力!H24="",INDEX(設定!$E$3:$X$100003,MATCH("*"&amp;$AM24&amp;"*",設定!B$3:B$100003,0),MATCH($AK24,設定!$E$1:$X$1,1)),H24),H24))</f>
        <v/>
      </c>
      <c r="AR24" s="23" t="str">
        <f t="shared" si="41"/>
        <v/>
      </c>
      <c r="AS24" s="23" t="str">
        <f>IF(AND(AR24&lt;&gt;"",COUNTIF($AJ$3:AJ24,AJ24)=1),SUMIF($AJ$3:$AR$100003,AJ24,$AR$3:$AR$100003),"")</f>
        <v/>
      </c>
      <c r="AT24" s="23" t="str">
        <f>IF(AND(COUNTIF($AK$3:AK24,AK24)=COUNTIF($AK$3:AK100024,AK24),AK24&lt;&gt;""),SUMIF($AK$3:AK24,AK24,$AR$3:AR24),"")</f>
        <v/>
      </c>
      <c r="AU24" s="125"/>
      <c r="AV24" s="22" t="str">
        <f>IF(COUNT(BA24:BF24)=6,MAX($AV$3:AV23)+1,"")</f>
        <v/>
      </c>
      <c r="AW24" s="22" t="str">
        <f>IF(AX24="","",RANK(AX24,$AX$3:$AX$100003,1)+COUNTIF($AX$3:AX24,AX24)-1)</f>
        <v/>
      </c>
      <c r="AX24" s="22" t="str">
        <f t="shared" si="11"/>
        <v/>
      </c>
      <c r="AY24" s="22" t="str">
        <f>IF(AL24="","",IF(COUNTIF($AL$3:AL24,AL24)=1,1+MAX($AY$3:AY23),INDEX($AY$3:AY23,MATCH(AL24,$AL$3:AL24,0),0)))</f>
        <v/>
      </c>
      <c r="AZ24" s="22" t="str">
        <f>IF(AM24="","",IF(COUNTIF($AM$3:AM24,AM24)=1,1+MAX($AZ$3:AZ23),INDEX($AZ$3:AZ23,MATCH(AM24,$AM$3:AM24,0),0)))</f>
        <v/>
      </c>
      <c r="BA24" s="79" t="str">
        <f t="shared" si="12"/>
        <v/>
      </c>
      <c r="BB24" s="79" t="str">
        <f t="shared" si="13"/>
        <v/>
      </c>
      <c r="BC24" s="22" t="str">
        <f>IF($AL24="","",IF(COUNTIF(AL24,"*"&amp;BC$1&amp;"*"),COUNTIF(AL$3:AL24,"*"&amp;BC$1&amp;"*"),""))</f>
        <v/>
      </c>
      <c r="BD24" s="22" t="str">
        <f>IF($AL24="","",IF(COUNTIF(AM24,"*"&amp;BD$1&amp;"*"),COUNTIF(AM$3:AM24,"*"&amp;BD$1&amp;"*"),""))</f>
        <v/>
      </c>
      <c r="BE24" s="22" t="str">
        <f>IF($AL24="","",IF(COUNTIF(AN24,"*"&amp;BE$1&amp;"*"),COUNTIF(AN$3:AN24,"*"&amp;BE$1&amp;"*"),""))</f>
        <v/>
      </c>
      <c r="BF24" s="22" t="str">
        <f>IF($AL24="","",IF(COUNTIF(AO24,"*"&amp;BF$1&amp;"*"),COUNTIF(AO$3:AO24,"*"&amp;BF$1&amp;"*"),""))</f>
        <v/>
      </c>
      <c r="BG24" s="83" t="str">
        <f t="shared" si="14"/>
        <v/>
      </c>
      <c r="BH24" s="22" t="str">
        <f t="shared" si="15"/>
        <v/>
      </c>
      <c r="BI24" s="22" t="str">
        <f t="shared" si="16"/>
        <v/>
      </c>
      <c r="BK24" s="22" t="str">
        <f>IF($BK$1&gt;=1+MAX($BK$3:BK23),1+MAX($BK$3:BK23),"")</f>
        <v/>
      </c>
      <c r="BL24" s="22" t="str">
        <f t="shared" si="43"/>
        <v/>
      </c>
      <c r="BM24" s="22" t="str">
        <f t="shared" si="43"/>
        <v/>
      </c>
      <c r="BN24" s="22" t="str">
        <f t="shared" si="43"/>
        <v/>
      </c>
      <c r="BO24" s="22" t="str">
        <f t="shared" si="43"/>
        <v/>
      </c>
      <c r="BP24" s="22" t="str">
        <f t="shared" si="43"/>
        <v/>
      </c>
      <c r="BQ24" s="22" t="str">
        <f t="shared" si="43"/>
        <v/>
      </c>
      <c r="BR24" s="22" t="str">
        <f t="shared" si="43"/>
        <v/>
      </c>
      <c r="BS24" s="22" t="str">
        <f t="shared" si="43"/>
        <v/>
      </c>
      <c r="BT24" s="22" t="str">
        <f t="shared" si="43"/>
        <v/>
      </c>
      <c r="BU24" s="22" t="str">
        <f t="shared" si="43"/>
        <v/>
      </c>
      <c r="BV24" s="22" t="str">
        <f t="shared" si="43"/>
        <v/>
      </c>
    </row>
    <row r="25" spans="2:74" ht="30" customHeight="1" x14ac:dyDescent="0.2">
      <c r="B25" s="75"/>
      <c r="C25" s="75"/>
      <c r="D25" s="77"/>
      <c r="E25" s="49"/>
      <c r="F25" s="49"/>
      <c r="G25" s="50"/>
      <c r="H25" s="51"/>
      <c r="I25" s="50"/>
      <c r="J25" s="53"/>
      <c r="K25" s="55" t="str">
        <f t="shared" si="26"/>
        <v/>
      </c>
      <c r="L25" s="50" t="str">
        <f t="shared" si="27"/>
        <v/>
      </c>
      <c r="M25" s="50" t="str">
        <f t="shared" si="28"/>
        <v/>
      </c>
      <c r="N25" s="72" t="str">
        <f t="shared" si="29"/>
        <v/>
      </c>
      <c r="O25" s="72" t="str">
        <f t="shared" si="30"/>
        <v/>
      </c>
      <c r="P25" s="51" t="str">
        <f t="shared" si="31"/>
        <v/>
      </c>
      <c r="Q25" s="21"/>
      <c r="R25" s="68" t="str">
        <f t="shared" si="32"/>
        <v/>
      </c>
      <c r="S25" s="51" t="str">
        <f t="shared" si="33"/>
        <v/>
      </c>
      <c r="T25" s="24"/>
      <c r="U25" s="7" t="str">
        <f t="shared" si="4"/>
        <v/>
      </c>
      <c r="V25" s="8" t="str">
        <f t="shared" si="34"/>
        <v/>
      </c>
      <c r="W25" s="21"/>
      <c r="X25" s="14" t="str">
        <f t="shared" si="6"/>
        <v/>
      </c>
      <c r="Y25" s="14" t="str">
        <f t="shared" si="35"/>
        <v/>
      </c>
      <c r="Z25" s="8" t="str">
        <f t="shared" si="36"/>
        <v/>
      </c>
      <c r="AA25" s="24"/>
      <c r="AB25" s="4" t="str">
        <f>IF(B25="","",COUNT(B$3:B25))</f>
        <v/>
      </c>
      <c r="AC25" s="4" t="str">
        <f>IF(C25="","",COUNT(C$3:C25))</f>
        <v/>
      </c>
      <c r="AD25" s="4" t="str">
        <f>IF(D25="","",COUNT(D$3:D25))</f>
        <v/>
      </c>
      <c r="AE25" s="22" t="str">
        <f>IF(E25="","",COUNTA($E$3:E25))</f>
        <v/>
      </c>
      <c r="AF25" s="60" t="str">
        <f>IF(B25="",IF(OR($C25&lt;&gt;"",$D25&lt;&gt;"",$E25&lt;&gt;"",$F25&lt;&gt;""),INDEX(AF$3:AF24,MATCH(MAX(AB$3:AB24),AB$3:AB24,0),0),""),B25)</f>
        <v/>
      </c>
      <c r="AG25" s="60" t="str">
        <f>IF(C25="",IF(OR($B25&lt;&gt;"",$D25&lt;&gt;"",$E25&lt;&gt;"",$F25&lt;&gt;""),INDEX(AG$3:AG24,MATCH(MAX(AC$3:AC24),AC$3:AC24,0),0),""),C25)</f>
        <v/>
      </c>
      <c r="AH25" s="60" t="str">
        <f>IF(D25="",IF(OR($B25&lt;&gt;"",$C25&lt;&gt;"",$E25&lt;&gt;"",$F25&lt;&gt;""),INDEX(AH$3:AH24,MATCH(MAX(AD$3:AD24),AD$3:AD24,0),0),""),D25)</f>
        <v/>
      </c>
      <c r="AI25" s="19" t="str">
        <f t="shared" si="37"/>
        <v/>
      </c>
      <c r="AJ25" s="22" t="str">
        <f>IF(AK25="","",$AK25&amp;"@"&amp;AL25&amp;IF(AL25="","","@"&amp;COUNTIF($AI$3:AI25,AL25)))</f>
        <v/>
      </c>
      <c r="AK25" s="45" t="str">
        <f t="shared" si="38"/>
        <v/>
      </c>
      <c r="AL25" s="5" t="str">
        <f>IF(AI25="",IF(AND(F25&lt;&gt;"",E25=""),INDEX($AI$3:AI24,MATCH(MAX($AE$3:AE24),$AE$3:AE24,0),0),""),AI25)</f>
        <v/>
      </c>
      <c r="AM25" s="22" t="str">
        <f>IF(入力!F25="","",IFERROR(INDEX(設定!$B$3:$B$100003,IFERROR(MATCH("*"&amp;$F25&amp;"*",設定!B$3:B$100003,0),MATCH("*"&amp;$F25&amp;"*",設定!C$3:C$100003,0)),0),入力!F25))&amp;""</f>
        <v/>
      </c>
      <c r="AN25" s="22" t="str">
        <f>IF(AM25="","",IFERROR(IF(入力!I25="",INDEX(設定!$D$3:$D$100003,MATCH("*"&amp;$AM25&amp;"*",設定!B$3:B$100003,0),0),I25),I25))&amp;""</f>
        <v/>
      </c>
      <c r="AO25" s="22" t="str">
        <f t="shared" si="39"/>
        <v/>
      </c>
      <c r="AP25" s="22" t="str">
        <f t="shared" si="40"/>
        <v/>
      </c>
      <c r="AQ25" s="22" t="str">
        <f>IF(AM25="","",IFERROR(IF(入力!H25="",INDEX(設定!$E$3:$X$100003,MATCH("*"&amp;$AM25&amp;"*",設定!B$3:B$100003,0),MATCH($AK25,設定!$E$1:$X$1,1)),H25),H25))</f>
        <v/>
      </c>
      <c r="AR25" s="23" t="str">
        <f t="shared" si="41"/>
        <v/>
      </c>
      <c r="AS25" s="23" t="str">
        <f>IF(AND(AR25&lt;&gt;"",COUNTIF($AJ$3:AJ25,AJ25)=1),SUMIF($AJ$3:$AR$100003,AJ25,$AR$3:$AR$100003),"")</f>
        <v/>
      </c>
      <c r="AT25" s="23" t="str">
        <f>IF(AND(COUNTIF($AK$3:AK25,AK25)=COUNTIF($AK$3:AK100025,AK25),AK25&lt;&gt;""),SUMIF($AK$3:AK25,AK25,$AR$3:AR25),"")</f>
        <v/>
      </c>
      <c r="AU25" s="125"/>
      <c r="AV25" s="22" t="str">
        <f>IF(COUNT(BA25:BF25)=6,MAX($AV$3:AV24)+1,"")</f>
        <v/>
      </c>
      <c r="AW25" s="22" t="str">
        <f>IF(AX25="","",RANK(AX25,$AX$3:$AX$100003,1)+COUNTIF($AX$3:AX25,AX25)-1)</f>
        <v/>
      </c>
      <c r="AX25" s="22" t="str">
        <f t="shared" si="11"/>
        <v/>
      </c>
      <c r="AY25" s="22" t="str">
        <f>IF(AL25="","",IF(COUNTIF($AL$3:AL25,AL25)=1,1+MAX($AY$3:AY24),INDEX($AY$3:AY24,MATCH(AL25,$AL$3:AL25,0),0)))</f>
        <v/>
      </c>
      <c r="AZ25" s="22" t="str">
        <f>IF(AM25="","",IF(COUNTIF($AM$3:AM25,AM25)=1,1+MAX($AZ$3:AZ24),INDEX($AZ$3:AZ24,MATCH(AM25,$AM$3:AM25,0),0)))</f>
        <v/>
      </c>
      <c r="BA25" s="79" t="str">
        <f t="shared" si="12"/>
        <v/>
      </c>
      <c r="BB25" s="79" t="str">
        <f t="shared" si="13"/>
        <v/>
      </c>
      <c r="BC25" s="22" t="str">
        <f>IF($AL25="","",IF(COUNTIF(AL25,"*"&amp;BC$1&amp;"*"),COUNTIF(AL$3:AL25,"*"&amp;BC$1&amp;"*"),""))</f>
        <v/>
      </c>
      <c r="BD25" s="22" t="str">
        <f>IF($AL25="","",IF(COUNTIF(AM25,"*"&amp;BD$1&amp;"*"),COUNTIF(AM$3:AM25,"*"&amp;BD$1&amp;"*"),""))</f>
        <v/>
      </c>
      <c r="BE25" s="22" t="str">
        <f>IF($AL25="","",IF(COUNTIF(AN25,"*"&amp;BE$1&amp;"*"),COUNTIF(AN$3:AN25,"*"&amp;BE$1&amp;"*"),""))</f>
        <v/>
      </c>
      <c r="BF25" s="22" t="str">
        <f>IF($AL25="","",IF(COUNTIF(AO25,"*"&amp;BF$1&amp;"*"),COUNTIF(AO$3:AO25,"*"&amp;BF$1&amp;"*"),""))</f>
        <v/>
      </c>
      <c r="BG25" s="83" t="str">
        <f t="shared" si="14"/>
        <v/>
      </c>
      <c r="BH25" s="22" t="str">
        <f t="shared" si="15"/>
        <v/>
      </c>
      <c r="BI25" s="22" t="str">
        <f t="shared" si="16"/>
        <v/>
      </c>
      <c r="BK25" s="22" t="str">
        <f>IF($BK$1&gt;=1+MAX($BK$3:BK24),1+MAX($BK$3:BK24),"")</f>
        <v/>
      </c>
      <c r="BL25" s="22" t="str">
        <f t="shared" si="43"/>
        <v/>
      </c>
      <c r="BM25" s="22" t="str">
        <f t="shared" si="43"/>
        <v/>
      </c>
      <c r="BN25" s="22" t="str">
        <f t="shared" si="43"/>
        <v/>
      </c>
      <c r="BO25" s="22" t="str">
        <f t="shared" si="43"/>
        <v/>
      </c>
      <c r="BP25" s="22" t="str">
        <f t="shared" si="43"/>
        <v/>
      </c>
      <c r="BQ25" s="22" t="str">
        <f t="shared" si="43"/>
        <v/>
      </c>
      <c r="BR25" s="22" t="str">
        <f t="shared" si="43"/>
        <v/>
      </c>
      <c r="BS25" s="22" t="str">
        <f t="shared" si="43"/>
        <v/>
      </c>
      <c r="BT25" s="22" t="str">
        <f t="shared" si="43"/>
        <v/>
      </c>
      <c r="BU25" s="22" t="str">
        <f t="shared" si="43"/>
        <v/>
      </c>
      <c r="BV25" s="22" t="str">
        <f t="shared" si="43"/>
        <v/>
      </c>
    </row>
    <row r="26" spans="2:74" ht="30" customHeight="1" x14ac:dyDescent="0.2">
      <c r="B26" s="75"/>
      <c r="C26" s="75"/>
      <c r="D26" s="77"/>
      <c r="E26" s="49"/>
      <c r="F26" s="49"/>
      <c r="G26" s="50"/>
      <c r="H26" s="51"/>
      <c r="I26" s="50"/>
      <c r="J26" s="53"/>
      <c r="K26" s="55" t="str">
        <f t="shared" si="26"/>
        <v/>
      </c>
      <c r="L26" s="50" t="str">
        <f t="shared" si="27"/>
        <v/>
      </c>
      <c r="M26" s="50" t="str">
        <f t="shared" si="28"/>
        <v/>
      </c>
      <c r="N26" s="72" t="str">
        <f t="shared" si="29"/>
        <v/>
      </c>
      <c r="O26" s="72" t="str">
        <f t="shared" si="30"/>
        <v/>
      </c>
      <c r="P26" s="51" t="str">
        <f t="shared" si="31"/>
        <v/>
      </c>
      <c r="Q26" s="21"/>
      <c r="R26" s="68" t="str">
        <f t="shared" si="32"/>
        <v/>
      </c>
      <c r="S26" s="51" t="str">
        <f t="shared" si="33"/>
        <v/>
      </c>
      <c r="T26" s="24"/>
      <c r="U26" s="7" t="str">
        <f t="shared" si="4"/>
        <v/>
      </c>
      <c r="V26" s="8" t="str">
        <f t="shared" si="34"/>
        <v/>
      </c>
      <c r="W26" s="21"/>
      <c r="X26" s="14" t="str">
        <f t="shared" si="6"/>
        <v/>
      </c>
      <c r="Y26" s="14" t="str">
        <f t="shared" si="35"/>
        <v/>
      </c>
      <c r="Z26" s="8" t="str">
        <f t="shared" si="36"/>
        <v/>
      </c>
      <c r="AA26" s="24"/>
      <c r="AB26" s="4" t="str">
        <f>IF(B26="","",COUNT(B$3:B26))</f>
        <v/>
      </c>
      <c r="AC26" s="4" t="str">
        <f>IF(C26="","",COUNT(C$3:C26))</f>
        <v/>
      </c>
      <c r="AD26" s="4" t="str">
        <f>IF(D26="","",COUNT(D$3:D26))</f>
        <v/>
      </c>
      <c r="AE26" s="22" t="str">
        <f>IF(E26="","",COUNTA($E$3:E26))</f>
        <v/>
      </c>
      <c r="AF26" s="60" t="str">
        <f>IF(B26="",IF(OR($C26&lt;&gt;"",$D26&lt;&gt;"",$E26&lt;&gt;"",$F26&lt;&gt;""),INDEX(AF$3:AF25,MATCH(MAX(AB$3:AB25),AB$3:AB25,0),0),""),B26)</f>
        <v/>
      </c>
      <c r="AG26" s="60" t="str">
        <f>IF(C26="",IF(OR($B26&lt;&gt;"",$D26&lt;&gt;"",$E26&lt;&gt;"",$F26&lt;&gt;""),INDEX(AG$3:AG25,MATCH(MAX(AC$3:AC25),AC$3:AC25,0),0),""),C26)</f>
        <v/>
      </c>
      <c r="AH26" s="60" t="str">
        <f>IF(D26="",IF(OR($B26&lt;&gt;"",$C26&lt;&gt;"",$E26&lt;&gt;"",$F26&lt;&gt;""),INDEX(AH$3:AH25,MATCH(MAX(AD$3:AD25),AD$3:AD25,0),0),""),D26)</f>
        <v/>
      </c>
      <c r="AI26" s="19" t="str">
        <f t="shared" si="37"/>
        <v/>
      </c>
      <c r="AJ26" s="22" t="str">
        <f>IF(AK26="","",$AK26&amp;"@"&amp;AL26&amp;IF(AL26="","","@"&amp;COUNTIF($AI$3:AI26,AL26)))</f>
        <v/>
      </c>
      <c r="AK26" s="45" t="str">
        <f t="shared" si="38"/>
        <v/>
      </c>
      <c r="AL26" s="5" t="str">
        <f>IF(AI26="",IF(AND(F26&lt;&gt;"",E26=""),INDEX($AI$3:AI25,MATCH(MAX($AE$3:AE25),$AE$3:AE25,0),0),""),AI26)</f>
        <v/>
      </c>
      <c r="AM26" s="22" t="str">
        <f>IF(入力!F26="","",IFERROR(INDEX(設定!$B$3:$B$100003,IFERROR(MATCH("*"&amp;$F26&amp;"*",設定!B$3:B$100003,0),MATCH("*"&amp;$F26&amp;"*",設定!C$3:C$100003,0)),0),入力!F26))&amp;""</f>
        <v/>
      </c>
      <c r="AN26" s="22" t="str">
        <f>IF(AM26="","",IFERROR(IF(入力!I26="",INDEX(設定!$D$3:$D$100003,MATCH("*"&amp;$AM26&amp;"*",設定!B$3:B$100003,0),0),I26),I26))&amp;""</f>
        <v/>
      </c>
      <c r="AO26" s="22" t="str">
        <f t="shared" si="39"/>
        <v/>
      </c>
      <c r="AP26" s="22" t="str">
        <f t="shared" si="40"/>
        <v/>
      </c>
      <c r="AQ26" s="22" t="str">
        <f>IF(AM26="","",IFERROR(IF(入力!H26="",INDEX(設定!$E$3:$X$100003,MATCH("*"&amp;$AM26&amp;"*",設定!B$3:B$100003,0),MATCH($AK26,設定!$E$1:$X$1,1)),H26),H26))</f>
        <v/>
      </c>
      <c r="AR26" s="23" t="str">
        <f t="shared" si="41"/>
        <v/>
      </c>
      <c r="AS26" s="23" t="str">
        <f>IF(AND(AR26&lt;&gt;"",COUNTIF($AJ$3:AJ26,AJ26)=1),SUMIF($AJ$3:$AR$100003,AJ26,$AR$3:$AR$100003),"")</f>
        <v/>
      </c>
      <c r="AT26" s="23" t="str">
        <f>IF(AND(COUNTIF($AK$3:AK26,AK26)=COUNTIF($AK$3:AK100026,AK26),AK26&lt;&gt;""),SUMIF($AK$3:AK26,AK26,$AR$3:AR26),"")</f>
        <v/>
      </c>
      <c r="AU26" s="125"/>
      <c r="AV26" s="22" t="str">
        <f>IF(COUNT(BA26:BF26)=6,MAX($AV$3:AV25)+1,"")</f>
        <v/>
      </c>
      <c r="AW26" s="22" t="str">
        <f>IF(AX26="","",RANK(AX26,$AX$3:$AX$100003,1)+COUNTIF($AX$3:AX26,AX26)-1)</f>
        <v/>
      </c>
      <c r="AX26" s="22" t="str">
        <f t="shared" si="11"/>
        <v/>
      </c>
      <c r="AY26" s="22" t="str">
        <f>IF(AL26="","",IF(COUNTIF($AL$3:AL26,AL26)=1,1+MAX($AY$3:AY25),INDEX($AY$3:AY25,MATCH(AL26,$AL$3:AL26,0),0)))</f>
        <v/>
      </c>
      <c r="AZ26" s="22" t="str">
        <f>IF(AM26="","",IF(COUNTIF($AM$3:AM26,AM26)=1,1+MAX($AZ$3:AZ25),INDEX($AZ$3:AZ25,MATCH(AM26,$AM$3:AM26,0),0)))</f>
        <v/>
      </c>
      <c r="BA26" s="79" t="str">
        <f t="shared" si="12"/>
        <v/>
      </c>
      <c r="BB26" s="79" t="str">
        <f t="shared" si="13"/>
        <v/>
      </c>
      <c r="BC26" s="22" t="str">
        <f>IF($AL26="","",IF(COUNTIF(AL26,"*"&amp;BC$1&amp;"*"),COUNTIF(AL$3:AL26,"*"&amp;BC$1&amp;"*"),""))</f>
        <v/>
      </c>
      <c r="BD26" s="22" t="str">
        <f>IF($AL26="","",IF(COUNTIF(AM26,"*"&amp;BD$1&amp;"*"),COUNTIF(AM$3:AM26,"*"&amp;BD$1&amp;"*"),""))</f>
        <v/>
      </c>
      <c r="BE26" s="22" t="str">
        <f>IF($AL26="","",IF(COUNTIF(AN26,"*"&amp;BE$1&amp;"*"),COUNTIF(AN$3:AN26,"*"&amp;BE$1&amp;"*"),""))</f>
        <v/>
      </c>
      <c r="BF26" s="22" t="str">
        <f>IF($AL26="","",IF(COUNTIF(AO26,"*"&amp;BF$1&amp;"*"),COUNTIF(AO$3:AO26,"*"&amp;BF$1&amp;"*"),""))</f>
        <v/>
      </c>
      <c r="BG26" s="83" t="str">
        <f t="shared" si="14"/>
        <v/>
      </c>
      <c r="BH26" s="22" t="str">
        <f t="shared" si="15"/>
        <v/>
      </c>
      <c r="BI26" s="22" t="str">
        <f t="shared" si="16"/>
        <v/>
      </c>
      <c r="BK26" s="22" t="str">
        <f>IF($BK$1&gt;=1+MAX($BK$3:BK25),1+MAX($BK$3:BK25),"")</f>
        <v/>
      </c>
      <c r="BL26" s="22" t="str">
        <f t="shared" si="43"/>
        <v/>
      </c>
      <c r="BM26" s="22" t="str">
        <f t="shared" si="43"/>
        <v/>
      </c>
      <c r="BN26" s="22" t="str">
        <f t="shared" si="43"/>
        <v/>
      </c>
      <c r="BO26" s="22" t="str">
        <f t="shared" si="43"/>
        <v/>
      </c>
      <c r="BP26" s="22" t="str">
        <f t="shared" si="43"/>
        <v/>
      </c>
      <c r="BQ26" s="22" t="str">
        <f t="shared" si="43"/>
        <v/>
      </c>
      <c r="BR26" s="22" t="str">
        <f t="shared" si="43"/>
        <v/>
      </c>
      <c r="BS26" s="22" t="str">
        <f t="shared" si="43"/>
        <v/>
      </c>
      <c r="BT26" s="22" t="str">
        <f t="shared" si="43"/>
        <v/>
      </c>
      <c r="BU26" s="22" t="str">
        <f t="shared" si="43"/>
        <v/>
      </c>
      <c r="BV26" s="22" t="str">
        <f t="shared" si="43"/>
        <v/>
      </c>
    </row>
    <row r="27" spans="2:74" ht="30" customHeight="1" x14ac:dyDescent="0.2">
      <c r="B27" s="75"/>
      <c r="C27" s="75"/>
      <c r="D27" s="77"/>
      <c r="E27" s="49"/>
      <c r="F27" s="49"/>
      <c r="G27" s="50"/>
      <c r="H27" s="51"/>
      <c r="I27" s="50"/>
      <c r="J27" s="53"/>
      <c r="K27" s="55" t="str">
        <f t="shared" si="26"/>
        <v/>
      </c>
      <c r="L27" s="50" t="str">
        <f t="shared" si="27"/>
        <v/>
      </c>
      <c r="M27" s="50" t="str">
        <f t="shared" si="28"/>
        <v/>
      </c>
      <c r="N27" s="72" t="str">
        <f t="shared" si="29"/>
        <v/>
      </c>
      <c r="O27" s="72" t="str">
        <f t="shared" si="30"/>
        <v/>
      </c>
      <c r="P27" s="51" t="str">
        <f t="shared" si="31"/>
        <v/>
      </c>
      <c r="Q27" s="21"/>
      <c r="R27" s="68" t="str">
        <f t="shared" si="32"/>
        <v/>
      </c>
      <c r="S27" s="51" t="str">
        <f t="shared" si="33"/>
        <v/>
      </c>
      <c r="T27" s="24"/>
      <c r="U27" s="7" t="str">
        <f t="shared" si="4"/>
        <v/>
      </c>
      <c r="V27" s="8" t="str">
        <f t="shared" si="34"/>
        <v/>
      </c>
      <c r="W27" s="21"/>
      <c r="X27" s="14" t="str">
        <f t="shared" si="6"/>
        <v/>
      </c>
      <c r="Y27" s="14" t="str">
        <f t="shared" si="35"/>
        <v/>
      </c>
      <c r="Z27" s="8" t="str">
        <f t="shared" si="36"/>
        <v/>
      </c>
      <c r="AA27" s="24"/>
      <c r="AB27" s="4" t="str">
        <f>IF(B27="","",COUNT(B$3:B27))</f>
        <v/>
      </c>
      <c r="AC27" s="4" t="str">
        <f>IF(C27="","",COUNT(C$3:C27))</f>
        <v/>
      </c>
      <c r="AD27" s="4" t="str">
        <f>IF(D27="","",COUNT(D$3:D27))</f>
        <v/>
      </c>
      <c r="AE27" s="22" t="str">
        <f>IF(E27="","",COUNTA($E$3:E27))</f>
        <v/>
      </c>
      <c r="AF27" s="60" t="str">
        <f>IF(B27="",IF(OR($C27&lt;&gt;"",$D27&lt;&gt;"",$E27&lt;&gt;"",$F27&lt;&gt;""),INDEX(AF$3:AF26,MATCH(MAX(AB$3:AB26),AB$3:AB26,0),0),""),B27)</f>
        <v/>
      </c>
      <c r="AG27" s="60" t="str">
        <f>IF(C27="",IF(OR($B27&lt;&gt;"",$D27&lt;&gt;"",$E27&lt;&gt;"",$F27&lt;&gt;""),INDEX(AG$3:AG26,MATCH(MAX(AC$3:AC26),AC$3:AC26,0),0),""),C27)</f>
        <v/>
      </c>
      <c r="AH27" s="60" t="str">
        <f>IF(D27="",IF(OR($B27&lt;&gt;"",$C27&lt;&gt;"",$E27&lt;&gt;"",$F27&lt;&gt;""),INDEX(AH$3:AH26,MATCH(MAX(AD$3:AD26),AD$3:AD26,0),0),""),D27)</f>
        <v/>
      </c>
      <c r="AI27" s="19" t="str">
        <f t="shared" si="37"/>
        <v/>
      </c>
      <c r="AJ27" s="22" t="str">
        <f>IF(AK27="","",$AK27&amp;"@"&amp;AL27&amp;IF(AL27="","","@"&amp;COUNTIF($AI$3:AI27,AL27)))</f>
        <v/>
      </c>
      <c r="AK27" s="45" t="str">
        <f t="shared" si="38"/>
        <v/>
      </c>
      <c r="AL27" s="5" t="str">
        <f>IF(AI27="",IF(AND(F27&lt;&gt;"",E27=""),INDEX($AI$3:AI26,MATCH(MAX($AE$3:AE26),$AE$3:AE26,0),0),""),AI27)</f>
        <v/>
      </c>
      <c r="AM27" s="22" t="str">
        <f>IF(入力!F27="","",IFERROR(INDEX(設定!$B$3:$B$100003,IFERROR(MATCH("*"&amp;$F27&amp;"*",設定!B$3:B$100003,0),MATCH("*"&amp;$F27&amp;"*",設定!C$3:C$100003,0)),0),入力!F27))&amp;""</f>
        <v/>
      </c>
      <c r="AN27" s="22" t="str">
        <f>IF(AM27="","",IFERROR(IF(入力!I27="",INDEX(設定!$D$3:$D$100003,MATCH("*"&amp;$AM27&amp;"*",設定!B$3:B$100003,0),0),I27),I27))&amp;""</f>
        <v/>
      </c>
      <c r="AO27" s="22" t="str">
        <f t="shared" si="39"/>
        <v/>
      </c>
      <c r="AP27" s="22" t="str">
        <f t="shared" si="40"/>
        <v/>
      </c>
      <c r="AQ27" s="22" t="str">
        <f>IF(AM27="","",IFERROR(IF(入力!H27="",INDEX(設定!$E$3:$X$100003,MATCH("*"&amp;$AM27&amp;"*",設定!B$3:B$100003,0),MATCH($AK27,設定!$E$1:$X$1,1)),H27),H27))</f>
        <v/>
      </c>
      <c r="AR27" s="23" t="str">
        <f t="shared" si="41"/>
        <v/>
      </c>
      <c r="AS27" s="23" t="str">
        <f>IF(AND(AR27&lt;&gt;"",COUNTIF($AJ$3:AJ27,AJ27)=1),SUMIF($AJ$3:$AR$100003,AJ27,$AR$3:$AR$100003),"")</f>
        <v/>
      </c>
      <c r="AT27" s="23" t="str">
        <f>IF(AND(COUNTIF($AK$3:AK27,AK27)=COUNTIF($AK$3:AK100027,AK27),AK27&lt;&gt;""),SUMIF($AK$3:AK27,AK27,$AR$3:AR27),"")</f>
        <v/>
      </c>
      <c r="AU27" s="125"/>
      <c r="AV27" s="22" t="str">
        <f>IF(COUNT(BA27:BF27)=6,MAX($AV$3:AV26)+1,"")</f>
        <v/>
      </c>
      <c r="AW27" s="22" t="str">
        <f>IF(AX27="","",RANK(AX27,$AX$3:$AX$100003,1)+COUNTIF($AX$3:AX27,AX27)-1)</f>
        <v/>
      </c>
      <c r="AX27" s="22" t="str">
        <f t="shared" si="11"/>
        <v/>
      </c>
      <c r="AY27" s="22" t="str">
        <f>IF(AL27="","",IF(COUNTIF($AL$3:AL27,AL27)=1,1+MAX($AY$3:AY26),INDEX($AY$3:AY26,MATCH(AL27,$AL$3:AL27,0),0)))</f>
        <v/>
      </c>
      <c r="AZ27" s="22" t="str">
        <f>IF(AM27="","",IF(COUNTIF($AM$3:AM27,AM27)=1,1+MAX($AZ$3:AZ26),INDEX($AZ$3:AZ26,MATCH(AM27,$AM$3:AM27,0),0)))</f>
        <v/>
      </c>
      <c r="BA27" s="79" t="str">
        <f t="shared" si="12"/>
        <v/>
      </c>
      <c r="BB27" s="79" t="str">
        <f t="shared" si="13"/>
        <v/>
      </c>
      <c r="BC27" s="22" t="str">
        <f>IF($AL27="","",IF(COUNTIF(AL27,"*"&amp;BC$1&amp;"*"),COUNTIF(AL$3:AL27,"*"&amp;BC$1&amp;"*"),""))</f>
        <v/>
      </c>
      <c r="BD27" s="22" t="str">
        <f>IF($AL27="","",IF(COUNTIF(AM27,"*"&amp;BD$1&amp;"*"),COUNTIF(AM$3:AM27,"*"&amp;BD$1&amp;"*"),""))</f>
        <v/>
      </c>
      <c r="BE27" s="22" t="str">
        <f>IF($AL27="","",IF(COUNTIF(AN27,"*"&amp;BE$1&amp;"*"),COUNTIF(AN$3:AN27,"*"&amp;BE$1&amp;"*"),""))</f>
        <v/>
      </c>
      <c r="BF27" s="22" t="str">
        <f>IF($AL27="","",IF(COUNTIF(AO27,"*"&amp;BF$1&amp;"*"),COUNTIF(AO$3:AO27,"*"&amp;BF$1&amp;"*"),""))</f>
        <v/>
      </c>
      <c r="BG27" s="83" t="str">
        <f t="shared" si="14"/>
        <v/>
      </c>
      <c r="BH27" s="22" t="str">
        <f t="shared" si="15"/>
        <v/>
      </c>
      <c r="BI27" s="22" t="str">
        <f t="shared" si="16"/>
        <v/>
      </c>
      <c r="BK27" s="22" t="str">
        <f>IF($BK$1&gt;=1+MAX($BK$3:BK26),1+MAX($BK$3:BK26),"")</f>
        <v/>
      </c>
      <c r="BL27" s="22" t="str">
        <f t="shared" si="43"/>
        <v/>
      </c>
      <c r="BM27" s="22" t="str">
        <f t="shared" si="43"/>
        <v/>
      </c>
      <c r="BN27" s="22" t="str">
        <f t="shared" si="43"/>
        <v/>
      </c>
      <c r="BO27" s="22" t="str">
        <f t="shared" si="43"/>
        <v/>
      </c>
      <c r="BP27" s="22" t="str">
        <f t="shared" si="43"/>
        <v/>
      </c>
      <c r="BQ27" s="22" t="str">
        <f t="shared" si="43"/>
        <v/>
      </c>
      <c r="BR27" s="22" t="str">
        <f t="shared" si="43"/>
        <v/>
      </c>
      <c r="BS27" s="22" t="str">
        <f t="shared" si="43"/>
        <v/>
      </c>
      <c r="BT27" s="22" t="str">
        <f t="shared" si="43"/>
        <v/>
      </c>
      <c r="BU27" s="22" t="str">
        <f t="shared" si="43"/>
        <v/>
      </c>
      <c r="BV27" s="22" t="str">
        <f t="shared" si="43"/>
        <v/>
      </c>
    </row>
    <row r="28" spans="2:74" ht="30" customHeight="1" x14ac:dyDescent="0.2">
      <c r="B28" s="75"/>
      <c r="C28" s="75"/>
      <c r="D28" s="77"/>
      <c r="E28" s="49"/>
      <c r="F28" s="49"/>
      <c r="G28" s="50"/>
      <c r="H28" s="51"/>
      <c r="I28" s="50"/>
      <c r="J28" s="53"/>
      <c r="K28" s="55" t="str">
        <f t="shared" si="26"/>
        <v/>
      </c>
      <c r="L28" s="50" t="str">
        <f t="shared" si="27"/>
        <v/>
      </c>
      <c r="M28" s="50" t="str">
        <f t="shared" si="28"/>
        <v/>
      </c>
      <c r="N28" s="72" t="str">
        <f t="shared" si="29"/>
        <v/>
      </c>
      <c r="O28" s="72" t="str">
        <f t="shared" si="30"/>
        <v/>
      </c>
      <c r="P28" s="51" t="str">
        <f t="shared" si="31"/>
        <v/>
      </c>
      <c r="Q28" s="21"/>
      <c r="R28" s="68" t="str">
        <f t="shared" si="32"/>
        <v/>
      </c>
      <c r="S28" s="51" t="str">
        <f t="shared" si="33"/>
        <v/>
      </c>
      <c r="T28" s="24"/>
      <c r="U28" s="7" t="str">
        <f t="shared" si="4"/>
        <v/>
      </c>
      <c r="V28" s="8" t="str">
        <f t="shared" si="34"/>
        <v/>
      </c>
      <c r="W28" s="21"/>
      <c r="X28" s="14" t="str">
        <f t="shared" si="6"/>
        <v/>
      </c>
      <c r="Y28" s="14" t="str">
        <f t="shared" si="35"/>
        <v/>
      </c>
      <c r="Z28" s="8" t="str">
        <f t="shared" si="36"/>
        <v/>
      </c>
      <c r="AA28" s="24"/>
      <c r="AB28" s="4" t="str">
        <f>IF(B28="","",COUNT(B$3:B28))</f>
        <v/>
      </c>
      <c r="AC28" s="4" t="str">
        <f>IF(C28="","",COUNT(C$3:C28))</f>
        <v/>
      </c>
      <c r="AD28" s="4" t="str">
        <f>IF(D28="","",COUNT(D$3:D28))</f>
        <v/>
      </c>
      <c r="AE28" s="22" t="str">
        <f>IF(E28="","",COUNTA($E$3:E28))</f>
        <v/>
      </c>
      <c r="AF28" s="60" t="str">
        <f>IF(B28="",IF(OR($C28&lt;&gt;"",$D28&lt;&gt;"",$E28&lt;&gt;"",$F28&lt;&gt;""),INDEX(AF$3:AF27,MATCH(MAX(AB$3:AB27),AB$3:AB27,0),0),""),B28)</f>
        <v/>
      </c>
      <c r="AG28" s="60" t="str">
        <f>IF(C28="",IF(OR($B28&lt;&gt;"",$D28&lt;&gt;"",$E28&lt;&gt;"",$F28&lt;&gt;""),INDEX(AG$3:AG27,MATCH(MAX(AC$3:AC27),AC$3:AC27,0),0),""),C28)</f>
        <v/>
      </c>
      <c r="AH28" s="60" t="str">
        <f>IF(D28="",IF(OR($B28&lt;&gt;"",$C28&lt;&gt;"",$E28&lt;&gt;"",$F28&lt;&gt;""),INDEX(AH$3:AH27,MATCH(MAX(AD$3:AD27),AD$3:AD27,0),0),""),D28)</f>
        <v/>
      </c>
      <c r="AI28" s="19" t="str">
        <f t="shared" si="37"/>
        <v/>
      </c>
      <c r="AJ28" s="22" t="str">
        <f>IF(AK28="","",$AK28&amp;"@"&amp;AL28&amp;IF(AL28="","","@"&amp;COUNTIF($AI$3:AI28,AL28)))</f>
        <v/>
      </c>
      <c r="AK28" s="45" t="str">
        <f t="shared" si="38"/>
        <v/>
      </c>
      <c r="AL28" s="5" t="str">
        <f>IF(AI28="",IF(AND(F28&lt;&gt;"",E28=""),INDEX($AI$3:AI27,MATCH(MAX($AE$3:AE27),$AE$3:AE27,0),0),""),AI28)</f>
        <v/>
      </c>
      <c r="AM28" s="22" t="str">
        <f>IF(入力!F28="","",IFERROR(INDEX(設定!$B$3:$B$100003,IFERROR(MATCH("*"&amp;$F28&amp;"*",設定!B$3:B$100003,0),MATCH("*"&amp;$F28&amp;"*",設定!C$3:C$100003,0)),0),入力!F28))&amp;""</f>
        <v/>
      </c>
      <c r="AN28" s="22" t="str">
        <f>IF(AM28="","",IFERROR(IF(入力!I28="",INDEX(設定!$D$3:$D$100003,MATCH("*"&amp;$AM28&amp;"*",設定!B$3:B$100003,0),0),I28),I28))&amp;""</f>
        <v/>
      </c>
      <c r="AO28" s="22" t="str">
        <f t="shared" si="39"/>
        <v/>
      </c>
      <c r="AP28" s="22" t="str">
        <f t="shared" si="40"/>
        <v/>
      </c>
      <c r="AQ28" s="22" t="str">
        <f>IF(AM28="","",IFERROR(IF(入力!H28="",INDEX(設定!$E$3:$X$100003,MATCH("*"&amp;$AM28&amp;"*",設定!B$3:B$100003,0),MATCH($AK28,設定!$E$1:$X$1,1)),H28),H28))</f>
        <v/>
      </c>
      <c r="AR28" s="23" t="str">
        <f t="shared" si="41"/>
        <v/>
      </c>
      <c r="AS28" s="23" t="str">
        <f>IF(AND(AR28&lt;&gt;"",COUNTIF($AJ$3:AJ28,AJ28)=1),SUMIF($AJ$3:$AR$100003,AJ28,$AR$3:$AR$100003),"")</f>
        <v/>
      </c>
      <c r="AT28" s="23" t="str">
        <f>IF(AND(COUNTIF($AK$3:AK28,AK28)=COUNTIF($AK$3:AK100028,AK28),AK28&lt;&gt;""),SUMIF($AK$3:AK28,AK28,$AR$3:AR28),"")</f>
        <v/>
      </c>
      <c r="AU28" s="125"/>
      <c r="AV28" s="22" t="str">
        <f>IF(COUNT(BA28:BF28)=6,MAX($AV$3:AV27)+1,"")</f>
        <v/>
      </c>
      <c r="AW28" s="22" t="str">
        <f>IF(AX28="","",RANK(AX28,$AX$3:$AX$100003,1)+COUNTIF($AX$3:AX28,AX28)-1)</f>
        <v/>
      </c>
      <c r="AX28" s="22" t="str">
        <f t="shared" si="11"/>
        <v/>
      </c>
      <c r="AY28" s="22" t="str">
        <f>IF(AL28="","",IF(COUNTIF($AL$3:AL28,AL28)=1,1+MAX($AY$3:AY27),INDEX($AY$3:AY27,MATCH(AL28,$AL$3:AL28,0),0)))</f>
        <v/>
      </c>
      <c r="AZ28" s="22" t="str">
        <f>IF(AM28="","",IF(COUNTIF($AM$3:AM28,AM28)=1,1+MAX($AZ$3:AZ27),INDEX($AZ$3:AZ27,MATCH(AM28,$AM$3:AM28,0),0)))</f>
        <v/>
      </c>
      <c r="BA28" s="79" t="str">
        <f t="shared" si="12"/>
        <v/>
      </c>
      <c r="BB28" s="79" t="str">
        <f t="shared" si="13"/>
        <v/>
      </c>
      <c r="BC28" s="22" t="str">
        <f>IF($AL28="","",IF(COUNTIF(AL28,"*"&amp;BC$1&amp;"*"),COUNTIF(AL$3:AL28,"*"&amp;BC$1&amp;"*"),""))</f>
        <v/>
      </c>
      <c r="BD28" s="22" t="str">
        <f>IF($AL28="","",IF(COUNTIF(AM28,"*"&amp;BD$1&amp;"*"),COUNTIF(AM$3:AM28,"*"&amp;BD$1&amp;"*"),""))</f>
        <v/>
      </c>
      <c r="BE28" s="22" t="str">
        <f>IF($AL28="","",IF(COUNTIF(AN28,"*"&amp;BE$1&amp;"*"),COUNTIF(AN$3:AN28,"*"&amp;BE$1&amp;"*"),""))</f>
        <v/>
      </c>
      <c r="BF28" s="22" t="str">
        <f>IF($AL28="","",IF(COUNTIF(AO28,"*"&amp;BF$1&amp;"*"),COUNTIF(AO$3:AO28,"*"&amp;BF$1&amp;"*"),""))</f>
        <v/>
      </c>
      <c r="BG28" s="83" t="str">
        <f t="shared" si="14"/>
        <v/>
      </c>
      <c r="BH28" s="22" t="str">
        <f t="shared" si="15"/>
        <v/>
      </c>
      <c r="BI28" s="22" t="str">
        <f t="shared" si="16"/>
        <v/>
      </c>
      <c r="BK28" s="22" t="str">
        <f>IF($BK$1&gt;=1+MAX($BK$3:BK27),1+MAX($BK$3:BK27),"")</f>
        <v/>
      </c>
      <c r="BL28" s="22" t="str">
        <f t="shared" si="43"/>
        <v/>
      </c>
      <c r="BM28" s="22" t="str">
        <f t="shared" si="43"/>
        <v/>
      </c>
      <c r="BN28" s="22" t="str">
        <f t="shared" si="43"/>
        <v/>
      </c>
      <c r="BO28" s="22" t="str">
        <f t="shared" si="43"/>
        <v/>
      </c>
      <c r="BP28" s="22" t="str">
        <f t="shared" si="43"/>
        <v/>
      </c>
      <c r="BQ28" s="22" t="str">
        <f t="shared" si="43"/>
        <v/>
      </c>
      <c r="BR28" s="22" t="str">
        <f t="shared" si="43"/>
        <v/>
      </c>
      <c r="BS28" s="22" t="str">
        <f t="shared" si="43"/>
        <v/>
      </c>
      <c r="BT28" s="22" t="str">
        <f t="shared" si="43"/>
        <v/>
      </c>
      <c r="BU28" s="22" t="str">
        <f t="shared" si="43"/>
        <v/>
      </c>
      <c r="BV28" s="22" t="str">
        <f t="shared" si="43"/>
        <v/>
      </c>
    </row>
    <row r="29" spans="2:74" ht="30" customHeight="1" x14ac:dyDescent="0.2">
      <c r="B29" s="75"/>
      <c r="C29" s="75"/>
      <c r="D29" s="77"/>
      <c r="E29" s="49"/>
      <c r="F29" s="49"/>
      <c r="G29" s="50"/>
      <c r="H29" s="51"/>
      <c r="I29" s="50"/>
      <c r="J29" s="53"/>
      <c r="K29" s="55" t="str">
        <f t="shared" si="26"/>
        <v/>
      </c>
      <c r="L29" s="50" t="str">
        <f t="shared" si="27"/>
        <v/>
      </c>
      <c r="M29" s="50" t="str">
        <f t="shared" si="28"/>
        <v/>
      </c>
      <c r="N29" s="72" t="str">
        <f t="shared" si="29"/>
        <v/>
      </c>
      <c r="O29" s="72" t="str">
        <f t="shared" si="30"/>
        <v/>
      </c>
      <c r="P29" s="51" t="str">
        <f t="shared" si="31"/>
        <v/>
      </c>
      <c r="Q29" s="21"/>
      <c r="R29" s="68" t="str">
        <f t="shared" si="32"/>
        <v/>
      </c>
      <c r="S29" s="51" t="str">
        <f t="shared" si="33"/>
        <v/>
      </c>
      <c r="T29" s="24"/>
      <c r="U29" s="7" t="str">
        <f t="shared" si="4"/>
        <v/>
      </c>
      <c r="V29" s="8" t="str">
        <f t="shared" si="34"/>
        <v/>
      </c>
      <c r="W29" s="21"/>
      <c r="X29" s="14" t="str">
        <f t="shared" si="6"/>
        <v/>
      </c>
      <c r="Y29" s="14" t="str">
        <f t="shared" si="35"/>
        <v/>
      </c>
      <c r="Z29" s="8" t="str">
        <f t="shared" si="36"/>
        <v/>
      </c>
      <c r="AA29" s="24"/>
      <c r="AB29" s="4" t="str">
        <f>IF(B29="","",COUNT(B$3:B29))</f>
        <v/>
      </c>
      <c r="AC29" s="4" t="str">
        <f>IF(C29="","",COUNT(C$3:C29))</f>
        <v/>
      </c>
      <c r="AD29" s="4" t="str">
        <f>IF(D29="","",COUNT(D$3:D29))</f>
        <v/>
      </c>
      <c r="AE29" s="22" t="str">
        <f>IF(E29="","",COUNTA($E$3:E29))</f>
        <v/>
      </c>
      <c r="AF29" s="60" t="str">
        <f>IF(B29="",IF(OR($C29&lt;&gt;"",$D29&lt;&gt;"",$E29&lt;&gt;"",$F29&lt;&gt;""),INDEX(AF$3:AF28,MATCH(MAX(AB$3:AB28),AB$3:AB28,0),0),""),B29)</f>
        <v/>
      </c>
      <c r="AG29" s="60" t="str">
        <f>IF(C29="",IF(OR($B29&lt;&gt;"",$D29&lt;&gt;"",$E29&lt;&gt;"",$F29&lt;&gt;""),INDEX(AG$3:AG28,MATCH(MAX(AC$3:AC28),AC$3:AC28,0),0),""),C29)</f>
        <v/>
      </c>
      <c r="AH29" s="60" t="str">
        <f>IF(D29="",IF(OR($B29&lt;&gt;"",$C29&lt;&gt;"",$E29&lt;&gt;"",$F29&lt;&gt;""),INDEX(AH$3:AH28,MATCH(MAX(AD$3:AD28),AD$3:AD28,0),0),""),D29)</f>
        <v/>
      </c>
      <c r="AI29" s="19" t="str">
        <f t="shared" si="37"/>
        <v/>
      </c>
      <c r="AJ29" s="22" t="str">
        <f>IF(AK29="","",$AK29&amp;"@"&amp;AL29&amp;IF(AL29="","","@"&amp;COUNTIF($AI$3:AI29,AL29)))</f>
        <v/>
      </c>
      <c r="AK29" s="45" t="str">
        <f t="shared" si="38"/>
        <v/>
      </c>
      <c r="AL29" s="5" t="str">
        <f>IF(AI29="",IF(AND(F29&lt;&gt;"",E29=""),INDEX($AI$3:AI28,MATCH(MAX($AE$3:AE28),$AE$3:AE28,0),0),""),AI29)</f>
        <v/>
      </c>
      <c r="AM29" s="22" t="str">
        <f>IF(入力!F29="","",IFERROR(INDEX(設定!$B$3:$B$100003,IFERROR(MATCH("*"&amp;$F29&amp;"*",設定!B$3:B$100003,0),MATCH("*"&amp;$F29&amp;"*",設定!C$3:C$100003,0)),0),入力!F29))&amp;""</f>
        <v/>
      </c>
      <c r="AN29" s="22" t="str">
        <f>IF(AM29="","",IFERROR(IF(入力!I29="",INDEX(設定!$D$3:$D$100003,MATCH("*"&amp;$AM29&amp;"*",設定!B$3:B$100003,0),0),I29),I29))&amp;""</f>
        <v/>
      </c>
      <c r="AO29" s="22" t="str">
        <f t="shared" si="39"/>
        <v/>
      </c>
      <c r="AP29" s="22" t="str">
        <f t="shared" si="40"/>
        <v/>
      </c>
      <c r="AQ29" s="22" t="str">
        <f>IF(AM29="","",IFERROR(IF(入力!H29="",INDEX(設定!$E$3:$X$100003,MATCH("*"&amp;$AM29&amp;"*",設定!B$3:B$100003,0),MATCH($AK29,設定!$E$1:$X$1,1)),H29),H29))</f>
        <v/>
      </c>
      <c r="AR29" s="23" t="str">
        <f t="shared" si="41"/>
        <v/>
      </c>
      <c r="AS29" s="23" t="str">
        <f>IF(AND(AR29&lt;&gt;"",COUNTIF($AJ$3:AJ29,AJ29)=1),SUMIF($AJ$3:$AR$100003,AJ29,$AR$3:$AR$100003),"")</f>
        <v/>
      </c>
      <c r="AT29" s="23" t="str">
        <f>IF(AND(COUNTIF($AK$3:AK29,AK29)=COUNTIF($AK$3:AK100029,AK29),AK29&lt;&gt;""),SUMIF($AK$3:AK29,AK29,$AR$3:AR29),"")</f>
        <v/>
      </c>
      <c r="AU29" s="125"/>
      <c r="AV29" s="22" t="str">
        <f>IF(COUNT(BA29:BF29)=6,MAX($AV$3:AV28)+1,"")</f>
        <v/>
      </c>
      <c r="AW29" s="22" t="str">
        <f>IF(AX29="","",RANK(AX29,$AX$3:$AX$100003,1)+COUNTIF($AX$3:AX29,AX29)-1)</f>
        <v/>
      </c>
      <c r="AX29" s="22" t="str">
        <f t="shared" si="11"/>
        <v/>
      </c>
      <c r="AY29" s="22" t="str">
        <f>IF(AL29="","",IF(COUNTIF($AL$3:AL29,AL29)=1,1+MAX($AY$3:AY28),INDEX($AY$3:AY28,MATCH(AL29,$AL$3:AL29,0),0)))</f>
        <v/>
      </c>
      <c r="AZ29" s="22" t="str">
        <f>IF(AM29="","",IF(COUNTIF($AM$3:AM29,AM29)=1,1+MAX($AZ$3:AZ28),INDEX($AZ$3:AZ28,MATCH(AM29,$AM$3:AM29,0),0)))</f>
        <v/>
      </c>
      <c r="BA29" s="79" t="str">
        <f t="shared" si="12"/>
        <v/>
      </c>
      <c r="BB29" s="79" t="str">
        <f t="shared" si="13"/>
        <v/>
      </c>
      <c r="BC29" s="22" t="str">
        <f>IF($AL29="","",IF(COUNTIF(AL29,"*"&amp;BC$1&amp;"*"),COUNTIF(AL$3:AL29,"*"&amp;BC$1&amp;"*"),""))</f>
        <v/>
      </c>
      <c r="BD29" s="22" t="str">
        <f>IF($AL29="","",IF(COUNTIF(AM29,"*"&amp;BD$1&amp;"*"),COUNTIF(AM$3:AM29,"*"&amp;BD$1&amp;"*"),""))</f>
        <v/>
      </c>
      <c r="BE29" s="22" t="str">
        <f>IF($AL29="","",IF(COUNTIF(AN29,"*"&amp;BE$1&amp;"*"),COUNTIF(AN$3:AN29,"*"&amp;BE$1&amp;"*"),""))</f>
        <v/>
      </c>
      <c r="BF29" s="22" t="str">
        <f>IF($AL29="","",IF(COUNTIF(AO29,"*"&amp;BF$1&amp;"*"),COUNTIF(AO$3:AO29,"*"&amp;BF$1&amp;"*"),""))</f>
        <v/>
      </c>
      <c r="BG29" s="83" t="str">
        <f t="shared" si="14"/>
        <v/>
      </c>
      <c r="BH29" s="22" t="str">
        <f t="shared" si="15"/>
        <v/>
      </c>
      <c r="BI29" s="22" t="str">
        <f t="shared" si="16"/>
        <v/>
      </c>
      <c r="BK29" s="22" t="str">
        <f>IF($BK$1&gt;=1+MAX($BK$3:BK28),1+MAX($BK$3:BK28),"")</f>
        <v/>
      </c>
      <c r="BL29" s="22" t="str">
        <f t="shared" si="43"/>
        <v/>
      </c>
      <c r="BM29" s="22" t="str">
        <f t="shared" si="43"/>
        <v/>
      </c>
      <c r="BN29" s="22" t="str">
        <f t="shared" si="43"/>
        <v/>
      </c>
      <c r="BO29" s="22" t="str">
        <f t="shared" si="43"/>
        <v/>
      </c>
      <c r="BP29" s="22" t="str">
        <f t="shared" si="43"/>
        <v/>
      </c>
      <c r="BQ29" s="22" t="str">
        <f t="shared" si="43"/>
        <v/>
      </c>
      <c r="BR29" s="22" t="str">
        <f t="shared" si="43"/>
        <v/>
      </c>
      <c r="BS29" s="22" t="str">
        <f t="shared" si="43"/>
        <v/>
      </c>
      <c r="BT29" s="22" t="str">
        <f t="shared" si="43"/>
        <v/>
      </c>
      <c r="BU29" s="22" t="str">
        <f t="shared" si="43"/>
        <v/>
      </c>
      <c r="BV29" s="22" t="str">
        <f t="shared" si="43"/>
        <v/>
      </c>
    </row>
    <row r="30" spans="2:74" ht="30" customHeight="1" x14ac:dyDescent="0.2">
      <c r="B30" s="75"/>
      <c r="C30" s="75"/>
      <c r="D30" s="77"/>
      <c r="E30" s="49"/>
      <c r="F30" s="49"/>
      <c r="G30" s="50"/>
      <c r="H30" s="51"/>
      <c r="I30" s="50"/>
      <c r="J30" s="53"/>
      <c r="K30" s="55" t="str">
        <f t="shared" si="26"/>
        <v/>
      </c>
      <c r="L30" s="50" t="str">
        <f t="shared" si="27"/>
        <v/>
      </c>
      <c r="M30" s="50" t="str">
        <f t="shared" si="28"/>
        <v/>
      </c>
      <c r="N30" s="72" t="str">
        <f t="shared" si="29"/>
        <v/>
      </c>
      <c r="O30" s="72" t="str">
        <f t="shared" si="30"/>
        <v/>
      </c>
      <c r="P30" s="51" t="str">
        <f t="shared" si="31"/>
        <v/>
      </c>
      <c r="Q30" s="21"/>
      <c r="R30" s="68" t="str">
        <f t="shared" si="32"/>
        <v/>
      </c>
      <c r="S30" s="51" t="str">
        <f t="shared" si="33"/>
        <v/>
      </c>
      <c r="T30" s="24"/>
      <c r="U30" s="7" t="str">
        <f t="shared" si="4"/>
        <v/>
      </c>
      <c r="V30" s="8" t="str">
        <f t="shared" si="34"/>
        <v/>
      </c>
      <c r="W30" s="21"/>
      <c r="X30" s="14" t="str">
        <f t="shared" si="6"/>
        <v/>
      </c>
      <c r="Y30" s="14" t="str">
        <f t="shared" si="35"/>
        <v/>
      </c>
      <c r="Z30" s="8" t="str">
        <f t="shared" si="36"/>
        <v/>
      </c>
      <c r="AA30" s="24"/>
      <c r="AB30" s="4" t="str">
        <f>IF(B30="","",COUNT(B$3:B30))</f>
        <v/>
      </c>
      <c r="AC30" s="4" t="str">
        <f>IF(C30="","",COUNT(C$3:C30))</f>
        <v/>
      </c>
      <c r="AD30" s="4" t="str">
        <f>IF(D30="","",COUNT(D$3:D30))</f>
        <v/>
      </c>
      <c r="AE30" s="22" t="str">
        <f>IF(E30="","",COUNTA($E$3:E30))</f>
        <v/>
      </c>
      <c r="AF30" s="60" t="str">
        <f>IF(B30="",IF(OR($C30&lt;&gt;"",$D30&lt;&gt;"",$E30&lt;&gt;"",$F30&lt;&gt;""),INDEX(AF$3:AF29,MATCH(MAX(AB$3:AB29),AB$3:AB29,0),0),""),B30)</f>
        <v/>
      </c>
      <c r="AG30" s="60" t="str">
        <f>IF(C30="",IF(OR($B30&lt;&gt;"",$D30&lt;&gt;"",$E30&lt;&gt;"",$F30&lt;&gt;""),INDEX(AG$3:AG29,MATCH(MAX(AC$3:AC29),AC$3:AC29,0),0),""),C30)</f>
        <v/>
      </c>
      <c r="AH30" s="60" t="str">
        <f>IF(D30="",IF(OR($B30&lt;&gt;"",$C30&lt;&gt;"",$E30&lt;&gt;"",$F30&lt;&gt;""),INDEX(AH$3:AH29,MATCH(MAX(AD$3:AD29),AD$3:AD29,0),0),""),D30)</f>
        <v/>
      </c>
      <c r="AI30" s="19" t="str">
        <f t="shared" si="37"/>
        <v/>
      </c>
      <c r="AJ30" s="22" t="str">
        <f>IF(AK30="","",$AK30&amp;"@"&amp;AL30&amp;IF(AL30="","","@"&amp;COUNTIF($AI$3:AI30,AL30)))</f>
        <v/>
      </c>
      <c r="AK30" s="45" t="str">
        <f t="shared" si="38"/>
        <v/>
      </c>
      <c r="AL30" s="5" t="str">
        <f>IF(AI30="",IF(AND(F30&lt;&gt;"",E30=""),INDEX($AI$3:AI29,MATCH(MAX($AE$3:AE29),$AE$3:AE29,0),0),""),AI30)</f>
        <v/>
      </c>
      <c r="AM30" s="22" t="str">
        <f>IF(入力!F30="","",IFERROR(INDEX(設定!$B$3:$B$100003,IFERROR(MATCH("*"&amp;$F30&amp;"*",設定!B$3:B$100003,0),MATCH("*"&amp;$F30&amp;"*",設定!C$3:C$100003,0)),0),入力!F30))&amp;""</f>
        <v/>
      </c>
      <c r="AN30" s="22" t="str">
        <f>IF(AM30="","",IFERROR(IF(入力!I30="",INDEX(設定!$D$3:$D$100003,MATCH("*"&amp;$AM30&amp;"*",設定!B$3:B$100003,0),0),I30),I30))&amp;""</f>
        <v/>
      </c>
      <c r="AO30" s="22" t="str">
        <f t="shared" si="39"/>
        <v/>
      </c>
      <c r="AP30" s="22" t="str">
        <f t="shared" si="40"/>
        <v/>
      </c>
      <c r="AQ30" s="22" t="str">
        <f>IF(AM30="","",IFERROR(IF(入力!H30="",INDEX(設定!$E$3:$X$100003,MATCH("*"&amp;$AM30&amp;"*",設定!B$3:B$100003,0),MATCH($AK30,設定!$E$1:$X$1,1)),H30),H30))</f>
        <v/>
      </c>
      <c r="AR30" s="23" t="str">
        <f t="shared" si="41"/>
        <v/>
      </c>
      <c r="AS30" s="23" t="str">
        <f>IF(AND(AR30&lt;&gt;"",COUNTIF($AJ$3:AJ30,AJ30)=1),SUMIF($AJ$3:$AR$100003,AJ30,$AR$3:$AR$100003),"")</f>
        <v/>
      </c>
      <c r="AT30" s="23" t="str">
        <f>IF(AND(COUNTIF($AK$3:AK30,AK30)=COUNTIF($AK$3:AK100030,AK30),AK30&lt;&gt;""),SUMIF($AK$3:AK30,AK30,$AR$3:AR30),"")</f>
        <v/>
      </c>
      <c r="AU30" s="125"/>
      <c r="AV30" s="22" t="str">
        <f>IF(COUNT(BA30:BF30)=6,MAX($AV$3:AV29)+1,"")</f>
        <v/>
      </c>
      <c r="AW30" s="22" t="str">
        <f>IF(AX30="","",RANK(AX30,$AX$3:$AX$100003,1)+COUNTIF($AX$3:AX30,AX30)-1)</f>
        <v/>
      </c>
      <c r="AX30" s="22" t="str">
        <f t="shared" si="11"/>
        <v/>
      </c>
      <c r="AY30" s="22" t="str">
        <f>IF(AL30="","",IF(COUNTIF($AL$3:AL30,AL30)=1,1+MAX($AY$3:AY29),INDEX($AY$3:AY29,MATCH(AL30,$AL$3:AL30,0),0)))</f>
        <v/>
      </c>
      <c r="AZ30" s="22" t="str">
        <f>IF(AM30="","",IF(COUNTIF($AM$3:AM30,AM30)=1,1+MAX($AZ$3:AZ29),INDEX($AZ$3:AZ29,MATCH(AM30,$AM$3:AM30,0),0)))</f>
        <v/>
      </c>
      <c r="BA30" s="79" t="str">
        <f t="shared" si="12"/>
        <v/>
      </c>
      <c r="BB30" s="79" t="str">
        <f t="shared" si="13"/>
        <v/>
      </c>
      <c r="BC30" s="22" t="str">
        <f>IF($AL30="","",IF(COUNTIF(AL30,"*"&amp;BC$1&amp;"*"),COUNTIF(AL$3:AL30,"*"&amp;BC$1&amp;"*"),""))</f>
        <v/>
      </c>
      <c r="BD30" s="22" t="str">
        <f>IF($AL30="","",IF(COUNTIF(AM30,"*"&amp;BD$1&amp;"*"),COUNTIF(AM$3:AM30,"*"&amp;BD$1&amp;"*"),""))</f>
        <v/>
      </c>
      <c r="BE30" s="22" t="str">
        <f>IF($AL30="","",IF(COUNTIF(AN30,"*"&amp;BE$1&amp;"*"),COUNTIF(AN$3:AN30,"*"&amp;BE$1&amp;"*"),""))</f>
        <v/>
      </c>
      <c r="BF30" s="22" t="str">
        <f>IF($AL30="","",IF(COUNTIF(AO30,"*"&amp;BF$1&amp;"*"),COUNTIF(AO$3:AO30,"*"&amp;BF$1&amp;"*"),""))</f>
        <v/>
      </c>
      <c r="BG30" s="83" t="str">
        <f t="shared" si="14"/>
        <v/>
      </c>
      <c r="BH30" s="22" t="str">
        <f t="shared" si="15"/>
        <v/>
      </c>
      <c r="BI30" s="22" t="str">
        <f t="shared" si="16"/>
        <v/>
      </c>
      <c r="BK30" s="22" t="str">
        <f>IF($BK$1&gt;=1+MAX($BK$3:BK29),1+MAX($BK$3:BK29),"")</f>
        <v/>
      </c>
      <c r="BL30" s="22" t="str">
        <f t="shared" si="43"/>
        <v/>
      </c>
      <c r="BM30" s="22" t="str">
        <f t="shared" si="43"/>
        <v/>
      </c>
      <c r="BN30" s="22" t="str">
        <f t="shared" si="43"/>
        <v/>
      </c>
      <c r="BO30" s="22" t="str">
        <f t="shared" si="43"/>
        <v/>
      </c>
      <c r="BP30" s="22" t="str">
        <f t="shared" si="43"/>
        <v/>
      </c>
      <c r="BQ30" s="22" t="str">
        <f t="shared" si="43"/>
        <v/>
      </c>
      <c r="BR30" s="22" t="str">
        <f t="shared" si="43"/>
        <v/>
      </c>
      <c r="BS30" s="22" t="str">
        <f t="shared" si="43"/>
        <v/>
      </c>
      <c r="BT30" s="22" t="str">
        <f t="shared" si="43"/>
        <v/>
      </c>
      <c r="BU30" s="22" t="str">
        <f t="shared" si="43"/>
        <v/>
      </c>
      <c r="BV30" s="22" t="str">
        <f t="shared" si="43"/>
        <v/>
      </c>
    </row>
    <row r="31" spans="2:74" ht="30" customHeight="1" x14ac:dyDescent="0.2">
      <c r="B31" s="75"/>
      <c r="C31" s="75"/>
      <c r="D31" s="77"/>
      <c r="E31" s="49"/>
      <c r="F31" s="49"/>
      <c r="G31" s="50"/>
      <c r="H31" s="51"/>
      <c r="I31" s="50"/>
      <c r="J31" s="53"/>
      <c r="K31" s="55" t="str">
        <f t="shared" si="26"/>
        <v/>
      </c>
      <c r="L31" s="50" t="str">
        <f t="shared" si="27"/>
        <v/>
      </c>
      <c r="M31" s="50" t="str">
        <f t="shared" si="28"/>
        <v/>
      </c>
      <c r="N31" s="72" t="str">
        <f t="shared" si="29"/>
        <v/>
      </c>
      <c r="O31" s="72" t="str">
        <f t="shared" si="30"/>
        <v/>
      </c>
      <c r="P31" s="51" t="str">
        <f t="shared" si="31"/>
        <v/>
      </c>
      <c r="Q31" s="21"/>
      <c r="R31" s="68" t="str">
        <f t="shared" si="32"/>
        <v/>
      </c>
      <c r="S31" s="51" t="str">
        <f t="shared" si="33"/>
        <v/>
      </c>
      <c r="T31" s="24"/>
      <c r="U31" s="7" t="str">
        <f t="shared" si="4"/>
        <v/>
      </c>
      <c r="V31" s="8" t="str">
        <f t="shared" si="34"/>
        <v/>
      </c>
      <c r="W31" s="21"/>
      <c r="X31" s="14" t="str">
        <f t="shared" si="6"/>
        <v/>
      </c>
      <c r="Y31" s="14" t="str">
        <f t="shared" si="35"/>
        <v/>
      </c>
      <c r="Z31" s="8" t="str">
        <f t="shared" si="36"/>
        <v/>
      </c>
      <c r="AA31" s="24"/>
      <c r="AB31" s="4" t="str">
        <f>IF(B31="","",COUNT(B$3:B31))</f>
        <v/>
      </c>
      <c r="AC31" s="4" t="str">
        <f>IF(C31="","",COUNT(C$3:C31))</f>
        <v/>
      </c>
      <c r="AD31" s="4" t="str">
        <f>IF(D31="","",COUNT(D$3:D31))</f>
        <v/>
      </c>
      <c r="AE31" s="22" t="str">
        <f>IF(E31="","",COUNTA($E$3:E31))</f>
        <v/>
      </c>
      <c r="AF31" s="60" t="str">
        <f>IF(B31="",IF(OR($C31&lt;&gt;"",$D31&lt;&gt;"",$E31&lt;&gt;"",$F31&lt;&gt;""),INDEX(AF$3:AF30,MATCH(MAX(AB$3:AB30),AB$3:AB30,0),0),""),B31)</f>
        <v/>
      </c>
      <c r="AG31" s="60" t="str">
        <f>IF(C31="",IF(OR($B31&lt;&gt;"",$D31&lt;&gt;"",$E31&lt;&gt;"",$F31&lt;&gt;""),INDEX(AG$3:AG30,MATCH(MAX(AC$3:AC30),AC$3:AC30,0),0),""),C31)</f>
        <v/>
      </c>
      <c r="AH31" s="60" t="str">
        <f>IF(D31="",IF(OR($B31&lt;&gt;"",$C31&lt;&gt;"",$E31&lt;&gt;"",$F31&lt;&gt;""),INDEX(AH$3:AH30,MATCH(MAX(AD$3:AD30),AD$3:AD30,0),0),""),D31)</f>
        <v/>
      </c>
      <c r="AI31" s="19" t="str">
        <f t="shared" si="37"/>
        <v/>
      </c>
      <c r="AJ31" s="22" t="str">
        <f>IF(AK31="","",$AK31&amp;"@"&amp;AL31&amp;IF(AL31="","","@"&amp;COUNTIF($AI$3:AI31,AL31)))</f>
        <v/>
      </c>
      <c r="AK31" s="45" t="str">
        <f t="shared" si="38"/>
        <v/>
      </c>
      <c r="AL31" s="5" t="str">
        <f>IF(AI31="",IF(AND(F31&lt;&gt;"",E31=""),INDEX($AI$3:AI30,MATCH(MAX($AE$3:AE30),$AE$3:AE30,0),0),""),AI31)</f>
        <v/>
      </c>
      <c r="AM31" s="22" t="str">
        <f>IF(入力!F31="","",IFERROR(INDEX(設定!$B$3:$B$100003,IFERROR(MATCH("*"&amp;$F31&amp;"*",設定!B$3:B$100003,0),MATCH("*"&amp;$F31&amp;"*",設定!C$3:C$100003,0)),0),入力!F31))&amp;""</f>
        <v/>
      </c>
      <c r="AN31" s="22" t="str">
        <f>IF(AM31="","",IFERROR(IF(入力!I31="",INDEX(設定!$D$3:$D$100003,MATCH("*"&amp;$AM31&amp;"*",設定!B$3:B$100003,0),0),I31),I31))&amp;""</f>
        <v/>
      </c>
      <c r="AO31" s="22" t="str">
        <f t="shared" si="39"/>
        <v/>
      </c>
      <c r="AP31" s="22" t="str">
        <f t="shared" si="40"/>
        <v/>
      </c>
      <c r="AQ31" s="22" t="str">
        <f>IF(AM31="","",IFERROR(IF(入力!H31="",INDEX(設定!$E$3:$X$100003,MATCH("*"&amp;$AM31&amp;"*",設定!B$3:B$100003,0),MATCH($AK31,設定!$E$1:$X$1,1)),H31),H31))</f>
        <v/>
      </c>
      <c r="AR31" s="23" t="str">
        <f t="shared" si="41"/>
        <v/>
      </c>
      <c r="AS31" s="23" t="str">
        <f>IF(AND(AR31&lt;&gt;"",COUNTIF($AJ$3:AJ31,AJ31)=1),SUMIF($AJ$3:$AR$100003,AJ31,$AR$3:$AR$100003),"")</f>
        <v/>
      </c>
      <c r="AT31" s="23" t="str">
        <f>IF(AND(COUNTIF($AK$3:AK31,AK31)=COUNTIF($AK$3:AK100031,AK31),AK31&lt;&gt;""),SUMIF($AK$3:AK31,AK31,$AR$3:AR31),"")</f>
        <v/>
      </c>
      <c r="AU31" s="125"/>
      <c r="AV31" s="22" t="str">
        <f>IF(COUNT(BA31:BF31)=6,MAX($AV$3:AV30)+1,"")</f>
        <v/>
      </c>
      <c r="AW31" s="22" t="str">
        <f>IF(AX31="","",RANK(AX31,$AX$3:$AX$100003,1)+COUNTIF($AX$3:AX31,AX31)-1)</f>
        <v/>
      </c>
      <c r="AX31" s="22" t="str">
        <f t="shared" si="11"/>
        <v/>
      </c>
      <c r="AY31" s="22" t="str">
        <f>IF(AL31="","",IF(COUNTIF($AL$3:AL31,AL31)=1,1+MAX($AY$3:AY30),INDEX($AY$3:AY30,MATCH(AL31,$AL$3:AL31,0),0)))</f>
        <v/>
      </c>
      <c r="AZ31" s="22" t="str">
        <f>IF(AM31="","",IF(COUNTIF($AM$3:AM31,AM31)=1,1+MAX($AZ$3:AZ30),INDEX($AZ$3:AZ30,MATCH(AM31,$AM$3:AM31,0),0)))</f>
        <v/>
      </c>
      <c r="BA31" s="79" t="str">
        <f t="shared" si="12"/>
        <v/>
      </c>
      <c r="BB31" s="79" t="str">
        <f t="shared" si="13"/>
        <v/>
      </c>
      <c r="BC31" s="22" t="str">
        <f>IF($AL31="","",IF(COUNTIF(AL31,"*"&amp;BC$1&amp;"*"),COUNTIF(AL$3:AL31,"*"&amp;BC$1&amp;"*"),""))</f>
        <v/>
      </c>
      <c r="BD31" s="22" t="str">
        <f>IF($AL31="","",IF(COUNTIF(AM31,"*"&amp;BD$1&amp;"*"),COUNTIF(AM$3:AM31,"*"&amp;BD$1&amp;"*"),""))</f>
        <v/>
      </c>
      <c r="BE31" s="22" t="str">
        <f>IF($AL31="","",IF(COUNTIF(AN31,"*"&amp;BE$1&amp;"*"),COUNTIF(AN$3:AN31,"*"&amp;BE$1&amp;"*"),""))</f>
        <v/>
      </c>
      <c r="BF31" s="22" t="str">
        <f>IF($AL31="","",IF(COUNTIF(AO31,"*"&amp;BF$1&amp;"*"),COUNTIF(AO$3:AO31,"*"&amp;BF$1&amp;"*"),""))</f>
        <v/>
      </c>
      <c r="BG31" s="83" t="str">
        <f t="shared" si="14"/>
        <v/>
      </c>
      <c r="BH31" s="22" t="str">
        <f t="shared" si="15"/>
        <v/>
      </c>
      <c r="BI31" s="22" t="str">
        <f t="shared" si="16"/>
        <v/>
      </c>
      <c r="BK31" s="22" t="str">
        <f>IF($BK$1&gt;=1+MAX($BK$3:BK30),1+MAX($BK$3:BK30),"")</f>
        <v/>
      </c>
      <c r="BL31" s="22" t="str">
        <f t="shared" si="43"/>
        <v/>
      </c>
      <c r="BM31" s="22" t="str">
        <f t="shared" si="43"/>
        <v/>
      </c>
      <c r="BN31" s="22" t="str">
        <f t="shared" si="43"/>
        <v/>
      </c>
      <c r="BO31" s="22" t="str">
        <f t="shared" si="43"/>
        <v/>
      </c>
      <c r="BP31" s="22" t="str">
        <f t="shared" si="43"/>
        <v/>
      </c>
      <c r="BQ31" s="22" t="str">
        <f t="shared" si="43"/>
        <v/>
      </c>
      <c r="BR31" s="22" t="str">
        <f t="shared" si="43"/>
        <v/>
      </c>
      <c r="BS31" s="22" t="str">
        <f t="shared" si="43"/>
        <v/>
      </c>
      <c r="BT31" s="22" t="str">
        <f t="shared" si="43"/>
        <v/>
      </c>
      <c r="BU31" s="22" t="str">
        <f t="shared" si="43"/>
        <v/>
      </c>
      <c r="BV31" s="22" t="str">
        <f t="shared" si="43"/>
        <v/>
      </c>
    </row>
    <row r="32" spans="2:74" ht="30" customHeight="1" x14ac:dyDescent="0.2">
      <c r="B32" s="75"/>
      <c r="C32" s="75"/>
      <c r="D32" s="77"/>
      <c r="E32" s="49"/>
      <c r="F32" s="49"/>
      <c r="G32" s="50"/>
      <c r="H32" s="51"/>
      <c r="I32" s="50"/>
      <c r="J32" s="53"/>
      <c r="K32" s="55" t="str">
        <f t="shared" si="26"/>
        <v/>
      </c>
      <c r="L32" s="50" t="str">
        <f t="shared" si="27"/>
        <v/>
      </c>
      <c r="M32" s="50" t="str">
        <f t="shared" si="28"/>
        <v/>
      </c>
      <c r="N32" s="72" t="str">
        <f t="shared" si="29"/>
        <v/>
      </c>
      <c r="O32" s="72" t="str">
        <f t="shared" si="30"/>
        <v/>
      </c>
      <c r="P32" s="51" t="str">
        <f t="shared" si="31"/>
        <v/>
      </c>
      <c r="Q32" s="21"/>
      <c r="R32" s="68" t="str">
        <f t="shared" si="32"/>
        <v/>
      </c>
      <c r="S32" s="51" t="str">
        <f t="shared" si="33"/>
        <v/>
      </c>
      <c r="T32" s="24"/>
      <c r="U32" s="7" t="str">
        <f t="shared" si="4"/>
        <v/>
      </c>
      <c r="V32" s="8" t="str">
        <f t="shared" si="34"/>
        <v/>
      </c>
      <c r="W32" s="21"/>
      <c r="X32" s="14" t="str">
        <f t="shared" si="6"/>
        <v/>
      </c>
      <c r="Y32" s="14" t="str">
        <f t="shared" si="35"/>
        <v/>
      </c>
      <c r="Z32" s="8" t="str">
        <f t="shared" si="36"/>
        <v/>
      </c>
      <c r="AA32" s="24"/>
      <c r="AB32" s="4" t="str">
        <f>IF(B32="","",COUNT(B$3:B32))</f>
        <v/>
      </c>
      <c r="AC32" s="4" t="str">
        <f>IF(C32="","",COUNT(C$3:C32))</f>
        <v/>
      </c>
      <c r="AD32" s="4" t="str">
        <f>IF(D32="","",COUNT(D$3:D32))</f>
        <v/>
      </c>
      <c r="AE32" s="22" t="str">
        <f>IF(E32="","",COUNTA($E$3:E32))</f>
        <v/>
      </c>
      <c r="AF32" s="60" t="str">
        <f>IF(B32="",IF(OR($C32&lt;&gt;"",$D32&lt;&gt;"",$E32&lt;&gt;"",$F32&lt;&gt;""),INDEX(AF$3:AF31,MATCH(MAX(AB$3:AB31),AB$3:AB31,0),0),""),B32)</f>
        <v/>
      </c>
      <c r="AG32" s="60" t="str">
        <f>IF(C32="",IF(OR($B32&lt;&gt;"",$D32&lt;&gt;"",$E32&lt;&gt;"",$F32&lt;&gt;""),INDEX(AG$3:AG31,MATCH(MAX(AC$3:AC31),AC$3:AC31,0),0),""),C32)</f>
        <v/>
      </c>
      <c r="AH32" s="60" t="str">
        <f>IF(D32="",IF(OR($B32&lt;&gt;"",$C32&lt;&gt;"",$E32&lt;&gt;"",$F32&lt;&gt;""),INDEX(AH$3:AH31,MATCH(MAX(AD$3:AD31),AD$3:AD31,0),0),""),D32)</f>
        <v/>
      </c>
      <c r="AI32" s="19" t="str">
        <f t="shared" si="37"/>
        <v/>
      </c>
      <c r="AJ32" s="22" t="str">
        <f>IF(AK32="","",$AK32&amp;"@"&amp;AL32&amp;IF(AL32="","","@"&amp;COUNTIF($AI$3:AI32,AL32)))</f>
        <v/>
      </c>
      <c r="AK32" s="45" t="str">
        <f t="shared" si="38"/>
        <v/>
      </c>
      <c r="AL32" s="5" t="str">
        <f>IF(AI32="",IF(AND(F32&lt;&gt;"",E32=""),INDEX($AI$3:AI31,MATCH(MAX($AE$3:AE31),$AE$3:AE31,0),0),""),AI32)</f>
        <v/>
      </c>
      <c r="AM32" s="22" t="str">
        <f>IF(入力!F32="","",IFERROR(INDEX(設定!$B$3:$B$100003,IFERROR(MATCH("*"&amp;$F32&amp;"*",設定!B$3:B$100003,0),MATCH("*"&amp;$F32&amp;"*",設定!C$3:C$100003,0)),0),入力!F32))&amp;""</f>
        <v/>
      </c>
      <c r="AN32" s="22" t="str">
        <f>IF(AM32="","",IFERROR(IF(入力!I32="",INDEX(設定!$D$3:$D$100003,MATCH("*"&amp;$AM32&amp;"*",設定!B$3:B$100003,0),0),I32),I32))&amp;""</f>
        <v/>
      </c>
      <c r="AO32" s="22" t="str">
        <f t="shared" si="39"/>
        <v/>
      </c>
      <c r="AP32" s="22" t="str">
        <f t="shared" si="40"/>
        <v/>
      </c>
      <c r="AQ32" s="22" t="str">
        <f>IF(AM32="","",IFERROR(IF(入力!H32="",INDEX(設定!$E$3:$X$100003,MATCH("*"&amp;$AM32&amp;"*",設定!B$3:B$100003,0),MATCH($AK32,設定!$E$1:$X$1,1)),H32),H32))</f>
        <v/>
      </c>
      <c r="AR32" s="23" t="str">
        <f t="shared" si="41"/>
        <v/>
      </c>
      <c r="AS32" s="23" t="str">
        <f>IF(AND(AR32&lt;&gt;"",COUNTIF($AJ$3:AJ32,AJ32)=1),SUMIF($AJ$3:$AR$100003,AJ32,$AR$3:$AR$100003),"")</f>
        <v/>
      </c>
      <c r="AT32" s="23" t="str">
        <f>IF(AND(COUNTIF($AK$3:AK32,AK32)=COUNTIF($AK$3:AK100032,AK32),AK32&lt;&gt;""),SUMIF($AK$3:AK32,AK32,$AR$3:AR32),"")</f>
        <v/>
      </c>
      <c r="AU32" s="125"/>
      <c r="AV32" s="22" t="str">
        <f>IF(COUNT(BA32:BF32)=6,MAX($AV$3:AV31)+1,"")</f>
        <v/>
      </c>
      <c r="AW32" s="22" t="str">
        <f>IF(AX32="","",RANK(AX32,$AX$3:$AX$100003,1)+COUNTIF($AX$3:AX32,AX32)-1)</f>
        <v/>
      </c>
      <c r="AX32" s="22" t="str">
        <f t="shared" si="11"/>
        <v/>
      </c>
      <c r="AY32" s="22" t="str">
        <f>IF(AL32="","",IF(COUNTIF($AL$3:AL32,AL32)=1,1+MAX($AY$3:AY31),INDEX($AY$3:AY31,MATCH(AL32,$AL$3:AL32,0),0)))</f>
        <v/>
      </c>
      <c r="AZ32" s="22" t="str">
        <f>IF(AM32="","",IF(COUNTIF($AM$3:AM32,AM32)=1,1+MAX($AZ$3:AZ31),INDEX($AZ$3:AZ31,MATCH(AM32,$AM$3:AM32,0),0)))</f>
        <v/>
      </c>
      <c r="BA32" s="79" t="str">
        <f t="shared" si="12"/>
        <v/>
      </c>
      <c r="BB32" s="79" t="str">
        <f t="shared" si="13"/>
        <v/>
      </c>
      <c r="BC32" s="22" t="str">
        <f>IF($AL32="","",IF(COUNTIF(AL32,"*"&amp;BC$1&amp;"*"),COUNTIF(AL$3:AL32,"*"&amp;BC$1&amp;"*"),""))</f>
        <v/>
      </c>
      <c r="BD32" s="22" t="str">
        <f>IF($AL32="","",IF(COUNTIF(AM32,"*"&amp;BD$1&amp;"*"),COUNTIF(AM$3:AM32,"*"&amp;BD$1&amp;"*"),""))</f>
        <v/>
      </c>
      <c r="BE32" s="22" t="str">
        <f>IF($AL32="","",IF(COUNTIF(AN32,"*"&amp;BE$1&amp;"*"),COUNTIF(AN$3:AN32,"*"&amp;BE$1&amp;"*"),""))</f>
        <v/>
      </c>
      <c r="BF32" s="22" t="str">
        <f>IF($AL32="","",IF(COUNTIF(AO32,"*"&amp;BF$1&amp;"*"),COUNTIF(AO$3:AO32,"*"&amp;BF$1&amp;"*"),""))</f>
        <v/>
      </c>
      <c r="BG32" s="83" t="str">
        <f t="shared" si="14"/>
        <v/>
      </c>
      <c r="BH32" s="22" t="str">
        <f t="shared" si="15"/>
        <v/>
      </c>
      <c r="BI32" s="22" t="str">
        <f t="shared" si="16"/>
        <v/>
      </c>
      <c r="BK32" s="22" t="str">
        <f>IF($BK$1&gt;=1+MAX($BK$3:BK31),1+MAX($BK$3:BK31),"")</f>
        <v/>
      </c>
      <c r="BL32" s="22" t="str">
        <f t="shared" si="43"/>
        <v/>
      </c>
      <c r="BM32" s="22" t="str">
        <f t="shared" si="43"/>
        <v/>
      </c>
      <c r="BN32" s="22" t="str">
        <f t="shared" si="43"/>
        <v/>
      </c>
      <c r="BO32" s="22" t="str">
        <f t="shared" si="43"/>
        <v/>
      </c>
      <c r="BP32" s="22" t="str">
        <f t="shared" si="43"/>
        <v/>
      </c>
      <c r="BQ32" s="22" t="str">
        <f t="shared" si="43"/>
        <v/>
      </c>
      <c r="BR32" s="22" t="str">
        <f t="shared" si="43"/>
        <v/>
      </c>
      <c r="BS32" s="22" t="str">
        <f t="shared" si="43"/>
        <v/>
      </c>
      <c r="BT32" s="22" t="str">
        <f t="shared" si="43"/>
        <v/>
      </c>
      <c r="BU32" s="22" t="str">
        <f t="shared" si="43"/>
        <v/>
      </c>
      <c r="BV32" s="22" t="str">
        <f t="shared" si="43"/>
        <v/>
      </c>
    </row>
    <row r="33" spans="2:74" ht="30" customHeight="1" x14ac:dyDescent="0.2">
      <c r="B33" s="75"/>
      <c r="C33" s="75"/>
      <c r="D33" s="77"/>
      <c r="E33" s="49"/>
      <c r="F33" s="49"/>
      <c r="G33" s="50"/>
      <c r="H33" s="51"/>
      <c r="I33" s="50"/>
      <c r="J33" s="53"/>
      <c r="K33" s="55" t="str">
        <f t="shared" si="26"/>
        <v/>
      </c>
      <c r="L33" s="50" t="str">
        <f t="shared" si="27"/>
        <v/>
      </c>
      <c r="M33" s="50" t="str">
        <f t="shared" si="28"/>
        <v/>
      </c>
      <c r="N33" s="72" t="str">
        <f t="shared" si="29"/>
        <v/>
      </c>
      <c r="O33" s="72" t="str">
        <f t="shared" si="30"/>
        <v/>
      </c>
      <c r="P33" s="51" t="str">
        <f t="shared" si="31"/>
        <v/>
      </c>
      <c r="Q33" s="21"/>
      <c r="R33" s="68" t="str">
        <f t="shared" si="32"/>
        <v/>
      </c>
      <c r="S33" s="51" t="str">
        <f t="shared" si="33"/>
        <v/>
      </c>
      <c r="T33" s="24"/>
      <c r="U33" s="7" t="str">
        <f t="shared" si="4"/>
        <v/>
      </c>
      <c r="V33" s="8" t="str">
        <f t="shared" si="34"/>
        <v/>
      </c>
      <c r="W33" s="21"/>
      <c r="X33" s="14" t="str">
        <f t="shared" si="6"/>
        <v/>
      </c>
      <c r="Y33" s="14" t="str">
        <f t="shared" si="35"/>
        <v/>
      </c>
      <c r="Z33" s="8" t="str">
        <f t="shared" si="36"/>
        <v/>
      </c>
      <c r="AA33" s="24"/>
      <c r="AB33" s="4" t="str">
        <f>IF(B33="","",COUNT(B$3:B33))</f>
        <v/>
      </c>
      <c r="AC33" s="4" t="str">
        <f>IF(C33="","",COUNT(C$3:C33))</f>
        <v/>
      </c>
      <c r="AD33" s="4" t="str">
        <f>IF(D33="","",COUNT(D$3:D33))</f>
        <v/>
      </c>
      <c r="AE33" s="22" t="str">
        <f>IF(E33="","",COUNTA($E$3:E33))</f>
        <v/>
      </c>
      <c r="AF33" s="60" t="str">
        <f>IF(B33="",IF(OR($C33&lt;&gt;"",$D33&lt;&gt;"",$E33&lt;&gt;"",$F33&lt;&gt;""),INDEX(AF$3:AF32,MATCH(MAX(AB$3:AB32),AB$3:AB32,0),0),""),B33)</f>
        <v/>
      </c>
      <c r="AG33" s="60" t="str">
        <f>IF(C33="",IF(OR($B33&lt;&gt;"",$D33&lt;&gt;"",$E33&lt;&gt;"",$F33&lt;&gt;""),INDEX(AG$3:AG32,MATCH(MAX(AC$3:AC32),AC$3:AC32,0),0),""),C33)</f>
        <v/>
      </c>
      <c r="AH33" s="60" t="str">
        <f>IF(D33="",IF(OR($B33&lt;&gt;"",$C33&lt;&gt;"",$E33&lt;&gt;"",$F33&lt;&gt;""),INDEX(AH$3:AH32,MATCH(MAX(AD$3:AD32),AD$3:AD32,0),0),""),D33)</f>
        <v/>
      </c>
      <c r="AI33" s="19" t="str">
        <f t="shared" si="37"/>
        <v/>
      </c>
      <c r="AJ33" s="22" t="str">
        <f>IF(AK33="","",$AK33&amp;"@"&amp;AL33&amp;IF(AL33="","","@"&amp;COUNTIF($AI$3:AI33,AL33)))</f>
        <v/>
      </c>
      <c r="AK33" s="45" t="str">
        <f t="shared" si="38"/>
        <v/>
      </c>
      <c r="AL33" s="5" t="str">
        <f>IF(AI33="",IF(AND(F33&lt;&gt;"",E33=""),INDEX($AI$3:AI32,MATCH(MAX($AE$3:AE32),$AE$3:AE32,0),0),""),AI33)</f>
        <v/>
      </c>
      <c r="AM33" s="22" t="str">
        <f>IF(入力!F33="","",IFERROR(INDEX(設定!$B$3:$B$100003,IFERROR(MATCH("*"&amp;$F33&amp;"*",設定!B$3:B$100003,0),MATCH("*"&amp;$F33&amp;"*",設定!C$3:C$100003,0)),0),入力!F33))&amp;""</f>
        <v/>
      </c>
      <c r="AN33" s="22" t="str">
        <f>IF(AM33="","",IFERROR(IF(入力!I33="",INDEX(設定!$D$3:$D$100003,MATCH("*"&amp;$AM33&amp;"*",設定!B$3:B$100003,0),0),I33),I33))&amp;""</f>
        <v/>
      </c>
      <c r="AO33" s="22" t="str">
        <f t="shared" si="39"/>
        <v/>
      </c>
      <c r="AP33" s="22" t="str">
        <f t="shared" si="40"/>
        <v/>
      </c>
      <c r="AQ33" s="22" t="str">
        <f>IF(AM33="","",IFERROR(IF(入力!H33="",INDEX(設定!$E$3:$X$100003,MATCH("*"&amp;$AM33&amp;"*",設定!B$3:B$100003,0),MATCH($AK33,設定!$E$1:$X$1,1)),H33),H33))</f>
        <v/>
      </c>
      <c r="AR33" s="23" t="str">
        <f t="shared" si="41"/>
        <v/>
      </c>
      <c r="AS33" s="23" t="str">
        <f>IF(AND(AR33&lt;&gt;"",COUNTIF($AJ$3:AJ33,AJ33)=1),SUMIF($AJ$3:$AR$100003,AJ33,$AR$3:$AR$100003),"")</f>
        <v/>
      </c>
      <c r="AT33" s="23" t="str">
        <f>IF(AND(COUNTIF($AK$3:AK33,AK33)=COUNTIF($AK$3:AK100033,AK33),AK33&lt;&gt;""),SUMIF($AK$3:AK33,AK33,$AR$3:AR33),"")</f>
        <v/>
      </c>
      <c r="AU33" s="125"/>
      <c r="AV33" s="22" t="str">
        <f>IF(COUNT(BA33:BF33)=6,MAX($AV$3:AV32)+1,"")</f>
        <v/>
      </c>
      <c r="AW33" s="22" t="str">
        <f>IF(AX33="","",RANK(AX33,$AX$3:$AX$100003,1)+COUNTIF($AX$3:AX33,AX33)-1)</f>
        <v/>
      </c>
      <c r="AX33" s="22" t="str">
        <f t="shared" si="11"/>
        <v/>
      </c>
      <c r="AY33" s="22" t="str">
        <f>IF(AL33="","",IF(COUNTIF($AL$3:AL33,AL33)=1,1+MAX($AY$3:AY32),INDEX($AY$3:AY32,MATCH(AL33,$AL$3:AL33,0),0)))</f>
        <v/>
      </c>
      <c r="AZ33" s="22" t="str">
        <f>IF(AM33="","",IF(COUNTIF($AM$3:AM33,AM33)=1,1+MAX($AZ$3:AZ32),INDEX($AZ$3:AZ32,MATCH(AM33,$AM$3:AM33,0),0)))</f>
        <v/>
      </c>
      <c r="BA33" s="79" t="str">
        <f t="shared" si="12"/>
        <v/>
      </c>
      <c r="BB33" s="79" t="str">
        <f t="shared" si="13"/>
        <v/>
      </c>
      <c r="BC33" s="22" t="str">
        <f>IF($AL33="","",IF(COUNTIF(AL33,"*"&amp;BC$1&amp;"*"),COUNTIF(AL$3:AL33,"*"&amp;BC$1&amp;"*"),""))</f>
        <v/>
      </c>
      <c r="BD33" s="22" t="str">
        <f>IF($AL33="","",IF(COUNTIF(AM33,"*"&amp;BD$1&amp;"*"),COUNTIF(AM$3:AM33,"*"&amp;BD$1&amp;"*"),""))</f>
        <v/>
      </c>
      <c r="BE33" s="22" t="str">
        <f>IF($AL33="","",IF(COUNTIF(AN33,"*"&amp;BE$1&amp;"*"),COUNTIF(AN$3:AN33,"*"&amp;BE$1&amp;"*"),""))</f>
        <v/>
      </c>
      <c r="BF33" s="22" t="str">
        <f>IF($AL33="","",IF(COUNTIF(AO33,"*"&amp;BF$1&amp;"*"),COUNTIF(AO$3:AO33,"*"&amp;BF$1&amp;"*"),""))</f>
        <v/>
      </c>
      <c r="BG33" s="83" t="str">
        <f t="shared" si="14"/>
        <v/>
      </c>
      <c r="BH33" s="22" t="str">
        <f t="shared" si="15"/>
        <v/>
      </c>
      <c r="BI33" s="22" t="str">
        <f t="shared" si="16"/>
        <v/>
      </c>
      <c r="BK33" s="22" t="str">
        <f>IF($BK$1&gt;=1+MAX($BK$3:BK32),1+MAX($BK$3:BK32),"")</f>
        <v/>
      </c>
      <c r="BL33" s="22" t="str">
        <f t="shared" ref="BL33:BV42" si="44">IFERROR(IF($BK33="","",INDEX($AF$3:$AR$100003,MATCH($BK33,INDEX($AV$3:$AW$100003,0,MATCH($BL$1,$AV$2:$AW$2,0)),0),MATCH(BL$2,$AF$2:$AR$2,0))),"")</f>
        <v/>
      </c>
      <c r="BM33" s="22" t="str">
        <f t="shared" si="44"/>
        <v/>
      </c>
      <c r="BN33" s="22" t="str">
        <f t="shared" si="44"/>
        <v/>
      </c>
      <c r="BO33" s="22" t="str">
        <f t="shared" si="44"/>
        <v/>
      </c>
      <c r="BP33" s="22" t="str">
        <f t="shared" si="44"/>
        <v/>
      </c>
      <c r="BQ33" s="22" t="str">
        <f t="shared" si="44"/>
        <v/>
      </c>
      <c r="BR33" s="22" t="str">
        <f t="shared" si="44"/>
        <v/>
      </c>
      <c r="BS33" s="22" t="str">
        <f t="shared" si="44"/>
        <v/>
      </c>
      <c r="BT33" s="22" t="str">
        <f t="shared" si="44"/>
        <v/>
      </c>
      <c r="BU33" s="22" t="str">
        <f t="shared" si="44"/>
        <v/>
      </c>
      <c r="BV33" s="22" t="str">
        <f t="shared" si="44"/>
        <v/>
      </c>
    </row>
    <row r="34" spans="2:74" ht="30" customHeight="1" x14ac:dyDescent="0.2">
      <c r="B34" s="75"/>
      <c r="C34" s="75"/>
      <c r="D34" s="77"/>
      <c r="E34" s="49"/>
      <c r="F34" s="49"/>
      <c r="G34" s="50"/>
      <c r="H34" s="51"/>
      <c r="I34" s="50"/>
      <c r="J34" s="53"/>
      <c r="K34" s="55" t="str">
        <f t="shared" si="26"/>
        <v/>
      </c>
      <c r="L34" s="50" t="str">
        <f t="shared" si="27"/>
        <v/>
      </c>
      <c r="M34" s="50" t="str">
        <f t="shared" si="28"/>
        <v/>
      </c>
      <c r="N34" s="72" t="str">
        <f t="shared" si="29"/>
        <v/>
      </c>
      <c r="O34" s="72" t="str">
        <f t="shared" si="30"/>
        <v/>
      </c>
      <c r="P34" s="51" t="str">
        <f t="shared" si="31"/>
        <v/>
      </c>
      <c r="Q34" s="21"/>
      <c r="R34" s="68" t="str">
        <f t="shared" si="32"/>
        <v/>
      </c>
      <c r="S34" s="51" t="str">
        <f t="shared" si="33"/>
        <v/>
      </c>
      <c r="T34" s="24"/>
      <c r="U34" s="7" t="str">
        <f t="shared" si="4"/>
        <v/>
      </c>
      <c r="V34" s="8" t="str">
        <f t="shared" si="34"/>
        <v/>
      </c>
      <c r="W34" s="21"/>
      <c r="X34" s="14" t="str">
        <f t="shared" si="6"/>
        <v/>
      </c>
      <c r="Y34" s="14" t="str">
        <f t="shared" si="35"/>
        <v/>
      </c>
      <c r="Z34" s="8" t="str">
        <f t="shared" si="36"/>
        <v/>
      </c>
      <c r="AA34" s="24"/>
      <c r="AB34" s="4" t="str">
        <f>IF(B34="","",COUNT(B$3:B34))</f>
        <v/>
      </c>
      <c r="AC34" s="4" t="str">
        <f>IF(C34="","",COUNT(C$3:C34))</f>
        <v/>
      </c>
      <c r="AD34" s="4" t="str">
        <f>IF(D34="","",COUNT(D$3:D34))</f>
        <v/>
      </c>
      <c r="AE34" s="22" t="str">
        <f>IF(E34="","",COUNTA($E$3:E34))</f>
        <v/>
      </c>
      <c r="AF34" s="60" t="str">
        <f>IF(B34="",IF(OR($C34&lt;&gt;"",$D34&lt;&gt;"",$E34&lt;&gt;"",$F34&lt;&gt;""),INDEX(AF$3:AF33,MATCH(MAX(AB$3:AB33),AB$3:AB33,0),0),""),B34)</f>
        <v/>
      </c>
      <c r="AG34" s="60" t="str">
        <f>IF(C34="",IF(OR($B34&lt;&gt;"",$D34&lt;&gt;"",$E34&lt;&gt;"",$F34&lt;&gt;""),INDEX(AG$3:AG33,MATCH(MAX(AC$3:AC33),AC$3:AC33,0),0),""),C34)</f>
        <v/>
      </c>
      <c r="AH34" s="60" t="str">
        <f>IF(D34="",IF(OR($B34&lt;&gt;"",$C34&lt;&gt;"",$E34&lt;&gt;"",$F34&lt;&gt;""),INDEX(AH$3:AH33,MATCH(MAX(AD$3:AD33),AD$3:AD33,0),0),""),D34)</f>
        <v/>
      </c>
      <c r="AI34" s="19" t="str">
        <f t="shared" si="37"/>
        <v/>
      </c>
      <c r="AJ34" s="22" t="str">
        <f>IF(AK34="","",$AK34&amp;"@"&amp;AL34&amp;IF(AL34="","","@"&amp;COUNTIF($AI$3:AI34,AL34)))</f>
        <v/>
      </c>
      <c r="AK34" s="45" t="str">
        <f t="shared" si="38"/>
        <v/>
      </c>
      <c r="AL34" s="5" t="str">
        <f>IF(AI34="",IF(AND(F34&lt;&gt;"",E34=""),INDEX($AI$3:AI33,MATCH(MAX($AE$3:AE33),$AE$3:AE33,0),0),""),AI34)</f>
        <v/>
      </c>
      <c r="AM34" s="22" t="str">
        <f>IF(入力!F34="","",IFERROR(INDEX(設定!$B$3:$B$100003,IFERROR(MATCH("*"&amp;$F34&amp;"*",設定!B$3:B$100003,0),MATCH("*"&amp;$F34&amp;"*",設定!C$3:C$100003,0)),0),入力!F34))&amp;""</f>
        <v/>
      </c>
      <c r="AN34" s="22" t="str">
        <f>IF(AM34="","",IFERROR(IF(入力!I34="",INDEX(設定!$D$3:$D$100003,MATCH("*"&amp;$AM34&amp;"*",設定!B$3:B$100003,0),0),I34),I34))&amp;""</f>
        <v/>
      </c>
      <c r="AO34" s="22" t="str">
        <f t="shared" si="39"/>
        <v/>
      </c>
      <c r="AP34" s="22" t="str">
        <f t="shared" si="40"/>
        <v/>
      </c>
      <c r="AQ34" s="22" t="str">
        <f>IF(AM34="","",IFERROR(IF(入力!H34="",INDEX(設定!$E$3:$X$100003,MATCH("*"&amp;$AM34&amp;"*",設定!B$3:B$100003,0),MATCH($AK34,設定!$E$1:$X$1,1)),H34),H34))</f>
        <v/>
      </c>
      <c r="AR34" s="23" t="str">
        <f t="shared" si="41"/>
        <v/>
      </c>
      <c r="AS34" s="23" t="str">
        <f>IF(AND(AR34&lt;&gt;"",COUNTIF($AJ$3:AJ34,AJ34)=1),SUMIF($AJ$3:$AR$100003,AJ34,$AR$3:$AR$100003),"")</f>
        <v/>
      </c>
      <c r="AT34" s="23" t="str">
        <f>IF(AND(COUNTIF($AK$3:AK34,AK34)=COUNTIF($AK$3:AK100034,AK34),AK34&lt;&gt;""),SUMIF($AK$3:AK34,AK34,$AR$3:AR34),"")</f>
        <v/>
      </c>
      <c r="AU34" s="125"/>
      <c r="AV34" s="22" t="str">
        <f>IF(COUNT(BA34:BF34)=6,MAX($AV$3:AV33)+1,"")</f>
        <v/>
      </c>
      <c r="AW34" s="22" t="str">
        <f>IF(AX34="","",RANK(AX34,$AX$3:$AX$100003,1)+COUNTIF($AX$3:AX34,AX34)-1)</f>
        <v/>
      </c>
      <c r="AX34" s="22" t="str">
        <f t="shared" si="11"/>
        <v/>
      </c>
      <c r="AY34" s="22" t="str">
        <f>IF(AL34="","",IF(COUNTIF($AL$3:AL34,AL34)=1,1+MAX($AY$3:AY33),INDEX($AY$3:AY33,MATCH(AL34,$AL$3:AL34,0),0)))</f>
        <v/>
      </c>
      <c r="AZ34" s="22" t="str">
        <f>IF(AM34="","",IF(COUNTIF($AM$3:AM34,AM34)=1,1+MAX($AZ$3:AZ33),INDEX($AZ$3:AZ33,MATCH(AM34,$AM$3:AM34,0),0)))</f>
        <v/>
      </c>
      <c r="BA34" s="79" t="str">
        <f t="shared" si="12"/>
        <v/>
      </c>
      <c r="BB34" s="79" t="str">
        <f t="shared" si="13"/>
        <v/>
      </c>
      <c r="BC34" s="22" t="str">
        <f>IF($AL34="","",IF(COUNTIF(AL34,"*"&amp;BC$1&amp;"*"),COUNTIF(AL$3:AL34,"*"&amp;BC$1&amp;"*"),""))</f>
        <v/>
      </c>
      <c r="BD34" s="22" t="str">
        <f>IF($AL34="","",IF(COUNTIF(AM34,"*"&amp;BD$1&amp;"*"),COUNTIF(AM$3:AM34,"*"&amp;BD$1&amp;"*"),""))</f>
        <v/>
      </c>
      <c r="BE34" s="22" t="str">
        <f>IF($AL34="","",IF(COUNTIF(AN34,"*"&amp;BE$1&amp;"*"),COUNTIF(AN$3:AN34,"*"&amp;BE$1&amp;"*"),""))</f>
        <v/>
      </c>
      <c r="BF34" s="22" t="str">
        <f>IF($AL34="","",IF(COUNTIF(AO34,"*"&amp;BF$1&amp;"*"),COUNTIF(AO$3:AO34,"*"&amp;BF$1&amp;"*"),""))</f>
        <v/>
      </c>
      <c r="BG34" s="83" t="str">
        <f t="shared" si="14"/>
        <v/>
      </c>
      <c r="BH34" s="22" t="str">
        <f t="shared" si="15"/>
        <v/>
      </c>
      <c r="BI34" s="22" t="str">
        <f t="shared" si="16"/>
        <v/>
      </c>
      <c r="BK34" s="22" t="str">
        <f>IF($BK$1&gt;=1+MAX($BK$3:BK33),1+MAX($BK$3:BK33),"")</f>
        <v/>
      </c>
      <c r="BL34" s="22" t="str">
        <f t="shared" si="44"/>
        <v/>
      </c>
      <c r="BM34" s="22" t="str">
        <f t="shared" si="44"/>
        <v/>
      </c>
      <c r="BN34" s="22" t="str">
        <f t="shared" si="44"/>
        <v/>
      </c>
      <c r="BO34" s="22" t="str">
        <f t="shared" si="44"/>
        <v/>
      </c>
      <c r="BP34" s="22" t="str">
        <f t="shared" si="44"/>
        <v/>
      </c>
      <c r="BQ34" s="22" t="str">
        <f t="shared" si="44"/>
        <v/>
      </c>
      <c r="BR34" s="22" t="str">
        <f t="shared" si="44"/>
        <v/>
      </c>
      <c r="BS34" s="22" t="str">
        <f t="shared" si="44"/>
        <v/>
      </c>
      <c r="BT34" s="22" t="str">
        <f t="shared" si="44"/>
        <v/>
      </c>
      <c r="BU34" s="22" t="str">
        <f t="shared" si="44"/>
        <v/>
      </c>
      <c r="BV34" s="22" t="str">
        <f t="shared" si="44"/>
        <v/>
      </c>
    </row>
    <row r="35" spans="2:74" ht="30" customHeight="1" x14ac:dyDescent="0.2">
      <c r="B35" s="75"/>
      <c r="C35" s="75"/>
      <c r="D35" s="77"/>
      <c r="E35" s="49"/>
      <c r="F35" s="49"/>
      <c r="G35" s="50"/>
      <c r="H35" s="51"/>
      <c r="I35" s="50"/>
      <c r="J35" s="53"/>
      <c r="K35" s="55" t="str">
        <f t="shared" si="26"/>
        <v/>
      </c>
      <c r="L35" s="50" t="str">
        <f t="shared" si="27"/>
        <v/>
      </c>
      <c r="M35" s="50" t="str">
        <f t="shared" si="28"/>
        <v/>
      </c>
      <c r="N35" s="72" t="str">
        <f t="shared" si="29"/>
        <v/>
      </c>
      <c r="O35" s="72" t="str">
        <f t="shared" si="30"/>
        <v/>
      </c>
      <c r="P35" s="51" t="str">
        <f t="shared" si="31"/>
        <v/>
      </c>
      <c r="Q35" s="21"/>
      <c r="R35" s="68" t="str">
        <f t="shared" si="32"/>
        <v/>
      </c>
      <c r="S35" s="51" t="str">
        <f t="shared" si="33"/>
        <v/>
      </c>
      <c r="T35" s="24"/>
      <c r="U35" s="7" t="str">
        <f t="shared" si="4"/>
        <v/>
      </c>
      <c r="V35" s="8" t="str">
        <f t="shared" si="34"/>
        <v/>
      </c>
      <c r="W35" s="21"/>
      <c r="X35" s="14" t="str">
        <f t="shared" si="6"/>
        <v/>
      </c>
      <c r="Y35" s="14" t="str">
        <f t="shared" si="35"/>
        <v/>
      </c>
      <c r="Z35" s="8" t="str">
        <f t="shared" si="36"/>
        <v/>
      </c>
      <c r="AA35" s="24"/>
      <c r="AB35" s="4" t="str">
        <f>IF(B35="","",COUNT(B$3:B35))</f>
        <v/>
      </c>
      <c r="AC35" s="4" t="str">
        <f>IF(C35="","",COUNT(C$3:C35))</f>
        <v/>
      </c>
      <c r="AD35" s="4" t="str">
        <f>IF(D35="","",COUNT(D$3:D35))</f>
        <v/>
      </c>
      <c r="AE35" s="22" t="str">
        <f>IF(E35="","",COUNTA($E$3:E35))</f>
        <v/>
      </c>
      <c r="AF35" s="60" t="str">
        <f>IF(B35="",IF(OR($C35&lt;&gt;"",$D35&lt;&gt;"",$E35&lt;&gt;"",$F35&lt;&gt;""),INDEX(AF$3:AF34,MATCH(MAX(AB$3:AB34),AB$3:AB34,0),0),""),B35)</f>
        <v/>
      </c>
      <c r="AG35" s="60" t="str">
        <f>IF(C35="",IF(OR($B35&lt;&gt;"",$D35&lt;&gt;"",$E35&lt;&gt;"",$F35&lt;&gt;""),INDEX(AG$3:AG34,MATCH(MAX(AC$3:AC34),AC$3:AC34,0),0),""),C35)</f>
        <v/>
      </c>
      <c r="AH35" s="60" t="str">
        <f>IF(D35="",IF(OR($B35&lt;&gt;"",$C35&lt;&gt;"",$E35&lt;&gt;"",$F35&lt;&gt;""),INDEX(AH$3:AH34,MATCH(MAX(AD$3:AD34),AD$3:AD34,0),0),""),D35)</f>
        <v/>
      </c>
      <c r="AI35" s="19" t="str">
        <f t="shared" si="37"/>
        <v/>
      </c>
      <c r="AJ35" s="22" t="str">
        <f>IF(AK35="","",$AK35&amp;"@"&amp;AL35&amp;IF(AL35="","","@"&amp;COUNTIF($AI$3:AI35,AL35)))</f>
        <v/>
      </c>
      <c r="AK35" s="45" t="str">
        <f t="shared" si="38"/>
        <v/>
      </c>
      <c r="AL35" s="5" t="str">
        <f>IF(AI35="",IF(AND(F35&lt;&gt;"",E35=""),INDEX($AI$3:AI34,MATCH(MAX($AE$3:AE34),$AE$3:AE34,0),0),""),AI35)</f>
        <v/>
      </c>
      <c r="AM35" s="22" t="str">
        <f>IF(入力!F35="","",IFERROR(INDEX(設定!$B$3:$B$100003,IFERROR(MATCH("*"&amp;$F35&amp;"*",設定!B$3:B$100003,0),MATCH("*"&amp;$F35&amp;"*",設定!C$3:C$100003,0)),0),入力!F35))&amp;""</f>
        <v/>
      </c>
      <c r="AN35" s="22" t="str">
        <f>IF(AM35="","",IFERROR(IF(入力!I35="",INDEX(設定!$D$3:$D$100003,MATCH("*"&amp;$AM35&amp;"*",設定!B$3:B$100003,0),0),I35),I35))&amp;""</f>
        <v/>
      </c>
      <c r="AO35" s="22" t="str">
        <f t="shared" si="39"/>
        <v/>
      </c>
      <c r="AP35" s="22" t="str">
        <f t="shared" si="40"/>
        <v/>
      </c>
      <c r="AQ35" s="22" t="str">
        <f>IF(AM35="","",IFERROR(IF(入力!H35="",INDEX(設定!$E$3:$X$100003,MATCH("*"&amp;$AM35&amp;"*",設定!B$3:B$100003,0),MATCH($AK35,設定!$E$1:$X$1,1)),H35),H35))</f>
        <v/>
      </c>
      <c r="AR35" s="23" t="str">
        <f t="shared" si="41"/>
        <v/>
      </c>
      <c r="AS35" s="23" t="str">
        <f>IF(AND(AR35&lt;&gt;"",COUNTIF($AJ$3:AJ35,AJ35)=1),SUMIF($AJ$3:$AR$100003,AJ35,$AR$3:$AR$100003),"")</f>
        <v/>
      </c>
      <c r="AT35" s="23" t="str">
        <f>IF(AND(COUNTIF($AK$3:AK35,AK35)=COUNTIF($AK$3:AK100035,AK35),AK35&lt;&gt;""),SUMIF($AK$3:AK35,AK35,$AR$3:AR35),"")</f>
        <v/>
      </c>
      <c r="AU35" s="125"/>
      <c r="AV35" s="22" t="str">
        <f>IF(COUNT(BA35:BF35)=6,MAX($AV$3:AV34)+1,"")</f>
        <v/>
      </c>
      <c r="AW35" s="22" t="str">
        <f>IF(AX35="","",RANK(AX35,$AX$3:$AX$100003,1)+COUNTIF($AX$3:AX35,AX35)-1)</f>
        <v/>
      </c>
      <c r="AX35" s="22" t="str">
        <f t="shared" si="11"/>
        <v/>
      </c>
      <c r="AY35" s="22" t="str">
        <f>IF(AL35="","",IF(COUNTIF($AL$3:AL35,AL35)=1,1+MAX($AY$3:AY34),INDEX($AY$3:AY34,MATCH(AL35,$AL$3:AL35,0),0)))</f>
        <v/>
      </c>
      <c r="AZ35" s="22" t="str">
        <f>IF(AM35="","",IF(COUNTIF($AM$3:AM35,AM35)=1,1+MAX($AZ$3:AZ34),INDEX($AZ$3:AZ34,MATCH(AM35,$AM$3:AM35,0),0)))</f>
        <v/>
      </c>
      <c r="BA35" s="79" t="str">
        <f t="shared" si="12"/>
        <v/>
      </c>
      <c r="BB35" s="79" t="str">
        <f t="shared" si="13"/>
        <v/>
      </c>
      <c r="BC35" s="22" t="str">
        <f>IF($AL35="","",IF(COUNTIF(AL35,"*"&amp;BC$1&amp;"*"),COUNTIF(AL$3:AL35,"*"&amp;BC$1&amp;"*"),""))</f>
        <v/>
      </c>
      <c r="BD35" s="22" t="str">
        <f>IF($AL35="","",IF(COUNTIF(AM35,"*"&amp;BD$1&amp;"*"),COUNTIF(AM$3:AM35,"*"&amp;BD$1&amp;"*"),""))</f>
        <v/>
      </c>
      <c r="BE35" s="22" t="str">
        <f>IF($AL35="","",IF(COUNTIF(AN35,"*"&amp;BE$1&amp;"*"),COUNTIF(AN$3:AN35,"*"&amp;BE$1&amp;"*"),""))</f>
        <v/>
      </c>
      <c r="BF35" s="22" t="str">
        <f>IF($AL35="","",IF(COUNTIF(AO35,"*"&amp;BF$1&amp;"*"),COUNTIF(AO$3:AO35,"*"&amp;BF$1&amp;"*"),""))</f>
        <v/>
      </c>
      <c r="BG35" s="83" t="str">
        <f t="shared" si="14"/>
        <v/>
      </c>
      <c r="BH35" s="22" t="str">
        <f t="shared" si="15"/>
        <v/>
      </c>
      <c r="BI35" s="22" t="str">
        <f t="shared" si="16"/>
        <v/>
      </c>
      <c r="BK35" s="22" t="str">
        <f>IF($BK$1&gt;=1+MAX($BK$3:BK34),1+MAX($BK$3:BK34),"")</f>
        <v/>
      </c>
      <c r="BL35" s="22" t="str">
        <f t="shared" si="44"/>
        <v/>
      </c>
      <c r="BM35" s="22" t="str">
        <f t="shared" si="44"/>
        <v/>
      </c>
      <c r="BN35" s="22" t="str">
        <f t="shared" si="44"/>
        <v/>
      </c>
      <c r="BO35" s="22" t="str">
        <f t="shared" si="44"/>
        <v/>
      </c>
      <c r="BP35" s="22" t="str">
        <f t="shared" si="44"/>
        <v/>
      </c>
      <c r="BQ35" s="22" t="str">
        <f t="shared" si="44"/>
        <v/>
      </c>
      <c r="BR35" s="22" t="str">
        <f t="shared" si="44"/>
        <v/>
      </c>
      <c r="BS35" s="22" t="str">
        <f t="shared" si="44"/>
        <v/>
      </c>
      <c r="BT35" s="22" t="str">
        <f t="shared" si="44"/>
        <v/>
      </c>
      <c r="BU35" s="22" t="str">
        <f t="shared" si="44"/>
        <v/>
      </c>
      <c r="BV35" s="22" t="str">
        <f t="shared" si="44"/>
        <v/>
      </c>
    </row>
    <row r="36" spans="2:74" ht="30" customHeight="1" x14ac:dyDescent="0.2">
      <c r="B36" s="75"/>
      <c r="C36" s="75"/>
      <c r="D36" s="77"/>
      <c r="E36" s="49"/>
      <c r="F36" s="49"/>
      <c r="G36" s="50"/>
      <c r="H36" s="51"/>
      <c r="I36" s="50"/>
      <c r="J36" s="53"/>
      <c r="K36" s="55" t="str">
        <f t="shared" si="26"/>
        <v/>
      </c>
      <c r="L36" s="50" t="str">
        <f t="shared" si="27"/>
        <v/>
      </c>
      <c r="M36" s="50" t="str">
        <f t="shared" si="28"/>
        <v/>
      </c>
      <c r="N36" s="72" t="str">
        <f t="shared" si="29"/>
        <v/>
      </c>
      <c r="O36" s="72" t="str">
        <f t="shared" si="30"/>
        <v/>
      </c>
      <c r="P36" s="51" t="str">
        <f t="shared" si="31"/>
        <v/>
      </c>
      <c r="Q36" s="21"/>
      <c r="R36" s="68" t="str">
        <f t="shared" si="32"/>
        <v/>
      </c>
      <c r="S36" s="51" t="str">
        <f t="shared" si="33"/>
        <v/>
      </c>
      <c r="T36" s="24"/>
      <c r="U36" s="7" t="str">
        <f t="shared" si="4"/>
        <v/>
      </c>
      <c r="V36" s="8" t="str">
        <f t="shared" si="34"/>
        <v/>
      </c>
      <c r="W36" s="21"/>
      <c r="X36" s="14" t="str">
        <f t="shared" si="6"/>
        <v/>
      </c>
      <c r="Y36" s="14" t="str">
        <f t="shared" si="35"/>
        <v/>
      </c>
      <c r="Z36" s="8" t="str">
        <f t="shared" si="36"/>
        <v/>
      </c>
      <c r="AA36" s="24"/>
      <c r="AB36" s="4" t="str">
        <f>IF(B36="","",COUNT(B$3:B36))</f>
        <v/>
      </c>
      <c r="AC36" s="4" t="str">
        <f>IF(C36="","",COUNT(C$3:C36))</f>
        <v/>
      </c>
      <c r="AD36" s="4" t="str">
        <f>IF(D36="","",COUNT(D$3:D36))</f>
        <v/>
      </c>
      <c r="AE36" s="22" t="str">
        <f>IF(E36="","",COUNTA($E$3:E36))</f>
        <v/>
      </c>
      <c r="AF36" s="60" t="str">
        <f>IF(B36="",IF(OR($C36&lt;&gt;"",$D36&lt;&gt;"",$E36&lt;&gt;"",$F36&lt;&gt;""),INDEX(AF$3:AF35,MATCH(MAX(AB$3:AB35),AB$3:AB35,0),0),""),B36)</f>
        <v/>
      </c>
      <c r="AG36" s="60" t="str">
        <f>IF(C36="",IF(OR($B36&lt;&gt;"",$D36&lt;&gt;"",$E36&lt;&gt;"",$F36&lt;&gt;""),INDEX(AG$3:AG35,MATCH(MAX(AC$3:AC35),AC$3:AC35,0),0),""),C36)</f>
        <v/>
      </c>
      <c r="AH36" s="60" t="str">
        <f>IF(D36="",IF(OR($B36&lt;&gt;"",$C36&lt;&gt;"",$E36&lt;&gt;"",$F36&lt;&gt;""),INDEX(AH$3:AH35,MATCH(MAX(AD$3:AD35),AD$3:AD35,0),0),""),D36)</f>
        <v/>
      </c>
      <c r="AI36" s="19" t="str">
        <f t="shared" si="37"/>
        <v/>
      </c>
      <c r="AJ36" s="22" t="str">
        <f>IF(AK36="","",$AK36&amp;"@"&amp;AL36&amp;IF(AL36="","","@"&amp;COUNTIF($AI$3:AI36,AL36)))</f>
        <v/>
      </c>
      <c r="AK36" s="45" t="str">
        <f t="shared" si="38"/>
        <v/>
      </c>
      <c r="AL36" s="5" t="str">
        <f>IF(AI36="",IF(AND(F36&lt;&gt;"",E36=""),INDEX($AI$3:AI35,MATCH(MAX($AE$3:AE35),$AE$3:AE35,0),0),""),AI36)</f>
        <v/>
      </c>
      <c r="AM36" s="22" t="str">
        <f>IF(入力!F36="","",IFERROR(INDEX(設定!$B$3:$B$100003,IFERROR(MATCH("*"&amp;$F36&amp;"*",設定!B$3:B$100003,0),MATCH("*"&amp;$F36&amp;"*",設定!C$3:C$100003,0)),0),入力!F36))&amp;""</f>
        <v/>
      </c>
      <c r="AN36" s="22" t="str">
        <f>IF(AM36="","",IFERROR(IF(入力!I36="",INDEX(設定!$D$3:$D$100003,MATCH("*"&amp;$AM36&amp;"*",設定!B$3:B$100003,0),0),I36),I36))&amp;""</f>
        <v/>
      </c>
      <c r="AO36" s="22" t="str">
        <f t="shared" si="39"/>
        <v/>
      </c>
      <c r="AP36" s="22" t="str">
        <f t="shared" si="40"/>
        <v/>
      </c>
      <c r="AQ36" s="22" t="str">
        <f>IF(AM36="","",IFERROR(IF(入力!H36="",INDEX(設定!$E$3:$X$100003,MATCH("*"&amp;$AM36&amp;"*",設定!B$3:B$100003,0),MATCH($AK36,設定!$E$1:$X$1,1)),H36),H36))</f>
        <v/>
      </c>
      <c r="AR36" s="23" t="str">
        <f t="shared" si="41"/>
        <v/>
      </c>
      <c r="AS36" s="23" t="str">
        <f>IF(AND(AR36&lt;&gt;"",COUNTIF($AJ$3:AJ36,AJ36)=1),SUMIF($AJ$3:$AR$100003,AJ36,$AR$3:$AR$100003),"")</f>
        <v/>
      </c>
      <c r="AT36" s="23" t="str">
        <f>IF(AND(COUNTIF($AK$3:AK36,AK36)=COUNTIF($AK$3:AK100036,AK36),AK36&lt;&gt;""),SUMIF($AK$3:AK36,AK36,$AR$3:AR36),"")</f>
        <v/>
      </c>
      <c r="AU36" s="125"/>
      <c r="AV36" s="22" t="str">
        <f>IF(COUNT(BA36:BF36)=6,MAX($AV$3:AV35)+1,"")</f>
        <v/>
      </c>
      <c r="AW36" s="22" t="str">
        <f>IF(AX36="","",RANK(AX36,$AX$3:$AX$100003,1)+COUNTIF($AX$3:AX36,AX36)-1)</f>
        <v/>
      </c>
      <c r="AX36" s="22" t="str">
        <f t="shared" si="11"/>
        <v/>
      </c>
      <c r="AY36" s="22" t="str">
        <f>IF(AL36="","",IF(COUNTIF($AL$3:AL36,AL36)=1,1+MAX($AY$3:AY35),INDEX($AY$3:AY35,MATCH(AL36,$AL$3:AL36,0),0)))</f>
        <v/>
      </c>
      <c r="AZ36" s="22" t="str">
        <f>IF(AM36="","",IF(COUNTIF($AM$3:AM36,AM36)=1,1+MAX($AZ$3:AZ35),INDEX($AZ$3:AZ35,MATCH(AM36,$AM$3:AM36,0),0)))</f>
        <v/>
      </c>
      <c r="BA36" s="79" t="str">
        <f t="shared" si="12"/>
        <v/>
      </c>
      <c r="BB36" s="79" t="str">
        <f t="shared" si="13"/>
        <v/>
      </c>
      <c r="BC36" s="22" t="str">
        <f>IF($AL36="","",IF(COUNTIF(AL36,"*"&amp;BC$1&amp;"*"),COUNTIF(AL$3:AL36,"*"&amp;BC$1&amp;"*"),""))</f>
        <v/>
      </c>
      <c r="BD36" s="22" t="str">
        <f>IF($AL36="","",IF(COUNTIF(AM36,"*"&amp;BD$1&amp;"*"),COUNTIF(AM$3:AM36,"*"&amp;BD$1&amp;"*"),""))</f>
        <v/>
      </c>
      <c r="BE36" s="22" t="str">
        <f>IF($AL36="","",IF(COUNTIF(AN36,"*"&amp;BE$1&amp;"*"),COUNTIF(AN$3:AN36,"*"&amp;BE$1&amp;"*"),""))</f>
        <v/>
      </c>
      <c r="BF36" s="22" t="str">
        <f>IF($AL36="","",IF(COUNTIF(AO36,"*"&amp;BF$1&amp;"*"),COUNTIF(AO$3:AO36,"*"&amp;BF$1&amp;"*"),""))</f>
        <v/>
      </c>
      <c r="BG36" s="83" t="str">
        <f t="shared" si="14"/>
        <v/>
      </c>
      <c r="BH36" s="22" t="str">
        <f t="shared" si="15"/>
        <v/>
      </c>
      <c r="BI36" s="22" t="str">
        <f t="shared" si="16"/>
        <v/>
      </c>
      <c r="BK36" s="22" t="str">
        <f>IF($BK$1&gt;=1+MAX($BK$3:BK35),1+MAX($BK$3:BK35),"")</f>
        <v/>
      </c>
      <c r="BL36" s="22" t="str">
        <f t="shared" si="44"/>
        <v/>
      </c>
      <c r="BM36" s="22" t="str">
        <f t="shared" si="44"/>
        <v/>
      </c>
      <c r="BN36" s="22" t="str">
        <f t="shared" si="44"/>
        <v/>
      </c>
      <c r="BO36" s="22" t="str">
        <f t="shared" si="44"/>
        <v/>
      </c>
      <c r="BP36" s="22" t="str">
        <f t="shared" si="44"/>
        <v/>
      </c>
      <c r="BQ36" s="22" t="str">
        <f t="shared" si="44"/>
        <v/>
      </c>
      <c r="BR36" s="22" t="str">
        <f t="shared" si="44"/>
        <v/>
      </c>
      <c r="BS36" s="22" t="str">
        <f t="shared" si="44"/>
        <v/>
      </c>
      <c r="BT36" s="22" t="str">
        <f t="shared" si="44"/>
        <v/>
      </c>
      <c r="BU36" s="22" t="str">
        <f t="shared" si="44"/>
        <v/>
      </c>
      <c r="BV36" s="22" t="str">
        <f t="shared" si="44"/>
        <v/>
      </c>
    </row>
    <row r="37" spans="2:74" ht="30" customHeight="1" x14ac:dyDescent="0.2">
      <c r="B37" s="75"/>
      <c r="C37" s="75"/>
      <c r="D37" s="77"/>
      <c r="E37" s="49"/>
      <c r="F37" s="49"/>
      <c r="G37" s="50"/>
      <c r="H37" s="51"/>
      <c r="I37" s="50"/>
      <c r="J37" s="53"/>
      <c r="K37" s="55" t="str">
        <f t="shared" si="26"/>
        <v/>
      </c>
      <c r="L37" s="50" t="str">
        <f t="shared" si="27"/>
        <v/>
      </c>
      <c r="M37" s="50" t="str">
        <f t="shared" si="28"/>
        <v/>
      </c>
      <c r="N37" s="72" t="str">
        <f t="shared" si="29"/>
        <v/>
      </c>
      <c r="O37" s="72" t="str">
        <f t="shared" si="30"/>
        <v/>
      </c>
      <c r="P37" s="51" t="str">
        <f t="shared" si="31"/>
        <v/>
      </c>
      <c r="Q37" s="21"/>
      <c r="R37" s="68" t="str">
        <f t="shared" si="32"/>
        <v/>
      </c>
      <c r="S37" s="51" t="str">
        <f t="shared" si="33"/>
        <v/>
      </c>
      <c r="T37" s="24"/>
      <c r="U37" s="7" t="str">
        <f t="shared" si="4"/>
        <v/>
      </c>
      <c r="V37" s="8" t="str">
        <f t="shared" si="34"/>
        <v/>
      </c>
      <c r="W37" s="21"/>
      <c r="X37" s="14" t="str">
        <f t="shared" si="6"/>
        <v/>
      </c>
      <c r="Y37" s="14" t="str">
        <f t="shared" si="35"/>
        <v/>
      </c>
      <c r="Z37" s="8" t="str">
        <f t="shared" si="36"/>
        <v/>
      </c>
      <c r="AA37" s="24"/>
      <c r="AB37" s="4" t="str">
        <f>IF(B37="","",COUNT(B$3:B37))</f>
        <v/>
      </c>
      <c r="AC37" s="4" t="str">
        <f>IF(C37="","",COUNT(C$3:C37))</f>
        <v/>
      </c>
      <c r="AD37" s="4" t="str">
        <f>IF(D37="","",COUNT(D$3:D37))</f>
        <v/>
      </c>
      <c r="AE37" s="22" t="str">
        <f>IF(E37="","",COUNTA($E$3:E37))</f>
        <v/>
      </c>
      <c r="AF37" s="60" t="str">
        <f>IF(B37="",IF(OR($C37&lt;&gt;"",$D37&lt;&gt;"",$E37&lt;&gt;"",$F37&lt;&gt;""),INDEX(AF$3:AF36,MATCH(MAX(AB$3:AB36),AB$3:AB36,0),0),""),B37)</f>
        <v/>
      </c>
      <c r="AG37" s="60" t="str">
        <f>IF(C37="",IF(OR($B37&lt;&gt;"",$D37&lt;&gt;"",$E37&lt;&gt;"",$F37&lt;&gt;""),INDEX(AG$3:AG36,MATCH(MAX(AC$3:AC36),AC$3:AC36,0),0),""),C37)</f>
        <v/>
      </c>
      <c r="AH37" s="60" t="str">
        <f>IF(D37="",IF(OR($B37&lt;&gt;"",$C37&lt;&gt;"",$E37&lt;&gt;"",$F37&lt;&gt;""),INDEX(AH$3:AH36,MATCH(MAX(AD$3:AD36),AD$3:AD36,0),0),""),D37)</f>
        <v/>
      </c>
      <c r="AI37" s="19" t="str">
        <f t="shared" si="37"/>
        <v/>
      </c>
      <c r="AJ37" s="22" t="str">
        <f>IF(AK37="","",$AK37&amp;"@"&amp;AL37&amp;IF(AL37="","","@"&amp;COUNTIF($AI$3:AI37,AL37)))</f>
        <v/>
      </c>
      <c r="AK37" s="45" t="str">
        <f t="shared" si="38"/>
        <v/>
      </c>
      <c r="AL37" s="5" t="str">
        <f>IF(AI37="",IF(AND(F37&lt;&gt;"",E37=""),INDEX($AI$3:AI36,MATCH(MAX($AE$3:AE36),$AE$3:AE36,0),0),""),AI37)</f>
        <v/>
      </c>
      <c r="AM37" s="22" t="str">
        <f>IF(入力!F37="","",IFERROR(INDEX(設定!$B$3:$B$100003,IFERROR(MATCH("*"&amp;$F37&amp;"*",設定!B$3:B$100003,0),MATCH("*"&amp;$F37&amp;"*",設定!C$3:C$100003,0)),0),入力!F37))&amp;""</f>
        <v/>
      </c>
      <c r="AN37" s="22" t="str">
        <f>IF(AM37="","",IFERROR(IF(入力!I37="",INDEX(設定!$D$3:$D$100003,MATCH("*"&amp;$AM37&amp;"*",設定!B$3:B$100003,0),0),I37),I37))&amp;""</f>
        <v/>
      </c>
      <c r="AO37" s="22" t="str">
        <f t="shared" si="39"/>
        <v/>
      </c>
      <c r="AP37" s="22" t="str">
        <f t="shared" si="40"/>
        <v/>
      </c>
      <c r="AQ37" s="22" t="str">
        <f>IF(AM37="","",IFERROR(IF(入力!H37="",INDEX(設定!$E$3:$X$100003,MATCH("*"&amp;$AM37&amp;"*",設定!B$3:B$100003,0),MATCH($AK37,設定!$E$1:$X$1,1)),H37),H37))</f>
        <v/>
      </c>
      <c r="AR37" s="23" t="str">
        <f t="shared" si="41"/>
        <v/>
      </c>
      <c r="AS37" s="23" t="str">
        <f>IF(AND(AR37&lt;&gt;"",COUNTIF($AJ$3:AJ37,AJ37)=1),SUMIF($AJ$3:$AR$100003,AJ37,$AR$3:$AR$100003),"")</f>
        <v/>
      </c>
      <c r="AT37" s="23" t="str">
        <f>IF(AND(COUNTIF($AK$3:AK37,AK37)=COUNTIF($AK$3:AK100037,AK37),AK37&lt;&gt;""),SUMIF($AK$3:AK37,AK37,$AR$3:AR37),"")</f>
        <v/>
      </c>
      <c r="AU37" s="125"/>
      <c r="AV37" s="22" t="str">
        <f>IF(COUNT(BA37:BF37)=6,MAX($AV$3:AV36)+1,"")</f>
        <v/>
      </c>
      <c r="AW37" s="22" t="str">
        <f>IF(AX37="","",RANK(AX37,$AX$3:$AX$100003,1)+COUNTIF($AX$3:AX37,AX37)-1)</f>
        <v/>
      </c>
      <c r="AX37" s="22" t="str">
        <f t="shared" si="11"/>
        <v/>
      </c>
      <c r="AY37" s="22" t="str">
        <f>IF(AL37="","",IF(COUNTIF($AL$3:AL37,AL37)=1,1+MAX($AY$3:AY36),INDEX($AY$3:AY36,MATCH(AL37,$AL$3:AL37,0),0)))</f>
        <v/>
      </c>
      <c r="AZ37" s="22" t="str">
        <f>IF(AM37="","",IF(COUNTIF($AM$3:AM37,AM37)=1,1+MAX($AZ$3:AZ36),INDEX($AZ$3:AZ36,MATCH(AM37,$AM$3:AM37,0),0)))</f>
        <v/>
      </c>
      <c r="BA37" s="79" t="str">
        <f t="shared" si="12"/>
        <v/>
      </c>
      <c r="BB37" s="79" t="str">
        <f t="shared" si="13"/>
        <v/>
      </c>
      <c r="BC37" s="22" t="str">
        <f>IF($AL37="","",IF(COUNTIF(AL37,"*"&amp;BC$1&amp;"*"),COUNTIF(AL$3:AL37,"*"&amp;BC$1&amp;"*"),""))</f>
        <v/>
      </c>
      <c r="BD37" s="22" t="str">
        <f>IF($AL37="","",IF(COUNTIF(AM37,"*"&amp;BD$1&amp;"*"),COUNTIF(AM$3:AM37,"*"&amp;BD$1&amp;"*"),""))</f>
        <v/>
      </c>
      <c r="BE37" s="22" t="str">
        <f>IF($AL37="","",IF(COUNTIF(AN37,"*"&amp;BE$1&amp;"*"),COUNTIF(AN$3:AN37,"*"&amp;BE$1&amp;"*"),""))</f>
        <v/>
      </c>
      <c r="BF37" s="22" t="str">
        <f>IF($AL37="","",IF(COUNTIF(AO37,"*"&amp;BF$1&amp;"*"),COUNTIF(AO$3:AO37,"*"&amp;BF$1&amp;"*"),""))</f>
        <v/>
      </c>
      <c r="BG37" s="83" t="str">
        <f t="shared" si="14"/>
        <v/>
      </c>
      <c r="BH37" s="22" t="str">
        <f t="shared" si="15"/>
        <v/>
      </c>
      <c r="BI37" s="22" t="str">
        <f t="shared" si="16"/>
        <v/>
      </c>
      <c r="BK37" s="22" t="str">
        <f>IF($BK$1&gt;=1+MAX($BK$3:BK36),1+MAX($BK$3:BK36),"")</f>
        <v/>
      </c>
      <c r="BL37" s="22" t="str">
        <f t="shared" si="44"/>
        <v/>
      </c>
      <c r="BM37" s="22" t="str">
        <f t="shared" si="44"/>
        <v/>
      </c>
      <c r="BN37" s="22" t="str">
        <f t="shared" si="44"/>
        <v/>
      </c>
      <c r="BO37" s="22" t="str">
        <f t="shared" si="44"/>
        <v/>
      </c>
      <c r="BP37" s="22" t="str">
        <f t="shared" si="44"/>
        <v/>
      </c>
      <c r="BQ37" s="22" t="str">
        <f t="shared" si="44"/>
        <v/>
      </c>
      <c r="BR37" s="22" t="str">
        <f t="shared" si="44"/>
        <v/>
      </c>
      <c r="BS37" s="22" t="str">
        <f t="shared" si="44"/>
        <v/>
      </c>
      <c r="BT37" s="22" t="str">
        <f t="shared" si="44"/>
        <v/>
      </c>
      <c r="BU37" s="22" t="str">
        <f t="shared" si="44"/>
        <v/>
      </c>
      <c r="BV37" s="22" t="str">
        <f t="shared" si="44"/>
        <v/>
      </c>
    </row>
    <row r="38" spans="2:74" ht="30" customHeight="1" x14ac:dyDescent="0.2">
      <c r="B38" s="75"/>
      <c r="C38" s="75"/>
      <c r="D38" s="77"/>
      <c r="E38" s="49"/>
      <c r="F38" s="49"/>
      <c r="G38" s="50"/>
      <c r="H38" s="51"/>
      <c r="I38" s="50"/>
      <c r="J38" s="53"/>
      <c r="K38" s="55" t="str">
        <f t="shared" si="26"/>
        <v/>
      </c>
      <c r="L38" s="50" t="str">
        <f t="shared" si="27"/>
        <v/>
      </c>
      <c r="M38" s="50" t="str">
        <f t="shared" si="28"/>
        <v/>
      </c>
      <c r="N38" s="72" t="str">
        <f t="shared" si="29"/>
        <v/>
      </c>
      <c r="O38" s="72" t="str">
        <f t="shared" si="30"/>
        <v/>
      </c>
      <c r="P38" s="51" t="str">
        <f t="shared" si="31"/>
        <v/>
      </c>
      <c r="Q38" s="21"/>
      <c r="R38" s="68" t="str">
        <f t="shared" si="32"/>
        <v/>
      </c>
      <c r="S38" s="51" t="str">
        <f t="shared" si="33"/>
        <v/>
      </c>
      <c r="T38" s="24"/>
      <c r="U38" s="7" t="str">
        <f t="shared" si="4"/>
        <v/>
      </c>
      <c r="V38" s="8" t="str">
        <f t="shared" si="34"/>
        <v/>
      </c>
      <c r="W38" s="21"/>
      <c r="X38" s="14" t="str">
        <f t="shared" si="6"/>
        <v/>
      </c>
      <c r="Y38" s="14" t="str">
        <f t="shared" si="35"/>
        <v/>
      </c>
      <c r="Z38" s="8" t="str">
        <f t="shared" si="36"/>
        <v/>
      </c>
      <c r="AA38" s="24"/>
      <c r="AB38" s="4" t="str">
        <f>IF(B38="","",COUNT(B$3:B38))</f>
        <v/>
      </c>
      <c r="AC38" s="4" t="str">
        <f>IF(C38="","",COUNT(C$3:C38))</f>
        <v/>
      </c>
      <c r="AD38" s="4" t="str">
        <f>IF(D38="","",COUNT(D$3:D38))</f>
        <v/>
      </c>
      <c r="AE38" s="22" t="str">
        <f>IF(E38="","",COUNTA($E$3:E38))</f>
        <v/>
      </c>
      <c r="AF38" s="60" t="str">
        <f>IF(B38="",IF(OR($C38&lt;&gt;"",$D38&lt;&gt;"",$E38&lt;&gt;"",$F38&lt;&gt;""),INDEX(AF$3:AF37,MATCH(MAX(AB$3:AB37),AB$3:AB37,0),0),""),B38)</f>
        <v/>
      </c>
      <c r="AG38" s="60" t="str">
        <f>IF(C38="",IF(OR($B38&lt;&gt;"",$D38&lt;&gt;"",$E38&lt;&gt;"",$F38&lt;&gt;""),INDEX(AG$3:AG37,MATCH(MAX(AC$3:AC37),AC$3:AC37,0),0),""),C38)</f>
        <v/>
      </c>
      <c r="AH38" s="60" t="str">
        <f>IF(D38="",IF(OR($B38&lt;&gt;"",$C38&lt;&gt;"",$E38&lt;&gt;"",$F38&lt;&gt;""),INDEX(AH$3:AH37,MATCH(MAX(AD$3:AD37),AD$3:AD37,0),0),""),D38)</f>
        <v/>
      </c>
      <c r="AI38" s="19" t="str">
        <f t="shared" si="37"/>
        <v/>
      </c>
      <c r="AJ38" s="22" t="str">
        <f>IF(AK38="","",$AK38&amp;"@"&amp;AL38&amp;IF(AL38="","","@"&amp;COUNTIF($AI$3:AI38,AL38)))</f>
        <v/>
      </c>
      <c r="AK38" s="45" t="str">
        <f t="shared" si="38"/>
        <v/>
      </c>
      <c r="AL38" s="5" t="str">
        <f>IF(AI38="",IF(AND(F38&lt;&gt;"",E38=""),INDEX($AI$3:AI37,MATCH(MAX($AE$3:AE37),$AE$3:AE37,0),0),""),AI38)</f>
        <v/>
      </c>
      <c r="AM38" s="22" t="str">
        <f>IF(入力!F38="","",IFERROR(INDEX(設定!$B$3:$B$100003,IFERROR(MATCH("*"&amp;$F38&amp;"*",設定!B$3:B$100003,0),MATCH("*"&amp;$F38&amp;"*",設定!C$3:C$100003,0)),0),入力!F38))&amp;""</f>
        <v/>
      </c>
      <c r="AN38" s="22" t="str">
        <f>IF(AM38="","",IFERROR(IF(入力!I38="",INDEX(設定!$D$3:$D$100003,MATCH("*"&amp;$AM38&amp;"*",設定!B$3:B$100003,0),0),I38),I38))&amp;""</f>
        <v/>
      </c>
      <c r="AO38" s="22" t="str">
        <f t="shared" si="39"/>
        <v/>
      </c>
      <c r="AP38" s="22" t="str">
        <f t="shared" si="40"/>
        <v/>
      </c>
      <c r="AQ38" s="22" t="str">
        <f>IF(AM38="","",IFERROR(IF(入力!H38="",INDEX(設定!$E$3:$X$100003,MATCH("*"&amp;$AM38&amp;"*",設定!B$3:B$100003,0),MATCH($AK38,設定!$E$1:$X$1,1)),H38),H38))</f>
        <v/>
      </c>
      <c r="AR38" s="23" t="str">
        <f t="shared" si="41"/>
        <v/>
      </c>
      <c r="AS38" s="23" t="str">
        <f>IF(AND(AR38&lt;&gt;"",COUNTIF($AJ$3:AJ38,AJ38)=1),SUMIF($AJ$3:$AR$100003,AJ38,$AR$3:$AR$100003),"")</f>
        <v/>
      </c>
      <c r="AT38" s="23" t="str">
        <f>IF(AND(COUNTIF($AK$3:AK38,AK38)=COUNTIF($AK$3:AK100038,AK38),AK38&lt;&gt;""),SUMIF($AK$3:AK38,AK38,$AR$3:AR38),"")</f>
        <v/>
      </c>
      <c r="AU38" s="125"/>
      <c r="AV38" s="22" t="str">
        <f>IF(COUNT(BA38:BF38)=6,MAX($AV$3:AV37)+1,"")</f>
        <v/>
      </c>
      <c r="AW38" s="22" t="str">
        <f>IF(AX38="","",RANK(AX38,$AX$3:$AX$100003,1)+COUNTIF($AX$3:AX38,AX38)-1)</f>
        <v/>
      </c>
      <c r="AX38" s="22" t="str">
        <f t="shared" si="11"/>
        <v/>
      </c>
      <c r="AY38" s="22" t="str">
        <f>IF(AL38="","",IF(COUNTIF($AL$3:AL38,AL38)=1,1+MAX($AY$3:AY37),INDEX($AY$3:AY37,MATCH(AL38,$AL$3:AL38,0),0)))</f>
        <v/>
      </c>
      <c r="AZ38" s="22" t="str">
        <f>IF(AM38="","",IF(COUNTIF($AM$3:AM38,AM38)=1,1+MAX($AZ$3:AZ37),INDEX($AZ$3:AZ37,MATCH(AM38,$AM$3:AM38,0),0)))</f>
        <v/>
      </c>
      <c r="BA38" s="79" t="str">
        <f t="shared" si="12"/>
        <v/>
      </c>
      <c r="BB38" s="79" t="str">
        <f t="shared" si="13"/>
        <v/>
      </c>
      <c r="BC38" s="22" t="str">
        <f>IF($AL38="","",IF(COUNTIF(AL38,"*"&amp;BC$1&amp;"*"),COUNTIF(AL$3:AL38,"*"&amp;BC$1&amp;"*"),""))</f>
        <v/>
      </c>
      <c r="BD38" s="22" t="str">
        <f>IF($AL38="","",IF(COUNTIF(AM38,"*"&amp;BD$1&amp;"*"),COUNTIF(AM$3:AM38,"*"&amp;BD$1&amp;"*"),""))</f>
        <v/>
      </c>
      <c r="BE38" s="22" t="str">
        <f>IF($AL38="","",IF(COUNTIF(AN38,"*"&amp;BE$1&amp;"*"),COUNTIF(AN$3:AN38,"*"&amp;BE$1&amp;"*"),""))</f>
        <v/>
      </c>
      <c r="BF38" s="22" t="str">
        <f>IF($AL38="","",IF(COUNTIF(AO38,"*"&amp;BF$1&amp;"*"),COUNTIF(AO$3:AO38,"*"&amp;BF$1&amp;"*"),""))</f>
        <v/>
      </c>
      <c r="BG38" s="83" t="str">
        <f t="shared" si="14"/>
        <v/>
      </c>
      <c r="BH38" s="22" t="str">
        <f t="shared" si="15"/>
        <v/>
      </c>
      <c r="BI38" s="22" t="str">
        <f t="shared" si="16"/>
        <v/>
      </c>
      <c r="BK38" s="22" t="str">
        <f>IF($BK$1&gt;=1+MAX($BK$3:BK37),1+MAX($BK$3:BK37),"")</f>
        <v/>
      </c>
      <c r="BL38" s="22" t="str">
        <f t="shared" si="44"/>
        <v/>
      </c>
      <c r="BM38" s="22" t="str">
        <f t="shared" si="44"/>
        <v/>
      </c>
      <c r="BN38" s="22" t="str">
        <f t="shared" si="44"/>
        <v/>
      </c>
      <c r="BO38" s="22" t="str">
        <f t="shared" si="44"/>
        <v/>
      </c>
      <c r="BP38" s="22" t="str">
        <f t="shared" si="44"/>
        <v/>
      </c>
      <c r="BQ38" s="22" t="str">
        <f t="shared" si="44"/>
        <v/>
      </c>
      <c r="BR38" s="22" t="str">
        <f t="shared" si="44"/>
        <v/>
      </c>
      <c r="BS38" s="22" t="str">
        <f t="shared" si="44"/>
        <v/>
      </c>
      <c r="BT38" s="22" t="str">
        <f t="shared" si="44"/>
        <v/>
      </c>
      <c r="BU38" s="22" t="str">
        <f t="shared" si="44"/>
        <v/>
      </c>
      <c r="BV38" s="22" t="str">
        <f t="shared" si="44"/>
        <v/>
      </c>
    </row>
    <row r="39" spans="2:74" ht="30" customHeight="1" x14ac:dyDescent="0.2">
      <c r="B39" s="75"/>
      <c r="C39" s="75"/>
      <c r="D39" s="77"/>
      <c r="E39" s="49"/>
      <c r="F39" s="49"/>
      <c r="G39" s="50"/>
      <c r="H39" s="51"/>
      <c r="I39" s="50"/>
      <c r="J39" s="53"/>
      <c r="K39" s="55" t="str">
        <f t="shared" si="26"/>
        <v/>
      </c>
      <c r="L39" s="50" t="str">
        <f t="shared" si="27"/>
        <v/>
      </c>
      <c r="M39" s="50" t="str">
        <f t="shared" si="28"/>
        <v/>
      </c>
      <c r="N39" s="72" t="str">
        <f t="shared" si="29"/>
        <v/>
      </c>
      <c r="O39" s="72" t="str">
        <f t="shared" si="30"/>
        <v/>
      </c>
      <c r="P39" s="51" t="str">
        <f t="shared" si="31"/>
        <v/>
      </c>
      <c r="Q39" s="21"/>
      <c r="R39" s="68" t="str">
        <f t="shared" si="32"/>
        <v/>
      </c>
      <c r="S39" s="51" t="str">
        <f t="shared" si="33"/>
        <v/>
      </c>
      <c r="T39" s="24"/>
      <c r="U39" s="7" t="str">
        <f t="shared" si="4"/>
        <v/>
      </c>
      <c r="V39" s="8" t="str">
        <f t="shared" si="34"/>
        <v/>
      </c>
      <c r="W39" s="21"/>
      <c r="X39" s="14" t="str">
        <f t="shared" si="6"/>
        <v/>
      </c>
      <c r="Y39" s="14" t="str">
        <f t="shared" si="35"/>
        <v/>
      </c>
      <c r="Z39" s="8" t="str">
        <f t="shared" si="36"/>
        <v/>
      </c>
      <c r="AA39" s="24"/>
      <c r="AB39" s="4" t="str">
        <f>IF(B39="","",COUNT(B$3:B39))</f>
        <v/>
      </c>
      <c r="AC39" s="4" t="str">
        <f>IF(C39="","",COUNT(C$3:C39))</f>
        <v/>
      </c>
      <c r="AD39" s="4" t="str">
        <f>IF(D39="","",COUNT(D$3:D39))</f>
        <v/>
      </c>
      <c r="AE39" s="22" t="str">
        <f>IF(E39="","",COUNTA($E$3:E39))</f>
        <v/>
      </c>
      <c r="AF39" s="60" t="str">
        <f>IF(B39="",IF(OR($C39&lt;&gt;"",$D39&lt;&gt;"",$E39&lt;&gt;"",$F39&lt;&gt;""),INDEX(AF$3:AF38,MATCH(MAX(AB$3:AB38),AB$3:AB38,0),0),""),B39)</f>
        <v/>
      </c>
      <c r="AG39" s="60" t="str">
        <f>IF(C39="",IF(OR($B39&lt;&gt;"",$D39&lt;&gt;"",$E39&lt;&gt;"",$F39&lt;&gt;""),INDEX(AG$3:AG38,MATCH(MAX(AC$3:AC38),AC$3:AC38,0),0),""),C39)</f>
        <v/>
      </c>
      <c r="AH39" s="60" t="str">
        <f>IF(D39="",IF(OR($B39&lt;&gt;"",$C39&lt;&gt;"",$E39&lt;&gt;"",$F39&lt;&gt;""),INDEX(AH$3:AH38,MATCH(MAX(AD$3:AD38),AD$3:AD38,0),0),""),D39)</f>
        <v/>
      </c>
      <c r="AI39" s="19" t="str">
        <f t="shared" si="37"/>
        <v/>
      </c>
      <c r="AJ39" s="22" t="str">
        <f>IF(AK39="","",$AK39&amp;"@"&amp;AL39&amp;IF(AL39="","","@"&amp;COUNTIF($AI$3:AI39,AL39)))</f>
        <v/>
      </c>
      <c r="AK39" s="45" t="str">
        <f t="shared" si="38"/>
        <v/>
      </c>
      <c r="AL39" s="5" t="str">
        <f>IF(AI39="",IF(AND(F39&lt;&gt;"",E39=""),INDEX($AI$3:AI38,MATCH(MAX($AE$3:AE38),$AE$3:AE38,0),0),""),AI39)</f>
        <v/>
      </c>
      <c r="AM39" s="22" t="str">
        <f>IF(入力!F39="","",IFERROR(INDEX(設定!$B$3:$B$100003,IFERROR(MATCH("*"&amp;$F39&amp;"*",設定!B$3:B$100003,0),MATCH("*"&amp;$F39&amp;"*",設定!C$3:C$100003,0)),0),入力!F39))&amp;""</f>
        <v/>
      </c>
      <c r="AN39" s="22" t="str">
        <f>IF(AM39="","",IFERROR(IF(入力!I39="",INDEX(設定!$D$3:$D$100003,MATCH("*"&amp;$AM39&amp;"*",設定!B$3:B$100003,0),0),I39),I39))&amp;""</f>
        <v/>
      </c>
      <c r="AO39" s="22" t="str">
        <f t="shared" si="39"/>
        <v/>
      </c>
      <c r="AP39" s="22" t="str">
        <f t="shared" si="40"/>
        <v/>
      </c>
      <c r="AQ39" s="22" t="str">
        <f>IF(AM39="","",IFERROR(IF(入力!H39="",INDEX(設定!$E$3:$X$100003,MATCH("*"&amp;$AM39&amp;"*",設定!B$3:B$100003,0),MATCH($AK39,設定!$E$1:$X$1,1)),H39),H39))</f>
        <v/>
      </c>
      <c r="AR39" s="23" t="str">
        <f t="shared" si="41"/>
        <v/>
      </c>
      <c r="AS39" s="23" t="str">
        <f>IF(AND(AR39&lt;&gt;"",COUNTIF($AJ$3:AJ39,AJ39)=1),SUMIF($AJ$3:$AR$100003,AJ39,$AR$3:$AR$100003),"")</f>
        <v/>
      </c>
      <c r="AT39" s="23" t="str">
        <f>IF(AND(COUNTIF($AK$3:AK39,AK39)=COUNTIF($AK$3:AK100039,AK39),AK39&lt;&gt;""),SUMIF($AK$3:AK39,AK39,$AR$3:AR39),"")</f>
        <v/>
      </c>
      <c r="AU39" s="125"/>
      <c r="AV39" s="22" t="str">
        <f>IF(COUNT(BA39:BF39)=6,MAX($AV$3:AV38)+1,"")</f>
        <v/>
      </c>
      <c r="AW39" s="22" t="str">
        <f>IF(AX39="","",RANK(AX39,$AX$3:$AX$100003,1)+COUNTIF($AX$3:AX39,AX39)-1)</f>
        <v/>
      </c>
      <c r="AX39" s="22" t="str">
        <f t="shared" si="11"/>
        <v/>
      </c>
      <c r="AY39" s="22" t="str">
        <f>IF(AL39="","",IF(COUNTIF($AL$3:AL39,AL39)=1,1+MAX($AY$3:AY38),INDEX($AY$3:AY38,MATCH(AL39,$AL$3:AL39,0),0)))</f>
        <v/>
      </c>
      <c r="AZ39" s="22" t="str">
        <f>IF(AM39="","",IF(COUNTIF($AM$3:AM39,AM39)=1,1+MAX($AZ$3:AZ38),INDEX($AZ$3:AZ38,MATCH(AM39,$AM$3:AM39,0),0)))</f>
        <v/>
      </c>
      <c r="BA39" s="79" t="str">
        <f t="shared" si="12"/>
        <v/>
      </c>
      <c r="BB39" s="79" t="str">
        <f t="shared" si="13"/>
        <v/>
      </c>
      <c r="BC39" s="22" t="str">
        <f>IF($AL39="","",IF(COUNTIF(AL39,"*"&amp;BC$1&amp;"*"),COUNTIF(AL$3:AL39,"*"&amp;BC$1&amp;"*"),""))</f>
        <v/>
      </c>
      <c r="BD39" s="22" t="str">
        <f>IF($AL39="","",IF(COUNTIF(AM39,"*"&amp;BD$1&amp;"*"),COUNTIF(AM$3:AM39,"*"&amp;BD$1&amp;"*"),""))</f>
        <v/>
      </c>
      <c r="BE39" s="22" t="str">
        <f>IF($AL39="","",IF(COUNTIF(AN39,"*"&amp;BE$1&amp;"*"),COUNTIF(AN$3:AN39,"*"&amp;BE$1&amp;"*"),""))</f>
        <v/>
      </c>
      <c r="BF39" s="22" t="str">
        <f>IF($AL39="","",IF(COUNTIF(AO39,"*"&amp;BF$1&amp;"*"),COUNTIF(AO$3:AO39,"*"&amp;BF$1&amp;"*"),""))</f>
        <v/>
      </c>
      <c r="BG39" s="83" t="str">
        <f t="shared" si="14"/>
        <v/>
      </c>
      <c r="BH39" s="22" t="str">
        <f t="shared" si="15"/>
        <v/>
      </c>
      <c r="BI39" s="22" t="str">
        <f t="shared" si="16"/>
        <v/>
      </c>
      <c r="BK39" s="22" t="str">
        <f>IF($BK$1&gt;=1+MAX($BK$3:BK38),1+MAX($BK$3:BK38),"")</f>
        <v/>
      </c>
      <c r="BL39" s="22" t="str">
        <f t="shared" si="44"/>
        <v/>
      </c>
      <c r="BM39" s="22" t="str">
        <f t="shared" si="44"/>
        <v/>
      </c>
      <c r="BN39" s="22" t="str">
        <f t="shared" si="44"/>
        <v/>
      </c>
      <c r="BO39" s="22" t="str">
        <f t="shared" si="44"/>
        <v/>
      </c>
      <c r="BP39" s="22" t="str">
        <f t="shared" si="44"/>
        <v/>
      </c>
      <c r="BQ39" s="22" t="str">
        <f t="shared" si="44"/>
        <v/>
      </c>
      <c r="BR39" s="22" t="str">
        <f t="shared" si="44"/>
        <v/>
      </c>
      <c r="BS39" s="22" t="str">
        <f t="shared" si="44"/>
        <v/>
      </c>
      <c r="BT39" s="22" t="str">
        <f t="shared" si="44"/>
        <v/>
      </c>
      <c r="BU39" s="22" t="str">
        <f t="shared" si="44"/>
        <v/>
      </c>
      <c r="BV39" s="22" t="str">
        <f t="shared" si="44"/>
        <v/>
      </c>
    </row>
    <row r="40" spans="2:74" ht="30" customHeight="1" x14ac:dyDescent="0.2">
      <c r="B40" s="75"/>
      <c r="C40" s="75"/>
      <c r="D40" s="77"/>
      <c r="E40" s="49"/>
      <c r="F40" s="49"/>
      <c r="G40" s="50"/>
      <c r="H40" s="51"/>
      <c r="I40" s="50"/>
      <c r="J40" s="53"/>
      <c r="K40" s="55" t="str">
        <f t="shared" si="26"/>
        <v/>
      </c>
      <c r="L40" s="50" t="str">
        <f t="shared" si="27"/>
        <v/>
      </c>
      <c r="M40" s="50" t="str">
        <f t="shared" si="28"/>
        <v/>
      </c>
      <c r="N40" s="72" t="str">
        <f t="shared" si="29"/>
        <v/>
      </c>
      <c r="O40" s="72" t="str">
        <f t="shared" si="30"/>
        <v/>
      </c>
      <c r="P40" s="51" t="str">
        <f t="shared" si="31"/>
        <v/>
      </c>
      <c r="Q40" s="21"/>
      <c r="R40" s="68" t="str">
        <f t="shared" si="32"/>
        <v/>
      </c>
      <c r="S40" s="51" t="str">
        <f t="shared" si="33"/>
        <v/>
      </c>
      <c r="T40" s="24"/>
      <c r="U40" s="7" t="str">
        <f t="shared" si="4"/>
        <v/>
      </c>
      <c r="V40" s="8" t="str">
        <f t="shared" si="34"/>
        <v/>
      </c>
      <c r="W40" s="21"/>
      <c r="X40" s="14" t="str">
        <f t="shared" si="6"/>
        <v/>
      </c>
      <c r="Y40" s="14" t="str">
        <f t="shared" si="35"/>
        <v/>
      </c>
      <c r="Z40" s="8" t="str">
        <f t="shared" si="36"/>
        <v/>
      </c>
      <c r="AA40" s="24"/>
      <c r="AB40" s="4" t="str">
        <f>IF(B40="","",COUNT(B$3:B40))</f>
        <v/>
      </c>
      <c r="AC40" s="4" t="str">
        <f>IF(C40="","",COUNT(C$3:C40))</f>
        <v/>
      </c>
      <c r="AD40" s="4" t="str">
        <f>IF(D40="","",COUNT(D$3:D40))</f>
        <v/>
      </c>
      <c r="AE40" s="22" t="str">
        <f>IF(E40="","",COUNTA($E$3:E40))</f>
        <v/>
      </c>
      <c r="AF40" s="60" t="str">
        <f>IF(B40="",IF(OR($C40&lt;&gt;"",$D40&lt;&gt;"",$E40&lt;&gt;"",$F40&lt;&gt;""),INDEX(AF$3:AF39,MATCH(MAX(AB$3:AB39),AB$3:AB39,0),0),""),B40)</f>
        <v/>
      </c>
      <c r="AG40" s="60" t="str">
        <f>IF(C40="",IF(OR($B40&lt;&gt;"",$D40&lt;&gt;"",$E40&lt;&gt;"",$F40&lt;&gt;""),INDEX(AG$3:AG39,MATCH(MAX(AC$3:AC39),AC$3:AC39,0),0),""),C40)</f>
        <v/>
      </c>
      <c r="AH40" s="60" t="str">
        <f>IF(D40="",IF(OR($B40&lt;&gt;"",$C40&lt;&gt;"",$E40&lt;&gt;"",$F40&lt;&gt;""),INDEX(AH$3:AH39,MATCH(MAX(AD$3:AD39),AD$3:AD39,0),0),""),D40)</f>
        <v/>
      </c>
      <c r="AI40" s="19" t="str">
        <f t="shared" si="37"/>
        <v/>
      </c>
      <c r="AJ40" s="22" t="str">
        <f>IF(AK40="","",$AK40&amp;"@"&amp;AL40&amp;IF(AL40="","","@"&amp;COUNTIF($AI$3:AI40,AL40)))</f>
        <v/>
      </c>
      <c r="AK40" s="45" t="str">
        <f t="shared" si="38"/>
        <v/>
      </c>
      <c r="AL40" s="5" t="str">
        <f>IF(AI40="",IF(AND(F40&lt;&gt;"",E40=""),INDEX($AI$3:AI39,MATCH(MAX($AE$3:AE39),$AE$3:AE39,0),0),""),AI40)</f>
        <v/>
      </c>
      <c r="AM40" s="22" t="str">
        <f>IF(入力!F40="","",IFERROR(INDEX(設定!$B$3:$B$100003,IFERROR(MATCH("*"&amp;$F40&amp;"*",設定!B$3:B$100003,0),MATCH("*"&amp;$F40&amp;"*",設定!C$3:C$100003,0)),0),入力!F40))&amp;""</f>
        <v/>
      </c>
      <c r="AN40" s="22" t="str">
        <f>IF(AM40="","",IFERROR(IF(入力!I40="",INDEX(設定!$D$3:$D$100003,MATCH("*"&amp;$AM40&amp;"*",設定!B$3:B$100003,0),0),I40),I40))&amp;""</f>
        <v/>
      </c>
      <c r="AO40" s="22" t="str">
        <f t="shared" si="39"/>
        <v/>
      </c>
      <c r="AP40" s="22" t="str">
        <f t="shared" si="40"/>
        <v/>
      </c>
      <c r="AQ40" s="22" t="str">
        <f>IF(AM40="","",IFERROR(IF(入力!H40="",INDEX(設定!$E$3:$X$100003,MATCH("*"&amp;$AM40&amp;"*",設定!B$3:B$100003,0),MATCH($AK40,設定!$E$1:$X$1,1)),H40),H40))</f>
        <v/>
      </c>
      <c r="AR40" s="23" t="str">
        <f t="shared" si="41"/>
        <v/>
      </c>
      <c r="AS40" s="23" t="str">
        <f>IF(AND(AR40&lt;&gt;"",COUNTIF($AJ$3:AJ40,AJ40)=1),SUMIF($AJ$3:$AR$100003,AJ40,$AR$3:$AR$100003),"")</f>
        <v/>
      </c>
      <c r="AT40" s="23" t="str">
        <f>IF(AND(COUNTIF($AK$3:AK40,AK40)=COUNTIF($AK$3:AK100040,AK40),AK40&lt;&gt;""),SUMIF($AK$3:AK40,AK40,$AR$3:AR40),"")</f>
        <v/>
      </c>
      <c r="AU40" s="125"/>
      <c r="AV40" s="22" t="str">
        <f>IF(COUNT(BA40:BF40)=6,MAX($AV$3:AV39)+1,"")</f>
        <v/>
      </c>
      <c r="AW40" s="22" t="str">
        <f>IF(AX40="","",RANK(AX40,$AX$3:$AX$100003,1)+COUNTIF($AX$3:AX40,AX40)-1)</f>
        <v/>
      </c>
      <c r="AX40" s="22" t="str">
        <f t="shared" si="11"/>
        <v/>
      </c>
      <c r="AY40" s="22" t="str">
        <f>IF(AL40="","",IF(COUNTIF($AL$3:AL40,AL40)=1,1+MAX($AY$3:AY39),INDEX($AY$3:AY39,MATCH(AL40,$AL$3:AL40,0),0)))</f>
        <v/>
      </c>
      <c r="AZ40" s="22" t="str">
        <f>IF(AM40="","",IF(COUNTIF($AM$3:AM40,AM40)=1,1+MAX($AZ$3:AZ39),INDEX($AZ$3:AZ39,MATCH(AM40,$AM$3:AM40,0),0)))</f>
        <v/>
      </c>
      <c r="BA40" s="79" t="str">
        <f t="shared" si="12"/>
        <v/>
      </c>
      <c r="BB40" s="79" t="str">
        <f t="shared" si="13"/>
        <v/>
      </c>
      <c r="BC40" s="22" t="str">
        <f>IF($AL40="","",IF(COUNTIF(AL40,"*"&amp;BC$1&amp;"*"),COUNTIF(AL$3:AL40,"*"&amp;BC$1&amp;"*"),""))</f>
        <v/>
      </c>
      <c r="BD40" s="22" t="str">
        <f>IF($AL40="","",IF(COUNTIF(AM40,"*"&amp;BD$1&amp;"*"),COUNTIF(AM$3:AM40,"*"&amp;BD$1&amp;"*"),""))</f>
        <v/>
      </c>
      <c r="BE40" s="22" t="str">
        <f>IF($AL40="","",IF(COUNTIF(AN40,"*"&amp;BE$1&amp;"*"),COUNTIF(AN$3:AN40,"*"&amp;BE$1&amp;"*"),""))</f>
        <v/>
      </c>
      <c r="BF40" s="22" t="str">
        <f>IF($AL40="","",IF(COUNTIF(AO40,"*"&amp;BF$1&amp;"*"),COUNTIF(AO$3:AO40,"*"&amp;BF$1&amp;"*"),""))</f>
        <v/>
      </c>
      <c r="BG40" s="83" t="str">
        <f t="shared" si="14"/>
        <v/>
      </c>
      <c r="BH40" s="22" t="str">
        <f t="shared" si="15"/>
        <v/>
      </c>
      <c r="BI40" s="22" t="str">
        <f t="shared" si="16"/>
        <v/>
      </c>
      <c r="BK40" s="22" t="str">
        <f>IF($BK$1&gt;=1+MAX($BK$3:BK39),1+MAX($BK$3:BK39),"")</f>
        <v/>
      </c>
      <c r="BL40" s="22" t="str">
        <f t="shared" si="44"/>
        <v/>
      </c>
      <c r="BM40" s="22" t="str">
        <f t="shared" si="44"/>
        <v/>
      </c>
      <c r="BN40" s="22" t="str">
        <f t="shared" si="44"/>
        <v/>
      </c>
      <c r="BO40" s="22" t="str">
        <f t="shared" si="44"/>
        <v/>
      </c>
      <c r="BP40" s="22" t="str">
        <f t="shared" si="44"/>
        <v/>
      </c>
      <c r="BQ40" s="22" t="str">
        <f t="shared" si="44"/>
        <v/>
      </c>
      <c r="BR40" s="22" t="str">
        <f t="shared" si="44"/>
        <v/>
      </c>
      <c r="BS40" s="22" t="str">
        <f t="shared" si="44"/>
        <v/>
      </c>
      <c r="BT40" s="22" t="str">
        <f t="shared" si="44"/>
        <v/>
      </c>
      <c r="BU40" s="22" t="str">
        <f t="shared" si="44"/>
        <v/>
      </c>
      <c r="BV40" s="22" t="str">
        <f t="shared" si="44"/>
        <v/>
      </c>
    </row>
    <row r="41" spans="2:74" ht="30" customHeight="1" x14ac:dyDescent="0.2">
      <c r="B41" s="75"/>
      <c r="C41" s="75"/>
      <c r="D41" s="77"/>
      <c r="E41" s="49"/>
      <c r="F41" s="49"/>
      <c r="G41" s="50"/>
      <c r="H41" s="51"/>
      <c r="I41" s="50"/>
      <c r="J41" s="53"/>
      <c r="K41" s="55" t="str">
        <f t="shared" si="26"/>
        <v/>
      </c>
      <c r="L41" s="50" t="str">
        <f t="shared" si="27"/>
        <v/>
      </c>
      <c r="M41" s="50" t="str">
        <f t="shared" si="28"/>
        <v/>
      </c>
      <c r="N41" s="72" t="str">
        <f t="shared" si="29"/>
        <v/>
      </c>
      <c r="O41" s="72" t="str">
        <f t="shared" si="30"/>
        <v/>
      </c>
      <c r="P41" s="51" t="str">
        <f t="shared" si="31"/>
        <v/>
      </c>
      <c r="Q41" s="21"/>
      <c r="R41" s="68" t="str">
        <f t="shared" si="32"/>
        <v/>
      </c>
      <c r="S41" s="51" t="str">
        <f t="shared" si="33"/>
        <v/>
      </c>
      <c r="T41" s="24"/>
      <c r="U41" s="7" t="str">
        <f t="shared" si="4"/>
        <v/>
      </c>
      <c r="V41" s="8" t="str">
        <f t="shared" si="34"/>
        <v/>
      </c>
      <c r="W41" s="21"/>
      <c r="X41" s="14" t="str">
        <f t="shared" si="6"/>
        <v/>
      </c>
      <c r="Y41" s="14" t="str">
        <f t="shared" si="35"/>
        <v/>
      </c>
      <c r="Z41" s="8" t="str">
        <f t="shared" si="36"/>
        <v/>
      </c>
      <c r="AA41" s="24"/>
      <c r="AB41" s="4" t="str">
        <f>IF(B41="","",COUNT(B$3:B41))</f>
        <v/>
      </c>
      <c r="AC41" s="4" t="str">
        <f>IF(C41="","",COUNT(C$3:C41))</f>
        <v/>
      </c>
      <c r="AD41" s="4" t="str">
        <f>IF(D41="","",COUNT(D$3:D41))</f>
        <v/>
      </c>
      <c r="AE41" s="22" t="str">
        <f>IF(E41="","",COUNTA($E$3:E41))</f>
        <v/>
      </c>
      <c r="AF41" s="60" t="str">
        <f>IF(B41="",IF(OR($C41&lt;&gt;"",$D41&lt;&gt;"",$E41&lt;&gt;"",$F41&lt;&gt;""),INDEX(AF$3:AF40,MATCH(MAX(AB$3:AB40),AB$3:AB40,0),0),""),B41)</f>
        <v/>
      </c>
      <c r="AG41" s="60" t="str">
        <f>IF(C41="",IF(OR($B41&lt;&gt;"",$D41&lt;&gt;"",$E41&lt;&gt;"",$F41&lt;&gt;""),INDEX(AG$3:AG40,MATCH(MAX(AC$3:AC40),AC$3:AC40,0),0),""),C41)</f>
        <v/>
      </c>
      <c r="AH41" s="60" t="str">
        <f>IF(D41="",IF(OR($B41&lt;&gt;"",$C41&lt;&gt;"",$E41&lt;&gt;"",$F41&lt;&gt;""),INDEX(AH$3:AH40,MATCH(MAX(AD$3:AD40),AD$3:AD40,0),0),""),D41)</f>
        <v/>
      </c>
      <c r="AI41" s="19" t="str">
        <f t="shared" si="37"/>
        <v/>
      </c>
      <c r="AJ41" s="22" t="str">
        <f>IF(AK41="","",$AK41&amp;"@"&amp;AL41&amp;IF(AL41="","","@"&amp;COUNTIF($AI$3:AI41,AL41)))</f>
        <v/>
      </c>
      <c r="AK41" s="45" t="str">
        <f t="shared" si="38"/>
        <v/>
      </c>
      <c r="AL41" s="5" t="str">
        <f>IF(AI41="",IF(AND(F41&lt;&gt;"",E41=""),INDEX($AI$3:AI40,MATCH(MAX($AE$3:AE40),$AE$3:AE40,0),0),""),AI41)</f>
        <v/>
      </c>
      <c r="AM41" s="22" t="str">
        <f>IF(入力!F41="","",IFERROR(INDEX(設定!$B$3:$B$100003,IFERROR(MATCH("*"&amp;$F41&amp;"*",設定!B$3:B$100003,0),MATCH("*"&amp;$F41&amp;"*",設定!C$3:C$100003,0)),0),入力!F41))&amp;""</f>
        <v/>
      </c>
      <c r="AN41" s="22" t="str">
        <f>IF(AM41="","",IFERROR(IF(入力!I41="",INDEX(設定!$D$3:$D$100003,MATCH("*"&amp;$AM41&amp;"*",設定!B$3:B$100003,0),0),I41),I41))&amp;""</f>
        <v/>
      </c>
      <c r="AO41" s="22" t="str">
        <f t="shared" si="39"/>
        <v/>
      </c>
      <c r="AP41" s="22" t="str">
        <f t="shared" si="40"/>
        <v/>
      </c>
      <c r="AQ41" s="22" t="str">
        <f>IF(AM41="","",IFERROR(IF(入力!H41="",INDEX(設定!$E$3:$X$100003,MATCH("*"&amp;$AM41&amp;"*",設定!B$3:B$100003,0),MATCH($AK41,設定!$E$1:$X$1,1)),H41),H41))</f>
        <v/>
      </c>
      <c r="AR41" s="23" t="str">
        <f t="shared" si="41"/>
        <v/>
      </c>
      <c r="AS41" s="23" t="str">
        <f>IF(AND(AR41&lt;&gt;"",COUNTIF($AJ$3:AJ41,AJ41)=1),SUMIF($AJ$3:$AR$100003,AJ41,$AR$3:$AR$100003),"")</f>
        <v/>
      </c>
      <c r="AT41" s="23" t="str">
        <f>IF(AND(COUNTIF($AK$3:AK41,AK41)=COUNTIF($AK$3:AK100041,AK41),AK41&lt;&gt;""),SUMIF($AK$3:AK41,AK41,$AR$3:AR41),"")</f>
        <v/>
      </c>
      <c r="AU41" s="125"/>
      <c r="AV41" s="22" t="str">
        <f>IF(COUNT(BA41:BF41)=6,MAX($AV$3:AV40)+1,"")</f>
        <v/>
      </c>
      <c r="AW41" s="22" t="str">
        <f>IF(AX41="","",RANK(AX41,$AX$3:$AX$100003,1)+COUNTIF($AX$3:AX41,AX41)-1)</f>
        <v/>
      </c>
      <c r="AX41" s="22" t="str">
        <f t="shared" si="11"/>
        <v/>
      </c>
      <c r="AY41" s="22" t="str">
        <f>IF(AL41="","",IF(COUNTIF($AL$3:AL41,AL41)=1,1+MAX($AY$3:AY40),INDEX($AY$3:AY40,MATCH(AL41,$AL$3:AL41,0),0)))</f>
        <v/>
      </c>
      <c r="AZ41" s="22" t="str">
        <f>IF(AM41="","",IF(COUNTIF($AM$3:AM41,AM41)=1,1+MAX($AZ$3:AZ40),INDEX($AZ$3:AZ40,MATCH(AM41,$AM$3:AM41,0),0)))</f>
        <v/>
      </c>
      <c r="BA41" s="79" t="str">
        <f t="shared" si="12"/>
        <v/>
      </c>
      <c r="BB41" s="79" t="str">
        <f t="shared" si="13"/>
        <v/>
      </c>
      <c r="BC41" s="22" t="str">
        <f>IF($AL41="","",IF(COUNTIF(AL41,"*"&amp;BC$1&amp;"*"),COUNTIF(AL$3:AL41,"*"&amp;BC$1&amp;"*"),""))</f>
        <v/>
      </c>
      <c r="BD41" s="22" t="str">
        <f>IF($AL41="","",IF(COUNTIF(AM41,"*"&amp;BD$1&amp;"*"),COUNTIF(AM$3:AM41,"*"&amp;BD$1&amp;"*"),""))</f>
        <v/>
      </c>
      <c r="BE41" s="22" t="str">
        <f>IF($AL41="","",IF(COUNTIF(AN41,"*"&amp;BE$1&amp;"*"),COUNTIF(AN$3:AN41,"*"&amp;BE$1&amp;"*"),""))</f>
        <v/>
      </c>
      <c r="BF41" s="22" t="str">
        <f>IF($AL41="","",IF(COUNTIF(AO41,"*"&amp;BF$1&amp;"*"),COUNTIF(AO$3:AO41,"*"&amp;BF$1&amp;"*"),""))</f>
        <v/>
      </c>
      <c r="BG41" s="83" t="str">
        <f t="shared" si="14"/>
        <v/>
      </c>
      <c r="BH41" s="22" t="str">
        <f t="shared" si="15"/>
        <v/>
      </c>
      <c r="BI41" s="22" t="str">
        <f t="shared" si="16"/>
        <v/>
      </c>
      <c r="BK41" s="22" t="str">
        <f>IF($BK$1&gt;=1+MAX($BK$3:BK40),1+MAX($BK$3:BK40),"")</f>
        <v/>
      </c>
      <c r="BL41" s="22" t="str">
        <f t="shared" si="44"/>
        <v/>
      </c>
      <c r="BM41" s="22" t="str">
        <f t="shared" si="44"/>
        <v/>
      </c>
      <c r="BN41" s="22" t="str">
        <f t="shared" si="44"/>
        <v/>
      </c>
      <c r="BO41" s="22" t="str">
        <f t="shared" si="44"/>
        <v/>
      </c>
      <c r="BP41" s="22" t="str">
        <f t="shared" si="44"/>
        <v/>
      </c>
      <c r="BQ41" s="22" t="str">
        <f t="shared" si="44"/>
        <v/>
      </c>
      <c r="BR41" s="22" t="str">
        <f t="shared" si="44"/>
        <v/>
      </c>
      <c r="BS41" s="22" t="str">
        <f t="shared" si="44"/>
        <v/>
      </c>
      <c r="BT41" s="22" t="str">
        <f t="shared" si="44"/>
        <v/>
      </c>
      <c r="BU41" s="22" t="str">
        <f t="shared" si="44"/>
        <v/>
      </c>
      <c r="BV41" s="22" t="str">
        <f t="shared" si="44"/>
        <v/>
      </c>
    </row>
    <row r="42" spans="2:74" ht="30" customHeight="1" x14ac:dyDescent="0.2">
      <c r="B42" s="75"/>
      <c r="C42" s="75"/>
      <c r="D42" s="77"/>
      <c r="E42" s="49"/>
      <c r="F42" s="49"/>
      <c r="G42" s="50"/>
      <c r="H42" s="51"/>
      <c r="I42" s="50"/>
      <c r="J42" s="53"/>
      <c r="K42" s="55" t="str">
        <f t="shared" si="26"/>
        <v/>
      </c>
      <c r="L42" s="50" t="str">
        <f t="shared" si="27"/>
        <v/>
      </c>
      <c r="M42" s="50" t="str">
        <f t="shared" si="28"/>
        <v/>
      </c>
      <c r="N42" s="72" t="str">
        <f t="shared" si="29"/>
        <v/>
      </c>
      <c r="O42" s="72" t="str">
        <f t="shared" si="30"/>
        <v/>
      </c>
      <c r="P42" s="51" t="str">
        <f t="shared" si="31"/>
        <v/>
      </c>
      <c r="Q42" s="21"/>
      <c r="R42" s="68" t="str">
        <f t="shared" si="32"/>
        <v/>
      </c>
      <c r="S42" s="51" t="str">
        <f t="shared" si="33"/>
        <v/>
      </c>
      <c r="T42" s="24"/>
      <c r="U42" s="7" t="str">
        <f t="shared" si="4"/>
        <v/>
      </c>
      <c r="V42" s="8" t="str">
        <f t="shared" si="34"/>
        <v/>
      </c>
      <c r="W42" s="21"/>
      <c r="X42" s="14" t="str">
        <f t="shared" si="6"/>
        <v/>
      </c>
      <c r="Y42" s="14" t="str">
        <f t="shared" si="35"/>
        <v/>
      </c>
      <c r="Z42" s="8" t="str">
        <f t="shared" si="36"/>
        <v/>
      </c>
      <c r="AA42" s="24"/>
      <c r="AB42" s="4" t="str">
        <f>IF(B42="","",COUNT(B$3:B42))</f>
        <v/>
      </c>
      <c r="AC42" s="4" t="str">
        <f>IF(C42="","",COUNT(C$3:C42))</f>
        <v/>
      </c>
      <c r="AD42" s="4" t="str">
        <f>IF(D42="","",COUNT(D$3:D42))</f>
        <v/>
      </c>
      <c r="AE42" s="22" t="str">
        <f>IF(E42="","",COUNTA($E$3:E42))</f>
        <v/>
      </c>
      <c r="AF42" s="60" t="str">
        <f>IF(B42="",IF(OR($C42&lt;&gt;"",$D42&lt;&gt;"",$E42&lt;&gt;"",$F42&lt;&gt;""),INDEX(AF$3:AF41,MATCH(MAX(AB$3:AB41),AB$3:AB41,0),0),""),B42)</f>
        <v/>
      </c>
      <c r="AG42" s="60" t="str">
        <f>IF(C42="",IF(OR($B42&lt;&gt;"",$D42&lt;&gt;"",$E42&lt;&gt;"",$F42&lt;&gt;""),INDEX(AG$3:AG41,MATCH(MAX(AC$3:AC41),AC$3:AC41,0),0),""),C42)</f>
        <v/>
      </c>
      <c r="AH42" s="60" t="str">
        <f>IF(D42="",IF(OR($B42&lt;&gt;"",$C42&lt;&gt;"",$E42&lt;&gt;"",$F42&lt;&gt;""),INDEX(AH$3:AH41,MATCH(MAX(AD$3:AD41),AD$3:AD41,0),0),""),D42)</f>
        <v/>
      </c>
      <c r="AI42" s="19" t="str">
        <f t="shared" si="37"/>
        <v/>
      </c>
      <c r="AJ42" s="22" t="str">
        <f>IF(AK42="","",$AK42&amp;"@"&amp;AL42&amp;IF(AL42="","","@"&amp;COUNTIF($AI$3:AI42,AL42)))</f>
        <v/>
      </c>
      <c r="AK42" s="45" t="str">
        <f t="shared" si="38"/>
        <v/>
      </c>
      <c r="AL42" s="5" t="str">
        <f>IF(AI42="",IF(AND(F42&lt;&gt;"",E42=""),INDEX($AI$3:AI41,MATCH(MAX($AE$3:AE41),$AE$3:AE41,0),0),""),AI42)</f>
        <v/>
      </c>
      <c r="AM42" s="22" t="str">
        <f>IF(入力!F42="","",IFERROR(INDEX(設定!$B$3:$B$100003,IFERROR(MATCH("*"&amp;$F42&amp;"*",設定!B$3:B$100003,0),MATCH("*"&amp;$F42&amp;"*",設定!C$3:C$100003,0)),0),入力!F42))&amp;""</f>
        <v/>
      </c>
      <c r="AN42" s="22" t="str">
        <f>IF(AM42="","",IFERROR(IF(入力!I42="",INDEX(設定!$D$3:$D$100003,MATCH("*"&amp;$AM42&amp;"*",設定!B$3:B$100003,0),0),I42),I42))&amp;""</f>
        <v/>
      </c>
      <c r="AO42" s="22" t="str">
        <f t="shared" si="39"/>
        <v/>
      </c>
      <c r="AP42" s="22" t="str">
        <f t="shared" si="40"/>
        <v/>
      </c>
      <c r="AQ42" s="22" t="str">
        <f>IF(AM42="","",IFERROR(IF(入力!H42="",INDEX(設定!$E$3:$X$100003,MATCH("*"&amp;$AM42&amp;"*",設定!B$3:B$100003,0),MATCH($AK42,設定!$E$1:$X$1,1)),H42),H42))</f>
        <v/>
      </c>
      <c r="AR42" s="23" t="str">
        <f t="shared" si="41"/>
        <v/>
      </c>
      <c r="AS42" s="23" t="str">
        <f>IF(AND(AR42&lt;&gt;"",COUNTIF($AJ$3:AJ42,AJ42)=1),SUMIF($AJ$3:$AR$100003,AJ42,$AR$3:$AR$100003),"")</f>
        <v/>
      </c>
      <c r="AT42" s="23" t="str">
        <f>IF(AND(COUNTIF($AK$3:AK42,AK42)=COUNTIF($AK$3:AK100042,AK42),AK42&lt;&gt;""),SUMIF($AK$3:AK42,AK42,$AR$3:AR42),"")</f>
        <v/>
      </c>
      <c r="AU42" s="125"/>
      <c r="AV42" s="22" t="str">
        <f>IF(COUNT(BA42:BF42)=6,MAX($AV$3:AV41)+1,"")</f>
        <v/>
      </c>
      <c r="AW42" s="22" t="str">
        <f>IF(AX42="","",RANK(AX42,$AX$3:$AX$100003,1)+COUNTIF($AX$3:AX42,AX42)-1)</f>
        <v/>
      </c>
      <c r="AX42" s="22" t="str">
        <f t="shared" si="11"/>
        <v/>
      </c>
      <c r="AY42" s="22" t="str">
        <f>IF(AL42="","",IF(COUNTIF($AL$3:AL42,AL42)=1,1+MAX($AY$3:AY41),INDEX($AY$3:AY41,MATCH(AL42,$AL$3:AL42,0),0)))</f>
        <v/>
      </c>
      <c r="AZ42" s="22" t="str">
        <f>IF(AM42="","",IF(COUNTIF($AM$3:AM42,AM42)=1,1+MAX($AZ$3:AZ41),INDEX($AZ$3:AZ41,MATCH(AM42,$AM$3:AM42,0),0)))</f>
        <v/>
      </c>
      <c r="BA42" s="79" t="str">
        <f t="shared" si="12"/>
        <v/>
      </c>
      <c r="BB42" s="79" t="str">
        <f t="shared" si="13"/>
        <v/>
      </c>
      <c r="BC42" s="22" t="str">
        <f>IF($AL42="","",IF(COUNTIF(AL42,"*"&amp;BC$1&amp;"*"),COUNTIF(AL$3:AL42,"*"&amp;BC$1&amp;"*"),""))</f>
        <v/>
      </c>
      <c r="BD42" s="22" t="str">
        <f>IF($AL42="","",IF(COUNTIF(AM42,"*"&amp;BD$1&amp;"*"),COUNTIF(AM$3:AM42,"*"&amp;BD$1&amp;"*"),""))</f>
        <v/>
      </c>
      <c r="BE42" s="22" t="str">
        <f>IF($AL42="","",IF(COUNTIF(AN42,"*"&amp;BE$1&amp;"*"),COUNTIF(AN$3:AN42,"*"&amp;BE$1&amp;"*"),""))</f>
        <v/>
      </c>
      <c r="BF42" s="22" t="str">
        <f>IF($AL42="","",IF(COUNTIF(AO42,"*"&amp;BF$1&amp;"*"),COUNTIF(AO$3:AO42,"*"&amp;BF$1&amp;"*"),""))</f>
        <v/>
      </c>
      <c r="BG42" s="83" t="str">
        <f t="shared" si="14"/>
        <v/>
      </c>
      <c r="BH42" s="22" t="str">
        <f t="shared" si="15"/>
        <v/>
      </c>
      <c r="BI42" s="22" t="str">
        <f t="shared" si="16"/>
        <v/>
      </c>
      <c r="BK42" s="22" t="str">
        <f>IF($BK$1&gt;=1+MAX($BK$3:BK41),1+MAX($BK$3:BK41),"")</f>
        <v/>
      </c>
      <c r="BL42" s="22" t="str">
        <f t="shared" si="44"/>
        <v/>
      </c>
      <c r="BM42" s="22" t="str">
        <f t="shared" si="44"/>
        <v/>
      </c>
      <c r="BN42" s="22" t="str">
        <f t="shared" si="44"/>
        <v/>
      </c>
      <c r="BO42" s="22" t="str">
        <f t="shared" si="44"/>
        <v/>
      </c>
      <c r="BP42" s="22" t="str">
        <f t="shared" si="44"/>
        <v/>
      </c>
      <c r="BQ42" s="22" t="str">
        <f t="shared" si="44"/>
        <v/>
      </c>
      <c r="BR42" s="22" t="str">
        <f t="shared" si="44"/>
        <v/>
      </c>
      <c r="BS42" s="22" t="str">
        <f t="shared" si="44"/>
        <v/>
      </c>
      <c r="BT42" s="22" t="str">
        <f t="shared" si="44"/>
        <v/>
      </c>
      <c r="BU42" s="22" t="str">
        <f t="shared" si="44"/>
        <v/>
      </c>
      <c r="BV42" s="22" t="str">
        <f t="shared" si="44"/>
        <v/>
      </c>
    </row>
    <row r="43" spans="2:74" ht="30" customHeight="1" x14ac:dyDescent="0.2">
      <c r="B43" s="75"/>
      <c r="C43" s="75"/>
      <c r="D43" s="77"/>
      <c r="E43" s="49"/>
      <c r="F43" s="49"/>
      <c r="G43" s="50"/>
      <c r="H43" s="51"/>
      <c r="I43" s="50"/>
      <c r="J43" s="53"/>
      <c r="K43" s="55" t="str">
        <f t="shared" si="26"/>
        <v/>
      </c>
      <c r="L43" s="50" t="str">
        <f t="shared" si="27"/>
        <v/>
      </c>
      <c r="M43" s="50" t="str">
        <f t="shared" si="28"/>
        <v/>
      </c>
      <c r="N43" s="72" t="str">
        <f t="shared" si="29"/>
        <v/>
      </c>
      <c r="O43" s="72" t="str">
        <f t="shared" si="30"/>
        <v/>
      </c>
      <c r="P43" s="51" t="str">
        <f t="shared" si="31"/>
        <v/>
      </c>
      <c r="Q43" s="21"/>
      <c r="R43" s="68" t="str">
        <f t="shared" si="32"/>
        <v/>
      </c>
      <c r="S43" s="51" t="str">
        <f t="shared" si="33"/>
        <v/>
      </c>
      <c r="T43" s="24"/>
      <c r="U43" s="7" t="str">
        <f t="shared" si="4"/>
        <v/>
      </c>
      <c r="V43" s="8" t="str">
        <f t="shared" si="34"/>
        <v/>
      </c>
      <c r="W43" s="21"/>
      <c r="X43" s="14" t="str">
        <f t="shared" si="6"/>
        <v/>
      </c>
      <c r="Y43" s="14" t="str">
        <f t="shared" si="35"/>
        <v/>
      </c>
      <c r="Z43" s="8" t="str">
        <f t="shared" si="36"/>
        <v/>
      </c>
      <c r="AA43" s="24"/>
      <c r="AB43" s="4" t="str">
        <f>IF(B43="","",COUNT(B$3:B43))</f>
        <v/>
      </c>
      <c r="AC43" s="4" t="str">
        <f>IF(C43="","",COUNT(C$3:C43))</f>
        <v/>
      </c>
      <c r="AD43" s="4" t="str">
        <f>IF(D43="","",COUNT(D$3:D43))</f>
        <v/>
      </c>
      <c r="AE43" s="22" t="str">
        <f>IF(E43="","",COUNTA($E$3:E43))</f>
        <v/>
      </c>
      <c r="AF43" s="60" t="str">
        <f>IF(B43="",IF(OR($C43&lt;&gt;"",$D43&lt;&gt;"",$E43&lt;&gt;"",$F43&lt;&gt;""),INDEX(AF$3:AF42,MATCH(MAX(AB$3:AB42),AB$3:AB42,0),0),""),B43)</f>
        <v/>
      </c>
      <c r="AG43" s="60" t="str">
        <f>IF(C43="",IF(OR($B43&lt;&gt;"",$D43&lt;&gt;"",$E43&lt;&gt;"",$F43&lt;&gt;""),INDEX(AG$3:AG42,MATCH(MAX(AC$3:AC42),AC$3:AC42,0),0),""),C43)</f>
        <v/>
      </c>
      <c r="AH43" s="60" t="str">
        <f>IF(D43="",IF(OR($B43&lt;&gt;"",$C43&lt;&gt;"",$E43&lt;&gt;"",$F43&lt;&gt;""),INDEX(AH$3:AH42,MATCH(MAX(AD$3:AD42),AD$3:AD42,0),0),""),D43)</f>
        <v/>
      </c>
      <c r="AI43" s="19" t="str">
        <f t="shared" si="37"/>
        <v/>
      </c>
      <c r="AJ43" s="22" t="str">
        <f>IF(AK43="","",$AK43&amp;"@"&amp;AL43&amp;IF(AL43="","","@"&amp;COUNTIF($AI$3:AI43,AL43)))</f>
        <v/>
      </c>
      <c r="AK43" s="45" t="str">
        <f t="shared" si="38"/>
        <v/>
      </c>
      <c r="AL43" s="5" t="str">
        <f>IF(AI43="",IF(AND(F43&lt;&gt;"",E43=""),INDEX($AI$3:AI42,MATCH(MAX($AE$3:AE42),$AE$3:AE42,0),0),""),AI43)</f>
        <v/>
      </c>
      <c r="AM43" s="22" t="str">
        <f>IF(入力!F43="","",IFERROR(INDEX(設定!$B$3:$B$100003,IFERROR(MATCH("*"&amp;$F43&amp;"*",設定!B$3:B$100003,0),MATCH("*"&amp;$F43&amp;"*",設定!C$3:C$100003,0)),0),入力!F43))&amp;""</f>
        <v/>
      </c>
      <c r="AN43" s="22" t="str">
        <f>IF(AM43="","",IFERROR(IF(入力!I43="",INDEX(設定!$D$3:$D$100003,MATCH("*"&amp;$AM43&amp;"*",設定!B$3:B$100003,0),0),I43),I43))&amp;""</f>
        <v/>
      </c>
      <c r="AO43" s="22" t="str">
        <f t="shared" si="39"/>
        <v/>
      </c>
      <c r="AP43" s="22" t="str">
        <f t="shared" si="40"/>
        <v/>
      </c>
      <c r="AQ43" s="22" t="str">
        <f>IF(AM43="","",IFERROR(IF(入力!H43="",INDEX(設定!$E$3:$X$100003,MATCH("*"&amp;$AM43&amp;"*",設定!B$3:B$100003,0),MATCH($AK43,設定!$E$1:$X$1,1)),H43),H43))</f>
        <v/>
      </c>
      <c r="AR43" s="23" t="str">
        <f t="shared" si="41"/>
        <v/>
      </c>
      <c r="AS43" s="23" t="str">
        <f>IF(AND(AR43&lt;&gt;"",COUNTIF($AJ$3:AJ43,AJ43)=1),SUMIF($AJ$3:$AR$100003,AJ43,$AR$3:$AR$100003),"")</f>
        <v/>
      </c>
      <c r="AT43" s="23" t="str">
        <f>IF(AND(COUNTIF($AK$3:AK43,AK43)=COUNTIF($AK$3:AK100043,AK43),AK43&lt;&gt;""),SUMIF($AK$3:AK43,AK43,$AR$3:AR43),"")</f>
        <v/>
      </c>
      <c r="AU43" s="125"/>
      <c r="AV43" s="22" t="str">
        <f>IF(COUNT(BA43:BF43)=6,MAX($AV$3:AV42)+1,"")</f>
        <v/>
      </c>
      <c r="AW43" s="22" t="str">
        <f>IF(AX43="","",RANK(AX43,$AX$3:$AX$100003,1)+COUNTIF($AX$3:AX43,AX43)-1)</f>
        <v/>
      </c>
      <c r="AX43" s="22" t="str">
        <f t="shared" si="11"/>
        <v/>
      </c>
      <c r="AY43" s="22" t="str">
        <f>IF(AL43="","",IF(COUNTIF($AL$3:AL43,AL43)=1,1+MAX($AY$3:AY42),INDEX($AY$3:AY42,MATCH(AL43,$AL$3:AL43,0),0)))</f>
        <v/>
      </c>
      <c r="AZ43" s="22" t="str">
        <f>IF(AM43="","",IF(COUNTIF($AM$3:AM43,AM43)=1,1+MAX($AZ$3:AZ42),INDEX($AZ$3:AZ42,MATCH(AM43,$AM$3:AM43,0),0)))</f>
        <v/>
      </c>
      <c r="BA43" s="79" t="str">
        <f t="shared" si="12"/>
        <v/>
      </c>
      <c r="BB43" s="79" t="str">
        <f t="shared" si="13"/>
        <v/>
      </c>
      <c r="BC43" s="22" t="str">
        <f>IF($AL43="","",IF(COUNTIF(AL43,"*"&amp;BC$1&amp;"*"),COUNTIF(AL$3:AL43,"*"&amp;BC$1&amp;"*"),""))</f>
        <v/>
      </c>
      <c r="BD43" s="22" t="str">
        <f>IF($AL43="","",IF(COUNTIF(AM43,"*"&amp;BD$1&amp;"*"),COUNTIF(AM$3:AM43,"*"&amp;BD$1&amp;"*"),""))</f>
        <v/>
      </c>
      <c r="BE43" s="22" t="str">
        <f>IF($AL43="","",IF(COUNTIF(AN43,"*"&amp;BE$1&amp;"*"),COUNTIF(AN$3:AN43,"*"&amp;BE$1&amp;"*"),""))</f>
        <v/>
      </c>
      <c r="BF43" s="22" t="str">
        <f>IF($AL43="","",IF(COUNTIF(AO43,"*"&amp;BF$1&amp;"*"),COUNTIF(AO$3:AO43,"*"&amp;BF$1&amp;"*"),""))</f>
        <v/>
      </c>
      <c r="BG43" s="83" t="str">
        <f t="shared" si="14"/>
        <v/>
      </c>
      <c r="BH43" s="22" t="str">
        <f t="shared" si="15"/>
        <v/>
      </c>
      <c r="BI43" s="22" t="str">
        <f t="shared" si="16"/>
        <v/>
      </c>
      <c r="BK43" s="22" t="str">
        <f>IF($BK$1&gt;=1+MAX($BK$3:BK42),1+MAX($BK$3:BK42),"")</f>
        <v/>
      </c>
      <c r="BL43" s="22" t="str">
        <f t="shared" ref="BL43:BV52" si="45">IFERROR(IF($BK43="","",INDEX($AF$3:$AR$100003,MATCH($BK43,INDEX($AV$3:$AW$100003,0,MATCH($BL$1,$AV$2:$AW$2,0)),0),MATCH(BL$2,$AF$2:$AR$2,0))),"")</f>
        <v/>
      </c>
      <c r="BM43" s="22" t="str">
        <f t="shared" si="45"/>
        <v/>
      </c>
      <c r="BN43" s="22" t="str">
        <f t="shared" si="45"/>
        <v/>
      </c>
      <c r="BO43" s="22" t="str">
        <f t="shared" si="45"/>
        <v/>
      </c>
      <c r="BP43" s="22" t="str">
        <f t="shared" si="45"/>
        <v/>
      </c>
      <c r="BQ43" s="22" t="str">
        <f t="shared" si="45"/>
        <v/>
      </c>
      <c r="BR43" s="22" t="str">
        <f t="shared" si="45"/>
        <v/>
      </c>
      <c r="BS43" s="22" t="str">
        <f t="shared" si="45"/>
        <v/>
      </c>
      <c r="BT43" s="22" t="str">
        <f t="shared" si="45"/>
        <v/>
      </c>
      <c r="BU43" s="22" t="str">
        <f t="shared" si="45"/>
        <v/>
      </c>
      <c r="BV43" s="22" t="str">
        <f t="shared" si="45"/>
        <v/>
      </c>
    </row>
    <row r="44" spans="2:74" ht="30" customHeight="1" x14ac:dyDescent="0.2">
      <c r="B44" s="75"/>
      <c r="C44" s="75"/>
      <c r="D44" s="77"/>
      <c r="E44" s="49"/>
      <c r="F44" s="49"/>
      <c r="G44" s="50"/>
      <c r="H44" s="51"/>
      <c r="I44" s="50"/>
      <c r="J44" s="53"/>
      <c r="K44" s="55" t="str">
        <f t="shared" si="26"/>
        <v/>
      </c>
      <c r="L44" s="50" t="str">
        <f t="shared" si="27"/>
        <v/>
      </c>
      <c r="M44" s="50" t="str">
        <f t="shared" si="28"/>
        <v/>
      </c>
      <c r="N44" s="72" t="str">
        <f t="shared" si="29"/>
        <v/>
      </c>
      <c r="O44" s="72" t="str">
        <f t="shared" si="30"/>
        <v/>
      </c>
      <c r="P44" s="51" t="str">
        <f t="shared" si="31"/>
        <v/>
      </c>
      <c r="Q44" s="21"/>
      <c r="R44" s="68" t="str">
        <f t="shared" si="32"/>
        <v/>
      </c>
      <c r="S44" s="51" t="str">
        <f t="shared" si="33"/>
        <v/>
      </c>
      <c r="T44" s="24"/>
      <c r="U44" s="7" t="str">
        <f t="shared" si="4"/>
        <v/>
      </c>
      <c r="V44" s="8" t="str">
        <f t="shared" si="34"/>
        <v/>
      </c>
      <c r="W44" s="21"/>
      <c r="X44" s="14" t="str">
        <f t="shared" si="6"/>
        <v/>
      </c>
      <c r="Y44" s="14" t="str">
        <f t="shared" si="35"/>
        <v/>
      </c>
      <c r="Z44" s="8" t="str">
        <f t="shared" si="36"/>
        <v/>
      </c>
      <c r="AA44" s="24"/>
      <c r="AB44" s="4" t="str">
        <f>IF(B44="","",COUNT(B$3:B44))</f>
        <v/>
      </c>
      <c r="AC44" s="4" t="str">
        <f>IF(C44="","",COUNT(C$3:C44))</f>
        <v/>
      </c>
      <c r="AD44" s="4" t="str">
        <f>IF(D44="","",COUNT(D$3:D44))</f>
        <v/>
      </c>
      <c r="AE44" s="22" t="str">
        <f>IF(E44="","",COUNTA($E$3:E44))</f>
        <v/>
      </c>
      <c r="AF44" s="60" t="str">
        <f>IF(B44="",IF(OR($C44&lt;&gt;"",$D44&lt;&gt;"",$E44&lt;&gt;"",$F44&lt;&gt;""),INDEX(AF$3:AF43,MATCH(MAX(AB$3:AB43),AB$3:AB43,0),0),""),B44)</f>
        <v/>
      </c>
      <c r="AG44" s="60" t="str">
        <f>IF(C44="",IF(OR($B44&lt;&gt;"",$D44&lt;&gt;"",$E44&lt;&gt;"",$F44&lt;&gt;""),INDEX(AG$3:AG43,MATCH(MAX(AC$3:AC43),AC$3:AC43,0),0),""),C44)</f>
        <v/>
      </c>
      <c r="AH44" s="60" t="str">
        <f>IF(D44="",IF(OR($B44&lt;&gt;"",$C44&lt;&gt;"",$E44&lt;&gt;"",$F44&lt;&gt;""),INDEX(AH$3:AH43,MATCH(MAX(AD$3:AD43),AD$3:AD43,0),0),""),D44)</f>
        <v/>
      </c>
      <c r="AI44" s="19" t="str">
        <f t="shared" si="37"/>
        <v/>
      </c>
      <c r="AJ44" s="22" t="str">
        <f>IF(AK44="","",$AK44&amp;"@"&amp;AL44&amp;IF(AL44="","","@"&amp;COUNTIF($AI$3:AI44,AL44)))</f>
        <v/>
      </c>
      <c r="AK44" s="45" t="str">
        <f t="shared" si="38"/>
        <v/>
      </c>
      <c r="AL44" s="5" t="str">
        <f>IF(AI44="",IF(AND(F44&lt;&gt;"",E44=""),INDEX($AI$3:AI43,MATCH(MAX($AE$3:AE43),$AE$3:AE43,0),0),""),AI44)</f>
        <v/>
      </c>
      <c r="AM44" s="22" t="str">
        <f>IF(入力!F44="","",IFERROR(INDEX(設定!$B$3:$B$100003,IFERROR(MATCH("*"&amp;$F44&amp;"*",設定!B$3:B$100003,0),MATCH("*"&amp;$F44&amp;"*",設定!C$3:C$100003,0)),0),入力!F44))&amp;""</f>
        <v/>
      </c>
      <c r="AN44" s="22" t="str">
        <f>IF(AM44="","",IFERROR(IF(入力!I44="",INDEX(設定!$D$3:$D$100003,MATCH("*"&amp;$AM44&amp;"*",設定!B$3:B$100003,0),0),I44),I44))&amp;""</f>
        <v/>
      </c>
      <c r="AO44" s="22" t="str">
        <f t="shared" si="39"/>
        <v/>
      </c>
      <c r="AP44" s="22" t="str">
        <f t="shared" si="40"/>
        <v/>
      </c>
      <c r="AQ44" s="22" t="str">
        <f>IF(AM44="","",IFERROR(IF(入力!H44="",INDEX(設定!$E$3:$X$100003,MATCH("*"&amp;$AM44&amp;"*",設定!B$3:B$100003,0),MATCH($AK44,設定!$E$1:$X$1,1)),H44),H44))</f>
        <v/>
      </c>
      <c r="AR44" s="23" t="str">
        <f t="shared" si="41"/>
        <v/>
      </c>
      <c r="AS44" s="23" t="str">
        <f>IF(AND(AR44&lt;&gt;"",COUNTIF($AJ$3:AJ44,AJ44)=1),SUMIF($AJ$3:$AR$100003,AJ44,$AR$3:$AR$100003),"")</f>
        <v/>
      </c>
      <c r="AT44" s="23" t="str">
        <f>IF(AND(COUNTIF($AK$3:AK44,AK44)=COUNTIF($AK$3:AK100044,AK44),AK44&lt;&gt;""),SUMIF($AK$3:AK44,AK44,$AR$3:AR44),"")</f>
        <v/>
      </c>
      <c r="AU44" s="125"/>
      <c r="AV44" s="22" t="str">
        <f>IF(COUNT(BA44:BF44)=6,MAX($AV$3:AV43)+1,"")</f>
        <v/>
      </c>
      <c r="AW44" s="22" t="str">
        <f>IF(AX44="","",RANK(AX44,$AX$3:$AX$100003,1)+COUNTIF($AX$3:AX44,AX44)-1)</f>
        <v/>
      </c>
      <c r="AX44" s="22" t="str">
        <f t="shared" si="11"/>
        <v/>
      </c>
      <c r="AY44" s="22" t="str">
        <f>IF(AL44="","",IF(COUNTIF($AL$3:AL44,AL44)=1,1+MAX($AY$3:AY43),INDEX($AY$3:AY43,MATCH(AL44,$AL$3:AL44,0),0)))</f>
        <v/>
      </c>
      <c r="AZ44" s="22" t="str">
        <f>IF(AM44="","",IF(COUNTIF($AM$3:AM44,AM44)=1,1+MAX($AZ$3:AZ43),INDEX($AZ$3:AZ43,MATCH(AM44,$AM$3:AM44,0),0)))</f>
        <v/>
      </c>
      <c r="BA44" s="79" t="str">
        <f t="shared" si="12"/>
        <v/>
      </c>
      <c r="BB44" s="79" t="str">
        <f t="shared" si="13"/>
        <v/>
      </c>
      <c r="BC44" s="22" t="str">
        <f>IF($AL44="","",IF(COUNTIF(AL44,"*"&amp;BC$1&amp;"*"),COUNTIF(AL$3:AL44,"*"&amp;BC$1&amp;"*"),""))</f>
        <v/>
      </c>
      <c r="BD44" s="22" t="str">
        <f>IF($AL44="","",IF(COUNTIF(AM44,"*"&amp;BD$1&amp;"*"),COUNTIF(AM$3:AM44,"*"&amp;BD$1&amp;"*"),""))</f>
        <v/>
      </c>
      <c r="BE44" s="22" t="str">
        <f>IF($AL44="","",IF(COUNTIF(AN44,"*"&amp;BE$1&amp;"*"),COUNTIF(AN$3:AN44,"*"&amp;BE$1&amp;"*"),""))</f>
        <v/>
      </c>
      <c r="BF44" s="22" t="str">
        <f>IF($AL44="","",IF(COUNTIF(AO44,"*"&amp;BF$1&amp;"*"),COUNTIF(AO$3:AO44,"*"&amp;BF$1&amp;"*"),""))</f>
        <v/>
      </c>
      <c r="BG44" s="83" t="str">
        <f t="shared" si="14"/>
        <v/>
      </c>
      <c r="BH44" s="22" t="str">
        <f t="shared" si="15"/>
        <v/>
      </c>
      <c r="BI44" s="22" t="str">
        <f t="shared" si="16"/>
        <v/>
      </c>
      <c r="BK44" s="22" t="str">
        <f>IF($BK$1&gt;=1+MAX($BK$3:BK43),1+MAX($BK$3:BK43),"")</f>
        <v/>
      </c>
      <c r="BL44" s="22" t="str">
        <f t="shared" si="45"/>
        <v/>
      </c>
      <c r="BM44" s="22" t="str">
        <f t="shared" si="45"/>
        <v/>
      </c>
      <c r="BN44" s="22" t="str">
        <f t="shared" si="45"/>
        <v/>
      </c>
      <c r="BO44" s="22" t="str">
        <f t="shared" si="45"/>
        <v/>
      </c>
      <c r="BP44" s="22" t="str">
        <f t="shared" si="45"/>
        <v/>
      </c>
      <c r="BQ44" s="22" t="str">
        <f t="shared" si="45"/>
        <v/>
      </c>
      <c r="BR44" s="22" t="str">
        <f t="shared" si="45"/>
        <v/>
      </c>
      <c r="BS44" s="22" t="str">
        <f t="shared" si="45"/>
        <v/>
      </c>
      <c r="BT44" s="22" t="str">
        <f t="shared" si="45"/>
        <v/>
      </c>
      <c r="BU44" s="22" t="str">
        <f t="shared" si="45"/>
        <v/>
      </c>
      <c r="BV44" s="22" t="str">
        <f t="shared" si="45"/>
        <v/>
      </c>
    </row>
    <row r="45" spans="2:74" ht="30" customHeight="1" x14ac:dyDescent="0.2">
      <c r="B45" s="75"/>
      <c r="C45" s="75"/>
      <c r="D45" s="77"/>
      <c r="E45" s="49"/>
      <c r="F45" s="49"/>
      <c r="G45" s="50"/>
      <c r="H45" s="51"/>
      <c r="I45" s="50"/>
      <c r="J45" s="53"/>
      <c r="K45" s="55" t="str">
        <f t="shared" si="26"/>
        <v/>
      </c>
      <c r="L45" s="50" t="str">
        <f t="shared" si="27"/>
        <v/>
      </c>
      <c r="M45" s="50" t="str">
        <f t="shared" si="28"/>
        <v/>
      </c>
      <c r="N45" s="72" t="str">
        <f t="shared" si="29"/>
        <v/>
      </c>
      <c r="O45" s="72" t="str">
        <f t="shared" si="30"/>
        <v/>
      </c>
      <c r="P45" s="51" t="str">
        <f t="shared" si="31"/>
        <v/>
      </c>
      <c r="Q45" s="21"/>
      <c r="R45" s="68" t="str">
        <f t="shared" si="32"/>
        <v/>
      </c>
      <c r="S45" s="51" t="str">
        <f t="shared" si="33"/>
        <v/>
      </c>
      <c r="T45" s="24"/>
      <c r="U45" s="7" t="str">
        <f t="shared" si="4"/>
        <v/>
      </c>
      <c r="V45" s="8" t="str">
        <f t="shared" si="34"/>
        <v/>
      </c>
      <c r="W45" s="21"/>
      <c r="X45" s="14" t="str">
        <f t="shared" si="6"/>
        <v/>
      </c>
      <c r="Y45" s="14" t="str">
        <f t="shared" si="35"/>
        <v/>
      </c>
      <c r="Z45" s="8" t="str">
        <f t="shared" si="36"/>
        <v/>
      </c>
      <c r="AA45" s="24"/>
      <c r="AB45" s="4" t="str">
        <f>IF(B45="","",COUNT(B$3:B45))</f>
        <v/>
      </c>
      <c r="AC45" s="4" t="str">
        <f>IF(C45="","",COUNT(C$3:C45))</f>
        <v/>
      </c>
      <c r="AD45" s="4" t="str">
        <f>IF(D45="","",COUNT(D$3:D45))</f>
        <v/>
      </c>
      <c r="AE45" s="22" t="str">
        <f>IF(E45="","",COUNTA($E$3:E45))</f>
        <v/>
      </c>
      <c r="AF45" s="60" t="str">
        <f>IF(B45="",IF(OR($C45&lt;&gt;"",$D45&lt;&gt;"",$E45&lt;&gt;"",$F45&lt;&gt;""),INDEX(AF$3:AF44,MATCH(MAX(AB$3:AB44),AB$3:AB44,0),0),""),B45)</f>
        <v/>
      </c>
      <c r="AG45" s="60" t="str">
        <f>IF(C45="",IF(OR($B45&lt;&gt;"",$D45&lt;&gt;"",$E45&lt;&gt;"",$F45&lt;&gt;""),INDEX(AG$3:AG44,MATCH(MAX(AC$3:AC44),AC$3:AC44,0),0),""),C45)</f>
        <v/>
      </c>
      <c r="AH45" s="60" t="str">
        <f>IF(D45="",IF(OR($B45&lt;&gt;"",$C45&lt;&gt;"",$E45&lt;&gt;"",$F45&lt;&gt;""),INDEX(AH$3:AH44,MATCH(MAX(AD$3:AD44),AD$3:AD44,0),0),""),D45)</f>
        <v/>
      </c>
      <c r="AI45" s="19" t="str">
        <f t="shared" si="37"/>
        <v/>
      </c>
      <c r="AJ45" s="22" t="str">
        <f>IF(AK45="","",$AK45&amp;"@"&amp;AL45&amp;IF(AL45="","","@"&amp;COUNTIF($AI$3:AI45,AL45)))</f>
        <v/>
      </c>
      <c r="AK45" s="45" t="str">
        <f t="shared" si="38"/>
        <v/>
      </c>
      <c r="AL45" s="5" t="str">
        <f>IF(AI45="",IF(AND(F45&lt;&gt;"",E45=""),INDEX($AI$3:AI44,MATCH(MAX($AE$3:AE44),$AE$3:AE44,0),0),""),AI45)</f>
        <v/>
      </c>
      <c r="AM45" s="22" t="str">
        <f>IF(入力!F45="","",IFERROR(INDEX(設定!$B$3:$B$100003,IFERROR(MATCH("*"&amp;$F45&amp;"*",設定!B$3:B$100003,0),MATCH("*"&amp;$F45&amp;"*",設定!C$3:C$100003,0)),0),入力!F45))&amp;""</f>
        <v/>
      </c>
      <c r="AN45" s="22" t="str">
        <f>IF(AM45="","",IFERROR(IF(入力!I45="",INDEX(設定!$D$3:$D$100003,MATCH("*"&amp;$AM45&amp;"*",設定!B$3:B$100003,0),0),I45),I45))&amp;""</f>
        <v/>
      </c>
      <c r="AO45" s="22" t="str">
        <f t="shared" si="39"/>
        <v/>
      </c>
      <c r="AP45" s="22" t="str">
        <f t="shared" si="40"/>
        <v/>
      </c>
      <c r="AQ45" s="22" t="str">
        <f>IF(AM45="","",IFERROR(IF(入力!H45="",INDEX(設定!$E$3:$X$100003,MATCH("*"&amp;$AM45&amp;"*",設定!B$3:B$100003,0),MATCH($AK45,設定!$E$1:$X$1,1)),H45),H45))</f>
        <v/>
      </c>
      <c r="AR45" s="23" t="str">
        <f t="shared" si="41"/>
        <v/>
      </c>
      <c r="AS45" s="23" t="str">
        <f>IF(AND(AR45&lt;&gt;"",COUNTIF($AJ$3:AJ45,AJ45)=1),SUMIF($AJ$3:$AR$100003,AJ45,$AR$3:$AR$100003),"")</f>
        <v/>
      </c>
      <c r="AT45" s="23" t="str">
        <f>IF(AND(COUNTIF($AK$3:AK45,AK45)=COUNTIF($AK$3:AK100045,AK45),AK45&lt;&gt;""),SUMIF($AK$3:AK45,AK45,$AR$3:AR45),"")</f>
        <v/>
      </c>
      <c r="AU45" s="125"/>
      <c r="AV45" s="22" t="str">
        <f>IF(COUNT(BA45:BF45)=6,MAX($AV$3:AV44)+1,"")</f>
        <v/>
      </c>
      <c r="AW45" s="22" t="str">
        <f>IF(AX45="","",RANK(AX45,$AX$3:$AX$100003,1)+COUNTIF($AX$3:AX45,AX45)-1)</f>
        <v/>
      </c>
      <c r="AX45" s="22" t="str">
        <f t="shared" si="11"/>
        <v/>
      </c>
      <c r="AY45" s="22" t="str">
        <f>IF(AL45="","",IF(COUNTIF($AL$3:AL45,AL45)=1,1+MAX($AY$3:AY44),INDEX($AY$3:AY44,MATCH(AL45,$AL$3:AL45,0),0)))</f>
        <v/>
      </c>
      <c r="AZ45" s="22" t="str">
        <f>IF(AM45="","",IF(COUNTIF($AM$3:AM45,AM45)=1,1+MAX($AZ$3:AZ44),INDEX($AZ$3:AZ44,MATCH(AM45,$AM$3:AM45,0),0)))</f>
        <v/>
      </c>
      <c r="BA45" s="79" t="str">
        <f t="shared" si="12"/>
        <v/>
      </c>
      <c r="BB45" s="79" t="str">
        <f t="shared" si="13"/>
        <v/>
      </c>
      <c r="BC45" s="22" t="str">
        <f>IF($AL45="","",IF(COUNTIF(AL45,"*"&amp;BC$1&amp;"*"),COUNTIF(AL$3:AL45,"*"&amp;BC$1&amp;"*"),""))</f>
        <v/>
      </c>
      <c r="BD45" s="22" t="str">
        <f>IF($AL45="","",IF(COUNTIF(AM45,"*"&amp;BD$1&amp;"*"),COUNTIF(AM$3:AM45,"*"&amp;BD$1&amp;"*"),""))</f>
        <v/>
      </c>
      <c r="BE45" s="22" t="str">
        <f>IF($AL45="","",IF(COUNTIF(AN45,"*"&amp;BE$1&amp;"*"),COUNTIF(AN$3:AN45,"*"&amp;BE$1&amp;"*"),""))</f>
        <v/>
      </c>
      <c r="BF45" s="22" t="str">
        <f>IF($AL45="","",IF(COUNTIF(AO45,"*"&amp;BF$1&amp;"*"),COUNTIF(AO$3:AO45,"*"&amp;BF$1&amp;"*"),""))</f>
        <v/>
      </c>
      <c r="BG45" s="83" t="str">
        <f t="shared" si="14"/>
        <v/>
      </c>
      <c r="BH45" s="22" t="str">
        <f t="shared" si="15"/>
        <v/>
      </c>
      <c r="BI45" s="22" t="str">
        <f t="shared" si="16"/>
        <v/>
      </c>
      <c r="BK45" s="22" t="str">
        <f>IF($BK$1&gt;=1+MAX($BK$3:BK44),1+MAX($BK$3:BK44),"")</f>
        <v/>
      </c>
      <c r="BL45" s="22" t="str">
        <f t="shared" si="45"/>
        <v/>
      </c>
      <c r="BM45" s="22" t="str">
        <f t="shared" si="45"/>
        <v/>
      </c>
      <c r="BN45" s="22" t="str">
        <f t="shared" si="45"/>
        <v/>
      </c>
      <c r="BO45" s="22" t="str">
        <f t="shared" si="45"/>
        <v/>
      </c>
      <c r="BP45" s="22" t="str">
        <f t="shared" si="45"/>
        <v/>
      </c>
      <c r="BQ45" s="22" t="str">
        <f t="shared" si="45"/>
        <v/>
      </c>
      <c r="BR45" s="22" t="str">
        <f t="shared" si="45"/>
        <v/>
      </c>
      <c r="BS45" s="22" t="str">
        <f t="shared" si="45"/>
        <v/>
      </c>
      <c r="BT45" s="22" t="str">
        <f t="shared" si="45"/>
        <v/>
      </c>
      <c r="BU45" s="22" t="str">
        <f t="shared" si="45"/>
        <v/>
      </c>
      <c r="BV45" s="22" t="str">
        <f t="shared" si="45"/>
        <v/>
      </c>
    </row>
    <row r="46" spans="2:74" ht="30" customHeight="1" x14ac:dyDescent="0.2">
      <c r="B46" s="75"/>
      <c r="C46" s="75"/>
      <c r="D46" s="77"/>
      <c r="E46" s="49"/>
      <c r="F46" s="49"/>
      <c r="G46" s="50"/>
      <c r="H46" s="51"/>
      <c r="I46" s="50"/>
      <c r="J46" s="53"/>
      <c r="K46" s="55" t="str">
        <f t="shared" si="26"/>
        <v/>
      </c>
      <c r="L46" s="50" t="str">
        <f t="shared" si="27"/>
        <v/>
      </c>
      <c r="M46" s="50" t="str">
        <f t="shared" si="28"/>
        <v/>
      </c>
      <c r="N46" s="72" t="str">
        <f t="shared" si="29"/>
        <v/>
      </c>
      <c r="O46" s="72" t="str">
        <f t="shared" si="30"/>
        <v/>
      </c>
      <c r="P46" s="51" t="str">
        <f t="shared" si="31"/>
        <v/>
      </c>
      <c r="Q46" s="21"/>
      <c r="R46" s="68" t="str">
        <f t="shared" si="32"/>
        <v/>
      </c>
      <c r="S46" s="51" t="str">
        <f t="shared" si="33"/>
        <v/>
      </c>
      <c r="T46" s="24"/>
      <c r="U46" s="7" t="str">
        <f t="shared" si="4"/>
        <v/>
      </c>
      <c r="V46" s="8" t="str">
        <f t="shared" si="34"/>
        <v/>
      </c>
      <c r="W46" s="21"/>
      <c r="X46" s="14" t="str">
        <f t="shared" si="6"/>
        <v/>
      </c>
      <c r="Y46" s="14" t="str">
        <f t="shared" si="35"/>
        <v/>
      </c>
      <c r="Z46" s="8" t="str">
        <f t="shared" si="36"/>
        <v/>
      </c>
      <c r="AA46" s="24"/>
      <c r="AB46" s="4" t="str">
        <f>IF(B46="","",COUNT(B$3:B46))</f>
        <v/>
      </c>
      <c r="AC46" s="4" t="str">
        <f>IF(C46="","",COUNT(C$3:C46))</f>
        <v/>
      </c>
      <c r="AD46" s="4" t="str">
        <f>IF(D46="","",COUNT(D$3:D46))</f>
        <v/>
      </c>
      <c r="AE46" s="22" t="str">
        <f>IF(E46="","",COUNTA($E$3:E46))</f>
        <v/>
      </c>
      <c r="AF46" s="60" t="str">
        <f>IF(B46="",IF(OR($C46&lt;&gt;"",$D46&lt;&gt;"",$E46&lt;&gt;"",$F46&lt;&gt;""),INDEX(AF$3:AF45,MATCH(MAX(AB$3:AB45),AB$3:AB45,0),0),""),B46)</f>
        <v/>
      </c>
      <c r="AG46" s="60" t="str">
        <f>IF(C46="",IF(OR($B46&lt;&gt;"",$D46&lt;&gt;"",$E46&lt;&gt;"",$F46&lt;&gt;""),INDEX(AG$3:AG45,MATCH(MAX(AC$3:AC45),AC$3:AC45,0),0),""),C46)</f>
        <v/>
      </c>
      <c r="AH46" s="60" t="str">
        <f>IF(D46="",IF(OR($B46&lt;&gt;"",$C46&lt;&gt;"",$E46&lt;&gt;"",$F46&lt;&gt;""),INDEX(AH$3:AH45,MATCH(MAX(AD$3:AD45),AD$3:AD45,0),0),""),D46)</f>
        <v/>
      </c>
      <c r="AI46" s="19" t="str">
        <f t="shared" si="37"/>
        <v/>
      </c>
      <c r="AJ46" s="22" t="str">
        <f>IF(AK46="","",$AK46&amp;"@"&amp;AL46&amp;IF(AL46="","","@"&amp;COUNTIF($AI$3:AI46,AL46)))</f>
        <v/>
      </c>
      <c r="AK46" s="45" t="str">
        <f t="shared" si="38"/>
        <v/>
      </c>
      <c r="AL46" s="5" t="str">
        <f>IF(AI46="",IF(AND(F46&lt;&gt;"",E46=""),INDEX($AI$3:AI45,MATCH(MAX($AE$3:AE45),$AE$3:AE45,0),0),""),AI46)</f>
        <v/>
      </c>
      <c r="AM46" s="22" t="str">
        <f>IF(入力!F46="","",IFERROR(INDEX(設定!$B$3:$B$100003,IFERROR(MATCH("*"&amp;$F46&amp;"*",設定!B$3:B$100003,0),MATCH("*"&amp;$F46&amp;"*",設定!C$3:C$100003,0)),0),入力!F46))&amp;""</f>
        <v/>
      </c>
      <c r="AN46" s="22" t="str">
        <f>IF(AM46="","",IFERROR(IF(入力!I46="",INDEX(設定!$D$3:$D$100003,MATCH("*"&amp;$AM46&amp;"*",設定!B$3:B$100003,0),0),I46),I46))&amp;""</f>
        <v/>
      </c>
      <c r="AO46" s="22" t="str">
        <f t="shared" si="39"/>
        <v/>
      </c>
      <c r="AP46" s="22" t="str">
        <f t="shared" si="40"/>
        <v/>
      </c>
      <c r="AQ46" s="22" t="str">
        <f>IF(AM46="","",IFERROR(IF(入力!H46="",INDEX(設定!$E$3:$X$100003,MATCH("*"&amp;$AM46&amp;"*",設定!B$3:B$100003,0),MATCH($AK46,設定!$E$1:$X$1,1)),H46),H46))</f>
        <v/>
      </c>
      <c r="AR46" s="23" t="str">
        <f t="shared" si="41"/>
        <v/>
      </c>
      <c r="AS46" s="23" t="str">
        <f>IF(AND(AR46&lt;&gt;"",COUNTIF($AJ$3:AJ46,AJ46)=1),SUMIF($AJ$3:$AR$100003,AJ46,$AR$3:$AR$100003),"")</f>
        <v/>
      </c>
      <c r="AT46" s="23" t="str">
        <f>IF(AND(COUNTIF($AK$3:AK46,AK46)=COUNTIF($AK$3:AK100046,AK46),AK46&lt;&gt;""),SUMIF($AK$3:AK46,AK46,$AR$3:AR46),"")</f>
        <v/>
      </c>
      <c r="AU46" s="125"/>
      <c r="AV46" s="22" t="str">
        <f>IF(COUNT(BA46:BF46)=6,MAX($AV$3:AV45)+1,"")</f>
        <v/>
      </c>
      <c r="AW46" s="22" t="str">
        <f>IF(AX46="","",RANK(AX46,$AX$3:$AX$100003,1)+COUNTIF($AX$3:AX46,AX46)-1)</f>
        <v/>
      </c>
      <c r="AX46" s="22" t="str">
        <f t="shared" si="11"/>
        <v/>
      </c>
      <c r="AY46" s="22" t="str">
        <f>IF(AL46="","",IF(COUNTIF($AL$3:AL46,AL46)=1,1+MAX($AY$3:AY45),INDEX($AY$3:AY45,MATCH(AL46,$AL$3:AL46,0),0)))</f>
        <v/>
      </c>
      <c r="AZ46" s="22" t="str">
        <f>IF(AM46="","",IF(COUNTIF($AM$3:AM46,AM46)=1,1+MAX($AZ$3:AZ45),INDEX($AZ$3:AZ45,MATCH(AM46,$AM$3:AM46,0),0)))</f>
        <v/>
      </c>
      <c r="BA46" s="79" t="str">
        <f t="shared" si="12"/>
        <v/>
      </c>
      <c r="BB46" s="79" t="str">
        <f t="shared" si="13"/>
        <v/>
      </c>
      <c r="BC46" s="22" t="str">
        <f>IF($AL46="","",IF(COUNTIF(AL46,"*"&amp;BC$1&amp;"*"),COUNTIF(AL$3:AL46,"*"&amp;BC$1&amp;"*"),""))</f>
        <v/>
      </c>
      <c r="BD46" s="22" t="str">
        <f>IF($AL46="","",IF(COUNTIF(AM46,"*"&amp;BD$1&amp;"*"),COUNTIF(AM$3:AM46,"*"&amp;BD$1&amp;"*"),""))</f>
        <v/>
      </c>
      <c r="BE46" s="22" t="str">
        <f>IF($AL46="","",IF(COUNTIF(AN46,"*"&amp;BE$1&amp;"*"),COUNTIF(AN$3:AN46,"*"&amp;BE$1&amp;"*"),""))</f>
        <v/>
      </c>
      <c r="BF46" s="22" t="str">
        <f>IF($AL46="","",IF(COUNTIF(AO46,"*"&amp;BF$1&amp;"*"),COUNTIF(AO$3:AO46,"*"&amp;BF$1&amp;"*"),""))</f>
        <v/>
      </c>
      <c r="BG46" s="83" t="str">
        <f t="shared" si="14"/>
        <v/>
      </c>
      <c r="BH46" s="22" t="str">
        <f t="shared" si="15"/>
        <v/>
      </c>
      <c r="BI46" s="22" t="str">
        <f t="shared" si="16"/>
        <v/>
      </c>
      <c r="BK46" s="22" t="str">
        <f>IF($BK$1&gt;=1+MAX($BK$3:BK45),1+MAX($BK$3:BK45),"")</f>
        <v/>
      </c>
      <c r="BL46" s="22" t="str">
        <f t="shared" si="45"/>
        <v/>
      </c>
      <c r="BM46" s="22" t="str">
        <f t="shared" si="45"/>
        <v/>
      </c>
      <c r="BN46" s="22" t="str">
        <f t="shared" si="45"/>
        <v/>
      </c>
      <c r="BO46" s="22" t="str">
        <f t="shared" si="45"/>
        <v/>
      </c>
      <c r="BP46" s="22" t="str">
        <f t="shared" si="45"/>
        <v/>
      </c>
      <c r="BQ46" s="22" t="str">
        <f t="shared" si="45"/>
        <v/>
      </c>
      <c r="BR46" s="22" t="str">
        <f t="shared" si="45"/>
        <v/>
      </c>
      <c r="BS46" s="22" t="str">
        <f t="shared" si="45"/>
        <v/>
      </c>
      <c r="BT46" s="22" t="str">
        <f t="shared" si="45"/>
        <v/>
      </c>
      <c r="BU46" s="22" t="str">
        <f t="shared" si="45"/>
        <v/>
      </c>
      <c r="BV46" s="22" t="str">
        <f t="shared" si="45"/>
        <v/>
      </c>
    </row>
    <row r="47" spans="2:74" ht="30" customHeight="1" x14ac:dyDescent="0.2">
      <c r="B47" s="75"/>
      <c r="C47" s="75"/>
      <c r="D47" s="77"/>
      <c r="E47" s="49"/>
      <c r="F47" s="49"/>
      <c r="G47" s="50"/>
      <c r="H47" s="51"/>
      <c r="I47" s="50"/>
      <c r="J47" s="53"/>
      <c r="K47" s="55" t="str">
        <f t="shared" si="26"/>
        <v/>
      </c>
      <c r="L47" s="50" t="str">
        <f t="shared" si="27"/>
        <v/>
      </c>
      <c r="M47" s="50" t="str">
        <f t="shared" si="28"/>
        <v/>
      </c>
      <c r="N47" s="72" t="str">
        <f t="shared" si="29"/>
        <v/>
      </c>
      <c r="O47" s="72" t="str">
        <f t="shared" si="30"/>
        <v/>
      </c>
      <c r="P47" s="51" t="str">
        <f t="shared" si="31"/>
        <v/>
      </c>
      <c r="Q47" s="21"/>
      <c r="R47" s="68" t="str">
        <f t="shared" si="32"/>
        <v/>
      </c>
      <c r="S47" s="51" t="str">
        <f t="shared" si="33"/>
        <v/>
      </c>
      <c r="T47" s="24"/>
      <c r="U47" s="7" t="str">
        <f t="shared" si="4"/>
        <v/>
      </c>
      <c r="V47" s="8" t="str">
        <f t="shared" si="34"/>
        <v/>
      </c>
      <c r="W47" s="21"/>
      <c r="X47" s="14" t="str">
        <f t="shared" si="6"/>
        <v/>
      </c>
      <c r="Y47" s="14" t="str">
        <f t="shared" si="35"/>
        <v/>
      </c>
      <c r="Z47" s="8" t="str">
        <f t="shared" si="36"/>
        <v/>
      </c>
      <c r="AA47" s="24"/>
      <c r="AB47" s="4" t="str">
        <f>IF(B47="","",COUNT(B$3:B47))</f>
        <v/>
      </c>
      <c r="AC47" s="4" t="str">
        <f>IF(C47="","",COUNT(C$3:C47))</f>
        <v/>
      </c>
      <c r="AD47" s="4" t="str">
        <f>IF(D47="","",COUNT(D$3:D47))</f>
        <v/>
      </c>
      <c r="AE47" s="22" t="str">
        <f>IF(E47="","",COUNTA($E$3:E47))</f>
        <v/>
      </c>
      <c r="AF47" s="60" t="str">
        <f>IF(B47="",IF(OR($C47&lt;&gt;"",$D47&lt;&gt;"",$E47&lt;&gt;"",$F47&lt;&gt;""),INDEX(AF$3:AF46,MATCH(MAX(AB$3:AB46),AB$3:AB46,0),0),""),B47)</f>
        <v/>
      </c>
      <c r="AG47" s="60" t="str">
        <f>IF(C47="",IF(OR($B47&lt;&gt;"",$D47&lt;&gt;"",$E47&lt;&gt;"",$F47&lt;&gt;""),INDEX(AG$3:AG46,MATCH(MAX(AC$3:AC46),AC$3:AC46,0),0),""),C47)</f>
        <v/>
      </c>
      <c r="AH47" s="60" t="str">
        <f>IF(D47="",IF(OR($B47&lt;&gt;"",$C47&lt;&gt;"",$E47&lt;&gt;"",$F47&lt;&gt;""),INDEX(AH$3:AH46,MATCH(MAX(AD$3:AD46),AD$3:AD46,0),0),""),D47)</f>
        <v/>
      </c>
      <c r="AI47" s="19" t="str">
        <f t="shared" si="37"/>
        <v/>
      </c>
      <c r="AJ47" s="22" t="str">
        <f>IF(AK47="","",$AK47&amp;"@"&amp;AL47&amp;IF(AL47="","","@"&amp;COUNTIF($AI$3:AI47,AL47)))</f>
        <v/>
      </c>
      <c r="AK47" s="45" t="str">
        <f t="shared" si="38"/>
        <v/>
      </c>
      <c r="AL47" s="5" t="str">
        <f>IF(AI47="",IF(AND(F47&lt;&gt;"",E47=""),INDEX($AI$3:AI46,MATCH(MAX($AE$3:AE46),$AE$3:AE46,0),0),""),AI47)</f>
        <v/>
      </c>
      <c r="AM47" s="22" t="str">
        <f>IF(入力!F47="","",IFERROR(INDEX(設定!$B$3:$B$100003,IFERROR(MATCH("*"&amp;$F47&amp;"*",設定!B$3:B$100003,0),MATCH("*"&amp;$F47&amp;"*",設定!C$3:C$100003,0)),0),入力!F47))&amp;""</f>
        <v/>
      </c>
      <c r="AN47" s="22" t="str">
        <f>IF(AM47="","",IFERROR(IF(入力!I47="",INDEX(設定!$D$3:$D$100003,MATCH("*"&amp;$AM47&amp;"*",設定!B$3:B$100003,0),0),I47),I47))&amp;""</f>
        <v/>
      </c>
      <c r="AO47" s="22" t="str">
        <f t="shared" si="39"/>
        <v/>
      </c>
      <c r="AP47" s="22" t="str">
        <f t="shared" si="40"/>
        <v/>
      </c>
      <c r="AQ47" s="22" t="str">
        <f>IF(AM47="","",IFERROR(IF(入力!H47="",INDEX(設定!$E$3:$X$100003,MATCH("*"&amp;$AM47&amp;"*",設定!B$3:B$100003,0),MATCH($AK47,設定!$E$1:$X$1,1)),H47),H47))</f>
        <v/>
      </c>
      <c r="AR47" s="23" t="str">
        <f t="shared" si="41"/>
        <v/>
      </c>
      <c r="AS47" s="23" t="str">
        <f>IF(AND(AR47&lt;&gt;"",COUNTIF($AJ$3:AJ47,AJ47)=1),SUMIF($AJ$3:$AR$100003,AJ47,$AR$3:$AR$100003),"")</f>
        <v/>
      </c>
      <c r="AT47" s="23" t="str">
        <f>IF(AND(COUNTIF($AK$3:AK47,AK47)=COUNTIF($AK$3:AK100047,AK47),AK47&lt;&gt;""),SUMIF($AK$3:AK47,AK47,$AR$3:AR47),"")</f>
        <v/>
      </c>
      <c r="AU47" s="125"/>
      <c r="AV47" s="22" t="str">
        <f>IF(COUNT(BA47:BF47)=6,MAX($AV$3:AV46)+1,"")</f>
        <v/>
      </c>
      <c r="AW47" s="22" t="str">
        <f>IF(AX47="","",RANK(AX47,$AX$3:$AX$100003,1)+COUNTIF($AX$3:AX47,AX47)-1)</f>
        <v/>
      </c>
      <c r="AX47" s="22" t="str">
        <f t="shared" si="11"/>
        <v/>
      </c>
      <c r="AY47" s="22" t="str">
        <f>IF(AL47="","",IF(COUNTIF($AL$3:AL47,AL47)=1,1+MAX($AY$3:AY46),INDEX($AY$3:AY46,MATCH(AL47,$AL$3:AL47,0),0)))</f>
        <v/>
      </c>
      <c r="AZ47" s="22" t="str">
        <f>IF(AM47="","",IF(COUNTIF($AM$3:AM47,AM47)=1,1+MAX($AZ$3:AZ46),INDEX($AZ$3:AZ46,MATCH(AM47,$AM$3:AM47,0),0)))</f>
        <v/>
      </c>
      <c r="BA47" s="79" t="str">
        <f t="shared" si="12"/>
        <v/>
      </c>
      <c r="BB47" s="79" t="str">
        <f t="shared" si="13"/>
        <v/>
      </c>
      <c r="BC47" s="22" t="str">
        <f>IF($AL47="","",IF(COUNTIF(AL47,"*"&amp;BC$1&amp;"*"),COUNTIF(AL$3:AL47,"*"&amp;BC$1&amp;"*"),""))</f>
        <v/>
      </c>
      <c r="BD47" s="22" t="str">
        <f>IF($AL47="","",IF(COUNTIF(AM47,"*"&amp;BD$1&amp;"*"),COUNTIF(AM$3:AM47,"*"&amp;BD$1&amp;"*"),""))</f>
        <v/>
      </c>
      <c r="BE47" s="22" t="str">
        <f>IF($AL47="","",IF(COUNTIF(AN47,"*"&amp;BE$1&amp;"*"),COUNTIF(AN$3:AN47,"*"&amp;BE$1&amp;"*"),""))</f>
        <v/>
      </c>
      <c r="BF47" s="22" t="str">
        <f>IF($AL47="","",IF(COUNTIF(AO47,"*"&amp;BF$1&amp;"*"),COUNTIF(AO$3:AO47,"*"&amp;BF$1&amp;"*"),""))</f>
        <v/>
      </c>
      <c r="BG47" s="83" t="str">
        <f t="shared" si="14"/>
        <v/>
      </c>
      <c r="BH47" s="22" t="str">
        <f t="shared" si="15"/>
        <v/>
      </c>
      <c r="BI47" s="22" t="str">
        <f t="shared" si="16"/>
        <v/>
      </c>
      <c r="BK47" s="22" t="str">
        <f>IF($BK$1&gt;=1+MAX($BK$3:BK46),1+MAX($BK$3:BK46),"")</f>
        <v/>
      </c>
      <c r="BL47" s="22" t="str">
        <f t="shared" si="45"/>
        <v/>
      </c>
      <c r="BM47" s="22" t="str">
        <f t="shared" si="45"/>
        <v/>
      </c>
      <c r="BN47" s="22" t="str">
        <f t="shared" si="45"/>
        <v/>
      </c>
      <c r="BO47" s="22" t="str">
        <f t="shared" si="45"/>
        <v/>
      </c>
      <c r="BP47" s="22" t="str">
        <f t="shared" si="45"/>
        <v/>
      </c>
      <c r="BQ47" s="22" t="str">
        <f t="shared" si="45"/>
        <v/>
      </c>
      <c r="BR47" s="22" t="str">
        <f t="shared" si="45"/>
        <v/>
      </c>
      <c r="BS47" s="22" t="str">
        <f t="shared" si="45"/>
        <v/>
      </c>
      <c r="BT47" s="22" t="str">
        <f t="shared" si="45"/>
        <v/>
      </c>
      <c r="BU47" s="22" t="str">
        <f t="shared" si="45"/>
        <v/>
      </c>
      <c r="BV47" s="22" t="str">
        <f t="shared" si="45"/>
        <v/>
      </c>
    </row>
    <row r="48" spans="2:74" ht="30" customHeight="1" x14ac:dyDescent="0.2">
      <c r="B48" s="75"/>
      <c r="C48" s="75"/>
      <c r="D48" s="77"/>
      <c r="E48" s="49"/>
      <c r="F48" s="49"/>
      <c r="G48" s="50"/>
      <c r="H48" s="51"/>
      <c r="I48" s="50"/>
      <c r="J48" s="53"/>
      <c r="K48" s="55" t="str">
        <f t="shared" si="26"/>
        <v/>
      </c>
      <c r="L48" s="50" t="str">
        <f t="shared" si="27"/>
        <v/>
      </c>
      <c r="M48" s="50" t="str">
        <f t="shared" si="28"/>
        <v/>
      </c>
      <c r="N48" s="72" t="str">
        <f t="shared" si="29"/>
        <v/>
      </c>
      <c r="O48" s="72" t="str">
        <f t="shared" si="30"/>
        <v/>
      </c>
      <c r="P48" s="51" t="str">
        <f t="shared" si="31"/>
        <v/>
      </c>
      <c r="Q48" s="21"/>
      <c r="R48" s="68" t="str">
        <f t="shared" si="32"/>
        <v/>
      </c>
      <c r="S48" s="51" t="str">
        <f t="shared" si="33"/>
        <v/>
      </c>
      <c r="T48" s="24"/>
      <c r="U48" s="7" t="str">
        <f t="shared" si="4"/>
        <v/>
      </c>
      <c r="V48" s="8" t="str">
        <f t="shared" si="34"/>
        <v/>
      </c>
      <c r="W48" s="21"/>
      <c r="X48" s="14" t="str">
        <f t="shared" si="6"/>
        <v/>
      </c>
      <c r="Y48" s="14" t="str">
        <f t="shared" si="35"/>
        <v/>
      </c>
      <c r="Z48" s="8" t="str">
        <f t="shared" si="36"/>
        <v/>
      </c>
      <c r="AA48" s="24"/>
      <c r="AB48" s="4" t="str">
        <f>IF(B48="","",COUNT(B$3:B48))</f>
        <v/>
      </c>
      <c r="AC48" s="4" t="str">
        <f>IF(C48="","",COUNT(C$3:C48))</f>
        <v/>
      </c>
      <c r="AD48" s="4" t="str">
        <f>IF(D48="","",COUNT(D$3:D48))</f>
        <v/>
      </c>
      <c r="AE48" s="22" t="str">
        <f>IF(E48="","",COUNTA($E$3:E48))</f>
        <v/>
      </c>
      <c r="AF48" s="60" t="str">
        <f>IF(B48="",IF(OR($C48&lt;&gt;"",$D48&lt;&gt;"",$E48&lt;&gt;"",$F48&lt;&gt;""),INDEX(AF$3:AF47,MATCH(MAX(AB$3:AB47),AB$3:AB47,0),0),""),B48)</f>
        <v/>
      </c>
      <c r="AG48" s="60" t="str">
        <f>IF(C48="",IF(OR($B48&lt;&gt;"",$D48&lt;&gt;"",$E48&lt;&gt;"",$F48&lt;&gt;""),INDEX(AG$3:AG47,MATCH(MAX(AC$3:AC47),AC$3:AC47,0),0),""),C48)</f>
        <v/>
      </c>
      <c r="AH48" s="60" t="str">
        <f>IF(D48="",IF(OR($B48&lt;&gt;"",$C48&lt;&gt;"",$E48&lt;&gt;"",$F48&lt;&gt;""),INDEX(AH$3:AH47,MATCH(MAX(AD$3:AD47),AD$3:AD47,0),0),""),D48)</f>
        <v/>
      </c>
      <c r="AI48" s="19" t="str">
        <f t="shared" si="37"/>
        <v/>
      </c>
      <c r="AJ48" s="22" t="str">
        <f>IF(AK48="","",$AK48&amp;"@"&amp;AL48&amp;IF(AL48="","","@"&amp;COUNTIF($AI$3:AI48,AL48)))</f>
        <v/>
      </c>
      <c r="AK48" s="45" t="str">
        <f t="shared" si="38"/>
        <v/>
      </c>
      <c r="AL48" s="5" t="str">
        <f>IF(AI48="",IF(AND(F48&lt;&gt;"",E48=""),INDEX($AI$3:AI47,MATCH(MAX($AE$3:AE47),$AE$3:AE47,0),0),""),AI48)</f>
        <v/>
      </c>
      <c r="AM48" s="22" t="str">
        <f>IF(入力!F48="","",IFERROR(INDEX(設定!$B$3:$B$100003,IFERROR(MATCH("*"&amp;$F48&amp;"*",設定!B$3:B$100003,0),MATCH("*"&amp;$F48&amp;"*",設定!C$3:C$100003,0)),0),入力!F48))&amp;""</f>
        <v/>
      </c>
      <c r="AN48" s="22" t="str">
        <f>IF(AM48="","",IFERROR(IF(入力!I48="",INDEX(設定!$D$3:$D$100003,MATCH("*"&amp;$AM48&amp;"*",設定!B$3:B$100003,0),0),I48),I48))&amp;""</f>
        <v/>
      </c>
      <c r="AO48" s="22" t="str">
        <f t="shared" si="39"/>
        <v/>
      </c>
      <c r="AP48" s="22" t="str">
        <f t="shared" si="40"/>
        <v/>
      </c>
      <c r="AQ48" s="22" t="str">
        <f>IF(AM48="","",IFERROR(IF(入力!H48="",INDEX(設定!$E$3:$X$100003,MATCH("*"&amp;$AM48&amp;"*",設定!B$3:B$100003,0),MATCH($AK48,設定!$E$1:$X$1,1)),H48),H48))</f>
        <v/>
      </c>
      <c r="AR48" s="23" t="str">
        <f t="shared" si="41"/>
        <v/>
      </c>
      <c r="AS48" s="23" t="str">
        <f>IF(AND(AR48&lt;&gt;"",COUNTIF($AJ$3:AJ48,AJ48)=1),SUMIF($AJ$3:$AR$100003,AJ48,$AR$3:$AR$100003),"")</f>
        <v/>
      </c>
      <c r="AT48" s="23" t="str">
        <f>IF(AND(COUNTIF($AK$3:AK48,AK48)=COUNTIF($AK$3:AK100048,AK48),AK48&lt;&gt;""),SUMIF($AK$3:AK48,AK48,$AR$3:AR48),"")</f>
        <v/>
      </c>
      <c r="AU48" s="125"/>
      <c r="AV48" s="22" t="str">
        <f>IF(COUNT(BA48:BF48)=6,MAX($AV$3:AV47)+1,"")</f>
        <v/>
      </c>
      <c r="AW48" s="22" t="str">
        <f>IF(AX48="","",RANK(AX48,$AX$3:$AX$100003,1)+COUNTIF($AX$3:AX48,AX48)-1)</f>
        <v/>
      </c>
      <c r="AX48" s="22" t="str">
        <f t="shared" si="11"/>
        <v/>
      </c>
      <c r="AY48" s="22" t="str">
        <f>IF(AL48="","",IF(COUNTIF($AL$3:AL48,AL48)=1,1+MAX($AY$3:AY47),INDEX($AY$3:AY47,MATCH(AL48,$AL$3:AL48,0),0)))</f>
        <v/>
      </c>
      <c r="AZ48" s="22" t="str">
        <f>IF(AM48="","",IF(COUNTIF($AM$3:AM48,AM48)=1,1+MAX($AZ$3:AZ47),INDEX($AZ$3:AZ47,MATCH(AM48,$AM$3:AM48,0),0)))</f>
        <v/>
      </c>
      <c r="BA48" s="79" t="str">
        <f t="shared" si="12"/>
        <v/>
      </c>
      <c r="BB48" s="79" t="str">
        <f t="shared" si="13"/>
        <v/>
      </c>
      <c r="BC48" s="22" t="str">
        <f>IF($AL48="","",IF(COUNTIF(AL48,"*"&amp;BC$1&amp;"*"),COUNTIF(AL$3:AL48,"*"&amp;BC$1&amp;"*"),""))</f>
        <v/>
      </c>
      <c r="BD48" s="22" t="str">
        <f>IF($AL48="","",IF(COUNTIF(AM48,"*"&amp;BD$1&amp;"*"),COUNTIF(AM$3:AM48,"*"&amp;BD$1&amp;"*"),""))</f>
        <v/>
      </c>
      <c r="BE48" s="22" t="str">
        <f>IF($AL48="","",IF(COUNTIF(AN48,"*"&amp;BE$1&amp;"*"),COUNTIF(AN$3:AN48,"*"&amp;BE$1&amp;"*"),""))</f>
        <v/>
      </c>
      <c r="BF48" s="22" t="str">
        <f>IF($AL48="","",IF(COUNTIF(AO48,"*"&amp;BF$1&amp;"*"),COUNTIF(AO$3:AO48,"*"&amp;BF$1&amp;"*"),""))</f>
        <v/>
      </c>
      <c r="BG48" s="83" t="str">
        <f t="shared" si="14"/>
        <v/>
      </c>
      <c r="BH48" s="22" t="str">
        <f t="shared" si="15"/>
        <v/>
      </c>
      <c r="BI48" s="22" t="str">
        <f t="shared" si="16"/>
        <v/>
      </c>
      <c r="BK48" s="22" t="str">
        <f>IF($BK$1&gt;=1+MAX($BK$3:BK47),1+MAX($BK$3:BK47),"")</f>
        <v/>
      </c>
      <c r="BL48" s="22" t="str">
        <f t="shared" si="45"/>
        <v/>
      </c>
      <c r="BM48" s="22" t="str">
        <f t="shared" si="45"/>
        <v/>
      </c>
      <c r="BN48" s="22" t="str">
        <f t="shared" si="45"/>
        <v/>
      </c>
      <c r="BO48" s="22" t="str">
        <f t="shared" si="45"/>
        <v/>
      </c>
      <c r="BP48" s="22" t="str">
        <f t="shared" si="45"/>
        <v/>
      </c>
      <c r="BQ48" s="22" t="str">
        <f t="shared" si="45"/>
        <v/>
      </c>
      <c r="BR48" s="22" t="str">
        <f t="shared" si="45"/>
        <v/>
      </c>
      <c r="BS48" s="22" t="str">
        <f t="shared" si="45"/>
        <v/>
      </c>
      <c r="BT48" s="22" t="str">
        <f t="shared" si="45"/>
        <v/>
      </c>
      <c r="BU48" s="22" t="str">
        <f t="shared" si="45"/>
        <v/>
      </c>
      <c r="BV48" s="22" t="str">
        <f t="shared" si="45"/>
        <v/>
      </c>
    </row>
    <row r="49" spans="2:74" ht="30" customHeight="1" x14ac:dyDescent="0.2">
      <c r="B49" s="75"/>
      <c r="C49" s="75"/>
      <c r="D49" s="77"/>
      <c r="E49" s="49"/>
      <c r="F49" s="49"/>
      <c r="G49" s="50"/>
      <c r="H49" s="51"/>
      <c r="I49" s="50"/>
      <c r="J49" s="53"/>
      <c r="K49" s="55" t="str">
        <f t="shared" si="26"/>
        <v/>
      </c>
      <c r="L49" s="50" t="str">
        <f t="shared" si="27"/>
        <v/>
      </c>
      <c r="M49" s="50" t="str">
        <f t="shared" si="28"/>
        <v/>
      </c>
      <c r="N49" s="72" t="str">
        <f t="shared" si="29"/>
        <v/>
      </c>
      <c r="O49" s="72" t="str">
        <f t="shared" si="30"/>
        <v/>
      </c>
      <c r="P49" s="51" t="str">
        <f t="shared" si="31"/>
        <v/>
      </c>
      <c r="Q49" s="21"/>
      <c r="R49" s="68" t="str">
        <f t="shared" si="32"/>
        <v/>
      </c>
      <c r="S49" s="51" t="str">
        <f t="shared" si="33"/>
        <v/>
      </c>
      <c r="T49" s="24"/>
      <c r="U49" s="7" t="str">
        <f t="shared" si="4"/>
        <v/>
      </c>
      <c r="V49" s="8" t="str">
        <f t="shared" si="34"/>
        <v/>
      </c>
      <c r="W49" s="21"/>
      <c r="X49" s="14" t="str">
        <f t="shared" si="6"/>
        <v/>
      </c>
      <c r="Y49" s="14" t="str">
        <f t="shared" si="35"/>
        <v/>
      </c>
      <c r="Z49" s="8" t="str">
        <f t="shared" si="36"/>
        <v/>
      </c>
      <c r="AA49" s="24"/>
      <c r="AB49" s="4" t="str">
        <f>IF(B49="","",COUNT(B$3:B49))</f>
        <v/>
      </c>
      <c r="AC49" s="4" t="str">
        <f>IF(C49="","",COUNT(C$3:C49))</f>
        <v/>
      </c>
      <c r="AD49" s="4" t="str">
        <f>IF(D49="","",COUNT(D$3:D49))</f>
        <v/>
      </c>
      <c r="AE49" s="22" t="str">
        <f>IF(E49="","",COUNTA($E$3:E49))</f>
        <v/>
      </c>
      <c r="AF49" s="60" t="str">
        <f>IF(B49="",IF(OR($C49&lt;&gt;"",$D49&lt;&gt;"",$E49&lt;&gt;"",$F49&lt;&gt;""),INDEX(AF$3:AF48,MATCH(MAX(AB$3:AB48),AB$3:AB48,0),0),""),B49)</f>
        <v/>
      </c>
      <c r="AG49" s="60" t="str">
        <f>IF(C49="",IF(OR($B49&lt;&gt;"",$D49&lt;&gt;"",$E49&lt;&gt;"",$F49&lt;&gt;""),INDEX(AG$3:AG48,MATCH(MAX(AC$3:AC48),AC$3:AC48,0),0),""),C49)</f>
        <v/>
      </c>
      <c r="AH49" s="60" t="str">
        <f>IF(D49="",IF(OR($B49&lt;&gt;"",$C49&lt;&gt;"",$E49&lt;&gt;"",$F49&lt;&gt;""),INDEX(AH$3:AH48,MATCH(MAX(AD$3:AD48),AD$3:AD48,0),0),""),D49)</f>
        <v/>
      </c>
      <c r="AI49" s="19" t="str">
        <f t="shared" si="37"/>
        <v/>
      </c>
      <c r="AJ49" s="22" t="str">
        <f>IF(AK49="","",$AK49&amp;"@"&amp;AL49&amp;IF(AL49="","","@"&amp;COUNTIF($AI$3:AI49,AL49)))</f>
        <v/>
      </c>
      <c r="AK49" s="45" t="str">
        <f t="shared" si="38"/>
        <v/>
      </c>
      <c r="AL49" s="5" t="str">
        <f>IF(AI49="",IF(AND(F49&lt;&gt;"",E49=""),INDEX($AI$3:AI48,MATCH(MAX($AE$3:AE48),$AE$3:AE48,0),0),""),AI49)</f>
        <v/>
      </c>
      <c r="AM49" s="22" t="str">
        <f>IF(入力!F49="","",IFERROR(INDEX(設定!$B$3:$B$100003,IFERROR(MATCH("*"&amp;$F49&amp;"*",設定!B$3:B$100003,0),MATCH("*"&amp;$F49&amp;"*",設定!C$3:C$100003,0)),0),入力!F49))&amp;""</f>
        <v/>
      </c>
      <c r="AN49" s="22" t="str">
        <f>IF(AM49="","",IFERROR(IF(入力!I49="",INDEX(設定!$D$3:$D$100003,MATCH("*"&amp;$AM49&amp;"*",設定!B$3:B$100003,0),0),I49),I49))&amp;""</f>
        <v/>
      </c>
      <c r="AO49" s="22" t="str">
        <f t="shared" si="39"/>
        <v/>
      </c>
      <c r="AP49" s="22" t="str">
        <f t="shared" si="40"/>
        <v/>
      </c>
      <c r="AQ49" s="22" t="str">
        <f>IF(AM49="","",IFERROR(IF(入力!H49="",INDEX(設定!$E$3:$X$100003,MATCH("*"&amp;$AM49&amp;"*",設定!B$3:B$100003,0),MATCH($AK49,設定!$E$1:$X$1,1)),H49),H49))</f>
        <v/>
      </c>
      <c r="AR49" s="23" t="str">
        <f t="shared" si="41"/>
        <v/>
      </c>
      <c r="AS49" s="23" t="str">
        <f>IF(AND(AR49&lt;&gt;"",COUNTIF($AJ$3:AJ49,AJ49)=1),SUMIF($AJ$3:$AR$100003,AJ49,$AR$3:$AR$100003),"")</f>
        <v/>
      </c>
      <c r="AT49" s="23" t="str">
        <f>IF(AND(COUNTIF($AK$3:AK49,AK49)=COUNTIF($AK$3:AK100049,AK49),AK49&lt;&gt;""),SUMIF($AK$3:AK49,AK49,$AR$3:AR49),"")</f>
        <v/>
      </c>
      <c r="AU49" s="125"/>
      <c r="AV49" s="22" t="str">
        <f>IF(COUNT(BA49:BF49)=6,MAX($AV$3:AV48)+1,"")</f>
        <v/>
      </c>
      <c r="AW49" s="22" t="str">
        <f>IF(AX49="","",RANK(AX49,$AX$3:$AX$100003,1)+COUNTIF($AX$3:AX49,AX49)-1)</f>
        <v/>
      </c>
      <c r="AX49" s="22" t="str">
        <f t="shared" si="11"/>
        <v/>
      </c>
      <c r="AY49" s="22" t="str">
        <f>IF(AL49="","",IF(COUNTIF($AL$3:AL49,AL49)=1,1+MAX($AY$3:AY48),INDEX($AY$3:AY48,MATCH(AL49,$AL$3:AL49,0),0)))</f>
        <v/>
      </c>
      <c r="AZ49" s="22" t="str">
        <f>IF(AM49="","",IF(COUNTIF($AM$3:AM49,AM49)=1,1+MAX($AZ$3:AZ48),INDEX($AZ$3:AZ48,MATCH(AM49,$AM$3:AM49,0),0)))</f>
        <v/>
      </c>
      <c r="BA49" s="79" t="str">
        <f t="shared" si="12"/>
        <v/>
      </c>
      <c r="BB49" s="79" t="str">
        <f t="shared" si="13"/>
        <v/>
      </c>
      <c r="BC49" s="22" t="str">
        <f>IF($AL49="","",IF(COUNTIF(AL49,"*"&amp;BC$1&amp;"*"),COUNTIF(AL$3:AL49,"*"&amp;BC$1&amp;"*"),""))</f>
        <v/>
      </c>
      <c r="BD49" s="22" t="str">
        <f>IF($AL49="","",IF(COUNTIF(AM49,"*"&amp;BD$1&amp;"*"),COUNTIF(AM$3:AM49,"*"&amp;BD$1&amp;"*"),""))</f>
        <v/>
      </c>
      <c r="BE49" s="22" t="str">
        <f>IF($AL49="","",IF(COUNTIF(AN49,"*"&amp;BE$1&amp;"*"),COUNTIF(AN$3:AN49,"*"&amp;BE$1&amp;"*"),""))</f>
        <v/>
      </c>
      <c r="BF49" s="22" t="str">
        <f>IF($AL49="","",IF(COUNTIF(AO49,"*"&amp;BF$1&amp;"*"),COUNTIF(AO$3:AO49,"*"&amp;BF$1&amp;"*"),""))</f>
        <v/>
      </c>
      <c r="BG49" s="83" t="str">
        <f t="shared" si="14"/>
        <v/>
      </c>
      <c r="BH49" s="22" t="str">
        <f t="shared" si="15"/>
        <v/>
      </c>
      <c r="BI49" s="22" t="str">
        <f t="shared" si="16"/>
        <v/>
      </c>
      <c r="BK49" s="22" t="str">
        <f>IF($BK$1&gt;=1+MAX($BK$3:BK48),1+MAX($BK$3:BK48),"")</f>
        <v/>
      </c>
      <c r="BL49" s="22" t="str">
        <f t="shared" si="45"/>
        <v/>
      </c>
      <c r="BM49" s="22" t="str">
        <f t="shared" si="45"/>
        <v/>
      </c>
      <c r="BN49" s="22" t="str">
        <f t="shared" si="45"/>
        <v/>
      </c>
      <c r="BO49" s="22" t="str">
        <f t="shared" si="45"/>
        <v/>
      </c>
      <c r="BP49" s="22" t="str">
        <f t="shared" si="45"/>
        <v/>
      </c>
      <c r="BQ49" s="22" t="str">
        <f t="shared" si="45"/>
        <v/>
      </c>
      <c r="BR49" s="22" t="str">
        <f t="shared" si="45"/>
        <v/>
      </c>
      <c r="BS49" s="22" t="str">
        <f t="shared" si="45"/>
        <v/>
      </c>
      <c r="BT49" s="22" t="str">
        <f t="shared" si="45"/>
        <v/>
      </c>
      <c r="BU49" s="22" t="str">
        <f t="shared" si="45"/>
        <v/>
      </c>
      <c r="BV49" s="22" t="str">
        <f t="shared" si="45"/>
        <v/>
      </c>
    </row>
    <row r="50" spans="2:74" ht="30" customHeight="1" x14ac:dyDescent="0.2">
      <c r="B50" s="75"/>
      <c r="C50" s="75"/>
      <c r="D50" s="77"/>
      <c r="E50" s="49"/>
      <c r="F50" s="49"/>
      <c r="G50" s="50"/>
      <c r="H50" s="51"/>
      <c r="I50" s="50"/>
      <c r="J50" s="53"/>
      <c r="K50" s="55" t="str">
        <f t="shared" si="26"/>
        <v/>
      </c>
      <c r="L50" s="50" t="str">
        <f t="shared" si="27"/>
        <v/>
      </c>
      <c r="M50" s="50" t="str">
        <f t="shared" si="28"/>
        <v/>
      </c>
      <c r="N50" s="72" t="str">
        <f t="shared" si="29"/>
        <v/>
      </c>
      <c r="O50" s="72" t="str">
        <f t="shared" si="30"/>
        <v/>
      </c>
      <c r="P50" s="51" t="str">
        <f t="shared" si="31"/>
        <v/>
      </c>
      <c r="Q50" s="21"/>
      <c r="R50" s="68" t="str">
        <f t="shared" si="32"/>
        <v/>
      </c>
      <c r="S50" s="51" t="str">
        <f t="shared" si="33"/>
        <v/>
      </c>
      <c r="T50" s="24"/>
      <c r="U50" s="7" t="str">
        <f t="shared" si="4"/>
        <v/>
      </c>
      <c r="V50" s="8" t="str">
        <f t="shared" si="34"/>
        <v/>
      </c>
      <c r="W50" s="21"/>
      <c r="X50" s="14" t="str">
        <f t="shared" si="6"/>
        <v/>
      </c>
      <c r="Y50" s="14" t="str">
        <f t="shared" si="35"/>
        <v/>
      </c>
      <c r="Z50" s="8" t="str">
        <f t="shared" si="36"/>
        <v/>
      </c>
      <c r="AA50" s="24"/>
      <c r="AB50" s="4" t="str">
        <f>IF(B50="","",COUNT(B$3:B50))</f>
        <v/>
      </c>
      <c r="AC50" s="4" t="str">
        <f>IF(C50="","",COUNT(C$3:C50))</f>
        <v/>
      </c>
      <c r="AD50" s="4" t="str">
        <f>IF(D50="","",COUNT(D$3:D50))</f>
        <v/>
      </c>
      <c r="AE50" s="22" t="str">
        <f>IF(E50="","",COUNTA($E$3:E50))</f>
        <v/>
      </c>
      <c r="AF50" s="60" t="str">
        <f>IF(B50="",IF(OR($C50&lt;&gt;"",$D50&lt;&gt;"",$E50&lt;&gt;"",$F50&lt;&gt;""),INDEX(AF$3:AF49,MATCH(MAX(AB$3:AB49),AB$3:AB49,0),0),""),B50)</f>
        <v/>
      </c>
      <c r="AG50" s="60" t="str">
        <f>IF(C50="",IF(OR($B50&lt;&gt;"",$D50&lt;&gt;"",$E50&lt;&gt;"",$F50&lt;&gt;""),INDEX(AG$3:AG49,MATCH(MAX(AC$3:AC49),AC$3:AC49,0),0),""),C50)</f>
        <v/>
      </c>
      <c r="AH50" s="60" t="str">
        <f>IF(D50="",IF(OR($B50&lt;&gt;"",$C50&lt;&gt;"",$E50&lt;&gt;"",$F50&lt;&gt;""),INDEX(AH$3:AH49,MATCH(MAX(AD$3:AD49),AD$3:AD49,0),0),""),D50)</f>
        <v/>
      </c>
      <c r="AI50" s="19" t="str">
        <f t="shared" si="37"/>
        <v/>
      </c>
      <c r="AJ50" s="22" t="str">
        <f>IF(AK50="","",$AK50&amp;"@"&amp;AL50&amp;IF(AL50="","","@"&amp;COUNTIF($AI$3:AI50,AL50)))</f>
        <v/>
      </c>
      <c r="AK50" s="45" t="str">
        <f t="shared" si="38"/>
        <v/>
      </c>
      <c r="AL50" s="5" t="str">
        <f>IF(AI50="",IF(AND(F50&lt;&gt;"",E50=""),INDEX($AI$3:AI49,MATCH(MAX($AE$3:AE49),$AE$3:AE49,0),0),""),AI50)</f>
        <v/>
      </c>
      <c r="AM50" s="22" t="str">
        <f>IF(入力!F50="","",IFERROR(INDEX(設定!$B$3:$B$100003,IFERROR(MATCH("*"&amp;$F50&amp;"*",設定!B$3:B$100003,0),MATCH("*"&amp;$F50&amp;"*",設定!C$3:C$100003,0)),0),入力!F50))&amp;""</f>
        <v/>
      </c>
      <c r="AN50" s="22" t="str">
        <f>IF(AM50="","",IFERROR(IF(入力!I50="",INDEX(設定!$D$3:$D$100003,MATCH("*"&amp;$AM50&amp;"*",設定!B$3:B$100003,0),0),I50),I50))&amp;""</f>
        <v/>
      </c>
      <c r="AO50" s="22" t="str">
        <f t="shared" si="39"/>
        <v/>
      </c>
      <c r="AP50" s="22" t="str">
        <f t="shared" si="40"/>
        <v/>
      </c>
      <c r="AQ50" s="22" t="str">
        <f>IF(AM50="","",IFERROR(IF(入力!H50="",INDEX(設定!$E$3:$X$100003,MATCH("*"&amp;$AM50&amp;"*",設定!B$3:B$100003,0),MATCH($AK50,設定!$E$1:$X$1,1)),H50),H50))</f>
        <v/>
      </c>
      <c r="AR50" s="23" t="str">
        <f t="shared" si="41"/>
        <v/>
      </c>
      <c r="AS50" s="23" t="str">
        <f>IF(AND(AR50&lt;&gt;"",COUNTIF($AJ$3:AJ50,AJ50)=1),SUMIF($AJ$3:$AR$100003,AJ50,$AR$3:$AR$100003),"")</f>
        <v/>
      </c>
      <c r="AT50" s="23" t="str">
        <f>IF(AND(COUNTIF($AK$3:AK50,AK50)=COUNTIF($AK$3:AK100050,AK50),AK50&lt;&gt;""),SUMIF($AK$3:AK50,AK50,$AR$3:AR50),"")</f>
        <v/>
      </c>
      <c r="AU50" s="125"/>
      <c r="AV50" s="22" t="str">
        <f>IF(COUNT(BA50:BF50)=6,MAX($AV$3:AV49)+1,"")</f>
        <v/>
      </c>
      <c r="AW50" s="22" t="str">
        <f>IF(AX50="","",RANK(AX50,$AX$3:$AX$100003,1)+COUNTIF($AX$3:AX50,AX50)-1)</f>
        <v/>
      </c>
      <c r="AX50" s="22" t="str">
        <f t="shared" si="11"/>
        <v/>
      </c>
      <c r="AY50" s="22" t="str">
        <f>IF(AL50="","",IF(COUNTIF($AL$3:AL50,AL50)=1,1+MAX($AY$3:AY49),INDEX($AY$3:AY49,MATCH(AL50,$AL$3:AL50,0),0)))</f>
        <v/>
      </c>
      <c r="AZ50" s="22" t="str">
        <f>IF(AM50="","",IF(COUNTIF($AM$3:AM50,AM50)=1,1+MAX($AZ$3:AZ49),INDEX($AZ$3:AZ49,MATCH(AM50,$AM$3:AM50,0),0)))</f>
        <v/>
      </c>
      <c r="BA50" s="79" t="str">
        <f t="shared" si="12"/>
        <v/>
      </c>
      <c r="BB50" s="79" t="str">
        <f t="shared" si="13"/>
        <v/>
      </c>
      <c r="BC50" s="22" t="str">
        <f>IF($AL50="","",IF(COUNTIF(AL50,"*"&amp;BC$1&amp;"*"),COUNTIF(AL$3:AL50,"*"&amp;BC$1&amp;"*"),""))</f>
        <v/>
      </c>
      <c r="BD50" s="22" t="str">
        <f>IF($AL50="","",IF(COUNTIF(AM50,"*"&amp;BD$1&amp;"*"),COUNTIF(AM$3:AM50,"*"&amp;BD$1&amp;"*"),""))</f>
        <v/>
      </c>
      <c r="BE50" s="22" t="str">
        <f>IF($AL50="","",IF(COUNTIF(AN50,"*"&amp;BE$1&amp;"*"),COUNTIF(AN$3:AN50,"*"&amp;BE$1&amp;"*"),""))</f>
        <v/>
      </c>
      <c r="BF50" s="22" t="str">
        <f>IF($AL50="","",IF(COUNTIF(AO50,"*"&amp;BF$1&amp;"*"),COUNTIF(AO$3:AO50,"*"&amp;BF$1&amp;"*"),""))</f>
        <v/>
      </c>
      <c r="BG50" s="83" t="str">
        <f t="shared" si="14"/>
        <v/>
      </c>
      <c r="BH50" s="22" t="str">
        <f t="shared" si="15"/>
        <v/>
      </c>
      <c r="BI50" s="22" t="str">
        <f t="shared" si="16"/>
        <v/>
      </c>
      <c r="BK50" s="22" t="str">
        <f>IF($BK$1&gt;=1+MAX($BK$3:BK49),1+MAX($BK$3:BK49),"")</f>
        <v/>
      </c>
      <c r="BL50" s="22" t="str">
        <f t="shared" si="45"/>
        <v/>
      </c>
      <c r="BM50" s="22" t="str">
        <f t="shared" si="45"/>
        <v/>
      </c>
      <c r="BN50" s="22" t="str">
        <f t="shared" si="45"/>
        <v/>
      </c>
      <c r="BO50" s="22" t="str">
        <f t="shared" si="45"/>
        <v/>
      </c>
      <c r="BP50" s="22" t="str">
        <f t="shared" si="45"/>
        <v/>
      </c>
      <c r="BQ50" s="22" t="str">
        <f t="shared" si="45"/>
        <v/>
      </c>
      <c r="BR50" s="22" t="str">
        <f t="shared" si="45"/>
        <v/>
      </c>
      <c r="BS50" s="22" t="str">
        <f t="shared" si="45"/>
        <v/>
      </c>
      <c r="BT50" s="22" t="str">
        <f t="shared" si="45"/>
        <v/>
      </c>
      <c r="BU50" s="22" t="str">
        <f t="shared" si="45"/>
        <v/>
      </c>
      <c r="BV50" s="22" t="str">
        <f t="shared" si="45"/>
        <v/>
      </c>
    </row>
    <row r="51" spans="2:74" ht="30" customHeight="1" x14ac:dyDescent="0.2">
      <c r="B51" s="75"/>
      <c r="C51" s="75"/>
      <c r="D51" s="77"/>
      <c r="E51" s="49"/>
      <c r="F51" s="49"/>
      <c r="G51" s="50"/>
      <c r="H51" s="51"/>
      <c r="I51" s="50"/>
      <c r="J51" s="53"/>
      <c r="K51" s="55" t="str">
        <f t="shared" si="26"/>
        <v/>
      </c>
      <c r="L51" s="50" t="str">
        <f t="shared" si="27"/>
        <v/>
      </c>
      <c r="M51" s="50" t="str">
        <f t="shared" si="28"/>
        <v/>
      </c>
      <c r="N51" s="72" t="str">
        <f t="shared" si="29"/>
        <v/>
      </c>
      <c r="O51" s="72" t="str">
        <f t="shared" si="30"/>
        <v/>
      </c>
      <c r="P51" s="51" t="str">
        <f t="shared" si="31"/>
        <v/>
      </c>
      <c r="Q51" s="21"/>
      <c r="R51" s="68" t="str">
        <f t="shared" si="32"/>
        <v/>
      </c>
      <c r="S51" s="51" t="str">
        <f t="shared" si="33"/>
        <v/>
      </c>
      <c r="T51" s="24"/>
      <c r="U51" s="7" t="str">
        <f t="shared" si="4"/>
        <v/>
      </c>
      <c r="V51" s="8" t="str">
        <f t="shared" si="34"/>
        <v/>
      </c>
      <c r="W51" s="21"/>
      <c r="X51" s="14" t="str">
        <f t="shared" si="6"/>
        <v/>
      </c>
      <c r="Y51" s="14" t="str">
        <f t="shared" si="35"/>
        <v/>
      </c>
      <c r="Z51" s="8" t="str">
        <f t="shared" si="36"/>
        <v/>
      </c>
      <c r="AA51" s="24"/>
      <c r="AB51" s="4" t="str">
        <f>IF(B51="","",COUNT(B$3:B51))</f>
        <v/>
      </c>
      <c r="AC51" s="4" t="str">
        <f>IF(C51="","",COUNT(C$3:C51))</f>
        <v/>
      </c>
      <c r="AD51" s="4" t="str">
        <f>IF(D51="","",COUNT(D$3:D51))</f>
        <v/>
      </c>
      <c r="AE51" s="22" t="str">
        <f>IF(E51="","",COUNTA($E$3:E51))</f>
        <v/>
      </c>
      <c r="AF51" s="60" t="str">
        <f>IF(B51="",IF(OR($C51&lt;&gt;"",$D51&lt;&gt;"",$E51&lt;&gt;"",$F51&lt;&gt;""),INDEX(AF$3:AF50,MATCH(MAX(AB$3:AB50),AB$3:AB50,0),0),""),B51)</f>
        <v/>
      </c>
      <c r="AG51" s="60" t="str">
        <f>IF(C51="",IF(OR($B51&lt;&gt;"",$D51&lt;&gt;"",$E51&lt;&gt;"",$F51&lt;&gt;""),INDEX(AG$3:AG50,MATCH(MAX(AC$3:AC50),AC$3:AC50,0),0),""),C51)</f>
        <v/>
      </c>
      <c r="AH51" s="60" t="str">
        <f>IF(D51="",IF(OR($B51&lt;&gt;"",$C51&lt;&gt;"",$E51&lt;&gt;"",$F51&lt;&gt;""),INDEX(AH$3:AH50,MATCH(MAX(AD$3:AD50),AD$3:AD50,0),0),""),D51)</f>
        <v/>
      </c>
      <c r="AI51" s="19" t="str">
        <f t="shared" si="37"/>
        <v/>
      </c>
      <c r="AJ51" s="22" t="str">
        <f>IF(AK51="","",$AK51&amp;"@"&amp;AL51&amp;IF(AL51="","","@"&amp;COUNTIF($AI$3:AI51,AL51)))</f>
        <v/>
      </c>
      <c r="AK51" s="45" t="str">
        <f t="shared" si="38"/>
        <v/>
      </c>
      <c r="AL51" s="5" t="str">
        <f>IF(AI51="",IF(AND(F51&lt;&gt;"",E51=""),INDEX($AI$3:AI50,MATCH(MAX($AE$3:AE50),$AE$3:AE50,0),0),""),AI51)</f>
        <v/>
      </c>
      <c r="AM51" s="22" t="str">
        <f>IF(入力!F51="","",IFERROR(INDEX(設定!$B$3:$B$100003,IFERROR(MATCH("*"&amp;$F51&amp;"*",設定!B$3:B$100003,0),MATCH("*"&amp;$F51&amp;"*",設定!C$3:C$100003,0)),0),入力!F51))&amp;""</f>
        <v/>
      </c>
      <c r="AN51" s="22" t="str">
        <f>IF(AM51="","",IFERROR(IF(入力!I51="",INDEX(設定!$D$3:$D$100003,MATCH("*"&amp;$AM51&amp;"*",設定!B$3:B$100003,0),0),I51),I51))&amp;""</f>
        <v/>
      </c>
      <c r="AO51" s="22" t="str">
        <f t="shared" si="39"/>
        <v/>
      </c>
      <c r="AP51" s="22" t="str">
        <f t="shared" si="40"/>
        <v/>
      </c>
      <c r="AQ51" s="22" t="str">
        <f>IF(AM51="","",IFERROR(IF(入力!H51="",INDEX(設定!$E$3:$X$100003,MATCH("*"&amp;$AM51&amp;"*",設定!B$3:B$100003,0),MATCH($AK51,設定!$E$1:$X$1,1)),H51),H51))</f>
        <v/>
      </c>
      <c r="AR51" s="23" t="str">
        <f t="shared" si="41"/>
        <v/>
      </c>
      <c r="AS51" s="23" t="str">
        <f>IF(AND(AR51&lt;&gt;"",COUNTIF($AJ$3:AJ51,AJ51)=1),SUMIF($AJ$3:$AR$100003,AJ51,$AR$3:$AR$100003),"")</f>
        <v/>
      </c>
      <c r="AT51" s="23" t="str">
        <f>IF(AND(COUNTIF($AK$3:AK51,AK51)=COUNTIF($AK$3:AK100051,AK51),AK51&lt;&gt;""),SUMIF($AK$3:AK51,AK51,$AR$3:AR51),"")</f>
        <v/>
      </c>
      <c r="AU51" s="125"/>
      <c r="AV51" s="22" t="str">
        <f>IF(COUNT(BA51:BF51)=6,MAX($AV$3:AV50)+1,"")</f>
        <v/>
      </c>
      <c r="AW51" s="22" t="str">
        <f>IF(AX51="","",RANK(AX51,$AX$3:$AX$100003,1)+COUNTIF($AX$3:AX51,AX51)-1)</f>
        <v/>
      </c>
      <c r="AX51" s="22" t="str">
        <f t="shared" si="11"/>
        <v/>
      </c>
      <c r="AY51" s="22" t="str">
        <f>IF(AL51="","",IF(COUNTIF($AL$3:AL51,AL51)=1,1+MAX($AY$3:AY50),INDEX($AY$3:AY50,MATCH(AL51,$AL$3:AL51,0),0)))</f>
        <v/>
      </c>
      <c r="AZ51" s="22" t="str">
        <f>IF(AM51="","",IF(COUNTIF($AM$3:AM51,AM51)=1,1+MAX($AZ$3:AZ50),INDEX($AZ$3:AZ50,MATCH(AM51,$AM$3:AM51,0),0)))</f>
        <v/>
      </c>
      <c r="BA51" s="79" t="str">
        <f t="shared" si="12"/>
        <v/>
      </c>
      <c r="BB51" s="79" t="str">
        <f t="shared" si="13"/>
        <v/>
      </c>
      <c r="BC51" s="22" t="str">
        <f>IF($AL51="","",IF(COUNTIF(AL51,"*"&amp;BC$1&amp;"*"),COUNTIF(AL$3:AL51,"*"&amp;BC$1&amp;"*"),""))</f>
        <v/>
      </c>
      <c r="BD51" s="22" t="str">
        <f>IF($AL51="","",IF(COUNTIF(AM51,"*"&amp;BD$1&amp;"*"),COUNTIF(AM$3:AM51,"*"&amp;BD$1&amp;"*"),""))</f>
        <v/>
      </c>
      <c r="BE51" s="22" t="str">
        <f>IF($AL51="","",IF(COUNTIF(AN51,"*"&amp;BE$1&amp;"*"),COUNTIF(AN$3:AN51,"*"&amp;BE$1&amp;"*"),""))</f>
        <v/>
      </c>
      <c r="BF51" s="22" t="str">
        <f>IF($AL51="","",IF(COUNTIF(AO51,"*"&amp;BF$1&amp;"*"),COUNTIF(AO$3:AO51,"*"&amp;BF$1&amp;"*"),""))</f>
        <v/>
      </c>
      <c r="BG51" s="83" t="str">
        <f t="shared" si="14"/>
        <v/>
      </c>
      <c r="BH51" s="22" t="str">
        <f t="shared" si="15"/>
        <v/>
      </c>
      <c r="BI51" s="22" t="str">
        <f t="shared" si="16"/>
        <v/>
      </c>
      <c r="BK51" s="22" t="str">
        <f>IF($BK$1&gt;=1+MAX($BK$3:BK50),1+MAX($BK$3:BK50),"")</f>
        <v/>
      </c>
      <c r="BL51" s="22" t="str">
        <f t="shared" si="45"/>
        <v/>
      </c>
      <c r="BM51" s="22" t="str">
        <f t="shared" si="45"/>
        <v/>
      </c>
      <c r="BN51" s="22" t="str">
        <f t="shared" si="45"/>
        <v/>
      </c>
      <c r="BO51" s="22" t="str">
        <f t="shared" si="45"/>
        <v/>
      </c>
      <c r="BP51" s="22" t="str">
        <f t="shared" si="45"/>
        <v/>
      </c>
      <c r="BQ51" s="22" t="str">
        <f t="shared" si="45"/>
        <v/>
      </c>
      <c r="BR51" s="22" t="str">
        <f t="shared" si="45"/>
        <v/>
      </c>
      <c r="BS51" s="22" t="str">
        <f t="shared" si="45"/>
        <v/>
      </c>
      <c r="BT51" s="22" t="str">
        <f t="shared" si="45"/>
        <v/>
      </c>
      <c r="BU51" s="22" t="str">
        <f t="shared" si="45"/>
        <v/>
      </c>
      <c r="BV51" s="22" t="str">
        <f t="shared" si="45"/>
        <v/>
      </c>
    </row>
    <row r="52" spans="2:74" ht="30" customHeight="1" x14ac:dyDescent="0.2">
      <c r="B52" s="75"/>
      <c r="C52" s="75"/>
      <c r="D52" s="77"/>
      <c r="E52" s="49"/>
      <c r="F52" s="49"/>
      <c r="G52" s="50"/>
      <c r="H52" s="51"/>
      <c r="I52" s="50"/>
      <c r="J52" s="53"/>
      <c r="K52" s="55" t="str">
        <f t="shared" si="26"/>
        <v/>
      </c>
      <c r="L52" s="50" t="str">
        <f t="shared" si="27"/>
        <v/>
      </c>
      <c r="M52" s="50" t="str">
        <f t="shared" si="28"/>
        <v/>
      </c>
      <c r="N52" s="72" t="str">
        <f t="shared" si="29"/>
        <v/>
      </c>
      <c r="O52" s="72" t="str">
        <f t="shared" si="30"/>
        <v/>
      </c>
      <c r="P52" s="51" t="str">
        <f t="shared" si="31"/>
        <v/>
      </c>
      <c r="Q52" s="21"/>
      <c r="R52" s="68" t="str">
        <f t="shared" si="32"/>
        <v/>
      </c>
      <c r="S52" s="51" t="str">
        <f t="shared" si="33"/>
        <v/>
      </c>
      <c r="T52" s="24"/>
      <c r="U52" s="7" t="str">
        <f t="shared" si="4"/>
        <v/>
      </c>
      <c r="V52" s="8" t="str">
        <f t="shared" si="34"/>
        <v/>
      </c>
      <c r="W52" s="21"/>
      <c r="X52" s="14" t="str">
        <f t="shared" si="6"/>
        <v/>
      </c>
      <c r="Y52" s="14" t="str">
        <f t="shared" si="35"/>
        <v/>
      </c>
      <c r="Z52" s="8" t="str">
        <f t="shared" si="36"/>
        <v/>
      </c>
      <c r="AA52" s="24"/>
      <c r="AB52" s="4" t="str">
        <f>IF(B52="","",COUNT(B$3:B52))</f>
        <v/>
      </c>
      <c r="AC52" s="4" t="str">
        <f>IF(C52="","",COUNT(C$3:C52))</f>
        <v/>
      </c>
      <c r="AD52" s="4" t="str">
        <f>IF(D52="","",COUNT(D$3:D52))</f>
        <v/>
      </c>
      <c r="AE52" s="22" t="str">
        <f>IF(E52="","",COUNTA($E$3:E52))</f>
        <v/>
      </c>
      <c r="AF52" s="60" t="str">
        <f>IF(B52="",IF(OR($C52&lt;&gt;"",$D52&lt;&gt;"",$E52&lt;&gt;"",$F52&lt;&gt;""),INDEX(AF$3:AF51,MATCH(MAX(AB$3:AB51),AB$3:AB51,0),0),""),B52)</f>
        <v/>
      </c>
      <c r="AG52" s="60" t="str">
        <f>IF(C52="",IF(OR($B52&lt;&gt;"",$D52&lt;&gt;"",$E52&lt;&gt;"",$F52&lt;&gt;""),INDEX(AG$3:AG51,MATCH(MAX(AC$3:AC51),AC$3:AC51,0),0),""),C52)</f>
        <v/>
      </c>
      <c r="AH52" s="60" t="str">
        <f>IF(D52="",IF(OR($B52&lt;&gt;"",$C52&lt;&gt;"",$E52&lt;&gt;"",$F52&lt;&gt;""),INDEX(AH$3:AH51,MATCH(MAX(AD$3:AD51),AD$3:AD51,0),0),""),D52)</f>
        <v/>
      </c>
      <c r="AI52" s="19" t="str">
        <f t="shared" si="37"/>
        <v/>
      </c>
      <c r="AJ52" s="22" t="str">
        <f>IF(AK52="","",$AK52&amp;"@"&amp;AL52&amp;IF(AL52="","","@"&amp;COUNTIF($AI$3:AI52,AL52)))</f>
        <v/>
      </c>
      <c r="AK52" s="45" t="str">
        <f t="shared" si="38"/>
        <v/>
      </c>
      <c r="AL52" s="5" t="str">
        <f>IF(AI52="",IF(AND(F52&lt;&gt;"",E52=""),INDEX($AI$3:AI51,MATCH(MAX($AE$3:AE51),$AE$3:AE51,0),0),""),AI52)</f>
        <v/>
      </c>
      <c r="AM52" s="22" t="str">
        <f>IF(入力!F52="","",IFERROR(INDEX(設定!$B$3:$B$100003,IFERROR(MATCH("*"&amp;$F52&amp;"*",設定!B$3:B$100003,0),MATCH("*"&amp;$F52&amp;"*",設定!C$3:C$100003,0)),0),入力!F52))&amp;""</f>
        <v/>
      </c>
      <c r="AN52" s="22" t="str">
        <f>IF(AM52="","",IFERROR(IF(入力!I52="",INDEX(設定!$D$3:$D$100003,MATCH("*"&amp;$AM52&amp;"*",設定!B$3:B$100003,0),0),I52),I52))&amp;""</f>
        <v/>
      </c>
      <c r="AO52" s="22" t="str">
        <f t="shared" si="39"/>
        <v/>
      </c>
      <c r="AP52" s="22" t="str">
        <f t="shared" si="40"/>
        <v/>
      </c>
      <c r="AQ52" s="22" t="str">
        <f>IF(AM52="","",IFERROR(IF(入力!H52="",INDEX(設定!$E$3:$X$100003,MATCH("*"&amp;$AM52&amp;"*",設定!B$3:B$100003,0),MATCH($AK52,設定!$E$1:$X$1,1)),H52),H52))</f>
        <v/>
      </c>
      <c r="AR52" s="23" t="str">
        <f t="shared" si="41"/>
        <v/>
      </c>
      <c r="AS52" s="23" t="str">
        <f>IF(AND(AR52&lt;&gt;"",COUNTIF($AJ$3:AJ52,AJ52)=1),SUMIF($AJ$3:$AR$100003,AJ52,$AR$3:$AR$100003),"")</f>
        <v/>
      </c>
      <c r="AT52" s="23" t="str">
        <f>IF(AND(COUNTIF($AK$3:AK52,AK52)=COUNTIF($AK$3:AK100052,AK52),AK52&lt;&gt;""),SUMIF($AK$3:AK52,AK52,$AR$3:AR52),"")</f>
        <v/>
      </c>
      <c r="AU52" s="125"/>
      <c r="AV52" s="22" t="str">
        <f>IF(COUNT(BA52:BF52)=6,MAX($AV$3:AV51)+1,"")</f>
        <v/>
      </c>
      <c r="AW52" s="22" t="str">
        <f>IF(AX52="","",RANK(AX52,$AX$3:$AX$100003,1)+COUNTIF($AX$3:AX52,AX52)-1)</f>
        <v/>
      </c>
      <c r="AX52" s="22" t="str">
        <f t="shared" si="11"/>
        <v/>
      </c>
      <c r="AY52" s="22" t="str">
        <f>IF(AL52="","",IF(COUNTIF($AL$3:AL52,AL52)=1,1+MAX($AY$3:AY51),INDEX($AY$3:AY51,MATCH(AL52,$AL$3:AL52,0),0)))</f>
        <v/>
      </c>
      <c r="AZ52" s="22" t="str">
        <f>IF(AM52="","",IF(COUNTIF($AM$3:AM52,AM52)=1,1+MAX($AZ$3:AZ51),INDEX($AZ$3:AZ51,MATCH(AM52,$AM$3:AM52,0),0)))</f>
        <v/>
      </c>
      <c r="BA52" s="79" t="str">
        <f t="shared" si="12"/>
        <v/>
      </c>
      <c r="BB52" s="79" t="str">
        <f t="shared" si="13"/>
        <v/>
      </c>
      <c r="BC52" s="22" t="str">
        <f>IF($AL52="","",IF(COUNTIF(AL52,"*"&amp;BC$1&amp;"*"),COUNTIF(AL$3:AL52,"*"&amp;BC$1&amp;"*"),""))</f>
        <v/>
      </c>
      <c r="BD52" s="22" t="str">
        <f>IF($AL52="","",IF(COUNTIF(AM52,"*"&amp;BD$1&amp;"*"),COUNTIF(AM$3:AM52,"*"&amp;BD$1&amp;"*"),""))</f>
        <v/>
      </c>
      <c r="BE52" s="22" t="str">
        <f>IF($AL52="","",IF(COUNTIF(AN52,"*"&amp;BE$1&amp;"*"),COUNTIF(AN$3:AN52,"*"&amp;BE$1&amp;"*"),""))</f>
        <v/>
      </c>
      <c r="BF52" s="22" t="str">
        <f>IF($AL52="","",IF(COUNTIF(AO52,"*"&amp;BF$1&amp;"*"),COUNTIF(AO$3:AO52,"*"&amp;BF$1&amp;"*"),""))</f>
        <v/>
      </c>
      <c r="BG52" s="83" t="str">
        <f t="shared" si="14"/>
        <v/>
      </c>
      <c r="BH52" s="22" t="str">
        <f t="shared" si="15"/>
        <v/>
      </c>
      <c r="BI52" s="22" t="str">
        <f t="shared" si="16"/>
        <v/>
      </c>
      <c r="BK52" s="22" t="str">
        <f>IF($BK$1&gt;=1+MAX($BK$3:BK51),1+MAX($BK$3:BK51),"")</f>
        <v/>
      </c>
      <c r="BL52" s="22" t="str">
        <f t="shared" si="45"/>
        <v/>
      </c>
      <c r="BM52" s="22" t="str">
        <f t="shared" si="45"/>
        <v/>
      </c>
      <c r="BN52" s="22" t="str">
        <f t="shared" si="45"/>
        <v/>
      </c>
      <c r="BO52" s="22" t="str">
        <f t="shared" si="45"/>
        <v/>
      </c>
      <c r="BP52" s="22" t="str">
        <f t="shared" si="45"/>
        <v/>
      </c>
      <c r="BQ52" s="22" t="str">
        <f t="shared" si="45"/>
        <v/>
      </c>
      <c r="BR52" s="22" t="str">
        <f t="shared" si="45"/>
        <v/>
      </c>
      <c r="BS52" s="22" t="str">
        <f t="shared" si="45"/>
        <v/>
      </c>
      <c r="BT52" s="22" t="str">
        <f t="shared" si="45"/>
        <v/>
      </c>
      <c r="BU52" s="22" t="str">
        <f t="shared" si="45"/>
        <v/>
      </c>
      <c r="BV52" s="22" t="str">
        <f t="shared" si="45"/>
        <v/>
      </c>
    </row>
    <row r="53" spans="2:74" ht="30" customHeight="1" x14ac:dyDescent="0.2">
      <c r="B53" s="75"/>
      <c r="C53" s="75"/>
      <c r="D53" s="77"/>
      <c r="E53" s="49"/>
      <c r="F53" s="49"/>
      <c r="G53" s="50"/>
      <c r="H53" s="51"/>
      <c r="I53" s="50"/>
      <c r="J53" s="53"/>
      <c r="K53" s="55" t="str">
        <f t="shared" si="26"/>
        <v/>
      </c>
      <c r="L53" s="50" t="str">
        <f t="shared" si="27"/>
        <v/>
      </c>
      <c r="M53" s="50" t="str">
        <f t="shared" si="28"/>
        <v/>
      </c>
      <c r="N53" s="72" t="str">
        <f t="shared" si="29"/>
        <v/>
      </c>
      <c r="O53" s="72" t="str">
        <f t="shared" si="30"/>
        <v/>
      </c>
      <c r="P53" s="51" t="str">
        <f t="shared" si="31"/>
        <v/>
      </c>
      <c r="Q53" s="21"/>
      <c r="R53" s="68" t="str">
        <f t="shared" si="32"/>
        <v/>
      </c>
      <c r="S53" s="51" t="str">
        <f t="shared" si="33"/>
        <v/>
      </c>
      <c r="T53" s="24"/>
      <c r="U53" s="7" t="str">
        <f t="shared" si="4"/>
        <v/>
      </c>
      <c r="V53" s="8" t="str">
        <f t="shared" si="34"/>
        <v/>
      </c>
      <c r="W53" s="21"/>
      <c r="X53" s="14" t="str">
        <f t="shared" si="6"/>
        <v/>
      </c>
      <c r="Y53" s="14" t="str">
        <f t="shared" si="35"/>
        <v/>
      </c>
      <c r="Z53" s="8" t="str">
        <f t="shared" si="36"/>
        <v/>
      </c>
      <c r="AA53" s="24"/>
      <c r="AB53" s="4" t="str">
        <f>IF(B53="","",COUNT(B$3:B53))</f>
        <v/>
      </c>
      <c r="AC53" s="4" t="str">
        <f>IF(C53="","",COUNT(C$3:C53))</f>
        <v/>
      </c>
      <c r="AD53" s="4" t="str">
        <f>IF(D53="","",COUNT(D$3:D53))</f>
        <v/>
      </c>
      <c r="AE53" s="22" t="str">
        <f>IF(E53="","",COUNTA($E$3:E53))</f>
        <v/>
      </c>
      <c r="AF53" s="60" t="str">
        <f>IF(B53="",IF(OR($C53&lt;&gt;"",$D53&lt;&gt;"",$E53&lt;&gt;"",$F53&lt;&gt;""),INDEX(AF$3:AF52,MATCH(MAX(AB$3:AB52),AB$3:AB52,0),0),""),B53)</f>
        <v/>
      </c>
      <c r="AG53" s="60" t="str">
        <f>IF(C53="",IF(OR($B53&lt;&gt;"",$D53&lt;&gt;"",$E53&lt;&gt;"",$F53&lt;&gt;""),INDEX(AG$3:AG52,MATCH(MAX(AC$3:AC52),AC$3:AC52,0),0),""),C53)</f>
        <v/>
      </c>
      <c r="AH53" s="60" t="str">
        <f>IF(D53="",IF(OR($B53&lt;&gt;"",$C53&lt;&gt;"",$E53&lt;&gt;"",$F53&lt;&gt;""),INDEX(AH$3:AH52,MATCH(MAX(AD$3:AD52),AD$3:AD52,0),0),""),D53)</f>
        <v/>
      </c>
      <c r="AI53" s="19" t="str">
        <f t="shared" si="37"/>
        <v/>
      </c>
      <c r="AJ53" s="22" t="str">
        <f>IF(AK53="","",$AK53&amp;"@"&amp;AL53&amp;IF(AL53="","","@"&amp;COUNTIF($AI$3:AI53,AL53)))</f>
        <v/>
      </c>
      <c r="AK53" s="45" t="str">
        <f t="shared" si="38"/>
        <v/>
      </c>
      <c r="AL53" s="5" t="str">
        <f>IF(AI53="",IF(AND(F53&lt;&gt;"",E53=""),INDEX($AI$3:AI52,MATCH(MAX($AE$3:AE52),$AE$3:AE52,0),0),""),AI53)</f>
        <v/>
      </c>
      <c r="AM53" s="22" t="str">
        <f>IF(入力!F53="","",IFERROR(INDEX(設定!$B$3:$B$100003,IFERROR(MATCH("*"&amp;$F53&amp;"*",設定!B$3:B$100003,0),MATCH("*"&amp;$F53&amp;"*",設定!C$3:C$100003,0)),0),入力!F53))&amp;""</f>
        <v/>
      </c>
      <c r="AN53" s="22" t="str">
        <f>IF(AM53="","",IFERROR(IF(入力!I53="",INDEX(設定!$D$3:$D$100003,MATCH("*"&amp;$AM53&amp;"*",設定!B$3:B$100003,0),0),I53),I53))&amp;""</f>
        <v/>
      </c>
      <c r="AO53" s="22" t="str">
        <f t="shared" si="39"/>
        <v/>
      </c>
      <c r="AP53" s="22" t="str">
        <f t="shared" si="40"/>
        <v/>
      </c>
      <c r="AQ53" s="22" t="str">
        <f>IF(AM53="","",IFERROR(IF(入力!H53="",INDEX(設定!$E$3:$X$100003,MATCH("*"&amp;$AM53&amp;"*",設定!B$3:B$100003,0),MATCH($AK53,設定!$E$1:$X$1,1)),H53),H53))</f>
        <v/>
      </c>
      <c r="AR53" s="23" t="str">
        <f t="shared" si="41"/>
        <v/>
      </c>
      <c r="AS53" s="23" t="str">
        <f>IF(AND(AR53&lt;&gt;"",COUNTIF($AJ$3:AJ53,AJ53)=1),SUMIF($AJ$3:$AR$100003,AJ53,$AR$3:$AR$100003),"")</f>
        <v/>
      </c>
      <c r="AT53" s="23" t="str">
        <f>IF(AND(COUNTIF($AK$3:AK53,AK53)=COUNTIF($AK$3:AK100053,AK53),AK53&lt;&gt;""),SUMIF($AK$3:AK53,AK53,$AR$3:AR53),"")</f>
        <v/>
      </c>
      <c r="AU53" s="125"/>
      <c r="AV53" s="22" t="str">
        <f>IF(COUNT(BA53:BF53)=6,MAX($AV$3:AV52)+1,"")</f>
        <v/>
      </c>
      <c r="AW53" s="22" t="str">
        <f>IF(AX53="","",RANK(AX53,$AX$3:$AX$100003,1)+COUNTIF($AX$3:AX53,AX53)-1)</f>
        <v/>
      </c>
      <c r="AX53" s="22" t="str">
        <f t="shared" si="11"/>
        <v/>
      </c>
      <c r="AY53" s="22" t="str">
        <f>IF(AL53="","",IF(COUNTIF($AL$3:AL53,AL53)=1,1+MAX($AY$3:AY52),INDEX($AY$3:AY52,MATCH(AL53,$AL$3:AL53,0),0)))</f>
        <v/>
      </c>
      <c r="AZ53" s="22" t="str">
        <f>IF(AM53="","",IF(COUNTIF($AM$3:AM53,AM53)=1,1+MAX($AZ$3:AZ52),INDEX($AZ$3:AZ52,MATCH(AM53,$AM$3:AM53,0),0)))</f>
        <v/>
      </c>
      <c r="BA53" s="79" t="str">
        <f t="shared" si="12"/>
        <v/>
      </c>
      <c r="BB53" s="79" t="str">
        <f t="shared" si="13"/>
        <v/>
      </c>
      <c r="BC53" s="22" t="str">
        <f>IF($AL53="","",IF(COUNTIF(AL53,"*"&amp;BC$1&amp;"*"),COUNTIF(AL$3:AL53,"*"&amp;BC$1&amp;"*"),""))</f>
        <v/>
      </c>
      <c r="BD53" s="22" t="str">
        <f>IF($AL53="","",IF(COUNTIF(AM53,"*"&amp;BD$1&amp;"*"),COUNTIF(AM$3:AM53,"*"&amp;BD$1&amp;"*"),""))</f>
        <v/>
      </c>
      <c r="BE53" s="22" t="str">
        <f>IF($AL53="","",IF(COUNTIF(AN53,"*"&amp;BE$1&amp;"*"),COUNTIF(AN$3:AN53,"*"&amp;BE$1&amp;"*"),""))</f>
        <v/>
      </c>
      <c r="BF53" s="22" t="str">
        <f>IF($AL53="","",IF(COUNTIF(AO53,"*"&amp;BF$1&amp;"*"),COUNTIF(AO$3:AO53,"*"&amp;BF$1&amp;"*"),""))</f>
        <v/>
      </c>
      <c r="BG53" s="83" t="str">
        <f t="shared" si="14"/>
        <v/>
      </c>
      <c r="BH53" s="22" t="str">
        <f t="shared" si="15"/>
        <v/>
      </c>
      <c r="BI53" s="22" t="str">
        <f t="shared" si="16"/>
        <v/>
      </c>
      <c r="BK53" s="22" t="str">
        <f>IF($BK$1&gt;=1+MAX($BK$3:BK52),1+MAX($BK$3:BK52),"")</f>
        <v/>
      </c>
      <c r="BL53" s="22" t="str">
        <f t="shared" ref="BL53:BV62" si="46">IFERROR(IF($BK53="","",INDEX($AF$3:$AR$100003,MATCH($BK53,INDEX($AV$3:$AW$100003,0,MATCH($BL$1,$AV$2:$AW$2,0)),0),MATCH(BL$2,$AF$2:$AR$2,0))),"")</f>
        <v/>
      </c>
      <c r="BM53" s="22" t="str">
        <f t="shared" si="46"/>
        <v/>
      </c>
      <c r="BN53" s="22" t="str">
        <f t="shared" si="46"/>
        <v/>
      </c>
      <c r="BO53" s="22" t="str">
        <f t="shared" si="46"/>
        <v/>
      </c>
      <c r="BP53" s="22" t="str">
        <f t="shared" si="46"/>
        <v/>
      </c>
      <c r="BQ53" s="22" t="str">
        <f t="shared" si="46"/>
        <v/>
      </c>
      <c r="BR53" s="22" t="str">
        <f t="shared" si="46"/>
        <v/>
      </c>
      <c r="BS53" s="22" t="str">
        <f t="shared" si="46"/>
        <v/>
      </c>
      <c r="BT53" s="22" t="str">
        <f t="shared" si="46"/>
        <v/>
      </c>
      <c r="BU53" s="22" t="str">
        <f t="shared" si="46"/>
        <v/>
      </c>
      <c r="BV53" s="22" t="str">
        <f t="shared" si="46"/>
        <v/>
      </c>
    </row>
    <row r="54" spans="2:74" ht="30" customHeight="1" x14ac:dyDescent="0.2">
      <c r="B54" s="75"/>
      <c r="C54" s="75"/>
      <c r="D54" s="77"/>
      <c r="E54" s="49"/>
      <c r="F54" s="49"/>
      <c r="G54" s="50"/>
      <c r="H54" s="51"/>
      <c r="I54" s="50"/>
      <c r="J54" s="53"/>
      <c r="K54" s="55" t="str">
        <f t="shared" si="26"/>
        <v/>
      </c>
      <c r="L54" s="50" t="str">
        <f t="shared" si="27"/>
        <v/>
      </c>
      <c r="M54" s="50" t="str">
        <f t="shared" si="28"/>
        <v/>
      </c>
      <c r="N54" s="72" t="str">
        <f t="shared" si="29"/>
        <v/>
      </c>
      <c r="O54" s="72" t="str">
        <f t="shared" si="30"/>
        <v/>
      </c>
      <c r="P54" s="51" t="str">
        <f t="shared" si="31"/>
        <v/>
      </c>
      <c r="Q54" s="21"/>
      <c r="R54" s="68" t="str">
        <f t="shared" si="32"/>
        <v/>
      </c>
      <c r="S54" s="51" t="str">
        <f t="shared" si="33"/>
        <v/>
      </c>
      <c r="T54" s="24"/>
      <c r="U54" s="7" t="str">
        <f t="shared" si="4"/>
        <v/>
      </c>
      <c r="V54" s="8" t="str">
        <f t="shared" si="34"/>
        <v/>
      </c>
      <c r="W54" s="21"/>
      <c r="X54" s="14" t="str">
        <f t="shared" si="6"/>
        <v/>
      </c>
      <c r="Y54" s="14" t="str">
        <f t="shared" si="35"/>
        <v/>
      </c>
      <c r="Z54" s="8" t="str">
        <f t="shared" si="36"/>
        <v/>
      </c>
      <c r="AA54" s="24"/>
      <c r="AB54" s="4" t="str">
        <f>IF(B54="","",COUNT(B$3:B54))</f>
        <v/>
      </c>
      <c r="AC54" s="4" t="str">
        <f>IF(C54="","",COUNT(C$3:C54))</f>
        <v/>
      </c>
      <c r="AD54" s="4" t="str">
        <f>IF(D54="","",COUNT(D$3:D54))</f>
        <v/>
      </c>
      <c r="AE54" s="22" t="str">
        <f>IF(E54="","",COUNTA($E$3:E54))</f>
        <v/>
      </c>
      <c r="AF54" s="60" t="str">
        <f>IF(B54="",IF(OR($C54&lt;&gt;"",$D54&lt;&gt;"",$E54&lt;&gt;"",$F54&lt;&gt;""),INDEX(AF$3:AF53,MATCH(MAX(AB$3:AB53),AB$3:AB53,0),0),""),B54)</f>
        <v/>
      </c>
      <c r="AG54" s="60" t="str">
        <f>IF(C54="",IF(OR($B54&lt;&gt;"",$D54&lt;&gt;"",$E54&lt;&gt;"",$F54&lt;&gt;""),INDEX(AG$3:AG53,MATCH(MAX(AC$3:AC53),AC$3:AC53,0),0),""),C54)</f>
        <v/>
      </c>
      <c r="AH54" s="60" t="str">
        <f>IF(D54="",IF(OR($B54&lt;&gt;"",$C54&lt;&gt;"",$E54&lt;&gt;"",$F54&lt;&gt;""),INDEX(AH$3:AH53,MATCH(MAX(AD$3:AD53),AD$3:AD53,0),0),""),D54)</f>
        <v/>
      </c>
      <c r="AI54" s="19" t="str">
        <f t="shared" si="37"/>
        <v/>
      </c>
      <c r="AJ54" s="22" t="str">
        <f>IF(AK54="","",$AK54&amp;"@"&amp;AL54&amp;IF(AL54="","","@"&amp;COUNTIF($AI$3:AI54,AL54)))</f>
        <v/>
      </c>
      <c r="AK54" s="45" t="str">
        <f t="shared" si="38"/>
        <v/>
      </c>
      <c r="AL54" s="5" t="str">
        <f>IF(AI54="",IF(AND(F54&lt;&gt;"",E54=""),INDEX($AI$3:AI53,MATCH(MAX($AE$3:AE53),$AE$3:AE53,0),0),""),AI54)</f>
        <v/>
      </c>
      <c r="AM54" s="22" t="str">
        <f>IF(入力!F54="","",IFERROR(INDEX(設定!$B$3:$B$100003,IFERROR(MATCH("*"&amp;$F54&amp;"*",設定!B$3:B$100003,0),MATCH("*"&amp;$F54&amp;"*",設定!C$3:C$100003,0)),0),入力!F54))&amp;""</f>
        <v/>
      </c>
      <c r="AN54" s="22" t="str">
        <f>IF(AM54="","",IFERROR(IF(入力!I54="",INDEX(設定!$D$3:$D$100003,MATCH("*"&amp;$AM54&amp;"*",設定!B$3:B$100003,0),0),I54),I54))&amp;""</f>
        <v/>
      </c>
      <c r="AO54" s="22" t="str">
        <f t="shared" si="39"/>
        <v/>
      </c>
      <c r="AP54" s="22" t="str">
        <f t="shared" si="40"/>
        <v/>
      </c>
      <c r="AQ54" s="22" t="str">
        <f>IF(AM54="","",IFERROR(IF(入力!H54="",INDEX(設定!$E$3:$X$100003,MATCH("*"&amp;$AM54&amp;"*",設定!B$3:B$100003,0),MATCH($AK54,設定!$E$1:$X$1,1)),H54),H54))</f>
        <v/>
      </c>
      <c r="AR54" s="23" t="str">
        <f t="shared" si="41"/>
        <v/>
      </c>
      <c r="AS54" s="23" t="str">
        <f>IF(AND(AR54&lt;&gt;"",COUNTIF($AJ$3:AJ54,AJ54)=1),SUMIF($AJ$3:$AR$100003,AJ54,$AR$3:$AR$100003),"")</f>
        <v/>
      </c>
      <c r="AT54" s="23" t="str">
        <f>IF(AND(COUNTIF($AK$3:AK54,AK54)=COUNTIF($AK$3:AK100054,AK54),AK54&lt;&gt;""),SUMIF($AK$3:AK54,AK54,$AR$3:AR54),"")</f>
        <v/>
      </c>
      <c r="AU54" s="125"/>
      <c r="AV54" s="22" t="str">
        <f>IF(COUNT(BA54:BF54)=6,MAX($AV$3:AV53)+1,"")</f>
        <v/>
      </c>
      <c r="AW54" s="22" t="str">
        <f>IF(AX54="","",RANK(AX54,$AX$3:$AX$100003,1)+COUNTIF($AX$3:AX54,AX54)-1)</f>
        <v/>
      </c>
      <c r="AX54" s="22" t="str">
        <f t="shared" si="11"/>
        <v/>
      </c>
      <c r="AY54" s="22" t="str">
        <f>IF(AL54="","",IF(COUNTIF($AL$3:AL54,AL54)=1,1+MAX($AY$3:AY53),INDEX($AY$3:AY53,MATCH(AL54,$AL$3:AL54,0),0)))</f>
        <v/>
      </c>
      <c r="AZ54" s="22" t="str">
        <f>IF(AM54="","",IF(COUNTIF($AM$3:AM54,AM54)=1,1+MAX($AZ$3:AZ53),INDEX($AZ$3:AZ53,MATCH(AM54,$AM$3:AM54,0),0)))</f>
        <v/>
      </c>
      <c r="BA54" s="79" t="str">
        <f t="shared" si="12"/>
        <v/>
      </c>
      <c r="BB54" s="79" t="str">
        <f t="shared" si="13"/>
        <v/>
      </c>
      <c r="BC54" s="22" t="str">
        <f>IF($AL54="","",IF(COUNTIF(AL54,"*"&amp;BC$1&amp;"*"),COUNTIF(AL$3:AL54,"*"&amp;BC$1&amp;"*"),""))</f>
        <v/>
      </c>
      <c r="BD54" s="22" t="str">
        <f>IF($AL54="","",IF(COUNTIF(AM54,"*"&amp;BD$1&amp;"*"),COUNTIF(AM$3:AM54,"*"&amp;BD$1&amp;"*"),""))</f>
        <v/>
      </c>
      <c r="BE54" s="22" t="str">
        <f>IF($AL54="","",IF(COUNTIF(AN54,"*"&amp;BE$1&amp;"*"),COUNTIF(AN$3:AN54,"*"&amp;BE$1&amp;"*"),""))</f>
        <v/>
      </c>
      <c r="BF54" s="22" t="str">
        <f>IF($AL54="","",IF(COUNTIF(AO54,"*"&amp;BF$1&amp;"*"),COUNTIF(AO$3:AO54,"*"&amp;BF$1&amp;"*"),""))</f>
        <v/>
      </c>
      <c r="BG54" s="83" t="str">
        <f t="shared" si="14"/>
        <v/>
      </c>
      <c r="BH54" s="22" t="str">
        <f t="shared" si="15"/>
        <v/>
      </c>
      <c r="BI54" s="22" t="str">
        <f t="shared" si="16"/>
        <v/>
      </c>
      <c r="BK54" s="22" t="str">
        <f>IF($BK$1&gt;=1+MAX($BK$3:BK53),1+MAX($BK$3:BK53),"")</f>
        <v/>
      </c>
      <c r="BL54" s="22" t="str">
        <f t="shared" si="46"/>
        <v/>
      </c>
      <c r="BM54" s="22" t="str">
        <f t="shared" si="46"/>
        <v/>
      </c>
      <c r="BN54" s="22" t="str">
        <f t="shared" si="46"/>
        <v/>
      </c>
      <c r="BO54" s="22" t="str">
        <f t="shared" si="46"/>
        <v/>
      </c>
      <c r="BP54" s="22" t="str">
        <f t="shared" si="46"/>
        <v/>
      </c>
      <c r="BQ54" s="22" t="str">
        <f t="shared" si="46"/>
        <v/>
      </c>
      <c r="BR54" s="22" t="str">
        <f t="shared" si="46"/>
        <v/>
      </c>
      <c r="BS54" s="22" t="str">
        <f t="shared" si="46"/>
        <v/>
      </c>
      <c r="BT54" s="22" t="str">
        <f t="shared" si="46"/>
        <v/>
      </c>
      <c r="BU54" s="22" t="str">
        <f t="shared" si="46"/>
        <v/>
      </c>
      <c r="BV54" s="22" t="str">
        <f t="shared" si="46"/>
        <v/>
      </c>
    </row>
    <row r="55" spans="2:74" ht="30" customHeight="1" x14ac:dyDescent="0.2">
      <c r="B55" s="75"/>
      <c r="C55" s="75"/>
      <c r="D55" s="77"/>
      <c r="E55" s="49"/>
      <c r="F55" s="49"/>
      <c r="G55" s="50"/>
      <c r="H55" s="51"/>
      <c r="I55" s="50"/>
      <c r="J55" s="53"/>
      <c r="K55" s="55" t="str">
        <f t="shared" si="26"/>
        <v/>
      </c>
      <c r="L55" s="50" t="str">
        <f t="shared" si="27"/>
        <v/>
      </c>
      <c r="M55" s="50" t="str">
        <f t="shared" si="28"/>
        <v/>
      </c>
      <c r="N55" s="72" t="str">
        <f t="shared" si="29"/>
        <v/>
      </c>
      <c r="O55" s="72" t="str">
        <f t="shared" si="30"/>
        <v/>
      </c>
      <c r="P55" s="51" t="str">
        <f t="shared" si="31"/>
        <v/>
      </c>
      <c r="Q55" s="21"/>
      <c r="R55" s="68" t="str">
        <f t="shared" si="32"/>
        <v/>
      </c>
      <c r="S55" s="51" t="str">
        <f t="shared" si="33"/>
        <v/>
      </c>
      <c r="T55" s="24"/>
      <c r="U55" s="7" t="str">
        <f t="shared" si="4"/>
        <v/>
      </c>
      <c r="V55" s="8" t="str">
        <f t="shared" si="34"/>
        <v/>
      </c>
      <c r="W55" s="21"/>
      <c r="X55" s="14" t="str">
        <f t="shared" si="6"/>
        <v/>
      </c>
      <c r="Y55" s="14" t="str">
        <f t="shared" si="35"/>
        <v/>
      </c>
      <c r="Z55" s="8" t="str">
        <f t="shared" si="36"/>
        <v/>
      </c>
      <c r="AA55" s="24"/>
      <c r="AB55" s="4" t="str">
        <f>IF(B55="","",COUNT(B$3:B55))</f>
        <v/>
      </c>
      <c r="AC55" s="4" t="str">
        <f>IF(C55="","",COUNT(C$3:C55))</f>
        <v/>
      </c>
      <c r="AD55" s="4" t="str">
        <f>IF(D55="","",COUNT(D$3:D55))</f>
        <v/>
      </c>
      <c r="AE55" s="22" t="str">
        <f>IF(E55="","",COUNTA($E$3:E55))</f>
        <v/>
      </c>
      <c r="AF55" s="60" t="str">
        <f>IF(B55="",IF(OR($C55&lt;&gt;"",$D55&lt;&gt;"",$E55&lt;&gt;"",$F55&lt;&gt;""),INDEX(AF$3:AF54,MATCH(MAX(AB$3:AB54),AB$3:AB54,0),0),""),B55)</f>
        <v/>
      </c>
      <c r="AG55" s="60" t="str">
        <f>IF(C55="",IF(OR($B55&lt;&gt;"",$D55&lt;&gt;"",$E55&lt;&gt;"",$F55&lt;&gt;""),INDEX(AG$3:AG54,MATCH(MAX(AC$3:AC54),AC$3:AC54,0),0),""),C55)</f>
        <v/>
      </c>
      <c r="AH55" s="60" t="str">
        <f>IF(D55="",IF(OR($B55&lt;&gt;"",$C55&lt;&gt;"",$E55&lt;&gt;"",$F55&lt;&gt;""),INDEX(AH$3:AH54,MATCH(MAX(AD$3:AD54),AD$3:AD54,0),0),""),D55)</f>
        <v/>
      </c>
      <c r="AI55" s="19" t="str">
        <f t="shared" si="37"/>
        <v/>
      </c>
      <c r="AJ55" s="22" t="str">
        <f>IF(AK55="","",$AK55&amp;"@"&amp;AL55&amp;IF(AL55="","","@"&amp;COUNTIF($AI$3:AI55,AL55)))</f>
        <v/>
      </c>
      <c r="AK55" s="45" t="str">
        <f t="shared" si="38"/>
        <v/>
      </c>
      <c r="AL55" s="5" t="str">
        <f>IF(AI55="",IF(AND(F55&lt;&gt;"",E55=""),INDEX($AI$3:AI54,MATCH(MAX($AE$3:AE54),$AE$3:AE54,0),0),""),AI55)</f>
        <v/>
      </c>
      <c r="AM55" s="22" t="str">
        <f>IF(入力!F55="","",IFERROR(INDEX(設定!$B$3:$B$100003,IFERROR(MATCH("*"&amp;$F55&amp;"*",設定!B$3:B$100003,0),MATCH("*"&amp;$F55&amp;"*",設定!C$3:C$100003,0)),0),入力!F55))&amp;""</f>
        <v/>
      </c>
      <c r="AN55" s="22" t="str">
        <f>IF(AM55="","",IFERROR(IF(入力!I55="",INDEX(設定!$D$3:$D$100003,MATCH("*"&amp;$AM55&amp;"*",設定!B$3:B$100003,0),0),I55),I55))&amp;""</f>
        <v/>
      </c>
      <c r="AO55" s="22" t="str">
        <f t="shared" si="39"/>
        <v/>
      </c>
      <c r="AP55" s="22" t="str">
        <f t="shared" si="40"/>
        <v/>
      </c>
      <c r="AQ55" s="22" t="str">
        <f>IF(AM55="","",IFERROR(IF(入力!H55="",INDEX(設定!$E$3:$X$100003,MATCH("*"&amp;$AM55&amp;"*",設定!B$3:B$100003,0),MATCH($AK55,設定!$E$1:$X$1,1)),H55),H55))</f>
        <v/>
      </c>
      <c r="AR55" s="23" t="str">
        <f t="shared" si="41"/>
        <v/>
      </c>
      <c r="AS55" s="23" t="str">
        <f>IF(AND(AR55&lt;&gt;"",COUNTIF($AJ$3:AJ55,AJ55)=1),SUMIF($AJ$3:$AR$100003,AJ55,$AR$3:$AR$100003),"")</f>
        <v/>
      </c>
      <c r="AT55" s="23" t="str">
        <f>IF(AND(COUNTIF($AK$3:AK55,AK55)=COUNTIF($AK$3:AK100055,AK55),AK55&lt;&gt;""),SUMIF($AK$3:AK55,AK55,$AR$3:AR55),"")</f>
        <v/>
      </c>
      <c r="AU55" s="125"/>
      <c r="AV55" s="22" t="str">
        <f>IF(COUNT(BA55:BF55)=6,MAX($AV$3:AV54)+1,"")</f>
        <v/>
      </c>
      <c r="AW55" s="22" t="str">
        <f>IF(AX55="","",RANK(AX55,$AX$3:$AX$100003,1)+COUNTIF($AX$3:AX55,AX55)-1)</f>
        <v/>
      </c>
      <c r="AX55" s="22" t="str">
        <f t="shared" si="11"/>
        <v/>
      </c>
      <c r="AY55" s="22" t="str">
        <f>IF(AL55="","",IF(COUNTIF($AL$3:AL55,AL55)=1,1+MAX($AY$3:AY54),INDEX($AY$3:AY54,MATCH(AL55,$AL$3:AL55,0),0)))</f>
        <v/>
      </c>
      <c r="AZ55" s="22" t="str">
        <f>IF(AM55="","",IF(COUNTIF($AM$3:AM55,AM55)=1,1+MAX($AZ$3:AZ54),INDEX($AZ$3:AZ54,MATCH(AM55,$AM$3:AM55,0),0)))</f>
        <v/>
      </c>
      <c r="BA55" s="79" t="str">
        <f t="shared" si="12"/>
        <v/>
      </c>
      <c r="BB55" s="79" t="str">
        <f t="shared" si="13"/>
        <v/>
      </c>
      <c r="BC55" s="22" t="str">
        <f>IF($AL55="","",IF(COUNTIF(AL55,"*"&amp;BC$1&amp;"*"),COUNTIF(AL$3:AL55,"*"&amp;BC$1&amp;"*"),""))</f>
        <v/>
      </c>
      <c r="BD55" s="22" t="str">
        <f>IF($AL55="","",IF(COUNTIF(AM55,"*"&amp;BD$1&amp;"*"),COUNTIF(AM$3:AM55,"*"&amp;BD$1&amp;"*"),""))</f>
        <v/>
      </c>
      <c r="BE55" s="22" t="str">
        <f>IF($AL55="","",IF(COUNTIF(AN55,"*"&amp;BE$1&amp;"*"),COUNTIF(AN$3:AN55,"*"&amp;BE$1&amp;"*"),""))</f>
        <v/>
      </c>
      <c r="BF55" s="22" t="str">
        <f>IF($AL55="","",IF(COUNTIF(AO55,"*"&amp;BF$1&amp;"*"),COUNTIF(AO$3:AO55,"*"&amp;BF$1&amp;"*"),""))</f>
        <v/>
      </c>
      <c r="BG55" s="83" t="str">
        <f t="shared" si="14"/>
        <v/>
      </c>
      <c r="BH55" s="22" t="str">
        <f t="shared" si="15"/>
        <v/>
      </c>
      <c r="BI55" s="22" t="str">
        <f t="shared" si="16"/>
        <v/>
      </c>
      <c r="BK55" s="22" t="str">
        <f>IF($BK$1&gt;=1+MAX($BK$3:BK54),1+MAX($BK$3:BK54),"")</f>
        <v/>
      </c>
      <c r="BL55" s="22" t="str">
        <f t="shared" si="46"/>
        <v/>
      </c>
      <c r="BM55" s="22" t="str">
        <f t="shared" si="46"/>
        <v/>
      </c>
      <c r="BN55" s="22" t="str">
        <f t="shared" si="46"/>
        <v/>
      </c>
      <c r="BO55" s="22" t="str">
        <f t="shared" si="46"/>
        <v/>
      </c>
      <c r="BP55" s="22" t="str">
        <f t="shared" si="46"/>
        <v/>
      </c>
      <c r="BQ55" s="22" t="str">
        <f t="shared" si="46"/>
        <v/>
      </c>
      <c r="BR55" s="22" t="str">
        <f t="shared" si="46"/>
        <v/>
      </c>
      <c r="BS55" s="22" t="str">
        <f t="shared" si="46"/>
        <v/>
      </c>
      <c r="BT55" s="22" t="str">
        <f t="shared" si="46"/>
        <v/>
      </c>
      <c r="BU55" s="22" t="str">
        <f t="shared" si="46"/>
        <v/>
      </c>
      <c r="BV55" s="22" t="str">
        <f t="shared" si="46"/>
        <v/>
      </c>
    </row>
    <row r="56" spans="2:74" ht="30" customHeight="1" x14ac:dyDescent="0.2">
      <c r="B56" s="75"/>
      <c r="C56" s="75"/>
      <c r="D56" s="77"/>
      <c r="E56" s="49"/>
      <c r="F56" s="49"/>
      <c r="G56" s="50"/>
      <c r="H56" s="51"/>
      <c r="I56" s="50"/>
      <c r="J56" s="53"/>
      <c r="K56" s="55" t="str">
        <f t="shared" si="26"/>
        <v/>
      </c>
      <c r="L56" s="50" t="str">
        <f t="shared" si="27"/>
        <v/>
      </c>
      <c r="M56" s="50" t="str">
        <f t="shared" si="28"/>
        <v/>
      </c>
      <c r="N56" s="72" t="str">
        <f t="shared" si="29"/>
        <v/>
      </c>
      <c r="O56" s="72" t="str">
        <f t="shared" si="30"/>
        <v/>
      </c>
      <c r="P56" s="51" t="str">
        <f t="shared" si="31"/>
        <v/>
      </c>
      <c r="Q56" s="21"/>
      <c r="R56" s="68" t="str">
        <f t="shared" si="32"/>
        <v/>
      </c>
      <c r="S56" s="51" t="str">
        <f t="shared" si="33"/>
        <v/>
      </c>
      <c r="T56" s="24"/>
      <c r="U56" s="7" t="str">
        <f t="shared" si="4"/>
        <v/>
      </c>
      <c r="V56" s="8" t="str">
        <f t="shared" si="34"/>
        <v/>
      </c>
      <c r="W56" s="21"/>
      <c r="X56" s="14" t="str">
        <f t="shared" si="6"/>
        <v/>
      </c>
      <c r="Y56" s="14" t="str">
        <f t="shared" si="35"/>
        <v/>
      </c>
      <c r="Z56" s="8" t="str">
        <f t="shared" si="36"/>
        <v/>
      </c>
      <c r="AA56" s="24"/>
      <c r="AB56" s="4" t="str">
        <f>IF(B56="","",COUNT(B$3:B56))</f>
        <v/>
      </c>
      <c r="AC56" s="4" t="str">
        <f>IF(C56="","",COUNT(C$3:C56))</f>
        <v/>
      </c>
      <c r="AD56" s="4" t="str">
        <f>IF(D56="","",COUNT(D$3:D56))</f>
        <v/>
      </c>
      <c r="AE56" s="22" t="str">
        <f>IF(E56="","",COUNTA($E$3:E56))</f>
        <v/>
      </c>
      <c r="AF56" s="60" t="str">
        <f>IF(B56="",IF(OR($C56&lt;&gt;"",$D56&lt;&gt;"",$E56&lt;&gt;"",$F56&lt;&gt;""),INDEX(AF$3:AF55,MATCH(MAX(AB$3:AB55),AB$3:AB55,0),0),""),B56)</f>
        <v/>
      </c>
      <c r="AG56" s="60" t="str">
        <f>IF(C56="",IF(OR($B56&lt;&gt;"",$D56&lt;&gt;"",$E56&lt;&gt;"",$F56&lt;&gt;""),INDEX(AG$3:AG55,MATCH(MAX(AC$3:AC55),AC$3:AC55,0),0),""),C56)</f>
        <v/>
      </c>
      <c r="AH56" s="60" t="str">
        <f>IF(D56="",IF(OR($B56&lt;&gt;"",$C56&lt;&gt;"",$E56&lt;&gt;"",$F56&lt;&gt;""),INDEX(AH$3:AH55,MATCH(MAX(AD$3:AD55),AD$3:AD55,0),0),""),D56)</f>
        <v/>
      </c>
      <c r="AI56" s="19" t="str">
        <f t="shared" si="37"/>
        <v/>
      </c>
      <c r="AJ56" s="22" t="str">
        <f>IF(AK56="","",$AK56&amp;"@"&amp;AL56&amp;IF(AL56="","","@"&amp;COUNTIF($AI$3:AI56,AL56)))</f>
        <v/>
      </c>
      <c r="AK56" s="45" t="str">
        <f t="shared" si="38"/>
        <v/>
      </c>
      <c r="AL56" s="5" t="str">
        <f>IF(AI56="",IF(AND(F56&lt;&gt;"",E56=""),INDEX($AI$3:AI55,MATCH(MAX($AE$3:AE55),$AE$3:AE55,0),0),""),AI56)</f>
        <v/>
      </c>
      <c r="AM56" s="22" t="str">
        <f>IF(入力!F56="","",IFERROR(INDEX(設定!$B$3:$B$100003,IFERROR(MATCH("*"&amp;$F56&amp;"*",設定!B$3:B$100003,0),MATCH("*"&amp;$F56&amp;"*",設定!C$3:C$100003,0)),0),入力!F56))&amp;""</f>
        <v/>
      </c>
      <c r="AN56" s="22" t="str">
        <f>IF(AM56="","",IFERROR(IF(入力!I56="",INDEX(設定!$D$3:$D$100003,MATCH("*"&amp;$AM56&amp;"*",設定!B$3:B$100003,0),0),I56),I56))&amp;""</f>
        <v/>
      </c>
      <c r="AO56" s="22" t="str">
        <f t="shared" si="39"/>
        <v/>
      </c>
      <c r="AP56" s="22" t="str">
        <f t="shared" si="40"/>
        <v/>
      </c>
      <c r="AQ56" s="22" t="str">
        <f>IF(AM56="","",IFERROR(IF(入力!H56="",INDEX(設定!$E$3:$X$100003,MATCH("*"&amp;$AM56&amp;"*",設定!B$3:B$100003,0),MATCH($AK56,設定!$E$1:$X$1,1)),H56),H56))</f>
        <v/>
      </c>
      <c r="AR56" s="23" t="str">
        <f t="shared" si="41"/>
        <v/>
      </c>
      <c r="AS56" s="23" t="str">
        <f>IF(AND(AR56&lt;&gt;"",COUNTIF($AJ$3:AJ56,AJ56)=1),SUMIF($AJ$3:$AR$100003,AJ56,$AR$3:$AR$100003),"")</f>
        <v/>
      </c>
      <c r="AT56" s="23" t="str">
        <f>IF(AND(COUNTIF($AK$3:AK56,AK56)=COUNTIF($AK$3:AK100056,AK56),AK56&lt;&gt;""),SUMIF($AK$3:AK56,AK56,$AR$3:AR56),"")</f>
        <v/>
      </c>
      <c r="AU56" s="125"/>
      <c r="AV56" s="22" t="str">
        <f>IF(COUNT(BA56:BF56)=6,MAX($AV$3:AV55)+1,"")</f>
        <v/>
      </c>
      <c r="AW56" s="22" t="str">
        <f>IF(AX56="","",RANK(AX56,$AX$3:$AX$100003,1)+COUNTIF($AX$3:AX56,AX56)-1)</f>
        <v/>
      </c>
      <c r="AX56" s="22" t="str">
        <f t="shared" si="11"/>
        <v/>
      </c>
      <c r="AY56" s="22" t="str">
        <f>IF(AL56="","",IF(COUNTIF($AL$3:AL56,AL56)=1,1+MAX($AY$3:AY55),INDEX($AY$3:AY55,MATCH(AL56,$AL$3:AL56,0),0)))</f>
        <v/>
      </c>
      <c r="AZ56" s="22" t="str">
        <f>IF(AM56="","",IF(COUNTIF($AM$3:AM56,AM56)=1,1+MAX($AZ$3:AZ55),INDEX($AZ$3:AZ55,MATCH(AM56,$AM$3:AM56,0),0)))</f>
        <v/>
      </c>
      <c r="BA56" s="79" t="str">
        <f t="shared" si="12"/>
        <v/>
      </c>
      <c r="BB56" s="79" t="str">
        <f t="shared" si="13"/>
        <v/>
      </c>
      <c r="BC56" s="22" t="str">
        <f>IF($AL56="","",IF(COUNTIF(AL56,"*"&amp;BC$1&amp;"*"),COUNTIF(AL$3:AL56,"*"&amp;BC$1&amp;"*"),""))</f>
        <v/>
      </c>
      <c r="BD56" s="22" t="str">
        <f>IF($AL56="","",IF(COUNTIF(AM56,"*"&amp;BD$1&amp;"*"),COUNTIF(AM$3:AM56,"*"&amp;BD$1&amp;"*"),""))</f>
        <v/>
      </c>
      <c r="BE56" s="22" t="str">
        <f>IF($AL56="","",IF(COUNTIF(AN56,"*"&amp;BE$1&amp;"*"),COUNTIF(AN$3:AN56,"*"&amp;BE$1&amp;"*"),""))</f>
        <v/>
      </c>
      <c r="BF56" s="22" t="str">
        <f>IF($AL56="","",IF(COUNTIF(AO56,"*"&amp;BF$1&amp;"*"),COUNTIF(AO$3:AO56,"*"&amp;BF$1&amp;"*"),""))</f>
        <v/>
      </c>
      <c r="BG56" s="83" t="str">
        <f t="shared" si="14"/>
        <v/>
      </c>
      <c r="BH56" s="22" t="str">
        <f t="shared" si="15"/>
        <v/>
      </c>
      <c r="BI56" s="22" t="str">
        <f t="shared" si="16"/>
        <v/>
      </c>
      <c r="BK56" s="22" t="str">
        <f>IF($BK$1&gt;=1+MAX($BK$3:BK55),1+MAX($BK$3:BK55),"")</f>
        <v/>
      </c>
      <c r="BL56" s="22" t="str">
        <f t="shared" si="46"/>
        <v/>
      </c>
      <c r="BM56" s="22" t="str">
        <f t="shared" si="46"/>
        <v/>
      </c>
      <c r="BN56" s="22" t="str">
        <f t="shared" si="46"/>
        <v/>
      </c>
      <c r="BO56" s="22" t="str">
        <f t="shared" si="46"/>
        <v/>
      </c>
      <c r="BP56" s="22" t="str">
        <f t="shared" si="46"/>
        <v/>
      </c>
      <c r="BQ56" s="22" t="str">
        <f t="shared" si="46"/>
        <v/>
      </c>
      <c r="BR56" s="22" t="str">
        <f t="shared" si="46"/>
        <v/>
      </c>
      <c r="BS56" s="22" t="str">
        <f t="shared" si="46"/>
        <v/>
      </c>
      <c r="BT56" s="22" t="str">
        <f t="shared" si="46"/>
        <v/>
      </c>
      <c r="BU56" s="22" t="str">
        <f t="shared" si="46"/>
        <v/>
      </c>
      <c r="BV56" s="22" t="str">
        <f t="shared" si="46"/>
        <v/>
      </c>
    </row>
    <row r="57" spans="2:74" ht="30" customHeight="1" x14ac:dyDescent="0.2">
      <c r="B57" s="75"/>
      <c r="C57" s="75"/>
      <c r="D57" s="77"/>
      <c r="E57" s="49"/>
      <c r="F57" s="49"/>
      <c r="G57" s="50"/>
      <c r="H57" s="51"/>
      <c r="I57" s="50"/>
      <c r="J57" s="53"/>
      <c r="K57" s="55" t="str">
        <f t="shared" si="26"/>
        <v/>
      </c>
      <c r="L57" s="50" t="str">
        <f t="shared" si="27"/>
        <v/>
      </c>
      <c r="M57" s="50" t="str">
        <f t="shared" si="28"/>
        <v/>
      </c>
      <c r="N57" s="72" t="str">
        <f t="shared" si="29"/>
        <v/>
      </c>
      <c r="O57" s="72" t="str">
        <f t="shared" si="30"/>
        <v/>
      </c>
      <c r="P57" s="51" t="str">
        <f t="shared" si="31"/>
        <v/>
      </c>
      <c r="Q57" s="21"/>
      <c r="R57" s="68" t="str">
        <f t="shared" si="32"/>
        <v/>
      </c>
      <c r="S57" s="51" t="str">
        <f t="shared" si="33"/>
        <v/>
      </c>
      <c r="T57" s="24"/>
      <c r="U57" s="7" t="str">
        <f t="shared" si="4"/>
        <v/>
      </c>
      <c r="V57" s="8" t="str">
        <f t="shared" si="34"/>
        <v/>
      </c>
      <c r="W57" s="21"/>
      <c r="X57" s="14" t="str">
        <f t="shared" si="6"/>
        <v/>
      </c>
      <c r="Y57" s="14" t="str">
        <f t="shared" si="35"/>
        <v/>
      </c>
      <c r="Z57" s="8" t="str">
        <f t="shared" si="36"/>
        <v/>
      </c>
      <c r="AA57" s="24"/>
      <c r="AB57" s="4" t="str">
        <f>IF(B57="","",COUNT(B$3:B57))</f>
        <v/>
      </c>
      <c r="AC57" s="4" t="str">
        <f>IF(C57="","",COUNT(C$3:C57))</f>
        <v/>
      </c>
      <c r="AD57" s="4" t="str">
        <f>IF(D57="","",COUNT(D$3:D57))</f>
        <v/>
      </c>
      <c r="AE57" s="22" t="str">
        <f>IF(E57="","",COUNTA($E$3:E57))</f>
        <v/>
      </c>
      <c r="AF57" s="60" t="str">
        <f>IF(B57="",IF(OR($C57&lt;&gt;"",$D57&lt;&gt;"",$E57&lt;&gt;"",$F57&lt;&gt;""),INDEX(AF$3:AF56,MATCH(MAX(AB$3:AB56),AB$3:AB56,0),0),""),B57)</f>
        <v/>
      </c>
      <c r="AG57" s="60" t="str">
        <f>IF(C57="",IF(OR($B57&lt;&gt;"",$D57&lt;&gt;"",$E57&lt;&gt;"",$F57&lt;&gt;""),INDEX(AG$3:AG56,MATCH(MAX(AC$3:AC56),AC$3:AC56,0),0),""),C57)</f>
        <v/>
      </c>
      <c r="AH57" s="60" t="str">
        <f>IF(D57="",IF(OR($B57&lt;&gt;"",$C57&lt;&gt;"",$E57&lt;&gt;"",$F57&lt;&gt;""),INDEX(AH$3:AH56,MATCH(MAX(AD$3:AD56),AD$3:AD56,0),0),""),D57)</f>
        <v/>
      </c>
      <c r="AI57" s="19" t="str">
        <f t="shared" si="37"/>
        <v/>
      </c>
      <c r="AJ57" s="22" t="str">
        <f>IF(AK57="","",$AK57&amp;"@"&amp;AL57&amp;IF(AL57="","","@"&amp;COUNTIF($AI$3:AI57,AL57)))</f>
        <v/>
      </c>
      <c r="AK57" s="45" t="str">
        <f t="shared" si="38"/>
        <v/>
      </c>
      <c r="AL57" s="5" t="str">
        <f>IF(AI57="",IF(AND(F57&lt;&gt;"",E57=""),INDEX($AI$3:AI56,MATCH(MAX($AE$3:AE56),$AE$3:AE56,0),0),""),AI57)</f>
        <v/>
      </c>
      <c r="AM57" s="22" t="str">
        <f>IF(入力!F57="","",IFERROR(INDEX(設定!$B$3:$B$100003,IFERROR(MATCH("*"&amp;$F57&amp;"*",設定!B$3:B$100003,0),MATCH("*"&amp;$F57&amp;"*",設定!C$3:C$100003,0)),0),入力!F57))&amp;""</f>
        <v/>
      </c>
      <c r="AN57" s="22" t="str">
        <f>IF(AM57="","",IFERROR(IF(入力!I57="",INDEX(設定!$D$3:$D$100003,MATCH("*"&amp;$AM57&amp;"*",設定!B$3:B$100003,0),0),I57),I57))&amp;""</f>
        <v/>
      </c>
      <c r="AO57" s="22" t="str">
        <f t="shared" si="39"/>
        <v/>
      </c>
      <c r="AP57" s="22" t="str">
        <f t="shared" si="40"/>
        <v/>
      </c>
      <c r="AQ57" s="22" t="str">
        <f>IF(AM57="","",IFERROR(IF(入力!H57="",INDEX(設定!$E$3:$X$100003,MATCH("*"&amp;$AM57&amp;"*",設定!B$3:B$100003,0),MATCH($AK57,設定!$E$1:$X$1,1)),H57),H57))</f>
        <v/>
      </c>
      <c r="AR57" s="23" t="str">
        <f t="shared" si="41"/>
        <v/>
      </c>
      <c r="AS57" s="23" t="str">
        <f>IF(AND(AR57&lt;&gt;"",COUNTIF($AJ$3:AJ57,AJ57)=1),SUMIF($AJ$3:$AR$100003,AJ57,$AR$3:$AR$100003),"")</f>
        <v/>
      </c>
      <c r="AT57" s="23" t="str">
        <f>IF(AND(COUNTIF($AK$3:AK57,AK57)=COUNTIF($AK$3:AK100057,AK57),AK57&lt;&gt;""),SUMIF($AK$3:AK57,AK57,$AR$3:AR57),"")</f>
        <v/>
      </c>
      <c r="AU57" s="125"/>
      <c r="AV57" s="22" t="str">
        <f>IF(COUNT(BA57:BF57)=6,MAX($AV$3:AV56)+1,"")</f>
        <v/>
      </c>
      <c r="AW57" s="22" t="str">
        <f>IF(AX57="","",RANK(AX57,$AX$3:$AX$100003,1)+COUNTIF($AX$3:AX57,AX57)-1)</f>
        <v/>
      </c>
      <c r="AX57" s="22" t="str">
        <f t="shared" si="11"/>
        <v/>
      </c>
      <c r="AY57" s="22" t="str">
        <f>IF(AL57="","",IF(COUNTIF($AL$3:AL57,AL57)=1,1+MAX($AY$3:AY56),INDEX($AY$3:AY56,MATCH(AL57,$AL$3:AL57,0),0)))</f>
        <v/>
      </c>
      <c r="AZ57" s="22" t="str">
        <f>IF(AM57="","",IF(COUNTIF($AM$3:AM57,AM57)=1,1+MAX($AZ$3:AZ56),INDEX($AZ$3:AZ56,MATCH(AM57,$AM$3:AM57,0),0)))</f>
        <v/>
      </c>
      <c r="BA57" s="79" t="str">
        <f t="shared" si="12"/>
        <v/>
      </c>
      <c r="BB57" s="79" t="str">
        <f t="shared" si="13"/>
        <v/>
      </c>
      <c r="BC57" s="22" t="str">
        <f>IF($AL57="","",IF(COUNTIF(AL57,"*"&amp;BC$1&amp;"*"),COUNTIF(AL$3:AL57,"*"&amp;BC$1&amp;"*"),""))</f>
        <v/>
      </c>
      <c r="BD57" s="22" t="str">
        <f>IF($AL57="","",IF(COUNTIF(AM57,"*"&amp;BD$1&amp;"*"),COUNTIF(AM$3:AM57,"*"&amp;BD$1&amp;"*"),""))</f>
        <v/>
      </c>
      <c r="BE57" s="22" t="str">
        <f>IF($AL57="","",IF(COUNTIF(AN57,"*"&amp;BE$1&amp;"*"),COUNTIF(AN$3:AN57,"*"&amp;BE$1&amp;"*"),""))</f>
        <v/>
      </c>
      <c r="BF57" s="22" t="str">
        <f>IF($AL57="","",IF(COUNTIF(AO57,"*"&amp;BF$1&amp;"*"),COUNTIF(AO$3:AO57,"*"&amp;BF$1&amp;"*"),""))</f>
        <v/>
      </c>
      <c r="BG57" s="83" t="str">
        <f t="shared" si="14"/>
        <v/>
      </c>
      <c r="BH57" s="22" t="str">
        <f t="shared" si="15"/>
        <v/>
      </c>
      <c r="BI57" s="22" t="str">
        <f t="shared" si="16"/>
        <v/>
      </c>
      <c r="BK57" s="22" t="str">
        <f>IF($BK$1&gt;=1+MAX($BK$3:BK56),1+MAX($BK$3:BK56),"")</f>
        <v/>
      </c>
      <c r="BL57" s="22" t="str">
        <f t="shared" si="46"/>
        <v/>
      </c>
      <c r="BM57" s="22" t="str">
        <f t="shared" si="46"/>
        <v/>
      </c>
      <c r="BN57" s="22" t="str">
        <f t="shared" si="46"/>
        <v/>
      </c>
      <c r="BO57" s="22" t="str">
        <f t="shared" si="46"/>
        <v/>
      </c>
      <c r="BP57" s="22" t="str">
        <f t="shared" si="46"/>
        <v/>
      </c>
      <c r="BQ57" s="22" t="str">
        <f t="shared" si="46"/>
        <v/>
      </c>
      <c r="BR57" s="22" t="str">
        <f t="shared" si="46"/>
        <v/>
      </c>
      <c r="BS57" s="22" t="str">
        <f t="shared" si="46"/>
        <v/>
      </c>
      <c r="BT57" s="22" t="str">
        <f t="shared" si="46"/>
        <v/>
      </c>
      <c r="BU57" s="22" t="str">
        <f t="shared" si="46"/>
        <v/>
      </c>
      <c r="BV57" s="22" t="str">
        <f t="shared" si="46"/>
        <v/>
      </c>
    </row>
    <row r="58" spans="2:74" ht="30" customHeight="1" x14ac:dyDescent="0.2">
      <c r="B58" s="75"/>
      <c r="C58" s="75"/>
      <c r="D58" s="77"/>
      <c r="E58" s="49"/>
      <c r="F58" s="49"/>
      <c r="G58" s="50"/>
      <c r="H58" s="51"/>
      <c r="I58" s="50"/>
      <c r="J58" s="53"/>
      <c r="K58" s="55" t="str">
        <f t="shared" si="26"/>
        <v/>
      </c>
      <c r="L58" s="50" t="str">
        <f t="shared" si="27"/>
        <v/>
      </c>
      <c r="M58" s="50" t="str">
        <f t="shared" si="28"/>
        <v/>
      </c>
      <c r="N58" s="72" t="str">
        <f t="shared" si="29"/>
        <v/>
      </c>
      <c r="O58" s="72" t="str">
        <f t="shared" si="30"/>
        <v/>
      </c>
      <c r="P58" s="51" t="str">
        <f t="shared" si="31"/>
        <v/>
      </c>
      <c r="Q58" s="21"/>
      <c r="R58" s="68" t="str">
        <f t="shared" si="32"/>
        <v/>
      </c>
      <c r="S58" s="51" t="str">
        <f t="shared" si="33"/>
        <v/>
      </c>
      <c r="T58" s="24"/>
      <c r="U58" s="7" t="str">
        <f t="shared" si="4"/>
        <v/>
      </c>
      <c r="V58" s="8" t="str">
        <f t="shared" si="34"/>
        <v/>
      </c>
      <c r="W58" s="21"/>
      <c r="X58" s="14" t="str">
        <f t="shared" si="6"/>
        <v/>
      </c>
      <c r="Y58" s="14" t="str">
        <f t="shared" si="35"/>
        <v/>
      </c>
      <c r="Z58" s="8" t="str">
        <f t="shared" si="36"/>
        <v/>
      </c>
      <c r="AA58" s="24"/>
      <c r="AB58" s="4" t="str">
        <f>IF(B58="","",COUNT(B$3:B58))</f>
        <v/>
      </c>
      <c r="AC58" s="4" t="str">
        <f>IF(C58="","",COUNT(C$3:C58))</f>
        <v/>
      </c>
      <c r="AD58" s="4" t="str">
        <f>IF(D58="","",COUNT(D$3:D58))</f>
        <v/>
      </c>
      <c r="AE58" s="22" t="str">
        <f>IF(E58="","",COUNTA($E$3:E58))</f>
        <v/>
      </c>
      <c r="AF58" s="60" t="str">
        <f>IF(B58="",IF(OR($C58&lt;&gt;"",$D58&lt;&gt;"",$E58&lt;&gt;"",$F58&lt;&gt;""),INDEX(AF$3:AF57,MATCH(MAX(AB$3:AB57),AB$3:AB57,0),0),""),B58)</f>
        <v/>
      </c>
      <c r="AG58" s="60" t="str">
        <f>IF(C58="",IF(OR($B58&lt;&gt;"",$D58&lt;&gt;"",$E58&lt;&gt;"",$F58&lt;&gt;""),INDEX(AG$3:AG57,MATCH(MAX(AC$3:AC57),AC$3:AC57,0),0),""),C58)</f>
        <v/>
      </c>
      <c r="AH58" s="60" t="str">
        <f>IF(D58="",IF(OR($B58&lt;&gt;"",$C58&lt;&gt;"",$E58&lt;&gt;"",$F58&lt;&gt;""),INDEX(AH$3:AH57,MATCH(MAX(AD$3:AD57),AD$3:AD57,0),0),""),D58)</f>
        <v/>
      </c>
      <c r="AI58" s="19" t="str">
        <f t="shared" si="37"/>
        <v/>
      </c>
      <c r="AJ58" s="22" t="str">
        <f>IF(AK58="","",$AK58&amp;"@"&amp;AL58&amp;IF(AL58="","","@"&amp;COUNTIF($AI$3:AI58,AL58)))</f>
        <v/>
      </c>
      <c r="AK58" s="45" t="str">
        <f t="shared" si="38"/>
        <v/>
      </c>
      <c r="AL58" s="5" t="str">
        <f>IF(AI58="",IF(AND(F58&lt;&gt;"",E58=""),INDEX($AI$3:AI57,MATCH(MAX($AE$3:AE57),$AE$3:AE57,0),0),""),AI58)</f>
        <v/>
      </c>
      <c r="AM58" s="22" t="str">
        <f>IF(入力!F58="","",IFERROR(INDEX(設定!$B$3:$B$100003,IFERROR(MATCH("*"&amp;$F58&amp;"*",設定!B$3:B$100003,0),MATCH("*"&amp;$F58&amp;"*",設定!C$3:C$100003,0)),0),入力!F58))&amp;""</f>
        <v/>
      </c>
      <c r="AN58" s="22" t="str">
        <f>IF(AM58="","",IFERROR(IF(入力!I58="",INDEX(設定!$D$3:$D$100003,MATCH("*"&amp;$AM58&amp;"*",設定!B$3:B$100003,0),0),I58),I58))&amp;""</f>
        <v/>
      </c>
      <c r="AO58" s="22" t="str">
        <f t="shared" si="39"/>
        <v/>
      </c>
      <c r="AP58" s="22" t="str">
        <f t="shared" si="40"/>
        <v/>
      </c>
      <c r="AQ58" s="22" t="str">
        <f>IF(AM58="","",IFERROR(IF(入力!H58="",INDEX(設定!$E$3:$X$100003,MATCH("*"&amp;$AM58&amp;"*",設定!B$3:B$100003,0),MATCH($AK58,設定!$E$1:$X$1,1)),H58),H58))</f>
        <v/>
      </c>
      <c r="AR58" s="23" t="str">
        <f t="shared" si="41"/>
        <v/>
      </c>
      <c r="AS58" s="23" t="str">
        <f>IF(AND(AR58&lt;&gt;"",COUNTIF($AJ$3:AJ58,AJ58)=1),SUMIF($AJ$3:$AR$100003,AJ58,$AR$3:$AR$100003),"")</f>
        <v/>
      </c>
      <c r="AT58" s="23" t="str">
        <f>IF(AND(COUNTIF($AK$3:AK58,AK58)=COUNTIF($AK$3:AK100058,AK58),AK58&lt;&gt;""),SUMIF($AK$3:AK58,AK58,$AR$3:AR58),"")</f>
        <v/>
      </c>
      <c r="AU58" s="125"/>
      <c r="AV58" s="22" t="str">
        <f>IF(COUNT(BA58:BF58)=6,MAX($AV$3:AV57)+1,"")</f>
        <v/>
      </c>
      <c r="AW58" s="22" t="str">
        <f>IF(AX58="","",RANK(AX58,$AX$3:$AX$100003,1)+COUNTIF($AX$3:AX58,AX58)-1)</f>
        <v/>
      </c>
      <c r="AX58" s="22" t="str">
        <f t="shared" si="11"/>
        <v/>
      </c>
      <c r="AY58" s="22" t="str">
        <f>IF(AL58="","",IF(COUNTIF($AL$3:AL58,AL58)=1,1+MAX($AY$3:AY57),INDEX($AY$3:AY57,MATCH(AL58,$AL$3:AL58,0),0)))</f>
        <v/>
      </c>
      <c r="AZ58" s="22" t="str">
        <f>IF(AM58="","",IF(COUNTIF($AM$3:AM58,AM58)=1,1+MAX($AZ$3:AZ57),INDEX($AZ$3:AZ57,MATCH(AM58,$AM$3:AM58,0),0)))</f>
        <v/>
      </c>
      <c r="BA58" s="79" t="str">
        <f t="shared" si="12"/>
        <v/>
      </c>
      <c r="BB58" s="79" t="str">
        <f t="shared" si="13"/>
        <v/>
      </c>
      <c r="BC58" s="22" t="str">
        <f>IF($AL58="","",IF(COUNTIF(AL58,"*"&amp;BC$1&amp;"*"),COUNTIF(AL$3:AL58,"*"&amp;BC$1&amp;"*"),""))</f>
        <v/>
      </c>
      <c r="BD58" s="22" t="str">
        <f>IF($AL58="","",IF(COUNTIF(AM58,"*"&amp;BD$1&amp;"*"),COUNTIF(AM$3:AM58,"*"&amp;BD$1&amp;"*"),""))</f>
        <v/>
      </c>
      <c r="BE58" s="22" t="str">
        <f>IF($AL58="","",IF(COUNTIF(AN58,"*"&amp;BE$1&amp;"*"),COUNTIF(AN$3:AN58,"*"&amp;BE$1&amp;"*"),""))</f>
        <v/>
      </c>
      <c r="BF58" s="22" t="str">
        <f>IF($AL58="","",IF(COUNTIF(AO58,"*"&amp;BF$1&amp;"*"),COUNTIF(AO$3:AO58,"*"&amp;BF$1&amp;"*"),""))</f>
        <v/>
      </c>
      <c r="BG58" s="83" t="str">
        <f t="shared" si="14"/>
        <v/>
      </c>
      <c r="BH58" s="22" t="str">
        <f t="shared" si="15"/>
        <v/>
      </c>
      <c r="BI58" s="22" t="str">
        <f t="shared" si="16"/>
        <v/>
      </c>
      <c r="BK58" s="22" t="str">
        <f>IF($BK$1&gt;=1+MAX($BK$3:BK57),1+MAX($BK$3:BK57),"")</f>
        <v/>
      </c>
      <c r="BL58" s="22" t="str">
        <f t="shared" si="46"/>
        <v/>
      </c>
      <c r="BM58" s="22" t="str">
        <f t="shared" si="46"/>
        <v/>
      </c>
      <c r="BN58" s="22" t="str">
        <f t="shared" si="46"/>
        <v/>
      </c>
      <c r="BO58" s="22" t="str">
        <f t="shared" si="46"/>
        <v/>
      </c>
      <c r="BP58" s="22" t="str">
        <f t="shared" si="46"/>
        <v/>
      </c>
      <c r="BQ58" s="22" t="str">
        <f t="shared" si="46"/>
        <v/>
      </c>
      <c r="BR58" s="22" t="str">
        <f t="shared" si="46"/>
        <v/>
      </c>
      <c r="BS58" s="22" t="str">
        <f t="shared" si="46"/>
        <v/>
      </c>
      <c r="BT58" s="22" t="str">
        <f t="shared" si="46"/>
        <v/>
      </c>
      <c r="BU58" s="22" t="str">
        <f t="shared" si="46"/>
        <v/>
      </c>
      <c r="BV58" s="22" t="str">
        <f t="shared" si="46"/>
        <v/>
      </c>
    </row>
    <row r="59" spans="2:74" ht="30" customHeight="1" x14ac:dyDescent="0.2">
      <c r="B59" s="75"/>
      <c r="C59" s="75"/>
      <c r="D59" s="77"/>
      <c r="E59" s="49"/>
      <c r="F59" s="49"/>
      <c r="G59" s="50"/>
      <c r="H59" s="51"/>
      <c r="I59" s="50"/>
      <c r="J59" s="53"/>
      <c r="K59" s="55" t="str">
        <f t="shared" si="26"/>
        <v/>
      </c>
      <c r="L59" s="50" t="str">
        <f t="shared" si="27"/>
        <v/>
      </c>
      <c r="M59" s="50" t="str">
        <f t="shared" si="28"/>
        <v/>
      </c>
      <c r="N59" s="72" t="str">
        <f t="shared" si="29"/>
        <v/>
      </c>
      <c r="O59" s="72" t="str">
        <f t="shared" si="30"/>
        <v/>
      </c>
      <c r="P59" s="51" t="str">
        <f t="shared" si="31"/>
        <v/>
      </c>
      <c r="Q59" s="21"/>
      <c r="R59" s="68" t="str">
        <f t="shared" si="32"/>
        <v/>
      </c>
      <c r="S59" s="51" t="str">
        <f t="shared" si="33"/>
        <v/>
      </c>
      <c r="T59" s="24"/>
      <c r="U59" s="7" t="str">
        <f t="shared" si="4"/>
        <v/>
      </c>
      <c r="V59" s="8" t="str">
        <f t="shared" si="34"/>
        <v/>
      </c>
      <c r="W59" s="21"/>
      <c r="X59" s="14" t="str">
        <f t="shared" si="6"/>
        <v/>
      </c>
      <c r="Y59" s="14" t="str">
        <f t="shared" si="35"/>
        <v/>
      </c>
      <c r="Z59" s="8" t="str">
        <f t="shared" si="36"/>
        <v/>
      </c>
      <c r="AA59" s="24"/>
      <c r="AB59" s="4" t="str">
        <f>IF(B59="","",COUNT(B$3:B59))</f>
        <v/>
      </c>
      <c r="AC59" s="4" t="str">
        <f>IF(C59="","",COUNT(C$3:C59))</f>
        <v/>
      </c>
      <c r="AD59" s="4" t="str">
        <f>IF(D59="","",COUNT(D$3:D59))</f>
        <v/>
      </c>
      <c r="AE59" s="22" t="str">
        <f>IF(E59="","",COUNTA($E$3:E59))</f>
        <v/>
      </c>
      <c r="AF59" s="60" t="str">
        <f>IF(B59="",IF(OR($C59&lt;&gt;"",$D59&lt;&gt;"",$E59&lt;&gt;"",$F59&lt;&gt;""),INDEX(AF$3:AF58,MATCH(MAX(AB$3:AB58),AB$3:AB58,0),0),""),B59)</f>
        <v/>
      </c>
      <c r="AG59" s="60" t="str">
        <f>IF(C59="",IF(OR($B59&lt;&gt;"",$D59&lt;&gt;"",$E59&lt;&gt;"",$F59&lt;&gt;""),INDEX(AG$3:AG58,MATCH(MAX(AC$3:AC58),AC$3:AC58,0),0),""),C59)</f>
        <v/>
      </c>
      <c r="AH59" s="60" t="str">
        <f>IF(D59="",IF(OR($B59&lt;&gt;"",$C59&lt;&gt;"",$E59&lt;&gt;"",$F59&lt;&gt;""),INDEX(AH$3:AH58,MATCH(MAX(AD$3:AD58),AD$3:AD58,0),0),""),D59)</f>
        <v/>
      </c>
      <c r="AI59" s="19" t="str">
        <f t="shared" si="37"/>
        <v/>
      </c>
      <c r="AJ59" s="22" t="str">
        <f>IF(AK59="","",$AK59&amp;"@"&amp;AL59&amp;IF(AL59="","","@"&amp;COUNTIF($AI$3:AI59,AL59)))</f>
        <v/>
      </c>
      <c r="AK59" s="45" t="str">
        <f t="shared" si="38"/>
        <v/>
      </c>
      <c r="AL59" s="5" t="str">
        <f>IF(AI59="",IF(AND(F59&lt;&gt;"",E59=""),INDEX($AI$3:AI58,MATCH(MAX($AE$3:AE58),$AE$3:AE58,0),0),""),AI59)</f>
        <v/>
      </c>
      <c r="AM59" s="22" t="str">
        <f>IF(入力!F59="","",IFERROR(INDEX(設定!$B$3:$B$100003,IFERROR(MATCH("*"&amp;$F59&amp;"*",設定!B$3:B$100003,0),MATCH("*"&amp;$F59&amp;"*",設定!C$3:C$100003,0)),0),入力!F59))&amp;""</f>
        <v/>
      </c>
      <c r="AN59" s="22" t="str">
        <f>IF(AM59="","",IFERROR(IF(入力!I59="",INDEX(設定!$D$3:$D$100003,MATCH("*"&amp;$AM59&amp;"*",設定!B$3:B$100003,0),0),I59),I59))&amp;""</f>
        <v/>
      </c>
      <c r="AO59" s="22" t="str">
        <f t="shared" si="39"/>
        <v/>
      </c>
      <c r="AP59" s="22" t="str">
        <f t="shared" si="40"/>
        <v/>
      </c>
      <c r="AQ59" s="22" t="str">
        <f>IF(AM59="","",IFERROR(IF(入力!H59="",INDEX(設定!$E$3:$X$100003,MATCH("*"&amp;$AM59&amp;"*",設定!B$3:B$100003,0),MATCH($AK59,設定!$E$1:$X$1,1)),H59),H59))</f>
        <v/>
      </c>
      <c r="AR59" s="23" t="str">
        <f t="shared" si="41"/>
        <v/>
      </c>
      <c r="AS59" s="23" t="str">
        <f>IF(AND(AR59&lt;&gt;"",COUNTIF($AJ$3:AJ59,AJ59)=1),SUMIF($AJ$3:$AR$100003,AJ59,$AR$3:$AR$100003),"")</f>
        <v/>
      </c>
      <c r="AT59" s="23" t="str">
        <f>IF(AND(COUNTIF($AK$3:AK59,AK59)=COUNTIF($AK$3:AK100059,AK59),AK59&lt;&gt;""),SUMIF($AK$3:AK59,AK59,$AR$3:AR59),"")</f>
        <v/>
      </c>
      <c r="AU59" s="125"/>
      <c r="AV59" s="22" t="str">
        <f>IF(COUNT(BA59:BF59)=6,MAX($AV$3:AV58)+1,"")</f>
        <v/>
      </c>
      <c r="AW59" s="22" t="str">
        <f>IF(AX59="","",RANK(AX59,$AX$3:$AX$100003,1)+COUNTIF($AX$3:AX59,AX59)-1)</f>
        <v/>
      </c>
      <c r="AX59" s="22" t="str">
        <f t="shared" si="11"/>
        <v/>
      </c>
      <c r="AY59" s="22" t="str">
        <f>IF(AL59="","",IF(COUNTIF($AL$3:AL59,AL59)=1,1+MAX($AY$3:AY58),INDEX($AY$3:AY58,MATCH(AL59,$AL$3:AL59,0),0)))</f>
        <v/>
      </c>
      <c r="AZ59" s="22" t="str">
        <f>IF(AM59="","",IF(COUNTIF($AM$3:AM59,AM59)=1,1+MAX($AZ$3:AZ58),INDEX($AZ$3:AZ58,MATCH(AM59,$AM$3:AM59,0),0)))</f>
        <v/>
      </c>
      <c r="BA59" s="79" t="str">
        <f t="shared" si="12"/>
        <v/>
      </c>
      <c r="BB59" s="79" t="str">
        <f t="shared" si="13"/>
        <v/>
      </c>
      <c r="BC59" s="22" t="str">
        <f>IF($AL59="","",IF(COUNTIF(AL59,"*"&amp;BC$1&amp;"*"),COUNTIF(AL$3:AL59,"*"&amp;BC$1&amp;"*"),""))</f>
        <v/>
      </c>
      <c r="BD59" s="22" t="str">
        <f>IF($AL59="","",IF(COUNTIF(AM59,"*"&amp;BD$1&amp;"*"),COUNTIF(AM$3:AM59,"*"&amp;BD$1&amp;"*"),""))</f>
        <v/>
      </c>
      <c r="BE59" s="22" t="str">
        <f>IF($AL59="","",IF(COUNTIF(AN59,"*"&amp;BE$1&amp;"*"),COUNTIF(AN$3:AN59,"*"&amp;BE$1&amp;"*"),""))</f>
        <v/>
      </c>
      <c r="BF59" s="22" t="str">
        <f>IF($AL59="","",IF(COUNTIF(AO59,"*"&amp;BF$1&amp;"*"),COUNTIF(AO$3:AO59,"*"&amp;BF$1&amp;"*"),""))</f>
        <v/>
      </c>
      <c r="BG59" s="83" t="str">
        <f t="shared" si="14"/>
        <v/>
      </c>
      <c r="BH59" s="22" t="str">
        <f t="shared" si="15"/>
        <v/>
      </c>
      <c r="BI59" s="22" t="str">
        <f t="shared" si="16"/>
        <v/>
      </c>
      <c r="BK59" s="22" t="str">
        <f>IF($BK$1&gt;=1+MAX($BK$3:BK58),1+MAX($BK$3:BK58),"")</f>
        <v/>
      </c>
      <c r="BL59" s="22" t="str">
        <f t="shared" si="46"/>
        <v/>
      </c>
      <c r="BM59" s="22" t="str">
        <f t="shared" si="46"/>
        <v/>
      </c>
      <c r="BN59" s="22" t="str">
        <f t="shared" si="46"/>
        <v/>
      </c>
      <c r="BO59" s="22" t="str">
        <f t="shared" si="46"/>
        <v/>
      </c>
      <c r="BP59" s="22" t="str">
        <f t="shared" si="46"/>
        <v/>
      </c>
      <c r="BQ59" s="22" t="str">
        <f t="shared" si="46"/>
        <v/>
      </c>
      <c r="BR59" s="22" t="str">
        <f t="shared" si="46"/>
        <v/>
      </c>
      <c r="BS59" s="22" t="str">
        <f t="shared" si="46"/>
        <v/>
      </c>
      <c r="BT59" s="22" t="str">
        <f t="shared" si="46"/>
        <v/>
      </c>
      <c r="BU59" s="22" t="str">
        <f t="shared" si="46"/>
        <v/>
      </c>
      <c r="BV59" s="22" t="str">
        <f t="shared" si="46"/>
        <v/>
      </c>
    </row>
    <row r="60" spans="2:74" ht="30" customHeight="1" x14ac:dyDescent="0.2">
      <c r="B60" s="75"/>
      <c r="C60" s="75"/>
      <c r="D60" s="77"/>
      <c r="E60" s="49"/>
      <c r="F60" s="49"/>
      <c r="G60" s="50"/>
      <c r="H60" s="51"/>
      <c r="I60" s="50"/>
      <c r="J60" s="53"/>
      <c r="K60" s="55" t="str">
        <f t="shared" si="26"/>
        <v/>
      </c>
      <c r="L60" s="50" t="str">
        <f t="shared" si="27"/>
        <v/>
      </c>
      <c r="M60" s="50" t="str">
        <f t="shared" si="28"/>
        <v/>
      </c>
      <c r="N60" s="72" t="str">
        <f t="shared" si="29"/>
        <v/>
      </c>
      <c r="O60" s="72" t="str">
        <f t="shared" si="30"/>
        <v/>
      </c>
      <c r="P60" s="51" t="str">
        <f t="shared" si="31"/>
        <v/>
      </c>
      <c r="Q60" s="21"/>
      <c r="R60" s="68" t="str">
        <f t="shared" si="32"/>
        <v/>
      </c>
      <c r="S60" s="51" t="str">
        <f t="shared" si="33"/>
        <v/>
      </c>
      <c r="T60" s="24"/>
      <c r="U60" s="7" t="str">
        <f t="shared" si="4"/>
        <v/>
      </c>
      <c r="V60" s="8" t="str">
        <f t="shared" si="34"/>
        <v/>
      </c>
      <c r="W60" s="21"/>
      <c r="X60" s="14" t="str">
        <f t="shared" si="6"/>
        <v/>
      </c>
      <c r="Y60" s="14" t="str">
        <f t="shared" si="35"/>
        <v/>
      </c>
      <c r="Z60" s="8" t="str">
        <f t="shared" si="36"/>
        <v/>
      </c>
      <c r="AA60" s="24"/>
      <c r="AB60" s="4" t="str">
        <f>IF(B60="","",COUNT(B$3:B60))</f>
        <v/>
      </c>
      <c r="AC60" s="4" t="str">
        <f>IF(C60="","",COUNT(C$3:C60))</f>
        <v/>
      </c>
      <c r="AD60" s="4" t="str">
        <f>IF(D60="","",COUNT(D$3:D60))</f>
        <v/>
      </c>
      <c r="AE60" s="22" t="str">
        <f>IF(E60="","",COUNTA($E$3:E60))</f>
        <v/>
      </c>
      <c r="AF60" s="60" t="str">
        <f>IF(B60="",IF(OR($C60&lt;&gt;"",$D60&lt;&gt;"",$E60&lt;&gt;"",$F60&lt;&gt;""),INDEX(AF$3:AF59,MATCH(MAX(AB$3:AB59),AB$3:AB59,0),0),""),B60)</f>
        <v/>
      </c>
      <c r="AG60" s="60" t="str">
        <f>IF(C60="",IF(OR($B60&lt;&gt;"",$D60&lt;&gt;"",$E60&lt;&gt;"",$F60&lt;&gt;""),INDEX(AG$3:AG59,MATCH(MAX(AC$3:AC59),AC$3:AC59,0),0),""),C60)</f>
        <v/>
      </c>
      <c r="AH60" s="60" t="str">
        <f>IF(D60="",IF(OR($B60&lt;&gt;"",$C60&lt;&gt;"",$E60&lt;&gt;"",$F60&lt;&gt;""),INDEX(AH$3:AH59,MATCH(MAX(AD$3:AD59),AD$3:AD59,0),0),""),D60)</f>
        <v/>
      </c>
      <c r="AI60" s="19" t="str">
        <f t="shared" si="37"/>
        <v/>
      </c>
      <c r="AJ60" s="22" t="str">
        <f>IF(AK60="","",$AK60&amp;"@"&amp;AL60&amp;IF(AL60="","","@"&amp;COUNTIF($AI$3:AI60,AL60)))</f>
        <v/>
      </c>
      <c r="AK60" s="45" t="str">
        <f t="shared" si="38"/>
        <v/>
      </c>
      <c r="AL60" s="5" t="str">
        <f>IF(AI60="",IF(AND(F60&lt;&gt;"",E60=""),INDEX($AI$3:AI59,MATCH(MAX($AE$3:AE59),$AE$3:AE59,0),0),""),AI60)</f>
        <v/>
      </c>
      <c r="AM60" s="22" t="str">
        <f>IF(入力!F60="","",IFERROR(INDEX(設定!$B$3:$B$100003,IFERROR(MATCH("*"&amp;$F60&amp;"*",設定!B$3:B$100003,0),MATCH("*"&amp;$F60&amp;"*",設定!C$3:C$100003,0)),0),入力!F60))&amp;""</f>
        <v/>
      </c>
      <c r="AN60" s="22" t="str">
        <f>IF(AM60="","",IFERROR(IF(入力!I60="",INDEX(設定!$D$3:$D$100003,MATCH("*"&amp;$AM60&amp;"*",設定!B$3:B$100003,0),0),I60),I60))&amp;""</f>
        <v/>
      </c>
      <c r="AO60" s="22" t="str">
        <f t="shared" si="39"/>
        <v/>
      </c>
      <c r="AP60" s="22" t="str">
        <f t="shared" si="40"/>
        <v/>
      </c>
      <c r="AQ60" s="22" t="str">
        <f>IF(AM60="","",IFERROR(IF(入力!H60="",INDEX(設定!$E$3:$X$100003,MATCH("*"&amp;$AM60&amp;"*",設定!B$3:B$100003,0),MATCH($AK60,設定!$E$1:$X$1,1)),H60),H60))</f>
        <v/>
      </c>
      <c r="AR60" s="23" t="str">
        <f t="shared" si="41"/>
        <v/>
      </c>
      <c r="AS60" s="23" t="str">
        <f>IF(AND(AR60&lt;&gt;"",COUNTIF($AJ$3:AJ60,AJ60)=1),SUMIF($AJ$3:$AR$100003,AJ60,$AR$3:$AR$100003),"")</f>
        <v/>
      </c>
      <c r="AT60" s="23" t="str">
        <f>IF(AND(COUNTIF($AK$3:AK60,AK60)=COUNTIF($AK$3:AK100060,AK60),AK60&lt;&gt;""),SUMIF($AK$3:AK60,AK60,$AR$3:AR60),"")</f>
        <v/>
      </c>
      <c r="AU60" s="125"/>
      <c r="AV60" s="22" t="str">
        <f>IF(COUNT(BA60:BF60)=6,MAX($AV$3:AV59)+1,"")</f>
        <v/>
      </c>
      <c r="AW60" s="22" t="str">
        <f>IF(AX60="","",RANK(AX60,$AX$3:$AX$100003,1)+COUNTIF($AX$3:AX60,AX60)-1)</f>
        <v/>
      </c>
      <c r="AX60" s="22" t="str">
        <f t="shared" si="11"/>
        <v/>
      </c>
      <c r="AY60" s="22" t="str">
        <f>IF(AL60="","",IF(COUNTIF($AL$3:AL60,AL60)=1,1+MAX($AY$3:AY59),INDEX($AY$3:AY59,MATCH(AL60,$AL$3:AL60,0),0)))</f>
        <v/>
      </c>
      <c r="AZ60" s="22" t="str">
        <f>IF(AM60="","",IF(COUNTIF($AM$3:AM60,AM60)=1,1+MAX($AZ$3:AZ59),INDEX($AZ$3:AZ59,MATCH(AM60,$AM$3:AM60,0),0)))</f>
        <v/>
      </c>
      <c r="BA60" s="79" t="str">
        <f t="shared" si="12"/>
        <v/>
      </c>
      <c r="BB60" s="79" t="str">
        <f t="shared" si="13"/>
        <v/>
      </c>
      <c r="BC60" s="22" t="str">
        <f>IF($AL60="","",IF(COUNTIF(AL60,"*"&amp;BC$1&amp;"*"),COUNTIF(AL$3:AL60,"*"&amp;BC$1&amp;"*"),""))</f>
        <v/>
      </c>
      <c r="BD60" s="22" t="str">
        <f>IF($AL60="","",IF(COUNTIF(AM60,"*"&amp;BD$1&amp;"*"),COUNTIF(AM$3:AM60,"*"&amp;BD$1&amp;"*"),""))</f>
        <v/>
      </c>
      <c r="BE60" s="22" t="str">
        <f>IF($AL60="","",IF(COUNTIF(AN60,"*"&amp;BE$1&amp;"*"),COUNTIF(AN$3:AN60,"*"&amp;BE$1&amp;"*"),""))</f>
        <v/>
      </c>
      <c r="BF60" s="22" t="str">
        <f>IF($AL60="","",IF(COUNTIF(AO60,"*"&amp;BF$1&amp;"*"),COUNTIF(AO$3:AO60,"*"&amp;BF$1&amp;"*"),""))</f>
        <v/>
      </c>
      <c r="BG60" s="83" t="str">
        <f t="shared" si="14"/>
        <v/>
      </c>
      <c r="BH60" s="22" t="str">
        <f t="shared" si="15"/>
        <v/>
      </c>
      <c r="BI60" s="22" t="str">
        <f t="shared" si="16"/>
        <v/>
      </c>
      <c r="BK60" s="22" t="str">
        <f>IF($BK$1&gt;=1+MAX($BK$3:BK59),1+MAX($BK$3:BK59),"")</f>
        <v/>
      </c>
      <c r="BL60" s="22" t="str">
        <f t="shared" si="46"/>
        <v/>
      </c>
      <c r="BM60" s="22" t="str">
        <f t="shared" si="46"/>
        <v/>
      </c>
      <c r="BN60" s="22" t="str">
        <f t="shared" si="46"/>
        <v/>
      </c>
      <c r="BO60" s="22" t="str">
        <f t="shared" si="46"/>
        <v/>
      </c>
      <c r="BP60" s="22" t="str">
        <f t="shared" si="46"/>
        <v/>
      </c>
      <c r="BQ60" s="22" t="str">
        <f t="shared" si="46"/>
        <v/>
      </c>
      <c r="BR60" s="22" t="str">
        <f t="shared" si="46"/>
        <v/>
      </c>
      <c r="BS60" s="22" t="str">
        <f t="shared" si="46"/>
        <v/>
      </c>
      <c r="BT60" s="22" t="str">
        <f t="shared" si="46"/>
        <v/>
      </c>
      <c r="BU60" s="22" t="str">
        <f t="shared" si="46"/>
        <v/>
      </c>
      <c r="BV60" s="22" t="str">
        <f t="shared" si="46"/>
        <v/>
      </c>
    </row>
    <row r="61" spans="2:74" ht="30" customHeight="1" x14ac:dyDescent="0.2">
      <c r="B61" s="75"/>
      <c r="C61" s="75"/>
      <c r="D61" s="77"/>
      <c r="E61" s="49"/>
      <c r="F61" s="49"/>
      <c r="G61" s="50"/>
      <c r="H61" s="51"/>
      <c r="I61" s="50"/>
      <c r="J61" s="53"/>
      <c r="K61" s="55" t="str">
        <f t="shared" si="26"/>
        <v/>
      </c>
      <c r="L61" s="50" t="str">
        <f t="shared" si="27"/>
        <v/>
      </c>
      <c r="M61" s="50" t="str">
        <f t="shared" si="28"/>
        <v/>
      </c>
      <c r="N61" s="72" t="str">
        <f t="shared" si="29"/>
        <v/>
      </c>
      <c r="O61" s="72" t="str">
        <f t="shared" si="30"/>
        <v/>
      </c>
      <c r="P61" s="51" t="str">
        <f t="shared" si="31"/>
        <v/>
      </c>
      <c r="Q61" s="21"/>
      <c r="R61" s="68" t="str">
        <f t="shared" si="32"/>
        <v/>
      </c>
      <c r="S61" s="51" t="str">
        <f t="shared" si="33"/>
        <v/>
      </c>
      <c r="T61" s="24"/>
      <c r="U61" s="7" t="str">
        <f t="shared" si="4"/>
        <v/>
      </c>
      <c r="V61" s="8" t="str">
        <f t="shared" si="34"/>
        <v/>
      </c>
      <c r="W61" s="21"/>
      <c r="X61" s="14" t="str">
        <f t="shared" si="6"/>
        <v/>
      </c>
      <c r="Y61" s="14" t="str">
        <f t="shared" si="35"/>
        <v/>
      </c>
      <c r="Z61" s="8" t="str">
        <f t="shared" si="36"/>
        <v/>
      </c>
      <c r="AA61" s="24"/>
      <c r="AB61" s="4" t="str">
        <f>IF(B61="","",COUNT(B$3:B61))</f>
        <v/>
      </c>
      <c r="AC61" s="4" t="str">
        <f>IF(C61="","",COUNT(C$3:C61))</f>
        <v/>
      </c>
      <c r="AD61" s="4" t="str">
        <f>IF(D61="","",COUNT(D$3:D61))</f>
        <v/>
      </c>
      <c r="AE61" s="22" t="str">
        <f>IF(E61="","",COUNTA($E$3:E61))</f>
        <v/>
      </c>
      <c r="AF61" s="60" t="str">
        <f>IF(B61="",IF(OR($C61&lt;&gt;"",$D61&lt;&gt;"",$E61&lt;&gt;"",$F61&lt;&gt;""),INDEX(AF$3:AF60,MATCH(MAX(AB$3:AB60),AB$3:AB60,0),0),""),B61)</f>
        <v/>
      </c>
      <c r="AG61" s="60" t="str">
        <f>IF(C61="",IF(OR($B61&lt;&gt;"",$D61&lt;&gt;"",$E61&lt;&gt;"",$F61&lt;&gt;""),INDEX(AG$3:AG60,MATCH(MAX(AC$3:AC60),AC$3:AC60,0),0),""),C61)</f>
        <v/>
      </c>
      <c r="AH61" s="60" t="str">
        <f>IF(D61="",IF(OR($B61&lt;&gt;"",$C61&lt;&gt;"",$E61&lt;&gt;"",$F61&lt;&gt;""),INDEX(AH$3:AH60,MATCH(MAX(AD$3:AD60),AD$3:AD60,0),0),""),D61)</f>
        <v/>
      </c>
      <c r="AI61" s="19" t="str">
        <f t="shared" si="37"/>
        <v/>
      </c>
      <c r="AJ61" s="22" t="str">
        <f>IF(AK61="","",$AK61&amp;"@"&amp;AL61&amp;IF(AL61="","","@"&amp;COUNTIF($AI$3:AI61,AL61)))</f>
        <v/>
      </c>
      <c r="AK61" s="45" t="str">
        <f t="shared" si="38"/>
        <v/>
      </c>
      <c r="AL61" s="5" t="str">
        <f>IF(AI61="",IF(AND(F61&lt;&gt;"",E61=""),INDEX($AI$3:AI60,MATCH(MAX($AE$3:AE60),$AE$3:AE60,0),0),""),AI61)</f>
        <v/>
      </c>
      <c r="AM61" s="22" t="str">
        <f>IF(入力!F61="","",IFERROR(INDEX(設定!$B$3:$B$100003,IFERROR(MATCH("*"&amp;$F61&amp;"*",設定!B$3:B$100003,0),MATCH("*"&amp;$F61&amp;"*",設定!C$3:C$100003,0)),0),入力!F61))&amp;""</f>
        <v/>
      </c>
      <c r="AN61" s="22" t="str">
        <f>IF(AM61="","",IFERROR(IF(入力!I61="",INDEX(設定!$D$3:$D$100003,MATCH("*"&amp;$AM61&amp;"*",設定!B$3:B$100003,0),0),I61),I61))&amp;""</f>
        <v/>
      </c>
      <c r="AO61" s="22" t="str">
        <f t="shared" si="39"/>
        <v/>
      </c>
      <c r="AP61" s="22" t="str">
        <f t="shared" si="40"/>
        <v/>
      </c>
      <c r="AQ61" s="22" t="str">
        <f>IF(AM61="","",IFERROR(IF(入力!H61="",INDEX(設定!$E$3:$X$100003,MATCH("*"&amp;$AM61&amp;"*",設定!B$3:B$100003,0),MATCH($AK61,設定!$E$1:$X$1,1)),H61),H61))</f>
        <v/>
      </c>
      <c r="AR61" s="23" t="str">
        <f t="shared" si="41"/>
        <v/>
      </c>
      <c r="AS61" s="23" t="str">
        <f>IF(AND(AR61&lt;&gt;"",COUNTIF($AJ$3:AJ61,AJ61)=1),SUMIF($AJ$3:$AR$100003,AJ61,$AR$3:$AR$100003),"")</f>
        <v/>
      </c>
      <c r="AT61" s="23" t="str">
        <f>IF(AND(COUNTIF($AK$3:AK61,AK61)=COUNTIF($AK$3:AK100061,AK61),AK61&lt;&gt;""),SUMIF($AK$3:AK61,AK61,$AR$3:AR61),"")</f>
        <v/>
      </c>
      <c r="AU61" s="125"/>
      <c r="AV61" s="22" t="str">
        <f>IF(COUNT(BA61:BF61)=6,MAX($AV$3:AV60)+1,"")</f>
        <v/>
      </c>
      <c r="AW61" s="22" t="str">
        <f>IF(AX61="","",RANK(AX61,$AX$3:$AX$100003,1)+COUNTIF($AX$3:AX61,AX61)-1)</f>
        <v/>
      </c>
      <c r="AX61" s="22" t="str">
        <f t="shared" si="11"/>
        <v/>
      </c>
      <c r="AY61" s="22" t="str">
        <f>IF(AL61="","",IF(COUNTIF($AL$3:AL61,AL61)=1,1+MAX($AY$3:AY60),INDEX($AY$3:AY60,MATCH(AL61,$AL$3:AL61,0),0)))</f>
        <v/>
      </c>
      <c r="AZ61" s="22" t="str">
        <f>IF(AM61="","",IF(COUNTIF($AM$3:AM61,AM61)=1,1+MAX($AZ$3:AZ60),INDEX($AZ$3:AZ60,MATCH(AM61,$AM$3:AM61,0),0)))</f>
        <v/>
      </c>
      <c r="BA61" s="79" t="str">
        <f t="shared" si="12"/>
        <v/>
      </c>
      <c r="BB61" s="79" t="str">
        <f t="shared" si="13"/>
        <v/>
      </c>
      <c r="BC61" s="22" t="str">
        <f>IF($AL61="","",IF(COUNTIF(AL61,"*"&amp;BC$1&amp;"*"),COUNTIF(AL$3:AL61,"*"&amp;BC$1&amp;"*"),""))</f>
        <v/>
      </c>
      <c r="BD61" s="22" t="str">
        <f>IF($AL61="","",IF(COUNTIF(AM61,"*"&amp;BD$1&amp;"*"),COUNTIF(AM$3:AM61,"*"&amp;BD$1&amp;"*"),""))</f>
        <v/>
      </c>
      <c r="BE61" s="22" t="str">
        <f>IF($AL61="","",IF(COUNTIF(AN61,"*"&amp;BE$1&amp;"*"),COUNTIF(AN$3:AN61,"*"&amp;BE$1&amp;"*"),""))</f>
        <v/>
      </c>
      <c r="BF61" s="22" t="str">
        <f>IF($AL61="","",IF(COUNTIF(AO61,"*"&amp;BF$1&amp;"*"),COUNTIF(AO$3:AO61,"*"&amp;BF$1&amp;"*"),""))</f>
        <v/>
      </c>
      <c r="BG61" s="83" t="str">
        <f t="shared" si="14"/>
        <v/>
      </c>
      <c r="BH61" s="22" t="str">
        <f t="shared" si="15"/>
        <v/>
      </c>
      <c r="BI61" s="22" t="str">
        <f t="shared" si="16"/>
        <v/>
      </c>
      <c r="BK61" s="22" t="str">
        <f>IF($BK$1&gt;=1+MAX($BK$3:BK60),1+MAX($BK$3:BK60),"")</f>
        <v/>
      </c>
      <c r="BL61" s="22" t="str">
        <f t="shared" si="46"/>
        <v/>
      </c>
      <c r="BM61" s="22" t="str">
        <f t="shared" si="46"/>
        <v/>
      </c>
      <c r="BN61" s="22" t="str">
        <f t="shared" si="46"/>
        <v/>
      </c>
      <c r="BO61" s="22" t="str">
        <f t="shared" si="46"/>
        <v/>
      </c>
      <c r="BP61" s="22" t="str">
        <f t="shared" si="46"/>
        <v/>
      </c>
      <c r="BQ61" s="22" t="str">
        <f t="shared" si="46"/>
        <v/>
      </c>
      <c r="BR61" s="22" t="str">
        <f t="shared" si="46"/>
        <v/>
      </c>
      <c r="BS61" s="22" t="str">
        <f t="shared" si="46"/>
        <v/>
      </c>
      <c r="BT61" s="22" t="str">
        <f t="shared" si="46"/>
        <v/>
      </c>
      <c r="BU61" s="22" t="str">
        <f t="shared" si="46"/>
        <v/>
      </c>
      <c r="BV61" s="22" t="str">
        <f t="shared" si="46"/>
        <v/>
      </c>
    </row>
    <row r="62" spans="2:74" ht="30" customHeight="1" x14ac:dyDescent="0.2">
      <c r="B62" s="75"/>
      <c r="C62" s="75"/>
      <c r="D62" s="77"/>
      <c r="E62" s="49"/>
      <c r="F62" s="49"/>
      <c r="G62" s="50"/>
      <c r="H62" s="51"/>
      <c r="I62" s="50"/>
      <c r="J62" s="53"/>
      <c r="K62" s="55" t="str">
        <f t="shared" si="26"/>
        <v/>
      </c>
      <c r="L62" s="50" t="str">
        <f t="shared" si="27"/>
        <v/>
      </c>
      <c r="M62" s="50" t="str">
        <f t="shared" si="28"/>
        <v/>
      </c>
      <c r="N62" s="72" t="str">
        <f t="shared" si="29"/>
        <v/>
      </c>
      <c r="O62" s="72" t="str">
        <f t="shared" si="30"/>
        <v/>
      </c>
      <c r="P62" s="51" t="str">
        <f t="shared" si="31"/>
        <v/>
      </c>
      <c r="Q62" s="21"/>
      <c r="R62" s="68" t="str">
        <f t="shared" si="32"/>
        <v/>
      </c>
      <c r="S62" s="51" t="str">
        <f t="shared" si="33"/>
        <v/>
      </c>
      <c r="T62" s="24"/>
      <c r="U62" s="7" t="str">
        <f t="shared" si="4"/>
        <v/>
      </c>
      <c r="V62" s="8" t="str">
        <f t="shared" si="34"/>
        <v/>
      </c>
      <c r="W62" s="21"/>
      <c r="X62" s="14" t="str">
        <f t="shared" si="6"/>
        <v/>
      </c>
      <c r="Y62" s="14" t="str">
        <f t="shared" si="35"/>
        <v/>
      </c>
      <c r="Z62" s="8" t="str">
        <f t="shared" si="36"/>
        <v/>
      </c>
      <c r="AA62" s="24"/>
      <c r="AB62" s="4" t="str">
        <f>IF(B62="","",COUNT(B$3:B62))</f>
        <v/>
      </c>
      <c r="AC62" s="4" t="str">
        <f>IF(C62="","",COUNT(C$3:C62))</f>
        <v/>
      </c>
      <c r="AD62" s="4" t="str">
        <f>IF(D62="","",COUNT(D$3:D62))</f>
        <v/>
      </c>
      <c r="AE62" s="22" t="str">
        <f>IF(E62="","",COUNTA($E$3:E62))</f>
        <v/>
      </c>
      <c r="AF62" s="60" t="str">
        <f>IF(B62="",IF(OR($C62&lt;&gt;"",$D62&lt;&gt;"",$E62&lt;&gt;"",$F62&lt;&gt;""),INDEX(AF$3:AF61,MATCH(MAX(AB$3:AB61),AB$3:AB61,0),0),""),B62)</f>
        <v/>
      </c>
      <c r="AG62" s="60" t="str">
        <f>IF(C62="",IF(OR($B62&lt;&gt;"",$D62&lt;&gt;"",$E62&lt;&gt;"",$F62&lt;&gt;""),INDEX(AG$3:AG61,MATCH(MAX(AC$3:AC61),AC$3:AC61,0),0),""),C62)</f>
        <v/>
      </c>
      <c r="AH62" s="60" t="str">
        <f>IF(D62="",IF(OR($B62&lt;&gt;"",$C62&lt;&gt;"",$E62&lt;&gt;"",$F62&lt;&gt;""),INDEX(AH$3:AH61,MATCH(MAX(AD$3:AD61),AD$3:AD61,0),0),""),D62)</f>
        <v/>
      </c>
      <c r="AI62" s="19" t="str">
        <f t="shared" si="37"/>
        <v/>
      </c>
      <c r="AJ62" s="22" t="str">
        <f>IF(AK62="","",$AK62&amp;"@"&amp;AL62&amp;IF(AL62="","","@"&amp;COUNTIF($AI$3:AI62,AL62)))</f>
        <v/>
      </c>
      <c r="AK62" s="45" t="str">
        <f t="shared" si="38"/>
        <v/>
      </c>
      <c r="AL62" s="5" t="str">
        <f>IF(AI62="",IF(AND(F62&lt;&gt;"",E62=""),INDEX($AI$3:AI61,MATCH(MAX($AE$3:AE61),$AE$3:AE61,0),0),""),AI62)</f>
        <v/>
      </c>
      <c r="AM62" s="22" t="str">
        <f>IF(入力!F62="","",IFERROR(INDEX(設定!$B$3:$B$100003,IFERROR(MATCH("*"&amp;$F62&amp;"*",設定!B$3:B$100003,0),MATCH("*"&amp;$F62&amp;"*",設定!C$3:C$100003,0)),0),入力!F62))&amp;""</f>
        <v/>
      </c>
      <c r="AN62" s="22" t="str">
        <f>IF(AM62="","",IFERROR(IF(入力!I62="",INDEX(設定!$D$3:$D$100003,MATCH("*"&amp;$AM62&amp;"*",設定!B$3:B$100003,0),0),I62),I62))&amp;""</f>
        <v/>
      </c>
      <c r="AO62" s="22" t="str">
        <f t="shared" si="39"/>
        <v/>
      </c>
      <c r="AP62" s="22" t="str">
        <f t="shared" si="40"/>
        <v/>
      </c>
      <c r="AQ62" s="22" t="str">
        <f>IF(AM62="","",IFERROR(IF(入力!H62="",INDEX(設定!$E$3:$X$100003,MATCH("*"&amp;$AM62&amp;"*",設定!B$3:B$100003,0),MATCH($AK62,設定!$E$1:$X$1,1)),H62),H62))</f>
        <v/>
      </c>
      <c r="AR62" s="23" t="str">
        <f t="shared" si="41"/>
        <v/>
      </c>
      <c r="AS62" s="23" t="str">
        <f>IF(AND(AR62&lt;&gt;"",COUNTIF($AJ$3:AJ62,AJ62)=1),SUMIF($AJ$3:$AR$100003,AJ62,$AR$3:$AR$100003),"")</f>
        <v/>
      </c>
      <c r="AT62" s="23" t="str">
        <f>IF(AND(COUNTIF($AK$3:AK62,AK62)=COUNTIF($AK$3:AK100062,AK62),AK62&lt;&gt;""),SUMIF($AK$3:AK62,AK62,$AR$3:AR62),"")</f>
        <v/>
      </c>
      <c r="AU62" s="125"/>
      <c r="AV62" s="22" t="str">
        <f>IF(COUNT(BA62:BF62)=6,MAX($AV$3:AV61)+1,"")</f>
        <v/>
      </c>
      <c r="AW62" s="22" t="str">
        <f>IF(AX62="","",RANK(AX62,$AX$3:$AX$100003,1)+COUNTIF($AX$3:AX62,AX62)-1)</f>
        <v/>
      </c>
      <c r="AX62" s="22" t="str">
        <f t="shared" si="11"/>
        <v/>
      </c>
      <c r="AY62" s="22" t="str">
        <f>IF(AL62="","",IF(COUNTIF($AL$3:AL62,AL62)=1,1+MAX($AY$3:AY61),INDEX($AY$3:AY61,MATCH(AL62,$AL$3:AL62,0),0)))</f>
        <v/>
      </c>
      <c r="AZ62" s="22" t="str">
        <f>IF(AM62="","",IF(COUNTIF($AM$3:AM62,AM62)=1,1+MAX($AZ$3:AZ61),INDEX($AZ$3:AZ61,MATCH(AM62,$AM$3:AM62,0),0)))</f>
        <v/>
      </c>
      <c r="BA62" s="79" t="str">
        <f t="shared" si="12"/>
        <v/>
      </c>
      <c r="BB62" s="79" t="str">
        <f t="shared" si="13"/>
        <v/>
      </c>
      <c r="BC62" s="22" t="str">
        <f>IF($AL62="","",IF(COUNTIF(AL62,"*"&amp;BC$1&amp;"*"),COUNTIF(AL$3:AL62,"*"&amp;BC$1&amp;"*"),""))</f>
        <v/>
      </c>
      <c r="BD62" s="22" t="str">
        <f>IF($AL62="","",IF(COUNTIF(AM62,"*"&amp;BD$1&amp;"*"),COUNTIF(AM$3:AM62,"*"&amp;BD$1&amp;"*"),""))</f>
        <v/>
      </c>
      <c r="BE62" s="22" t="str">
        <f>IF($AL62="","",IF(COUNTIF(AN62,"*"&amp;BE$1&amp;"*"),COUNTIF(AN$3:AN62,"*"&amp;BE$1&amp;"*"),""))</f>
        <v/>
      </c>
      <c r="BF62" s="22" t="str">
        <f>IF($AL62="","",IF(COUNTIF(AO62,"*"&amp;BF$1&amp;"*"),COUNTIF(AO$3:AO62,"*"&amp;BF$1&amp;"*"),""))</f>
        <v/>
      </c>
      <c r="BG62" s="83" t="str">
        <f t="shared" si="14"/>
        <v/>
      </c>
      <c r="BH62" s="22" t="str">
        <f t="shared" si="15"/>
        <v/>
      </c>
      <c r="BI62" s="22" t="str">
        <f t="shared" si="16"/>
        <v/>
      </c>
      <c r="BK62" s="22" t="str">
        <f>IF($BK$1&gt;=1+MAX($BK$3:BK61),1+MAX($BK$3:BK61),"")</f>
        <v/>
      </c>
      <c r="BL62" s="22" t="str">
        <f t="shared" si="46"/>
        <v/>
      </c>
      <c r="BM62" s="22" t="str">
        <f t="shared" si="46"/>
        <v/>
      </c>
      <c r="BN62" s="22" t="str">
        <f t="shared" si="46"/>
        <v/>
      </c>
      <c r="BO62" s="22" t="str">
        <f t="shared" si="46"/>
        <v/>
      </c>
      <c r="BP62" s="22" t="str">
        <f t="shared" si="46"/>
        <v/>
      </c>
      <c r="BQ62" s="22" t="str">
        <f t="shared" si="46"/>
        <v/>
      </c>
      <c r="BR62" s="22" t="str">
        <f t="shared" si="46"/>
        <v/>
      </c>
      <c r="BS62" s="22" t="str">
        <f t="shared" si="46"/>
        <v/>
      </c>
      <c r="BT62" s="22" t="str">
        <f t="shared" si="46"/>
        <v/>
      </c>
      <c r="BU62" s="22" t="str">
        <f t="shared" si="46"/>
        <v/>
      </c>
      <c r="BV62" s="22" t="str">
        <f t="shared" si="46"/>
        <v/>
      </c>
    </row>
    <row r="63" spans="2:74" ht="30" customHeight="1" x14ac:dyDescent="0.2">
      <c r="B63" s="75"/>
      <c r="C63" s="75"/>
      <c r="D63" s="77"/>
      <c r="E63" s="49"/>
      <c r="F63" s="49"/>
      <c r="G63" s="50"/>
      <c r="H63" s="51"/>
      <c r="I63" s="50"/>
      <c r="J63" s="53"/>
      <c r="K63" s="55" t="str">
        <f t="shared" si="26"/>
        <v/>
      </c>
      <c r="L63" s="50" t="str">
        <f t="shared" si="27"/>
        <v/>
      </c>
      <c r="M63" s="50" t="str">
        <f t="shared" si="28"/>
        <v/>
      </c>
      <c r="N63" s="72" t="str">
        <f t="shared" si="29"/>
        <v/>
      </c>
      <c r="O63" s="72" t="str">
        <f t="shared" si="30"/>
        <v/>
      </c>
      <c r="P63" s="51" t="str">
        <f t="shared" si="31"/>
        <v/>
      </c>
      <c r="Q63" s="21"/>
      <c r="R63" s="68" t="str">
        <f t="shared" si="32"/>
        <v/>
      </c>
      <c r="S63" s="51" t="str">
        <f t="shared" si="33"/>
        <v/>
      </c>
      <c r="T63" s="24"/>
      <c r="U63" s="7" t="str">
        <f t="shared" si="4"/>
        <v/>
      </c>
      <c r="V63" s="8" t="str">
        <f t="shared" si="34"/>
        <v/>
      </c>
      <c r="W63" s="21"/>
      <c r="X63" s="14" t="str">
        <f t="shared" si="6"/>
        <v/>
      </c>
      <c r="Y63" s="14" t="str">
        <f t="shared" si="35"/>
        <v/>
      </c>
      <c r="Z63" s="8" t="str">
        <f t="shared" si="36"/>
        <v/>
      </c>
      <c r="AA63" s="24"/>
      <c r="AB63" s="4" t="str">
        <f>IF(B63="","",COUNT(B$3:B63))</f>
        <v/>
      </c>
      <c r="AC63" s="4" t="str">
        <f>IF(C63="","",COUNT(C$3:C63))</f>
        <v/>
      </c>
      <c r="AD63" s="4" t="str">
        <f>IF(D63="","",COUNT(D$3:D63))</f>
        <v/>
      </c>
      <c r="AE63" s="22" t="str">
        <f>IF(E63="","",COUNTA($E$3:E63))</f>
        <v/>
      </c>
      <c r="AF63" s="60" t="str">
        <f>IF(B63="",IF(OR($C63&lt;&gt;"",$D63&lt;&gt;"",$E63&lt;&gt;"",$F63&lt;&gt;""),INDEX(AF$3:AF62,MATCH(MAX(AB$3:AB62),AB$3:AB62,0),0),""),B63)</f>
        <v/>
      </c>
      <c r="AG63" s="60" t="str">
        <f>IF(C63="",IF(OR($B63&lt;&gt;"",$D63&lt;&gt;"",$E63&lt;&gt;"",$F63&lt;&gt;""),INDEX(AG$3:AG62,MATCH(MAX(AC$3:AC62),AC$3:AC62,0),0),""),C63)</f>
        <v/>
      </c>
      <c r="AH63" s="60" t="str">
        <f>IF(D63="",IF(OR($B63&lt;&gt;"",$C63&lt;&gt;"",$E63&lt;&gt;"",$F63&lt;&gt;""),INDEX(AH$3:AH62,MATCH(MAX(AD$3:AD62),AD$3:AD62,0),0),""),D63)</f>
        <v/>
      </c>
      <c r="AI63" s="19" t="str">
        <f t="shared" si="37"/>
        <v/>
      </c>
      <c r="AJ63" s="22" t="str">
        <f>IF(AK63="","",$AK63&amp;"@"&amp;AL63&amp;IF(AL63="","","@"&amp;COUNTIF($AI$3:AI63,AL63)))</f>
        <v/>
      </c>
      <c r="AK63" s="45" t="str">
        <f t="shared" si="38"/>
        <v/>
      </c>
      <c r="AL63" s="5" t="str">
        <f>IF(AI63="",IF(AND(F63&lt;&gt;"",E63=""),INDEX($AI$3:AI62,MATCH(MAX($AE$3:AE62),$AE$3:AE62,0),0),""),AI63)</f>
        <v/>
      </c>
      <c r="AM63" s="22" t="str">
        <f>IF(入力!F63="","",IFERROR(INDEX(設定!$B$3:$B$100003,IFERROR(MATCH("*"&amp;$F63&amp;"*",設定!B$3:B$100003,0),MATCH("*"&amp;$F63&amp;"*",設定!C$3:C$100003,0)),0),入力!F63))&amp;""</f>
        <v/>
      </c>
      <c r="AN63" s="22" t="str">
        <f>IF(AM63="","",IFERROR(IF(入力!I63="",INDEX(設定!$D$3:$D$100003,MATCH("*"&amp;$AM63&amp;"*",設定!B$3:B$100003,0),0),I63),I63))&amp;""</f>
        <v/>
      </c>
      <c r="AO63" s="22" t="str">
        <f t="shared" si="39"/>
        <v/>
      </c>
      <c r="AP63" s="22" t="str">
        <f t="shared" si="40"/>
        <v/>
      </c>
      <c r="AQ63" s="22" t="str">
        <f>IF(AM63="","",IFERROR(IF(入力!H63="",INDEX(設定!$E$3:$X$100003,MATCH("*"&amp;$AM63&amp;"*",設定!B$3:B$100003,0),MATCH($AK63,設定!$E$1:$X$1,1)),H63),H63))</f>
        <v/>
      </c>
      <c r="AR63" s="23" t="str">
        <f t="shared" si="41"/>
        <v/>
      </c>
      <c r="AS63" s="23" t="str">
        <f>IF(AND(AR63&lt;&gt;"",COUNTIF($AJ$3:AJ63,AJ63)=1),SUMIF($AJ$3:$AR$100003,AJ63,$AR$3:$AR$100003),"")</f>
        <v/>
      </c>
      <c r="AT63" s="23" t="str">
        <f>IF(AND(COUNTIF($AK$3:AK63,AK63)=COUNTIF($AK$3:AK100063,AK63),AK63&lt;&gt;""),SUMIF($AK$3:AK63,AK63,$AR$3:AR63),"")</f>
        <v/>
      </c>
      <c r="AU63" s="125"/>
      <c r="AV63" s="22" t="str">
        <f>IF(COUNT(BA63:BF63)=6,MAX($AV$3:AV62)+1,"")</f>
        <v/>
      </c>
      <c r="AW63" s="22" t="str">
        <f>IF(AX63="","",RANK(AX63,$AX$3:$AX$100003,1)+COUNTIF($AX$3:AX63,AX63)-1)</f>
        <v/>
      </c>
      <c r="AX63" s="22" t="str">
        <f t="shared" si="11"/>
        <v/>
      </c>
      <c r="AY63" s="22" t="str">
        <f>IF(AL63="","",IF(COUNTIF($AL$3:AL63,AL63)=1,1+MAX($AY$3:AY62),INDEX($AY$3:AY62,MATCH(AL63,$AL$3:AL63,0),0)))</f>
        <v/>
      </c>
      <c r="AZ63" s="22" t="str">
        <f>IF(AM63="","",IF(COUNTIF($AM$3:AM63,AM63)=1,1+MAX($AZ$3:AZ62),INDEX($AZ$3:AZ62,MATCH(AM63,$AM$3:AM63,0),0)))</f>
        <v/>
      </c>
      <c r="BA63" s="79" t="str">
        <f t="shared" si="12"/>
        <v/>
      </c>
      <c r="BB63" s="79" t="str">
        <f t="shared" si="13"/>
        <v/>
      </c>
      <c r="BC63" s="22" t="str">
        <f>IF($AL63="","",IF(COUNTIF(AL63,"*"&amp;BC$1&amp;"*"),COUNTIF(AL$3:AL63,"*"&amp;BC$1&amp;"*"),""))</f>
        <v/>
      </c>
      <c r="BD63" s="22" t="str">
        <f>IF($AL63="","",IF(COUNTIF(AM63,"*"&amp;BD$1&amp;"*"),COUNTIF(AM$3:AM63,"*"&amp;BD$1&amp;"*"),""))</f>
        <v/>
      </c>
      <c r="BE63" s="22" t="str">
        <f>IF($AL63="","",IF(COUNTIF(AN63,"*"&amp;BE$1&amp;"*"),COUNTIF(AN$3:AN63,"*"&amp;BE$1&amp;"*"),""))</f>
        <v/>
      </c>
      <c r="BF63" s="22" t="str">
        <f>IF($AL63="","",IF(COUNTIF(AO63,"*"&amp;BF$1&amp;"*"),COUNTIF(AO$3:AO63,"*"&amp;BF$1&amp;"*"),""))</f>
        <v/>
      </c>
      <c r="BG63" s="83" t="str">
        <f t="shared" si="14"/>
        <v/>
      </c>
      <c r="BH63" s="22" t="str">
        <f t="shared" si="15"/>
        <v/>
      </c>
      <c r="BI63" s="22" t="str">
        <f t="shared" si="16"/>
        <v/>
      </c>
      <c r="BK63" s="22" t="str">
        <f>IF($BK$1&gt;=1+MAX($BK$3:BK62),1+MAX($BK$3:BK62),"")</f>
        <v/>
      </c>
      <c r="BL63" s="22" t="str">
        <f t="shared" ref="BL63:BV72" si="47">IFERROR(IF($BK63="","",INDEX($AF$3:$AR$100003,MATCH($BK63,INDEX($AV$3:$AW$100003,0,MATCH($BL$1,$AV$2:$AW$2,0)),0),MATCH(BL$2,$AF$2:$AR$2,0))),"")</f>
        <v/>
      </c>
      <c r="BM63" s="22" t="str">
        <f t="shared" si="47"/>
        <v/>
      </c>
      <c r="BN63" s="22" t="str">
        <f t="shared" si="47"/>
        <v/>
      </c>
      <c r="BO63" s="22" t="str">
        <f t="shared" si="47"/>
        <v/>
      </c>
      <c r="BP63" s="22" t="str">
        <f t="shared" si="47"/>
        <v/>
      </c>
      <c r="BQ63" s="22" t="str">
        <f t="shared" si="47"/>
        <v/>
      </c>
      <c r="BR63" s="22" t="str">
        <f t="shared" si="47"/>
        <v/>
      </c>
      <c r="BS63" s="22" t="str">
        <f t="shared" si="47"/>
        <v/>
      </c>
      <c r="BT63" s="22" t="str">
        <f t="shared" si="47"/>
        <v/>
      </c>
      <c r="BU63" s="22" t="str">
        <f t="shared" si="47"/>
        <v/>
      </c>
      <c r="BV63" s="22" t="str">
        <f t="shared" si="47"/>
        <v/>
      </c>
    </row>
    <row r="64" spans="2:74" ht="30" customHeight="1" x14ac:dyDescent="0.2">
      <c r="B64" s="75"/>
      <c r="C64" s="75"/>
      <c r="D64" s="77"/>
      <c r="E64" s="49"/>
      <c r="F64" s="49"/>
      <c r="G64" s="50"/>
      <c r="H64" s="51"/>
      <c r="I64" s="50"/>
      <c r="J64" s="53"/>
      <c r="K64" s="55" t="str">
        <f t="shared" si="26"/>
        <v/>
      </c>
      <c r="L64" s="50" t="str">
        <f t="shared" si="27"/>
        <v/>
      </c>
      <c r="M64" s="50" t="str">
        <f t="shared" si="28"/>
        <v/>
      </c>
      <c r="N64" s="72" t="str">
        <f t="shared" si="29"/>
        <v/>
      </c>
      <c r="O64" s="72" t="str">
        <f t="shared" si="30"/>
        <v/>
      </c>
      <c r="P64" s="51" t="str">
        <f t="shared" si="31"/>
        <v/>
      </c>
      <c r="Q64" s="21"/>
      <c r="R64" s="68" t="str">
        <f t="shared" si="32"/>
        <v/>
      </c>
      <c r="S64" s="51" t="str">
        <f t="shared" si="33"/>
        <v/>
      </c>
      <c r="T64" s="24"/>
      <c r="U64" s="7" t="str">
        <f t="shared" si="4"/>
        <v/>
      </c>
      <c r="V64" s="8" t="str">
        <f t="shared" si="34"/>
        <v/>
      </c>
      <c r="W64" s="21"/>
      <c r="X64" s="14" t="str">
        <f t="shared" si="6"/>
        <v/>
      </c>
      <c r="Y64" s="14" t="str">
        <f t="shared" si="35"/>
        <v/>
      </c>
      <c r="Z64" s="8" t="str">
        <f t="shared" si="36"/>
        <v/>
      </c>
      <c r="AA64" s="24"/>
      <c r="AB64" s="4" t="str">
        <f>IF(B64="","",COUNT(B$3:B64))</f>
        <v/>
      </c>
      <c r="AC64" s="4" t="str">
        <f>IF(C64="","",COUNT(C$3:C64))</f>
        <v/>
      </c>
      <c r="AD64" s="4" t="str">
        <f>IF(D64="","",COUNT(D$3:D64))</f>
        <v/>
      </c>
      <c r="AE64" s="22" t="str">
        <f>IF(E64="","",COUNTA($E$3:E64))</f>
        <v/>
      </c>
      <c r="AF64" s="60" t="str">
        <f>IF(B64="",IF(OR($C64&lt;&gt;"",$D64&lt;&gt;"",$E64&lt;&gt;"",$F64&lt;&gt;""),INDEX(AF$3:AF63,MATCH(MAX(AB$3:AB63),AB$3:AB63,0),0),""),B64)</f>
        <v/>
      </c>
      <c r="AG64" s="60" t="str">
        <f>IF(C64="",IF(OR($B64&lt;&gt;"",$D64&lt;&gt;"",$E64&lt;&gt;"",$F64&lt;&gt;""),INDEX(AG$3:AG63,MATCH(MAX(AC$3:AC63),AC$3:AC63,0),0),""),C64)</f>
        <v/>
      </c>
      <c r="AH64" s="60" t="str">
        <f>IF(D64="",IF(OR($B64&lt;&gt;"",$C64&lt;&gt;"",$E64&lt;&gt;"",$F64&lt;&gt;""),INDEX(AH$3:AH63,MATCH(MAX(AD$3:AD63),AD$3:AD63,0),0),""),D64)</f>
        <v/>
      </c>
      <c r="AI64" s="19" t="str">
        <f t="shared" si="37"/>
        <v/>
      </c>
      <c r="AJ64" s="22" t="str">
        <f>IF(AK64="","",$AK64&amp;"@"&amp;AL64&amp;IF(AL64="","","@"&amp;COUNTIF($AI$3:AI64,AL64)))</f>
        <v/>
      </c>
      <c r="AK64" s="45" t="str">
        <f t="shared" si="38"/>
        <v/>
      </c>
      <c r="AL64" s="5" t="str">
        <f>IF(AI64="",IF(AND(F64&lt;&gt;"",E64=""),INDEX($AI$3:AI63,MATCH(MAX($AE$3:AE63),$AE$3:AE63,0),0),""),AI64)</f>
        <v/>
      </c>
      <c r="AM64" s="22" t="str">
        <f>IF(入力!F64="","",IFERROR(INDEX(設定!$B$3:$B$100003,IFERROR(MATCH("*"&amp;$F64&amp;"*",設定!B$3:B$100003,0),MATCH("*"&amp;$F64&amp;"*",設定!C$3:C$100003,0)),0),入力!F64))&amp;""</f>
        <v/>
      </c>
      <c r="AN64" s="22" t="str">
        <f>IF(AM64="","",IFERROR(IF(入力!I64="",INDEX(設定!$D$3:$D$100003,MATCH("*"&amp;$AM64&amp;"*",設定!B$3:B$100003,0),0),I64),I64))&amp;""</f>
        <v/>
      </c>
      <c r="AO64" s="22" t="str">
        <f t="shared" si="39"/>
        <v/>
      </c>
      <c r="AP64" s="22" t="str">
        <f t="shared" si="40"/>
        <v/>
      </c>
      <c r="AQ64" s="22" t="str">
        <f>IF(AM64="","",IFERROR(IF(入力!H64="",INDEX(設定!$E$3:$X$100003,MATCH("*"&amp;$AM64&amp;"*",設定!B$3:B$100003,0),MATCH($AK64,設定!$E$1:$X$1,1)),H64),H64))</f>
        <v/>
      </c>
      <c r="AR64" s="23" t="str">
        <f t="shared" si="41"/>
        <v/>
      </c>
      <c r="AS64" s="23" t="str">
        <f>IF(AND(AR64&lt;&gt;"",COUNTIF($AJ$3:AJ64,AJ64)=1),SUMIF($AJ$3:$AR$100003,AJ64,$AR$3:$AR$100003),"")</f>
        <v/>
      </c>
      <c r="AT64" s="23" t="str">
        <f>IF(AND(COUNTIF($AK$3:AK64,AK64)=COUNTIF($AK$3:AK100064,AK64),AK64&lt;&gt;""),SUMIF($AK$3:AK64,AK64,$AR$3:AR64),"")</f>
        <v/>
      </c>
      <c r="AU64" s="125"/>
      <c r="AV64" s="22" t="str">
        <f>IF(COUNT(BA64:BF64)=6,MAX($AV$3:AV63)+1,"")</f>
        <v/>
      </c>
      <c r="AW64" s="22" t="str">
        <f>IF(AX64="","",RANK(AX64,$AX$3:$AX$100003,1)+COUNTIF($AX$3:AX64,AX64)-1)</f>
        <v/>
      </c>
      <c r="AX64" s="22" t="str">
        <f t="shared" si="11"/>
        <v/>
      </c>
      <c r="AY64" s="22" t="str">
        <f>IF(AL64="","",IF(COUNTIF($AL$3:AL64,AL64)=1,1+MAX($AY$3:AY63),INDEX($AY$3:AY63,MATCH(AL64,$AL$3:AL64,0),0)))</f>
        <v/>
      </c>
      <c r="AZ64" s="22" t="str">
        <f>IF(AM64="","",IF(COUNTIF($AM$3:AM64,AM64)=1,1+MAX($AZ$3:AZ63),INDEX($AZ$3:AZ63,MATCH(AM64,$AM$3:AM64,0),0)))</f>
        <v/>
      </c>
      <c r="BA64" s="79" t="str">
        <f t="shared" si="12"/>
        <v/>
      </c>
      <c r="BB64" s="79" t="str">
        <f t="shared" si="13"/>
        <v/>
      </c>
      <c r="BC64" s="22" t="str">
        <f>IF($AL64="","",IF(COUNTIF(AL64,"*"&amp;BC$1&amp;"*"),COUNTIF(AL$3:AL64,"*"&amp;BC$1&amp;"*"),""))</f>
        <v/>
      </c>
      <c r="BD64" s="22" t="str">
        <f>IF($AL64="","",IF(COUNTIF(AM64,"*"&amp;BD$1&amp;"*"),COUNTIF(AM$3:AM64,"*"&amp;BD$1&amp;"*"),""))</f>
        <v/>
      </c>
      <c r="BE64" s="22" t="str">
        <f>IF($AL64="","",IF(COUNTIF(AN64,"*"&amp;BE$1&amp;"*"),COUNTIF(AN$3:AN64,"*"&amp;BE$1&amp;"*"),""))</f>
        <v/>
      </c>
      <c r="BF64" s="22" t="str">
        <f>IF($AL64="","",IF(COUNTIF(AO64,"*"&amp;BF$1&amp;"*"),COUNTIF(AO$3:AO64,"*"&amp;BF$1&amp;"*"),""))</f>
        <v/>
      </c>
      <c r="BG64" s="83" t="str">
        <f t="shared" si="14"/>
        <v/>
      </c>
      <c r="BH64" s="22" t="str">
        <f t="shared" si="15"/>
        <v/>
      </c>
      <c r="BI64" s="22" t="str">
        <f t="shared" si="16"/>
        <v/>
      </c>
      <c r="BK64" s="22" t="str">
        <f>IF($BK$1&gt;=1+MAX($BK$3:BK63),1+MAX($BK$3:BK63),"")</f>
        <v/>
      </c>
      <c r="BL64" s="22" t="str">
        <f t="shared" si="47"/>
        <v/>
      </c>
      <c r="BM64" s="22" t="str">
        <f t="shared" si="47"/>
        <v/>
      </c>
      <c r="BN64" s="22" t="str">
        <f t="shared" si="47"/>
        <v/>
      </c>
      <c r="BO64" s="22" t="str">
        <f t="shared" si="47"/>
        <v/>
      </c>
      <c r="BP64" s="22" t="str">
        <f t="shared" si="47"/>
        <v/>
      </c>
      <c r="BQ64" s="22" t="str">
        <f t="shared" si="47"/>
        <v/>
      </c>
      <c r="BR64" s="22" t="str">
        <f t="shared" si="47"/>
        <v/>
      </c>
      <c r="BS64" s="22" t="str">
        <f t="shared" si="47"/>
        <v/>
      </c>
      <c r="BT64" s="22" t="str">
        <f t="shared" si="47"/>
        <v/>
      </c>
      <c r="BU64" s="22" t="str">
        <f t="shared" si="47"/>
        <v/>
      </c>
      <c r="BV64" s="22" t="str">
        <f t="shared" si="47"/>
        <v/>
      </c>
    </row>
    <row r="65" spans="2:74" ht="30" customHeight="1" x14ac:dyDescent="0.2">
      <c r="B65" s="75"/>
      <c r="C65" s="75"/>
      <c r="D65" s="77"/>
      <c r="E65" s="49"/>
      <c r="F65" s="49"/>
      <c r="G65" s="50"/>
      <c r="H65" s="51"/>
      <c r="I65" s="50"/>
      <c r="J65" s="53"/>
      <c r="K65" s="55" t="str">
        <f t="shared" si="26"/>
        <v/>
      </c>
      <c r="L65" s="50" t="str">
        <f t="shared" si="27"/>
        <v/>
      </c>
      <c r="M65" s="50" t="str">
        <f t="shared" si="28"/>
        <v/>
      </c>
      <c r="N65" s="72" t="str">
        <f t="shared" si="29"/>
        <v/>
      </c>
      <c r="O65" s="72" t="str">
        <f t="shared" si="30"/>
        <v/>
      </c>
      <c r="P65" s="51" t="str">
        <f t="shared" si="31"/>
        <v/>
      </c>
      <c r="Q65" s="21"/>
      <c r="R65" s="68" t="str">
        <f t="shared" si="32"/>
        <v/>
      </c>
      <c r="S65" s="51" t="str">
        <f t="shared" si="33"/>
        <v/>
      </c>
      <c r="T65" s="24"/>
      <c r="U65" s="7" t="str">
        <f t="shared" si="4"/>
        <v/>
      </c>
      <c r="V65" s="8" t="str">
        <f t="shared" si="34"/>
        <v/>
      </c>
      <c r="W65" s="21"/>
      <c r="X65" s="14" t="str">
        <f t="shared" si="6"/>
        <v/>
      </c>
      <c r="Y65" s="14" t="str">
        <f t="shared" si="35"/>
        <v/>
      </c>
      <c r="Z65" s="8" t="str">
        <f t="shared" si="36"/>
        <v/>
      </c>
      <c r="AA65" s="24"/>
      <c r="AB65" s="4" t="str">
        <f>IF(B65="","",COUNT(B$3:B65))</f>
        <v/>
      </c>
      <c r="AC65" s="4" t="str">
        <f>IF(C65="","",COUNT(C$3:C65))</f>
        <v/>
      </c>
      <c r="AD65" s="4" t="str">
        <f>IF(D65="","",COUNT(D$3:D65))</f>
        <v/>
      </c>
      <c r="AE65" s="22" t="str">
        <f>IF(E65="","",COUNTA($E$3:E65))</f>
        <v/>
      </c>
      <c r="AF65" s="60" t="str">
        <f>IF(B65="",IF(OR($C65&lt;&gt;"",$D65&lt;&gt;"",$E65&lt;&gt;"",$F65&lt;&gt;""),INDEX(AF$3:AF64,MATCH(MAX(AB$3:AB64),AB$3:AB64,0),0),""),B65)</f>
        <v/>
      </c>
      <c r="AG65" s="60" t="str">
        <f>IF(C65="",IF(OR($B65&lt;&gt;"",$D65&lt;&gt;"",$E65&lt;&gt;"",$F65&lt;&gt;""),INDEX(AG$3:AG64,MATCH(MAX(AC$3:AC64),AC$3:AC64,0),0),""),C65)</f>
        <v/>
      </c>
      <c r="AH65" s="60" t="str">
        <f>IF(D65="",IF(OR($B65&lt;&gt;"",$C65&lt;&gt;"",$E65&lt;&gt;"",$F65&lt;&gt;""),INDEX(AH$3:AH64,MATCH(MAX(AD$3:AD64),AD$3:AD64,0),0),""),D65)</f>
        <v/>
      </c>
      <c r="AI65" s="19" t="str">
        <f t="shared" si="37"/>
        <v/>
      </c>
      <c r="AJ65" s="22" t="str">
        <f>IF(AK65="","",$AK65&amp;"@"&amp;AL65&amp;IF(AL65="","","@"&amp;COUNTIF($AI$3:AI65,AL65)))</f>
        <v/>
      </c>
      <c r="AK65" s="45" t="str">
        <f t="shared" si="38"/>
        <v/>
      </c>
      <c r="AL65" s="5" t="str">
        <f>IF(AI65="",IF(AND(F65&lt;&gt;"",E65=""),INDEX($AI$3:AI64,MATCH(MAX($AE$3:AE64),$AE$3:AE64,0),0),""),AI65)</f>
        <v/>
      </c>
      <c r="AM65" s="22" t="str">
        <f>IF(入力!F65="","",IFERROR(INDEX(設定!$B$3:$B$100003,IFERROR(MATCH("*"&amp;$F65&amp;"*",設定!B$3:B$100003,0),MATCH("*"&amp;$F65&amp;"*",設定!C$3:C$100003,0)),0),入力!F65))&amp;""</f>
        <v/>
      </c>
      <c r="AN65" s="22" t="str">
        <f>IF(AM65="","",IFERROR(IF(入力!I65="",INDEX(設定!$D$3:$D$100003,MATCH("*"&amp;$AM65&amp;"*",設定!B$3:B$100003,0),0),I65),I65))&amp;""</f>
        <v/>
      </c>
      <c r="AO65" s="22" t="str">
        <f t="shared" si="39"/>
        <v/>
      </c>
      <c r="AP65" s="22" t="str">
        <f t="shared" si="40"/>
        <v/>
      </c>
      <c r="AQ65" s="22" t="str">
        <f>IF(AM65="","",IFERROR(IF(入力!H65="",INDEX(設定!$E$3:$X$100003,MATCH("*"&amp;$AM65&amp;"*",設定!B$3:B$100003,0),MATCH($AK65,設定!$E$1:$X$1,1)),H65),H65))</f>
        <v/>
      </c>
      <c r="AR65" s="23" t="str">
        <f t="shared" si="41"/>
        <v/>
      </c>
      <c r="AS65" s="23" t="str">
        <f>IF(AND(AR65&lt;&gt;"",COUNTIF($AJ$3:AJ65,AJ65)=1),SUMIF($AJ$3:$AR$100003,AJ65,$AR$3:$AR$100003),"")</f>
        <v/>
      </c>
      <c r="AT65" s="23" t="str">
        <f>IF(AND(COUNTIF($AK$3:AK65,AK65)=COUNTIF($AK$3:AK100065,AK65),AK65&lt;&gt;""),SUMIF($AK$3:AK65,AK65,$AR$3:AR65),"")</f>
        <v/>
      </c>
      <c r="AU65" s="125"/>
      <c r="AV65" s="22" t="str">
        <f>IF(COUNT(BA65:BF65)=6,MAX($AV$3:AV64)+1,"")</f>
        <v/>
      </c>
      <c r="AW65" s="22" t="str">
        <f>IF(AX65="","",RANK(AX65,$AX$3:$AX$100003,1)+COUNTIF($AX$3:AX65,AX65)-1)</f>
        <v/>
      </c>
      <c r="AX65" s="22" t="str">
        <f t="shared" si="11"/>
        <v/>
      </c>
      <c r="AY65" s="22" t="str">
        <f>IF(AL65="","",IF(COUNTIF($AL$3:AL65,AL65)=1,1+MAX($AY$3:AY64),INDEX($AY$3:AY64,MATCH(AL65,$AL$3:AL65,0),0)))</f>
        <v/>
      </c>
      <c r="AZ65" s="22" t="str">
        <f>IF(AM65="","",IF(COUNTIF($AM$3:AM65,AM65)=1,1+MAX($AZ$3:AZ64),INDEX($AZ$3:AZ64,MATCH(AM65,$AM$3:AM65,0),0)))</f>
        <v/>
      </c>
      <c r="BA65" s="79" t="str">
        <f t="shared" si="12"/>
        <v/>
      </c>
      <c r="BB65" s="79" t="str">
        <f t="shared" si="13"/>
        <v/>
      </c>
      <c r="BC65" s="22" t="str">
        <f>IF($AL65="","",IF(COUNTIF(AL65,"*"&amp;BC$1&amp;"*"),COUNTIF(AL$3:AL65,"*"&amp;BC$1&amp;"*"),""))</f>
        <v/>
      </c>
      <c r="BD65" s="22" t="str">
        <f>IF($AL65="","",IF(COUNTIF(AM65,"*"&amp;BD$1&amp;"*"),COUNTIF(AM$3:AM65,"*"&amp;BD$1&amp;"*"),""))</f>
        <v/>
      </c>
      <c r="BE65" s="22" t="str">
        <f>IF($AL65="","",IF(COUNTIF(AN65,"*"&amp;BE$1&amp;"*"),COUNTIF(AN$3:AN65,"*"&amp;BE$1&amp;"*"),""))</f>
        <v/>
      </c>
      <c r="BF65" s="22" t="str">
        <f>IF($AL65="","",IF(COUNTIF(AO65,"*"&amp;BF$1&amp;"*"),COUNTIF(AO$3:AO65,"*"&amp;BF$1&amp;"*"),""))</f>
        <v/>
      </c>
      <c r="BG65" s="83" t="str">
        <f t="shared" si="14"/>
        <v/>
      </c>
      <c r="BH65" s="22" t="str">
        <f t="shared" si="15"/>
        <v/>
      </c>
      <c r="BI65" s="22" t="str">
        <f t="shared" si="16"/>
        <v/>
      </c>
      <c r="BK65" s="22" t="str">
        <f>IF($BK$1&gt;=1+MAX($BK$3:BK64),1+MAX($BK$3:BK64),"")</f>
        <v/>
      </c>
      <c r="BL65" s="22" t="str">
        <f t="shared" si="47"/>
        <v/>
      </c>
      <c r="BM65" s="22" t="str">
        <f t="shared" si="47"/>
        <v/>
      </c>
      <c r="BN65" s="22" t="str">
        <f t="shared" si="47"/>
        <v/>
      </c>
      <c r="BO65" s="22" t="str">
        <f t="shared" si="47"/>
        <v/>
      </c>
      <c r="BP65" s="22" t="str">
        <f t="shared" si="47"/>
        <v/>
      </c>
      <c r="BQ65" s="22" t="str">
        <f t="shared" si="47"/>
        <v/>
      </c>
      <c r="BR65" s="22" t="str">
        <f t="shared" si="47"/>
        <v/>
      </c>
      <c r="BS65" s="22" t="str">
        <f t="shared" si="47"/>
        <v/>
      </c>
      <c r="BT65" s="22" t="str">
        <f t="shared" si="47"/>
        <v/>
      </c>
      <c r="BU65" s="22" t="str">
        <f t="shared" si="47"/>
        <v/>
      </c>
      <c r="BV65" s="22" t="str">
        <f t="shared" si="47"/>
        <v/>
      </c>
    </row>
    <row r="66" spans="2:74" ht="30" customHeight="1" x14ac:dyDescent="0.2">
      <c r="B66" s="75"/>
      <c r="C66" s="75"/>
      <c r="D66" s="77"/>
      <c r="E66" s="49"/>
      <c r="F66" s="49"/>
      <c r="G66" s="50"/>
      <c r="H66" s="51"/>
      <c r="I66" s="50"/>
      <c r="J66" s="53"/>
      <c r="K66" s="55" t="str">
        <f t="shared" si="26"/>
        <v/>
      </c>
      <c r="L66" s="50" t="str">
        <f t="shared" si="27"/>
        <v/>
      </c>
      <c r="M66" s="50" t="str">
        <f t="shared" si="28"/>
        <v/>
      </c>
      <c r="N66" s="72" t="str">
        <f t="shared" si="29"/>
        <v/>
      </c>
      <c r="O66" s="72" t="str">
        <f t="shared" si="30"/>
        <v/>
      </c>
      <c r="P66" s="51" t="str">
        <f t="shared" si="31"/>
        <v/>
      </c>
      <c r="Q66" s="21"/>
      <c r="R66" s="68" t="str">
        <f t="shared" si="32"/>
        <v/>
      </c>
      <c r="S66" s="51" t="str">
        <f t="shared" si="33"/>
        <v/>
      </c>
      <c r="T66" s="24"/>
      <c r="U66" s="7" t="str">
        <f t="shared" si="4"/>
        <v/>
      </c>
      <c r="V66" s="8" t="str">
        <f t="shared" si="34"/>
        <v/>
      </c>
      <c r="W66" s="21"/>
      <c r="X66" s="14" t="str">
        <f t="shared" si="6"/>
        <v/>
      </c>
      <c r="Y66" s="14" t="str">
        <f t="shared" si="35"/>
        <v/>
      </c>
      <c r="Z66" s="8" t="str">
        <f t="shared" si="36"/>
        <v/>
      </c>
      <c r="AA66" s="24"/>
      <c r="AB66" s="4" t="str">
        <f>IF(B66="","",COUNT(B$3:B66))</f>
        <v/>
      </c>
      <c r="AC66" s="4" t="str">
        <f>IF(C66="","",COUNT(C$3:C66))</f>
        <v/>
      </c>
      <c r="AD66" s="4" t="str">
        <f>IF(D66="","",COUNT(D$3:D66))</f>
        <v/>
      </c>
      <c r="AE66" s="22" t="str">
        <f>IF(E66="","",COUNTA($E$3:E66))</f>
        <v/>
      </c>
      <c r="AF66" s="60" t="str">
        <f>IF(B66="",IF(OR($C66&lt;&gt;"",$D66&lt;&gt;"",$E66&lt;&gt;"",$F66&lt;&gt;""),INDEX(AF$3:AF65,MATCH(MAX(AB$3:AB65),AB$3:AB65,0),0),""),B66)</f>
        <v/>
      </c>
      <c r="AG66" s="60" t="str">
        <f>IF(C66="",IF(OR($B66&lt;&gt;"",$D66&lt;&gt;"",$E66&lt;&gt;"",$F66&lt;&gt;""),INDEX(AG$3:AG65,MATCH(MAX(AC$3:AC65),AC$3:AC65,0),0),""),C66)</f>
        <v/>
      </c>
      <c r="AH66" s="60" t="str">
        <f>IF(D66="",IF(OR($B66&lt;&gt;"",$C66&lt;&gt;"",$E66&lt;&gt;"",$F66&lt;&gt;""),INDEX(AH$3:AH65,MATCH(MAX(AD$3:AD65),AD$3:AD65,0),0),""),D66)</f>
        <v/>
      </c>
      <c r="AI66" s="19" t="str">
        <f t="shared" si="37"/>
        <v/>
      </c>
      <c r="AJ66" s="22" t="str">
        <f>IF(AK66="","",$AK66&amp;"@"&amp;AL66&amp;IF(AL66="","","@"&amp;COUNTIF($AI$3:AI66,AL66)))</f>
        <v/>
      </c>
      <c r="AK66" s="45" t="str">
        <f t="shared" si="38"/>
        <v/>
      </c>
      <c r="AL66" s="5" t="str">
        <f>IF(AI66="",IF(AND(F66&lt;&gt;"",E66=""),INDEX($AI$3:AI65,MATCH(MAX($AE$3:AE65),$AE$3:AE65,0),0),""),AI66)</f>
        <v/>
      </c>
      <c r="AM66" s="22" t="str">
        <f>IF(入力!F66="","",IFERROR(INDEX(設定!$B$3:$B$100003,IFERROR(MATCH("*"&amp;$F66&amp;"*",設定!B$3:B$100003,0),MATCH("*"&amp;$F66&amp;"*",設定!C$3:C$100003,0)),0),入力!F66))&amp;""</f>
        <v/>
      </c>
      <c r="AN66" s="22" t="str">
        <f>IF(AM66="","",IFERROR(IF(入力!I66="",INDEX(設定!$D$3:$D$100003,MATCH("*"&amp;$AM66&amp;"*",設定!B$3:B$100003,0),0),I66),I66))&amp;""</f>
        <v/>
      </c>
      <c r="AO66" s="22" t="str">
        <f t="shared" si="39"/>
        <v/>
      </c>
      <c r="AP66" s="22" t="str">
        <f t="shared" si="40"/>
        <v/>
      </c>
      <c r="AQ66" s="22" t="str">
        <f>IF(AM66="","",IFERROR(IF(入力!H66="",INDEX(設定!$E$3:$X$100003,MATCH("*"&amp;$AM66&amp;"*",設定!B$3:B$100003,0),MATCH($AK66,設定!$E$1:$X$1,1)),H66),H66))</f>
        <v/>
      </c>
      <c r="AR66" s="23" t="str">
        <f t="shared" si="41"/>
        <v/>
      </c>
      <c r="AS66" s="23" t="str">
        <f>IF(AND(AR66&lt;&gt;"",COUNTIF($AJ$3:AJ66,AJ66)=1),SUMIF($AJ$3:$AR$100003,AJ66,$AR$3:$AR$100003),"")</f>
        <v/>
      </c>
      <c r="AT66" s="23" t="str">
        <f>IF(AND(COUNTIF($AK$3:AK66,AK66)=COUNTIF($AK$3:AK100066,AK66),AK66&lt;&gt;""),SUMIF($AK$3:AK66,AK66,$AR$3:AR66),"")</f>
        <v/>
      </c>
      <c r="AU66" s="125"/>
      <c r="AV66" s="22" t="str">
        <f>IF(COUNT(BA66:BF66)=6,MAX($AV$3:AV65)+1,"")</f>
        <v/>
      </c>
      <c r="AW66" s="22" t="str">
        <f>IF(AX66="","",RANK(AX66,$AX$3:$AX$100003,1)+COUNTIF($AX$3:AX66,AX66)-1)</f>
        <v/>
      </c>
      <c r="AX66" s="22" t="str">
        <f t="shared" si="11"/>
        <v/>
      </c>
      <c r="AY66" s="22" t="str">
        <f>IF(AL66="","",IF(COUNTIF($AL$3:AL66,AL66)=1,1+MAX($AY$3:AY65),INDEX($AY$3:AY65,MATCH(AL66,$AL$3:AL66,0),0)))</f>
        <v/>
      </c>
      <c r="AZ66" s="22" t="str">
        <f>IF(AM66="","",IF(COUNTIF($AM$3:AM66,AM66)=1,1+MAX($AZ$3:AZ65),INDEX($AZ$3:AZ65,MATCH(AM66,$AM$3:AM66,0),0)))</f>
        <v/>
      </c>
      <c r="BA66" s="79" t="str">
        <f t="shared" si="12"/>
        <v/>
      </c>
      <c r="BB66" s="79" t="str">
        <f t="shared" si="13"/>
        <v/>
      </c>
      <c r="BC66" s="22" t="str">
        <f>IF($AL66="","",IF(COUNTIF(AL66,"*"&amp;BC$1&amp;"*"),COUNTIF(AL$3:AL66,"*"&amp;BC$1&amp;"*"),""))</f>
        <v/>
      </c>
      <c r="BD66" s="22" t="str">
        <f>IF($AL66="","",IF(COUNTIF(AM66,"*"&amp;BD$1&amp;"*"),COUNTIF(AM$3:AM66,"*"&amp;BD$1&amp;"*"),""))</f>
        <v/>
      </c>
      <c r="BE66" s="22" t="str">
        <f>IF($AL66="","",IF(COUNTIF(AN66,"*"&amp;BE$1&amp;"*"),COUNTIF(AN$3:AN66,"*"&amp;BE$1&amp;"*"),""))</f>
        <v/>
      </c>
      <c r="BF66" s="22" t="str">
        <f>IF($AL66="","",IF(COUNTIF(AO66,"*"&amp;BF$1&amp;"*"),COUNTIF(AO$3:AO66,"*"&amp;BF$1&amp;"*"),""))</f>
        <v/>
      </c>
      <c r="BG66" s="83" t="str">
        <f t="shared" si="14"/>
        <v/>
      </c>
      <c r="BH66" s="22" t="str">
        <f t="shared" si="15"/>
        <v/>
      </c>
      <c r="BI66" s="22" t="str">
        <f t="shared" si="16"/>
        <v/>
      </c>
      <c r="BK66" s="22" t="str">
        <f>IF($BK$1&gt;=1+MAX($BK$3:BK65),1+MAX($BK$3:BK65),"")</f>
        <v/>
      </c>
      <c r="BL66" s="22" t="str">
        <f t="shared" si="47"/>
        <v/>
      </c>
      <c r="BM66" s="22" t="str">
        <f t="shared" si="47"/>
        <v/>
      </c>
      <c r="BN66" s="22" t="str">
        <f t="shared" si="47"/>
        <v/>
      </c>
      <c r="BO66" s="22" t="str">
        <f t="shared" si="47"/>
        <v/>
      </c>
      <c r="BP66" s="22" t="str">
        <f t="shared" si="47"/>
        <v/>
      </c>
      <c r="BQ66" s="22" t="str">
        <f t="shared" si="47"/>
        <v/>
      </c>
      <c r="BR66" s="22" t="str">
        <f t="shared" si="47"/>
        <v/>
      </c>
      <c r="BS66" s="22" t="str">
        <f t="shared" si="47"/>
        <v/>
      </c>
      <c r="BT66" s="22" t="str">
        <f t="shared" si="47"/>
        <v/>
      </c>
      <c r="BU66" s="22" t="str">
        <f t="shared" si="47"/>
        <v/>
      </c>
      <c r="BV66" s="22" t="str">
        <f t="shared" si="47"/>
        <v/>
      </c>
    </row>
    <row r="67" spans="2:74" ht="30" customHeight="1" x14ac:dyDescent="0.2">
      <c r="B67" s="75"/>
      <c r="C67" s="75"/>
      <c r="D67" s="77"/>
      <c r="E67" s="49"/>
      <c r="F67" s="49"/>
      <c r="G67" s="50"/>
      <c r="H67" s="51"/>
      <c r="I67" s="50"/>
      <c r="J67" s="53"/>
      <c r="K67" s="55" t="str">
        <f t="shared" si="26"/>
        <v/>
      </c>
      <c r="L67" s="50" t="str">
        <f t="shared" si="27"/>
        <v/>
      </c>
      <c r="M67" s="50" t="str">
        <f t="shared" si="28"/>
        <v/>
      </c>
      <c r="N67" s="72" t="str">
        <f t="shared" si="29"/>
        <v/>
      </c>
      <c r="O67" s="72" t="str">
        <f t="shared" si="30"/>
        <v/>
      </c>
      <c r="P67" s="51" t="str">
        <f t="shared" si="31"/>
        <v/>
      </c>
      <c r="Q67" s="21"/>
      <c r="R67" s="68" t="str">
        <f t="shared" si="32"/>
        <v/>
      </c>
      <c r="S67" s="51" t="str">
        <f t="shared" si="33"/>
        <v/>
      </c>
      <c r="T67" s="24"/>
      <c r="U67" s="7" t="str">
        <f t="shared" ref="U67:U130" si="48">IFERROR(INDEX($AL$3:$AL$100003,MATCH(ROW()-ROW($U$2),$AY$3:$AY$100003,0),0),"")</f>
        <v/>
      </c>
      <c r="V67" s="8" t="str">
        <f t="shared" si="34"/>
        <v/>
      </c>
      <c r="W67" s="21"/>
      <c r="X67" s="14" t="str">
        <f t="shared" ref="X67:X130" si="49">IFERROR(INDEX($AM$3:$AM$100003,MATCH(ROW()-ROW($X$2),$AZ$3:$AZ$100003,0),0),"")</f>
        <v/>
      </c>
      <c r="Y67" s="14" t="str">
        <f t="shared" si="35"/>
        <v/>
      </c>
      <c r="Z67" s="8" t="str">
        <f t="shared" si="36"/>
        <v/>
      </c>
      <c r="AA67" s="24"/>
      <c r="AB67" s="4" t="str">
        <f>IF(B67="","",COUNT(B$3:B67))</f>
        <v/>
      </c>
      <c r="AC67" s="4" t="str">
        <f>IF(C67="","",COUNT(C$3:C67))</f>
        <v/>
      </c>
      <c r="AD67" s="4" t="str">
        <f>IF(D67="","",COUNT(D$3:D67))</f>
        <v/>
      </c>
      <c r="AE67" s="22" t="str">
        <f>IF(E67="","",COUNTA($E$3:E67))</f>
        <v/>
      </c>
      <c r="AF67" s="60" t="str">
        <f>IF(B67="",IF(OR($C67&lt;&gt;"",$D67&lt;&gt;"",$E67&lt;&gt;"",$F67&lt;&gt;""),INDEX(AF$3:AF66,MATCH(MAX(AB$3:AB66),AB$3:AB66,0),0),""),B67)</f>
        <v/>
      </c>
      <c r="AG67" s="60" t="str">
        <f>IF(C67="",IF(OR($B67&lt;&gt;"",$D67&lt;&gt;"",$E67&lt;&gt;"",$F67&lt;&gt;""),INDEX(AG$3:AG66,MATCH(MAX(AC$3:AC66),AC$3:AC66,0),0),""),C67)</f>
        <v/>
      </c>
      <c r="AH67" s="60" t="str">
        <f>IF(D67="",IF(OR($B67&lt;&gt;"",$C67&lt;&gt;"",$E67&lt;&gt;"",$F67&lt;&gt;""),INDEX(AH$3:AH66,MATCH(MAX(AD$3:AD66),AD$3:AD66,0),0),""),D67)</f>
        <v/>
      </c>
      <c r="AI67" s="19" t="str">
        <f t="shared" si="37"/>
        <v/>
      </c>
      <c r="AJ67" s="22" t="str">
        <f>IF(AK67="","",$AK67&amp;"@"&amp;AL67&amp;IF(AL67="","","@"&amp;COUNTIF($AI$3:AI67,AL67)))</f>
        <v/>
      </c>
      <c r="AK67" s="45" t="str">
        <f t="shared" si="38"/>
        <v/>
      </c>
      <c r="AL67" s="5" t="str">
        <f>IF(AI67="",IF(AND(F67&lt;&gt;"",E67=""),INDEX($AI$3:AI66,MATCH(MAX($AE$3:AE66),$AE$3:AE66,0),0),""),AI67)</f>
        <v/>
      </c>
      <c r="AM67" s="22" t="str">
        <f>IF(入力!F67="","",IFERROR(INDEX(設定!$B$3:$B$100003,IFERROR(MATCH("*"&amp;$F67&amp;"*",設定!B$3:B$100003,0),MATCH("*"&amp;$F67&amp;"*",設定!C$3:C$100003,0)),0),入力!F67))&amp;""</f>
        <v/>
      </c>
      <c r="AN67" s="22" t="str">
        <f>IF(AM67="","",IFERROR(IF(入力!I67="",INDEX(設定!$D$3:$D$100003,MATCH("*"&amp;$AM67&amp;"*",設定!B$3:B$100003,0),0),I67),I67))&amp;""</f>
        <v/>
      </c>
      <c r="AO67" s="22" t="str">
        <f t="shared" si="39"/>
        <v/>
      </c>
      <c r="AP67" s="22" t="str">
        <f t="shared" si="40"/>
        <v/>
      </c>
      <c r="AQ67" s="22" t="str">
        <f>IF(AM67="","",IFERROR(IF(入力!H67="",INDEX(設定!$E$3:$X$100003,MATCH("*"&amp;$AM67&amp;"*",設定!B$3:B$100003,0),MATCH($AK67,設定!$E$1:$X$1,1)),H67),H67))</f>
        <v/>
      </c>
      <c r="AR67" s="23" t="str">
        <f t="shared" si="41"/>
        <v/>
      </c>
      <c r="AS67" s="23" t="str">
        <f>IF(AND(AR67&lt;&gt;"",COUNTIF($AJ$3:AJ67,AJ67)=1),SUMIF($AJ$3:$AR$100003,AJ67,$AR$3:$AR$100003),"")</f>
        <v/>
      </c>
      <c r="AT67" s="23" t="str">
        <f>IF(AND(COUNTIF($AK$3:AK67,AK67)=COUNTIF($AK$3:AK100067,AK67),AK67&lt;&gt;""),SUMIF($AK$3:AK67,AK67,$AR$3:AR67),"")</f>
        <v/>
      </c>
      <c r="AU67" s="125"/>
      <c r="AV67" s="22" t="str">
        <f>IF(COUNT(BA67:BF67)=6,MAX($AV$3:AV66)+1,"")</f>
        <v/>
      </c>
      <c r="AW67" s="22" t="str">
        <f>IF(AX67="","",RANK(AX67,$AX$3:$AX$100003,1)+COUNTIF($AX$3:AX67,AX67)-1)</f>
        <v/>
      </c>
      <c r="AX67" s="22" t="str">
        <f t="shared" ref="AX67:AX130" si="50">IF(OR(AY67="",AV67=""),"",AY67*0.1^LEN(AY67)+AK67)</f>
        <v/>
      </c>
      <c r="AY67" s="22" t="str">
        <f>IF(AL67="","",IF(COUNTIF($AL$3:AL67,AL67)=1,1+MAX($AY$3:AY66),INDEX($AY$3:AY66,MATCH(AL67,$AL$3:AL67,0),0)))</f>
        <v/>
      </c>
      <c r="AZ67" s="22" t="str">
        <f>IF(AM67="","",IF(COUNTIF($AM$3:AM67,AM67)=1,1+MAX($AZ$3:AZ66),INDEX($AZ$3:AZ66,MATCH(AM67,$AM$3:AM67,0),0)))</f>
        <v/>
      </c>
      <c r="BA67" s="79" t="str">
        <f t="shared" ref="BA67:BA130" si="51">IF($BA$1="",IF(AK67="","",AK67),IF(AND(AK67&gt;=$BA$1,AK67&lt;&gt;""),AK67,""))</f>
        <v/>
      </c>
      <c r="BB67" s="79" t="str">
        <f t="shared" ref="BB67:BB130" si="52">IF($BB$1="",IF(AK67="","",AK67),IF(AND(AK67&lt;=$BB$1,AK67&lt;&gt;""),AK67,""))</f>
        <v/>
      </c>
      <c r="BC67" s="22" t="str">
        <f>IF($AL67="","",IF(COUNTIF(AL67,"*"&amp;BC$1&amp;"*"),COUNTIF(AL$3:AL67,"*"&amp;BC$1&amp;"*"),""))</f>
        <v/>
      </c>
      <c r="BD67" s="22" t="str">
        <f>IF($AL67="","",IF(COUNTIF(AM67,"*"&amp;BD$1&amp;"*"),COUNTIF(AM$3:AM67,"*"&amp;BD$1&amp;"*"),""))</f>
        <v/>
      </c>
      <c r="BE67" s="22" t="str">
        <f>IF($AL67="","",IF(COUNTIF(AN67,"*"&amp;BE$1&amp;"*"),COUNTIF(AN$3:AN67,"*"&amp;BE$1&amp;"*"),""))</f>
        <v/>
      </c>
      <c r="BF67" s="22" t="str">
        <f>IF($AL67="","",IF(COUNTIF(AO67,"*"&amp;BF$1&amp;"*"),COUNTIF(AO$3:AO67,"*"&amp;BF$1&amp;"*"),""))</f>
        <v/>
      </c>
      <c r="BG67" s="83" t="str">
        <f t="shared" ref="BG67:BG130" si="53">IF(AP67="","",AP67)</f>
        <v/>
      </c>
      <c r="BH67" s="22" t="str">
        <f t="shared" ref="BH67:BH130" si="54">IF(AQ67="","",AQ67)</f>
        <v/>
      </c>
      <c r="BI67" s="22" t="str">
        <f t="shared" ref="BI67:BI130" si="55">IF(AR67="","",AR67)</f>
        <v/>
      </c>
      <c r="BK67" s="22" t="str">
        <f>IF($BK$1&gt;=1+MAX($BK$3:BK66),1+MAX($BK$3:BK66),"")</f>
        <v/>
      </c>
      <c r="BL67" s="22" t="str">
        <f t="shared" si="47"/>
        <v/>
      </c>
      <c r="BM67" s="22" t="str">
        <f t="shared" si="47"/>
        <v/>
      </c>
      <c r="BN67" s="22" t="str">
        <f t="shared" si="47"/>
        <v/>
      </c>
      <c r="BO67" s="22" t="str">
        <f t="shared" si="47"/>
        <v/>
      </c>
      <c r="BP67" s="22" t="str">
        <f t="shared" si="47"/>
        <v/>
      </c>
      <c r="BQ67" s="22" t="str">
        <f t="shared" si="47"/>
        <v/>
      </c>
      <c r="BR67" s="22" t="str">
        <f t="shared" si="47"/>
        <v/>
      </c>
      <c r="BS67" s="22" t="str">
        <f t="shared" si="47"/>
        <v/>
      </c>
      <c r="BT67" s="22" t="str">
        <f t="shared" si="47"/>
        <v/>
      </c>
      <c r="BU67" s="22" t="str">
        <f t="shared" si="47"/>
        <v/>
      </c>
      <c r="BV67" s="22" t="str">
        <f t="shared" si="47"/>
        <v/>
      </c>
    </row>
    <row r="68" spans="2:74" ht="30" customHeight="1" x14ac:dyDescent="0.2">
      <c r="B68" s="75"/>
      <c r="C68" s="75"/>
      <c r="D68" s="77"/>
      <c r="E68" s="49"/>
      <c r="F68" s="49"/>
      <c r="G68" s="50"/>
      <c r="H68" s="51"/>
      <c r="I68" s="50"/>
      <c r="J68" s="53"/>
      <c r="K68" s="55" t="str">
        <f t="shared" si="26"/>
        <v/>
      </c>
      <c r="L68" s="50" t="str">
        <f t="shared" si="27"/>
        <v/>
      </c>
      <c r="M68" s="50" t="str">
        <f t="shared" si="28"/>
        <v/>
      </c>
      <c r="N68" s="72" t="str">
        <f t="shared" si="29"/>
        <v/>
      </c>
      <c r="O68" s="72" t="str">
        <f t="shared" si="30"/>
        <v/>
      </c>
      <c r="P68" s="51" t="str">
        <f t="shared" si="31"/>
        <v/>
      </c>
      <c r="Q68" s="21"/>
      <c r="R68" s="68" t="str">
        <f t="shared" si="32"/>
        <v/>
      </c>
      <c r="S68" s="51" t="str">
        <f t="shared" si="33"/>
        <v/>
      </c>
      <c r="T68" s="24"/>
      <c r="U68" s="7" t="str">
        <f t="shared" si="48"/>
        <v/>
      </c>
      <c r="V68" s="8" t="str">
        <f t="shared" si="34"/>
        <v/>
      </c>
      <c r="W68" s="21"/>
      <c r="X68" s="14" t="str">
        <f t="shared" si="49"/>
        <v/>
      </c>
      <c r="Y68" s="14" t="str">
        <f t="shared" si="35"/>
        <v/>
      </c>
      <c r="Z68" s="8" t="str">
        <f t="shared" si="36"/>
        <v/>
      </c>
      <c r="AA68" s="24"/>
      <c r="AB68" s="4" t="str">
        <f>IF(B68="","",COUNT(B$3:B68))</f>
        <v/>
      </c>
      <c r="AC68" s="4" t="str">
        <f>IF(C68="","",COUNT(C$3:C68))</f>
        <v/>
      </c>
      <c r="AD68" s="4" t="str">
        <f>IF(D68="","",COUNT(D$3:D68))</f>
        <v/>
      </c>
      <c r="AE68" s="22" t="str">
        <f>IF(E68="","",COUNTA($E$3:E68))</f>
        <v/>
      </c>
      <c r="AF68" s="60" t="str">
        <f>IF(B68="",IF(OR($C68&lt;&gt;"",$D68&lt;&gt;"",$E68&lt;&gt;"",$F68&lt;&gt;""),INDEX(AF$3:AF67,MATCH(MAX(AB$3:AB67),AB$3:AB67,0),0),""),B68)</f>
        <v/>
      </c>
      <c r="AG68" s="60" t="str">
        <f>IF(C68="",IF(OR($B68&lt;&gt;"",$D68&lt;&gt;"",$E68&lt;&gt;"",$F68&lt;&gt;""),INDEX(AG$3:AG67,MATCH(MAX(AC$3:AC67),AC$3:AC67,0),0),""),C68)</f>
        <v/>
      </c>
      <c r="AH68" s="60" t="str">
        <f>IF(D68="",IF(OR($B68&lt;&gt;"",$C68&lt;&gt;"",$E68&lt;&gt;"",$F68&lt;&gt;""),INDEX(AH$3:AH67,MATCH(MAX(AD$3:AD67),AD$3:AD67,0),0),""),D68)</f>
        <v/>
      </c>
      <c r="AI68" s="19" t="str">
        <f t="shared" si="37"/>
        <v/>
      </c>
      <c r="AJ68" s="22" t="str">
        <f>IF(AK68="","",$AK68&amp;"@"&amp;AL68&amp;IF(AL68="","","@"&amp;COUNTIF($AI$3:AI68,AL68)))</f>
        <v/>
      </c>
      <c r="AK68" s="45" t="str">
        <f t="shared" si="38"/>
        <v/>
      </c>
      <c r="AL68" s="5" t="str">
        <f>IF(AI68="",IF(AND(F68&lt;&gt;"",E68=""),INDEX($AI$3:AI67,MATCH(MAX($AE$3:AE67),$AE$3:AE67,0),0),""),AI68)</f>
        <v/>
      </c>
      <c r="AM68" s="22" t="str">
        <f>IF(入力!F68="","",IFERROR(INDEX(設定!$B$3:$B$100003,IFERROR(MATCH("*"&amp;$F68&amp;"*",設定!B$3:B$100003,0),MATCH("*"&amp;$F68&amp;"*",設定!C$3:C$100003,0)),0),入力!F68))&amp;""</f>
        <v/>
      </c>
      <c r="AN68" s="22" t="str">
        <f>IF(AM68="","",IFERROR(IF(入力!I68="",INDEX(設定!$D$3:$D$100003,MATCH("*"&amp;$AM68&amp;"*",設定!B$3:B$100003,0),0),I68),I68))&amp;""</f>
        <v/>
      </c>
      <c r="AO68" s="22" t="str">
        <f t="shared" si="39"/>
        <v/>
      </c>
      <c r="AP68" s="22" t="str">
        <f t="shared" si="40"/>
        <v/>
      </c>
      <c r="AQ68" s="22" t="str">
        <f>IF(AM68="","",IFERROR(IF(入力!H68="",INDEX(設定!$E$3:$X$100003,MATCH("*"&amp;$AM68&amp;"*",設定!B$3:B$100003,0),MATCH($AK68,設定!$E$1:$X$1,1)),H68),H68))</f>
        <v/>
      </c>
      <c r="AR68" s="23" t="str">
        <f t="shared" si="41"/>
        <v/>
      </c>
      <c r="AS68" s="23" t="str">
        <f>IF(AND(AR68&lt;&gt;"",COUNTIF($AJ$3:AJ68,AJ68)=1),SUMIF($AJ$3:$AR$100003,AJ68,$AR$3:$AR$100003),"")</f>
        <v/>
      </c>
      <c r="AT68" s="23" t="str">
        <f>IF(AND(COUNTIF($AK$3:AK68,AK68)=COUNTIF($AK$3:AK100068,AK68),AK68&lt;&gt;""),SUMIF($AK$3:AK68,AK68,$AR$3:AR68),"")</f>
        <v/>
      </c>
      <c r="AU68" s="125"/>
      <c r="AV68" s="22" t="str">
        <f>IF(COUNT(BA68:BF68)=6,MAX($AV$3:AV67)+1,"")</f>
        <v/>
      </c>
      <c r="AW68" s="22" t="str">
        <f>IF(AX68="","",RANK(AX68,$AX$3:$AX$100003,1)+COUNTIF($AX$3:AX68,AX68)-1)</f>
        <v/>
      </c>
      <c r="AX68" s="22" t="str">
        <f t="shared" si="50"/>
        <v/>
      </c>
      <c r="AY68" s="22" t="str">
        <f>IF(AL68="","",IF(COUNTIF($AL$3:AL68,AL68)=1,1+MAX($AY$3:AY67),INDEX($AY$3:AY67,MATCH(AL68,$AL$3:AL68,0),0)))</f>
        <v/>
      </c>
      <c r="AZ68" s="22" t="str">
        <f>IF(AM68="","",IF(COUNTIF($AM$3:AM68,AM68)=1,1+MAX($AZ$3:AZ67),INDEX($AZ$3:AZ67,MATCH(AM68,$AM$3:AM68,0),0)))</f>
        <v/>
      </c>
      <c r="BA68" s="79" t="str">
        <f t="shared" si="51"/>
        <v/>
      </c>
      <c r="BB68" s="79" t="str">
        <f t="shared" si="52"/>
        <v/>
      </c>
      <c r="BC68" s="22" t="str">
        <f>IF($AL68="","",IF(COUNTIF(AL68,"*"&amp;BC$1&amp;"*"),COUNTIF(AL$3:AL68,"*"&amp;BC$1&amp;"*"),""))</f>
        <v/>
      </c>
      <c r="BD68" s="22" t="str">
        <f>IF($AL68="","",IF(COUNTIF(AM68,"*"&amp;BD$1&amp;"*"),COUNTIF(AM$3:AM68,"*"&amp;BD$1&amp;"*"),""))</f>
        <v/>
      </c>
      <c r="BE68" s="22" t="str">
        <f>IF($AL68="","",IF(COUNTIF(AN68,"*"&amp;BE$1&amp;"*"),COUNTIF(AN$3:AN68,"*"&amp;BE$1&amp;"*"),""))</f>
        <v/>
      </c>
      <c r="BF68" s="22" t="str">
        <f>IF($AL68="","",IF(COUNTIF(AO68,"*"&amp;BF$1&amp;"*"),COUNTIF(AO$3:AO68,"*"&amp;BF$1&amp;"*"),""))</f>
        <v/>
      </c>
      <c r="BG68" s="83" t="str">
        <f t="shared" si="53"/>
        <v/>
      </c>
      <c r="BH68" s="22" t="str">
        <f t="shared" si="54"/>
        <v/>
      </c>
      <c r="BI68" s="22" t="str">
        <f t="shared" si="55"/>
        <v/>
      </c>
      <c r="BK68" s="22" t="str">
        <f>IF($BK$1&gt;=1+MAX($BK$3:BK67),1+MAX($BK$3:BK67),"")</f>
        <v/>
      </c>
      <c r="BL68" s="22" t="str">
        <f t="shared" si="47"/>
        <v/>
      </c>
      <c r="BM68" s="22" t="str">
        <f t="shared" si="47"/>
        <v/>
      </c>
      <c r="BN68" s="22" t="str">
        <f t="shared" si="47"/>
        <v/>
      </c>
      <c r="BO68" s="22" t="str">
        <f t="shared" si="47"/>
        <v/>
      </c>
      <c r="BP68" s="22" t="str">
        <f t="shared" si="47"/>
        <v/>
      </c>
      <c r="BQ68" s="22" t="str">
        <f t="shared" si="47"/>
        <v/>
      </c>
      <c r="BR68" s="22" t="str">
        <f t="shared" si="47"/>
        <v/>
      </c>
      <c r="BS68" s="22" t="str">
        <f t="shared" si="47"/>
        <v/>
      </c>
      <c r="BT68" s="22" t="str">
        <f t="shared" si="47"/>
        <v/>
      </c>
      <c r="BU68" s="22" t="str">
        <f t="shared" si="47"/>
        <v/>
      </c>
      <c r="BV68" s="22" t="str">
        <f t="shared" si="47"/>
        <v/>
      </c>
    </row>
    <row r="69" spans="2:74" ht="30" customHeight="1" x14ac:dyDescent="0.2">
      <c r="B69" s="75"/>
      <c r="C69" s="75"/>
      <c r="D69" s="77"/>
      <c r="E69" s="49"/>
      <c r="F69" s="49"/>
      <c r="G69" s="50"/>
      <c r="H69" s="51"/>
      <c r="I69" s="50"/>
      <c r="J69" s="53"/>
      <c r="K69" s="55" t="str">
        <f t="shared" si="26"/>
        <v/>
      </c>
      <c r="L69" s="50" t="str">
        <f t="shared" si="27"/>
        <v/>
      </c>
      <c r="M69" s="50" t="str">
        <f t="shared" si="28"/>
        <v/>
      </c>
      <c r="N69" s="72" t="str">
        <f t="shared" si="29"/>
        <v/>
      </c>
      <c r="O69" s="72" t="str">
        <f t="shared" si="30"/>
        <v/>
      </c>
      <c r="P69" s="51" t="str">
        <f t="shared" si="31"/>
        <v/>
      </c>
      <c r="Q69" s="21"/>
      <c r="R69" s="68" t="str">
        <f t="shared" si="32"/>
        <v/>
      </c>
      <c r="S69" s="51" t="str">
        <f t="shared" si="33"/>
        <v/>
      </c>
      <c r="T69" s="24"/>
      <c r="U69" s="7" t="str">
        <f t="shared" si="48"/>
        <v/>
      </c>
      <c r="V69" s="8" t="str">
        <f t="shared" si="34"/>
        <v/>
      </c>
      <c r="W69" s="21"/>
      <c r="X69" s="14" t="str">
        <f t="shared" si="49"/>
        <v/>
      </c>
      <c r="Y69" s="14" t="str">
        <f t="shared" si="35"/>
        <v/>
      </c>
      <c r="Z69" s="8" t="str">
        <f t="shared" si="36"/>
        <v/>
      </c>
      <c r="AA69" s="24"/>
      <c r="AB69" s="4" t="str">
        <f>IF(B69="","",COUNT(B$3:B69))</f>
        <v/>
      </c>
      <c r="AC69" s="4" t="str">
        <f>IF(C69="","",COUNT(C$3:C69))</f>
        <v/>
      </c>
      <c r="AD69" s="4" t="str">
        <f>IF(D69="","",COUNT(D$3:D69))</f>
        <v/>
      </c>
      <c r="AE69" s="22" t="str">
        <f>IF(E69="","",COUNTA($E$3:E69))</f>
        <v/>
      </c>
      <c r="AF69" s="60" t="str">
        <f>IF(B69="",IF(OR($C69&lt;&gt;"",$D69&lt;&gt;"",$E69&lt;&gt;"",$F69&lt;&gt;""),INDEX(AF$3:AF68,MATCH(MAX(AB$3:AB68),AB$3:AB68,0),0),""),B69)</f>
        <v/>
      </c>
      <c r="AG69" s="60" t="str">
        <f>IF(C69="",IF(OR($B69&lt;&gt;"",$D69&lt;&gt;"",$E69&lt;&gt;"",$F69&lt;&gt;""),INDEX(AG$3:AG68,MATCH(MAX(AC$3:AC68),AC$3:AC68,0),0),""),C69)</f>
        <v/>
      </c>
      <c r="AH69" s="60" t="str">
        <f>IF(D69="",IF(OR($B69&lt;&gt;"",$C69&lt;&gt;"",$E69&lt;&gt;"",$F69&lt;&gt;""),INDEX(AH$3:AH68,MATCH(MAX(AD$3:AD68),AD$3:AD68,0),0),""),D69)</f>
        <v/>
      </c>
      <c r="AI69" s="19" t="str">
        <f t="shared" si="37"/>
        <v/>
      </c>
      <c r="AJ69" s="22" t="str">
        <f>IF(AK69="","",$AK69&amp;"@"&amp;AL69&amp;IF(AL69="","","@"&amp;COUNTIF($AI$3:AI69,AL69)))</f>
        <v/>
      </c>
      <c r="AK69" s="45" t="str">
        <f t="shared" si="38"/>
        <v/>
      </c>
      <c r="AL69" s="5" t="str">
        <f>IF(AI69="",IF(AND(F69&lt;&gt;"",E69=""),INDEX($AI$3:AI68,MATCH(MAX($AE$3:AE68),$AE$3:AE68,0),0),""),AI69)</f>
        <v/>
      </c>
      <c r="AM69" s="22" t="str">
        <f>IF(入力!F69="","",IFERROR(INDEX(設定!$B$3:$B$100003,IFERROR(MATCH("*"&amp;$F69&amp;"*",設定!B$3:B$100003,0),MATCH("*"&amp;$F69&amp;"*",設定!C$3:C$100003,0)),0),入力!F69))&amp;""</f>
        <v/>
      </c>
      <c r="AN69" s="22" t="str">
        <f>IF(AM69="","",IFERROR(IF(入力!I69="",INDEX(設定!$D$3:$D$100003,MATCH("*"&amp;$AM69&amp;"*",設定!B$3:B$100003,0),0),I69),I69))&amp;""</f>
        <v/>
      </c>
      <c r="AO69" s="22" t="str">
        <f t="shared" si="39"/>
        <v/>
      </c>
      <c r="AP69" s="22" t="str">
        <f t="shared" si="40"/>
        <v/>
      </c>
      <c r="AQ69" s="22" t="str">
        <f>IF(AM69="","",IFERROR(IF(入力!H69="",INDEX(設定!$E$3:$X$100003,MATCH("*"&amp;$AM69&amp;"*",設定!B$3:B$100003,0),MATCH($AK69,設定!$E$1:$X$1,1)),H69),H69))</f>
        <v/>
      </c>
      <c r="AR69" s="23" t="str">
        <f t="shared" si="41"/>
        <v/>
      </c>
      <c r="AS69" s="23" t="str">
        <f>IF(AND(AR69&lt;&gt;"",COUNTIF($AJ$3:AJ69,AJ69)=1),SUMIF($AJ$3:$AR$100003,AJ69,$AR$3:$AR$100003),"")</f>
        <v/>
      </c>
      <c r="AT69" s="23" t="str">
        <f>IF(AND(COUNTIF($AK$3:AK69,AK69)=COUNTIF($AK$3:AK100069,AK69),AK69&lt;&gt;""),SUMIF($AK$3:AK69,AK69,$AR$3:AR69),"")</f>
        <v/>
      </c>
      <c r="AU69" s="125"/>
      <c r="AV69" s="22" t="str">
        <f>IF(COUNT(BA69:BF69)=6,MAX($AV$3:AV68)+1,"")</f>
        <v/>
      </c>
      <c r="AW69" s="22" t="str">
        <f>IF(AX69="","",RANK(AX69,$AX$3:$AX$100003,1)+COUNTIF($AX$3:AX69,AX69)-1)</f>
        <v/>
      </c>
      <c r="AX69" s="22" t="str">
        <f t="shared" si="50"/>
        <v/>
      </c>
      <c r="AY69" s="22" t="str">
        <f>IF(AL69="","",IF(COUNTIF($AL$3:AL69,AL69)=1,1+MAX($AY$3:AY68),INDEX($AY$3:AY68,MATCH(AL69,$AL$3:AL69,0),0)))</f>
        <v/>
      </c>
      <c r="AZ69" s="22" t="str">
        <f>IF(AM69="","",IF(COUNTIF($AM$3:AM69,AM69)=1,1+MAX($AZ$3:AZ68),INDEX($AZ$3:AZ68,MATCH(AM69,$AM$3:AM69,0),0)))</f>
        <v/>
      </c>
      <c r="BA69" s="79" t="str">
        <f t="shared" si="51"/>
        <v/>
      </c>
      <c r="BB69" s="79" t="str">
        <f t="shared" si="52"/>
        <v/>
      </c>
      <c r="BC69" s="22" t="str">
        <f>IF($AL69="","",IF(COUNTIF(AL69,"*"&amp;BC$1&amp;"*"),COUNTIF(AL$3:AL69,"*"&amp;BC$1&amp;"*"),""))</f>
        <v/>
      </c>
      <c r="BD69" s="22" t="str">
        <f>IF($AL69="","",IF(COUNTIF(AM69,"*"&amp;BD$1&amp;"*"),COUNTIF(AM$3:AM69,"*"&amp;BD$1&amp;"*"),""))</f>
        <v/>
      </c>
      <c r="BE69" s="22" t="str">
        <f>IF($AL69="","",IF(COUNTIF(AN69,"*"&amp;BE$1&amp;"*"),COUNTIF(AN$3:AN69,"*"&amp;BE$1&amp;"*"),""))</f>
        <v/>
      </c>
      <c r="BF69" s="22" t="str">
        <f>IF($AL69="","",IF(COUNTIF(AO69,"*"&amp;BF$1&amp;"*"),COUNTIF(AO$3:AO69,"*"&amp;BF$1&amp;"*"),""))</f>
        <v/>
      </c>
      <c r="BG69" s="83" t="str">
        <f t="shared" si="53"/>
        <v/>
      </c>
      <c r="BH69" s="22" t="str">
        <f t="shared" si="54"/>
        <v/>
      </c>
      <c r="BI69" s="22" t="str">
        <f t="shared" si="55"/>
        <v/>
      </c>
      <c r="BK69" s="22" t="str">
        <f>IF($BK$1&gt;=1+MAX($BK$3:BK68),1+MAX($BK$3:BK68),"")</f>
        <v/>
      </c>
      <c r="BL69" s="22" t="str">
        <f t="shared" si="47"/>
        <v/>
      </c>
      <c r="BM69" s="22" t="str">
        <f t="shared" si="47"/>
        <v/>
      </c>
      <c r="BN69" s="22" t="str">
        <f t="shared" si="47"/>
        <v/>
      </c>
      <c r="BO69" s="22" t="str">
        <f t="shared" si="47"/>
        <v/>
      </c>
      <c r="BP69" s="22" t="str">
        <f t="shared" si="47"/>
        <v/>
      </c>
      <c r="BQ69" s="22" t="str">
        <f t="shared" si="47"/>
        <v/>
      </c>
      <c r="BR69" s="22" t="str">
        <f t="shared" si="47"/>
        <v/>
      </c>
      <c r="BS69" s="22" t="str">
        <f t="shared" si="47"/>
        <v/>
      </c>
      <c r="BT69" s="22" t="str">
        <f t="shared" si="47"/>
        <v/>
      </c>
      <c r="BU69" s="22" t="str">
        <f t="shared" si="47"/>
        <v/>
      </c>
      <c r="BV69" s="22" t="str">
        <f t="shared" si="47"/>
        <v/>
      </c>
    </row>
    <row r="70" spans="2:74" ht="30" customHeight="1" x14ac:dyDescent="0.2">
      <c r="B70" s="75"/>
      <c r="C70" s="75"/>
      <c r="D70" s="77"/>
      <c r="E70" s="49"/>
      <c r="F70" s="49"/>
      <c r="G70" s="50"/>
      <c r="H70" s="51"/>
      <c r="I70" s="50"/>
      <c r="J70" s="53"/>
      <c r="K70" s="55" t="str">
        <f t="shared" si="26"/>
        <v/>
      </c>
      <c r="L70" s="50" t="str">
        <f t="shared" si="27"/>
        <v/>
      </c>
      <c r="M70" s="50" t="str">
        <f t="shared" si="28"/>
        <v/>
      </c>
      <c r="N70" s="72" t="str">
        <f t="shared" si="29"/>
        <v/>
      </c>
      <c r="O70" s="72" t="str">
        <f t="shared" si="30"/>
        <v/>
      </c>
      <c r="P70" s="51" t="str">
        <f t="shared" si="31"/>
        <v/>
      </c>
      <c r="Q70" s="21"/>
      <c r="R70" s="68" t="str">
        <f t="shared" si="32"/>
        <v/>
      </c>
      <c r="S70" s="51" t="str">
        <f t="shared" si="33"/>
        <v/>
      </c>
      <c r="T70" s="24"/>
      <c r="U70" s="7" t="str">
        <f t="shared" si="48"/>
        <v/>
      </c>
      <c r="V70" s="8" t="str">
        <f t="shared" si="34"/>
        <v/>
      </c>
      <c r="W70" s="21"/>
      <c r="X70" s="14" t="str">
        <f t="shared" si="49"/>
        <v/>
      </c>
      <c r="Y70" s="14" t="str">
        <f t="shared" si="35"/>
        <v/>
      </c>
      <c r="Z70" s="8" t="str">
        <f t="shared" si="36"/>
        <v/>
      </c>
      <c r="AA70" s="24"/>
      <c r="AB70" s="4" t="str">
        <f>IF(B70="","",COUNT(B$3:B70))</f>
        <v/>
      </c>
      <c r="AC70" s="4" t="str">
        <f>IF(C70="","",COUNT(C$3:C70))</f>
        <v/>
      </c>
      <c r="AD70" s="4" t="str">
        <f>IF(D70="","",COUNT(D$3:D70))</f>
        <v/>
      </c>
      <c r="AE70" s="22" t="str">
        <f>IF(E70="","",COUNTA($E$3:E70))</f>
        <v/>
      </c>
      <c r="AF70" s="60" t="str">
        <f>IF(B70="",IF(OR($C70&lt;&gt;"",$D70&lt;&gt;"",$E70&lt;&gt;"",$F70&lt;&gt;""),INDEX(AF$3:AF69,MATCH(MAX(AB$3:AB69),AB$3:AB69,0),0),""),B70)</f>
        <v/>
      </c>
      <c r="AG70" s="60" t="str">
        <f>IF(C70="",IF(OR($B70&lt;&gt;"",$D70&lt;&gt;"",$E70&lt;&gt;"",$F70&lt;&gt;""),INDEX(AG$3:AG69,MATCH(MAX(AC$3:AC69),AC$3:AC69,0),0),""),C70)</f>
        <v/>
      </c>
      <c r="AH70" s="60" t="str">
        <f>IF(D70="",IF(OR($B70&lt;&gt;"",$C70&lt;&gt;"",$E70&lt;&gt;"",$F70&lt;&gt;""),INDEX(AH$3:AH69,MATCH(MAX(AD$3:AD69),AD$3:AD69,0),0),""),D70)</f>
        <v/>
      </c>
      <c r="AI70" s="19" t="str">
        <f t="shared" si="37"/>
        <v/>
      </c>
      <c r="AJ70" s="22" t="str">
        <f>IF(AK70="","",$AK70&amp;"@"&amp;AL70&amp;IF(AL70="","","@"&amp;COUNTIF($AI$3:AI70,AL70)))</f>
        <v/>
      </c>
      <c r="AK70" s="45" t="str">
        <f t="shared" si="38"/>
        <v/>
      </c>
      <c r="AL70" s="5" t="str">
        <f>IF(AI70="",IF(AND(F70&lt;&gt;"",E70=""),INDEX($AI$3:AI69,MATCH(MAX($AE$3:AE69),$AE$3:AE69,0),0),""),AI70)</f>
        <v/>
      </c>
      <c r="AM70" s="22" t="str">
        <f>IF(入力!F70="","",IFERROR(INDEX(設定!$B$3:$B$100003,IFERROR(MATCH("*"&amp;$F70&amp;"*",設定!B$3:B$100003,0),MATCH("*"&amp;$F70&amp;"*",設定!C$3:C$100003,0)),0),入力!F70))&amp;""</f>
        <v/>
      </c>
      <c r="AN70" s="22" t="str">
        <f>IF(AM70="","",IFERROR(IF(入力!I70="",INDEX(設定!$D$3:$D$100003,MATCH("*"&amp;$AM70&amp;"*",設定!B$3:B$100003,0),0),I70),I70))&amp;""</f>
        <v/>
      </c>
      <c r="AO70" s="22" t="str">
        <f t="shared" si="39"/>
        <v/>
      </c>
      <c r="AP70" s="22" t="str">
        <f t="shared" si="40"/>
        <v/>
      </c>
      <c r="AQ70" s="22" t="str">
        <f>IF(AM70="","",IFERROR(IF(入力!H70="",INDEX(設定!$E$3:$X$100003,MATCH("*"&amp;$AM70&amp;"*",設定!B$3:B$100003,0),MATCH($AK70,設定!$E$1:$X$1,1)),H70),H70))</f>
        <v/>
      </c>
      <c r="AR70" s="23" t="str">
        <f t="shared" si="41"/>
        <v/>
      </c>
      <c r="AS70" s="23" t="str">
        <f>IF(AND(AR70&lt;&gt;"",COUNTIF($AJ$3:AJ70,AJ70)=1),SUMIF($AJ$3:$AR$100003,AJ70,$AR$3:$AR$100003),"")</f>
        <v/>
      </c>
      <c r="AT70" s="23" t="str">
        <f>IF(AND(COUNTIF($AK$3:AK70,AK70)=COUNTIF($AK$3:AK100070,AK70),AK70&lt;&gt;""),SUMIF($AK$3:AK70,AK70,$AR$3:AR70),"")</f>
        <v/>
      </c>
      <c r="AU70" s="125"/>
      <c r="AV70" s="22" t="str">
        <f>IF(COUNT(BA70:BF70)=6,MAX($AV$3:AV69)+1,"")</f>
        <v/>
      </c>
      <c r="AW70" s="22" t="str">
        <f>IF(AX70="","",RANK(AX70,$AX$3:$AX$100003,1)+COUNTIF($AX$3:AX70,AX70)-1)</f>
        <v/>
      </c>
      <c r="AX70" s="22" t="str">
        <f t="shared" si="50"/>
        <v/>
      </c>
      <c r="AY70" s="22" t="str">
        <f>IF(AL70="","",IF(COUNTIF($AL$3:AL70,AL70)=1,1+MAX($AY$3:AY69),INDEX($AY$3:AY69,MATCH(AL70,$AL$3:AL70,0),0)))</f>
        <v/>
      </c>
      <c r="AZ70" s="22" t="str">
        <f>IF(AM70="","",IF(COUNTIF($AM$3:AM70,AM70)=1,1+MAX($AZ$3:AZ69),INDEX($AZ$3:AZ69,MATCH(AM70,$AM$3:AM70,0),0)))</f>
        <v/>
      </c>
      <c r="BA70" s="79" t="str">
        <f t="shared" si="51"/>
        <v/>
      </c>
      <c r="BB70" s="79" t="str">
        <f t="shared" si="52"/>
        <v/>
      </c>
      <c r="BC70" s="22" t="str">
        <f>IF($AL70="","",IF(COUNTIF(AL70,"*"&amp;BC$1&amp;"*"),COUNTIF(AL$3:AL70,"*"&amp;BC$1&amp;"*"),""))</f>
        <v/>
      </c>
      <c r="BD70" s="22" t="str">
        <f>IF($AL70="","",IF(COUNTIF(AM70,"*"&amp;BD$1&amp;"*"),COUNTIF(AM$3:AM70,"*"&amp;BD$1&amp;"*"),""))</f>
        <v/>
      </c>
      <c r="BE70" s="22" t="str">
        <f>IF($AL70="","",IF(COUNTIF(AN70,"*"&amp;BE$1&amp;"*"),COUNTIF(AN$3:AN70,"*"&amp;BE$1&amp;"*"),""))</f>
        <v/>
      </c>
      <c r="BF70" s="22" t="str">
        <f>IF($AL70="","",IF(COUNTIF(AO70,"*"&amp;BF$1&amp;"*"),COUNTIF(AO$3:AO70,"*"&amp;BF$1&amp;"*"),""))</f>
        <v/>
      </c>
      <c r="BG70" s="83" t="str">
        <f t="shared" si="53"/>
        <v/>
      </c>
      <c r="BH70" s="22" t="str">
        <f t="shared" si="54"/>
        <v/>
      </c>
      <c r="BI70" s="22" t="str">
        <f t="shared" si="55"/>
        <v/>
      </c>
      <c r="BK70" s="22" t="str">
        <f>IF($BK$1&gt;=1+MAX($BK$3:BK69),1+MAX($BK$3:BK69),"")</f>
        <v/>
      </c>
      <c r="BL70" s="22" t="str">
        <f t="shared" si="47"/>
        <v/>
      </c>
      <c r="BM70" s="22" t="str">
        <f t="shared" si="47"/>
        <v/>
      </c>
      <c r="BN70" s="22" t="str">
        <f t="shared" si="47"/>
        <v/>
      </c>
      <c r="BO70" s="22" t="str">
        <f t="shared" si="47"/>
        <v/>
      </c>
      <c r="BP70" s="22" t="str">
        <f t="shared" si="47"/>
        <v/>
      </c>
      <c r="BQ70" s="22" t="str">
        <f t="shared" si="47"/>
        <v/>
      </c>
      <c r="BR70" s="22" t="str">
        <f t="shared" si="47"/>
        <v/>
      </c>
      <c r="BS70" s="22" t="str">
        <f t="shared" si="47"/>
        <v/>
      </c>
      <c r="BT70" s="22" t="str">
        <f t="shared" si="47"/>
        <v/>
      </c>
      <c r="BU70" s="22" t="str">
        <f t="shared" si="47"/>
        <v/>
      </c>
      <c r="BV70" s="22" t="str">
        <f t="shared" si="47"/>
        <v/>
      </c>
    </row>
    <row r="71" spans="2:74" ht="30" customHeight="1" x14ac:dyDescent="0.2">
      <c r="B71" s="75"/>
      <c r="C71" s="75"/>
      <c r="D71" s="77"/>
      <c r="E71" s="49"/>
      <c r="F71" s="49"/>
      <c r="G71" s="50"/>
      <c r="H71" s="51"/>
      <c r="I71" s="50"/>
      <c r="J71" s="53"/>
      <c r="K71" s="55" t="str">
        <f t="shared" si="26"/>
        <v/>
      </c>
      <c r="L71" s="50" t="str">
        <f t="shared" si="27"/>
        <v/>
      </c>
      <c r="M71" s="50" t="str">
        <f t="shared" si="28"/>
        <v/>
      </c>
      <c r="N71" s="72" t="str">
        <f t="shared" si="29"/>
        <v/>
      </c>
      <c r="O71" s="72" t="str">
        <f t="shared" si="30"/>
        <v/>
      </c>
      <c r="P71" s="51" t="str">
        <f t="shared" si="31"/>
        <v/>
      </c>
      <c r="Q71" s="21"/>
      <c r="R71" s="68" t="str">
        <f t="shared" si="32"/>
        <v/>
      </c>
      <c r="S71" s="51" t="str">
        <f t="shared" si="33"/>
        <v/>
      </c>
      <c r="T71" s="24"/>
      <c r="U71" s="7" t="str">
        <f t="shared" si="48"/>
        <v/>
      </c>
      <c r="V71" s="8" t="str">
        <f t="shared" si="34"/>
        <v/>
      </c>
      <c r="W71" s="21"/>
      <c r="X71" s="14" t="str">
        <f t="shared" si="49"/>
        <v/>
      </c>
      <c r="Y71" s="14" t="str">
        <f t="shared" si="35"/>
        <v/>
      </c>
      <c r="Z71" s="8" t="str">
        <f t="shared" si="36"/>
        <v/>
      </c>
      <c r="AA71" s="24"/>
      <c r="AB71" s="4" t="str">
        <f>IF(B71="","",COUNT(B$3:B71))</f>
        <v/>
      </c>
      <c r="AC71" s="4" t="str">
        <f>IF(C71="","",COUNT(C$3:C71))</f>
        <v/>
      </c>
      <c r="AD71" s="4" t="str">
        <f>IF(D71="","",COUNT(D$3:D71))</f>
        <v/>
      </c>
      <c r="AE71" s="22" t="str">
        <f>IF(E71="","",COUNTA($E$3:E71))</f>
        <v/>
      </c>
      <c r="AF71" s="60" t="str">
        <f>IF(B71="",IF(OR($C71&lt;&gt;"",$D71&lt;&gt;"",$E71&lt;&gt;"",$F71&lt;&gt;""),INDEX(AF$3:AF70,MATCH(MAX(AB$3:AB70),AB$3:AB70,0),0),""),B71)</f>
        <v/>
      </c>
      <c r="AG71" s="60" t="str">
        <f>IF(C71="",IF(OR($B71&lt;&gt;"",$D71&lt;&gt;"",$E71&lt;&gt;"",$F71&lt;&gt;""),INDEX(AG$3:AG70,MATCH(MAX(AC$3:AC70),AC$3:AC70,0),0),""),C71)</f>
        <v/>
      </c>
      <c r="AH71" s="60" t="str">
        <f>IF(D71="",IF(OR($B71&lt;&gt;"",$C71&lt;&gt;"",$E71&lt;&gt;"",$F71&lt;&gt;""),INDEX(AH$3:AH70,MATCH(MAX(AD$3:AD70),AD$3:AD70,0),0),""),D71)</f>
        <v/>
      </c>
      <c r="AI71" s="19" t="str">
        <f t="shared" si="37"/>
        <v/>
      </c>
      <c r="AJ71" s="22" t="str">
        <f>IF(AK71="","",$AK71&amp;"@"&amp;AL71&amp;IF(AL71="","","@"&amp;COUNTIF($AI$3:AI71,AL71)))</f>
        <v/>
      </c>
      <c r="AK71" s="45" t="str">
        <f t="shared" si="38"/>
        <v/>
      </c>
      <c r="AL71" s="5" t="str">
        <f>IF(AI71="",IF(AND(F71&lt;&gt;"",E71=""),INDEX($AI$3:AI70,MATCH(MAX($AE$3:AE70),$AE$3:AE70,0),0),""),AI71)</f>
        <v/>
      </c>
      <c r="AM71" s="22" t="str">
        <f>IF(入力!F71="","",IFERROR(INDEX(設定!$B$3:$B$100003,IFERROR(MATCH("*"&amp;$F71&amp;"*",設定!B$3:B$100003,0),MATCH("*"&amp;$F71&amp;"*",設定!C$3:C$100003,0)),0),入力!F71))&amp;""</f>
        <v/>
      </c>
      <c r="AN71" s="22" t="str">
        <f>IF(AM71="","",IFERROR(IF(入力!I71="",INDEX(設定!$D$3:$D$100003,MATCH("*"&amp;$AM71&amp;"*",設定!B$3:B$100003,0),0),I71),I71))&amp;""</f>
        <v/>
      </c>
      <c r="AO71" s="22" t="str">
        <f t="shared" si="39"/>
        <v/>
      </c>
      <c r="AP71" s="22" t="str">
        <f t="shared" si="40"/>
        <v/>
      </c>
      <c r="AQ71" s="22" t="str">
        <f>IF(AM71="","",IFERROR(IF(入力!H71="",INDEX(設定!$E$3:$X$100003,MATCH("*"&amp;$AM71&amp;"*",設定!B$3:B$100003,0),MATCH($AK71,設定!$E$1:$X$1,1)),H71),H71))</f>
        <v/>
      </c>
      <c r="AR71" s="23" t="str">
        <f t="shared" si="41"/>
        <v/>
      </c>
      <c r="AS71" s="23" t="str">
        <f>IF(AND(AR71&lt;&gt;"",COUNTIF($AJ$3:AJ71,AJ71)=1),SUMIF($AJ$3:$AR$100003,AJ71,$AR$3:$AR$100003),"")</f>
        <v/>
      </c>
      <c r="AT71" s="23" t="str">
        <f>IF(AND(COUNTIF($AK$3:AK71,AK71)=COUNTIF($AK$3:AK100071,AK71),AK71&lt;&gt;""),SUMIF($AK$3:AK71,AK71,$AR$3:AR71),"")</f>
        <v/>
      </c>
      <c r="AU71" s="125"/>
      <c r="AV71" s="22" t="str">
        <f>IF(COUNT(BA71:BF71)=6,MAX($AV$3:AV70)+1,"")</f>
        <v/>
      </c>
      <c r="AW71" s="22" t="str">
        <f>IF(AX71="","",RANK(AX71,$AX$3:$AX$100003,1)+COUNTIF($AX$3:AX71,AX71)-1)</f>
        <v/>
      </c>
      <c r="AX71" s="22" t="str">
        <f t="shared" si="50"/>
        <v/>
      </c>
      <c r="AY71" s="22" t="str">
        <f>IF(AL71="","",IF(COUNTIF($AL$3:AL71,AL71)=1,1+MAX($AY$3:AY70),INDEX($AY$3:AY70,MATCH(AL71,$AL$3:AL71,0),0)))</f>
        <v/>
      </c>
      <c r="AZ71" s="22" t="str">
        <f>IF(AM71="","",IF(COUNTIF($AM$3:AM71,AM71)=1,1+MAX($AZ$3:AZ70),INDEX($AZ$3:AZ70,MATCH(AM71,$AM$3:AM71,0),0)))</f>
        <v/>
      </c>
      <c r="BA71" s="79" t="str">
        <f t="shared" si="51"/>
        <v/>
      </c>
      <c r="BB71" s="79" t="str">
        <f t="shared" si="52"/>
        <v/>
      </c>
      <c r="BC71" s="22" t="str">
        <f>IF($AL71="","",IF(COUNTIF(AL71,"*"&amp;BC$1&amp;"*"),COUNTIF(AL$3:AL71,"*"&amp;BC$1&amp;"*"),""))</f>
        <v/>
      </c>
      <c r="BD71" s="22" t="str">
        <f>IF($AL71="","",IF(COUNTIF(AM71,"*"&amp;BD$1&amp;"*"),COUNTIF(AM$3:AM71,"*"&amp;BD$1&amp;"*"),""))</f>
        <v/>
      </c>
      <c r="BE71" s="22" t="str">
        <f>IF($AL71="","",IF(COUNTIF(AN71,"*"&amp;BE$1&amp;"*"),COUNTIF(AN$3:AN71,"*"&amp;BE$1&amp;"*"),""))</f>
        <v/>
      </c>
      <c r="BF71" s="22" t="str">
        <f>IF($AL71="","",IF(COUNTIF(AO71,"*"&amp;BF$1&amp;"*"),COUNTIF(AO$3:AO71,"*"&amp;BF$1&amp;"*"),""))</f>
        <v/>
      </c>
      <c r="BG71" s="83" t="str">
        <f t="shared" si="53"/>
        <v/>
      </c>
      <c r="BH71" s="22" t="str">
        <f t="shared" si="54"/>
        <v/>
      </c>
      <c r="BI71" s="22" t="str">
        <f t="shared" si="55"/>
        <v/>
      </c>
      <c r="BK71" s="22" t="str">
        <f>IF($BK$1&gt;=1+MAX($BK$3:BK70),1+MAX($BK$3:BK70),"")</f>
        <v/>
      </c>
      <c r="BL71" s="22" t="str">
        <f t="shared" si="47"/>
        <v/>
      </c>
      <c r="BM71" s="22" t="str">
        <f t="shared" si="47"/>
        <v/>
      </c>
      <c r="BN71" s="22" t="str">
        <f t="shared" si="47"/>
        <v/>
      </c>
      <c r="BO71" s="22" t="str">
        <f t="shared" si="47"/>
        <v/>
      </c>
      <c r="BP71" s="22" t="str">
        <f t="shared" si="47"/>
        <v/>
      </c>
      <c r="BQ71" s="22" t="str">
        <f t="shared" si="47"/>
        <v/>
      </c>
      <c r="BR71" s="22" t="str">
        <f t="shared" si="47"/>
        <v/>
      </c>
      <c r="BS71" s="22" t="str">
        <f t="shared" si="47"/>
        <v/>
      </c>
      <c r="BT71" s="22" t="str">
        <f t="shared" si="47"/>
        <v/>
      </c>
      <c r="BU71" s="22" t="str">
        <f t="shared" si="47"/>
        <v/>
      </c>
      <c r="BV71" s="22" t="str">
        <f t="shared" si="47"/>
        <v/>
      </c>
    </row>
    <row r="72" spans="2:74" ht="30" customHeight="1" x14ac:dyDescent="0.2">
      <c r="B72" s="75"/>
      <c r="C72" s="75"/>
      <c r="D72" s="77"/>
      <c r="E72" s="49"/>
      <c r="F72" s="49"/>
      <c r="G72" s="50"/>
      <c r="H72" s="51"/>
      <c r="I72" s="50"/>
      <c r="J72" s="53"/>
      <c r="K72" s="55" t="str">
        <f t="shared" ref="K72:K135" si="56">IF(AM72="","",AM72)</f>
        <v/>
      </c>
      <c r="L72" s="50" t="str">
        <f t="shared" ref="L72:L135" si="57">IF(AN72="","",AN72)</f>
        <v/>
      </c>
      <c r="M72" s="50" t="str">
        <f t="shared" ref="M72:M135" si="58">IF(AP72="","",AP72)</f>
        <v/>
      </c>
      <c r="N72" s="72" t="str">
        <f t="shared" ref="N72:N135" si="59">IF(OR(AQ72="",AQ72=0),"",AQ72)</f>
        <v/>
      </c>
      <c r="O72" s="72" t="str">
        <f t="shared" ref="O72:O135" si="60">IF(OR(AR72="",M72="",N72="",),"",AR72)</f>
        <v/>
      </c>
      <c r="P72" s="51" t="str">
        <f t="shared" ref="P72:P135" si="61">IF(AS72="","",AS72)</f>
        <v/>
      </c>
      <c r="Q72" s="21"/>
      <c r="R72" s="68" t="str">
        <f t="shared" ref="R72:R135" si="62">IF(S72="","",AK72)</f>
        <v/>
      </c>
      <c r="S72" s="51" t="str">
        <f t="shared" ref="S72:S135" si="63">IF(AT72="","",AT72)</f>
        <v/>
      </c>
      <c r="T72" s="24"/>
      <c r="U72" s="7" t="str">
        <f t="shared" si="48"/>
        <v/>
      </c>
      <c r="V72" s="8" t="str">
        <f t="shared" ref="V72:V135" si="64">IF(U72="","",SUMIF($AL$3:$AL$100003,U72,$AR$3:$AR$100003))</f>
        <v/>
      </c>
      <c r="W72" s="21"/>
      <c r="X72" s="14" t="str">
        <f t="shared" si="49"/>
        <v/>
      </c>
      <c r="Y72" s="14" t="str">
        <f t="shared" ref="Y72:Y135" si="65">IF($X72="","",SUMIF($AM$3:$AM$100003,X72,$AP$3:$AP$100003))</f>
        <v/>
      </c>
      <c r="Z72" s="8" t="str">
        <f t="shared" ref="Z72:Z135" si="66">IF($X72="","",SUMIF($AM$3:$AM$100003,X72,$AR$3:$AR$100003))</f>
        <v/>
      </c>
      <c r="AA72" s="24"/>
      <c r="AB72" s="4" t="str">
        <f>IF(B72="","",COUNT(B$3:B72))</f>
        <v/>
      </c>
      <c r="AC72" s="4" t="str">
        <f>IF(C72="","",COUNT(C$3:C72))</f>
        <v/>
      </c>
      <c r="AD72" s="4" t="str">
        <f>IF(D72="","",COUNT(D$3:D72))</f>
        <v/>
      </c>
      <c r="AE72" s="22" t="str">
        <f>IF(E72="","",COUNTA($E$3:E72))</f>
        <v/>
      </c>
      <c r="AF72" s="60" t="str">
        <f>IF(B72="",IF(OR($C72&lt;&gt;"",$D72&lt;&gt;"",$E72&lt;&gt;"",$F72&lt;&gt;""),INDEX(AF$3:AF71,MATCH(MAX(AB$3:AB71),AB$3:AB71,0),0),""),B72)</f>
        <v/>
      </c>
      <c r="AG72" s="60" t="str">
        <f>IF(C72="",IF(OR($B72&lt;&gt;"",$D72&lt;&gt;"",$E72&lt;&gt;"",$F72&lt;&gt;""),INDEX(AG$3:AG71,MATCH(MAX(AC$3:AC71),AC$3:AC71,0),0),""),C72)</f>
        <v/>
      </c>
      <c r="AH72" s="60" t="str">
        <f>IF(D72="",IF(OR($B72&lt;&gt;"",$C72&lt;&gt;"",$E72&lt;&gt;"",$F72&lt;&gt;""),INDEX(AH$3:AH71,MATCH(MAX(AD$3:AD71),AD$3:AD71,0),0),""),D72)</f>
        <v/>
      </c>
      <c r="AI72" s="19" t="str">
        <f t="shared" ref="AI72:AI135" si="67">IF(E72="","",E72)</f>
        <v/>
      </c>
      <c r="AJ72" s="22" t="str">
        <f>IF(AK72="","",$AK72&amp;"@"&amp;AL72&amp;IF(AL72="","","@"&amp;COUNTIF($AI$3:AI72,AL72)))</f>
        <v/>
      </c>
      <c r="AK72" s="45" t="str">
        <f t="shared" ref="AK72:AK135" si="68">IFERROR(IF(AH72="","",DATE(AF72,AG72,AH72)),"")</f>
        <v/>
      </c>
      <c r="AL72" s="5" t="str">
        <f>IF(AI72="",IF(AND(F72&lt;&gt;"",E72=""),INDEX($AI$3:AI71,MATCH(MAX($AE$3:AE71),$AE$3:AE71,0),0),""),AI72)</f>
        <v/>
      </c>
      <c r="AM72" s="22" t="str">
        <f>IF(入力!F72="","",IFERROR(INDEX(設定!$B$3:$B$100003,IFERROR(MATCH("*"&amp;$F72&amp;"*",設定!B$3:B$100003,0),MATCH("*"&amp;$F72&amp;"*",設定!C$3:C$100003,0)),0),入力!F72))&amp;""</f>
        <v/>
      </c>
      <c r="AN72" s="22" t="str">
        <f>IF(AM72="","",IFERROR(IF(入力!I72="",INDEX(設定!$D$3:$D$100003,MATCH("*"&amp;$AM72&amp;"*",設定!B$3:B$100003,0),0),I72),I72))&amp;""</f>
        <v/>
      </c>
      <c r="AO72" s="22" t="str">
        <f t="shared" ref="AO72:AO135" si="69">IF(J72="","",J72)</f>
        <v/>
      </c>
      <c r="AP72" s="22" t="str">
        <f t="shared" ref="AP72:AP135" si="70">IF(G72="","",G72)</f>
        <v/>
      </c>
      <c r="AQ72" s="22" t="str">
        <f>IF(AM72="","",IFERROR(IF(入力!H72="",INDEX(設定!$E$3:$X$100003,MATCH("*"&amp;$AM72&amp;"*",設定!B$3:B$100003,0),MATCH($AK72,設定!$E$1:$X$1,1)),H72),H72))</f>
        <v/>
      </c>
      <c r="AR72" s="23" t="str">
        <f t="shared" ref="AR72:AR135" si="71">IF(COUNT(AP72:AQ72)=2,AP72*AQ72,"")</f>
        <v/>
      </c>
      <c r="AS72" s="23" t="str">
        <f>IF(AND(AR72&lt;&gt;"",COUNTIF($AJ$3:AJ72,AJ72)=1),SUMIF($AJ$3:$AR$100003,AJ72,$AR$3:$AR$100003),"")</f>
        <v/>
      </c>
      <c r="AT72" s="23" t="str">
        <f>IF(AND(COUNTIF($AK$3:AK72,AK72)=COUNTIF($AK$3:AK100072,AK72),AK72&lt;&gt;""),SUMIF($AK$3:AK72,AK72,$AR$3:AR72),"")</f>
        <v/>
      </c>
      <c r="AU72" s="125"/>
      <c r="AV72" s="22" t="str">
        <f>IF(COUNT(BA72:BF72)=6,MAX($AV$3:AV71)+1,"")</f>
        <v/>
      </c>
      <c r="AW72" s="22" t="str">
        <f>IF(AX72="","",RANK(AX72,$AX$3:$AX$100003,1)+COUNTIF($AX$3:AX72,AX72)-1)</f>
        <v/>
      </c>
      <c r="AX72" s="22" t="str">
        <f t="shared" si="50"/>
        <v/>
      </c>
      <c r="AY72" s="22" t="str">
        <f>IF(AL72="","",IF(COUNTIF($AL$3:AL72,AL72)=1,1+MAX($AY$3:AY71),INDEX($AY$3:AY71,MATCH(AL72,$AL$3:AL72,0),0)))</f>
        <v/>
      </c>
      <c r="AZ72" s="22" t="str">
        <f>IF(AM72="","",IF(COUNTIF($AM$3:AM72,AM72)=1,1+MAX($AZ$3:AZ71),INDEX($AZ$3:AZ71,MATCH(AM72,$AM$3:AM72,0),0)))</f>
        <v/>
      </c>
      <c r="BA72" s="79" t="str">
        <f t="shared" si="51"/>
        <v/>
      </c>
      <c r="BB72" s="79" t="str">
        <f t="shared" si="52"/>
        <v/>
      </c>
      <c r="BC72" s="22" t="str">
        <f>IF($AL72="","",IF(COUNTIF(AL72,"*"&amp;BC$1&amp;"*"),COUNTIF(AL$3:AL72,"*"&amp;BC$1&amp;"*"),""))</f>
        <v/>
      </c>
      <c r="BD72" s="22" t="str">
        <f>IF($AL72="","",IF(COUNTIF(AM72,"*"&amp;BD$1&amp;"*"),COUNTIF(AM$3:AM72,"*"&amp;BD$1&amp;"*"),""))</f>
        <v/>
      </c>
      <c r="BE72" s="22" t="str">
        <f>IF($AL72="","",IF(COUNTIF(AN72,"*"&amp;BE$1&amp;"*"),COUNTIF(AN$3:AN72,"*"&amp;BE$1&amp;"*"),""))</f>
        <v/>
      </c>
      <c r="BF72" s="22" t="str">
        <f>IF($AL72="","",IF(COUNTIF(AO72,"*"&amp;BF$1&amp;"*"),COUNTIF(AO$3:AO72,"*"&amp;BF$1&amp;"*"),""))</f>
        <v/>
      </c>
      <c r="BG72" s="83" t="str">
        <f t="shared" si="53"/>
        <v/>
      </c>
      <c r="BH72" s="22" t="str">
        <f t="shared" si="54"/>
        <v/>
      </c>
      <c r="BI72" s="22" t="str">
        <f t="shared" si="55"/>
        <v/>
      </c>
      <c r="BK72" s="22" t="str">
        <f>IF($BK$1&gt;=1+MAX($BK$3:BK71),1+MAX($BK$3:BK71),"")</f>
        <v/>
      </c>
      <c r="BL72" s="22" t="str">
        <f t="shared" si="47"/>
        <v/>
      </c>
      <c r="BM72" s="22" t="str">
        <f t="shared" si="47"/>
        <v/>
      </c>
      <c r="BN72" s="22" t="str">
        <f t="shared" si="47"/>
        <v/>
      </c>
      <c r="BO72" s="22" t="str">
        <f t="shared" si="47"/>
        <v/>
      </c>
      <c r="BP72" s="22" t="str">
        <f t="shared" si="47"/>
        <v/>
      </c>
      <c r="BQ72" s="22" t="str">
        <f t="shared" si="47"/>
        <v/>
      </c>
      <c r="BR72" s="22" t="str">
        <f t="shared" si="47"/>
        <v/>
      </c>
      <c r="BS72" s="22" t="str">
        <f t="shared" si="47"/>
        <v/>
      </c>
      <c r="BT72" s="22" t="str">
        <f t="shared" si="47"/>
        <v/>
      </c>
      <c r="BU72" s="22" t="str">
        <f t="shared" si="47"/>
        <v/>
      </c>
      <c r="BV72" s="22" t="str">
        <f t="shared" si="47"/>
        <v/>
      </c>
    </row>
    <row r="73" spans="2:74" ht="30" customHeight="1" x14ac:dyDescent="0.2">
      <c r="B73" s="75"/>
      <c r="C73" s="75"/>
      <c r="D73" s="77"/>
      <c r="E73" s="49"/>
      <c r="F73" s="49"/>
      <c r="G73" s="50"/>
      <c r="H73" s="51"/>
      <c r="I73" s="50"/>
      <c r="J73" s="53"/>
      <c r="K73" s="55" t="str">
        <f t="shared" si="56"/>
        <v/>
      </c>
      <c r="L73" s="50" t="str">
        <f t="shared" si="57"/>
        <v/>
      </c>
      <c r="M73" s="50" t="str">
        <f t="shared" si="58"/>
        <v/>
      </c>
      <c r="N73" s="72" t="str">
        <f t="shared" si="59"/>
        <v/>
      </c>
      <c r="O73" s="72" t="str">
        <f t="shared" si="60"/>
        <v/>
      </c>
      <c r="P73" s="51" t="str">
        <f t="shared" si="61"/>
        <v/>
      </c>
      <c r="Q73" s="21"/>
      <c r="R73" s="68" t="str">
        <f t="shared" si="62"/>
        <v/>
      </c>
      <c r="S73" s="51" t="str">
        <f t="shared" si="63"/>
        <v/>
      </c>
      <c r="T73" s="24"/>
      <c r="U73" s="7" t="str">
        <f t="shared" si="48"/>
        <v/>
      </c>
      <c r="V73" s="8" t="str">
        <f t="shared" si="64"/>
        <v/>
      </c>
      <c r="W73" s="21"/>
      <c r="X73" s="14" t="str">
        <f t="shared" si="49"/>
        <v/>
      </c>
      <c r="Y73" s="14" t="str">
        <f t="shared" si="65"/>
        <v/>
      </c>
      <c r="Z73" s="8" t="str">
        <f t="shared" si="66"/>
        <v/>
      </c>
      <c r="AA73" s="24"/>
      <c r="AB73" s="4" t="str">
        <f>IF(B73="","",COUNT(B$3:B73))</f>
        <v/>
      </c>
      <c r="AC73" s="4" t="str">
        <f>IF(C73="","",COUNT(C$3:C73))</f>
        <v/>
      </c>
      <c r="AD73" s="4" t="str">
        <f>IF(D73="","",COUNT(D$3:D73))</f>
        <v/>
      </c>
      <c r="AE73" s="22" t="str">
        <f>IF(E73="","",COUNTA($E$3:E73))</f>
        <v/>
      </c>
      <c r="AF73" s="60" t="str">
        <f>IF(B73="",IF(OR($C73&lt;&gt;"",$D73&lt;&gt;"",$E73&lt;&gt;"",$F73&lt;&gt;""),INDEX(AF$3:AF72,MATCH(MAX(AB$3:AB72),AB$3:AB72,0),0),""),B73)</f>
        <v/>
      </c>
      <c r="AG73" s="60" t="str">
        <f>IF(C73="",IF(OR($B73&lt;&gt;"",$D73&lt;&gt;"",$E73&lt;&gt;"",$F73&lt;&gt;""),INDEX(AG$3:AG72,MATCH(MAX(AC$3:AC72),AC$3:AC72,0),0),""),C73)</f>
        <v/>
      </c>
      <c r="AH73" s="60" t="str">
        <f>IF(D73="",IF(OR($B73&lt;&gt;"",$C73&lt;&gt;"",$E73&lt;&gt;"",$F73&lt;&gt;""),INDEX(AH$3:AH72,MATCH(MAX(AD$3:AD72),AD$3:AD72,0),0),""),D73)</f>
        <v/>
      </c>
      <c r="AI73" s="19" t="str">
        <f t="shared" si="67"/>
        <v/>
      </c>
      <c r="AJ73" s="22" t="str">
        <f>IF(AK73="","",$AK73&amp;"@"&amp;AL73&amp;IF(AL73="","","@"&amp;COUNTIF($AI$3:AI73,AL73)))</f>
        <v/>
      </c>
      <c r="AK73" s="45" t="str">
        <f t="shared" si="68"/>
        <v/>
      </c>
      <c r="AL73" s="5" t="str">
        <f>IF(AI73="",IF(AND(F73&lt;&gt;"",E73=""),INDEX($AI$3:AI72,MATCH(MAX($AE$3:AE72),$AE$3:AE72,0),0),""),AI73)</f>
        <v/>
      </c>
      <c r="AM73" s="22" t="str">
        <f>IF(入力!F73="","",IFERROR(INDEX(設定!$B$3:$B$100003,IFERROR(MATCH("*"&amp;$F73&amp;"*",設定!B$3:B$100003,0),MATCH("*"&amp;$F73&amp;"*",設定!C$3:C$100003,0)),0),入力!F73))&amp;""</f>
        <v/>
      </c>
      <c r="AN73" s="22" t="str">
        <f>IF(AM73="","",IFERROR(IF(入力!I73="",INDEX(設定!$D$3:$D$100003,MATCH("*"&amp;$AM73&amp;"*",設定!B$3:B$100003,0),0),I73),I73))&amp;""</f>
        <v/>
      </c>
      <c r="AO73" s="22" t="str">
        <f t="shared" si="69"/>
        <v/>
      </c>
      <c r="AP73" s="22" t="str">
        <f t="shared" si="70"/>
        <v/>
      </c>
      <c r="AQ73" s="22" t="str">
        <f>IF(AM73="","",IFERROR(IF(入力!H73="",INDEX(設定!$E$3:$X$100003,MATCH("*"&amp;$AM73&amp;"*",設定!B$3:B$100003,0),MATCH($AK73,設定!$E$1:$X$1,1)),H73),H73))</f>
        <v/>
      </c>
      <c r="AR73" s="23" t="str">
        <f t="shared" si="71"/>
        <v/>
      </c>
      <c r="AS73" s="23" t="str">
        <f>IF(AND(AR73&lt;&gt;"",COUNTIF($AJ$3:AJ73,AJ73)=1),SUMIF($AJ$3:$AR$100003,AJ73,$AR$3:$AR$100003),"")</f>
        <v/>
      </c>
      <c r="AT73" s="23" t="str">
        <f>IF(AND(COUNTIF($AK$3:AK73,AK73)=COUNTIF($AK$3:AK100073,AK73),AK73&lt;&gt;""),SUMIF($AK$3:AK73,AK73,$AR$3:AR73),"")</f>
        <v/>
      </c>
      <c r="AU73" s="125"/>
      <c r="AV73" s="22" t="str">
        <f>IF(COUNT(BA73:BF73)=6,MAX($AV$3:AV72)+1,"")</f>
        <v/>
      </c>
      <c r="AW73" s="22" t="str">
        <f>IF(AX73="","",RANK(AX73,$AX$3:$AX$100003,1)+COUNTIF($AX$3:AX73,AX73)-1)</f>
        <v/>
      </c>
      <c r="AX73" s="22" t="str">
        <f t="shared" si="50"/>
        <v/>
      </c>
      <c r="AY73" s="22" t="str">
        <f>IF(AL73="","",IF(COUNTIF($AL$3:AL73,AL73)=1,1+MAX($AY$3:AY72),INDEX($AY$3:AY72,MATCH(AL73,$AL$3:AL73,0),0)))</f>
        <v/>
      </c>
      <c r="AZ73" s="22" t="str">
        <f>IF(AM73="","",IF(COUNTIF($AM$3:AM73,AM73)=1,1+MAX($AZ$3:AZ72),INDEX($AZ$3:AZ72,MATCH(AM73,$AM$3:AM73,0),0)))</f>
        <v/>
      </c>
      <c r="BA73" s="79" t="str">
        <f t="shared" si="51"/>
        <v/>
      </c>
      <c r="BB73" s="79" t="str">
        <f t="shared" si="52"/>
        <v/>
      </c>
      <c r="BC73" s="22" t="str">
        <f>IF($AL73="","",IF(COUNTIF(AL73,"*"&amp;BC$1&amp;"*"),COUNTIF(AL$3:AL73,"*"&amp;BC$1&amp;"*"),""))</f>
        <v/>
      </c>
      <c r="BD73" s="22" t="str">
        <f>IF($AL73="","",IF(COUNTIF(AM73,"*"&amp;BD$1&amp;"*"),COUNTIF(AM$3:AM73,"*"&amp;BD$1&amp;"*"),""))</f>
        <v/>
      </c>
      <c r="BE73" s="22" t="str">
        <f>IF($AL73="","",IF(COUNTIF(AN73,"*"&amp;BE$1&amp;"*"),COUNTIF(AN$3:AN73,"*"&amp;BE$1&amp;"*"),""))</f>
        <v/>
      </c>
      <c r="BF73" s="22" t="str">
        <f>IF($AL73="","",IF(COUNTIF(AO73,"*"&amp;BF$1&amp;"*"),COUNTIF(AO$3:AO73,"*"&amp;BF$1&amp;"*"),""))</f>
        <v/>
      </c>
      <c r="BG73" s="83" t="str">
        <f t="shared" si="53"/>
        <v/>
      </c>
      <c r="BH73" s="22" t="str">
        <f t="shared" si="54"/>
        <v/>
      </c>
      <c r="BI73" s="22" t="str">
        <f t="shared" si="55"/>
        <v/>
      </c>
      <c r="BK73" s="22" t="str">
        <f>IF($BK$1&gt;=1+MAX($BK$3:BK72),1+MAX($BK$3:BK72),"")</f>
        <v/>
      </c>
      <c r="BL73" s="22" t="str">
        <f t="shared" ref="BL73:BV82" si="72">IFERROR(IF($BK73="","",INDEX($AF$3:$AR$100003,MATCH($BK73,INDEX($AV$3:$AW$100003,0,MATCH($BL$1,$AV$2:$AW$2,0)),0),MATCH(BL$2,$AF$2:$AR$2,0))),"")</f>
        <v/>
      </c>
      <c r="BM73" s="22" t="str">
        <f t="shared" si="72"/>
        <v/>
      </c>
      <c r="BN73" s="22" t="str">
        <f t="shared" si="72"/>
        <v/>
      </c>
      <c r="BO73" s="22" t="str">
        <f t="shared" si="72"/>
        <v/>
      </c>
      <c r="BP73" s="22" t="str">
        <f t="shared" si="72"/>
        <v/>
      </c>
      <c r="BQ73" s="22" t="str">
        <f t="shared" si="72"/>
        <v/>
      </c>
      <c r="BR73" s="22" t="str">
        <f t="shared" si="72"/>
        <v/>
      </c>
      <c r="BS73" s="22" t="str">
        <f t="shared" si="72"/>
        <v/>
      </c>
      <c r="BT73" s="22" t="str">
        <f t="shared" si="72"/>
        <v/>
      </c>
      <c r="BU73" s="22" t="str">
        <f t="shared" si="72"/>
        <v/>
      </c>
      <c r="BV73" s="22" t="str">
        <f t="shared" si="72"/>
        <v/>
      </c>
    </row>
    <row r="74" spans="2:74" ht="30" customHeight="1" x14ac:dyDescent="0.2">
      <c r="B74" s="75"/>
      <c r="C74" s="75"/>
      <c r="D74" s="77"/>
      <c r="E74" s="49"/>
      <c r="F74" s="49"/>
      <c r="G74" s="50"/>
      <c r="H74" s="51"/>
      <c r="I74" s="50"/>
      <c r="J74" s="53"/>
      <c r="K74" s="55" t="str">
        <f t="shared" si="56"/>
        <v/>
      </c>
      <c r="L74" s="50" t="str">
        <f t="shared" si="57"/>
        <v/>
      </c>
      <c r="M74" s="50" t="str">
        <f t="shared" si="58"/>
        <v/>
      </c>
      <c r="N74" s="72" t="str">
        <f t="shared" si="59"/>
        <v/>
      </c>
      <c r="O74" s="72" t="str">
        <f t="shared" si="60"/>
        <v/>
      </c>
      <c r="P74" s="51" t="str">
        <f t="shared" si="61"/>
        <v/>
      </c>
      <c r="Q74" s="21"/>
      <c r="R74" s="68" t="str">
        <f t="shared" si="62"/>
        <v/>
      </c>
      <c r="S74" s="51" t="str">
        <f t="shared" si="63"/>
        <v/>
      </c>
      <c r="T74" s="24"/>
      <c r="U74" s="7" t="str">
        <f t="shared" si="48"/>
        <v/>
      </c>
      <c r="V74" s="8" t="str">
        <f t="shared" si="64"/>
        <v/>
      </c>
      <c r="W74" s="21"/>
      <c r="X74" s="14" t="str">
        <f t="shared" si="49"/>
        <v/>
      </c>
      <c r="Y74" s="14" t="str">
        <f t="shared" si="65"/>
        <v/>
      </c>
      <c r="Z74" s="8" t="str">
        <f t="shared" si="66"/>
        <v/>
      </c>
      <c r="AA74" s="24"/>
      <c r="AB74" s="4" t="str">
        <f>IF(B74="","",COUNT(B$3:B74))</f>
        <v/>
      </c>
      <c r="AC74" s="4" t="str">
        <f>IF(C74="","",COUNT(C$3:C74))</f>
        <v/>
      </c>
      <c r="AD74" s="4" t="str">
        <f>IF(D74="","",COUNT(D$3:D74))</f>
        <v/>
      </c>
      <c r="AE74" s="22" t="str">
        <f>IF(E74="","",COUNTA($E$3:E74))</f>
        <v/>
      </c>
      <c r="AF74" s="60" t="str">
        <f>IF(B74="",IF(OR($C74&lt;&gt;"",$D74&lt;&gt;"",$E74&lt;&gt;"",$F74&lt;&gt;""),INDEX(AF$3:AF73,MATCH(MAX(AB$3:AB73),AB$3:AB73,0),0),""),B74)</f>
        <v/>
      </c>
      <c r="AG74" s="60" t="str">
        <f>IF(C74="",IF(OR($B74&lt;&gt;"",$D74&lt;&gt;"",$E74&lt;&gt;"",$F74&lt;&gt;""),INDEX(AG$3:AG73,MATCH(MAX(AC$3:AC73),AC$3:AC73,0),0),""),C74)</f>
        <v/>
      </c>
      <c r="AH74" s="60" t="str">
        <f>IF(D74="",IF(OR($B74&lt;&gt;"",$C74&lt;&gt;"",$E74&lt;&gt;"",$F74&lt;&gt;""),INDEX(AH$3:AH73,MATCH(MAX(AD$3:AD73),AD$3:AD73,0),0),""),D74)</f>
        <v/>
      </c>
      <c r="AI74" s="19" t="str">
        <f t="shared" si="67"/>
        <v/>
      </c>
      <c r="AJ74" s="22" t="str">
        <f>IF(AK74="","",$AK74&amp;"@"&amp;AL74&amp;IF(AL74="","","@"&amp;COUNTIF($AI$3:AI74,AL74)))</f>
        <v/>
      </c>
      <c r="AK74" s="45" t="str">
        <f t="shared" si="68"/>
        <v/>
      </c>
      <c r="AL74" s="5" t="str">
        <f>IF(AI74="",IF(AND(F74&lt;&gt;"",E74=""),INDEX($AI$3:AI73,MATCH(MAX($AE$3:AE73),$AE$3:AE73,0),0),""),AI74)</f>
        <v/>
      </c>
      <c r="AM74" s="22" t="str">
        <f>IF(入力!F74="","",IFERROR(INDEX(設定!$B$3:$B$100003,IFERROR(MATCH("*"&amp;$F74&amp;"*",設定!B$3:B$100003,0),MATCH("*"&amp;$F74&amp;"*",設定!C$3:C$100003,0)),0),入力!F74))&amp;""</f>
        <v/>
      </c>
      <c r="AN74" s="22" t="str">
        <f>IF(AM74="","",IFERROR(IF(入力!I74="",INDEX(設定!$D$3:$D$100003,MATCH("*"&amp;$AM74&amp;"*",設定!B$3:B$100003,0),0),I74),I74))&amp;""</f>
        <v/>
      </c>
      <c r="AO74" s="22" t="str">
        <f t="shared" si="69"/>
        <v/>
      </c>
      <c r="AP74" s="22" t="str">
        <f t="shared" si="70"/>
        <v/>
      </c>
      <c r="AQ74" s="22" t="str">
        <f>IF(AM74="","",IFERROR(IF(入力!H74="",INDEX(設定!$E$3:$X$100003,MATCH("*"&amp;$AM74&amp;"*",設定!B$3:B$100003,0),MATCH($AK74,設定!$E$1:$X$1,1)),H74),H74))</f>
        <v/>
      </c>
      <c r="AR74" s="23" t="str">
        <f t="shared" si="71"/>
        <v/>
      </c>
      <c r="AS74" s="23" t="str">
        <f>IF(AND(AR74&lt;&gt;"",COUNTIF($AJ$3:AJ74,AJ74)=1),SUMIF($AJ$3:$AR$100003,AJ74,$AR$3:$AR$100003),"")</f>
        <v/>
      </c>
      <c r="AT74" s="23" t="str">
        <f>IF(AND(COUNTIF($AK$3:AK74,AK74)=COUNTIF($AK$3:AK100074,AK74),AK74&lt;&gt;""),SUMIF($AK$3:AK74,AK74,$AR$3:AR74),"")</f>
        <v/>
      </c>
      <c r="AU74" s="125"/>
      <c r="AV74" s="22" t="str">
        <f>IF(COUNT(BA74:BF74)=6,MAX($AV$3:AV73)+1,"")</f>
        <v/>
      </c>
      <c r="AW74" s="22" t="str">
        <f>IF(AX74="","",RANK(AX74,$AX$3:$AX$100003,1)+COUNTIF($AX$3:AX74,AX74)-1)</f>
        <v/>
      </c>
      <c r="AX74" s="22" t="str">
        <f t="shared" si="50"/>
        <v/>
      </c>
      <c r="AY74" s="22" t="str">
        <f>IF(AL74="","",IF(COUNTIF($AL$3:AL74,AL74)=1,1+MAX($AY$3:AY73),INDEX($AY$3:AY73,MATCH(AL74,$AL$3:AL74,0),0)))</f>
        <v/>
      </c>
      <c r="AZ74" s="22" t="str">
        <f>IF(AM74="","",IF(COUNTIF($AM$3:AM74,AM74)=1,1+MAX($AZ$3:AZ73),INDEX($AZ$3:AZ73,MATCH(AM74,$AM$3:AM74,0),0)))</f>
        <v/>
      </c>
      <c r="BA74" s="79" t="str">
        <f t="shared" si="51"/>
        <v/>
      </c>
      <c r="BB74" s="79" t="str">
        <f t="shared" si="52"/>
        <v/>
      </c>
      <c r="BC74" s="22" t="str">
        <f>IF($AL74="","",IF(COUNTIF(AL74,"*"&amp;BC$1&amp;"*"),COUNTIF(AL$3:AL74,"*"&amp;BC$1&amp;"*"),""))</f>
        <v/>
      </c>
      <c r="BD74" s="22" t="str">
        <f>IF($AL74="","",IF(COUNTIF(AM74,"*"&amp;BD$1&amp;"*"),COUNTIF(AM$3:AM74,"*"&amp;BD$1&amp;"*"),""))</f>
        <v/>
      </c>
      <c r="BE74" s="22" t="str">
        <f>IF($AL74="","",IF(COUNTIF(AN74,"*"&amp;BE$1&amp;"*"),COUNTIF(AN$3:AN74,"*"&amp;BE$1&amp;"*"),""))</f>
        <v/>
      </c>
      <c r="BF74" s="22" t="str">
        <f>IF($AL74="","",IF(COUNTIF(AO74,"*"&amp;BF$1&amp;"*"),COUNTIF(AO$3:AO74,"*"&amp;BF$1&amp;"*"),""))</f>
        <v/>
      </c>
      <c r="BG74" s="83" t="str">
        <f t="shared" si="53"/>
        <v/>
      </c>
      <c r="BH74" s="22" t="str">
        <f t="shared" si="54"/>
        <v/>
      </c>
      <c r="BI74" s="22" t="str">
        <f t="shared" si="55"/>
        <v/>
      </c>
      <c r="BK74" s="22" t="str">
        <f>IF($BK$1&gt;=1+MAX($BK$3:BK73),1+MAX($BK$3:BK73),"")</f>
        <v/>
      </c>
      <c r="BL74" s="22" t="str">
        <f t="shared" si="72"/>
        <v/>
      </c>
      <c r="BM74" s="22" t="str">
        <f t="shared" si="72"/>
        <v/>
      </c>
      <c r="BN74" s="22" t="str">
        <f t="shared" si="72"/>
        <v/>
      </c>
      <c r="BO74" s="22" t="str">
        <f t="shared" si="72"/>
        <v/>
      </c>
      <c r="BP74" s="22" t="str">
        <f t="shared" si="72"/>
        <v/>
      </c>
      <c r="BQ74" s="22" t="str">
        <f t="shared" si="72"/>
        <v/>
      </c>
      <c r="BR74" s="22" t="str">
        <f t="shared" si="72"/>
        <v/>
      </c>
      <c r="BS74" s="22" t="str">
        <f t="shared" si="72"/>
        <v/>
      </c>
      <c r="BT74" s="22" t="str">
        <f t="shared" si="72"/>
        <v/>
      </c>
      <c r="BU74" s="22" t="str">
        <f t="shared" si="72"/>
        <v/>
      </c>
      <c r="BV74" s="22" t="str">
        <f t="shared" si="72"/>
        <v/>
      </c>
    </row>
    <row r="75" spans="2:74" ht="30" customHeight="1" x14ac:dyDescent="0.2">
      <c r="B75" s="75"/>
      <c r="C75" s="75"/>
      <c r="D75" s="77"/>
      <c r="E75" s="49"/>
      <c r="F75" s="49"/>
      <c r="G75" s="50"/>
      <c r="H75" s="51"/>
      <c r="I75" s="50"/>
      <c r="J75" s="53"/>
      <c r="K75" s="55" t="str">
        <f t="shared" si="56"/>
        <v/>
      </c>
      <c r="L75" s="50" t="str">
        <f t="shared" si="57"/>
        <v/>
      </c>
      <c r="M75" s="50" t="str">
        <f t="shared" si="58"/>
        <v/>
      </c>
      <c r="N75" s="72" t="str">
        <f t="shared" si="59"/>
        <v/>
      </c>
      <c r="O75" s="72" t="str">
        <f t="shared" si="60"/>
        <v/>
      </c>
      <c r="P75" s="51" t="str">
        <f t="shared" si="61"/>
        <v/>
      </c>
      <c r="Q75" s="21"/>
      <c r="R75" s="68" t="str">
        <f t="shared" si="62"/>
        <v/>
      </c>
      <c r="S75" s="51" t="str">
        <f t="shared" si="63"/>
        <v/>
      </c>
      <c r="T75" s="24"/>
      <c r="U75" s="7" t="str">
        <f t="shared" si="48"/>
        <v/>
      </c>
      <c r="V75" s="8" t="str">
        <f t="shared" si="64"/>
        <v/>
      </c>
      <c r="W75" s="21"/>
      <c r="X75" s="14" t="str">
        <f t="shared" si="49"/>
        <v/>
      </c>
      <c r="Y75" s="14" t="str">
        <f t="shared" si="65"/>
        <v/>
      </c>
      <c r="Z75" s="8" t="str">
        <f t="shared" si="66"/>
        <v/>
      </c>
      <c r="AA75" s="24"/>
      <c r="AB75" s="4" t="str">
        <f>IF(B75="","",COUNT(B$3:B75))</f>
        <v/>
      </c>
      <c r="AC75" s="4" t="str">
        <f>IF(C75="","",COUNT(C$3:C75))</f>
        <v/>
      </c>
      <c r="AD75" s="4" t="str">
        <f>IF(D75="","",COUNT(D$3:D75))</f>
        <v/>
      </c>
      <c r="AE75" s="22" t="str">
        <f>IF(E75="","",COUNTA($E$3:E75))</f>
        <v/>
      </c>
      <c r="AF75" s="60" t="str">
        <f>IF(B75="",IF(OR($C75&lt;&gt;"",$D75&lt;&gt;"",$E75&lt;&gt;"",$F75&lt;&gt;""),INDEX(AF$3:AF74,MATCH(MAX(AB$3:AB74),AB$3:AB74,0),0),""),B75)</f>
        <v/>
      </c>
      <c r="AG75" s="60" t="str">
        <f>IF(C75="",IF(OR($B75&lt;&gt;"",$D75&lt;&gt;"",$E75&lt;&gt;"",$F75&lt;&gt;""),INDEX(AG$3:AG74,MATCH(MAX(AC$3:AC74),AC$3:AC74,0),0),""),C75)</f>
        <v/>
      </c>
      <c r="AH75" s="60" t="str">
        <f>IF(D75="",IF(OR($B75&lt;&gt;"",$C75&lt;&gt;"",$E75&lt;&gt;"",$F75&lt;&gt;""),INDEX(AH$3:AH74,MATCH(MAX(AD$3:AD74),AD$3:AD74,0),0),""),D75)</f>
        <v/>
      </c>
      <c r="AI75" s="19" t="str">
        <f t="shared" si="67"/>
        <v/>
      </c>
      <c r="AJ75" s="22" t="str">
        <f>IF(AK75="","",$AK75&amp;"@"&amp;AL75&amp;IF(AL75="","","@"&amp;COUNTIF($AI$3:AI75,AL75)))</f>
        <v/>
      </c>
      <c r="AK75" s="45" t="str">
        <f t="shared" si="68"/>
        <v/>
      </c>
      <c r="AL75" s="5" t="str">
        <f>IF(AI75="",IF(AND(F75&lt;&gt;"",E75=""),INDEX($AI$3:AI74,MATCH(MAX($AE$3:AE74),$AE$3:AE74,0),0),""),AI75)</f>
        <v/>
      </c>
      <c r="AM75" s="22" t="str">
        <f>IF(入力!F75="","",IFERROR(INDEX(設定!$B$3:$B$100003,IFERROR(MATCH("*"&amp;$F75&amp;"*",設定!B$3:B$100003,0),MATCH("*"&amp;$F75&amp;"*",設定!C$3:C$100003,0)),0),入力!F75))&amp;""</f>
        <v/>
      </c>
      <c r="AN75" s="22" t="str">
        <f>IF(AM75="","",IFERROR(IF(入力!I75="",INDEX(設定!$D$3:$D$100003,MATCH("*"&amp;$AM75&amp;"*",設定!B$3:B$100003,0),0),I75),I75))&amp;""</f>
        <v/>
      </c>
      <c r="AO75" s="22" t="str">
        <f t="shared" si="69"/>
        <v/>
      </c>
      <c r="AP75" s="22" t="str">
        <f t="shared" si="70"/>
        <v/>
      </c>
      <c r="AQ75" s="22" t="str">
        <f>IF(AM75="","",IFERROR(IF(入力!H75="",INDEX(設定!$E$3:$X$100003,MATCH("*"&amp;$AM75&amp;"*",設定!B$3:B$100003,0),MATCH($AK75,設定!$E$1:$X$1,1)),H75),H75))</f>
        <v/>
      </c>
      <c r="AR75" s="23" t="str">
        <f t="shared" si="71"/>
        <v/>
      </c>
      <c r="AS75" s="23" t="str">
        <f>IF(AND(AR75&lt;&gt;"",COUNTIF($AJ$3:AJ75,AJ75)=1),SUMIF($AJ$3:$AR$100003,AJ75,$AR$3:$AR$100003),"")</f>
        <v/>
      </c>
      <c r="AT75" s="23" t="str">
        <f>IF(AND(COUNTIF($AK$3:AK75,AK75)=COUNTIF($AK$3:AK100075,AK75),AK75&lt;&gt;""),SUMIF($AK$3:AK75,AK75,$AR$3:AR75),"")</f>
        <v/>
      </c>
      <c r="AU75" s="125"/>
      <c r="AV75" s="22" t="str">
        <f>IF(COUNT(BA75:BF75)=6,MAX($AV$3:AV74)+1,"")</f>
        <v/>
      </c>
      <c r="AW75" s="22" t="str">
        <f>IF(AX75="","",RANK(AX75,$AX$3:$AX$100003,1)+COUNTIF($AX$3:AX75,AX75)-1)</f>
        <v/>
      </c>
      <c r="AX75" s="22" t="str">
        <f t="shared" si="50"/>
        <v/>
      </c>
      <c r="AY75" s="22" t="str">
        <f>IF(AL75="","",IF(COUNTIF($AL$3:AL75,AL75)=1,1+MAX($AY$3:AY74),INDEX($AY$3:AY74,MATCH(AL75,$AL$3:AL75,0),0)))</f>
        <v/>
      </c>
      <c r="AZ75" s="22" t="str">
        <f>IF(AM75="","",IF(COUNTIF($AM$3:AM75,AM75)=1,1+MAX($AZ$3:AZ74),INDEX($AZ$3:AZ74,MATCH(AM75,$AM$3:AM75,0),0)))</f>
        <v/>
      </c>
      <c r="BA75" s="79" t="str">
        <f t="shared" si="51"/>
        <v/>
      </c>
      <c r="BB75" s="79" t="str">
        <f t="shared" si="52"/>
        <v/>
      </c>
      <c r="BC75" s="22" t="str">
        <f>IF($AL75="","",IF(COUNTIF(AL75,"*"&amp;BC$1&amp;"*"),COUNTIF(AL$3:AL75,"*"&amp;BC$1&amp;"*"),""))</f>
        <v/>
      </c>
      <c r="BD75" s="22" t="str">
        <f>IF($AL75="","",IF(COUNTIF(AM75,"*"&amp;BD$1&amp;"*"),COUNTIF(AM$3:AM75,"*"&amp;BD$1&amp;"*"),""))</f>
        <v/>
      </c>
      <c r="BE75" s="22" t="str">
        <f>IF($AL75="","",IF(COUNTIF(AN75,"*"&amp;BE$1&amp;"*"),COUNTIF(AN$3:AN75,"*"&amp;BE$1&amp;"*"),""))</f>
        <v/>
      </c>
      <c r="BF75" s="22" t="str">
        <f>IF($AL75="","",IF(COUNTIF(AO75,"*"&amp;BF$1&amp;"*"),COUNTIF(AO$3:AO75,"*"&amp;BF$1&amp;"*"),""))</f>
        <v/>
      </c>
      <c r="BG75" s="83" t="str">
        <f t="shared" si="53"/>
        <v/>
      </c>
      <c r="BH75" s="22" t="str">
        <f t="shared" si="54"/>
        <v/>
      </c>
      <c r="BI75" s="22" t="str">
        <f t="shared" si="55"/>
        <v/>
      </c>
      <c r="BK75" s="22" t="str">
        <f>IF($BK$1&gt;=1+MAX($BK$3:BK74),1+MAX($BK$3:BK74),"")</f>
        <v/>
      </c>
      <c r="BL75" s="22" t="str">
        <f t="shared" si="72"/>
        <v/>
      </c>
      <c r="BM75" s="22" t="str">
        <f t="shared" si="72"/>
        <v/>
      </c>
      <c r="BN75" s="22" t="str">
        <f t="shared" si="72"/>
        <v/>
      </c>
      <c r="BO75" s="22" t="str">
        <f t="shared" si="72"/>
        <v/>
      </c>
      <c r="BP75" s="22" t="str">
        <f t="shared" si="72"/>
        <v/>
      </c>
      <c r="BQ75" s="22" t="str">
        <f t="shared" si="72"/>
        <v/>
      </c>
      <c r="BR75" s="22" t="str">
        <f t="shared" si="72"/>
        <v/>
      </c>
      <c r="BS75" s="22" t="str">
        <f t="shared" si="72"/>
        <v/>
      </c>
      <c r="BT75" s="22" t="str">
        <f t="shared" si="72"/>
        <v/>
      </c>
      <c r="BU75" s="22" t="str">
        <f t="shared" si="72"/>
        <v/>
      </c>
      <c r="BV75" s="22" t="str">
        <f t="shared" si="72"/>
        <v/>
      </c>
    </row>
    <row r="76" spans="2:74" ht="30" customHeight="1" x14ac:dyDescent="0.2">
      <c r="B76" s="75"/>
      <c r="C76" s="75"/>
      <c r="D76" s="77"/>
      <c r="E76" s="49"/>
      <c r="F76" s="49"/>
      <c r="G76" s="50"/>
      <c r="H76" s="51"/>
      <c r="I76" s="50"/>
      <c r="J76" s="53"/>
      <c r="K76" s="55" t="str">
        <f t="shared" si="56"/>
        <v/>
      </c>
      <c r="L76" s="50" t="str">
        <f t="shared" si="57"/>
        <v/>
      </c>
      <c r="M76" s="50" t="str">
        <f t="shared" si="58"/>
        <v/>
      </c>
      <c r="N76" s="72" t="str">
        <f t="shared" si="59"/>
        <v/>
      </c>
      <c r="O76" s="72" t="str">
        <f t="shared" si="60"/>
        <v/>
      </c>
      <c r="P76" s="51" t="str">
        <f t="shared" si="61"/>
        <v/>
      </c>
      <c r="Q76" s="21"/>
      <c r="R76" s="68" t="str">
        <f t="shared" si="62"/>
        <v/>
      </c>
      <c r="S76" s="51" t="str">
        <f t="shared" si="63"/>
        <v/>
      </c>
      <c r="T76" s="24"/>
      <c r="U76" s="7" t="str">
        <f t="shared" si="48"/>
        <v/>
      </c>
      <c r="V76" s="8" t="str">
        <f t="shared" si="64"/>
        <v/>
      </c>
      <c r="W76" s="21"/>
      <c r="X76" s="14" t="str">
        <f t="shared" si="49"/>
        <v/>
      </c>
      <c r="Y76" s="14" t="str">
        <f t="shared" si="65"/>
        <v/>
      </c>
      <c r="Z76" s="8" t="str">
        <f t="shared" si="66"/>
        <v/>
      </c>
      <c r="AA76" s="24"/>
      <c r="AB76" s="4" t="str">
        <f>IF(B76="","",COUNT(B$3:B76))</f>
        <v/>
      </c>
      <c r="AC76" s="4" t="str">
        <f>IF(C76="","",COUNT(C$3:C76))</f>
        <v/>
      </c>
      <c r="AD76" s="4" t="str">
        <f>IF(D76="","",COUNT(D$3:D76))</f>
        <v/>
      </c>
      <c r="AE76" s="22" t="str">
        <f>IF(E76="","",COUNTA($E$3:E76))</f>
        <v/>
      </c>
      <c r="AF76" s="60" t="str">
        <f>IF(B76="",IF(OR($C76&lt;&gt;"",$D76&lt;&gt;"",$E76&lt;&gt;"",$F76&lt;&gt;""),INDEX(AF$3:AF75,MATCH(MAX(AB$3:AB75),AB$3:AB75,0),0),""),B76)</f>
        <v/>
      </c>
      <c r="AG76" s="60" t="str">
        <f>IF(C76="",IF(OR($B76&lt;&gt;"",$D76&lt;&gt;"",$E76&lt;&gt;"",$F76&lt;&gt;""),INDEX(AG$3:AG75,MATCH(MAX(AC$3:AC75),AC$3:AC75,0),0),""),C76)</f>
        <v/>
      </c>
      <c r="AH76" s="60" t="str">
        <f>IF(D76="",IF(OR($B76&lt;&gt;"",$C76&lt;&gt;"",$E76&lt;&gt;"",$F76&lt;&gt;""),INDEX(AH$3:AH75,MATCH(MAX(AD$3:AD75),AD$3:AD75,0),0),""),D76)</f>
        <v/>
      </c>
      <c r="AI76" s="19" t="str">
        <f t="shared" si="67"/>
        <v/>
      </c>
      <c r="AJ76" s="22" t="str">
        <f>IF(AK76="","",$AK76&amp;"@"&amp;AL76&amp;IF(AL76="","","@"&amp;COUNTIF($AI$3:AI76,AL76)))</f>
        <v/>
      </c>
      <c r="AK76" s="45" t="str">
        <f t="shared" si="68"/>
        <v/>
      </c>
      <c r="AL76" s="5" t="str">
        <f>IF(AI76="",IF(AND(F76&lt;&gt;"",E76=""),INDEX($AI$3:AI75,MATCH(MAX($AE$3:AE75),$AE$3:AE75,0),0),""),AI76)</f>
        <v/>
      </c>
      <c r="AM76" s="22" t="str">
        <f>IF(入力!F76="","",IFERROR(INDEX(設定!$B$3:$B$100003,IFERROR(MATCH("*"&amp;$F76&amp;"*",設定!B$3:B$100003,0),MATCH("*"&amp;$F76&amp;"*",設定!C$3:C$100003,0)),0),入力!F76))&amp;""</f>
        <v/>
      </c>
      <c r="AN76" s="22" t="str">
        <f>IF(AM76="","",IFERROR(IF(入力!I76="",INDEX(設定!$D$3:$D$100003,MATCH("*"&amp;$AM76&amp;"*",設定!B$3:B$100003,0),0),I76),I76))&amp;""</f>
        <v/>
      </c>
      <c r="AO76" s="22" t="str">
        <f t="shared" si="69"/>
        <v/>
      </c>
      <c r="AP76" s="22" t="str">
        <f t="shared" si="70"/>
        <v/>
      </c>
      <c r="AQ76" s="22" t="str">
        <f>IF(AM76="","",IFERROR(IF(入力!H76="",INDEX(設定!$E$3:$X$100003,MATCH("*"&amp;$AM76&amp;"*",設定!B$3:B$100003,0),MATCH($AK76,設定!$E$1:$X$1,1)),H76),H76))</f>
        <v/>
      </c>
      <c r="AR76" s="23" t="str">
        <f t="shared" si="71"/>
        <v/>
      </c>
      <c r="AS76" s="23" t="str">
        <f>IF(AND(AR76&lt;&gt;"",COUNTIF($AJ$3:AJ76,AJ76)=1),SUMIF($AJ$3:$AR$100003,AJ76,$AR$3:$AR$100003),"")</f>
        <v/>
      </c>
      <c r="AT76" s="23" t="str">
        <f>IF(AND(COUNTIF($AK$3:AK76,AK76)=COUNTIF($AK$3:AK100076,AK76),AK76&lt;&gt;""),SUMIF($AK$3:AK76,AK76,$AR$3:AR76),"")</f>
        <v/>
      </c>
      <c r="AU76" s="125"/>
      <c r="AV76" s="22" t="str">
        <f>IF(COUNT(BA76:BF76)=6,MAX($AV$3:AV75)+1,"")</f>
        <v/>
      </c>
      <c r="AW76" s="22" t="str">
        <f>IF(AX76="","",RANK(AX76,$AX$3:$AX$100003,1)+COUNTIF($AX$3:AX76,AX76)-1)</f>
        <v/>
      </c>
      <c r="AX76" s="22" t="str">
        <f t="shared" si="50"/>
        <v/>
      </c>
      <c r="AY76" s="22" t="str">
        <f>IF(AL76="","",IF(COUNTIF($AL$3:AL76,AL76)=1,1+MAX($AY$3:AY75),INDEX($AY$3:AY75,MATCH(AL76,$AL$3:AL76,0),0)))</f>
        <v/>
      </c>
      <c r="AZ76" s="22" t="str">
        <f>IF(AM76="","",IF(COUNTIF($AM$3:AM76,AM76)=1,1+MAX($AZ$3:AZ75),INDEX($AZ$3:AZ75,MATCH(AM76,$AM$3:AM76,0),0)))</f>
        <v/>
      </c>
      <c r="BA76" s="79" t="str">
        <f t="shared" si="51"/>
        <v/>
      </c>
      <c r="BB76" s="79" t="str">
        <f t="shared" si="52"/>
        <v/>
      </c>
      <c r="BC76" s="22" t="str">
        <f>IF($AL76="","",IF(COUNTIF(AL76,"*"&amp;BC$1&amp;"*"),COUNTIF(AL$3:AL76,"*"&amp;BC$1&amp;"*"),""))</f>
        <v/>
      </c>
      <c r="BD76" s="22" t="str">
        <f>IF($AL76="","",IF(COUNTIF(AM76,"*"&amp;BD$1&amp;"*"),COUNTIF(AM$3:AM76,"*"&amp;BD$1&amp;"*"),""))</f>
        <v/>
      </c>
      <c r="BE76" s="22" t="str">
        <f>IF($AL76="","",IF(COUNTIF(AN76,"*"&amp;BE$1&amp;"*"),COUNTIF(AN$3:AN76,"*"&amp;BE$1&amp;"*"),""))</f>
        <v/>
      </c>
      <c r="BF76" s="22" t="str">
        <f>IF($AL76="","",IF(COUNTIF(AO76,"*"&amp;BF$1&amp;"*"),COUNTIF(AO$3:AO76,"*"&amp;BF$1&amp;"*"),""))</f>
        <v/>
      </c>
      <c r="BG76" s="83" t="str">
        <f t="shared" si="53"/>
        <v/>
      </c>
      <c r="BH76" s="22" t="str">
        <f t="shared" si="54"/>
        <v/>
      </c>
      <c r="BI76" s="22" t="str">
        <f t="shared" si="55"/>
        <v/>
      </c>
      <c r="BK76" s="22" t="str">
        <f>IF($BK$1&gt;=1+MAX($BK$3:BK75),1+MAX($BK$3:BK75),"")</f>
        <v/>
      </c>
      <c r="BL76" s="22" t="str">
        <f t="shared" si="72"/>
        <v/>
      </c>
      <c r="BM76" s="22" t="str">
        <f t="shared" si="72"/>
        <v/>
      </c>
      <c r="BN76" s="22" t="str">
        <f t="shared" si="72"/>
        <v/>
      </c>
      <c r="BO76" s="22" t="str">
        <f t="shared" si="72"/>
        <v/>
      </c>
      <c r="BP76" s="22" t="str">
        <f t="shared" si="72"/>
        <v/>
      </c>
      <c r="BQ76" s="22" t="str">
        <f t="shared" si="72"/>
        <v/>
      </c>
      <c r="BR76" s="22" t="str">
        <f t="shared" si="72"/>
        <v/>
      </c>
      <c r="BS76" s="22" t="str">
        <f t="shared" si="72"/>
        <v/>
      </c>
      <c r="BT76" s="22" t="str">
        <f t="shared" si="72"/>
        <v/>
      </c>
      <c r="BU76" s="22" t="str">
        <f t="shared" si="72"/>
        <v/>
      </c>
      <c r="BV76" s="22" t="str">
        <f t="shared" si="72"/>
        <v/>
      </c>
    </row>
    <row r="77" spans="2:74" ht="30" customHeight="1" x14ac:dyDescent="0.2">
      <c r="B77" s="75"/>
      <c r="C77" s="75"/>
      <c r="D77" s="77"/>
      <c r="E77" s="49"/>
      <c r="F77" s="49"/>
      <c r="G77" s="50"/>
      <c r="H77" s="51"/>
      <c r="I77" s="50"/>
      <c r="J77" s="53"/>
      <c r="K77" s="55" t="str">
        <f t="shared" si="56"/>
        <v/>
      </c>
      <c r="L77" s="50" t="str">
        <f t="shared" si="57"/>
        <v/>
      </c>
      <c r="M77" s="50" t="str">
        <f t="shared" si="58"/>
        <v/>
      </c>
      <c r="N77" s="72" t="str">
        <f t="shared" si="59"/>
        <v/>
      </c>
      <c r="O77" s="72" t="str">
        <f t="shared" si="60"/>
        <v/>
      </c>
      <c r="P77" s="51" t="str">
        <f t="shared" si="61"/>
        <v/>
      </c>
      <c r="Q77" s="21"/>
      <c r="R77" s="68" t="str">
        <f t="shared" si="62"/>
        <v/>
      </c>
      <c r="S77" s="51" t="str">
        <f t="shared" si="63"/>
        <v/>
      </c>
      <c r="T77" s="24"/>
      <c r="U77" s="7" t="str">
        <f t="shared" si="48"/>
        <v/>
      </c>
      <c r="V77" s="8" t="str">
        <f t="shared" si="64"/>
        <v/>
      </c>
      <c r="W77" s="21"/>
      <c r="X77" s="14" t="str">
        <f t="shared" si="49"/>
        <v/>
      </c>
      <c r="Y77" s="14" t="str">
        <f t="shared" si="65"/>
        <v/>
      </c>
      <c r="Z77" s="8" t="str">
        <f t="shared" si="66"/>
        <v/>
      </c>
      <c r="AA77" s="24"/>
      <c r="AB77" s="4" t="str">
        <f>IF(B77="","",COUNT(B$3:B77))</f>
        <v/>
      </c>
      <c r="AC77" s="4" t="str">
        <f>IF(C77="","",COUNT(C$3:C77))</f>
        <v/>
      </c>
      <c r="AD77" s="4" t="str">
        <f>IF(D77="","",COUNT(D$3:D77))</f>
        <v/>
      </c>
      <c r="AE77" s="22" t="str">
        <f>IF(E77="","",COUNTA($E$3:E77))</f>
        <v/>
      </c>
      <c r="AF77" s="60" t="str">
        <f>IF(B77="",IF(OR($C77&lt;&gt;"",$D77&lt;&gt;"",$E77&lt;&gt;"",$F77&lt;&gt;""),INDEX(AF$3:AF76,MATCH(MAX(AB$3:AB76),AB$3:AB76,0),0),""),B77)</f>
        <v/>
      </c>
      <c r="AG77" s="60" t="str">
        <f>IF(C77="",IF(OR($B77&lt;&gt;"",$D77&lt;&gt;"",$E77&lt;&gt;"",$F77&lt;&gt;""),INDEX(AG$3:AG76,MATCH(MAX(AC$3:AC76),AC$3:AC76,0),0),""),C77)</f>
        <v/>
      </c>
      <c r="AH77" s="60" t="str">
        <f>IF(D77="",IF(OR($B77&lt;&gt;"",$C77&lt;&gt;"",$E77&lt;&gt;"",$F77&lt;&gt;""),INDEX(AH$3:AH76,MATCH(MAX(AD$3:AD76),AD$3:AD76,0),0),""),D77)</f>
        <v/>
      </c>
      <c r="AI77" s="19" t="str">
        <f t="shared" si="67"/>
        <v/>
      </c>
      <c r="AJ77" s="22" t="str">
        <f>IF(AK77="","",$AK77&amp;"@"&amp;AL77&amp;IF(AL77="","","@"&amp;COUNTIF($AI$3:AI77,AL77)))</f>
        <v/>
      </c>
      <c r="AK77" s="45" t="str">
        <f t="shared" si="68"/>
        <v/>
      </c>
      <c r="AL77" s="5" t="str">
        <f>IF(AI77="",IF(AND(F77&lt;&gt;"",E77=""),INDEX($AI$3:AI76,MATCH(MAX($AE$3:AE76),$AE$3:AE76,0),0),""),AI77)</f>
        <v/>
      </c>
      <c r="AM77" s="22" t="str">
        <f>IF(入力!F77="","",IFERROR(INDEX(設定!$B$3:$B$100003,IFERROR(MATCH("*"&amp;$F77&amp;"*",設定!B$3:B$100003,0),MATCH("*"&amp;$F77&amp;"*",設定!C$3:C$100003,0)),0),入力!F77))&amp;""</f>
        <v/>
      </c>
      <c r="AN77" s="22" t="str">
        <f>IF(AM77="","",IFERROR(IF(入力!I77="",INDEX(設定!$D$3:$D$100003,MATCH("*"&amp;$AM77&amp;"*",設定!B$3:B$100003,0),0),I77),I77))&amp;""</f>
        <v/>
      </c>
      <c r="AO77" s="22" t="str">
        <f t="shared" si="69"/>
        <v/>
      </c>
      <c r="AP77" s="22" t="str">
        <f t="shared" si="70"/>
        <v/>
      </c>
      <c r="AQ77" s="22" t="str">
        <f>IF(AM77="","",IFERROR(IF(入力!H77="",INDEX(設定!$E$3:$X$100003,MATCH("*"&amp;$AM77&amp;"*",設定!B$3:B$100003,0),MATCH($AK77,設定!$E$1:$X$1,1)),H77),H77))</f>
        <v/>
      </c>
      <c r="AR77" s="23" t="str">
        <f t="shared" si="71"/>
        <v/>
      </c>
      <c r="AS77" s="23" t="str">
        <f>IF(AND(AR77&lt;&gt;"",COUNTIF($AJ$3:AJ77,AJ77)=1),SUMIF($AJ$3:$AR$100003,AJ77,$AR$3:$AR$100003),"")</f>
        <v/>
      </c>
      <c r="AT77" s="23" t="str">
        <f>IF(AND(COUNTIF($AK$3:AK77,AK77)=COUNTIF($AK$3:AK100077,AK77),AK77&lt;&gt;""),SUMIF($AK$3:AK77,AK77,$AR$3:AR77),"")</f>
        <v/>
      </c>
      <c r="AU77" s="125"/>
      <c r="AV77" s="22" t="str">
        <f>IF(COUNT(BA77:BF77)=6,MAX($AV$3:AV76)+1,"")</f>
        <v/>
      </c>
      <c r="AW77" s="22" t="str">
        <f>IF(AX77="","",RANK(AX77,$AX$3:$AX$100003,1)+COUNTIF($AX$3:AX77,AX77)-1)</f>
        <v/>
      </c>
      <c r="AX77" s="22" t="str">
        <f t="shared" si="50"/>
        <v/>
      </c>
      <c r="AY77" s="22" t="str">
        <f>IF(AL77="","",IF(COUNTIF($AL$3:AL77,AL77)=1,1+MAX($AY$3:AY76),INDEX($AY$3:AY76,MATCH(AL77,$AL$3:AL77,0),0)))</f>
        <v/>
      </c>
      <c r="AZ77" s="22" t="str">
        <f>IF(AM77="","",IF(COUNTIF($AM$3:AM77,AM77)=1,1+MAX($AZ$3:AZ76),INDEX($AZ$3:AZ76,MATCH(AM77,$AM$3:AM77,0),0)))</f>
        <v/>
      </c>
      <c r="BA77" s="79" t="str">
        <f t="shared" si="51"/>
        <v/>
      </c>
      <c r="BB77" s="79" t="str">
        <f t="shared" si="52"/>
        <v/>
      </c>
      <c r="BC77" s="22" t="str">
        <f>IF($AL77="","",IF(COUNTIF(AL77,"*"&amp;BC$1&amp;"*"),COUNTIF(AL$3:AL77,"*"&amp;BC$1&amp;"*"),""))</f>
        <v/>
      </c>
      <c r="BD77" s="22" t="str">
        <f>IF($AL77="","",IF(COUNTIF(AM77,"*"&amp;BD$1&amp;"*"),COUNTIF(AM$3:AM77,"*"&amp;BD$1&amp;"*"),""))</f>
        <v/>
      </c>
      <c r="BE77" s="22" t="str">
        <f>IF($AL77="","",IF(COUNTIF(AN77,"*"&amp;BE$1&amp;"*"),COUNTIF(AN$3:AN77,"*"&amp;BE$1&amp;"*"),""))</f>
        <v/>
      </c>
      <c r="BF77" s="22" t="str">
        <f>IF($AL77="","",IF(COUNTIF(AO77,"*"&amp;BF$1&amp;"*"),COUNTIF(AO$3:AO77,"*"&amp;BF$1&amp;"*"),""))</f>
        <v/>
      </c>
      <c r="BG77" s="83" t="str">
        <f t="shared" si="53"/>
        <v/>
      </c>
      <c r="BH77" s="22" t="str">
        <f t="shared" si="54"/>
        <v/>
      </c>
      <c r="BI77" s="22" t="str">
        <f t="shared" si="55"/>
        <v/>
      </c>
      <c r="BK77" s="22" t="str">
        <f>IF($BK$1&gt;=1+MAX($BK$3:BK76),1+MAX($BK$3:BK76),"")</f>
        <v/>
      </c>
      <c r="BL77" s="22" t="str">
        <f t="shared" si="72"/>
        <v/>
      </c>
      <c r="BM77" s="22" t="str">
        <f t="shared" si="72"/>
        <v/>
      </c>
      <c r="BN77" s="22" t="str">
        <f t="shared" si="72"/>
        <v/>
      </c>
      <c r="BO77" s="22" t="str">
        <f t="shared" si="72"/>
        <v/>
      </c>
      <c r="BP77" s="22" t="str">
        <f t="shared" si="72"/>
        <v/>
      </c>
      <c r="BQ77" s="22" t="str">
        <f t="shared" si="72"/>
        <v/>
      </c>
      <c r="BR77" s="22" t="str">
        <f t="shared" si="72"/>
        <v/>
      </c>
      <c r="BS77" s="22" t="str">
        <f t="shared" si="72"/>
        <v/>
      </c>
      <c r="BT77" s="22" t="str">
        <f t="shared" si="72"/>
        <v/>
      </c>
      <c r="BU77" s="22" t="str">
        <f t="shared" si="72"/>
        <v/>
      </c>
      <c r="BV77" s="22" t="str">
        <f t="shared" si="72"/>
        <v/>
      </c>
    </row>
    <row r="78" spans="2:74" ht="30" customHeight="1" x14ac:dyDescent="0.2">
      <c r="B78" s="75"/>
      <c r="C78" s="75"/>
      <c r="D78" s="77"/>
      <c r="E78" s="49"/>
      <c r="F78" s="49"/>
      <c r="G78" s="50"/>
      <c r="H78" s="51"/>
      <c r="I78" s="50"/>
      <c r="J78" s="53"/>
      <c r="K78" s="55" t="str">
        <f t="shared" si="56"/>
        <v/>
      </c>
      <c r="L78" s="50" t="str">
        <f t="shared" si="57"/>
        <v/>
      </c>
      <c r="M78" s="50" t="str">
        <f t="shared" si="58"/>
        <v/>
      </c>
      <c r="N78" s="72" t="str">
        <f t="shared" si="59"/>
        <v/>
      </c>
      <c r="O78" s="72" t="str">
        <f t="shared" si="60"/>
        <v/>
      </c>
      <c r="P78" s="51" t="str">
        <f t="shared" si="61"/>
        <v/>
      </c>
      <c r="Q78" s="21"/>
      <c r="R78" s="68" t="str">
        <f t="shared" si="62"/>
        <v/>
      </c>
      <c r="S78" s="51" t="str">
        <f t="shared" si="63"/>
        <v/>
      </c>
      <c r="T78" s="24"/>
      <c r="U78" s="7" t="str">
        <f t="shared" si="48"/>
        <v/>
      </c>
      <c r="V78" s="8" t="str">
        <f t="shared" si="64"/>
        <v/>
      </c>
      <c r="W78" s="21"/>
      <c r="X78" s="14" t="str">
        <f t="shared" si="49"/>
        <v/>
      </c>
      <c r="Y78" s="14" t="str">
        <f t="shared" si="65"/>
        <v/>
      </c>
      <c r="Z78" s="8" t="str">
        <f t="shared" si="66"/>
        <v/>
      </c>
      <c r="AA78" s="24"/>
      <c r="AB78" s="4" t="str">
        <f>IF(B78="","",COUNT(B$3:B78))</f>
        <v/>
      </c>
      <c r="AC78" s="4" t="str">
        <f>IF(C78="","",COUNT(C$3:C78))</f>
        <v/>
      </c>
      <c r="AD78" s="4" t="str">
        <f>IF(D78="","",COUNT(D$3:D78))</f>
        <v/>
      </c>
      <c r="AE78" s="22" t="str">
        <f>IF(E78="","",COUNTA($E$3:E78))</f>
        <v/>
      </c>
      <c r="AF78" s="60" t="str">
        <f>IF(B78="",IF(OR($C78&lt;&gt;"",$D78&lt;&gt;"",$E78&lt;&gt;"",$F78&lt;&gt;""),INDEX(AF$3:AF77,MATCH(MAX(AB$3:AB77),AB$3:AB77,0),0),""),B78)</f>
        <v/>
      </c>
      <c r="AG78" s="60" t="str">
        <f>IF(C78="",IF(OR($B78&lt;&gt;"",$D78&lt;&gt;"",$E78&lt;&gt;"",$F78&lt;&gt;""),INDEX(AG$3:AG77,MATCH(MAX(AC$3:AC77),AC$3:AC77,0),0),""),C78)</f>
        <v/>
      </c>
      <c r="AH78" s="60" t="str">
        <f>IF(D78="",IF(OR($B78&lt;&gt;"",$C78&lt;&gt;"",$E78&lt;&gt;"",$F78&lt;&gt;""),INDEX(AH$3:AH77,MATCH(MAX(AD$3:AD77),AD$3:AD77,0),0),""),D78)</f>
        <v/>
      </c>
      <c r="AI78" s="19" t="str">
        <f t="shared" si="67"/>
        <v/>
      </c>
      <c r="AJ78" s="22" t="str">
        <f>IF(AK78="","",$AK78&amp;"@"&amp;AL78&amp;IF(AL78="","","@"&amp;COUNTIF($AI$3:AI78,AL78)))</f>
        <v/>
      </c>
      <c r="AK78" s="45" t="str">
        <f t="shared" si="68"/>
        <v/>
      </c>
      <c r="AL78" s="5" t="str">
        <f>IF(AI78="",IF(AND(F78&lt;&gt;"",E78=""),INDEX($AI$3:AI77,MATCH(MAX($AE$3:AE77),$AE$3:AE77,0),0),""),AI78)</f>
        <v/>
      </c>
      <c r="AM78" s="22" t="str">
        <f>IF(入力!F78="","",IFERROR(INDEX(設定!$B$3:$B$100003,IFERROR(MATCH("*"&amp;$F78&amp;"*",設定!B$3:B$100003,0),MATCH("*"&amp;$F78&amp;"*",設定!C$3:C$100003,0)),0),入力!F78))&amp;""</f>
        <v/>
      </c>
      <c r="AN78" s="22" t="str">
        <f>IF(AM78="","",IFERROR(IF(入力!I78="",INDEX(設定!$D$3:$D$100003,MATCH("*"&amp;$AM78&amp;"*",設定!B$3:B$100003,0),0),I78),I78))&amp;""</f>
        <v/>
      </c>
      <c r="AO78" s="22" t="str">
        <f t="shared" si="69"/>
        <v/>
      </c>
      <c r="AP78" s="22" t="str">
        <f t="shared" si="70"/>
        <v/>
      </c>
      <c r="AQ78" s="22" t="str">
        <f>IF(AM78="","",IFERROR(IF(入力!H78="",INDEX(設定!$E$3:$X$100003,MATCH("*"&amp;$AM78&amp;"*",設定!B$3:B$100003,0),MATCH($AK78,設定!$E$1:$X$1,1)),H78),H78))</f>
        <v/>
      </c>
      <c r="AR78" s="23" t="str">
        <f t="shared" si="71"/>
        <v/>
      </c>
      <c r="AS78" s="23" t="str">
        <f>IF(AND(AR78&lt;&gt;"",COUNTIF($AJ$3:AJ78,AJ78)=1),SUMIF($AJ$3:$AR$100003,AJ78,$AR$3:$AR$100003),"")</f>
        <v/>
      </c>
      <c r="AT78" s="23" t="str">
        <f>IF(AND(COUNTIF($AK$3:AK78,AK78)=COUNTIF($AK$3:AK100078,AK78),AK78&lt;&gt;""),SUMIF($AK$3:AK78,AK78,$AR$3:AR78),"")</f>
        <v/>
      </c>
      <c r="AU78" s="125"/>
      <c r="AV78" s="22" t="str">
        <f>IF(COUNT(BA78:BF78)=6,MAX($AV$3:AV77)+1,"")</f>
        <v/>
      </c>
      <c r="AW78" s="22" t="str">
        <f>IF(AX78="","",RANK(AX78,$AX$3:$AX$100003,1)+COUNTIF($AX$3:AX78,AX78)-1)</f>
        <v/>
      </c>
      <c r="AX78" s="22" t="str">
        <f t="shared" si="50"/>
        <v/>
      </c>
      <c r="AY78" s="22" t="str">
        <f>IF(AL78="","",IF(COUNTIF($AL$3:AL78,AL78)=1,1+MAX($AY$3:AY77),INDEX($AY$3:AY77,MATCH(AL78,$AL$3:AL78,0),0)))</f>
        <v/>
      </c>
      <c r="AZ78" s="22" t="str">
        <f>IF(AM78="","",IF(COUNTIF($AM$3:AM78,AM78)=1,1+MAX($AZ$3:AZ77),INDEX($AZ$3:AZ77,MATCH(AM78,$AM$3:AM78,0),0)))</f>
        <v/>
      </c>
      <c r="BA78" s="79" t="str">
        <f t="shared" si="51"/>
        <v/>
      </c>
      <c r="BB78" s="79" t="str">
        <f t="shared" si="52"/>
        <v/>
      </c>
      <c r="BC78" s="22" t="str">
        <f>IF($AL78="","",IF(COUNTIF(AL78,"*"&amp;BC$1&amp;"*"),COUNTIF(AL$3:AL78,"*"&amp;BC$1&amp;"*"),""))</f>
        <v/>
      </c>
      <c r="BD78" s="22" t="str">
        <f>IF($AL78="","",IF(COUNTIF(AM78,"*"&amp;BD$1&amp;"*"),COUNTIF(AM$3:AM78,"*"&amp;BD$1&amp;"*"),""))</f>
        <v/>
      </c>
      <c r="BE78" s="22" t="str">
        <f>IF($AL78="","",IF(COUNTIF(AN78,"*"&amp;BE$1&amp;"*"),COUNTIF(AN$3:AN78,"*"&amp;BE$1&amp;"*"),""))</f>
        <v/>
      </c>
      <c r="BF78" s="22" t="str">
        <f>IF($AL78="","",IF(COUNTIF(AO78,"*"&amp;BF$1&amp;"*"),COUNTIF(AO$3:AO78,"*"&amp;BF$1&amp;"*"),""))</f>
        <v/>
      </c>
      <c r="BG78" s="83" t="str">
        <f t="shared" si="53"/>
        <v/>
      </c>
      <c r="BH78" s="22" t="str">
        <f t="shared" si="54"/>
        <v/>
      </c>
      <c r="BI78" s="22" t="str">
        <f t="shared" si="55"/>
        <v/>
      </c>
      <c r="BK78" s="22" t="str">
        <f>IF($BK$1&gt;=1+MAX($BK$3:BK77),1+MAX($BK$3:BK77),"")</f>
        <v/>
      </c>
      <c r="BL78" s="22" t="str">
        <f t="shared" si="72"/>
        <v/>
      </c>
      <c r="BM78" s="22" t="str">
        <f t="shared" si="72"/>
        <v/>
      </c>
      <c r="BN78" s="22" t="str">
        <f t="shared" si="72"/>
        <v/>
      </c>
      <c r="BO78" s="22" t="str">
        <f t="shared" si="72"/>
        <v/>
      </c>
      <c r="BP78" s="22" t="str">
        <f t="shared" si="72"/>
        <v/>
      </c>
      <c r="BQ78" s="22" t="str">
        <f t="shared" si="72"/>
        <v/>
      </c>
      <c r="BR78" s="22" t="str">
        <f t="shared" si="72"/>
        <v/>
      </c>
      <c r="BS78" s="22" t="str">
        <f t="shared" si="72"/>
        <v/>
      </c>
      <c r="BT78" s="22" t="str">
        <f t="shared" si="72"/>
        <v/>
      </c>
      <c r="BU78" s="22" t="str">
        <f t="shared" si="72"/>
        <v/>
      </c>
      <c r="BV78" s="22" t="str">
        <f t="shared" si="72"/>
        <v/>
      </c>
    </row>
    <row r="79" spans="2:74" ht="30" customHeight="1" x14ac:dyDescent="0.2">
      <c r="B79" s="75"/>
      <c r="C79" s="75"/>
      <c r="D79" s="77"/>
      <c r="E79" s="49"/>
      <c r="F79" s="49"/>
      <c r="G79" s="50"/>
      <c r="H79" s="51"/>
      <c r="I79" s="50"/>
      <c r="J79" s="53"/>
      <c r="K79" s="55" t="str">
        <f t="shared" si="56"/>
        <v/>
      </c>
      <c r="L79" s="50" t="str">
        <f t="shared" si="57"/>
        <v/>
      </c>
      <c r="M79" s="50" t="str">
        <f t="shared" si="58"/>
        <v/>
      </c>
      <c r="N79" s="72" t="str">
        <f t="shared" si="59"/>
        <v/>
      </c>
      <c r="O79" s="72" t="str">
        <f t="shared" si="60"/>
        <v/>
      </c>
      <c r="P79" s="51" t="str">
        <f t="shared" si="61"/>
        <v/>
      </c>
      <c r="Q79" s="21"/>
      <c r="R79" s="68" t="str">
        <f t="shared" si="62"/>
        <v/>
      </c>
      <c r="S79" s="51" t="str">
        <f t="shared" si="63"/>
        <v/>
      </c>
      <c r="T79" s="24"/>
      <c r="U79" s="7" t="str">
        <f t="shared" si="48"/>
        <v/>
      </c>
      <c r="V79" s="8" t="str">
        <f t="shared" si="64"/>
        <v/>
      </c>
      <c r="W79" s="21"/>
      <c r="X79" s="14" t="str">
        <f t="shared" si="49"/>
        <v/>
      </c>
      <c r="Y79" s="14" t="str">
        <f t="shared" si="65"/>
        <v/>
      </c>
      <c r="Z79" s="8" t="str">
        <f t="shared" si="66"/>
        <v/>
      </c>
      <c r="AA79" s="24"/>
      <c r="AB79" s="4" t="str">
        <f>IF(B79="","",COUNT(B$3:B79))</f>
        <v/>
      </c>
      <c r="AC79" s="4" t="str">
        <f>IF(C79="","",COUNT(C$3:C79))</f>
        <v/>
      </c>
      <c r="AD79" s="4" t="str">
        <f>IF(D79="","",COUNT(D$3:D79))</f>
        <v/>
      </c>
      <c r="AE79" s="22" t="str">
        <f>IF(E79="","",COUNTA($E$3:E79))</f>
        <v/>
      </c>
      <c r="AF79" s="60" t="str">
        <f>IF(B79="",IF(OR($C79&lt;&gt;"",$D79&lt;&gt;"",$E79&lt;&gt;"",$F79&lt;&gt;""),INDEX(AF$3:AF78,MATCH(MAX(AB$3:AB78),AB$3:AB78,0),0),""),B79)</f>
        <v/>
      </c>
      <c r="AG79" s="60" t="str">
        <f>IF(C79="",IF(OR($B79&lt;&gt;"",$D79&lt;&gt;"",$E79&lt;&gt;"",$F79&lt;&gt;""),INDEX(AG$3:AG78,MATCH(MAX(AC$3:AC78),AC$3:AC78,0),0),""),C79)</f>
        <v/>
      </c>
      <c r="AH79" s="60" t="str">
        <f>IF(D79="",IF(OR($B79&lt;&gt;"",$C79&lt;&gt;"",$E79&lt;&gt;"",$F79&lt;&gt;""),INDEX(AH$3:AH78,MATCH(MAX(AD$3:AD78),AD$3:AD78,0),0),""),D79)</f>
        <v/>
      </c>
      <c r="AI79" s="19" t="str">
        <f t="shared" si="67"/>
        <v/>
      </c>
      <c r="AJ79" s="22" t="str">
        <f>IF(AK79="","",$AK79&amp;"@"&amp;AL79&amp;IF(AL79="","","@"&amp;COUNTIF($AI$3:AI79,AL79)))</f>
        <v/>
      </c>
      <c r="AK79" s="45" t="str">
        <f t="shared" si="68"/>
        <v/>
      </c>
      <c r="AL79" s="5" t="str">
        <f>IF(AI79="",IF(AND(F79&lt;&gt;"",E79=""),INDEX($AI$3:AI78,MATCH(MAX($AE$3:AE78),$AE$3:AE78,0),0),""),AI79)</f>
        <v/>
      </c>
      <c r="AM79" s="22" t="str">
        <f>IF(入力!F79="","",IFERROR(INDEX(設定!$B$3:$B$100003,IFERROR(MATCH("*"&amp;$F79&amp;"*",設定!B$3:B$100003,0),MATCH("*"&amp;$F79&amp;"*",設定!C$3:C$100003,0)),0),入力!F79))&amp;""</f>
        <v/>
      </c>
      <c r="AN79" s="22" t="str">
        <f>IF(AM79="","",IFERROR(IF(入力!I79="",INDEX(設定!$D$3:$D$100003,MATCH("*"&amp;$AM79&amp;"*",設定!B$3:B$100003,0),0),I79),I79))&amp;""</f>
        <v/>
      </c>
      <c r="AO79" s="22" t="str">
        <f t="shared" si="69"/>
        <v/>
      </c>
      <c r="AP79" s="22" t="str">
        <f t="shared" si="70"/>
        <v/>
      </c>
      <c r="AQ79" s="22" t="str">
        <f>IF(AM79="","",IFERROR(IF(入力!H79="",INDEX(設定!$E$3:$X$100003,MATCH("*"&amp;$AM79&amp;"*",設定!B$3:B$100003,0),MATCH($AK79,設定!$E$1:$X$1,1)),H79),H79))</f>
        <v/>
      </c>
      <c r="AR79" s="23" t="str">
        <f t="shared" si="71"/>
        <v/>
      </c>
      <c r="AS79" s="23" t="str">
        <f>IF(AND(AR79&lt;&gt;"",COUNTIF($AJ$3:AJ79,AJ79)=1),SUMIF($AJ$3:$AR$100003,AJ79,$AR$3:$AR$100003),"")</f>
        <v/>
      </c>
      <c r="AT79" s="23" t="str">
        <f>IF(AND(COUNTIF($AK$3:AK79,AK79)=COUNTIF($AK$3:AK100079,AK79),AK79&lt;&gt;""),SUMIF($AK$3:AK79,AK79,$AR$3:AR79),"")</f>
        <v/>
      </c>
      <c r="AU79" s="125"/>
      <c r="AV79" s="22" t="str">
        <f>IF(COUNT(BA79:BF79)=6,MAX($AV$3:AV78)+1,"")</f>
        <v/>
      </c>
      <c r="AW79" s="22" t="str">
        <f>IF(AX79="","",RANK(AX79,$AX$3:$AX$100003,1)+COUNTIF($AX$3:AX79,AX79)-1)</f>
        <v/>
      </c>
      <c r="AX79" s="22" t="str">
        <f t="shared" si="50"/>
        <v/>
      </c>
      <c r="AY79" s="22" t="str">
        <f>IF(AL79="","",IF(COUNTIF($AL$3:AL79,AL79)=1,1+MAX($AY$3:AY78),INDEX($AY$3:AY78,MATCH(AL79,$AL$3:AL79,0),0)))</f>
        <v/>
      </c>
      <c r="AZ79" s="22" t="str">
        <f>IF(AM79="","",IF(COUNTIF($AM$3:AM79,AM79)=1,1+MAX($AZ$3:AZ78),INDEX($AZ$3:AZ78,MATCH(AM79,$AM$3:AM79,0),0)))</f>
        <v/>
      </c>
      <c r="BA79" s="79" t="str">
        <f t="shared" si="51"/>
        <v/>
      </c>
      <c r="BB79" s="79" t="str">
        <f t="shared" si="52"/>
        <v/>
      </c>
      <c r="BC79" s="22" t="str">
        <f>IF($AL79="","",IF(COUNTIF(AL79,"*"&amp;BC$1&amp;"*"),COUNTIF(AL$3:AL79,"*"&amp;BC$1&amp;"*"),""))</f>
        <v/>
      </c>
      <c r="BD79" s="22" t="str">
        <f>IF($AL79="","",IF(COUNTIF(AM79,"*"&amp;BD$1&amp;"*"),COUNTIF(AM$3:AM79,"*"&amp;BD$1&amp;"*"),""))</f>
        <v/>
      </c>
      <c r="BE79" s="22" t="str">
        <f>IF($AL79="","",IF(COUNTIF(AN79,"*"&amp;BE$1&amp;"*"),COUNTIF(AN$3:AN79,"*"&amp;BE$1&amp;"*"),""))</f>
        <v/>
      </c>
      <c r="BF79" s="22" t="str">
        <f>IF($AL79="","",IF(COUNTIF(AO79,"*"&amp;BF$1&amp;"*"),COUNTIF(AO$3:AO79,"*"&amp;BF$1&amp;"*"),""))</f>
        <v/>
      </c>
      <c r="BG79" s="83" t="str">
        <f t="shared" si="53"/>
        <v/>
      </c>
      <c r="BH79" s="22" t="str">
        <f t="shared" si="54"/>
        <v/>
      </c>
      <c r="BI79" s="22" t="str">
        <f t="shared" si="55"/>
        <v/>
      </c>
      <c r="BK79" s="22" t="str">
        <f>IF($BK$1&gt;=1+MAX($BK$3:BK78),1+MAX($BK$3:BK78),"")</f>
        <v/>
      </c>
      <c r="BL79" s="22" t="str">
        <f t="shared" si="72"/>
        <v/>
      </c>
      <c r="BM79" s="22" t="str">
        <f t="shared" si="72"/>
        <v/>
      </c>
      <c r="BN79" s="22" t="str">
        <f t="shared" si="72"/>
        <v/>
      </c>
      <c r="BO79" s="22" t="str">
        <f t="shared" si="72"/>
        <v/>
      </c>
      <c r="BP79" s="22" t="str">
        <f t="shared" si="72"/>
        <v/>
      </c>
      <c r="BQ79" s="22" t="str">
        <f t="shared" si="72"/>
        <v/>
      </c>
      <c r="BR79" s="22" t="str">
        <f t="shared" si="72"/>
        <v/>
      </c>
      <c r="BS79" s="22" t="str">
        <f t="shared" si="72"/>
        <v/>
      </c>
      <c r="BT79" s="22" t="str">
        <f t="shared" si="72"/>
        <v/>
      </c>
      <c r="BU79" s="22" t="str">
        <f t="shared" si="72"/>
        <v/>
      </c>
      <c r="BV79" s="22" t="str">
        <f t="shared" si="72"/>
        <v/>
      </c>
    </row>
    <row r="80" spans="2:74" ht="30" customHeight="1" x14ac:dyDescent="0.2">
      <c r="B80" s="75"/>
      <c r="C80" s="75"/>
      <c r="D80" s="77"/>
      <c r="E80" s="49"/>
      <c r="F80" s="49"/>
      <c r="G80" s="50"/>
      <c r="H80" s="51"/>
      <c r="I80" s="50"/>
      <c r="J80" s="53"/>
      <c r="K80" s="55" t="str">
        <f t="shared" si="56"/>
        <v/>
      </c>
      <c r="L80" s="50" t="str">
        <f t="shared" si="57"/>
        <v/>
      </c>
      <c r="M80" s="50" t="str">
        <f t="shared" si="58"/>
        <v/>
      </c>
      <c r="N80" s="72" t="str">
        <f t="shared" si="59"/>
        <v/>
      </c>
      <c r="O80" s="72" t="str">
        <f t="shared" si="60"/>
        <v/>
      </c>
      <c r="P80" s="51" t="str">
        <f t="shared" si="61"/>
        <v/>
      </c>
      <c r="Q80" s="21"/>
      <c r="R80" s="68" t="str">
        <f t="shared" si="62"/>
        <v/>
      </c>
      <c r="S80" s="51" t="str">
        <f t="shared" si="63"/>
        <v/>
      </c>
      <c r="T80" s="24"/>
      <c r="U80" s="7" t="str">
        <f t="shared" si="48"/>
        <v/>
      </c>
      <c r="V80" s="8" t="str">
        <f t="shared" si="64"/>
        <v/>
      </c>
      <c r="W80" s="21"/>
      <c r="X80" s="14" t="str">
        <f t="shared" si="49"/>
        <v/>
      </c>
      <c r="Y80" s="14" t="str">
        <f t="shared" si="65"/>
        <v/>
      </c>
      <c r="Z80" s="8" t="str">
        <f t="shared" si="66"/>
        <v/>
      </c>
      <c r="AA80" s="24"/>
      <c r="AB80" s="4" t="str">
        <f>IF(B80="","",COUNT(B$3:B80))</f>
        <v/>
      </c>
      <c r="AC80" s="4" t="str">
        <f>IF(C80="","",COUNT(C$3:C80))</f>
        <v/>
      </c>
      <c r="AD80" s="4" t="str">
        <f>IF(D80="","",COUNT(D$3:D80))</f>
        <v/>
      </c>
      <c r="AE80" s="22" t="str">
        <f>IF(E80="","",COUNTA($E$3:E80))</f>
        <v/>
      </c>
      <c r="AF80" s="60" t="str">
        <f>IF(B80="",IF(OR($C80&lt;&gt;"",$D80&lt;&gt;"",$E80&lt;&gt;"",$F80&lt;&gt;""),INDEX(AF$3:AF79,MATCH(MAX(AB$3:AB79),AB$3:AB79,0),0),""),B80)</f>
        <v/>
      </c>
      <c r="AG80" s="60" t="str">
        <f>IF(C80="",IF(OR($B80&lt;&gt;"",$D80&lt;&gt;"",$E80&lt;&gt;"",$F80&lt;&gt;""),INDEX(AG$3:AG79,MATCH(MAX(AC$3:AC79),AC$3:AC79,0),0),""),C80)</f>
        <v/>
      </c>
      <c r="AH80" s="60" t="str">
        <f>IF(D80="",IF(OR($B80&lt;&gt;"",$C80&lt;&gt;"",$E80&lt;&gt;"",$F80&lt;&gt;""),INDEX(AH$3:AH79,MATCH(MAX(AD$3:AD79),AD$3:AD79,0),0),""),D80)</f>
        <v/>
      </c>
      <c r="AI80" s="19" t="str">
        <f t="shared" si="67"/>
        <v/>
      </c>
      <c r="AJ80" s="22" t="str">
        <f>IF(AK80="","",$AK80&amp;"@"&amp;AL80&amp;IF(AL80="","","@"&amp;COUNTIF($AI$3:AI80,AL80)))</f>
        <v/>
      </c>
      <c r="AK80" s="45" t="str">
        <f t="shared" si="68"/>
        <v/>
      </c>
      <c r="AL80" s="5" t="str">
        <f>IF(AI80="",IF(AND(F80&lt;&gt;"",E80=""),INDEX($AI$3:AI79,MATCH(MAX($AE$3:AE79),$AE$3:AE79,0),0),""),AI80)</f>
        <v/>
      </c>
      <c r="AM80" s="22" t="str">
        <f>IF(入力!F80="","",IFERROR(INDEX(設定!$B$3:$B$100003,IFERROR(MATCH("*"&amp;$F80&amp;"*",設定!B$3:B$100003,0),MATCH("*"&amp;$F80&amp;"*",設定!C$3:C$100003,0)),0),入力!F80))&amp;""</f>
        <v/>
      </c>
      <c r="AN80" s="22" t="str">
        <f>IF(AM80="","",IFERROR(IF(入力!I80="",INDEX(設定!$D$3:$D$100003,MATCH("*"&amp;$AM80&amp;"*",設定!B$3:B$100003,0),0),I80),I80))&amp;""</f>
        <v/>
      </c>
      <c r="AO80" s="22" t="str">
        <f t="shared" si="69"/>
        <v/>
      </c>
      <c r="AP80" s="22" t="str">
        <f t="shared" si="70"/>
        <v/>
      </c>
      <c r="AQ80" s="22" t="str">
        <f>IF(AM80="","",IFERROR(IF(入力!H80="",INDEX(設定!$E$3:$X$100003,MATCH("*"&amp;$AM80&amp;"*",設定!B$3:B$100003,0),MATCH($AK80,設定!$E$1:$X$1,1)),H80),H80))</f>
        <v/>
      </c>
      <c r="AR80" s="23" t="str">
        <f t="shared" si="71"/>
        <v/>
      </c>
      <c r="AS80" s="23" t="str">
        <f>IF(AND(AR80&lt;&gt;"",COUNTIF($AJ$3:AJ80,AJ80)=1),SUMIF($AJ$3:$AR$100003,AJ80,$AR$3:$AR$100003),"")</f>
        <v/>
      </c>
      <c r="AT80" s="23" t="str">
        <f>IF(AND(COUNTIF($AK$3:AK80,AK80)=COUNTIF($AK$3:AK100080,AK80),AK80&lt;&gt;""),SUMIF($AK$3:AK80,AK80,$AR$3:AR80),"")</f>
        <v/>
      </c>
      <c r="AU80" s="125"/>
      <c r="AV80" s="22" t="str">
        <f>IF(COUNT(BA80:BF80)=6,MAX($AV$3:AV79)+1,"")</f>
        <v/>
      </c>
      <c r="AW80" s="22" t="str">
        <f>IF(AX80="","",RANK(AX80,$AX$3:$AX$100003,1)+COUNTIF($AX$3:AX80,AX80)-1)</f>
        <v/>
      </c>
      <c r="AX80" s="22" t="str">
        <f t="shared" si="50"/>
        <v/>
      </c>
      <c r="AY80" s="22" t="str">
        <f>IF(AL80="","",IF(COUNTIF($AL$3:AL80,AL80)=1,1+MAX($AY$3:AY79),INDEX($AY$3:AY79,MATCH(AL80,$AL$3:AL80,0),0)))</f>
        <v/>
      </c>
      <c r="AZ80" s="22" t="str">
        <f>IF(AM80="","",IF(COUNTIF($AM$3:AM80,AM80)=1,1+MAX($AZ$3:AZ79),INDEX($AZ$3:AZ79,MATCH(AM80,$AM$3:AM80,0),0)))</f>
        <v/>
      </c>
      <c r="BA80" s="79" t="str">
        <f t="shared" si="51"/>
        <v/>
      </c>
      <c r="BB80" s="79" t="str">
        <f t="shared" si="52"/>
        <v/>
      </c>
      <c r="BC80" s="22" t="str">
        <f>IF($AL80="","",IF(COUNTIF(AL80,"*"&amp;BC$1&amp;"*"),COUNTIF(AL$3:AL80,"*"&amp;BC$1&amp;"*"),""))</f>
        <v/>
      </c>
      <c r="BD80" s="22" t="str">
        <f>IF($AL80="","",IF(COUNTIF(AM80,"*"&amp;BD$1&amp;"*"),COUNTIF(AM$3:AM80,"*"&amp;BD$1&amp;"*"),""))</f>
        <v/>
      </c>
      <c r="BE80" s="22" t="str">
        <f>IF($AL80="","",IF(COUNTIF(AN80,"*"&amp;BE$1&amp;"*"),COUNTIF(AN$3:AN80,"*"&amp;BE$1&amp;"*"),""))</f>
        <v/>
      </c>
      <c r="BF80" s="22" t="str">
        <f>IF($AL80="","",IF(COUNTIF(AO80,"*"&amp;BF$1&amp;"*"),COUNTIF(AO$3:AO80,"*"&amp;BF$1&amp;"*"),""))</f>
        <v/>
      </c>
      <c r="BG80" s="83" t="str">
        <f t="shared" si="53"/>
        <v/>
      </c>
      <c r="BH80" s="22" t="str">
        <f t="shared" si="54"/>
        <v/>
      </c>
      <c r="BI80" s="22" t="str">
        <f t="shared" si="55"/>
        <v/>
      </c>
      <c r="BK80" s="22" t="str">
        <f>IF($BK$1&gt;=1+MAX($BK$3:BK79),1+MAX($BK$3:BK79),"")</f>
        <v/>
      </c>
      <c r="BL80" s="22" t="str">
        <f t="shared" si="72"/>
        <v/>
      </c>
      <c r="BM80" s="22" t="str">
        <f t="shared" si="72"/>
        <v/>
      </c>
      <c r="BN80" s="22" t="str">
        <f t="shared" si="72"/>
        <v/>
      </c>
      <c r="BO80" s="22" t="str">
        <f t="shared" si="72"/>
        <v/>
      </c>
      <c r="BP80" s="22" t="str">
        <f t="shared" si="72"/>
        <v/>
      </c>
      <c r="BQ80" s="22" t="str">
        <f t="shared" si="72"/>
        <v/>
      </c>
      <c r="BR80" s="22" t="str">
        <f t="shared" si="72"/>
        <v/>
      </c>
      <c r="BS80" s="22" t="str">
        <f t="shared" si="72"/>
        <v/>
      </c>
      <c r="BT80" s="22" t="str">
        <f t="shared" si="72"/>
        <v/>
      </c>
      <c r="BU80" s="22" t="str">
        <f t="shared" si="72"/>
        <v/>
      </c>
      <c r="BV80" s="22" t="str">
        <f t="shared" si="72"/>
        <v/>
      </c>
    </row>
    <row r="81" spans="2:74" ht="30" customHeight="1" x14ac:dyDescent="0.2">
      <c r="B81" s="75"/>
      <c r="C81" s="75"/>
      <c r="D81" s="77"/>
      <c r="E81" s="49"/>
      <c r="F81" s="49"/>
      <c r="G81" s="50"/>
      <c r="H81" s="51"/>
      <c r="I81" s="50"/>
      <c r="J81" s="53"/>
      <c r="K81" s="55" t="str">
        <f t="shared" si="56"/>
        <v/>
      </c>
      <c r="L81" s="50" t="str">
        <f t="shared" si="57"/>
        <v/>
      </c>
      <c r="M81" s="50" t="str">
        <f t="shared" si="58"/>
        <v/>
      </c>
      <c r="N81" s="72" t="str">
        <f t="shared" si="59"/>
        <v/>
      </c>
      <c r="O81" s="72" t="str">
        <f t="shared" si="60"/>
        <v/>
      </c>
      <c r="P81" s="51" t="str">
        <f t="shared" si="61"/>
        <v/>
      </c>
      <c r="Q81" s="21"/>
      <c r="R81" s="68" t="str">
        <f t="shared" si="62"/>
        <v/>
      </c>
      <c r="S81" s="51" t="str">
        <f t="shared" si="63"/>
        <v/>
      </c>
      <c r="T81" s="24"/>
      <c r="U81" s="7" t="str">
        <f t="shared" si="48"/>
        <v/>
      </c>
      <c r="V81" s="8" t="str">
        <f t="shared" si="64"/>
        <v/>
      </c>
      <c r="W81" s="21"/>
      <c r="X81" s="14" t="str">
        <f t="shared" si="49"/>
        <v/>
      </c>
      <c r="Y81" s="14" t="str">
        <f t="shared" si="65"/>
        <v/>
      </c>
      <c r="Z81" s="8" t="str">
        <f t="shared" si="66"/>
        <v/>
      </c>
      <c r="AA81" s="24"/>
      <c r="AB81" s="4" t="str">
        <f>IF(B81="","",COUNT(B$3:B81))</f>
        <v/>
      </c>
      <c r="AC81" s="4" t="str">
        <f>IF(C81="","",COUNT(C$3:C81))</f>
        <v/>
      </c>
      <c r="AD81" s="4" t="str">
        <f>IF(D81="","",COUNT(D$3:D81))</f>
        <v/>
      </c>
      <c r="AE81" s="22" t="str">
        <f>IF(E81="","",COUNTA($E$3:E81))</f>
        <v/>
      </c>
      <c r="AF81" s="60" t="str">
        <f>IF(B81="",IF(OR($C81&lt;&gt;"",$D81&lt;&gt;"",$E81&lt;&gt;"",$F81&lt;&gt;""),INDEX(AF$3:AF80,MATCH(MAX(AB$3:AB80),AB$3:AB80,0),0),""),B81)</f>
        <v/>
      </c>
      <c r="AG81" s="60" t="str">
        <f>IF(C81="",IF(OR($B81&lt;&gt;"",$D81&lt;&gt;"",$E81&lt;&gt;"",$F81&lt;&gt;""),INDEX(AG$3:AG80,MATCH(MAX(AC$3:AC80),AC$3:AC80,0),0),""),C81)</f>
        <v/>
      </c>
      <c r="AH81" s="60" t="str">
        <f>IF(D81="",IF(OR($B81&lt;&gt;"",$C81&lt;&gt;"",$E81&lt;&gt;"",$F81&lt;&gt;""),INDEX(AH$3:AH80,MATCH(MAX(AD$3:AD80),AD$3:AD80,0),0),""),D81)</f>
        <v/>
      </c>
      <c r="AI81" s="19" t="str">
        <f t="shared" si="67"/>
        <v/>
      </c>
      <c r="AJ81" s="22" t="str">
        <f>IF(AK81="","",$AK81&amp;"@"&amp;AL81&amp;IF(AL81="","","@"&amp;COUNTIF($AI$3:AI81,AL81)))</f>
        <v/>
      </c>
      <c r="AK81" s="45" t="str">
        <f t="shared" si="68"/>
        <v/>
      </c>
      <c r="AL81" s="5" t="str">
        <f>IF(AI81="",IF(AND(F81&lt;&gt;"",E81=""),INDEX($AI$3:AI80,MATCH(MAX($AE$3:AE80),$AE$3:AE80,0),0),""),AI81)</f>
        <v/>
      </c>
      <c r="AM81" s="22" t="str">
        <f>IF(入力!F81="","",IFERROR(INDEX(設定!$B$3:$B$100003,IFERROR(MATCH("*"&amp;$F81&amp;"*",設定!B$3:B$100003,0),MATCH("*"&amp;$F81&amp;"*",設定!C$3:C$100003,0)),0),入力!F81))&amp;""</f>
        <v/>
      </c>
      <c r="AN81" s="22" t="str">
        <f>IF(AM81="","",IFERROR(IF(入力!I81="",INDEX(設定!$D$3:$D$100003,MATCH("*"&amp;$AM81&amp;"*",設定!B$3:B$100003,0),0),I81),I81))&amp;""</f>
        <v/>
      </c>
      <c r="AO81" s="22" t="str">
        <f t="shared" si="69"/>
        <v/>
      </c>
      <c r="AP81" s="22" t="str">
        <f t="shared" si="70"/>
        <v/>
      </c>
      <c r="AQ81" s="22" t="str">
        <f>IF(AM81="","",IFERROR(IF(入力!H81="",INDEX(設定!$E$3:$X$100003,MATCH("*"&amp;$AM81&amp;"*",設定!B$3:B$100003,0),MATCH($AK81,設定!$E$1:$X$1,1)),H81),H81))</f>
        <v/>
      </c>
      <c r="AR81" s="23" t="str">
        <f t="shared" si="71"/>
        <v/>
      </c>
      <c r="AS81" s="23" t="str">
        <f>IF(AND(AR81&lt;&gt;"",COUNTIF($AJ$3:AJ81,AJ81)=1),SUMIF($AJ$3:$AR$100003,AJ81,$AR$3:$AR$100003),"")</f>
        <v/>
      </c>
      <c r="AT81" s="23" t="str">
        <f>IF(AND(COUNTIF($AK$3:AK81,AK81)=COUNTIF($AK$3:AK100081,AK81),AK81&lt;&gt;""),SUMIF($AK$3:AK81,AK81,$AR$3:AR81),"")</f>
        <v/>
      </c>
      <c r="AU81" s="125"/>
      <c r="AV81" s="22" t="str">
        <f>IF(COUNT(BA81:BF81)=6,MAX($AV$3:AV80)+1,"")</f>
        <v/>
      </c>
      <c r="AW81" s="22" t="str">
        <f>IF(AX81="","",RANK(AX81,$AX$3:$AX$100003,1)+COUNTIF($AX$3:AX81,AX81)-1)</f>
        <v/>
      </c>
      <c r="AX81" s="22" t="str">
        <f t="shared" si="50"/>
        <v/>
      </c>
      <c r="AY81" s="22" t="str">
        <f>IF(AL81="","",IF(COUNTIF($AL$3:AL81,AL81)=1,1+MAX($AY$3:AY80),INDEX($AY$3:AY80,MATCH(AL81,$AL$3:AL81,0),0)))</f>
        <v/>
      </c>
      <c r="AZ81" s="22" t="str">
        <f>IF(AM81="","",IF(COUNTIF($AM$3:AM81,AM81)=1,1+MAX($AZ$3:AZ80),INDEX($AZ$3:AZ80,MATCH(AM81,$AM$3:AM81,0),0)))</f>
        <v/>
      </c>
      <c r="BA81" s="79" t="str">
        <f t="shared" si="51"/>
        <v/>
      </c>
      <c r="BB81" s="79" t="str">
        <f t="shared" si="52"/>
        <v/>
      </c>
      <c r="BC81" s="22" t="str">
        <f>IF($AL81="","",IF(COUNTIF(AL81,"*"&amp;BC$1&amp;"*"),COUNTIF(AL$3:AL81,"*"&amp;BC$1&amp;"*"),""))</f>
        <v/>
      </c>
      <c r="BD81" s="22" t="str">
        <f>IF($AL81="","",IF(COUNTIF(AM81,"*"&amp;BD$1&amp;"*"),COUNTIF(AM$3:AM81,"*"&amp;BD$1&amp;"*"),""))</f>
        <v/>
      </c>
      <c r="BE81" s="22" t="str">
        <f>IF($AL81="","",IF(COUNTIF(AN81,"*"&amp;BE$1&amp;"*"),COUNTIF(AN$3:AN81,"*"&amp;BE$1&amp;"*"),""))</f>
        <v/>
      </c>
      <c r="BF81" s="22" t="str">
        <f>IF($AL81="","",IF(COUNTIF(AO81,"*"&amp;BF$1&amp;"*"),COUNTIF(AO$3:AO81,"*"&amp;BF$1&amp;"*"),""))</f>
        <v/>
      </c>
      <c r="BG81" s="83" t="str">
        <f t="shared" si="53"/>
        <v/>
      </c>
      <c r="BH81" s="22" t="str">
        <f t="shared" si="54"/>
        <v/>
      </c>
      <c r="BI81" s="22" t="str">
        <f t="shared" si="55"/>
        <v/>
      </c>
      <c r="BK81" s="22" t="str">
        <f>IF($BK$1&gt;=1+MAX($BK$3:BK80),1+MAX($BK$3:BK80),"")</f>
        <v/>
      </c>
      <c r="BL81" s="22" t="str">
        <f t="shared" si="72"/>
        <v/>
      </c>
      <c r="BM81" s="22" t="str">
        <f t="shared" si="72"/>
        <v/>
      </c>
      <c r="BN81" s="22" t="str">
        <f t="shared" si="72"/>
        <v/>
      </c>
      <c r="BO81" s="22" t="str">
        <f t="shared" si="72"/>
        <v/>
      </c>
      <c r="BP81" s="22" t="str">
        <f t="shared" si="72"/>
        <v/>
      </c>
      <c r="BQ81" s="22" t="str">
        <f t="shared" si="72"/>
        <v/>
      </c>
      <c r="BR81" s="22" t="str">
        <f t="shared" si="72"/>
        <v/>
      </c>
      <c r="BS81" s="22" t="str">
        <f t="shared" si="72"/>
        <v/>
      </c>
      <c r="BT81" s="22" t="str">
        <f t="shared" si="72"/>
        <v/>
      </c>
      <c r="BU81" s="22" t="str">
        <f t="shared" si="72"/>
        <v/>
      </c>
      <c r="BV81" s="22" t="str">
        <f t="shared" si="72"/>
        <v/>
      </c>
    </row>
    <row r="82" spans="2:74" ht="30" customHeight="1" x14ac:dyDescent="0.2">
      <c r="B82" s="75"/>
      <c r="C82" s="75"/>
      <c r="D82" s="77"/>
      <c r="E82" s="49"/>
      <c r="F82" s="49"/>
      <c r="G82" s="50"/>
      <c r="H82" s="51"/>
      <c r="I82" s="50"/>
      <c r="J82" s="53"/>
      <c r="K82" s="55" t="str">
        <f t="shared" si="56"/>
        <v/>
      </c>
      <c r="L82" s="50" t="str">
        <f t="shared" si="57"/>
        <v/>
      </c>
      <c r="M82" s="50" t="str">
        <f t="shared" si="58"/>
        <v/>
      </c>
      <c r="N82" s="72" t="str">
        <f t="shared" si="59"/>
        <v/>
      </c>
      <c r="O82" s="72" t="str">
        <f t="shared" si="60"/>
        <v/>
      </c>
      <c r="P82" s="51" t="str">
        <f t="shared" si="61"/>
        <v/>
      </c>
      <c r="Q82" s="21"/>
      <c r="R82" s="68" t="str">
        <f t="shared" si="62"/>
        <v/>
      </c>
      <c r="S82" s="51" t="str">
        <f t="shared" si="63"/>
        <v/>
      </c>
      <c r="T82" s="24"/>
      <c r="U82" s="7" t="str">
        <f t="shared" si="48"/>
        <v/>
      </c>
      <c r="V82" s="8" t="str">
        <f t="shared" si="64"/>
        <v/>
      </c>
      <c r="W82" s="21"/>
      <c r="X82" s="14" t="str">
        <f t="shared" si="49"/>
        <v/>
      </c>
      <c r="Y82" s="14" t="str">
        <f t="shared" si="65"/>
        <v/>
      </c>
      <c r="Z82" s="8" t="str">
        <f t="shared" si="66"/>
        <v/>
      </c>
      <c r="AA82" s="24"/>
      <c r="AB82" s="4" t="str">
        <f>IF(B82="","",COUNT(B$3:B82))</f>
        <v/>
      </c>
      <c r="AC82" s="4" t="str">
        <f>IF(C82="","",COUNT(C$3:C82))</f>
        <v/>
      </c>
      <c r="AD82" s="4" t="str">
        <f>IF(D82="","",COUNT(D$3:D82))</f>
        <v/>
      </c>
      <c r="AE82" s="22" t="str">
        <f>IF(E82="","",COUNTA($E$3:E82))</f>
        <v/>
      </c>
      <c r="AF82" s="60" t="str">
        <f>IF(B82="",IF(OR($C82&lt;&gt;"",$D82&lt;&gt;"",$E82&lt;&gt;"",$F82&lt;&gt;""),INDEX(AF$3:AF81,MATCH(MAX(AB$3:AB81),AB$3:AB81,0),0),""),B82)</f>
        <v/>
      </c>
      <c r="AG82" s="60" t="str">
        <f>IF(C82="",IF(OR($B82&lt;&gt;"",$D82&lt;&gt;"",$E82&lt;&gt;"",$F82&lt;&gt;""),INDEX(AG$3:AG81,MATCH(MAX(AC$3:AC81),AC$3:AC81,0),0),""),C82)</f>
        <v/>
      </c>
      <c r="AH82" s="60" t="str">
        <f>IF(D82="",IF(OR($B82&lt;&gt;"",$C82&lt;&gt;"",$E82&lt;&gt;"",$F82&lt;&gt;""),INDEX(AH$3:AH81,MATCH(MAX(AD$3:AD81),AD$3:AD81,0),0),""),D82)</f>
        <v/>
      </c>
      <c r="AI82" s="19" t="str">
        <f t="shared" si="67"/>
        <v/>
      </c>
      <c r="AJ82" s="22" t="str">
        <f>IF(AK82="","",$AK82&amp;"@"&amp;AL82&amp;IF(AL82="","","@"&amp;COUNTIF($AI$3:AI82,AL82)))</f>
        <v/>
      </c>
      <c r="AK82" s="45" t="str">
        <f t="shared" si="68"/>
        <v/>
      </c>
      <c r="AL82" s="5" t="str">
        <f>IF(AI82="",IF(AND(F82&lt;&gt;"",E82=""),INDEX($AI$3:AI81,MATCH(MAX($AE$3:AE81),$AE$3:AE81,0),0),""),AI82)</f>
        <v/>
      </c>
      <c r="AM82" s="22" t="str">
        <f>IF(入力!F82="","",IFERROR(INDEX(設定!$B$3:$B$100003,IFERROR(MATCH("*"&amp;$F82&amp;"*",設定!B$3:B$100003,0),MATCH("*"&amp;$F82&amp;"*",設定!C$3:C$100003,0)),0),入力!F82))&amp;""</f>
        <v/>
      </c>
      <c r="AN82" s="22" t="str">
        <f>IF(AM82="","",IFERROR(IF(入力!I82="",INDEX(設定!$D$3:$D$100003,MATCH("*"&amp;$AM82&amp;"*",設定!B$3:B$100003,0),0),I82),I82))&amp;""</f>
        <v/>
      </c>
      <c r="AO82" s="22" t="str">
        <f t="shared" si="69"/>
        <v/>
      </c>
      <c r="AP82" s="22" t="str">
        <f t="shared" si="70"/>
        <v/>
      </c>
      <c r="AQ82" s="22" t="str">
        <f>IF(AM82="","",IFERROR(IF(入力!H82="",INDEX(設定!$E$3:$X$100003,MATCH("*"&amp;$AM82&amp;"*",設定!B$3:B$100003,0),MATCH($AK82,設定!$E$1:$X$1,1)),H82),H82))</f>
        <v/>
      </c>
      <c r="AR82" s="23" t="str">
        <f t="shared" si="71"/>
        <v/>
      </c>
      <c r="AS82" s="23" t="str">
        <f>IF(AND(AR82&lt;&gt;"",COUNTIF($AJ$3:AJ82,AJ82)=1),SUMIF($AJ$3:$AR$100003,AJ82,$AR$3:$AR$100003),"")</f>
        <v/>
      </c>
      <c r="AT82" s="23" t="str">
        <f>IF(AND(COUNTIF($AK$3:AK82,AK82)=COUNTIF($AK$3:AK100082,AK82),AK82&lt;&gt;""),SUMIF($AK$3:AK82,AK82,$AR$3:AR82),"")</f>
        <v/>
      </c>
      <c r="AU82" s="125"/>
      <c r="AV82" s="22" t="str">
        <f>IF(COUNT(BA82:BF82)=6,MAX($AV$3:AV81)+1,"")</f>
        <v/>
      </c>
      <c r="AW82" s="22" t="str">
        <f>IF(AX82="","",RANK(AX82,$AX$3:$AX$100003,1)+COUNTIF($AX$3:AX82,AX82)-1)</f>
        <v/>
      </c>
      <c r="AX82" s="22" t="str">
        <f t="shared" si="50"/>
        <v/>
      </c>
      <c r="AY82" s="22" t="str">
        <f>IF(AL82="","",IF(COUNTIF($AL$3:AL82,AL82)=1,1+MAX($AY$3:AY81),INDEX($AY$3:AY81,MATCH(AL82,$AL$3:AL82,0),0)))</f>
        <v/>
      </c>
      <c r="AZ82" s="22" t="str">
        <f>IF(AM82="","",IF(COUNTIF($AM$3:AM82,AM82)=1,1+MAX($AZ$3:AZ81),INDEX($AZ$3:AZ81,MATCH(AM82,$AM$3:AM82,0),0)))</f>
        <v/>
      </c>
      <c r="BA82" s="79" t="str">
        <f t="shared" si="51"/>
        <v/>
      </c>
      <c r="BB82" s="79" t="str">
        <f t="shared" si="52"/>
        <v/>
      </c>
      <c r="BC82" s="22" t="str">
        <f>IF($AL82="","",IF(COUNTIF(AL82,"*"&amp;BC$1&amp;"*"),COUNTIF(AL$3:AL82,"*"&amp;BC$1&amp;"*"),""))</f>
        <v/>
      </c>
      <c r="BD82" s="22" t="str">
        <f>IF($AL82="","",IF(COUNTIF(AM82,"*"&amp;BD$1&amp;"*"),COUNTIF(AM$3:AM82,"*"&amp;BD$1&amp;"*"),""))</f>
        <v/>
      </c>
      <c r="BE82" s="22" t="str">
        <f>IF($AL82="","",IF(COUNTIF(AN82,"*"&amp;BE$1&amp;"*"),COUNTIF(AN$3:AN82,"*"&amp;BE$1&amp;"*"),""))</f>
        <v/>
      </c>
      <c r="BF82" s="22" t="str">
        <f>IF($AL82="","",IF(COUNTIF(AO82,"*"&amp;BF$1&amp;"*"),COUNTIF(AO$3:AO82,"*"&amp;BF$1&amp;"*"),""))</f>
        <v/>
      </c>
      <c r="BG82" s="83" t="str">
        <f t="shared" si="53"/>
        <v/>
      </c>
      <c r="BH82" s="22" t="str">
        <f t="shared" si="54"/>
        <v/>
      </c>
      <c r="BI82" s="22" t="str">
        <f t="shared" si="55"/>
        <v/>
      </c>
      <c r="BK82" s="22" t="str">
        <f>IF($BK$1&gt;=1+MAX($BK$3:BK81),1+MAX($BK$3:BK81),"")</f>
        <v/>
      </c>
      <c r="BL82" s="22" t="str">
        <f t="shared" si="72"/>
        <v/>
      </c>
      <c r="BM82" s="22" t="str">
        <f t="shared" si="72"/>
        <v/>
      </c>
      <c r="BN82" s="22" t="str">
        <f t="shared" si="72"/>
        <v/>
      </c>
      <c r="BO82" s="22" t="str">
        <f t="shared" si="72"/>
        <v/>
      </c>
      <c r="BP82" s="22" t="str">
        <f t="shared" si="72"/>
        <v/>
      </c>
      <c r="BQ82" s="22" t="str">
        <f t="shared" si="72"/>
        <v/>
      </c>
      <c r="BR82" s="22" t="str">
        <f t="shared" si="72"/>
        <v/>
      </c>
      <c r="BS82" s="22" t="str">
        <f t="shared" si="72"/>
        <v/>
      </c>
      <c r="BT82" s="22" t="str">
        <f t="shared" si="72"/>
        <v/>
      </c>
      <c r="BU82" s="22" t="str">
        <f t="shared" si="72"/>
        <v/>
      </c>
      <c r="BV82" s="22" t="str">
        <f t="shared" si="72"/>
        <v/>
      </c>
    </row>
    <row r="83" spans="2:74" ht="30" customHeight="1" x14ac:dyDescent="0.2">
      <c r="B83" s="75"/>
      <c r="C83" s="75"/>
      <c r="D83" s="77"/>
      <c r="E83" s="49"/>
      <c r="F83" s="49"/>
      <c r="G83" s="50"/>
      <c r="H83" s="51"/>
      <c r="I83" s="50"/>
      <c r="J83" s="53"/>
      <c r="K83" s="55" t="str">
        <f t="shared" si="56"/>
        <v/>
      </c>
      <c r="L83" s="50" t="str">
        <f t="shared" si="57"/>
        <v/>
      </c>
      <c r="M83" s="50" t="str">
        <f t="shared" si="58"/>
        <v/>
      </c>
      <c r="N83" s="72" t="str">
        <f t="shared" si="59"/>
        <v/>
      </c>
      <c r="O83" s="72" t="str">
        <f t="shared" si="60"/>
        <v/>
      </c>
      <c r="P83" s="51" t="str">
        <f t="shared" si="61"/>
        <v/>
      </c>
      <c r="Q83" s="21"/>
      <c r="R83" s="68" t="str">
        <f t="shared" si="62"/>
        <v/>
      </c>
      <c r="S83" s="51" t="str">
        <f t="shared" si="63"/>
        <v/>
      </c>
      <c r="T83" s="24"/>
      <c r="U83" s="7" t="str">
        <f t="shared" si="48"/>
        <v/>
      </c>
      <c r="V83" s="8" t="str">
        <f t="shared" si="64"/>
        <v/>
      </c>
      <c r="W83" s="21"/>
      <c r="X83" s="14" t="str">
        <f t="shared" si="49"/>
        <v/>
      </c>
      <c r="Y83" s="14" t="str">
        <f t="shared" si="65"/>
        <v/>
      </c>
      <c r="Z83" s="8" t="str">
        <f t="shared" si="66"/>
        <v/>
      </c>
      <c r="AA83" s="24"/>
      <c r="AB83" s="4" t="str">
        <f>IF(B83="","",COUNT(B$3:B83))</f>
        <v/>
      </c>
      <c r="AC83" s="4" t="str">
        <f>IF(C83="","",COUNT(C$3:C83))</f>
        <v/>
      </c>
      <c r="AD83" s="4" t="str">
        <f>IF(D83="","",COUNT(D$3:D83))</f>
        <v/>
      </c>
      <c r="AE83" s="22" t="str">
        <f>IF(E83="","",COUNTA($E$3:E83))</f>
        <v/>
      </c>
      <c r="AF83" s="60" t="str">
        <f>IF(B83="",IF(OR($C83&lt;&gt;"",$D83&lt;&gt;"",$E83&lt;&gt;"",$F83&lt;&gt;""),INDEX(AF$3:AF82,MATCH(MAX(AB$3:AB82),AB$3:AB82,0),0),""),B83)</f>
        <v/>
      </c>
      <c r="AG83" s="60" t="str">
        <f>IF(C83="",IF(OR($B83&lt;&gt;"",$D83&lt;&gt;"",$E83&lt;&gt;"",$F83&lt;&gt;""),INDEX(AG$3:AG82,MATCH(MAX(AC$3:AC82),AC$3:AC82,0),0),""),C83)</f>
        <v/>
      </c>
      <c r="AH83" s="60" t="str">
        <f>IF(D83="",IF(OR($B83&lt;&gt;"",$C83&lt;&gt;"",$E83&lt;&gt;"",$F83&lt;&gt;""),INDEX(AH$3:AH82,MATCH(MAX(AD$3:AD82),AD$3:AD82,0),0),""),D83)</f>
        <v/>
      </c>
      <c r="AI83" s="19" t="str">
        <f t="shared" si="67"/>
        <v/>
      </c>
      <c r="AJ83" s="22" t="str">
        <f>IF(AK83="","",$AK83&amp;"@"&amp;AL83&amp;IF(AL83="","","@"&amp;COUNTIF($AI$3:AI83,AL83)))</f>
        <v/>
      </c>
      <c r="AK83" s="45" t="str">
        <f t="shared" si="68"/>
        <v/>
      </c>
      <c r="AL83" s="5" t="str">
        <f>IF(AI83="",IF(AND(F83&lt;&gt;"",E83=""),INDEX($AI$3:AI82,MATCH(MAX($AE$3:AE82),$AE$3:AE82,0),0),""),AI83)</f>
        <v/>
      </c>
      <c r="AM83" s="22" t="str">
        <f>IF(入力!F83="","",IFERROR(INDEX(設定!$B$3:$B$100003,IFERROR(MATCH("*"&amp;$F83&amp;"*",設定!B$3:B$100003,0),MATCH("*"&amp;$F83&amp;"*",設定!C$3:C$100003,0)),0),入力!F83))&amp;""</f>
        <v/>
      </c>
      <c r="AN83" s="22" t="str">
        <f>IF(AM83="","",IFERROR(IF(入力!I83="",INDEX(設定!$D$3:$D$100003,MATCH("*"&amp;$AM83&amp;"*",設定!B$3:B$100003,0),0),I83),I83))&amp;""</f>
        <v/>
      </c>
      <c r="AO83" s="22" t="str">
        <f t="shared" si="69"/>
        <v/>
      </c>
      <c r="AP83" s="22" t="str">
        <f t="shared" si="70"/>
        <v/>
      </c>
      <c r="AQ83" s="22" t="str">
        <f>IF(AM83="","",IFERROR(IF(入力!H83="",INDEX(設定!$E$3:$X$100003,MATCH("*"&amp;$AM83&amp;"*",設定!B$3:B$100003,0),MATCH($AK83,設定!$E$1:$X$1,1)),H83),H83))</f>
        <v/>
      </c>
      <c r="AR83" s="23" t="str">
        <f t="shared" si="71"/>
        <v/>
      </c>
      <c r="AS83" s="23" t="str">
        <f>IF(AND(AR83&lt;&gt;"",COUNTIF($AJ$3:AJ83,AJ83)=1),SUMIF($AJ$3:$AR$100003,AJ83,$AR$3:$AR$100003),"")</f>
        <v/>
      </c>
      <c r="AT83" s="23" t="str">
        <f>IF(AND(COUNTIF($AK$3:AK83,AK83)=COUNTIF($AK$3:AK100083,AK83),AK83&lt;&gt;""),SUMIF($AK$3:AK83,AK83,$AR$3:AR83),"")</f>
        <v/>
      </c>
      <c r="AU83" s="125"/>
      <c r="AV83" s="22" t="str">
        <f>IF(COUNT(BA83:BF83)=6,MAX($AV$3:AV82)+1,"")</f>
        <v/>
      </c>
      <c r="AW83" s="22" t="str">
        <f>IF(AX83="","",RANK(AX83,$AX$3:$AX$100003,1)+COUNTIF($AX$3:AX83,AX83)-1)</f>
        <v/>
      </c>
      <c r="AX83" s="22" t="str">
        <f t="shared" si="50"/>
        <v/>
      </c>
      <c r="AY83" s="22" t="str">
        <f>IF(AL83="","",IF(COUNTIF($AL$3:AL83,AL83)=1,1+MAX($AY$3:AY82),INDEX($AY$3:AY82,MATCH(AL83,$AL$3:AL83,0),0)))</f>
        <v/>
      </c>
      <c r="AZ83" s="22" t="str">
        <f>IF(AM83="","",IF(COUNTIF($AM$3:AM83,AM83)=1,1+MAX($AZ$3:AZ82),INDEX($AZ$3:AZ82,MATCH(AM83,$AM$3:AM83,0),0)))</f>
        <v/>
      </c>
      <c r="BA83" s="79" t="str">
        <f t="shared" si="51"/>
        <v/>
      </c>
      <c r="BB83" s="79" t="str">
        <f t="shared" si="52"/>
        <v/>
      </c>
      <c r="BC83" s="22" t="str">
        <f>IF($AL83="","",IF(COUNTIF(AL83,"*"&amp;BC$1&amp;"*"),COUNTIF(AL$3:AL83,"*"&amp;BC$1&amp;"*"),""))</f>
        <v/>
      </c>
      <c r="BD83" s="22" t="str">
        <f>IF($AL83="","",IF(COUNTIF(AM83,"*"&amp;BD$1&amp;"*"),COUNTIF(AM$3:AM83,"*"&amp;BD$1&amp;"*"),""))</f>
        <v/>
      </c>
      <c r="BE83" s="22" t="str">
        <f>IF($AL83="","",IF(COUNTIF(AN83,"*"&amp;BE$1&amp;"*"),COUNTIF(AN$3:AN83,"*"&amp;BE$1&amp;"*"),""))</f>
        <v/>
      </c>
      <c r="BF83" s="22" t="str">
        <f>IF($AL83="","",IF(COUNTIF(AO83,"*"&amp;BF$1&amp;"*"),COUNTIF(AO$3:AO83,"*"&amp;BF$1&amp;"*"),""))</f>
        <v/>
      </c>
      <c r="BG83" s="83" t="str">
        <f t="shared" si="53"/>
        <v/>
      </c>
      <c r="BH83" s="22" t="str">
        <f t="shared" si="54"/>
        <v/>
      </c>
      <c r="BI83" s="22" t="str">
        <f t="shared" si="55"/>
        <v/>
      </c>
      <c r="BK83" s="22" t="str">
        <f>IF($BK$1&gt;=1+MAX($BK$3:BK82),1+MAX($BK$3:BK82),"")</f>
        <v/>
      </c>
      <c r="BL83" s="22" t="str">
        <f t="shared" ref="BL83:BV92" si="73">IFERROR(IF($BK83="","",INDEX($AF$3:$AR$100003,MATCH($BK83,INDEX($AV$3:$AW$100003,0,MATCH($BL$1,$AV$2:$AW$2,0)),0),MATCH(BL$2,$AF$2:$AR$2,0))),"")</f>
        <v/>
      </c>
      <c r="BM83" s="22" t="str">
        <f t="shared" si="73"/>
        <v/>
      </c>
      <c r="BN83" s="22" t="str">
        <f t="shared" si="73"/>
        <v/>
      </c>
      <c r="BO83" s="22" t="str">
        <f t="shared" si="73"/>
        <v/>
      </c>
      <c r="BP83" s="22" t="str">
        <f t="shared" si="73"/>
        <v/>
      </c>
      <c r="BQ83" s="22" t="str">
        <f t="shared" si="73"/>
        <v/>
      </c>
      <c r="BR83" s="22" t="str">
        <f t="shared" si="73"/>
        <v/>
      </c>
      <c r="BS83" s="22" t="str">
        <f t="shared" si="73"/>
        <v/>
      </c>
      <c r="BT83" s="22" t="str">
        <f t="shared" si="73"/>
        <v/>
      </c>
      <c r="BU83" s="22" t="str">
        <f t="shared" si="73"/>
        <v/>
      </c>
      <c r="BV83" s="22" t="str">
        <f t="shared" si="73"/>
        <v/>
      </c>
    </row>
    <row r="84" spans="2:74" ht="30" customHeight="1" x14ac:dyDescent="0.2">
      <c r="B84" s="75"/>
      <c r="C84" s="75"/>
      <c r="D84" s="77"/>
      <c r="E84" s="49"/>
      <c r="F84" s="49"/>
      <c r="G84" s="50"/>
      <c r="H84" s="51"/>
      <c r="I84" s="50"/>
      <c r="J84" s="53"/>
      <c r="K84" s="55" t="str">
        <f t="shared" si="56"/>
        <v/>
      </c>
      <c r="L84" s="50" t="str">
        <f t="shared" si="57"/>
        <v/>
      </c>
      <c r="M84" s="50" t="str">
        <f t="shared" si="58"/>
        <v/>
      </c>
      <c r="N84" s="72" t="str">
        <f t="shared" si="59"/>
        <v/>
      </c>
      <c r="O84" s="72" t="str">
        <f t="shared" si="60"/>
        <v/>
      </c>
      <c r="P84" s="51" t="str">
        <f t="shared" si="61"/>
        <v/>
      </c>
      <c r="Q84" s="21"/>
      <c r="R84" s="68" t="str">
        <f t="shared" si="62"/>
        <v/>
      </c>
      <c r="S84" s="51" t="str">
        <f t="shared" si="63"/>
        <v/>
      </c>
      <c r="T84" s="24"/>
      <c r="U84" s="7" t="str">
        <f t="shared" si="48"/>
        <v/>
      </c>
      <c r="V84" s="8" t="str">
        <f t="shared" si="64"/>
        <v/>
      </c>
      <c r="W84" s="21"/>
      <c r="X84" s="14" t="str">
        <f t="shared" si="49"/>
        <v/>
      </c>
      <c r="Y84" s="14" t="str">
        <f t="shared" si="65"/>
        <v/>
      </c>
      <c r="Z84" s="8" t="str">
        <f t="shared" si="66"/>
        <v/>
      </c>
      <c r="AA84" s="24"/>
      <c r="AB84" s="4" t="str">
        <f>IF(B84="","",COUNT(B$3:B84))</f>
        <v/>
      </c>
      <c r="AC84" s="4" t="str">
        <f>IF(C84="","",COUNT(C$3:C84))</f>
        <v/>
      </c>
      <c r="AD84" s="4" t="str">
        <f>IF(D84="","",COUNT(D$3:D84))</f>
        <v/>
      </c>
      <c r="AE84" s="22" t="str">
        <f>IF(E84="","",COUNTA($E$3:E84))</f>
        <v/>
      </c>
      <c r="AF84" s="60" t="str">
        <f>IF(B84="",IF(OR($C84&lt;&gt;"",$D84&lt;&gt;"",$E84&lt;&gt;"",$F84&lt;&gt;""),INDEX(AF$3:AF83,MATCH(MAX(AB$3:AB83),AB$3:AB83,0),0),""),B84)</f>
        <v/>
      </c>
      <c r="AG84" s="60" t="str">
        <f>IF(C84="",IF(OR($B84&lt;&gt;"",$D84&lt;&gt;"",$E84&lt;&gt;"",$F84&lt;&gt;""),INDEX(AG$3:AG83,MATCH(MAX(AC$3:AC83),AC$3:AC83,0),0),""),C84)</f>
        <v/>
      </c>
      <c r="AH84" s="60" t="str">
        <f>IF(D84="",IF(OR($B84&lt;&gt;"",$C84&lt;&gt;"",$E84&lt;&gt;"",$F84&lt;&gt;""),INDEX(AH$3:AH83,MATCH(MAX(AD$3:AD83),AD$3:AD83,0),0),""),D84)</f>
        <v/>
      </c>
      <c r="AI84" s="19" t="str">
        <f t="shared" si="67"/>
        <v/>
      </c>
      <c r="AJ84" s="22" t="str">
        <f>IF(AK84="","",$AK84&amp;"@"&amp;AL84&amp;IF(AL84="","","@"&amp;COUNTIF($AI$3:AI84,AL84)))</f>
        <v/>
      </c>
      <c r="AK84" s="45" t="str">
        <f t="shared" si="68"/>
        <v/>
      </c>
      <c r="AL84" s="5" t="str">
        <f>IF(AI84="",IF(AND(F84&lt;&gt;"",E84=""),INDEX($AI$3:AI83,MATCH(MAX($AE$3:AE83),$AE$3:AE83,0),0),""),AI84)</f>
        <v/>
      </c>
      <c r="AM84" s="22" t="str">
        <f>IF(入力!F84="","",IFERROR(INDEX(設定!$B$3:$B$100003,IFERROR(MATCH("*"&amp;$F84&amp;"*",設定!B$3:B$100003,0),MATCH("*"&amp;$F84&amp;"*",設定!C$3:C$100003,0)),0),入力!F84))&amp;""</f>
        <v/>
      </c>
      <c r="AN84" s="22" t="str">
        <f>IF(AM84="","",IFERROR(IF(入力!I84="",INDEX(設定!$D$3:$D$100003,MATCH("*"&amp;$AM84&amp;"*",設定!B$3:B$100003,0),0),I84),I84))&amp;""</f>
        <v/>
      </c>
      <c r="AO84" s="22" t="str">
        <f t="shared" si="69"/>
        <v/>
      </c>
      <c r="AP84" s="22" t="str">
        <f t="shared" si="70"/>
        <v/>
      </c>
      <c r="AQ84" s="22" t="str">
        <f>IF(AM84="","",IFERROR(IF(入力!H84="",INDEX(設定!$E$3:$X$100003,MATCH("*"&amp;$AM84&amp;"*",設定!B$3:B$100003,0),MATCH($AK84,設定!$E$1:$X$1,1)),H84),H84))</f>
        <v/>
      </c>
      <c r="AR84" s="23" t="str">
        <f t="shared" si="71"/>
        <v/>
      </c>
      <c r="AS84" s="23" t="str">
        <f>IF(AND(AR84&lt;&gt;"",COUNTIF($AJ$3:AJ84,AJ84)=1),SUMIF($AJ$3:$AR$100003,AJ84,$AR$3:$AR$100003),"")</f>
        <v/>
      </c>
      <c r="AT84" s="23" t="str">
        <f>IF(AND(COUNTIF($AK$3:AK84,AK84)=COUNTIF($AK$3:AK100084,AK84),AK84&lt;&gt;""),SUMIF($AK$3:AK84,AK84,$AR$3:AR84),"")</f>
        <v/>
      </c>
      <c r="AU84" s="125"/>
      <c r="AV84" s="22" t="str">
        <f>IF(COUNT(BA84:BF84)=6,MAX($AV$3:AV83)+1,"")</f>
        <v/>
      </c>
      <c r="AW84" s="22" t="str">
        <f>IF(AX84="","",RANK(AX84,$AX$3:$AX$100003,1)+COUNTIF($AX$3:AX84,AX84)-1)</f>
        <v/>
      </c>
      <c r="AX84" s="22" t="str">
        <f t="shared" si="50"/>
        <v/>
      </c>
      <c r="AY84" s="22" t="str">
        <f>IF(AL84="","",IF(COUNTIF($AL$3:AL84,AL84)=1,1+MAX($AY$3:AY83),INDEX($AY$3:AY83,MATCH(AL84,$AL$3:AL84,0),0)))</f>
        <v/>
      </c>
      <c r="AZ84" s="22" t="str">
        <f>IF(AM84="","",IF(COUNTIF($AM$3:AM84,AM84)=1,1+MAX($AZ$3:AZ83),INDEX($AZ$3:AZ83,MATCH(AM84,$AM$3:AM84,0),0)))</f>
        <v/>
      </c>
      <c r="BA84" s="79" t="str">
        <f t="shared" si="51"/>
        <v/>
      </c>
      <c r="BB84" s="79" t="str">
        <f t="shared" si="52"/>
        <v/>
      </c>
      <c r="BC84" s="22" t="str">
        <f>IF($AL84="","",IF(COUNTIF(AL84,"*"&amp;BC$1&amp;"*"),COUNTIF(AL$3:AL84,"*"&amp;BC$1&amp;"*"),""))</f>
        <v/>
      </c>
      <c r="BD84" s="22" t="str">
        <f>IF($AL84="","",IF(COUNTIF(AM84,"*"&amp;BD$1&amp;"*"),COUNTIF(AM$3:AM84,"*"&amp;BD$1&amp;"*"),""))</f>
        <v/>
      </c>
      <c r="BE84" s="22" t="str">
        <f>IF($AL84="","",IF(COUNTIF(AN84,"*"&amp;BE$1&amp;"*"),COUNTIF(AN$3:AN84,"*"&amp;BE$1&amp;"*"),""))</f>
        <v/>
      </c>
      <c r="BF84" s="22" t="str">
        <f>IF($AL84="","",IF(COUNTIF(AO84,"*"&amp;BF$1&amp;"*"),COUNTIF(AO$3:AO84,"*"&amp;BF$1&amp;"*"),""))</f>
        <v/>
      </c>
      <c r="BG84" s="83" t="str">
        <f t="shared" si="53"/>
        <v/>
      </c>
      <c r="BH84" s="22" t="str">
        <f t="shared" si="54"/>
        <v/>
      </c>
      <c r="BI84" s="22" t="str">
        <f t="shared" si="55"/>
        <v/>
      </c>
      <c r="BK84" s="22" t="str">
        <f>IF($BK$1&gt;=1+MAX($BK$3:BK83),1+MAX($BK$3:BK83),"")</f>
        <v/>
      </c>
      <c r="BL84" s="22" t="str">
        <f t="shared" si="73"/>
        <v/>
      </c>
      <c r="BM84" s="22" t="str">
        <f t="shared" si="73"/>
        <v/>
      </c>
      <c r="BN84" s="22" t="str">
        <f t="shared" si="73"/>
        <v/>
      </c>
      <c r="BO84" s="22" t="str">
        <f t="shared" si="73"/>
        <v/>
      </c>
      <c r="BP84" s="22" t="str">
        <f t="shared" si="73"/>
        <v/>
      </c>
      <c r="BQ84" s="22" t="str">
        <f t="shared" si="73"/>
        <v/>
      </c>
      <c r="BR84" s="22" t="str">
        <f t="shared" si="73"/>
        <v/>
      </c>
      <c r="BS84" s="22" t="str">
        <f t="shared" si="73"/>
        <v/>
      </c>
      <c r="BT84" s="22" t="str">
        <f t="shared" si="73"/>
        <v/>
      </c>
      <c r="BU84" s="22" t="str">
        <f t="shared" si="73"/>
        <v/>
      </c>
      <c r="BV84" s="22" t="str">
        <f t="shared" si="73"/>
        <v/>
      </c>
    </row>
    <row r="85" spans="2:74" ht="30" customHeight="1" x14ac:dyDescent="0.2">
      <c r="B85" s="75"/>
      <c r="C85" s="75"/>
      <c r="D85" s="77"/>
      <c r="E85" s="49"/>
      <c r="F85" s="49"/>
      <c r="G85" s="50"/>
      <c r="H85" s="51"/>
      <c r="I85" s="50"/>
      <c r="J85" s="53"/>
      <c r="K85" s="55" t="str">
        <f t="shared" si="56"/>
        <v/>
      </c>
      <c r="L85" s="50" t="str">
        <f t="shared" si="57"/>
        <v/>
      </c>
      <c r="M85" s="50" t="str">
        <f t="shared" si="58"/>
        <v/>
      </c>
      <c r="N85" s="72" t="str">
        <f t="shared" si="59"/>
        <v/>
      </c>
      <c r="O85" s="72" t="str">
        <f t="shared" si="60"/>
        <v/>
      </c>
      <c r="P85" s="51" t="str">
        <f t="shared" si="61"/>
        <v/>
      </c>
      <c r="Q85" s="21"/>
      <c r="R85" s="68" t="str">
        <f t="shared" si="62"/>
        <v/>
      </c>
      <c r="S85" s="51" t="str">
        <f t="shared" si="63"/>
        <v/>
      </c>
      <c r="T85" s="24"/>
      <c r="U85" s="7" t="str">
        <f t="shared" si="48"/>
        <v/>
      </c>
      <c r="V85" s="8" t="str">
        <f t="shared" si="64"/>
        <v/>
      </c>
      <c r="W85" s="21"/>
      <c r="X85" s="14" t="str">
        <f t="shared" si="49"/>
        <v/>
      </c>
      <c r="Y85" s="14" t="str">
        <f t="shared" si="65"/>
        <v/>
      </c>
      <c r="Z85" s="8" t="str">
        <f t="shared" si="66"/>
        <v/>
      </c>
      <c r="AA85" s="24"/>
      <c r="AB85" s="4" t="str">
        <f>IF(B85="","",COUNT(B$3:B85))</f>
        <v/>
      </c>
      <c r="AC85" s="4" t="str">
        <f>IF(C85="","",COUNT(C$3:C85))</f>
        <v/>
      </c>
      <c r="AD85" s="4" t="str">
        <f>IF(D85="","",COUNT(D$3:D85))</f>
        <v/>
      </c>
      <c r="AE85" s="22" t="str">
        <f>IF(E85="","",COUNTA($E$3:E85))</f>
        <v/>
      </c>
      <c r="AF85" s="60" t="str">
        <f>IF(B85="",IF(OR($C85&lt;&gt;"",$D85&lt;&gt;"",$E85&lt;&gt;"",$F85&lt;&gt;""),INDEX(AF$3:AF84,MATCH(MAX(AB$3:AB84),AB$3:AB84,0),0),""),B85)</f>
        <v/>
      </c>
      <c r="AG85" s="60" t="str">
        <f>IF(C85="",IF(OR($B85&lt;&gt;"",$D85&lt;&gt;"",$E85&lt;&gt;"",$F85&lt;&gt;""),INDEX(AG$3:AG84,MATCH(MAX(AC$3:AC84),AC$3:AC84,0),0),""),C85)</f>
        <v/>
      </c>
      <c r="AH85" s="60" t="str">
        <f>IF(D85="",IF(OR($B85&lt;&gt;"",$C85&lt;&gt;"",$E85&lt;&gt;"",$F85&lt;&gt;""),INDEX(AH$3:AH84,MATCH(MAX(AD$3:AD84),AD$3:AD84,0),0),""),D85)</f>
        <v/>
      </c>
      <c r="AI85" s="19" t="str">
        <f t="shared" si="67"/>
        <v/>
      </c>
      <c r="AJ85" s="22" t="str">
        <f>IF(AK85="","",$AK85&amp;"@"&amp;AL85&amp;IF(AL85="","","@"&amp;COUNTIF($AI$3:AI85,AL85)))</f>
        <v/>
      </c>
      <c r="AK85" s="45" t="str">
        <f t="shared" si="68"/>
        <v/>
      </c>
      <c r="AL85" s="5" t="str">
        <f>IF(AI85="",IF(AND(F85&lt;&gt;"",E85=""),INDEX($AI$3:AI84,MATCH(MAX($AE$3:AE84),$AE$3:AE84,0),0),""),AI85)</f>
        <v/>
      </c>
      <c r="AM85" s="22" t="str">
        <f>IF(入力!F85="","",IFERROR(INDEX(設定!$B$3:$B$100003,IFERROR(MATCH("*"&amp;$F85&amp;"*",設定!B$3:B$100003,0),MATCH("*"&amp;$F85&amp;"*",設定!C$3:C$100003,0)),0),入力!F85))&amp;""</f>
        <v/>
      </c>
      <c r="AN85" s="22" t="str">
        <f>IF(AM85="","",IFERROR(IF(入力!I85="",INDEX(設定!$D$3:$D$100003,MATCH("*"&amp;$AM85&amp;"*",設定!B$3:B$100003,0),0),I85),I85))&amp;""</f>
        <v/>
      </c>
      <c r="AO85" s="22" t="str">
        <f t="shared" si="69"/>
        <v/>
      </c>
      <c r="AP85" s="22" t="str">
        <f t="shared" si="70"/>
        <v/>
      </c>
      <c r="AQ85" s="22" t="str">
        <f>IF(AM85="","",IFERROR(IF(入力!H85="",INDEX(設定!$E$3:$X$100003,MATCH("*"&amp;$AM85&amp;"*",設定!B$3:B$100003,0),MATCH($AK85,設定!$E$1:$X$1,1)),H85),H85))</f>
        <v/>
      </c>
      <c r="AR85" s="23" t="str">
        <f t="shared" si="71"/>
        <v/>
      </c>
      <c r="AS85" s="23" t="str">
        <f>IF(AND(AR85&lt;&gt;"",COUNTIF($AJ$3:AJ85,AJ85)=1),SUMIF($AJ$3:$AR$100003,AJ85,$AR$3:$AR$100003),"")</f>
        <v/>
      </c>
      <c r="AT85" s="23" t="str">
        <f>IF(AND(COUNTIF($AK$3:AK85,AK85)=COUNTIF($AK$3:AK100085,AK85),AK85&lt;&gt;""),SUMIF($AK$3:AK85,AK85,$AR$3:AR85),"")</f>
        <v/>
      </c>
      <c r="AU85" s="125"/>
      <c r="AV85" s="22" t="str">
        <f>IF(COUNT(BA85:BF85)=6,MAX($AV$3:AV84)+1,"")</f>
        <v/>
      </c>
      <c r="AW85" s="22" t="str">
        <f>IF(AX85="","",RANK(AX85,$AX$3:$AX$100003,1)+COUNTIF($AX$3:AX85,AX85)-1)</f>
        <v/>
      </c>
      <c r="AX85" s="22" t="str">
        <f t="shared" si="50"/>
        <v/>
      </c>
      <c r="AY85" s="22" t="str">
        <f>IF(AL85="","",IF(COUNTIF($AL$3:AL85,AL85)=1,1+MAX($AY$3:AY84),INDEX($AY$3:AY84,MATCH(AL85,$AL$3:AL85,0),0)))</f>
        <v/>
      </c>
      <c r="AZ85" s="22" t="str">
        <f>IF(AM85="","",IF(COUNTIF($AM$3:AM85,AM85)=1,1+MAX($AZ$3:AZ84),INDEX($AZ$3:AZ84,MATCH(AM85,$AM$3:AM85,0),0)))</f>
        <v/>
      </c>
      <c r="BA85" s="79" t="str">
        <f t="shared" si="51"/>
        <v/>
      </c>
      <c r="BB85" s="79" t="str">
        <f t="shared" si="52"/>
        <v/>
      </c>
      <c r="BC85" s="22" t="str">
        <f>IF($AL85="","",IF(COUNTIF(AL85,"*"&amp;BC$1&amp;"*"),COUNTIF(AL$3:AL85,"*"&amp;BC$1&amp;"*"),""))</f>
        <v/>
      </c>
      <c r="BD85" s="22" t="str">
        <f>IF($AL85="","",IF(COUNTIF(AM85,"*"&amp;BD$1&amp;"*"),COUNTIF(AM$3:AM85,"*"&amp;BD$1&amp;"*"),""))</f>
        <v/>
      </c>
      <c r="BE85" s="22" t="str">
        <f>IF($AL85="","",IF(COUNTIF(AN85,"*"&amp;BE$1&amp;"*"),COUNTIF(AN$3:AN85,"*"&amp;BE$1&amp;"*"),""))</f>
        <v/>
      </c>
      <c r="BF85" s="22" t="str">
        <f>IF($AL85="","",IF(COUNTIF(AO85,"*"&amp;BF$1&amp;"*"),COUNTIF(AO$3:AO85,"*"&amp;BF$1&amp;"*"),""))</f>
        <v/>
      </c>
      <c r="BG85" s="83" t="str">
        <f t="shared" si="53"/>
        <v/>
      </c>
      <c r="BH85" s="22" t="str">
        <f t="shared" si="54"/>
        <v/>
      </c>
      <c r="BI85" s="22" t="str">
        <f t="shared" si="55"/>
        <v/>
      </c>
      <c r="BK85" s="22" t="str">
        <f>IF($BK$1&gt;=1+MAX($BK$3:BK84),1+MAX($BK$3:BK84),"")</f>
        <v/>
      </c>
      <c r="BL85" s="22" t="str">
        <f t="shared" si="73"/>
        <v/>
      </c>
      <c r="BM85" s="22" t="str">
        <f t="shared" si="73"/>
        <v/>
      </c>
      <c r="BN85" s="22" t="str">
        <f t="shared" si="73"/>
        <v/>
      </c>
      <c r="BO85" s="22" t="str">
        <f t="shared" si="73"/>
        <v/>
      </c>
      <c r="BP85" s="22" t="str">
        <f t="shared" si="73"/>
        <v/>
      </c>
      <c r="BQ85" s="22" t="str">
        <f t="shared" si="73"/>
        <v/>
      </c>
      <c r="BR85" s="22" t="str">
        <f t="shared" si="73"/>
        <v/>
      </c>
      <c r="BS85" s="22" t="str">
        <f t="shared" si="73"/>
        <v/>
      </c>
      <c r="BT85" s="22" t="str">
        <f t="shared" si="73"/>
        <v/>
      </c>
      <c r="BU85" s="22" t="str">
        <f t="shared" si="73"/>
        <v/>
      </c>
      <c r="BV85" s="22" t="str">
        <f t="shared" si="73"/>
        <v/>
      </c>
    </row>
    <row r="86" spans="2:74" ht="30" customHeight="1" x14ac:dyDescent="0.2">
      <c r="B86" s="75"/>
      <c r="C86" s="75"/>
      <c r="D86" s="77"/>
      <c r="E86" s="49"/>
      <c r="F86" s="49"/>
      <c r="G86" s="50"/>
      <c r="H86" s="51"/>
      <c r="I86" s="50"/>
      <c r="J86" s="53"/>
      <c r="K86" s="55" t="str">
        <f t="shared" si="56"/>
        <v/>
      </c>
      <c r="L86" s="50" t="str">
        <f t="shared" si="57"/>
        <v/>
      </c>
      <c r="M86" s="50" t="str">
        <f t="shared" si="58"/>
        <v/>
      </c>
      <c r="N86" s="72" t="str">
        <f t="shared" si="59"/>
        <v/>
      </c>
      <c r="O86" s="72" t="str">
        <f t="shared" si="60"/>
        <v/>
      </c>
      <c r="P86" s="51" t="str">
        <f t="shared" si="61"/>
        <v/>
      </c>
      <c r="Q86" s="21"/>
      <c r="R86" s="68" t="str">
        <f t="shared" si="62"/>
        <v/>
      </c>
      <c r="S86" s="51" t="str">
        <f t="shared" si="63"/>
        <v/>
      </c>
      <c r="T86" s="24"/>
      <c r="U86" s="7" t="str">
        <f t="shared" si="48"/>
        <v/>
      </c>
      <c r="V86" s="8" t="str">
        <f t="shared" si="64"/>
        <v/>
      </c>
      <c r="W86" s="21"/>
      <c r="X86" s="14" t="str">
        <f t="shared" si="49"/>
        <v/>
      </c>
      <c r="Y86" s="14" t="str">
        <f t="shared" si="65"/>
        <v/>
      </c>
      <c r="Z86" s="8" t="str">
        <f t="shared" si="66"/>
        <v/>
      </c>
      <c r="AA86" s="24"/>
      <c r="AB86" s="4" t="str">
        <f>IF(B86="","",COUNT(B$3:B86))</f>
        <v/>
      </c>
      <c r="AC86" s="4" t="str">
        <f>IF(C86="","",COUNT(C$3:C86))</f>
        <v/>
      </c>
      <c r="AD86" s="4" t="str">
        <f>IF(D86="","",COUNT(D$3:D86))</f>
        <v/>
      </c>
      <c r="AE86" s="22" t="str">
        <f>IF(E86="","",COUNTA($E$3:E86))</f>
        <v/>
      </c>
      <c r="AF86" s="60" t="str">
        <f>IF(B86="",IF(OR($C86&lt;&gt;"",$D86&lt;&gt;"",$E86&lt;&gt;"",$F86&lt;&gt;""),INDEX(AF$3:AF85,MATCH(MAX(AB$3:AB85),AB$3:AB85,0),0),""),B86)</f>
        <v/>
      </c>
      <c r="AG86" s="60" t="str">
        <f>IF(C86="",IF(OR($B86&lt;&gt;"",$D86&lt;&gt;"",$E86&lt;&gt;"",$F86&lt;&gt;""),INDEX(AG$3:AG85,MATCH(MAX(AC$3:AC85),AC$3:AC85,0),0),""),C86)</f>
        <v/>
      </c>
      <c r="AH86" s="60" t="str">
        <f>IF(D86="",IF(OR($B86&lt;&gt;"",$C86&lt;&gt;"",$E86&lt;&gt;"",$F86&lt;&gt;""),INDEX(AH$3:AH85,MATCH(MAX(AD$3:AD85),AD$3:AD85,0),0),""),D86)</f>
        <v/>
      </c>
      <c r="AI86" s="19" t="str">
        <f t="shared" si="67"/>
        <v/>
      </c>
      <c r="AJ86" s="22" t="str">
        <f>IF(AK86="","",$AK86&amp;"@"&amp;AL86&amp;IF(AL86="","","@"&amp;COUNTIF($AI$3:AI86,AL86)))</f>
        <v/>
      </c>
      <c r="AK86" s="45" t="str">
        <f t="shared" si="68"/>
        <v/>
      </c>
      <c r="AL86" s="5" t="str">
        <f>IF(AI86="",IF(AND(F86&lt;&gt;"",E86=""),INDEX($AI$3:AI85,MATCH(MAX($AE$3:AE85),$AE$3:AE85,0),0),""),AI86)</f>
        <v/>
      </c>
      <c r="AM86" s="22" t="str">
        <f>IF(入力!F86="","",IFERROR(INDEX(設定!$B$3:$B$100003,IFERROR(MATCH("*"&amp;$F86&amp;"*",設定!B$3:B$100003,0),MATCH("*"&amp;$F86&amp;"*",設定!C$3:C$100003,0)),0),入力!F86))&amp;""</f>
        <v/>
      </c>
      <c r="AN86" s="22" t="str">
        <f>IF(AM86="","",IFERROR(IF(入力!I86="",INDEX(設定!$D$3:$D$100003,MATCH("*"&amp;$AM86&amp;"*",設定!B$3:B$100003,0),0),I86),I86))&amp;""</f>
        <v/>
      </c>
      <c r="AO86" s="22" t="str">
        <f t="shared" si="69"/>
        <v/>
      </c>
      <c r="AP86" s="22" t="str">
        <f t="shared" si="70"/>
        <v/>
      </c>
      <c r="AQ86" s="22" t="str">
        <f>IF(AM86="","",IFERROR(IF(入力!H86="",INDEX(設定!$E$3:$X$100003,MATCH("*"&amp;$AM86&amp;"*",設定!B$3:B$100003,0),MATCH($AK86,設定!$E$1:$X$1,1)),H86),H86))</f>
        <v/>
      </c>
      <c r="AR86" s="23" t="str">
        <f t="shared" si="71"/>
        <v/>
      </c>
      <c r="AS86" s="23" t="str">
        <f>IF(AND(AR86&lt;&gt;"",COUNTIF($AJ$3:AJ86,AJ86)=1),SUMIF($AJ$3:$AR$100003,AJ86,$AR$3:$AR$100003),"")</f>
        <v/>
      </c>
      <c r="AT86" s="23" t="str">
        <f>IF(AND(COUNTIF($AK$3:AK86,AK86)=COUNTIF($AK$3:AK100086,AK86),AK86&lt;&gt;""),SUMIF($AK$3:AK86,AK86,$AR$3:AR86),"")</f>
        <v/>
      </c>
      <c r="AU86" s="125"/>
      <c r="AV86" s="22" t="str">
        <f>IF(COUNT(BA86:BF86)=6,MAX($AV$3:AV85)+1,"")</f>
        <v/>
      </c>
      <c r="AW86" s="22" t="str">
        <f>IF(AX86="","",RANK(AX86,$AX$3:$AX$100003,1)+COUNTIF($AX$3:AX86,AX86)-1)</f>
        <v/>
      </c>
      <c r="AX86" s="22" t="str">
        <f t="shared" si="50"/>
        <v/>
      </c>
      <c r="AY86" s="22" t="str">
        <f>IF(AL86="","",IF(COUNTIF($AL$3:AL86,AL86)=1,1+MAX($AY$3:AY85),INDEX($AY$3:AY85,MATCH(AL86,$AL$3:AL86,0),0)))</f>
        <v/>
      </c>
      <c r="AZ86" s="22" t="str">
        <f>IF(AM86="","",IF(COUNTIF($AM$3:AM86,AM86)=1,1+MAX($AZ$3:AZ85),INDEX($AZ$3:AZ85,MATCH(AM86,$AM$3:AM86,0),0)))</f>
        <v/>
      </c>
      <c r="BA86" s="79" t="str">
        <f t="shared" si="51"/>
        <v/>
      </c>
      <c r="BB86" s="79" t="str">
        <f t="shared" si="52"/>
        <v/>
      </c>
      <c r="BC86" s="22" t="str">
        <f>IF($AL86="","",IF(COUNTIF(AL86,"*"&amp;BC$1&amp;"*"),COUNTIF(AL$3:AL86,"*"&amp;BC$1&amp;"*"),""))</f>
        <v/>
      </c>
      <c r="BD86" s="22" t="str">
        <f>IF($AL86="","",IF(COUNTIF(AM86,"*"&amp;BD$1&amp;"*"),COUNTIF(AM$3:AM86,"*"&amp;BD$1&amp;"*"),""))</f>
        <v/>
      </c>
      <c r="BE86" s="22" t="str">
        <f>IF($AL86="","",IF(COUNTIF(AN86,"*"&amp;BE$1&amp;"*"),COUNTIF(AN$3:AN86,"*"&amp;BE$1&amp;"*"),""))</f>
        <v/>
      </c>
      <c r="BF86" s="22" t="str">
        <f>IF($AL86="","",IF(COUNTIF(AO86,"*"&amp;BF$1&amp;"*"),COUNTIF(AO$3:AO86,"*"&amp;BF$1&amp;"*"),""))</f>
        <v/>
      </c>
      <c r="BG86" s="83" t="str">
        <f t="shared" si="53"/>
        <v/>
      </c>
      <c r="BH86" s="22" t="str">
        <f t="shared" si="54"/>
        <v/>
      </c>
      <c r="BI86" s="22" t="str">
        <f t="shared" si="55"/>
        <v/>
      </c>
      <c r="BK86" s="22" t="str">
        <f>IF($BK$1&gt;=1+MAX($BK$3:BK85),1+MAX($BK$3:BK85),"")</f>
        <v/>
      </c>
      <c r="BL86" s="22" t="str">
        <f t="shared" si="73"/>
        <v/>
      </c>
      <c r="BM86" s="22" t="str">
        <f t="shared" si="73"/>
        <v/>
      </c>
      <c r="BN86" s="22" t="str">
        <f t="shared" si="73"/>
        <v/>
      </c>
      <c r="BO86" s="22" t="str">
        <f t="shared" si="73"/>
        <v/>
      </c>
      <c r="BP86" s="22" t="str">
        <f t="shared" si="73"/>
        <v/>
      </c>
      <c r="BQ86" s="22" t="str">
        <f t="shared" si="73"/>
        <v/>
      </c>
      <c r="BR86" s="22" t="str">
        <f t="shared" si="73"/>
        <v/>
      </c>
      <c r="BS86" s="22" t="str">
        <f t="shared" si="73"/>
        <v/>
      </c>
      <c r="BT86" s="22" t="str">
        <f t="shared" si="73"/>
        <v/>
      </c>
      <c r="BU86" s="22" t="str">
        <f t="shared" si="73"/>
        <v/>
      </c>
      <c r="BV86" s="22" t="str">
        <f t="shared" si="73"/>
        <v/>
      </c>
    </row>
    <row r="87" spans="2:74" ht="30" customHeight="1" x14ac:dyDescent="0.2">
      <c r="B87" s="75"/>
      <c r="C87" s="75"/>
      <c r="D87" s="77"/>
      <c r="E87" s="49"/>
      <c r="F87" s="49"/>
      <c r="G87" s="50"/>
      <c r="H87" s="51"/>
      <c r="I87" s="50"/>
      <c r="J87" s="53"/>
      <c r="K87" s="55" t="str">
        <f t="shared" si="56"/>
        <v/>
      </c>
      <c r="L87" s="50" t="str">
        <f t="shared" si="57"/>
        <v/>
      </c>
      <c r="M87" s="50" t="str">
        <f t="shared" si="58"/>
        <v/>
      </c>
      <c r="N87" s="72" t="str">
        <f t="shared" si="59"/>
        <v/>
      </c>
      <c r="O87" s="72" t="str">
        <f t="shared" si="60"/>
        <v/>
      </c>
      <c r="P87" s="51" t="str">
        <f t="shared" si="61"/>
        <v/>
      </c>
      <c r="Q87" s="21"/>
      <c r="R87" s="68" t="str">
        <f t="shared" si="62"/>
        <v/>
      </c>
      <c r="S87" s="51" t="str">
        <f t="shared" si="63"/>
        <v/>
      </c>
      <c r="T87" s="24"/>
      <c r="U87" s="7" t="str">
        <f t="shared" si="48"/>
        <v/>
      </c>
      <c r="V87" s="8" t="str">
        <f t="shared" si="64"/>
        <v/>
      </c>
      <c r="W87" s="21"/>
      <c r="X87" s="14" t="str">
        <f t="shared" si="49"/>
        <v/>
      </c>
      <c r="Y87" s="14" t="str">
        <f t="shared" si="65"/>
        <v/>
      </c>
      <c r="Z87" s="8" t="str">
        <f t="shared" si="66"/>
        <v/>
      </c>
      <c r="AA87" s="24"/>
      <c r="AB87" s="4" t="str">
        <f>IF(B87="","",COUNT(B$3:B87))</f>
        <v/>
      </c>
      <c r="AC87" s="4" t="str">
        <f>IF(C87="","",COUNT(C$3:C87))</f>
        <v/>
      </c>
      <c r="AD87" s="4" t="str">
        <f>IF(D87="","",COUNT(D$3:D87))</f>
        <v/>
      </c>
      <c r="AE87" s="22" t="str">
        <f>IF(E87="","",COUNTA($E$3:E87))</f>
        <v/>
      </c>
      <c r="AF87" s="60" t="str">
        <f>IF(B87="",IF(OR($C87&lt;&gt;"",$D87&lt;&gt;"",$E87&lt;&gt;"",$F87&lt;&gt;""),INDEX(AF$3:AF86,MATCH(MAX(AB$3:AB86),AB$3:AB86,0),0),""),B87)</f>
        <v/>
      </c>
      <c r="AG87" s="60" t="str">
        <f>IF(C87="",IF(OR($B87&lt;&gt;"",$D87&lt;&gt;"",$E87&lt;&gt;"",$F87&lt;&gt;""),INDEX(AG$3:AG86,MATCH(MAX(AC$3:AC86),AC$3:AC86,0),0),""),C87)</f>
        <v/>
      </c>
      <c r="AH87" s="60" t="str">
        <f>IF(D87="",IF(OR($B87&lt;&gt;"",$C87&lt;&gt;"",$E87&lt;&gt;"",$F87&lt;&gt;""),INDEX(AH$3:AH86,MATCH(MAX(AD$3:AD86),AD$3:AD86,0),0),""),D87)</f>
        <v/>
      </c>
      <c r="AI87" s="19" t="str">
        <f t="shared" si="67"/>
        <v/>
      </c>
      <c r="AJ87" s="22" t="str">
        <f>IF(AK87="","",$AK87&amp;"@"&amp;AL87&amp;IF(AL87="","","@"&amp;COUNTIF($AI$3:AI87,AL87)))</f>
        <v/>
      </c>
      <c r="AK87" s="45" t="str">
        <f t="shared" si="68"/>
        <v/>
      </c>
      <c r="AL87" s="5" t="str">
        <f>IF(AI87="",IF(AND(F87&lt;&gt;"",E87=""),INDEX($AI$3:AI86,MATCH(MAX($AE$3:AE86),$AE$3:AE86,0),0),""),AI87)</f>
        <v/>
      </c>
      <c r="AM87" s="22" t="str">
        <f>IF(入力!F87="","",IFERROR(INDEX(設定!$B$3:$B$100003,IFERROR(MATCH("*"&amp;$F87&amp;"*",設定!B$3:B$100003,0),MATCH("*"&amp;$F87&amp;"*",設定!C$3:C$100003,0)),0),入力!F87))&amp;""</f>
        <v/>
      </c>
      <c r="AN87" s="22" t="str">
        <f>IF(AM87="","",IFERROR(IF(入力!I87="",INDEX(設定!$D$3:$D$100003,MATCH("*"&amp;$AM87&amp;"*",設定!B$3:B$100003,0),0),I87),I87))&amp;""</f>
        <v/>
      </c>
      <c r="AO87" s="22" t="str">
        <f t="shared" si="69"/>
        <v/>
      </c>
      <c r="AP87" s="22" t="str">
        <f t="shared" si="70"/>
        <v/>
      </c>
      <c r="AQ87" s="22" t="str">
        <f>IF(AM87="","",IFERROR(IF(入力!H87="",INDEX(設定!$E$3:$X$100003,MATCH("*"&amp;$AM87&amp;"*",設定!B$3:B$100003,0),MATCH($AK87,設定!$E$1:$X$1,1)),H87),H87))</f>
        <v/>
      </c>
      <c r="AR87" s="23" t="str">
        <f t="shared" si="71"/>
        <v/>
      </c>
      <c r="AS87" s="23" t="str">
        <f>IF(AND(AR87&lt;&gt;"",COUNTIF($AJ$3:AJ87,AJ87)=1),SUMIF($AJ$3:$AR$100003,AJ87,$AR$3:$AR$100003),"")</f>
        <v/>
      </c>
      <c r="AT87" s="23" t="str">
        <f>IF(AND(COUNTIF($AK$3:AK87,AK87)=COUNTIF($AK$3:AK100087,AK87),AK87&lt;&gt;""),SUMIF($AK$3:AK87,AK87,$AR$3:AR87),"")</f>
        <v/>
      </c>
      <c r="AU87" s="125"/>
      <c r="AV87" s="22" t="str">
        <f>IF(COUNT(BA87:BF87)=6,MAX($AV$3:AV86)+1,"")</f>
        <v/>
      </c>
      <c r="AW87" s="22" t="str">
        <f>IF(AX87="","",RANK(AX87,$AX$3:$AX$100003,1)+COUNTIF($AX$3:AX87,AX87)-1)</f>
        <v/>
      </c>
      <c r="AX87" s="22" t="str">
        <f t="shared" si="50"/>
        <v/>
      </c>
      <c r="AY87" s="22" t="str">
        <f>IF(AL87="","",IF(COUNTIF($AL$3:AL87,AL87)=1,1+MAX($AY$3:AY86),INDEX($AY$3:AY86,MATCH(AL87,$AL$3:AL87,0),0)))</f>
        <v/>
      </c>
      <c r="AZ87" s="22" t="str">
        <f>IF(AM87="","",IF(COUNTIF($AM$3:AM87,AM87)=1,1+MAX($AZ$3:AZ86),INDEX($AZ$3:AZ86,MATCH(AM87,$AM$3:AM87,0),0)))</f>
        <v/>
      </c>
      <c r="BA87" s="79" t="str">
        <f t="shared" si="51"/>
        <v/>
      </c>
      <c r="BB87" s="79" t="str">
        <f t="shared" si="52"/>
        <v/>
      </c>
      <c r="BC87" s="22" t="str">
        <f>IF($AL87="","",IF(COUNTIF(AL87,"*"&amp;BC$1&amp;"*"),COUNTIF(AL$3:AL87,"*"&amp;BC$1&amp;"*"),""))</f>
        <v/>
      </c>
      <c r="BD87" s="22" t="str">
        <f>IF($AL87="","",IF(COUNTIF(AM87,"*"&amp;BD$1&amp;"*"),COUNTIF(AM$3:AM87,"*"&amp;BD$1&amp;"*"),""))</f>
        <v/>
      </c>
      <c r="BE87" s="22" t="str">
        <f>IF($AL87="","",IF(COUNTIF(AN87,"*"&amp;BE$1&amp;"*"),COUNTIF(AN$3:AN87,"*"&amp;BE$1&amp;"*"),""))</f>
        <v/>
      </c>
      <c r="BF87" s="22" t="str">
        <f>IF($AL87="","",IF(COUNTIF(AO87,"*"&amp;BF$1&amp;"*"),COUNTIF(AO$3:AO87,"*"&amp;BF$1&amp;"*"),""))</f>
        <v/>
      </c>
      <c r="BG87" s="83" t="str">
        <f t="shared" si="53"/>
        <v/>
      </c>
      <c r="BH87" s="22" t="str">
        <f t="shared" si="54"/>
        <v/>
      </c>
      <c r="BI87" s="22" t="str">
        <f t="shared" si="55"/>
        <v/>
      </c>
      <c r="BK87" s="22" t="str">
        <f>IF($BK$1&gt;=1+MAX($BK$3:BK86),1+MAX($BK$3:BK86),"")</f>
        <v/>
      </c>
      <c r="BL87" s="22" t="str">
        <f t="shared" si="73"/>
        <v/>
      </c>
      <c r="BM87" s="22" t="str">
        <f t="shared" si="73"/>
        <v/>
      </c>
      <c r="BN87" s="22" t="str">
        <f t="shared" si="73"/>
        <v/>
      </c>
      <c r="BO87" s="22" t="str">
        <f t="shared" si="73"/>
        <v/>
      </c>
      <c r="BP87" s="22" t="str">
        <f t="shared" si="73"/>
        <v/>
      </c>
      <c r="BQ87" s="22" t="str">
        <f t="shared" si="73"/>
        <v/>
      </c>
      <c r="BR87" s="22" t="str">
        <f t="shared" si="73"/>
        <v/>
      </c>
      <c r="BS87" s="22" t="str">
        <f t="shared" si="73"/>
        <v/>
      </c>
      <c r="BT87" s="22" t="str">
        <f t="shared" si="73"/>
        <v/>
      </c>
      <c r="BU87" s="22" t="str">
        <f t="shared" si="73"/>
        <v/>
      </c>
      <c r="BV87" s="22" t="str">
        <f t="shared" si="73"/>
        <v/>
      </c>
    </row>
    <row r="88" spans="2:74" ht="30" customHeight="1" x14ac:dyDescent="0.2">
      <c r="B88" s="75"/>
      <c r="C88" s="75"/>
      <c r="D88" s="77"/>
      <c r="E88" s="49"/>
      <c r="F88" s="49"/>
      <c r="G88" s="50"/>
      <c r="H88" s="51"/>
      <c r="I88" s="50"/>
      <c r="J88" s="53"/>
      <c r="K88" s="55" t="str">
        <f t="shared" si="56"/>
        <v/>
      </c>
      <c r="L88" s="50" t="str">
        <f t="shared" si="57"/>
        <v/>
      </c>
      <c r="M88" s="50" t="str">
        <f t="shared" si="58"/>
        <v/>
      </c>
      <c r="N88" s="72" t="str">
        <f t="shared" si="59"/>
        <v/>
      </c>
      <c r="O88" s="72" t="str">
        <f t="shared" si="60"/>
        <v/>
      </c>
      <c r="P88" s="51" t="str">
        <f t="shared" si="61"/>
        <v/>
      </c>
      <c r="Q88" s="21"/>
      <c r="R88" s="68" t="str">
        <f t="shared" si="62"/>
        <v/>
      </c>
      <c r="S88" s="51" t="str">
        <f t="shared" si="63"/>
        <v/>
      </c>
      <c r="T88" s="24"/>
      <c r="U88" s="7" t="str">
        <f t="shared" si="48"/>
        <v/>
      </c>
      <c r="V88" s="8" t="str">
        <f t="shared" si="64"/>
        <v/>
      </c>
      <c r="W88" s="21"/>
      <c r="X88" s="14" t="str">
        <f t="shared" si="49"/>
        <v/>
      </c>
      <c r="Y88" s="14" t="str">
        <f t="shared" si="65"/>
        <v/>
      </c>
      <c r="Z88" s="8" t="str">
        <f t="shared" si="66"/>
        <v/>
      </c>
      <c r="AA88" s="24"/>
      <c r="AB88" s="4" t="str">
        <f>IF(B88="","",COUNT(B$3:B88))</f>
        <v/>
      </c>
      <c r="AC88" s="4" t="str">
        <f>IF(C88="","",COUNT(C$3:C88))</f>
        <v/>
      </c>
      <c r="AD88" s="4" t="str">
        <f>IF(D88="","",COUNT(D$3:D88))</f>
        <v/>
      </c>
      <c r="AE88" s="22" t="str">
        <f>IF(E88="","",COUNTA($E$3:E88))</f>
        <v/>
      </c>
      <c r="AF88" s="60" t="str">
        <f>IF(B88="",IF(OR($C88&lt;&gt;"",$D88&lt;&gt;"",$E88&lt;&gt;"",$F88&lt;&gt;""),INDEX(AF$3:AF87,MATCH(MAX(AB$3:AB87),AB$3:AB87,0),0),""),B88)</f>
        <v/>
      </c>
      <c r="AG88" s="60" t="str">
        <f>IF(C88="",IF(OR($B88&lt;&gt;"",$D88&lt;&gt;"",$E88&lt;&gt;"",$F88&lt;&gt;""),INDEX(AG$3:AG87,MATCH(MAX(AC$3:AC87),AC$3:AC87,0),0),""),C88)</f>
        <v/>
      </c>
      <c r="AH88" s="60" t="str">
        <f>IF(D88="",IF(OR($B88&lt;&gt;"",$C88&lt;&gt;"",$E88&lt;&gt;"",$F88&lt;&gt;""),INDEX(AH$3:AH87,MATCH(MAX(AD$3:AD87),AD$3:AD87,0),0),""),D88)</f>
        <v/>
      </c>
      <c r="AI88" s="19" t="str">
        <f t="shared" si="67"/>
        <v/>
      </c>
      <c r="AJ88" s="22" t="str">
        <f>IF(AK88="","",$AK88&amp;"@"&amp;AL88&amp;IF(AL88="","","@"&amp;COUNTIF($AI$3:AI88,AL88)))</f>
        <v/>
      </c>
      <c r="AK88" s="45" t="str">
        <f t="shared" si="68"/>
        <v/>
      </c>
      <c r="AL88" s="5" t="str">
        <f>IF(AI88="",IF(AND(F88&lt;&gt;"",E88=""),INDEX($AI$3:AI87,MATCH(MAX($AE$3:AE87),$AE$3:AE87,0),0),""),AI88)</f>
        <v/>
      </c>
      <c r="AM88" s="22" t="str">
        <f>IF(入力!F88="","",IFERROR(INDEX(設定!$B$3:$B$100003,IFERROR(MATCH("*"&amp;$F88&amp;"*",設定!B$3:B$100003,0),MATCH("*"&amp;$F88&amp;"*",設定!C$3:C$100003,0)),0),入力!F88))&amp;""</f>
        <v/>
      </c>
      <c r="AN88" s="22" t="str">
        <f>IF(AM88="","",IFERROR(IF(入力!I88="",INDEX(設定!$D$3:$D$100003,MATCH("*"&amp;$AM88&amp;"*",設定!B$3:B$100003,0),0),I88),I88))&amp;""</f>
        <v/>
      </c>
      <c r="AO88" s="22" t="str">
        <f t="shared" si="69"/>
        <v/>
      </c>
      <c r="AP88" s="22" t="str">
        <f t="shared" si="70"/>
        <v/>
      </c>
      <c r="AQ88" s="22" t="str">
        <f>IF(AM88="","",IFERROR(IF(入力!H88="",INDEX(設定!$E$3:$X$100003,MATCH("*"&amp;$AM88&amp;"*",設定!B$3:B$100003,0),MATCH($AK88,設定!$E$1:$X$1,1)),H88),H88))</f>
        <v/>
      </c>
      <c r="AR88" s="23" t="str">
        <f t="shared" si="71"/>
        <v/>
      </c>
      <c r="AS88" s="23" t="str">
        <f>IF(AND(AR88&lt;&gt;"",COUNTIF($AJ$3:AJ88,AJ88)=1),SUMIF($AJ$3:$AR$100003,AJ88,$AR$3:$AR$100003),"")</f>
        <v/>
      </c>
      <c r="AT88" s="23" t="str">
        <f>IF(AND(COUNTIF($AK$3:AK88,AK88)=COUNTIF($AK$3:AK100088,AK88),AK88&lt;&gt;""),SUMIF($AK$3:AK88,AK88,$AR$3:AR88),"")</f>
        <v/>
      </c>
      <c r="AU88" s="125"/>
      <c r="AV88" s="22" t="str">
        <f>IF(COUNT(BA88:BF88)=6,MAX($AV$3:AV87)+1,"")</f>
        <v/>
      </c>
      <c r="AW88" s="22" t="str">
        <f>IF(AX88="","",RANK(AX88,$AX$3:$AX$100003,1)+COUNTIF($AX$3:AX88,AX88)-1)</f>
        <v/>
      </c>
      <c r="AX88" s="22" t="str">
        <f t="shared" si="50"/>
        <v/>
      </c>
      <c r="AY88" s="22" t="str">
        <f>IF(AL88="","",IF(COUNTIF($AL$3:AL88,AL88)=1,1+MAX($AY$3:AY87),INDEX($AY$3:AY87,MATCH(AL88,$AL$3:AL88,0),0)))</f>
        <v/>
      </c>
      <c r="AZ88" s="22" t="str">
        <f>IF(AM88="","",IF(COUNTIF($AM$3:AM88,AM88)=1,1+MAX($AZ$3:AZ87),INDEX($AZ$3:AZ87,MATCH(AM88,$AM$3:AM88,0),0)))</f>
        <v/>
      </c>
      <c r="BA88" s="79" t="str">
        <f t="shared" si="51"/>
        <v/>
      </c>
      <c r="BB88" s="79" t="str">
        <f t="shared" si="52"/>
        <v/>
      </c>
      <c r="BC88" s="22" t="str">
        <f>IF($AL88="","",IF(COUNTIF(AL88,"*"&amp;BC$1&amp;"*"),COUNTIF(AL$3:AL88,"*"&amp;BC$1&amp;"*"),""))</f>
        <v/>
      </c>
      <c r="BD88" s="22" t="str">
        <f>IF($AL88="","",IF(COUNTIF(AM88,"*"&amp;BD$1&amp;"*"),COUNTIF(AM$3:AM88,"*"&amp;BD$1&amp;"*"),""))</f>
        <v/>
      </c>
      <c r="BE88" s="22" t="str">
        <f>IF($AL88="","",IF(COUNTIF(AN88,"*"&amp;BE$1&amp;"*"),COUNTIF(AN$3:AN88,"*"&amp;BE$1&amp;"*"),""))</f>
        <v/>
      </c>
      <c r="BF88" s="22" t="str">
        <f>IF($AL88="","",IF(COUNTIF(AO88,"*"&amp;BF$1&amp;"*"),COUNTIF(AO$3:AO88,"*"&amp;BF$1&amp;"*"),""))</f>
        <v/>
      </c>
      <c r="BG88" s="83" t="str">
        <f t="shared" si="53"/>
        <v/>
      </c>
      <c r="BH88" s="22" t="str">
        <f t="shared" si="54"/>
        <v/>
      </c>
      <c r="BI88" s="22" t="str">
        <f t="shared" si="55"/>
        <v/>
      </c>
      <c r="BK88" s="22" t="str">
        <f>IF($BK$1&gt;=1+MAX($BK$3:BK87),1+MAX($BK$3:BK87),"")</f>
        <v/>
      </c>
      <c r="BL88" s="22" t="str">
        <f t="shared" si="73"/>
        <v/>
      </c>
      <c r="BM88" s="22" t="str">
        <f t="shared" si="73"/>
        <v/>
      </c>
      <c r="BN88" s="22" t="str">
        <f t="shared" si="73"/>
        <v/>
      </c>
      <c r="BO88" s="22" t="str">
        <f t="shared" si="73"/>
        <v/>
      </c>
      <c r="BP88" s="22" t="str">
        <f t="shared" si="73"/>
        <v/>
      </c>
      <c r="BQ88" s="22" t="str">
        <f t="shared" si="73"/>
        <v/>
      </c>
      <c r="BR88" s="22" t="str">
        <f t="shared" si="73"/>
        <v/>
      </c>
      <c r="BS88" s="22" t="str">
        <f t="shared" si="73"/>
        <v/>
      </c>
      <c r="BT88" s="22" t="str">
        <f t="shared" si="73"/>
        <v/>
      </c>
      <c r="BU88" s="22" t="str">
        <f t="shared" si="73"/>
        <v/>
      </c>
      <c r="BV88" s="22" t="str">
        <f t="shared" si="73"/>
        <v/>
      </c>
    </row>
    <row r="89" spans="2:74" ht="30" customHeight="1" x14ac:dyDescent="0.2">
      <c r="B89" s="75"/>
      <c r="C89" s="75"/>
      <c r="D89" s="77"/>
      <c r="E89" s="49"/>
      <c r="F89" s="49"/>
      <c r="G89" s="50"/>
      <c r="H89" s="51"/>
      <c r="I89" s="50"/>
      <c r="J89" s="53"/>
      <c r="K89" s="55" t="str">
        <f t="shared" si="56"/>
        <v/>
      </c>
      <c r="L89" s="50" t="str">
        <f t="shared" si="57"/>
        <v/>
      </c>
      <c r="M89" s="50" t="str">
        <f t="shared" si="58"/>
        <v/>
      </c>
      <c r="N89" s="72" t="str">
        <f t="shared" si="59"/>
        <v/>
      </c>
      <c r="O89" s="72" t="str">
        <f t="shared" si="60"/>
        <v/>
      </c>
      <c r="P89" s="51" t="str">
        <f t="shared" si="61"/>
        <v/>
      </c>
      <c r="Q89" s="21"/>
      <c r="R89" s="68" t="str">
        <f t="shared" si="62"/>
        <v/>
      </c>
      <c r="S89" s="51" t="str">
        <f t="shared" si="63"/>
        <v/>
      </c>
      <c r="T89" s="24"/>
      <c r="U89" s="7" t="str">
        <f t="shared" si="48"/>
        <v/>
      </c>
      <c r="V89" s="8" t="str">
        <f t="shared" si="64"/>
        <v/>
      </c>
      <c r="W89" s="21"/>
      <c r="X89" s="14" t="str">
        <f t="shared" si="49"/>
        <v/>
      </c>
      <c r="Y89" s="14" t="str">
        <f t="shared" si="65"/>
        <v/>
      </c>
      <c r="Z89" s="8" t="str">
        <f t="shared" si="66"/>
        <v/>
      </c>
      <c r="AA89" s="24"/>
      <c r="AB89" s="4" t="str">
        <f>IF(B89="","",COUNT(B$3:B89))</f>
        <v/>
      </c>
      <c r="AC89" s="4" t="str">
        <f>IF(C89="","",COUNT(C$3:C89))</f>
        <v/>
      </c>
      <c r="AD89" s="4" t="str">
        <f>IF(D89="","",COUNT(D$3:D89))</f>
        <v/>
      </c>
      <c r="AE89" s="22" t="str">
        <f>IF(E89="","",COUNTA($E$3:E89))</f>
        <v/>
      </c>
      <c r="AF89" s="60" t="str">
        <f>IF(B89="",IF(OR($C89&lt;&gt;"",$D89&lt;&gt;"",$E89&lt;&gt;"",$F89&lt;&gt;""),INDEX(AF$3:AF88,MATCH(MAX(AB$3:AB88),AB$3:AB88,0),0),""),B89)</f>
        <v/>
      </c>
      <c r="AG89" s="60" t="str">
        <f>IF(C89="",IF(OR($B89&lt;&gt;"",$D89&lt;&gt;"",$E89&lt;&gt;"",$F89&lt;&gt;""),INDEX(AG$3:AG88,MATCH(MAX(AC$3:AC88),AC$3:AC88,0),0),""),C89)</f>
        <v/>
      </c>
      <c r="AH89" s="60" t="str">
        <f>IF(D89="",IF(OR($B89&lt;&gt;"",$C89&lt;&gt;"",$E89&lt;&gt;"",$F89&lt;&gt;""),INDEX(AH$3:AH88,MATCH(MAX(AD$3:AD88),AD$3:AD88,0),0),""),D89)</f>
        <v/>
      </c>
      <c r="AI89" s="19" t="str">
        <f t="shared" si="67"/>
        <v/>
      </c>
      <c r="AJ89" s="22" t="str">
        <f>IF(AK89="","",$AK89&amp;"@"&amp;AL89&amp;IF(AL89="","","@"&amp;COUNTIF($AI$3:AI89,AL89)))</f>
        <v/>
      </c>
      <c r="AK89" s="45" t="str">
        <f t="shared" si="68"/>
        <v/>
      </c>
      <c r="AL89" s="5" t="str">
        <f>IF(AI89="",IF(AND(F89&lt;&gt;"",E89=""),INDEX($AI$3:AI88,MATCH(MAX($AE$3:AE88),$AE$3:AE88,0),0),""),AI89)</f>
        <v/>
      </c>
      <c r="AM89" s="22" t="str">
        <f>IF(入力!F89="","",IFERROR(INDEX(設定!$B$3:$B$100003,IFERROR(MATCH("*"&amp;$F89&amp;"*",設定!B$3:B$100003,0),MATCH("*"&amp;$F89&amp;"*",設定!C$3:C$100003,0)),0),入力!F89))&amp;""</f>
        <v/>
      </c>
      <c r="AN89" s="22" t="str">
        <f>IF(AM89="","",IFERROR(IF(入力!I89="",INDEX(設定!$D$3:$D$100003,MATCH("*"&amp;$AM89&amp;"*",設定!B$3:B$100003,0),0),I89),I89))&amp;""</f>
        <v/>
      </c>
      <c r="AO89" s="22" t="str">
        <f t="shared" si="69"/>
        <v/>
      </c>
      <c r="AP89" s="22" t="str">
        <f t="shared" si="70"/>
        <v/>
      </c>
      <c r="AQ89" s="22" t="str">
        <f>IF(AM89="","",IFERROR(IF(入力!H89="",INDEX(設定!$E$3:$X$100003,MATCH("*"&amp;$AM89&amp;"*",設定!B$3:B$100003,0),MATCH($AK89,設定!$E$1:$X$1,1)),H89),H89))</f>
        <v/>
      </c>
      <c r="AR89" s="23" t="str">
        <f t="shared" si="71"/>
        <v/>
      </c>
      <c r="AS89" s="23" t="str">
        <f>IF(AND(AR89&lt;&gt;"",COUNTIF($AJ$3:AJ89,AJ89)=1),SUMIF($AJ$3:$AR$100003,AJ89,$AR$3:$AR$100003),"")</f>
        <v/>
      </c>
      <c r="AT89" s="23" t="str">
        <f>IF(AND(COUNTIF($AK$3:AK89,AK89)=COUNTIF($AK$3:AK100089,AK89),AK89&lt;&gt;""),SUMIF($AK$3:AK89,AK89,$AR$3:AR89),"")</f>
        <v/>
      </c>
      <c r="AU89" s="125"/>
      <c r="AV89" s="22" t="str">
        <f>IF(COUNT(BA89:BF89)=6,MAX($AV$3:AV88)+1,"")</f>
        <v/>
      </c>
      <c r="AW89" s="22" t="str">
        <f>IF(AX89="","",RANK(AX89,$AX$3:$AX$100003,1)+COUNTIF($AX$3:AX89,AX89)-1)</f>
        <v/>
      </c>
      <c r="AX89" s="22" t="str">
        <f t="shared" si="50"/>
        <v/>
      </c>
      <c r="AY89" s="22" t="str">
        <f>IF(AL89="","",IF(COUNTIF($AL$3:AL89,AL89)=1,1+MAX($AY$3:AY88),INDEX($AY$3:AY88,MATCH(AL89,$AL$3:AL89,0),0)))</f>
        <v/>
      </c>
      <c r="AZ89" s="22" t="str">
        <f>IF(AM89="","",IF(COUNTIF($AM$3:AM89,AM89)=1,1+MAX($AZ$3:AZ88),INDEX($AZ$3:AZ88,MATCH(AM89,$AM$3:AM89,0),0)))</f>
        <v/>
      </c>
      <c r="BA89" s="79" t="str">
        <f t="shared" si="51"/>
        <v/>
      </c>
      <c r="BB89" s="79" t="str">
        <f t="shared" si="52"/>
        <v/>
      </c>
      <c r="BC89" s="22" t="str">
        <f>IF($AL89="","",IF(COUNTIF(AL89,"*"&amp;BC$1&amp;"*"),COUNTIF(AL$3:AL89,"*"&amp;BC$1&amp;"*"),""))</f>
        <v/>
      </c>
      <c r="BD89" s="22" t="str">
        <f>IF($AL89="","",IF(COUNTIF(AM89,"*"&amp;BD$1&amp;"*"),COUNTIF(AM$3:AM89,"*"&amp;BD$1&amp;"*"),""))</f>
        <v/>
      </c>
      <c r="BE89" s="22" t="str">
        <f>IF($AL89="","",IF(COUNTIF(AN89,"*"&amp;BE$1&amp;"*"),COUNTIF(AN$3:AN89,"*"&amp;BE$1&amp;"*"),""))</f>
        <v/>
      </c>
      <c r="BF89" s="22" t="str">
        <f>IF($AL89="","",IF(COUNTIF(AO89,"*"&amp;BF$1&amp;"*"),COUNTIF(AO$3:AO89,"*"&amp;BF$1&amp;"*"),""))</f>
        <v/>
      </c>
      <c r="BG89" s="83" t="str">
        <f t="shared" si="53"/>
        <v/>
      </c>
      <c r="BH89" s="22" t="str">
        <f t="shared" si="54"/>
        <v/>
      </c>
      <c r="BI89" s="22" t="str">
        <f t="shared" si="55"/>
        <v/>
      </c>
      <c r="BK89" s="22" t="str">
        <f>IF($BK$1&gt;=1+MAX($BK$3:BK88),1+MAX($BK$3:BK88),"")</f>
        <v/>
      </c>
      <c r="BL89" s="22" t="str">
        <f t="shared" si="73"/>
        <v/>
      </c>
      <c r="BM89" s="22" t="str">
        <f t="shared" si="73"/>
        <v/>
      </c>
      <c r="BN89" s="22" t="str">
        <f t="shared" si="73"/>
        <v/>
      </c>
      <c r="BO89" s="22" t="str">
        <f t="shared" si="73"/>
        <v/>
      </c>
      <c r="BP89" s="22" t="str">
        <f t="shared" si="73"/>
        <v/>
      </c>
      <c r="BQ89" s="22" t="str">
        <f t="shared" si="73"/>
        <v/>
      </c>
      <c r="BR89" s="22" t="str">
        <f t="shared" si="73"/>
        <v/>
      </c>
      <c r="BS89" s="22" t="str">
        <f t="shared" si="73"/>
        <v/>
      </c>
      <c r="BT89" s="22" t="str">
        <f t="shared" si="73"/>
        <v/>
      </c>
      <c r="BU89" s="22" t="str">
        <f t="shared" si="73"/>
        <v/>
      </c>
      <c r="BV89" s="22" t="str">
        <f t="shared" si="73"/>
        <v/>
      </c>
    </row>
    <row r="90" spans="2:74" ht="30" customHeight="1" x14ac:dyDescent="0.2">
      <c r="B90" s="75"/>
      <c r="C90" s="75"/>
      <c r="D90" s="77"/>
      <c r="E90" s="49"/>
      <c r="F90" s="49"/>
      <c r="G90" s="50"/>
      <c r="H90" s="51"/>
      <c r="I90" s="50"/>
      <c r="J90" s="53"/>
      <c r="K90" s="55" t="str">
        <f t="shared" si="56"/>
        <v/>
      </c>
      <c r="L90" s="50" t="str">
        <f t="shared" si="57"/>
        <v/>
      </c>
      <c r="M90" s="50" t="str">
        <f t="shared" si="58"/>
        <v/>
      </c>
      <c r="N90" s="72" t="str">
        <f t="shared" si="59"/>
        <v/>
      </c>
      <c r="O90" s="72" t="str">
        <f t="shared" si="60"/>
        <v/>
      </c>
      <c r="P90" s="51" t="str">
        <f t="shared" si="61"/>
        <v/>
      </c>
      <c r="Q90" s="21"/>
      <c r="R90" s="68" t="str">
        <f t="shared" si="62"/>
        <v/>
      </c>
      <c r="S90" s="51" t="str">
        <f t="shared" si="63"/>
        <v/>
      </c>
      <c r="T90" s="24"/>
      <c r="U90" s="7" t="str">
        <f t="shared" si="48"/>
        <v/>
      </c>
      <c r="V90" s="8" t="str">
        <f t="shared" si="64"/>
        <v/>
      </c>
      <c r="W90" s="21"/>
      <c r="X90" s="14" t="str">
        <f t="shared" si="49"/>
        <v/>
      </c>
      <c r="Y90" s="14" t="str">
        <f t="shared" si="65"/>
        <v/>
      </c>
      <c r="Z90" s="8" t="str">
        <f t="shared" si="66"/>
        <v/>
      </c>
      <c r="AA90" s="24"/>
      <c r="AB90" s="4" t="str">
        <f>IF(B90="","",COUNT(B$3:B90))</f>
        <v/>
      </c>
      <c r="AC90" s="4" t="str">
        <f>IF(C90="","",COUNT(C$3:C90))</f>
        <v/>
      </c>
      <c r="AD90" s="4" t="str">
        <f>IF(D90="","",COUNT(D$3:D90))</f>
        <v/>
      </c>
      <c r="AE90" s="22" t="str">
        <f>IF(E90="","",COUNTA($E$3:E90))</f>
        <v/>
      </c>
      <c r="AF90" s="60" t="str">
        <f>IF(B90="",IF(OR($C90&lt;&gt;"",$D90&lt;&gt;"",$E90&lt;&gt;"",$F90&lt;&gt;""),INDEX(AF$3:AF89,MATCH(MAX(AB$3:AB89),AB$3:AB89,0),0),""),B90)</f>
        <v/>
      </c>
      <c r="AG90" s="60" t="str">
        <f>IF(C90="",IF(OR($B90&lt;&gt;"",$D90&lt;&gt;"",$E90&lt;&gt;"",$F90&lt;&gt;""),INDEX(AG$3:AG89,MATCH(MAX(AC$3:AC89),AC$3:AC89,0),0),""),C90)</f>
        <v/>
      </c>
      <c r="AH90" s="60" t="str">
        <f>IF(D90="",IF(OR($B90&lt;&gt;"",$C90&lt;&gt;"",$E90&lt;&gt;"",$F90&lt;&gt;""),INDEX(AH$3:AH89,MATCH(MAX(AD$3:AD89),AD$3:AD89,0),0),""),D90)</f>
        <v/>
      </c>
      <c r="AI90" s="19" t="str">
        <f t="shared" si="67"/>
        <v/>
      </c>
      <c r="AJ90" s="22" t="str">
        <f>IF(AK90="","",$AK90&amp;"@"&amp;AL90&amp;IF(AL90="","","@"&amp;COUNTIF($AI$3:AI90,AL90)))</f>
        <v/>
      </c>
      <c r="AK90" s="45" t="str">
        <f t="shared" si="68"/>
        <v/>
      </c>
      <c r="AL90" s="5" t="str">
        <f>IF(AI90="",IF(AND(F90&lt;&gt;"",E90=""),INDEX($AI$3:AI89,MATCH(MAX($AE$3:AE89),$AE$3:AE89,0),0),""),AI90)</f>
        <v/>
      </c>
      <c r="AM90" s="22" t="str">
        <f>IF(入力!F90="","",IFERROR(INDEX(設定!$B$3:$B$100003,IFERROR(MATCH("*"&amp;$F90&amp;"*",設定!B$3:B$100003,0),MATCH("*"&amp;$F90&amp;"*",設定!C$3:C$100003,0)),0),入力!F90))&amp;""</f>
        <v/>
      </c>
      <c r="AN90" s="22" t="str">
        <f>IF(AM90="","",IFERROR(IF(入力!I90="",INDEX(設定!$D$3:$D$100003,MATCH("*"&amp;$AM90&amp;"*",設定!B$3:B$100003,0),0),I90),I90))&amp;""</f>
        <v/>
      </c>
      <c r="AO90" s="22" t="str">
        <f t="shared" si="69"/>
        <v/>
      </c>
      <c r="AP90" s="22" t="str">
        <f t="shared" si="70"/>
        <v/>
      </c>
      <c r="AQ90" s="22" t="str">
        <f>IF(AM90="","",IFERROR(IF(入力!H90="",INDEX(設定!$E$3:$X$100003,MATCH("*"&amp;$AM90&amp;"*",設定!B$3:B$100003,0),MATCH($AK90,設定!$E$1:$X$1,1)),H90),H90))</f>
        <v/>
      </c>
      <c r="AR90" s="23" t="str">
        <f t="shared" si="71"/>
        <v/>
      </c>
      <c r="AS90" s="23" t="str">
        <f>IF(AND(AR90&lt;&gt;"",COUNTIF($AJ$3:AJ90,AJ90)=1),SUMIF($AJ$3:$AR$100003,AJ90,$AR$3:$AR$100003),"")</f>
        <v/>
      </c>
      <c r="AT90" s="23" t="str">
        <f>IF(AND(COUNTIF($AK$3:AK90,AK90)=COUNTIF($AK$3:AK100090,AK90),AK90&lt;&gt;""),SUMIF($AK$3:AK90,AK90,$AR$3:AR90),"")</f>
        <v/>
      </c>
      <c r="AU90" s="125"/>
      <c r="AV90" s="22" t="str">
        <f>IF(COUNT(BA90:BF90)=6,MAX($AV$3:AV89)+1,"")</f>
        <v/>
      </c>
      <c r="AW90" s="22" t="str">
        <f>IF(AX90="","",RANK(AX90,$AX$3:$AX$100003,1)+COUNTIF($AX$3:AX90,AX90)-1)</f>
        <v/>
      </c>
      <c r="AX90" s="22" t="str">
        <f t="shared" si="50"/>
        <v/>
      </c>
      <c r="AY90" s="22" t="str">
        <f>IF(AL90="","",IF(COUNTIF($AL$3:AL90,AL90)=1,1+MAX($AY$3:AY89),INDEX($AY$3:AY89,MATCH(AL90,$AL$3:AL90,0),0)))</f>
        <v/>
      </c>
      <c r="AZ90" s="22" t="str">
        <f>IF(AM90="","",IF(COUNTIF($AM$3:AM90,AM90)=1,1+MAX($AZ$3:AZ89),INDEX($AZ$3:AZ89,MATCH(AM90,$AM$3:AM90,0),0)))</f>
        <v/>
      </c>
      <c r="BA90" s="79" t="str">
        <f t="shared" si="51"/>
        <v/>
      </c>
      <c r="BB90" s="79" t="str">
        <f t="shared" si="52"/>
        <v/>
      </c>
      <c r="BC90" s="22" t="str">
        <f>IF($AL90="","",IF(COUNTIF(AL90,"*"&amp;BC$1&amp;"*"),COUNTIF(AL$3:AL90,"*"&amp;BC$1&amp;"*"),""))</f>
        <v/>
      </c>
      <c r="BD90" s="22" t="str">
        <f>IF($AL90="","",IF(COUNTIF(AM90,"*"&amp;BD$1&amp;"*"),COUNTIF(AM$3:AM90,"*"&amp;BD$1&amp;"*"),""))</f>
        <v/>
      </c>
      <c r="BE90" s="22" t="str">
        <f>IF($AL90="","",IF(COUNTIF(AN90,"*"&amp;BE$1&amp;"*"),COUNTIF(AN$3:AN90,"*"&amp;BE$1&amp;"*"),""))</f>
        <v/>
      </c>
      <c r="BF90" s="22" t="str">
        <f>IF($AL90="","",IF(COUNTIF(AO90,"*"&amp;BF$1&amp;"*"),COUNTIF(AO$3:AO90,"*"&amp;BF$1&amp;"*"),""))</f>
        <v/>
      </c>
      <c r="BG90" s="83" t="str">
        <f t="shared" si="53"/>
        <v/>
      </c>
      <c r="BH90" s="22" t="str">
        <f t="shared" si="54"/>
        <v/>
      </c>
      <c r="BI90" s="22" t="str">
        <f t="shared" si="55"/>
        <v/>
      </c>
      <c r="BK90" s="22" t="str">
        <f>IF($BK$1&gt;=1+MAX($BK$3:BK89),1+MAX($BK$3:BK89),"")</f>
        <v/>
      </c>
      <c r="BL90" s="22" t="str">
        <f t="shared" si="73"/>
        <v/>
      </c>
      <c r="BM90" s="22" t="str">
        <f t="shared" si="73"/>
        <v/>
      </c>
      <c r="BN90" s="22" t="str">
        <f t="shared" si="73"/>
        <v/>
      </c>
      <c r="BO90" s="22" t="str">
        <f t="shared" si="73"/>
        <v/>
      </c>
      <c r="BP90" s="22" t="str">
        <f t="shared" si="73"/>
        <v/>
      </c>
      <c r="BQ90" s="22" t="str">
        <f t="shared" si="73"/>
        <v/>
      </c>
      <c r="BR90" s="22" t="str">
        <f t="shared" si="73"/>
        <v/>
      </c>
      <c r="BS90" s="22" t="str">
        <f t="shared" si="73"/>
        <v/>
      </c>
      <c r="BT90" s="22" t="str">
        <f t="shared" si="73"/>
        <v/>
      </c>
      <c r="BU90" s="22" t="str">
        <f t="shared" si="73"/>
        <v/>
      </c>
      <c r="BV90" s="22" t="str">
        <f t="shared" si="73"/>
        <v/>
      </c>
    </row>
    <row r="91" spans="2:74" ht="30" customHeight="1" x14ac:dyDescent="0.2">
      <c r="B91" s="75"/>
      <c r="C91" s="75"/>
      <c r="D91" s="77"/>
      <c r="E91" s="49"/>
      <c r="F91" s="49"/>
      <c r="G91" s="50"/>
      <c r="H91" s="51"/>
      <c r="I91" s="50"/>
      <c r="J91" s="53"/>
      <c r="K91" s="55" t="str">
        <f t="shared" si="56"/>
        <v/>
      </c>
      <c r="L91" s="50" t="str">
        <f t="shared" si="57"/>
        <v/>
      </c>
      <c r="M91" s="50" t="str">
        <f t="shared" si="58"/>
        <v/>
      </c>
      <c r="N91" s="72" t="str">
        <f t="shared" si="59"/>
        <v/>
      </c>
      <c r="O91" s="72" t="str">
        <f t="shared" si="60"/>
        <v/>
      </c>
      <c r="P91" s="51" t="str">
        <f t="shared" si="61"/>
        <v/>
      </c>
      <c r="Q91" s="21"/>
      <c r="R91" s="68" t="str">
        <f t="shared" si="62"/>
        <v/>
      </c>
      <c r="S91" s="51" t="str">
        <f t="shared" si="63"/>
        <v/>
      </c>
      <c r="T91" s="24"/>
      <c r="U91" s="7" t="str">
        <f t="shared" si="48"/>
        <v/>
      </c>
      <c r="V91" s="8" t="str">
        <f t="shared" si="64"/>
        <v/>
      </c>
      <c r="W91" s="21"/>
      <c r="X91" s="14" t="str">
        <f t="shared" si="49"/>
        <v/>
      </c>
      <c r="Y91" s="14" t="str">
        <f t="shared" si="65"/>
        <v/>
      </c>
      <c r="Z91" s="8" t="str">
        <f t="shared" si="66"/>
        <v/>
      </c>
      <c r="AA91" s="24"/>
      <c r="AB91" s="4" t="str">
        <f>IF(B91="","",COUNT(B$3:B91))</f>
        <v/>
      </c>
      <c r="AC91" s="4" t="str">
        <f>IF(C91="","",COUNT(C$3:C91))</f>
        <v/>
      </c>
      <c r="AD91" s="4" t="str">
        <f>IF(D91="","",COUNT(D$3:D91))</f>
        <v/>
      </c>
      <c r="AE91" s="22" t="str">
        <f>IF(E91="","",COUNTA($E$3:E91))</f>
        <v/>
      </c>
      <c r="AF91" s="60" t="str">
        <f>IF(B91="",IF(OR($C91&lt;&gt;"",$D91&lt;&gt;"",$E91&lt;&gt;"",$F91&lt;&gt;""),INDEX(AF$3:AF90,MATCH(MAX(AB$3:AB90),AB$3:AB90,0),0),""),B91)</f>
        <v/>
      </c>
      <c r="AG91" s="60" t="str">
        <f>IF(C91="",IF(OR($B91&lt;&gt;"",$D91&lt;&gt;"",$E91&lt;&gt;"",$F91&lt;&gt;""),INDEX(AG$3:AG90,MATCH(MAX(AC$3:AC90),AC$3:AC90,0),0),""),C91)</f>
        <v/>
      </c>
      <c r="AH91" s="60" t="str">
        <f>IF(D91="",IF(OR($B91&lt;&gt;"",$C91&lt;&gt;"",$E91&lt;&gt;"",$F91&lt;&gt;""),INDEX(AH$3:AH90,MATCH(MAX(AD$3:AD90),AD$3:AD90,0),0),""),D91)</f>
        <v/>
      </c>
      <c r="AI91" s="19" t="str">
        <f t="shared" si="67"/>
        <v/>
      </c>
      <c r="AJ91" s="22" t="str">
        <f>IF(AK91="","",$AK91&amp;"@"&amp;AL91&amp;IF(AL91="","","@"&amp;COUNTIF($AI$3:AI91,AL91)))</f>
        <v/>
      </c>
      <c r="AK91" s="45" t="str">
        <f t="shared" si="68"/>
        <v/>
      </c>
      <c r="AL91" s="5" t="str">
        <f>IF(AI91="",IF(AND(F91&lt;&gt;"",E91=""),INDEX($AI$3:AI90,MATCH(MAX($AE$3:AE90),$AE$3:AE90,0),0),""),AI91)</f>
        <v/>
      </c>
      <c r="AM91" s="22" t="str">
        <f>IF(入力!F91="","",IFERROR(INDEX(設定!$B$3:$B$100003,IFERROR(MATCH("*"&amp;$F91&amp;"*",設定!B$3:B$100003,0),MATCH("*"&amp;$F91&amp;"*",設定!C$3:C$100003,0)),0),入力!F91))&amp;""</f>
        <v/>
      </c>
      <c r="AN91" s="22" t="str">
        <f>IF(AM91="","",IFERROR(IF(入力!I91="",INDEX(設定!$D$3:$D$100003,MATCH("*"&amp;$AM91&amp;"*",設定!B$3:B$100003,0),0),I91),I91))&amp;""</f>
        <v/>
      </c>
      <c r="AO91" s="22" t="str">
        <f t="shared" si="69"/>
        <v/>
      </c>
      <c r="AP91" s="22" t="str">
        <f t="shared" si="70"/>
        <v/>
      </c>
      <c r="AQ91" s="22" t="str">
        <f>IF(AM91="","",IFERROR(IF(入力!H91="",INDEX(設定!$E$3:$X$100003,MATCH("*"&amp;$AM91&amp;"*",設定!B$3:B$100003,0),MATCH($AK91,設定!$E$1:$X$1,1)),H91),H91))</f>
        <v/>
      </c>
      <c r="AR91" s="23" t="str">
        <f t="shared" si="71"/>
        <v/>
      </c>
      <c r="AS91" s="23" t="str">
        <f>IF(AND(AR91&lt;&gt;"",COUNTIF($AJ$3:AJ91,AJ91)=1),SUMIF($AJ$3:$AR$100003,AJ91,$AR$3:$AR$100003),"")</f>
        <v/>
      </c>
      <c r="AT91" s="23" t="str">
        <f>IF(AND(COUNTIF($AK$3:AK91,AK91)=COUNTIF($AK$3:AK100091,AK91),AK91&lt;&gt;""),SUMIF($AK$3:AK91,AK91,$AR$3:AR91),"")</f>
        <v/>
      </c>
      <c r="AU91" s="125"/>
      <c r="AV91" s="22" t="str">
        <f>IF(COUNT(BA91:BF91)=6,MAX($AV$3:AV90)+1,"")</f>
        <v/>
      </c>
      <c r="AW91" s="22" t="str">
        <f>IF(AX91="","",RANK(AX91,$AX$3:$AX$100003,1)+COUNTIF($AX$3:AX91,AX91)-1)</f>
        <v/>
      </c>
      <c r="AX91" s="22" t="str">
        <f t="shared" si="50"/>
        <v/>
      </c>
      <c r="AY91" s="22" t="str">
        <f>IF(AL91="","",IF(COUNTIF($AL$3:AL91,AL91)=1,1+MAX($AY$3:AY90),INDEX($AY$3:AY90,MATCH(AL91,$AL$3:AL91,0),0)))</f>
        <v/>
      </c>
      <c r="AZ91" s="22" t="str">
        <f>IF(AM91="","",IF(COUNTIF($AM$3:AM91,AM91)=1,1+MAX($AZ$3:AZ90),INDEX($AZ$3:AZ90,MATCH(AM91,$AM$3:AM91,0),0)))</f>
        <v/>
      </c>
      <c r="BA91" s="79" t="str">
        <f t="shared" si="51"/>
        <v/>
      </c>
      <c r="BB91" s="79" t="str">
        <f t="shared" si="52"/>
        <v/>
      </c>
      <c r="BC91" s="22" t="str">
        <f>IF($AL91="","",IF(COUNTIF(AL91,"*"&amp;BC$1&amp;"*"),COUNTIF(AL$3:AL91,"*"&amp;BC$1&amp;"*"),""))</f>
        <v/>
      </c>
      <c r="BD91" s="22" t="str">
        <f>IF($AL91="","",IF(COUNTIF(AM91,"*"&amp;BD$1&amp;"*"),COUNTIF(AM$3:AM91,"*"&amp;BD$1&amp;"*"),""))</f>
        <v/>
      </c>
      <c r="BE91" s="22" t="str">
        <f>IF($AL91="","",IF(COUNTIF(AN91,"*"&amp;BE$1&amp;"*"),COUNTIF(AN$3:AN91,"*"&amp;BE$1&amp;"*"),""))</f>
        <v/>
      </c>
      <c r="BF91" s="22" t="str">
        <f>IF($AL91="","",IF(COUNTIF(AO91,"*"&amp;BF$1&amp;"*"),COUNTIF(AO$3:AO91,"*"&amp;BF$1&amp;"*"),""))</f>
        <v/>
      </c>
      <c r="BG91" s="83" t="str">
        <f t="shared" si="53"/>
        <v/>
      </c>
      <c r="BH91" s="22" t="str">
        <f t="shared" si="54"/>
        <v/>
      </c>
      <c r="BI91" s="22" t="str">
        <f t="shared" si="55"/>
        <v/>
      </c>
      <c r="BK91" s="22" t="str">
        <f>IF($BK$1&gt;=1+MAX($BK$3:BK90),1+MAX($BK$3:BK90),"")</f>
        <v/>
      </c>
      <c r="BL91" s="22" t="str">
        <f t="shared" si="73"/>
        <v/>
      </c>
      <c r="BM91" s="22" t="str">
        <f t="shared" si="73"/>
        <v/>
      </c>
      <c r="BN91" s="22" t="str">
        <f t="shared" si="73"/>
        <v/>
      </c>
      <c r="BO91" s="22" t="str">
        <f t="shared" si="73"/>
        <v/>
      </c>
      <c r="BP91" s="22" t="str">
        <f t="shared" si="73"/>
        <v/>
      </c>
      <c r="BQ91" s="22" t="str">
        <f t="shared" si="73"/>
        <v/>
      </c>
      <c r="BR91" s="22" t="str">
        <f t="shared" si="73"/>
        <v/>
      </c>
      <c r="BS91" s="22" t="str">
        <f t="shared" si="73"/>
        <v/>
      </c>
      <c r="BT91" s="22" t="str">
        <f t="shared" si="73"/>
        <v/>
      </c>
      <c r="BU91" s="22" t="str">
        <f t="shared" si="73"/>
        <v/>
      </c>
      <c r="BV91" s="22" t="str">
        <f t="shared" si="73"/>
        <v/>
      </c>
    </row>
    <row r="92" spans="2:74" ht="30" customHeight="1" x14ac:dyDescent="0.2">
      <c r="B92" s="75"/>
      <c r="C92" s="75"/>
      <c r="D92" s="77"/>
      <c r="E92" s="49"/>
      <c r="F92" s="49"/>
      <c r="G92" s="50"/>
      <c r="H92" s="51"/>
      <c r="I92" s="50"/>
      <c r="J92" s="53"/>
      <c r="K92" s="55" t="str">
        <f t="shared" si="56"/>
        <v/>
      </c>
      <c r="L92" s="50" t="str">
        <f t="shared" si="57"/>
        <v/>
      </c>
      <c r="M92" s="50" t="str">
        <f t="shared" si="58"/>
        <v/>
      </c>
      <c r="N92" s="72" t="str">
        <f t="shared" si="59"/>
        <v/>
      </c>
      <c r="O92" s="72" t="str">
        <f t="shared" si="60"/>
        <v/>
      </c>
      <c r="P92" s="51" t="str">
        <f t="shared" si="61"/>
        <v/>
      </c>
      <c r="Q92" s="21"/>
      <c r="R92" s="68" t="str">
        <f t="shared" si="62"/>
        <v/>
      </c>
      <c r="S92" s="51" t="str">
        <f t="shared" si="63"/>
        <v/>
      </c>
      <c r="T92" s="24"/>
      <c r="U92" s="7" t="str">
        <f t="shared" si="48"/>
        <v/>
      </c>
      <c r="V92" s="8" t="str">
        <f t="shared" si="64"/>
        <v/>
      </c>
      <c r="W92" s="21"/>
      <c r="X92" s="14" t="str">
        <f t="shared" si="49"/>
        <v/>
      </c>
      <c r="Y92" s="14" t="str">
        <f t="shared" si="65"/>
        <v/>
      </c>
      <c r="Z92" s="8" t="str">
        <f t="shared" si="66"/>
        <v/>
      </c>
      <c r="AA92" s="24"/>
      <c r="AB92" s="4" t="str">
        <f>IF(B92="","",COUNT(B$3:B92))</f>
        <v/>
      </c>
      <c r="AC92" s="4" t="str">
        <f>IF(C92="","",COUNT(C$3:C92))</f>
        <v/>
      </c>
      <c r="AD92" s="4" t="str">
        <f>IF(D92="","",COUNT(D$3:D92))</f>
        <v/>
      </c>
      <c r="AE92" s="22" t="str">
        <f>IF(E92="","",COUNTA($E$3:E92))</f>
        <v/>
      </c>
      <c r="AF92" s="60" t="str">
        <f>IF(B92="",IF(OR($C92&lt;&gt;"",$D92&lt;&gt;"",$E92&lt;&gt;"",$F92&lt;&gt;""),INDEX(AF$3:AF91,MATCH(MAX(AB$3:AB91),AB$3:AB91,0),0),""),B92)</f>
        <v/>
      </c>
      <c r="AG92" s="60" t="str">
        <f>IF(C92="",IF(OR($B92&lt;&gt;"",$D92&lt;&gt;"",$E92&lt;&gt;"",$F92&lt;&gt;""),INDEX(AG$3:AG91,MATCH(MAX(AC$3:AC91),AC$3:AC91,0),0),""),C92)</f>
        <v/>
      </c>
      <c r="AH92" s="60" t="str">
        <f>IF(D92="",IF(OR($B92&lt;&gt;"",$C92&lt;&gt;"",$E92&lt;&gt;"",$F92&lt;&gt;""),INDEX(AH$3:AH91,MATCH(MAX(AD$3:AD91),AD$3:AD91,0),0),""),D92)</f>
        <v/>
      </c>
      <c r="AI92" s="19" t="str">
        <f t="shared" si="67"/>
        <v/>
      </c>
      <c r="AJ92" s="22" t="str">
        <f>IF(AK92="","",$AK92&amp;"@"&amp;AL92&amp;IF(AL92="","","@"&amp;COUNTIF($AI$3:AI92,AL92)))</f>
        <v/>
      </c>
      <c r="AK92" s="45" t="str">
        <f t="shared" si="68"/>
        <v/>
      </c>
      <c r="AL92" s="5" t="str">
        <f>IF(AI92="",IF(AND(F92&lt;&gt;"",E92=""),INDEX($AI$3:AI91,MATCH(MAX($AE$3:AE91),$AE$3:AE91,0),0),""),AI92)</f>
        <v/>
      </c>
      <c r="AM92" s="22" t="str">
        <f>IF(入力!F92="","",IFERROR(INDEX(設定!$B$3:$B$100003,IFERROR(MATCH("*"&amp;$F92&amp;"*",設定!B$3:B$100003,0),MATCH("*"&amp;$F92&amp;"*",設定!C$3:C$100003,0)),0),入力!F92))&amp;""</f>
        <v/>
      </c>
      <c r="AN92" s="22" t="str">
        <f>IF(AM92="","",IFERROR(IF(入力!I92="",INDEX(設定!$D$3:$D$100003,MATCH("*"&amp;$AM92&amp;"*",設定!B$3:B$100003,0),0),I92),I92))&amp;""</f>
        <v/>
      </c>
      <c r="AO92" s="22" t="str">
        <f t="shared" si="69"/>
        <v/>
      </c>
      <c r="AP92" s="22" t="str">
        <f t="shared" si="70"/>
        <v/>
      </c>
      <c r="AQ92" s="22" t="str">
        <f>IF(AM92="","",IFERROR(IF(入力!H92="",INDEX(設定!$E$3:$X$100003,MATCH("*"&amp;$AM92&amp;"*",設定!B$3:B$100003,0),MATCH($AK92,設定!$E$1:$X$1,1)),H92),H92))</f>
        <v/>
      </c>
      <c r="AR92" s="23" t="str">
        <f t="shared" si="71"/>
        <v/>
      </c>
      <c r="AS92" s="23" t="str">
        <f>IF(AND(AR92&lt;&gt;"",COUNTIF($AJ$3:AJ92,AJ92)=1),SUMIF($AJ$3:$AR$100003,AJ92,$AR$3:$AR$100003),"")</f>
        <v/>
      </c>
      <c r="AT92" s="23" t="str">
        <f>IF(AND(COUNTIF($AK$3:AK92,AK92)=COUNTIF($AK$3:AK100092,AK92),AK92&lt;&gt;""),SUMIF($AK$3:AK92,AK92,$AR$3:AR92),"")</f>
        <v/>
      </c>
      <c r="AU92" s="125"/>
      <c r="AV92" s="22" t="str">
        <f>IF(COUNT(BA92:BF92)=6,MAX($AV$3:AV91)+1,"")</f>
        <v/>
      </c>
      <c r="AW92" s="22" t="str">
        <f>IF(AX92="","",RANK(AX92,$AX$3:$AX$100003,1)+COUNTIF($AX$3:AX92,AX92)-1)</f>
        <v/>
      </c>
      <c r="AX92" s="22" t="str">
        <f t="shared" si="50"/>
        <v/>
      </c>
      <c r="AY92" s="22" t="str">
        <f>IF(AL92="","",IF(COUNTIF($AL$3:AL92,AL92)=1,1+MAX($AY$3:AY91),INDEX($AY$3:AY91,MATCH(AL92,$AL$3:AL92,0),0)))</f>
        <v/>
      </c>
      <c r="AZ92" s="22" t="str">
        <f>IF(AM92="","",IF(COUNTIF($AM$3:AM92,AM92)=1,1+MAX($AZ$3:AZ91),INDEX($AZ$3:AZ91,MATCH(AM92,$AM$3:AM92,0),0)))</f>
        <v/>
      </c>
      <c r="BA92" s="79" t="str">
        <f t="shared" si="51"/>
        <v/>
      </c>
      <c r="BB92" s="79" t="str">
        <f t="shared" si="52"/>
        <v/>
      </c>
      <c r="BC92" s="22" t="str">
        <f>IF($AL92="","",IF(COUNTIF(AL92,"*"&amp;BC$1&amp;"*"),COUNTIF(AL$3:AL92,"*"&amp;BC$1&amp;"*"),""))</f>
        <v/>
      </c>
      <c r="BD92" s="22" t="str">
        <f>IF($AL92="","",IF(COUNTIF(AM92,"*"&amp;BD$1&amp;"*"),COUNTIF(AM$3:AM92,"*"&amp;BD$1&amp;"*"),""))</f>
        <v/>
      </c>
      <c r="BE92" s="22" t="str">
        <f>IF($AL92="","",IF(COUNTIF(AN92,"*"&amp;BE$1&amp;"*"),COUNTIF(AN$3:AN92,"*"&amp;BE$1&amp;"*"),""))</f>
        <v/>
      </c>
      <c r="BF92" s="22" t="str">
        <f>IF($AL92="","",IF(COUNTIF(AO92,"*"&amp;BF$1&amp;"*"),COUNTIF(AO$3:AO92,"*"&amp;BF$1&amp;"*"),""))</f>
        <v/>
      </c>
      <c r="BG92" s="83" t="str">
        <f t="shared" si="53"/>
        <v/>
      </c>
      <c r="BH92" s="22" t="str">
        <f t="shared" si="54"/>
        <v/>
      </c>
      <c r="BI92" s="22" t="str">
        <f t="shared" si="55"/>
        <v/>
      </c>
      <c r="BK92" s="22" t="str">
        <f>IF($BK$1&gt;=1+MAX($BK$3:BK91),1+MAX($BK$3:BK91),"")</f>
        <v/>
      </c>
      <c r="BL92" s="22" t="str">
        <f t="shared" si="73"/>
        <v/>
      </c>
      <c r="BM92" s="22" t="str">
        <f t="shared" si="73"/>
        <v/>
      </c>
      <c r="BN92" s="22" t="str">
        <f t="shared" si="73"/>
        <v/>
      </c>
      <c r="BO92" s="22" t="str">
        <f t="shared" si="73"/>
        <v/>
      </c>
      <c r="BP92" s="22" t="str">
        <f t="shared" si="73"/>
        <v/>
      </c>
      <c r="BQ92" s="22" t="str">
        <f t="shared" si="73"/>
        <v/>
      </c>
      <c r="BR92" s="22" t="str">
        <f t="shared" si="73"/>
        <v/>
      </c>
      <c r="BS92" s="22" t="str">
        <f t="shared" si="73"/>
        <v/>
      </c>
      <c r="BT92" s="22" t="str">
        <f t="shared" si="73"/>
        <v/>
      </c>
      <c r="BU92" s="22" t="str">
        <f t="shared" si="73"/>
        <v/>
      </c>
      <c r="BV92" s="22" t="str">
        <f t="shared" si="73"/>
        <v/>
      </c>
    </row>
    <row r="93" spans="2:74" ht="30" customHeight="1" x14ac:dyDescent="0.2">
      <c r="B93" s="75"/>
      <c r="C93" s="75"/>
      <c r="D93" s="77"/>
      <c r="E93" s="49"/>
      <c r="F93" s="49"/>
      <c r="G93" s="50"/>
      <c r="H93" s="51"/>
      <c r="I93" s="50"/>
      <c r="J93" s="53"/>
      <c r="K93" s="55" t="str">
        <f t="shared" si="56"/>
        <v/>
      </c>
      <c r="L93" s="50" t="str">
        <f t="shared" si="57"/>
        <v/>
      </c>
      <c r="M93" s="50" t="str">
        <f t="shared" si="58"/>
        <v/>
      </c>
      <c r="N93" s="72" t="str">
        <f t="shared" si="59"/>
        <v/>
      </c>
      <c r="O93" s="72" t="str">
        <f t="shared" si="60"/>
        <v/>
      </c>
      <c r="P93" s="51" t="str">
        <f t="shared" si="61"/>
        <v/>
      </c>
      <c r="Q93" s="21"/>
      <c r="R93" s="68" t="str">
        <f t="shared" si="62"/>
        <v/>
      </c>
      <c r="S93" s="51" t="str">
        <f t="shared" si="63"/>
        <v/>
      </c>
      <c r="T93" s="24"/>
      <c r="U93" s="7" t="str">
        <f t="shared" si="48"/>
        <v/>
      </c>
      <c r="V93" s="8" t="str">
        <f t="shared" si="64"/>
        <v/>
      </c>
      <c r="W93" s="21"/>
      <c r="X93" s="14" t="str">
        <f t="shared" si="49"/>
        <v/>
      </c>
      <c r="Y93" s="14" t="str">
        <f t="shared" si="65"/>
        <v/>
      </c>
      <c r="Z93" s="8" t="str">
        <f t="shared" si="66"/>
        <v/>
      </c>
      <c r="AA93" s="24"/>
      <c r="AB93" s="4" t="str">
        <f>IF(B93="","",COUNT(B$3:B93))</f>
        <v/>
      </c>
      <c r="AC93" s="4" t="str">
        <f>IF(C93="","",COUNT(C$3:C93))</f>
        <v/>
      </c>
      <c r="AD93" s="4" t="str">
        <f>IF(D93="","",COUNT(D$3:D93))</f>
        <v/>
      </c>
      <c r="AE93" s="22" t="str">
        <f>IF(E93="","",COUNTA($E$3:E93))</f>
        <v/>
      </c>
      <c r="AF93" s="60" t="str">
        <f>IF(B93="",IF(OR($C93&lt;&gt;"",$D93&lt;&gt;"",$E93&lt;&gt;"",$F93&lt;&gt;""),INDEX(AF$3:AF92,MATCH(MAX(AB$3:AB92),AB$3:AB92,0),0),""),B93)</f>
        <v/>
      </c>
      <c r="AG93" s="60" t="str">
        <f>IF(C93="",IF(OR($B93&lt;&gt;"",$D93&lt;&gt;"",$E93&lt;&gt;"",$F93&lt;&gt;""),INDEX(AG$3:AG92,MATCH(MAX(AC$3:AC92),AC$3:AC92,0),0),""),C93)</f>
        <v/>
      </c>
      <c r="AH93" s="60" t="str">
        <f>IF(D93="",IF(OR($B93&lt;&gt;"",$C93&lt;&gt;"",$E93&lt;&gt;"",$F93&lt;&gt;""),INDEX(AH$3:AH92,MATCH(MAX(AD$3:AD92),AD$3:AD92,0),0),""),D93)</f>
        <v/>
      </c>
      <c r="AI93" s="19" t="str">
        <f t="shared" si="67"/>
        <v/>
      </c>
      <c r="AJ93" s="22" t="str">
        <f>IF(AK93="","",$AK93&amp;"@"&amp;AL93&amp;IF(AL93="","","@"&amp;COUNTIF($AI$3:AI93,AL93)))</f>
        <v/>
      </c>
      <c r="AK93" s="45" t="str">
        <f t="shared" si="68"/>
        <v/>
      </c>
      <c r="AL93" s="5" t="str">
        <f>IF(AI93="",IF(AND(F93&lt;&gt;"",E93=""),INDEX($AI$3:AI92,MATCH(MAX($AE$3:AE92),$AE$3:AE92,0),0),""),AI93)</f>
        <v/>
      </c>
      <c r="AM93" s="22" t="str">
        <f>IF(入力!F93="","",IFERROR(INDEX(設定!$B$3:$B$100003,IFERROR(MATCH("*"&amp;$F93&amp;"*",設定!B$3:B$100003,0),MATCH("*"&amp;$F93&amp;"*",設定!C$3:C$100003,0)),0),入力!F93))&amp;""</f>
        <v/>
      </c>
      <c r="AN93" s="22" t="str">
        <f>IF(AM93="","",IFERROR(IF(入力!I93="",INDEX(設定!$D$3:$D$100003,MATCH("*"&amp;$AM93&amp;"*",設定!B$3:B$100003,0),0),I93),I93))&amp;""</f>
        <v/>
      </c>
      <c r="AO93" s="22" t="str">
        <f t="shared" si="69"/>
        <v/>
      </c>
      <c r="AP93" s="22" t="str">
        <f t="shared" si="70"/>
        <v/>
      </c>
      <c r="AQ93" s="22" t="str">
        <f>IF(AM93="","",IFERROR(IF(入力!H93="",INDEX(設定!$E$3:$X$100003,MATCH("*"&amp;$AM93&amp;"*",設定!B$3:B$100003,0),MATCH($AK93,設定!$E$1:$X$1,1)),H93),H93))</f>
        <v/>
      </c>
      <c r="AR93" s="23" t="str">
        <f t="shared" si="71"/>
        <v/>
      </c>
      <c r="AS93" s="23" t="str">
        <f>IF(AND(AR93&lt;&gt;"",COUNTIF($AJ$3:AJ93,AJ93)=1),SUMIF($AJ$3:$AR$100003,AJ93,$AR$3:$AR$100003),"")</f>
        <v/>
      </c>
      <c r="AT93" s="23" t="str">
        <f>IF(AND(COUNTIF($AK$3:AK93,AK93)=COUNTIF($AK$3:AK100093,AK93),AK93&lt;&gt;""),SUMIF($AK$3:AK93,AK93,$AR$3:AR93),"")</f>
        <v/>
      </c>
      <c r="AU93" s="125"/>
      <c r="AV93" s="22" t="str">
        <f>IF(COUNT(BA93:BF93)=6,MAX($AV$3:AV92)+1,"")</f>
        <v/>
      </c>
      <c r="AW93" s="22" t="str">
        <f>IF(AX93="","",RANK(AX93,$AX$3:$AX$100003,1)+COUNTIF($AX$3:AX93,AX93)-1)</f>
        <v/>
      </c>
      <c r="AX93" s="22" t="str">
        <f t="shared" si="50"/>
        <v/>
      </c>
      <c r="AY93" s="22" t="str">
        <f>IF(AL93="","",IF(COUNTIF($AL$3:AL93,AL93)=1,1+MAX($AY$3:AY92),INDEX($AY$3:AY92,MATCH(AL93,$AL$3:AL93,0),0)))</f>
        <v/>
      </c>
      <c r="AZ93" s="22" t="str">
        <f>IF(AM93="","",IF(COUNTIF($AM$3:AM93,AM93)=1,1+MAX($AZ$3:AZ92),INDEX($AZ$3:AZ92,MATCH(AM93,$AM$3:AM93,0),0)))</f>
        <v/>
      </c>
      <c r="BA93" s="79" t="str">
        <f t="shared" si="51"/>
        <v/>
      </c>
      <c r="BB93" s="79" t="str">
        <f t="shared" si="52"/>
        <v/>
      </c>
      <c r="BC93" s="22" t="str">
        <f>IF($AL93="","",IF(COUNTIF(AL93,"*"&amp;BC$1&amp;"*"),COUNTIF(AL$3:AL93,"*"&amp;BC$1&amp;"*"),""))</f>
        <v/>
      </c>
      <c r="BD93" s="22" t="str">
        <f>IF($AL93="","",IF(COUNTIF(AM93,"*"&amp;BD$1&amp;"*"),COUNTIF(AM$3:AM93,"*"&amp;BD$1&amp;"*"),""))</f>
        <v/>
      </c>
      <c r="BE93" s="22" t="str">
        <f>IF($AL93="","",IF(COUNTIF(AN93,"*"&amp;BE$1&amp;"*"),COUNTIF(AN$3:AN93,"*"&amp;BE$1&amp;"*"),""))</f>
        <v/>
      </c>
      <c r="BF93" s="22" t="str">
        <f>IF($AL93="","",IF(COUNTIF(AO93,"*"&amp;BF$1&amp;"*"),COUNTIF(AO$3:AO93,"*"&amp;BF$1&amp;"*"),""))</f>
        <v/>
      </c>
      <c r="BG93" s="83" t="str">
        <f t="shared" si="53"/>
        <v/>
      </c>
      <c r="BH93" s="22" t="str">
        <f t="shared" si="54"/>
        <v/>
      </c>
      <c r="BI93" s="22" t="str">
        <f t="shared" si="55"/>
        <v/>
      </c>
      <c r="BK93" s="22" t="str">
        <f>IF($BK$1&gt;=1+MAX($BK$3:BK92),1+MAX($BK$3:BK92),"")</f>
        <v/>
      </c>
      <c r="BL93" s="22" t="str">
        <f t="shared" ref="BL93:BV102" si="74">IFERROR(IF($BK93="","",INDEX($AF$3:$AR$100003,MATCH($BK93,INDEX($AV$3:$AW$100003,0,MATCH($BL$1,$AV$2:$AW$2,0)),0),MATCH(BL$2,$AF$2:$AR$2,0))),"")</f>
        <v/>
      </c>
      <c r="BM93" s="22" t="str">
        <f t="shared" si="74"/>
        <v/>
      </c>
      <c r="BN93" s="22" t="str">
        <f t="shared" si="74"/>
        <v/>
      </c>
      <c r="BO93" s="22" t="str">
        <f t="shared" si="74"/>
        <v/>
      </c>
      <c r="BP93" s="22" t="str">
        <f t="shared" si="74"/>
        <v/>
      </c>
      <c r="BQ93" s="22" t="str">
        <f t="shared" si="74"/>
        <v/>
      </c>
      <c r="BR93" s="22" t="str">
        <f t="shared" si="74"/>
        <v/>
      </c>
      <c r="BS93" s="22" t="str">
        <f t="shared" si="74"/>
        <v/>
      </c>
      <c r="BT93" s="22" t="str">
        <f t="shared" si="74"/>
        <v/>
      </c>
      <c r="BU93" s="22" t="str">
        <f t="shared" si="74"/>
        <v/>
      </c>
      <c r="BV93" s="22" t="str">
        <f t="shared" si="74"/>
        <v/>
      </c>
    </row>
    <row r="94" spans="2:74" ht="30" customHeight="1" x14ac:dyDescent="0.2">
      <c r="B94" s="75"/>
      <c r="C94" s="75"/>
      <c r="D94" s="77"/>
      <c r="E94" s="49"/>
      <c r="F94" s="49"/>
      <c r="G94" s="50"/>
      <c r="H94" s="51"/>
      <c r="I94" s="50"/>
      <c r="J94" s="53"/>
      <c r="K94" s="55" t="str">
        <f t="shared" si="56"/>
        <v/>
      </c>
      <c r="L94" s="50" t="str">
        <f t="shared" si="57"/>
        <v/>
      </c>
      <c r="M94" s="50" t="str">
        <f t="shared" si="58"/>
        <v/>
      </c>
      <c r="N94" s="72" t="str">
        <f t="shared" si="59"/>
        <v/>
      </c>
      <c r="O94" s="72" t="str">
        <f t="shared" si="60"/>
        <v/>
      </c>
      <c r="P94" s="51" t="str">
        <f t="shared" si="61"/>
        <v/>
      </c>
      <c r="Q94" s="21"/>
      <c r="R94" s="68" t="str">
        <f t="shared" si="62"/>
        <v/>
      </c>
      <c r="S94" s="51" t="str">
        <f t="shared" si="63"/>
        <v/>
      </c>
      <c r="T94" s="24"/>
      <c r="U94" s="7" t="str">
        <f t="shared" si="48"/>
        <v/>
      </c>
      <c r="V94" s="8" t="str">
        <f t="shared" si="64"/>
        <v/>
      </c>
      <c r="W94" s="21"/>
      <c r="X94" s="14" t="str">
        <f t="shared" si="49"/>
        <v/>
      </c>
      <c r="Y94" s="14" t="str">
        <f t="shared" si="65"/>
        <v/>
      </c>
      <c r="Z94" s="8" t="str">
        <f t="shared" si="66"/>
        <v/>
      </c>
      <c r="AA94" s="24"/>
      <c r="AB94" s="4" t="str">
        <f>IF(B94="","",COUNT(B$3:B94))</f>
        <v/>
      </c>
      <c r="AC94" s="4" t="str">
        <f>IF(C94="","",COUNT(C$3:C94))</f>
        <v/>
      </c>
      <c r="AD94" s="4" t="str">
        <f>IF(D94="","",COUNT(D$3:D94))</f>
        <v/>
      </c>
      <c r="AE94" s="22" t="str">
        <f>IF(E94="","",COUNTA($E$3:E94))</f>
        <v/>
      </c>
      <c r="AF94" s="60" t="str">
        <f>IF(B94="",IF(OR($C94&lt;&gt;"",$D94&lt;&gt;"",$E94&lt;&gt;"",$F94&lt;&gt;""),INDEX(AF$3:AF93,MATCH(MAX(AB$3:AB93),AB$3:AB93,0),0),""),B94)</f>
        <v/>
      </c>
      <c r="AG94" s="60" t="str">
        <f>IF(C94="",IF(OR($B94&lt;&gt;"",$D94&lt;&gt;"",$E94&lt;&gt;"",$F94&lt;&gt;""),INDEX(AG$3:AG93,MATCH(MAX(AC$3:AC93),AC$3:AC93,0),0),""),C94)</f>
        <v/>
      </c>
      <c r="AH94" s="60" t="str">
        <f>IF(D94="",IF(OR($B94&lt;&gt;"",$C94&lt;&gt;"",$E94&lt;&gt;"",$F94&lt;&gt;""),INDEX(AH$3:AH93,MATCH(MAX(AD$3:AD93),AD$3:AD93,0),0),""),D94)</f>
        <v/>
      </c>
      <c r="AI94" s="19" t="str">
        <f t="shared" si="67"/>
        <v/>
      </c>
      <c r="AJ94" s="22" t="str">
        <f>IF(AK94="","",$AK94&amp;"@"&amp;AL94&amp;IF(AL94="","","@"&amp;COUNTIF($AI$3:AI94,AL94)))</f>
        <v/>
      </c>
      <c r="AK94" s="45" t="str">
        <f t="shared" si="68"/>
        <v/>
      </c>
      <c r="AL94" s="5" t="str">
        <f>IF(AI94="",IF(AND(F94&lt;&gt;"",E94=""),INDEX($AI$3:AI93,MATCH(MAX($AE$3:AE93),$AE$3:AE93,0),0),""),AI94)</f>
        <v/>
      </c>
      <c r="AM94" s="22" t="str">
        <f>IF(入力!F94="","",IFERROR(INDEX(設定!$B$3:$B$100003,IFERROR(MATCH("*"&amp;$F94&amp;"*",設定!B$3:B$100003,0),MATCH("*"&amp;$F94&amp;"*",設定!C$3:C$100003,0)),0),入力!F94))&amp;""</f>
        <v/>
      </c>
      <c r="AN94" s="22" t="str">
        <f>IF(AM94="","",IFERROR(IF(入力!I94="",INDEX(設定!$D$3:$D$100003,MATCH("*"&amp;$AM94&amp;"*",設定!B$3:B$100003,0),0),I94),I94))&amp;""</f>
        <v/>
      </c>
      <c r="AO94" s="22" t="str">
        <f t="shared" si="69"/>
        <v/>
      </c>
      <c r="AP94" s="22" t="str">
        <f t="shared" si="70"/>
        <v/>
      </c>
      <c r="AQ94" s="22" t="str">
        <f>IF(AM94="","",IFERROR(IF(入力!H94="",INDEX(設定!$E$3:$X$100003,MATCH("*"&amp;$AM94&amp;"*",設定!B$3:B$100003,0),MATCH($AK94,設定!$E$1:$X$1,1)),H94),H94))</f>
        <v/>
      </c>
      <c r="AR94" s="23" t="str">
        <f t="shared" si="71"/>
        <v/>
      </c>
      <c r="AS94" s="23" t="str">
        <f>IF(AND(AR94&lt;&gt;"",COUNTIF($AJ$3:AJ94,AJ94)=1),SUMIF($AJ$3:$AR$100003,AJ94,$AR$3:$AR$100003),"")</f>
        <v/>
      </c>
      <c r="AT94" s="23" t="str">
        <f>IF(AND(COUNTIF($AK$3:AK94,AK94)=COUNTIF($AK$3:AK100094,AK94),AK94&lt;&gt;""),SUMIF($AK$3:AK94,AK94,$AR$3:AR94),"")</f>
        <v/>
      </c>
      <c r="AU94" s="125"/>
      <c r="AV94" s="22" t="str">
        <f>IF(COUNT(BA94:BF94)=6,MAX($AV$3:AV93)+1,"")</f>
        <v/>
      </c>
      <c r="AW94" s="22" t="str">
        <f>IF(AX94="","",RANK(AX94,$AX$3:$AX$100003,1)+COUNTIF($AX$3:AX94,AX94)-1)</f>
        <v/>
      </c>
      <c r="AX94" s="22" t="str">
        <f t="shared" si="50"/>
        <v/>
      </c>
      <c r="AY94" s="22" t="str">
        <f>IF(AL94="","",IF(COUNTIF($AL$3:AL94,AL94)=1,1+MAX($AY$3:AY93),INDEX($AY$3:AY93,MATCH(AL94,$AL$3:AL94,0),0)))</f>
        <v/>
      </c>
      <c r="AZ94" s="22" t="str">
        <f>IF(AM94="","",IF(COUNTIF($AM$3:AM94,AM94)=1,1+MAX($AZ$3:AZ93),INDEX($AZ$3:AZ93,MATCH(AM94,$AM$3:AM94,0),0)))</f>
        <v/>
      </c>
      <c r="BA94" s="79" t="str">
        <f t="shared" si="51"/>
        <v/>
      </c>
      <c r="BB94" s="79" t="str">
        <f t="shared" si="52"/>
        <v/>
      </c>
      <c r="BC94" s="22" t="str">
        <f>IF($AL94="","",IF(COUNTIF(AL94,"*"&amp;BC$1&amp;"*"),COUNTIF(AL$3:AL94,"*"&amp;BC$1&amp;"*"),""))</f>
        <v/>
      </c>
      <c r="BD94" s="22" t="str">
        <f>IF($AL94="","",IF(COUNTIF(AM94,"*"&amp;BD$1&amp;"*"),COUNTIF(AM$3:AM94,"*"&amp;BD$1&amp;"*"),""))</f>
        <v/>
      </c>
      <c r="BE94" s="22" t="str">
        <f>IF($AL94="","",IF(COUNTIF(AN94,"*"&amp;BE$1&amp;"*"),COUNTIF(AN$3:AN94,"*"&amp;BE$1&amp;"*"),""))</f>
        <v/>
      </c>
      <c r="BF94" s="22" t="str">
        <f>IF($AL94="","",IF(COUNTIF(AO94,"*"&amp;BF$1&amp;"*"),COUNTIF(AO$3:AO94,"*"&amp;BF$1&amp;"*"),""))</f>
        <v/>
      </c>
      <c r="BG94" s="83" t="str">
        <f t="shared" si="53"/>
        <v/>
      </c>
      <c r="BH94" s="22" t="str">
        <f t="shared" si="54"/>
        <v/>
      </c>
      <c r="BI94" s="22" t="str">
        <f t="shared" si="55"/>
        <v/>
      </c>
      <c r="BK94" s="22" t="str">
        <f>IF($BK$1&gt;=1+MAX($BK$3:BK93),1+MAX($BK$3:BK93),"")</f>
        <v/>
      </c>
      <c r="BL94" s="22" t="str">
        <f t="shared" si="74"/>
        <v/>
      </c>
      <c r="BM94" s="22" t="str">
        <f t="shared" si="74"/>
        <v/>
      </c>
      <c r="BN94" s="22" t="str">
        <f t="shared" si="74"/>
        <v/>
      </c>
      <c r="BO94" s="22" t="str">
        <f t="shared" si="74"/>
        <v/>
      </c>
      <c r="BP94" s="22" t="str">
        <f t="shared" si="74"/>
        <v/>
      </c>
      <c r="BQ94" s="22" t="str">
        <f t="shared" si="74"/>
        <v/>
      </c>
      <c r="BR94" s="22" t="str">
        <f t="shared" si="74"/>
        <v/>
      </c>
      <c r="BS94" s="22" t="str">
        <f t="shared" si="74"/>
        <v/>
      </c>
      <c r="BT94" s="22" t="str">
        <f t="shared" si="74"/>
        <v/>
      </c>
      <c r="BU94" s="22" t="str">
        <f t="shared" si="74"/>
        <v/>
      </c>
      <c r="BV94" s="22" t="str">
        <f t="shared" si="74"/>
        <v/>
      </c>
    </row>
    <row r="95" spans="2:74" ht="30" customHeight="1" x14ac:dyDescent="0.2">
      <c r="B95" s="75"/>
      <c r="C95" s="75"/>
      <c r="D95" s="77"/>
      <c r="E95" s="49"/>
      <c r="F95" s="49"/>
      <c r="G95" s="50"/>
      <c r="H95" s="51"/>
      <c r="I95" s="50"/>
      <c r="J95" s="53"/>
      <c r="K95" s="55" t="str">
        <f t="shared" si="56"/>
        <v/>
      </c>
      <c r="L95" s="50" t="str">
        <f t="shared" si="57"/>
        <v/>
      </c>
      <c r="M95" s="50" t="str">
        <f t="shared" si="58"/>
        <v/>
      </c>
      <c r="N95" s="72" t="str">
        <f t="shared" si="59"/>
        <v/>
      </c>
      <c r="O95" s="72" t="str">
        <f t="shared" si="60"/>
        <v/>
      </c>
      <c r="P95" s="51" t="str">
        <f t="shared" si="61"/>
        <v/>
      </c>
      <c r="Q95" s="21"/>
      <c r="R95" s="68" t="str">
        <f t="shared" si="62"/>
        <v/>
      </c>
      <c r="S95" s="51" t="str">
        <f t="shared" si="63"/>
        <v/>
      </c>
      <c r="T95" s="24"/>
      <c r="U95" s="7" t="str">
        <f t="shared" si="48"/>
        <v/>
      </c>
      <c r="V95" s="8" t="str">
        <f t="shared" si="64"/>
        <v/>
      </c>
      <c r="W95" s="21"/>
      <c r="X95" s="14" t="str">
        <f t="shared" si="49"/>
        <v/>
      </c>
      <c r="Y95" s="14" t="str">
        <f t="shared" si="65"/>
        <v/>
      </c>
      <c r="Z95" s="8" t="str">
        <f t="shared" si="66"/>
        <v/>
      </c>
      <c r="AA95" s="24"/>
      <c r="AB95" s="4" t="str">
        <f>IF(B95="","",COUNT(B$3:B95))</f>
        <v/>
      </c>
      <c r="AC95" s="4" t="str">
        <f>IF(C95="","",COUNT(C$3:C95))</f>
        <v/>
      </c>
      <c r="AD95" s="4" t="str">
        <f>IF(D95="","",COUNT(D$3:D95))</f>
        <v/>
      </c>
      <c r="AE95" s="22" t="str">
        <f>IF(E95="","",COUNTA($E$3:E95))</f>
        <v/>
      </c>
      <c r="AF95" s="60" t="str">
        <f>IF(B95="",IF(OR($C95&lt;&gt;"",$D95&lt;&gt;"",$E95&lt;&gt;"",$F95&lt;&gt;""),INDEX(AF$3:AF94,MATCH(MAX(AB$3:AB94),AB$3:AB94,0),0),""),B95)</f>
        <v/>
      </c>
      <c r="AG95" s="60" t="str">
        <f>IF(C95="",IF(OR($B95&lt;&gt;"",$D95&lt;&gt;"",$E95&lt;&gt;"",$F95&lt;&gt;""),INDEX(AG$3:AG94,MATCH(MAX(AC$3:AC94),AC$3:AC94,0),0),""),C95)</f>
        <v/>
      </c>
      <c r="AH95" s="60" t="str">
        <f>IF(D95="",IF(OR($B95&lt;&gt;"",$C95&lt;&gt;"",$E95&lt;&gt;"",$F95&lt;&gt;""),INDEX(AH$3:AH94,MATCH(MAX(AD$3:AD94),AD$3:AD94,0),0),""),D95)</f>
        <v/>
      </c>
      <c r="AI95" s="19" t="str">
        <f t="shared" si="67"/>
        <v/>
      </c>
      <c r="AJ95" s="22" t="str">
        <f>IF(AK95="","",$AK95&amp;"@"&amp;AL95&amp;IF(AL95="","","@"&amp;COUNTIF($AI$3:AI95,AL95)))</f>
        <v/>
      </c>
      <c r="AK95" s="45" t="str">
        <f t="shared" si="68"/>
        <v/>
      </c>
      <c r="AL95" s="5" t="str">
        <f>IF(AI95="",IF(AND(F95&lt;&gt;"",E95=""),INDEX($AI$3:AI94,MATCH(MAX($AE$3:AE94),$AE$3:AE94,0),0),""),AI95)</f>
        <v/>
      </c>
      <c r="AM95" s="22" t="str">
        <f>IF(入力!F95="","",IFERROR(INDEX(設定!$B$3:$B$100003,IFERROR(MATCH("*"&amp;$F95&amp;"*",設定!B$3:B$100003,0),MATCH("*"&amp;$F95&amp;"*",設定!C$3:C$100003,0)),0),入力!F95))&amp;""</f>
        <v/>
      </c>
      <c r="AN95" s="22" t="str">
        <f>IF(AM95="","",IFERROR(IF(入力!I95="",INDEX(設定!$D$3:$D$100003,MATCH("*"&amp;$AM95&amp;"*",設定!B$3:B$100003,0),0),I95),I95))&amp;""</f>
        <v/>
      </c>
      <c r="AO95" s="22" t="str">
        <f t="shared" si="69"/>
        <v/>
      </c>
      <c r="AP95" s="22" t="str">
        <f t="shared" si="70"/>
        <v/>
      </c>
      <c r="AQ95" s="22" t="str">
        <f>IF(AM95="","",IFERROR(IF(入力!H95="",INDEX(設定!$E$3:$X$100003,MATCH("*"&amp;$AM95&amp;"*",設定!B$3:B$100003,0),MATCH($AK95,設定!$E$1:$X$1,1)),H95),H95))</f>
        <v/>
      </c>
      <c r="AR95" s="23" t="str">
        <f t="shared" si="71"/>
        <v/>
      </c>
      <c r="AS95" s="23" t="str">
        <f>IF(AND(AR95&lt;&gt;"",COUNTIF($AJ$3:AJ95,AJ95)=1),SUMIF($AJ$3:$AR$100003,AJ95,$AR$3:$AR$100003),"")</f>
        <v/>
      </c>
      <c r="AT95" s="23" t="str">
        <f>IF(AND(COUNTIF($AK$3:AK95,AK95)=COUNTIF($AK$3:AK100095,AK95),AK95&lt;&gt;""),SUMIF($AK$3:AK95,AK95,$AR$3:AR95),"")</f>
        <v/>
      </c>
      <c r="AU95" s="125"/>
      <c r="AV95" s="22" t="str">
        <f>IF(COUNT(BA95:BF95)=6,MAX($AV$3:AV94)+1,"")</f>
        <v/>
      </c>
      <c r="AW95" s="22" t="str">
        <f>IF(AX95="","",RANK(AX95,$AX$3:$AX$100003,1)+COUNTIF($AX$3:AX95,AX95)-1)</f>
        <v/>
      </c>
      <c r="AX95" s="22" t="str">
        <f t="shared" si="50"/>
        <v/>
      </c>
      <c r="AY95" s="22" t="str">
        <f>IF(AL95="","",IF(COUNTIF($AL$3:AL95,AL95)=1,1+MAX($AY$3:AY94),INDEX($AY$3:AY94,MATCH(AL95,$AL$3:AL95,0),0)))</f>
        <v/>
      </c>
      <c r="AZ95" s="22" t="str">
        <f>IF(AM95="","",IF(COUNTIF($AM$3:AM95,AM95)=1,1+MAX($AZ$3:AZ94),INDEX($AZ$3:AZ94,MATCH(AM95,$AM$3:AM95,0),0)))</f>
        <v/>
      </c>
      <c r="BA95" s="79" t="str">
        <f t="shared" si="51"/>
        <v/>
      </c>
      <c r="BB95" s="79" t="str">
        <f t="shared" si="52"/>
        <v/>
      </c>
      <c r="BC95" s="22" t="str">
        <f>IF($AL95="","",IF(COUNTIF(AL95,"*"&amp;BC$1&amp;"*"),COUNTIF(AL$3:AL95,"*"&amp;BC$1&amp;"*"),""))</f>
        <v/>
      </c>
      <c r="BD95" s="22" t="str">
        <f>IF($AL95="","",IF(COUNTIF(AM95,"*"&amp;BD$1&amp;"*"),COUNTIF(AM$3:AM95,"*"&amp;BD$1&amp;"*"),""))</f>
        <v/>
      </c>
      <c r="BE95" s="22" t="str">
        <f>IF($AL95="","",IF(COUNTIF(AN95,"*"&amp;BE$1&amp;"*"),COUNTIF(AN$3:AN95,"*"&amp;BE$1&amp;"*"),""))</f>
        <v/>
      </c>
      <c r="BF95" s="22" t="str">
        <f>IF($AL95="","",IF(COUNTIF(AO95,"*"&amp;BF$1&amp;"*"),COUNTIF(AO$3:AO95,"*"&amp;BF$1&amp;"*"),""))</f>
        <v/>
      </c>
      <c r="BG95" s="83" t="str">
        <f t="shared" si="53"/>
        <v/>
      </c>
      <c r="BH95" s="22" t="str">
        <f t="shared" si="54"/>
        <v/>
      </c>
      <c r="BI95" s="22" t="str">
        <f t="shared" si="55"/>
        <v/>
      </c>
      <c r="BK95" s="22" t="str">
        <f>IF($BK$1&gt;=1+MAX($BK$3:BK94),1+MAX($BK$3:BK94),"")</f>
        <v/>
      </c>
      <c r="BL95" s="22" t="str">
        <f t="shared" si="74"/>
        <v/>
      </c>
      <c r="BM95" s="22" t="str">
        <f t="shared" si="74"/>
        <v/>
      </c>
      <c r="BN95" s="22" t="str">
        <f t="shared" si="74"/>
        <v/>
      </c>
      <c r="BO95" s="22" t="str">
        <f t="shared" si="74"/>
        <v/>
      </c>
      <c r="BP95" s="22" t="str">
        <f t="shared" si="74"/>
        <v/>
      </c>
      <c r="BQ95" s="22" t="str">
        <f t="shared" si="74"/>
        <v/>
      </c>
      <c r="BR95" s="22" t="str">
        <f t="shared" si="74"/>
        <v/>
      </c>
      <c r="BS95" s="22" t="str">
        <f t="shared" si="74"/>
        <v/>
      </c>
      <c r="BT95" s="22" t="str">
        <f t="shared" si="74"/>
        <v/>
      </c>
      <c r="BU95" s="22" t="str">
        <f t="shared" si="74"/>
        <v/>
      </c>
      <c r="BV95" s="22" t="str">
        <f t="shared" si="74"/>
        <v/>
      </c>
    </row>
    <row r="96" spans="2:74" ht="30" customHeight="1" x14ac:dyDescent="0.2">
      <c r="B96" s="75"/>
      <c r="C96" s="75"/>
      <c r="D96" s="77"/>
      <c r="E96" s="49"/>
      <c r="F96" s="49"/>
      <c r="G96" s="50"/>
      <c r="H96" s="51"/>
      <c r="I96" s="50"/>
      <c r="J96" s="53"/>
      <c r="K96" s="55" t="str">
        <f t="shared" si="56"/>
        <v/>
      </c>
      <c r="L96" s="50" t="str">
        <f t="shared" si="57"/>
        <v/>
      </c>
      <c r="M96" s="50" t="str">
        <f t="shared" si="58"/>
        <v/>
      </c>
      <c r="N96" s="72" t="str">
        <f t="shared" si="59"/>
        <v/>
      </c>
      <c r="O96" s="72" t="str">
        <f t="shared" si="60"/>
        <v/>
      </c>
      <c r="P96" s="51" t="str">
        <f t="shared" si="61"/>
        <v/>
      </c>
      <c r="Q96" s="21"/>
      <c r="R96" s="68" t="str">
        <f t="shared" si="62"/>
        <v/>
      </c>
      <c r="S96" s="51" t="str">
        <f t="shared" si="63"/>
        <v/>
      </c>
      <c r="T96" s="24"/>
      <c r="U96" s="7" t="str">
        <f t="shared" si="48"/>
        <v/>
      </c>
      <c r="V96" s="8" t="str">
        <f t="shared" si="64"/>
        <v/>
      </c>
      <c r="W96" s="21"/>
      <c r="X96" s="14" t="str">
        <f t="shared" si="49"/>
        <v/>
      </c>
      <c r="Y96" s="14" t="str">
        <f t="shared" si="65"/>
        <v/>
      </c>
      <c r="Z96" s="8" t="str">
        <f t="shared" si="66"/>
        <v/>
      </c>
      <c r="AA96" s="24"/>
      <c r="AB96" s="4" t="str">
        <f>IF(B96="","",COUNT(B$3:B96))</f>
        <v/>
      </c>
      <c r="AC96" s="4" t="str">
        <f>IF(C96="","",COUNT(C$3:C96))</f>
        <v/>
      </c>
      <c r="AD96" s="4" t="str">
        <f>IF(D96="","",COUNT(D$3:D96))</f>
        <v/>
      </c>
      <c r="AE96" s="22" t="str">
        <f>IF(E96="","",COUNTA($E$3:E96))</f>
        <v/>
      </c>
      <c r="AF96" s="60" t="str">
        <f>IF(B96="",IF(OR($C96&lt;&gt;"",$D96&lt;&gt;"",$E96&lt;&gt;"",$F96&lt;&gt;""),INDEX(AF$3:AF95,MATCH(MAX(AB$3:AB95),AB$3:AB95,0),0),""),B96)</f>
        <v/>
      </c>
      <c r="AG96" s="60" t="str">
        <f>IF(C96="",IF(OR($B96&lt;&gt;"",$D96&lt;&gt;"",$E96&lt;&gt;"",$F96&lt;&gt;""),INDEX(AG$3:AG95,MATCH(MAX(AC$3:AC95),AC$3:AC95,0),0),""),C96)</f>
        <v/>
      </c>
      <c r="AH96" s="60" t="str">
        <f>IF(D96="",IF(OR($B96&lt;&gt;"",$C96&lt;&gt;"",$E96&lt;&gt;"",$F96&lt;&gt;""),INDEX(AH$3:AH95,MATCH(MAX(AD$3:AD95),AD$3:AD95,0),0),""),D96)</f>
        <v/>
      </c>
      <c r="AI96" s="19" t="str">
        <f t="shared" si="67"/>
        <v/>
      </c>
      <c r="AJ96" s="22" t="str">
        <f>IF(AK96="","",$AK96&amp;"@"&amp;AL96&amp;IF(AL96="","","@"&amp;COUNTIF($AI$3:AI96,AL96)))</f>
        <v/>
      </c>
      <c r="AK96" s="45" t="str">
        <f t="shared" si="68"/>
        <v/>
      </c>
      <c r="AL96" s="5" t="str">
        <f>IF(AI96="",IF(AND(F96&lt;&gt;"",E96=""),INDEX($AI$3:AI95,MATCH(MAX($AE$3:AE95),$AE$3:AE95,0),0),""),AI96)</f>
        <v/>
      </c>
      <c r="AM96" s="22" t="str">
        <f>IF(入力!F96="","",IFERROR(INDEX(設定!$B$3:$B$100003,IFERROR(MATCH("*"&amp;$F96&amp;"*",設定!B$3:B$100003,0),MATCH("*"&amp;$F96&amp;"*",設定!C$3:C$100003,0)),0),入力!F96))&amp;""</f>
        <v/>
      </c>
      <c r="AN96" s="22" t="str">
        <f>IF(AM96="","",IFERROR(IF(入力!I96="",INDEX(設定!$D$3:$D$100003,MATCH("*"&amp;$AM96&amp;"*",設定!B$3:B$100003,0),0),I96),I96))&amp;""</f>
        <v/>
      </c>
      <c r="AO96" s="22" t="str">
        <f t="shared" si="69"/>
        <v/>
      </c>
      <c r="AP96" s="22" t="str">
        <f t="shared" si="70"/>
        <v/>
      </c>
      <c r="AQ96" s="22" t="str">
        <f>IF(AM96="","",IFERROR(IF(入力!H96="",INDEX(設定!$E$3:$X$100003,MATCH("*"&amp;$AM96&amp;"*",設定!B$3:B$100003,0),MATCH($AK96,設定!$E$1:$X$1,1)),H96),H96))</f>
        <v/>
      </c>
      <c r="AR96" s="23" t="str">
        <f t="shared" si="71"/>
        <v/>
      </c>
      <c r="AS96" s="23" t="str">
        <f>IF(AND(AR96&lt;&gt;"",COUNTIF($AJ$3:AJ96,AJ96)=1),SUMIF($AJ$3:$AR$100003,AJ96,$AR$3:$AR$100003),"")</f>
        <v/>
      </c>
      <c r="AT96" s="23" t="str">
        <f>IF(AND(COUNTIF($AK$3:AK96,AK96)=COUNTIF($AK$3:AK100096,AK96),AK96&lt;&gt;""),SUMIF($AK$3:AK96,AK96,$AR$3:AR96),"")</f>
        <v/>
      </c>
      <c r="AU96" s="125"/>
      <c r="AV96" s="22" t="str">
        <f>IF(COUNT(BA96:BF96)=6,MAX($AV$3:AV95)+1,"")</f>
        <v/>
      </c>
      <c r="AW96" s="22" t="str">
        <f>IF(AX96="","",RANK(AX96,$AX$3:$AX$100003,1)+COUNTIF($AX$3:AX96,AX96)-1)</f>
        <v/>
      </c>
      <c r="AX96" s="22" t="str">
        <f t="shared" si="50"/>
        <v/>
      </c>
      <c r="AY96" s="22" t="str">
        <f>IF(AL96="","",IF(COUNTIF($AL$3:AL96,AL96)=1,1+MAX($AY$3:AY95),INDEX($AY$3:AY95,MATCH(AL96,$AL$3:AL96,0),0)))</f>
        <v/>
      </c>
      <c r="AZ96" s="22" t="str">
        <f>IF(AM96="","",IF(COUNTIF($AM$3:AM96,AM96)=1,1+MAX($AZ$3:AZ95),INDEX($AZ$3:AZ95,MATCH(AM96,$AM$3:AM96,0),0)))</f>
        <v/>
      </c>
      <c r="BA96" s="79" t="str">
        <f t="shared" si="51"/>
        <v/>
      </c>
      <c r="BB96" s="79" t="str">
        <f t="shared" si="52"/>
        <v/>
      </c>
      <c r="BC96" s="22" t="str">
        <f>IF($AL96="","",IF(COUNTIF(AL96,"*"&amp;BC$1&amp;"*"),COUNTIF(AL$3:AL96,"*"&amp;BC$1&amp;"*"),""))</f>
        <v/>
      </c>
      <c r="BD96" s="22" t="str">
        <f>IF($AL96="","",IF(COUNTIF(AM96,"*"&amp;BD$1&amp;"*"),COUNTIF(AM$3:AM96,"*"&amp;BD$1&amp;"*"),""))</f>
        <v/>
      </c>
      <c r="BE96" s="22" t="str">
        <f>IF($AL96="","",IF(COUNTIF(AN96,"*"&amp;BE$1&amp;"*"),COUNTIF(AN$3:AN96,"*"&amp;BE$1&amp;"*"),""))</f>
        <v/>
      </c>
      <c r="BF96" s="22" t="str">
        <f>IF($AL96="","",IF(COUNTIF(AO96,"*"&amp;BF$1&amp;"*"),COUNTIF(AO$3:AO96,"*"&amp;BF$1&amp;"*"),""))</f>
        <v/>
      </c>
      <c r="BG96" s="83" t="str">
        <f t="shared" si="53"/>
        <v/>
      </c>
      <c r="BH96" s="22" t="str">
        <f t="shared" si="54"/>
        <v/>
      </c>
      <c r="BI96" s="22" t="str">
        <f t="shared" si="55"/>
        <v/>
      </c>
      <c r="BK96" s="22" t="str">
        <f>IF($BK$1&gt;=1+MAX($BK$3:BK95),1+MAX($BK$3:BK95),"")</f>
        <v/>
      </c>
      <c r="BL96" s="22" t="str">
        <f t="shared" si="74"/>
        <v/>
      </c>
      <c r="BM96" s="22" t="str">
        <f t="shared" si="74"/>
        <v/>
      </c>
      <c r="BN96" s="22" t="str">
        <f t="shared" si="74"/>
        <v/>
      </c>
      <c r="BO96" s="22" t="str">
        <f t="shared" si="74"/>
        <v/>
      </c>
      <c r="BP96" s="22" t="str">
        <f t="shared" si="74"/>
        <v/>
      </c>
      <c r="BQ96" s="22" t="str">
        <f t="shared" si="74"/>
        <v/>
      </c>
      <c r="BR96" s="22" t="str">
        <f t="shared" si="74"/>
        <v/>
      </c>
      <c r="BS96" s="22" t="str">
        <f t="shared" si="74"/>
        <v/>
      </c>
      <c r="BT96" s="22" t="str">
        <f t="shared" si="74"/>
        <v/>
      </c>
      <c r="BU96" s="22" t="str">
        <f t="shared" si="74"/>
        <v/>
      </c>
      <c r="BV96" s="22" t="str">
        <f t="shared" si="74"/>
        <v/>
      </c>
    </row>
    <row r="97" spans="2:74" ht="30" customHeight="1" x14ac:dyDescent="0.2">
      <c r="B97" s="75"/>
      <c r="C97" s="75"/>
      <c r="D97" s="77"/>
      <c r="E97" s="49"/>
      <c r="F97" s="49"/>
      <c r="G97" s="50"/>
      <c r="H97" s="51"/>
      <c r="I97" s="50"/>
      <c r="J97" s="53"/>
      <c r="K97" s="55" t="str">
        <f t="shared" si="56"/>
        <v/>
      </c>
      <c r="L97" s="50" t="str">
        <f t="shared" si="57"/>
        <v/>
      </c>
      <c r="M97" s="50" t="str">
        <f t="shared" si="58"/>
        <v/>
      </c>
      <c r="N97" s="72" t="str">
        <f t="shared" si="59"/>
        <v/>
      </c>
      <c r="O97" s="72" t="str">
        <f t="shared" si="60"/>
        <v/>
      </c>
      <c r="P97" s="51" t="str">
        <f t="shared" si="61"/>
        <v/>
      </c>
      <c r="Q97" s="21"/>
      <c r="R97" s="68" t="str">
        <f t="shared" si="62"/>
        <v/>
      </c>
      <c r="S97" s="51" t="str">
        <f t="shared" si="63"/>
        <v/>
      </c>
      <c r="T97" s="24"/>
      <c r="U97" s="7" t="str">
        <f t="shared" si="48"/>
        <v/>
      </c>
      <c r="V97" s="8" t="str">
        <f t="shared" si="64"/>
        <v/>
      </c>
      <c r="W97" s="21"/>
      <c r="X97" s="14" t="str">
        <f t="shared" si="49"/>
        <v/>
      </c>
      <c r="Y97" s="14" t="str">
        <f t="shared" si="65"/>
        <v/>
      </c>
      <c r="Z97" s="8" t="str">
        <f t="shared" si="66"/>
        <v/>
      </c>
      <c r="AA97" s="24"/>
      <c r="AB97" s="4" t="str">
        <f>IF(B97="","",COUNT(B$3:B97))</f>
        <v/>
      </c>
      <c r="AC97" s="4" t="str">
        <f>IF(C97="","",COUNT(C$3:C97))</f>
        <v/>
      </c>
      <c r="AD97" s="4" t="str">
        <f>IF(D97="","",COUNT(D$3:D97))</f>
        <v/>
      </c>
      <c r="AE97" s="22" t="str">
        <f>IF(E97="","",COUNTA($E$3:E97))</f>
        <v/>
      </c>
      <c r="AF97" s="60" t="str">
        <f>IF(B97="",IF(OR($C97&lt;&gt;"",$D97&lt;&gt;"",$E97&lt;&gt;"",$F97&lt;&gt;""),INDEX(AF$3:AF96,MATCH(MAX(AB$3:AB96),AB$3:AB96,0),0),""),B97)</f>
        <v/>
      </c>
      <c r="AG97" s="60" t="str">
        <f>IF(C97="",IF(OR($B97&lt;&gt;"",$D97&lt;&gt;"",$E97&lt;&gt;"",$F97&lt;&gt;""),INDEX(AG$3:AG96,MATCH(MAX(AC$3:AC96),AC$3:AC96,0),0),""),C97)</f>
        <v/>
      </c>
      <c r="AH97" s="60" t="str">
        <f>IF(D97="",IF(OR($B97&lt;&gt;"",$C97&lt;&gt;"",$E97&lt;&gt;"",$F97&lt;&gt;""),INDEX(AH$3:AH96,MATCH(MAX(AD$3:AD96),AD$3:AD96,0),0),""),D97)</f>
        <v/>
      </c>
      <c r="AI97" s="19" t="str">
        <f t="shared" si="67"/>
        <v/>
      </c>
      <c r="AJ97" s="22" t="str">
        <f>IF(AK97="","",$AK97&amp;"@"&amp;AL97&amp;IF(AL97="","","@"&amp;COUNTIF($AI$3:AI97,AL97)))</f>
        <v/>
      </c>
      <c r="AK97" s="45" t="str">
        <f t="shared" si="68"/>
        <v/>
      </c>
      <c r="AL97" s="5" t="str">
        <f>IF(AI97="",IF(AND(F97&lt;&gt;"",E97=""),INDEX($AI$3:AI96,MATCH(MAX($AE$3:AE96),$AE$3:AE96,0),0),""),AI97)</f>
        <v/>
      </c>
      <c r="AM97" s="22" t="str">
        <f>IF(入力!F97="","",IFERROR(INDEX(設定!$B$3:$B$100003,IFERROR(MATCH("*"&amp;$F97&amp;"*",設定!B$3:B$100003,0),MATCH("*"&amp;$F97&amp;"*",設定!C$3:C$100003,0)),0),入力!F97))&amp;""</f>
        <v/>
      </c>
      <c r="AN97" s="22" t="str">
        <f>IF(AM97="","",IFERROR(IF(入力!I97="",INDEX(設定!$D$3:$D$100003,MATCH("*"&amp;$AM97&amp;"*",設定!B$3:B$100003,0),0),I97),I97))&amp;""</f>
        <v/>
      </c>
      <c r="AO97" s="22" t="str">
        <f t="shared" si="69"/>
        <v/>
      </c>
      <c r="AP97" s="22" t="str">
        <f t="shared" si="70"/>
        <v/>
      </c>
      <c r="AQ97" s="22" t="str">
        <f>IF(AM97="","",IFERROR(IF(入力!H97="",INDEX(設定!$E$3:$X$100003,MATCH("*"&amp;$AM97&amp;"*",設定!B$3:B$100003,0),MATCH($AK97,設定!$E$1:$X$1,1)),H97),H97))</f>
        <v/>
      </c>
      <c r="AR97" s="23" t="str">
        <f t="shared" si="71"/>
        <v/>
      </c>
      <c r="AS97" s="23" t="str">
        <f>IF(AND(AR97&lt;&gt;"",COUNTIF($AJ$3:AJ97,AJ97)=1),SUMIF($AJ$3:$AR$100003,AJ97,$AR$3:$AR$100003),"")</f>
        <v/>
      </c>
      <c r="AT97" s="23" t="str">
        <f>IF(AND(COUNTIF($AK$3:AK97,AK97)=COUNTIF($AK$3:AK100097,AK97),AK97&lt;&gt;""),SUMIF($AK$3:AK97,AK97,$AR$3:AR97),"")</f>
        <v/>
      </c>
      <c r="AU97" s="125"/>
      <c r="AV97" s="22" t="str">
        <f>IF(COUNT(BA97:BF97)=6,MAX($AV$3:AV96)+1,"")</f>
        <v/>
      </c>
      <c r="AW97" s="22" t="str">
        <f>IF(AX97="","",RANK(AX97,$AX$3:$AX$100003,1)+COUNTIF($AX$3:AX97,AX97)-1)</f>
        <v/>
      </c>
      <c r="AX97" s="22" t="str">
        <f t="shared" si="50"/>
        <v/>
      </c>
      <c r="AY97" s="22" t="str">
        <f>IF(AL97="","",IF(COUNTIF($AL$3:AL97,AL97)=1,1+MAX($AY$3:AY96),INDEX($AY$3:AY96,MATCH(AL97,$AL$3:AL97,0),0)))</f>
        <v/>
      </c>
      <c r="AZ97" s="22" t="str">
        <f>IF(AM97="","",IF(COUNTIF($AM$3:AM97,AM97)=1,1+MAX($AZ$3:AZ96),INDEX($AZ$3:AZ96,MATCH(AM97,$AM$3:AM97,0),0)))</f>
        <v/>
      </c>
      <c r="BA97" s="79" t="str">
        <f t="shared" si="51"/>
        <v/>
      </c>
      <c r="BB97" s="79" t="str">
        <f t="shared" si="52"/>
        <v/>
      </c>
      <c r="BC97" s="22" t="str">
        <f>IF($AL97="","",IF(COUNTIF(AL97,"*"&amp;BC$1&amp;"*"),COUNTIF(AL$3:AL97,"*"&amp;BC$1&amp;"*"),""))</f>
        <v/>
      </c>
      <c r="BD97" s="22" t="str">
        <f>IF($AL97="","",IF(COUNTIF(AM97,"*"&amp;BD$1&amp;"*"),COUNTIF(AM$3:AM97,"*"&amp;BD$1&amp;"*"),""))</f>
        <v/>
      </c>
      <c r="BE97" s="22" t="str">
        <f>IF($AL97="","",IF(COUNTIF(AN97,"*"&amp;BE$1&amp;"*"),COUNTIF(AN$3:AN97,"*"&amp;BE$1&amp;"*"),""))</f>
        <v/>
      </c>
      <c r="BF97" s="22" t="str">
        <f>IF($AL97="","",IF(COUNTIF(AO97,"*"&amp;BF$1&amp;"*"),COUNTIF(AO$3:AO97,"*"&amp;BF$1&amp;"*"),""))</f>
        <v/>
      </c>
      <c r="BG97" s="83" t="str">
        <f t="shared" si="53"/>
        <v/>
      </c>
      <c r="BH97" s="22" t="str">
        <f t="shared" si="54"/>
        <v/>
      </c>
      <c r="BI97" s="22" t="str">
        <f t="shared" si="55"/>
        <v/>
      </c>
      <c r="BK97" s="22" t="str">
        <f>IF($BK$1&gt;=1+MAX($BK$3:BK96),1+MAX($BK$3:BK96),"")</f>
        <v/>
      </c>
      <c r="BL97" s="22" t="str">
        <f t="shared" si="74"/>
        <v/>
      </c>
      <c r="BM97" s="22" t="str">
        <f t="shared" si="74"/>
        <v/>
      </c>
      <c r="BN97" s="22" t="str">
        <f t="shared" si="74"/>
        <v/>
      </c>
      <c r="BO97" s="22" t="str">
        <f t="shared" si="74"/>
        <v/>
      </c>
      <c r="BP97" s="22" t="str">
        <f t="shared" si="74"/>
        <v/>
      </c>
      <c r="BQ97" s="22" t="str">
        <f t="shared" si="74"/>
        <v/>
      </c>
      <c r="BR97" s="22" t="str">
        <f t="shared" si="74"/>
        <v/>
      </c>
      <c r="BS97" s="22" t="str">
        <f t="shared" si="74"/>
        <v/>
      </c>
      <c r="BT97" s="22" t="str">
        <f t="shared" si="74"/>
        <v/>
      </c>
      <c r="BU97" s="22" t="str">
        <f t="shared" si="74"/>
        <v/>
      </c>
      <c r="BV97" s="22" t="str">
        <f t="shared" si="74"/>
        <v/>
      </c>
    </row>
    <row r="98" spans="2:74" ht="30" customHeight="1" x14ac:dyDescent="0.2">
      <c r="B98" s="75"/>
      <c r="C98" s="75"/>
      <c r="D98" s="77"/>
      <c r="E98" s="49"/>
      <c r="F98" s="49"/>
      <c r="G98" s="50"/>
      <c r="H98" s="51"/>
      <c r="I98" s="50"/>
      <c r="J98" s="53"/>
      <c r="K98" s="55" t="str">
        <f t="shared" si="56"/>
        <v/>
      </c>
      <c r="L98" s="50" t="str">
        <f t="shared" si="57"/>
        <v/>
      </c>
      <c r="M98" s="50" t="str">
        <f t="shared" si="58"/>
        <v/>
      </c>
      <c r="N98" s="72" t="str">
        <f t="shared" si="59"/>
        <v/>
      </c>
      <c r="O98" s="72" t="str">
        <f t="shared" si="60"/>
        <v/>
      </c>
      <c r="P98" s="51" t="str">
        <f t="shared" si="61"/>
        <v/>
      </c>
      <c r="Q98" s="21"/>
      <c r="R98" s="68" t="str">
        <f t="shared" si="62"/>
        <v/>
      </c>
      <c r="S98" s="51" t="str">
        <f t="shared" si="63"/>
        <v/>
      </c>
      <c r="T98" s="24"/>
      <c r="U98" s="7" t="str">
        <f t="shared" si="48"/>
        <v/>
      </c>
      <c r="V98" s="8" t="str">
        <f t="shared" si="64"/>
        <v/>
      </c>
      <c r="W98" s="21"/>
      <c r="X98" s="14" t="str">
        <f t="shared" si="49"/>
        <v/>
      </c>
      <c r="Y98" s="14" t="str">
        <f t="shared" si="65"/>
        <v/>
      </c>
      <c r="Z98" s="8" t="str">
        <f t="shared" si="66"/>
        <v/>
      </c>
      <c r="AA98" s="24"/>
      <c r="AB98" s="4" t="str">
        <f>IF(B98="","",COUNT(B$3:B98))</f>
        <v/>
      </c>
      <c r="AC98" s="4" t="str">
        <f>IF(C98="","",COUNT(C$3:C98))</f>
        <v/>
      </c>
      <c r="AD98" s="4" t="str">
        <f>IF(D98="","",COUNT(D$3:D98))</f>
        <v/>
      </c>
      <c r="AE98" s="22" t="str">
        <f>IF(E98="","",COUNTA($E$3:E98))</f>
        <v/>
      </c>
      <c r="AF98" s="60" t="str">
        <f>IF(B98="",IF(OR($C98&lt;&gt;"",$D98&lt;&gt;"",$E98&lt;&gt;"",$F98&lt;&gt;""),INDEX(AF$3:AF97,MATCH(MAX(AB$3:AB97),AB$3:AB97,0),0),""),B98)</f>
        <v/>
      </c>
      <c r="AG98" s="60" t="str">
        <f>IF(C98="",IF(OR($B98&lt;&gt;"",$D98&lt;&gt;"",$E98&lt;&gt;"",$F98&lt;&gt;""),INDEX(AG$3:AG97,MATCH(MAX(AC$3:AC97),AC$3:AC97,0),0),""),C98)</f>
        <v/>
      </c>
      <c r="AH98" s="60" t="str">
        <f>IF(D98="",IF(OR($B98&lt;&gt;"",$C98&lt;&gt;"",$E98&lt;&gt;"",$F98&lt;&gt;""),INDEX(AH$3:AH97,MATCH(MAX(AD$3:AD97),AD$3:AD97,0),0),""),D98)</f>
        <v/>
      </c>
      <c r="AI98" s="19" t="str">
        <f t="shared" si="67"/>
        <v/>
      </c>
      <c r="AJ98" s="22" t="str">
        <f>IF(AK98="","",$AK98&amp;"@"&amp;AL98&amp;IF(AL98="","","@"&amp;COUNTIF($AI$3:AI98,AL98)))</f>
        <v/>
      </c>
      <c r="AK98" s="45" t="str">
        <f t="shared" si="68"/>
        <v/>
      </c>
      <c r="AL98" s="5" t="str">
        <f>IF(AI98="",IF(AND(F98&lt;&gt;"",E98=""),INDEX($AI$3:AI97,MATCH(MAX($AE$3:AE97),$AE$3:AE97,0),0),""),AI98)</f>
        <v/>
      </c>
      <c r="AM98" s="22" t="str">
        <f>IF(入力!F98="","",IFERROR(INDEX(設定!$B$3:$B$100003,IFERROR(MATCH("*"&amp;$F98&amp;"*",設定!B$3:B$100003,0),MATCH("*"&amp;$F98&amp;"*",設定!C$3:C$100003,0)),0),入力!F98))&amp;""</f>
        <v/>
      </c>
      <c r="AN98" s="22" t="str">
        <f>IF(AM98="","",IFERROR(IF(入力!I98="",INDEX(設定!$D$3:$D$100003,MATCH("*"&amp;$AM98&amp;"*",設定!B$3:B$100003,0),0),I98),I98))&amp;""</f>
        <v/>
      </c>
      <c r="AO98" s="22" t="str">
        <f t="shared" si="69"/>
        <v/>
      </c>
      <c r="AP98" s="22" t="str">
        <f t="shared" si="70"/>
        <v/>
      </c>
      <c r="AQ98" s="22" t="str">
        <f>IF(AM98="","",IFERROR(IF(入力!H98="",INDEX(設定!$E$3:$X$100003,MATCH("*"&amp;$AM98&amp;"*",設定!B$3:B$100003,0),MATCH($AK98,設定!$E$1:$X$1,1)),H98),H98))</f>
        <v/>
      </c>
      <c r="AR98" s="23" t="str">
        <f t="shared" si="71"/>
        <v/>
      </c>
      <c r="AS98" s="23" t="str">
        <f>IF(AND(AR98&lt;&gt;"",COUNTIF($AJ$3:AJ98,AJ98)=1),SUMIF($AJ$3:$AR$100003,AJ98,$AR$3:$AR$100003),"")</f>
        <v/>
      </c>
      <c r="AT98" s="23" t="str">
        <f>IF(AND(COUNTIF($AK$3:AK98,AK98)=COUNTIF($AK$3:AK100098,AK98),AK98&lt;&gt;""),SUMIF($AK$3:AK98,AK98,$AR$3:AR98),"")</f>
        <v/>
      </c>
      <c r="AU98" s="125"/>
      <c r="AV98" s="22" t="str">
        <f>IF(COUNT(BA98:BF98)=6,MAX($AV$3:AV97)+1,"")</f>
        <v/>
      </c>
      <c r="AW98" s="22" t="str">
        <f>IF(AX98="","",RANK(AX98,$AX$3:$AX$100003,1)+COUNTIF($AX$3:AX98,AX98)-1)</f>
        <v/>
      </c>
      <c r="AX98" s="22" t="str">
        <f t="shared" si="50"/>
        <v/>
      </c>
      <c r="AY98" s="22" t="str">
        <f>IF(AL98="","",IF(COUNTIF($AL$3:AL98,AL98)=1,1+MAX($AY$3:AY97),INDEX($AY$3:AY97,MATCH(AL98,$AL$3:AL98,0),0)))</f>
        <v/>
      </c>
      <c r="AZ98" s="22" t="str">
        <f>IF(AM98="","",IF(COUNTIF($AM$3:AM98,AM98)=1,1+MAX($AZ$3:AZ97),INDEX($AZ$3:AZ97,MATCH(AM98,$AM$3:AM98,0),0)))</f>
        <v/>
      </c>
      <c r="BA98" s="79" t="str">
        <f t="shared" si="51"/>
        <v/>
      </c>
      <c r="BB98" s="79" t="str">
        <f t="shared" si="52"/>
        <v/>
      </c>
      <c r="BC98" s="22" t="str">
        <f>IF($AL98="","",IF(COUNTIF(AL98,"*"&amp;BC$1&amp;"*"),COUNTIF(AL$3:AL98,"*"&amp;BC$1&amp;"*"),""))</f>
        <v/>
      </c>
      <c r="BD98" s="22" t="str">
        <f>IF($AL98="","",IF(COUNTIF(AM98,"*"&amp;BD$1&amp;"*"),COUNTIF(AM$3:AM98,"*"&amp;BD$1&amp;"*"),""))</f>
        <v/>
      </c>
      <c r="BE98" s="22" t="str">
        <f>IF($AL98="","",IF(COUNTIF(AN98,"*"&amp;BE$1&amp;"*"),COUNTIF(AN$3:AN98,"*"&amp;BE$1&amp;"*"),""))</f>
        <v/>
      </c>
      <c r="BF98" s="22" t="str">
        <f>IF($AL98="","",IF(COUNTIF(AO98,"*"&amp;BF$1&amp;"*"),COUNTIF(AO$3:AO98,"*"&amp;BF$1&amp;"*"),""))</f>
        <v/>
      </c>
      <c r="BG98" s="83" t="str">
        <f t="shared" si="53"/>
        <v/>
      </c>
      <c r="BH98" s="22" t="str">
        <f t="shared" si="54"/>
        <v/>
      </c>
      <c r="BI98" s="22" t="str">
        <f t="shared" si="55"/>
        <v/>
      </c>
      <c r="BK98" s="22" t="str">
        <f>IF($BK$1&gt;=1+MAX($BK$3:BK97),1+MAX($BK$3:BK97),"")</f>
        <v/>
      </c>
      <c r="BL98" s="22" t="str">
        <f t="shared" si="74"/>
        <v/>
      </c>
      <c r="BM98" s="22" t="str">
        <f t="shared" si="74"/>
        <v/>
      </c>
      <c r="BN98" s="22" t="str">
        <f t="shared" si="74"/>
        <v/>
      </c>
      <c r="BO98" s="22" t="str">
        <f t="shared" si="74"/>
        <v/>
      </c>
      <c r="BP98" s="22" t="str">
        <f t="shared" si="74"/>
        <v/>
      </c>
      <c r="BQ98" s="22" t="str">
        <f t="shared" si="74"/>
        <v/>
      </c>
      <c r="BR98" s="22" t="str">
        <f t="shared" si="74"/>
        <v/>
      </c>
      <c r="BS98" s="22" t="str">
        <f t="shared" si="74"/>
        <v/>
      </c>
      <c r="BT98" s="22" t="str">
        <f t="shared" si="74"/>
        <v/>
      </c>
      <c r="BU98" s="22" t="str">
        <f t="shared" si="74"/>
        <v/>
      </c>
      <c r="BV98" s="22" t="str">
        <f t="shared" si="74"/>
        <v/>
      </c>
    </row>
    <row r="99" spans="2:74" ht="30" customHeight="1" x14ac:dyDescent="0.2">
      <c r="B99" s="75"/>
      <c r="C99" s="75"/>
      <c r="D99" s="77"/>
      <c r="E99" s="49"/>
      <c r="F99" s="49"/>
      <c r="G99" s="50"/>
      <c r="H99" s="51"/>
      <c r="I99" s="50"/>
      <c r="J99" s="53"/>
      <c r="K99" s="55" t="str">
        <f t="shared" si="56"/>
        <v/>
      </c>
      <c r="L99" s="50" t="str">
        <f t="shared" si="57"/>
        <v/>
      </c>
      <c r="M99" s="50" t="str">
        <f t="shared" si="58"/>
        <v/>
      </c>
      <c r="N99" s="72" t="str">
        <f t="shared" si="59"/>
        <v/>
      </c>
      <c r="O99" s="72" t="str">
        <f t="shared" si="60"/>
        <v/>
      </c>
      <c r="P99" s="51" t="str">
        <f t="shared" si="61"/>
        <v/>
      </c>
      <c r="Q99" s="21"/>
      <c r="R99" s="68" t="str">
        <f t="shared" si="62"/>
        <v/>
      </c>
      <c r="S99" s="51" t="str">
        <f t="shared" si="63"/>
        <v/>
      </c>
      <c r="T99" s="24"/>
      <c r="U99" s="7" t="str">
        <f t="shared" si="48"/>
        <v/>
      </c>
      <c r="V99" s="8" t="str">
        <f t="shared" si="64"/>
        <v/>
      </c>
      <c r="W99" s="21"/>
      <c r="X99" s="14" t="str">
        <f t="shared" si="49"/>
        <v/>
      </c>
      <c r="Y99" s="14" t="str">
        <f t="shared" si="65"/>
        <v/>
      </c>
      <c r="Z99" s="8" t="str">
        <f t="shared" si="66"/>
        <v/>
      </c>
      <c r="AA99" s="24"/>
      <c r="AB99" s="4" t="str">
        <f>IF(B99="","",COUNT(B$3:B99))</f>
        <v/>
      </c>
      <c r="AC99" s="4" t="str">
        <f>IF(C99="","",COUNT(C$3:C99))</f>
        <v/>
      </c>
      <c r="AD99" s="4" t="str">
        <f>IF(D99="","",COUNT(D$3:D99))</f>
        <v/>
      </c>
      <c r="AE99" s="22" t="str">
        <f>IF(E99="","",COUNTA($E$3:E99))</f>
        <v/>
      </c>
      <c r="AF99" s="60" t="str">
        <f>IF(B99="",IF(OR($C99&lt;&gt;"",$D99&lt;&gt;"",$E99&lt;&gt;"",$F99&lt;&gt;""),INDEX(AF$3:AF98,MATCH(MAX(AB$3:AB98),AB$3:AB98,0),0),""),B99)</f>
        <v/>
      </c>
      <c r="AG99" s="60" t="str">
        <f>IF(C99="",IF(OR($B99&lt;&gt;"",$D99&lt;&gt;"",$E99&lt;&gt;"",$F99&lt;&gt;""),INDEX(AG$3:AG98,MATCH(MAX(AC$3:AC98),AC$3:AC98,0),0),""),C99)</f>
        <v/>
      </c>
      <c r="AH99" s="60" t="str">
        <f>IF(D99="",IF(OR($B99&lt;&gt;"",$C99&lt;&gt;"",$E99&lt;&gt;"",$F99&lt;&gt;""),INDEX(AH$3:AH98,MATCH(MAX(AD$3:AD98),AD$3:AD98,0),0),""),D99)</f>
        <v/>
      </c>
      <c r="AI99" s="19" t="str">
        <f t="shared" si="67"/>
        <v/>
      </c>
      <c r="AJ99" s="22" t="str">
        <f>IF(AK99="","",$AK99&amp;"@"&amp;AL99&amp;IF(AL99="","","@"&amp;COUNTIF($AI$3:AI99,AL99)))</f>
        <v/>
      </c>
      <c r="AK99" s="45" t="str">
        <f t="shared" si="68"/>
        <v/>
      </c>
      <c r="AL99" s="5" t="str">
        <f>IF(AI99="",IF(AND(F99&lt;&gt;"",E99=""),INDEX($AI$3:AI98,MATCH(MAX($AE$3:AE98),$AE$3:AE98,0),0),""),AI99)</f>
        <v/>
      </c>
      <c r="AM99" s="22" t="str">
        <f>IF(入力!F99="","",IFERROR(INDEX(設定!$B$3:$B$100003,IFERROR(MATCH("*"&amp;$F99&amp;"*",設定!B$3:B$100003,0),MATCH("*"&amp;$F99&amp;"*",設定!C$3:C$100003,0)),0),入力!F99))&amp;""</f>
        <v/>
      </c>
      <c r="AN99" s="22" t="str">
        <f>IF(AM99="","",IFERROR(IF(入力!I99="",INDEX(設定!$D$3:$D$100003,MATCH("*"&amp;$AM99&amp;"*",設定!B$3:B$100003,0),0),I99),I99))&amp;""</f>
        <v/>
      </c>
      <c r="AO99" s="22" t="str">
        <f t="shared" si="69"/>
        <v/>
      </c>
      <c r="AP99" s="22" t="str">
        <f t="shared" si="70"/>
        <v/>
      </c>
      <c r="AQ99" s="22" t="str">
        <f>IF(AM99="","",IFERROR(IF(入力!H99="",INDEX(設定!$E$3:$X$100003,MATCH("*"&amp;$AM99&amp;"*",設定!B$3:B$100003,0),MATCH($AK99,設定!$E$1:$X$1,1)),H99),H99))</f>
        <v/>
      </c>
      <c r="AR99" s="23" t="str">
        <f t="shared" si="71"/>
        <v/>
      </c>
      <c r="AS99" s="23" t="str">
        <f>IF(AND(AR99&lt;&gt;"",COUNTIF($AJ$3:AJ99,AJ99)=1),SUMIF($AJ$3:$AR$100003,AJ99,$AR$3:$AR$100003),"")</f>
        <v/>
      </c>
      <c r="AT99" s="23" t="str">
        <f>IF(AND(COUNTIF($AK$3:AK99,AK99)=COUNTIF($AK$3:AK100099,AK99),AK99&lt;&gt;""),SUMIF($AK$3:AK99,AK99,$AR$3:AR99),"")</f>
        <v/>
      </c>
      <c r="AU99" s="125"/>
      <c r="AV99" s="22" t="str">
        <f>IF(COUNT(BA99:BF99)=6,MAX($AV$3:AV98)+1,"")</f>
        <v/>
      </c>
      <c r="AW99" s="22" t="str">
        <f>IF(AX99="","",RANK(AX99,$AX$3:$AX$100003,1)+COUNTIF($AX$3:AX99,AX99)-1)</f>
        <v/>
      </c>
      <c r="AX99" s="22" t="str">
        <f t="shared" si="50"/>
        <v/>
      </c>
      <c r="AY99" s="22" t="str">
        <f>IF(AL99="","",IF(COUNTIF($AL$3:AL99,AL99)=1,1+MAX($AY$3:AY98),INDEX($AY$3:AY98,MATCH(AL99,$AL$3:AL99,0),0)))</f>
        <v/>
      </c>
      <c r="AZ99" s="22" t="str">
        <f>IF(AM99="","",IF(COUNTIF($AM$3:AM99,AM99)=1,1+MAX($AZ$3:AZ98),INDEX($AZ$3:AZ98,MATCH(AM99,$AM$3:AM99,0),0)))</f>
        <v/>
      </c>
      <c r="BA99" s="79" t="str">
        <f t="shared" si="51"/>
        <v/>
      </c>
      <c r="BB99" s="79" t="str">
        <f t="shared" si="52"/>
        <v/>
      </c>
      <c r="BC99" s="22" t="str">
        <f>IF($AL99="","",IF(COUNTIF(AL99,"*"&amp;BC$1&amp;"*"),COUNTIF(AL$3:AL99,"*"&amp;BC$1&amp;"*"),""))</f>
        <v/>
      </c>
      <c r="BD99" s="22" t="str">
        <f>IF($AL99="","",IF(COUNTIF(AM99,"*"&amp;BD$1&amp;"*"),COUNTIF(AM$3:AM99,"*"&amp;BD$1&amp;"*"),""))</f>
        <v/>
      </c>
      <c r="BE99" s="22" t="str">
        <f>IF($AL99="","",IF(COUNTIF(AN99,"*"&amp;BE$1&amp;"*"),COUNTIF(AN$3:AN99,"*"&amp;BE$1&amp;"*"),""))</f>
        <v/>
      </c>
      <c r="BF99" s="22" t="str">
        <f>IF($AL99="","",IF(COUNTIF(AO99,"*"&amp;BF$1&amp;"*"),COUNTIF(AO$3:AO99,"*"&amp;BF$1&amp;"*"),""))</f>
        <v/>
      </c>
      <c r="BG99" s="83" t="str">
        <f t="shared" si="53"/>
        <v/>
      </c>
      <c r="BH99" s="22" t="str">
        <f t="shared" si="54"/>
        <v/>
      </c>
      <c r="BI99" s="22" t="str">
        <f t="shared" si="55"/>
        <v/>
      </c>
      <c r="BK99" s="22" t="str">
        <f>IF($BK$1&gt;=1+MAX($BK$3:BK98),1+MAX($BK$3:BK98),"")</f>
        <v/>
      </c>
      <c r="BL99" s="22" t="str">
        <f t="shared" si="74"/>
        <v/>
      </c>
      <c r="BM99" s="22" t="str">
        <f t="shared" si="74"/>
        <v/>
      </c>
      <c r="BN99" s="22" t="str">
        <f t="shared" si="74"/>
        <v/>
      </c>
      <c r="BO99" s="22" t="str">
        <f t="shared" si="74"/>
        <v/>
      </c>
      <c r="BP99" s="22" t="str">
        <f t="shared" si="74"/>
        <v/>
      </c>
      <c r="BQ99" s="22" t="str">
        <f t="shared" si="74"/>
        <v/>
      </c>
      <c r="BR99" s="22" t="str">
        <f t="shared" si="74"/>
        <v/>
      </c>
      <c r="BS99" s="22" t="str">
        <f t="shared" si="74"/>
        <v/>
      </c>
      <c r="BT99" s="22" t="str">
        <f t="shared" si="74"/>
        <v/>
      </c>
      <c r="BU99" s="22" t="str">
        <f t="shared" si="74"/>
        <v/>
      </c>
      <c r="BV99" s="22" t="str">
        <f t="shared" si="74"/>
        <v/>
      </c>
    </row>
    <row r="100" spans="2:74" ht="30" customHeight="1" x14ac:dyDescent="0.2">
      <c r="B100" s="75"/>
      <c r="C100" s="75"/>
      <c r="D100" s="77"/>
      <c r="E100" s="49"/>
      <c r="F100" s="49"/>
      <c r="G100" s="50"/>
      <c r="H100" s="51"/>
      <c r="I100" s="50"/>
      <c r="J100" s="53"/>
      <c r="K100" s="55" t="str">
        <f t="shared" si="56"/>
        <v/>
      </c>
      <c r="L100" s="50" t="str">
        <f t="shared" si="57"/>
        <v/>
      </c>
      <c r="M100" s="50" t="str">
        <f t="shared" si="58"/>
        <v/>
      </c>
      <c r="N100" s="72" t="str">
        <f t="shared" si="59"/>
        <v/>
      </c>
      <c r="O100" s="72" t="str">
        <f t="shared" si="60"/>
        <v/>
      </c>
      <c r="P100" s="51" t="str">
        <f t="shared" si="61"/>
        <v/>
      </c>
      <c r="Q100" s="21"/>
      <c r="R100" s="68" t="str">
        <f t="shared" si="62"/>
        <v/>
      </c>
      <c r="S100" s="51" t="str">
        <f t="shared" si="63"/>
        <v/>
      </c>
      <c r="T100" s="24"/>
      <c r="U100" s="7" t="str">
        <f t="shared" si="48"/>
        <v/>
      </c>
      <c r="V100" s="8" t="str">
        <f t="shared" si="64"/>
        <v/>
      </c>
      <c r="W100" s="21"/>
      <c r="X100" s="14" t="str">
        <f t="shared" si="49"/>
        <v/>
      </c>
      <c r="Y100" s="14" t="str">
        <f t="shared" si="65"/>
        <v/>
      </c>
      <c r="Z100" s="8" t="str">
        <f t="shared" si="66"/>
        <v/>
      </c>
      <c r="AA100" s="24"/>
      <c r="AB100" s="4" t="str">
        <f>IF(B100="","",COUNT(B$3:B100))</f>
        <v/>
      </c>
      <c r="AC100" s="4" t="str">
        <f>IF(C100="","",COUNT(C$3:C100))</f>
        <v/>
      </c>
      <c r="AD100" s="4" t="str">
        <f>IF(D100="","",COUNT(D$3:D100))</f>
        <v/>
      </c>
      <c r="AE100" s="22" t="str">
        <f>IF(E100="","",COUNTA($E$3:E100))</f>
        <v/>
      </c>
      <c r="AF100" s="60" t="str">
        <f>IF(B100="",IF(OR($C100&lt;&gt;"",$D100&lt;&gt;"",$E100&lt;&gt;"",$F100&lt;&gt;""),INDEX(AF$3:AF99,MATCH(MAX(AB$3:AB99),AB$3:AB99,0),0),""),B100)</f>
        <v/>
      </c>
      <c r="AG100" s="60" t="str">
        <f>IF(C100="",IF(OR($B100&lt;&gt;"",$D100&lt;&gt;"",$E100&lt;&gt;"",$F100&lt;&gt;""),INDEX(AG$3:AG99,MATCH(MAX(AC$3:AC99),AC$3:AC99,0),0),""),C100)</f>
        <v/>
      </c>
      <c r="AH100" s="60" t="str">
        <f>IF(D100="",IF(OR($B100&lt;&gt;"",$C100&lt;&gt;"",$E100&lt;&gt;"",$F100&lt;&gt;""),INDEX(AH$3:AH99,MATCH(MAX(AD$3:AD99),AD$3:AD99,0),0),""),D100)</f>
        <v/>
      </c>
      <c r="AI100" s="19" t="str">
        <f t="shared" si="67"/>
        <v/>
      </c>
      <c r="AJ100" s="22" t="str">
        <f>IF(AK100="","",$AK100&amp;"@"&amp;AL100&amp;IF(AL100="","","@"&amp;COUNTIF($AI$3:AI100,AL100)))</f>
        <v/>
      </c>
      <c r="AK100" s="45" t="str">
        <f t="shared" si="68"/>
        <v/>
      </c>
      <c r="AL100" s="5" t="str">
        <f>IF(AI100="",IF(AND(F100&lt;&gt;"",E100=""),INDEX($AI$3:AI99,MATCH(MAX($AE$3:AE99),$AE$3:AE99,0),0),""),AI100)</f>
        <v/>
      </c>
      <c r="AM100" s="22" t="str">
        <f>IF(入力!F100="","",IFERROR(INDEX(設定!$B$3:$B$100003,IFERROR(MATCH("*"&amp;$F100&amp;"*",設定!B$3:B$100003,0),MATCH("*"&amp;$F100&amp;"*",設定!C$3:C$100003,0)),0),入力!F100))&amp;""</f>
        <v/>
      </c>
      <c r="AN100" s="22" t="str">
        <f>IF(AM100="","",IFERROR(IF(入力!I100="",INDEX(設定!$D$3:$D$100003,MATCH("*"&amp;$AM100&amp;"*",設定!B$3:B$100003,0),0),I100),I100))&amp;""</f>
        <v/>
      </c>
      <c r="AO100" s="22" t="str">
        <f t="shared" si="69"/>
        <v/>
      </c>
      <c r="AP100" s="22" t="str">
        <f t="shared" si="70"/>
        <v/>
      </c>
      <c r="AQ100" s="22" t="str">
        <f>IF(AM100="","",IFERROR(IF(入力!H100="",INDEX(設定!$E$3:$X$100003,MATCH("*"&amp;$AM100&amp;"*",設定!B$3:B$100003,0),MATCH($AK100,設定!$E$1:$X$1,1)),H100),H100))</f>
        <v/>
      </c>
      <c r="AR100" s="23" t="str">
        <f t="shared" si="71"/>
        <v/>
      </c>
      <c r="AS100" s="23" t="str">
        <f>IF(AND(AR100&lt;&gt;"",COUNTIF($AJ$3:AJ100,AJ100)=1),SUMIF($AJ$3:$AR$100003,AJ100,$AR$3:$AR$100003),"")</f>
        <v/>
      </c>
      <c r="AT100" s="23" t="str">
        <f>IF(AND(COUNTIF($AK$3:AK100,AK100)=COUNTIF($AK$3:AK100100,AK100),AK100&lt;&gt;""),SUMIF($AK$3:AK100,AK100,$AR$3:AR100),"")</f>
        <v/>
      </c>
      <c r="AU100" s="125"/>
      <c r="AV100" s="22" t="str">
        <f>IF(COUNT(BA100:BF100)=6,MAX($AV$3:AV99)+1,"")</f>
        <v/>
      </c>
      <c r="AW100" s="22" t="str">
        <f>IF(AX100="","",RANK(AX100,$AX$3:$AX$100003,1)+COUNTIF($AX$3:AX100,AX100)-1)</f>
        <v/>
      </c>
      <c r="AX100" s="22" t="str">
        <f t="shared" si="50"/>
        <v/>
      </c>
      <c r="AY100" s="22" t="str">
        <f>IF(AL100="","",IF(COUNTIF($AL$3:AL100,AL100)=1,1+MAX($AY$3:AY99),INDEX($AY$3:AY99,MATCH(AL100,$AL$3:AL100,0),0)))</f>
        <v/>
      </c>
      <c r="AZ100" s="22" t="str">
        <f>IF(AM100="","",IF(COUNTIF($AM$3:AM100,AM100)=1,1+MAX($AZ$3:AZ99),INDEX($AZ$3:AZ99,MATCH(AM100,$AM$3:AM100,0),0)))</f>
        <v/>
      </c>
      <c r="BA100" s="79" t="str">
        <f t="shared" si="51"/>
        <v/>
      </c>
      <c r="BB100" s="79" t="str">
        <f t="shared" si="52"/>
        <v/>
      </c>
      <c r="BC100" s="22" t="str">
        <f>IF($AL100="","",IF(COUNTIF(AL100,"*"&amp;BC$1&amp;"*"),COUNTIF(AL$3:AL100,"*"&amp;BC$1&amp;"*"),""))</f>
        <v/>
      </c>
      <c r="BD100" s="22" t="str">
        <f>IF($AL100="","",IF(COUNTIF(AM100,"*"&amp;BD$1&amp;"*"),COUNTIF(AM$3:AM100,"*"&amp;BD$1&amp;"*"),""))</f>
        <v/>
      </c>
      <c r="BE100" s="22" t="str">
        <f>IF($AL100="","",IF(COUNTIF(AN100,"*"&amp;BE$1&amp;"*"),COUNTIF(AN$3:AN100,"*"&amp;BE$1&amp;"*"),""))</f>
        <v/>
      </c>
      <c r="BF100" s="22" t="str">
        <f>IF($AL100="","",IF(COUNTIF(AO100,"*"&amp;BF$1&amp;"*"),COUNTIF(AO$3:AO100,"*"&amp;BF$1&amp;"*"),""))</f>
        <v/>
      </c>
      <c r="BG100" s="83" t="str">
        <f t="shared" si="53"/>
        <v/>
      </c>
      <c r="BH100" s="22" t="str">
        <f t="shared" si="54"/>
        <v/>
      </c>
      <c r="BI100" s="22" t="str">
        <f t="shared" si="55"/>
        <v/>
      </c>
      <c r="BK100" s="22" t="str">
        <f>IF($BK$1&gt;=1+MAX($BK$3:BK99),1+MAX($BK$3:BK99),"")</f>
        <v/>
      </c>
      <c r="BL100" s="22" t="str">
        <f t="shared" si="74"/>
        <v/>
      </c>
      <c r="BM100" s="22" t="str">
        <f t="shared" si="74"/>
        <v/>
      </c>
      <c r="BN100" s="22" t="str">
        <f t="shared" si="74"/>
        <v/>
      </c>
      <c r="BO100" s="22" t="str">
        <f t="shared" si="74"/>
        <v/>
      </c>
      <c r="BP100" s="22" t="str">
        <f t="shared" si="74"/>
        <v/>
      </c>
      <c r="BQ100" s="22" t="str">
        <f t="shared" si="74"/>
        <v/>
      </c>
      <c r="BR100" s="22" t="str">
        <f t="shared" si="74"/>
        <v/>
      </c>
      <c r="BS100" s="22" t="str">
        <f t="shared" si="74"/>
        <v/>
      </c>
      <c r="BT100" s="22" t="str">
        <f t="shared" si="74"/>
        <v/>
      </c>
      <c r="BU100" s="22" t="str">
        <f t="shared" si="74"/>
        <v/>
      </c>
      <c r="BV100" s="22" t="str">
        <f t="shared" si="74"/>
        <v/>
      </c>
    </row>
    <row r="101" spans="2:74" ht="30" customHeight="1" x14ac:dyDescent="0.2">
      <c r="B101" s="75"/>
      <c r="C101" s="75"/>
      <c r="D101" s="77"/>
      <c r="E101" s="49"/>
      <c r="F101" s="49"/>
      <c r="G101" s="50"/>
      <c r="H101" s="51"/>
      <c r="I101" s="50"/>
      <c r="J101" s="53"/>
      <c r="K101" s="55" t="str">
        <f t="shared" si="56"/>
        <v/>
      </c>
      <c r="L101" s="50" t="str">
        <f t="shared" si="57"/>
        <v/>
      </c>
      <c r="M101" s="50" t="str">
        <f t="shared" si="58"/>
        <v/>
      </c>
      <c r="N101" s="72" t="str">
        <f t="shared" si="59"/>
        <v/>
      </c>
      <c r="O101" s="72" t="str">
        <f t="shared" si="60"/>
        <v/>
      </c>
      <c r="P101" s="51" t="str">
        <f t="shared" si="61"/>
        <v/>
      </c>
      <c r="Q101" s="21"/>
      <c r="R101" s="68" t="str">
        <f t="shared" si="62"/>
        <v/>
      </c>
      <c r="S101" s="51" t="str">
        <f t="shared" si="63"/>
        <v/>
      </c>
      <c r="T101" s="24"/>
      <c r="U101" s="7" t="str">
        <f t="shared" si="48"/>
        <v/>
      </c>
      <c r="V101" s="8" t="str">
        <f t="shared" si="64"/>
        <v/>
      </c>
      <c r="W101" s="21"/>
      <c r="X101" s="14" t="str">
        <f t="shared" si="49"/>
        <v/>
      </c>
      <c r="Y101" s="14" t="str">
        <f t="shared" si="65"/>
        <v/>
      </c>
      <c r="Z101" s="8" t="str">
        <f t="shared" si="66"/>
        <v/>
      </c>
      <c r="AA101" s="24"/>
      <c r="AB101" s="4" t="str">
        <f>IF(B101="","",COUNT(B$3:B101))</f>
        <v/>
      </c>
      <c r="AC101" s="4" t="str">
        <f>IF(C101="","",COUNT(C$3:C101))</f>
        <v/>
      </c>
      <c r="AD101" s="4" t="str">
        <f>IF(D101="","",COUNT(D$3:D101))</f>
        <v/>
      </c>
      <c r="AE101" s="22" t="str">
        <f>IF(E101="","",COUNTA($E$3:E101))</f>
        <v/>
      </c>
      <c r="AF101" s="60" t="str">
        <f>IF(B101="",IF(OR($C101&lt;&gt;"",$D101&lt;&gt;"",$E101&lt;&gt;"",$F101&lt;&gt;""),INDEX(AF$3:AF100,MATCH(MAX(AB$3:AB100),AB$3:AB100,0),0),""),B101)</f>
        <v/>
      </c>
      <c r="AG101" s="60" t="str">
        <f>IF(C101="",IF(OR($B101&lt;&gt;"",$D101&lt;&gt;"",$E101&lt;&gt;"",$F101&lt;&gt;""),INDEX(AG$3:AG100,MATCH(MAX(AC$3:AC100),AC$3:AC100,0),0),""),C101)</f>
        <v/>
      </c>
      <c r="AH101" s="60" t="str">
        <f>IF(D101="",IF(OR($B101&lt;&gt;"",$C101&lt;&gt;"",$E101&lt;&gt;"",$F101&lt;&gt;""),INDEX(AH$3:AH100,MATCH(MAX(AD$3:AD100),AD$3:AD100,0),0),""),D101)</f>
        <v/>
      </c>
      <c r="AI101" s="19" t="str">
        <f t="shared" si="67"/>
        <v/>
      </c>
      <c r="AJ101" s="22" t="str">
        <f>IF(AK101="","",$AK101&amp;"@"&amp;AL101&amp;IF(AL101="","","@"&amp;COUNTIF($AI$3:AI101,AL101)))</f>
        <v/>
      </c>
      <c r="AK101" s="45" t="str">
        <f t="shared" si="68"/>
        <v/>
      </c>
      <c r="AL101" s="5" t="str">
        <f>IF(AI101="",IF(AND(F101&lt;&gt;"",E101=""),INDEX($AI$3:AI100,MATCH(MAX($AE$3:AE100),$AE$3:AE100,0),0),""),AI101)</f>
        <v/>
      </c>
      <c r="AM101" s="22" t="str">
        <f>IF(入力!F101="","",IFERROR(INDEX(設定!$B$3:$B$100003,IFERROR(MATCH("*"&amp;$F101&amp;"*",設定!B$3:B$100003,0),MATCH("*"&amp;$F101&amp;"*",設定!C$3:C$100003,0)),0),入力!F101))&amp;""</f>
        <v/>
      </c>
      <c r="AN101" s="22" t="str">
        <f>IF(AM101="","",IFERROR(IF(入力!I101="",INDEX(設定!$D$3:$D$100003,MATCH("*"&amp;$AM101&amp;"*",設定!B$3:B$100003,0),0),I101),I101))&amp;""</f>
        <v/>
      </c>
      <c r="AO101" s="22" t="str">
        <f t="shared" si="69"/>
        <v/>
      </c>
      <c r="AP101" s="22" t="str">
        <f t="shared" si="70"/>
        <v/>
      </c>
      <c r="AQ101" s="22" t="str">
        <f>IF(AM101="","",IFERROR(IF(入力!H101="",INDEX(設定!$E$3:$X$100003,MATCH("*"&amp;$AM101&amp;"*",設定!B$3:B$100003,0),MATCH($AK101,設定!$E$1:$X$1,1)),H101),H101))</f>
        <v/>
      </c>
      <c r="AR101" s="23" t="str">
        <f t="shared" si="71"/>
        <v/>
      </c>
      <c r="AS101" s="23" t="str">
        <f>IF(AND(AR101&lt;&gt;"",COUNTIF($AJ$3:AJ101,AJ101)=1),SUMIF($AJ$3:$AR$100003,AJ101,$AR$3:$AR$100003),"")</f>
        <v/>
      </c>
      <c r="AT101" s="23" t="str">
        <f>IF(AND(COUNTIF($AK$3:AK101,AK101)=COUNTIF($AK$3:AK100101,AK101),AK101&lt;&gt;""),SUMIF($AK$3:AK101,AK101,$AR$3:AR101),"")</f>
        <v/>
      </c>
      <c r="AU101" s="125"/>
      <c r="AV101" s="22" t="str">
        <f>IF(COUNT(BA101:BF101)=6,MAX($AV$3:AV100)+1,"")</f>
        <v/>
      </c>
      <c r="AW101" s="22" t="str">
        <f>IF(AX101="","",RANK(AX101,$AX$3:$AX$100003,1)+COUNTIF($AX$3:AX101,AX101)-1)</f>
        <v/>
      </c>
      <c r="AX101" s="22" t="str">
        <f t="shared" si="50"/>
        <v/>
      </c>
      <c r="AY101" s="22" t="str">
        <f>IF(AL101="","",IF(COUNTIF($AL$3:AL101,AL101)=1,1+MAX($AY$3:AY100),INDEX($AY$3:AY100,MATCH(AL101,$AL$3:AL101,0),0)))</f>
        <v/>
      </c>
      <c r="AZ101" s="22" t="str">
        <f>IF(AM101="","",IF(COUNTIF($AM$3:AM101,AM101)=1,1+MAX($AZ$3:AZ100),INDEX($AZ$3:AZ100,MATCH(AM101,$AM$3:AM101,0),0)))</f>
        <v/>
      </c>
      <c r="BA101" s="79" t="str">
        <f t="shared" si="51"/>
        <v/>
      </c>
      <c r="BB101" s="79" t="str">
        <f t="shared" si="52"/>
        <v/>
      </c>
      <c r="BC101" s="22" t="str">
        <f>IF($AL101="","",IF(COUNTIF(AL101,"*"&amp;BC$1&amp;"*"),COUNTIF(AL$3:AL101,"*"&amp;BC$1&amp;"*"),""))</f>
        <v/>
      </c>
      <c r="BD101" s="22" t="str">
        <f>IF($AL101="","",IF(COUNTIF(AM101,"*"&amp;BD$1&amp;"*"),COUNTIF(AM$3:AM101,"*"&amp;BD$1&amp;"*"),""))</f>
        <v/>
      </c>
      <c r="BE101" s="22" t="str">
        <f>IF($AL101="","",IF(COUNTIF(AN101,"*"&amp;BE$1&amp;"*"),COUNTIF(AN$3:AN101,"*"&amp;BE$1&amp;"*"),""))</f>
        <v/>
      </c>
      <c r="BF101" s="22" t="str">
        <f>IF($AL101="","",IF(COUNTIF(AO101,"*"&amp;BF$1&amp;"*"),COUNTIF(AO$3:AO101,"*"&amp;BF$1&amp;"*"),""))</f>
        <v/>
      </c>
      <c r="BG101" s="83" t="str">
        <f t="shared" si="53"/>
        <v/>
      </c>
      <c r="BH101" s="22" t="str">
        <f t="shared" si="54"/>
        <v/>
      </c>
      <c r="BI101" s="22" t="str">
        <f t="shared" si="55"/>
        <v/>
      </c>
      <c r="BK101" s="22" t="str">
        <f>IF($BK$1&gt;=1+MAX($BK$3:BK100),1+MAX($BK$3:BK100),"")</f>
        <v/>
      </c>
      <c r="BL101" s="22" t="str">
        <f t="shared" si="74"/>
        <v/>
      </c>
      <c r="BM101" s="22" t="str">
        <f t="shared" si="74"/>
        <v/>
      </c>
      <c r="BN101" s="22" t="str">
        <f t="shared" si="74"/>
        <v/>
      </c>
      <c r="BO101" s="22" t="str">
        <f t="shared" si="74"/>
        <v/>
      </c>
      <c r="BP101" s="22" t="str">
        <f t="shared" si="74"/>
        <v/>
      </c>
      <c r="BQ101" s="22" t="str">
        <f t="shared" si="74"/>
        <v/>
      </c>
      <c r="BR101" s="22" t="str">
        <f t="shared" si="74"/>
        <v/>
      </c>
      <c r="BS101" s="22" t="str">
        <f t="shared" si="74"/>
        <v/>
      </c>
      <c r="BT101" s="22" t="str">
        <f t="shared" si="74"/>
        <v/>
      </c>
      <c r="BU101" s="22" t="str">
        <f t="shared" si="74"/>
        <v/>
      </c>
      <c r="BV101" s="22" t="str">
        <f t="shared" si="74"/>
        <v/>
      </c>
    </row>
    <row r="102" spans="2:74" ht="30" customHeight="1" x14ac:dyDescent="0.2">
      <c r="B102" s="75"/>
      <c r="C102" s="75"/>
      <c r="D102" s="77"/>
      <c r="E102" s="49"/>
      <c r="F102" s="49"/>
      <c r="G102" s="50"/>
      <c r="H102" s="51"/>
      <c r="I102" s="50"/>
      <c r="J102" s="53"/>
      <c r="K102" s="55" t="str">
        <f t="shared" si="56"/>
        <v/>
      </c>
      <c r="L102" s="50" t="str">
        <f t="shared" si="57"/>
        <v/>
      </c>
      <c r="M102" s="50" t="str">
        <f t="shared" si="58"/>
        <v/>
      </c>
      <c r="N102" s="72" t="str">
        <f t="shared" si="59"/>
        <v/>
      </c>
      <c r="O102" s="72" t="str">
        <f t="shared" si="60"/>
        <v/>
      </c>
      <c r="P102" s="51" t="str">
        <f t="shared" si="61"/>
        <v/>
      </c>
      <c r="Q102" s="21"/>
      <c r="R102" s="68" t="str">
        <f t="shared" si="62"/>
        <v/>
      </c>
      <c r="S102" s="51" t="str">
        <f t="shared" si="63"/>
        <v/>
      </c>
      <c r="T102" s="24"/>
      <c r="U102" s="7" t="str">
        <f t="shared" si="48"/>
        <v/>
      </c>
      <c r="V102" s="8" t="str">
        <f t="shared" si="64"/>
        <v/>
      </c>
      <c r="W102" s="21"/>
      <c r="X102" s="14" t="str">
        <f t="shared" si="49"/>
        <v/>
      </c>
      <c r="Y102" s="14" t="str">
        <f t="shared" si="65"/>
        <v/>
      </c>
      <c r="Z102" s="8" t="str">
        <f t="shared" si="66"/>
        <v/>
      </c>
      <c r="AA102" s="24"/>
      <c r="AB102" s="4" t="str">
        <f>IF(B102="","",COUNT(B$3:B102))</f>
        <v/>
      </c>
      <c r="AC102" s="4" t="str">
        <f>IF(C102="","",COUNT(C$3:C102))</f>
        <v/>
      </c>
      <c r="AD102" s="4" t="str">
        <f>IF(D102="","",COUNT(D$3:D102))</f>
        <v/>
      </c>
      <c r="AE102" s="22" t="str">
        <f>IF(E102="","",COUNTA($E$3:E102))</f>
        <v/>
      </c>
      <c r="AF102" s="60" t="str">
        <f>IF(B102="",IF(OR($C102&lt;&gt;"",$D102&lt;&gt;"",$E102&lt;&gt;"",$F102&lt;&gt;""),INDEX(AF$3:AF101,MATCH(MAX(AB$3:AB101),AB$3:AB101,0),0),""),B102)</f>
        <v/>
      </c>
      <c r="AG102" s="60" t="str">
        <f>IF(C102="",IF(OR($B102&lt;&gt;"",$D102&lt;&gt;"",$E102&lt;&gt;"",$F102&lt;&gt;""),INDEX(AG$3:AG101,MATCH(MAX(AC$3:AC101),AC$3:AC101,0),0),""),C102)</f>
        <v/>
      </c>
      <c r="AH102" s="60" t="str">
        <f>IF(D102="",IF(OR($B102&lt;&gt;"",$C102&lt;&gt;"",$E102&lt;&gt;"",$F102&lt;&gt;""),INDEX(AH$3:AH101,MATCH(MAX(AD$3:AD101),AD$3:AD101,0),0),""),D102)</f>
        <v/>
      </c>
      <c r="AI102" s="19" t="str">
        <f t="shared" si="67"/>
        <v/>
      </c>
      <c r="AJ102" s="22" t="str">
        <f>IF(AK102="","",$AK102&amp;"@"&amp;AL102&amp;IF(AL102="","","@"&amp;COUNTIF($AI$3:AI102,AL102)))</f>
        <v/>
      </c>
      <c r="AK102" s="45" t="str">
        <f t="shared" si="68"/>
        <v/>
      </c>
      <c r="AL102" s="5" t="str">
        <f>IF(AI102="",IF(AND(F102&lt;&gt;"",E102=""),INDEX($AI$3:AI101,MATCH(MAX($AE$3:AE101),$AE$3:AE101,0),0),""),AI102)</f>
        <v/>
      </c>
      <c r="AM102" s="22" t="str">
        <f>IF(入力!F102="","",IFERROR(INDEX(設定!$B$3:$B$100003,IFERROR(MATCH("*"&amp;$F102&amp;"*",設定!B$3:B$100003,0),MATCH("*"&amp;$F102&amp;"*",設定!C$3:C$100003,0)),0),入力!F102))&amp;""</f>
        <v/>
      </c>
      <c r="AN102" s="22" t="str">
        <f>IF(AM102="","",IFERROR(IF(入力!I102="",INDEX(設定!$D$3:$D$100003,MATCH("*"&amp;$AM102&amp;"*",設定!B$3:B$100003,0),0),I102),I102))&amp;""</f>
        <v/>
      </c>
      <c r="AO102" s="22" t="str">
        <f t="shared" si="69"/>
        <v/>
      </c>
      <c r="AP102" s="22" t="str">
        <f t="shared" si="70"/>
        <v/>
      </c>
      <c r="AQ102" s="22" t="str">
        <f>IF(AM102="","",IFERROR(IF(入力!H102="",INDEX(設定!$E$3:$X$100003,MATCH("*"&amp;$AM102&amp;"*",設定!B$3:B$100003,0),MATCH($AK102,設定!$E$1:$X$1,1)),H102),H102))</f>
        <v/>
      </c>
      <c r="AR102" s="23" t="str">
        <f t="shared" si="71"/>
        <v/>
      </c>
      <c r="AS102" s="23" t="str">
        <f>IF(AND(AR102&lt;&gt;"",COUNTIF($AJ$3:AJ102,AJ102)=1),SUMIF($AJ$3:$AR$100003,AJ102,$AR$3:$AR$100003),"")</f>
        <v/>
      </c>
      <c r="AT102" s="23" t="str">
        <f>IF(AND(COUNTIF($AK$3:AK102,AK102)=COUNTIF($AK$3:AK100102,AK102),AK102&lt;&gt;""),SUMIF($AK$3:AK102,AK102,$AR$3:AR102),"")</f>
        <v/>
      </c>
      <c r="AU102" s="125"/>
      <c r="AV102" s="22" t="str">
        <f>IF(COUNT(BA102:BF102)=6,MAX($AV$3:AV101)+1,"")</f>
        <v/>
      </c>
      <c r="AW102" s="22" t="str">
        <f>IF(AX102="","",RANK(AX102,$AX$3:$AX$100003,1)+COUNTIF($AX$3:AX102,AX102)-1)</f>
        <v/>
      </c>
      <c r="AX102" s="22" t="str">
        <f t="shared" si="50"/>
        <v/>
      </c>
      <c r="AY102" s="22" t="str">
        <f>IF(AL102="","",IF(COUNTIF($AL$3:AL102,AL102)=1,1+MAX($AY$3:AY101),INDEX($AY$3:AY101,MATCH(AL102,$AL$3:AL102,0),0)))</f>
        <v/>
      </c>
      <c r="AZ102" s="22" t="str">
        <f>IF(AM102="","",IF(COUNTIF($AM$3:AM102,AM102)=1,1+MAX($AZ$3:AZ101),INDEX($AZ$3:AZ101,MATCH(AM102,$AM$3:AM102,0),0)))</f>
        <v/>
      </c>
      <c r="BA102" s="79" t="str">
        <f t="shared" si="51"/>
        <v/>
      </c>
      <c r="BB102" s="79" t="str">
        <f t="shared" si="52"/>
        <v/>
      </c>
      <c r="BC102" s="22" t="str">
        <f>IF($AL102="","",IF(COUNTIF(AL102,"*"&amp;BC$1&amp;"*"),COUNTIF(AL$3:AL102,"*"&amp;BC$1&amp;"*"),""))</f>
        <v/>
      </c>
      <c r="BD102" s="22" t="str">
        <f>IF($AL102="","",IF(COUNTIF(AM102,"*"&amp;BD$1&amp;"*"),COUNTIF(AM$3:AM102,"*"&amp;BD$1&amp;"*"),""))</f>
        <v/>
      </c>
      <c r="BE102" s="22" t="str">
        <f>IF($AL102="","",IF(COUNTIF(AN102,"*"&amp;BE$1&amp;"*"),COUNTIF(AN$3:AN102,"*"&amp;BE$1&amp;"*"),""))</f>
        <v/>
      </c>
      <c r="BF102" s="22" t="str">
        <f>IF($AL102="","",IF(COUNTIF(AO102,"*"&amp;BF$1&amp;"*"),COUNTIF(AO$3:AO102,"*"&amp;BF$1&amp;"*"),""))</f>
        <v/>
      </c>
      <c r="BG102" s="83" t="str">
        <f t="shared" si="53"/>
        <v/>
      </c>
      <c r="BH102" s="22" t="str">
        <f t="shared" si="54"/>
        <v/>
      </c>
      <c r="BI102" s="22" t="str">
        <f t="shared" si="55"/>
        <v/>
      </c>
      <c r="BK102" s="22" t="str">
        <f>IF($BK$1&gt;=1+MAX($BK$3:BK101),1+MAX($BK$3:BK101),"")</f>
        <v/>
      </c>
      <c r="BL102" s="22" t="str">
        <f t="shared" si="74"/>
        <v/>
      </c>
      <c r="BM102" s="22" t="str">
        <f t="shared" si="74"/>
        <v/>
      </c>
      <c r="BN102" s="22" t="str">
        <f t="shared" si="74"/>
        <v/>
      </c>
      <c r="BO102" s="22" t="str">
        <f t="shared" si="74"/>
        <v/>
      </c>
      <c r="BP102" s="22" t="str">
        <f t="shared" si="74"/>
        <v/>
      </c>
      <c r="BQ102" s="22" t="str">
        <f t="shared" si="74"/>
        <v/>
      </c>
      <c r="BR102" s="22" t="str">
        <f t="shared" si="74"/>
        <v/>
      </c>
      <c r="BS102" s="22" t="str">
        <f t="shared" si="74"/>
        <v/>
      </c>
      <c r="BT102" s="22" t="str">
        <f t="shared" si="74"/>
        <v/>
      </c>
      <c r="BU102" s="22" t="str">
        <f t="shared" si="74"/>
        <v/>
      </c>
      <c r="BV102" s="22" t="str">
        <f t="shared" si="74"/>
        <v/>
      </c>
    </row>
    <row r="103" spans="2:74" ht="30" customHeight="1" x14ac:dyDescent="0.2">
      <c r="B103" s="75"/>
      <c r="C103" s="75"/>
      <c r="D103" s="77"/>
      <c r="E103" s="49"/>
      <c r="F103" s="49"/>
      <c r="G103" s="50"/>
      <c r="H103" s="51"/>
      <c r="I103" s="50"/>
      <c r="J103" s="53"/>
      <c r="K103" s="55" t="str">
        <f t="shared" si="56"/>
        <v/>
      </c>
      <c r="L103" s="50" t="str">
        <f t="shared" si="57"/>
        <v/>
      </c>
      <c r="M103" s="50" t="str">
        <f t="shared" si="58"/>
        <v/>
      </c>
      <c r="N103" s="72" t="str">
        <f t="shared" si="59"/>
        <v/>
      </c>
      <c r="O103" s="72" t="str">
        <f t="shared" si="60"/>
        <v/>
      </c>
      <c r="P103" s="51" t="str">
        <f t="shared" si="61"/>
        <v/>
      </c>
      <c r="Q103" s="21"/>
      <c r="R103" s="68" t="str">
        <f t="shared" si="62"/>
        <v/>
      </c>
      <c r="S103" s="51" t="str">
        <f t="shared" si="63"/>
        <v/>
      </c>
      <c r="T103" s="24"/>
      <c r="U103" s="7" t="str">
        <f t="shared" si="48"/>
        <v/>
      </c>
      <c r="V103" s="8" t="str">
        <f t="shared" si="64"/>
        <v/>
      </c>
      <c r="W103" s="21"/>
      <c r="X103" s="14" t="str">
        <f t="shared" si="49"/>
        <v/>
      </c>
      <c r="Y103" s="14" t="str">
        <f t="shared" si="65"/>
        <v/>
      </c>
      <c r="Z103" s="8" t="str">
        <f t="shared" si="66"/>
        <v/>
      </c>
      <c r="AA103" s="24"/>
      <c r="AB103" s="4" t="str">
        <f>IF(B103="","",COUNT(B$3:B103))</f>
        <v/>
      </c>
      <c r="AC103" s="4" t="str">
        <f>IF(C103="","",COUNT(C$3:C103))</f>
        <v/>
      </c>
      <c r="AD103" s="4" t="str">
        <f>IF(D103="","",COUNT(D$3:D103))</f>
        <v/>
      </c>
      <c r="AE103" s="22" t="str">
        <f>IF(E103="","",COUNTA($E$3:E103))</f>
        <v/>
      </c>
      <c r="AF103" s="60" t="str">
        <f>IF(B103="",IF(OR($C103&lt;&gt;"",$D103&lt;&gt;"",$E103&lt;&gt;"",$F103&lt;&gt;""),INDEX(AF$3:AF102,MATCH(MAX(AB$3:AB102),AB$3:AB102,0),0),""),B103)</f>
        <v/>
      </c>
      <c r="AG103" s="60" t="str">
        <f>IF(C103="",IF(OR($B103&lt;&gt;"",$D103&lt;&gt;"",$E103&lt;&gt;"",$F103&lt;&gt;""),INDEX(AG$3:AG102,MATCH(MAX(AC$3:AC102),AC$3:AC102,0),0),""),C103)</f>
        <v/>
      </c>
      <c r="AH103" s="60" t="str">
        <f>IF(D103="",IF(OR($B103&lt;&gt;"",$C103&lt;&gt;"",$E103&lt;&gt;"",$F103&lt;&gt;""),INDEX(AH$3:AH102,MATCH(MAX(AD$3:AD102),AD$3:AD102,0),0),""),D103)</f>
        <v/>
      </c>
      <c r="AI103" s="19" t="str">
        <f t="shared" si="67"/>
        <v/>
      </c>
      <c r="AJ103" s="22" t="str">
        <f>IF(AK103="","",$AK103&amp;"@"&amp;AL103&amp;IF(AL103="","","@"&amp;COUNTIF($AI$3:AI103,AL103)))</f>
        <v/>
      </c>
      <c r="AK103" s="45" t="str">
        <f t="shared" si="68"/>
        <v/>
      </c>
      <c r="AL103" s="5" t="str">
        <f>IF(AI103="",IF(AND(F103&lt;&gt;"",E103=""),INDEX($AI$3:AI102,MATCH(MAX($AE$3:AE102),$AE$3:AE102,0),0),""),AI103)</f>
        <v/>
      </c>
      <c r="AM103" s="22" t="str">
        <f>IF(入力!F103="","",IFERROR(INDEX(設定!$B$3:$B$100003,IFERROR(MATCH("*"&amp;$F103&amp;"*",設定!B$3:B$100003,0),MATCH("*"&amp;$F103&amp;"*",設定!C$3:C$100003,0)),0),入力!F103))&amp;""</f>
        <v/>
      </c>
      <c r="AN103" s="22" t="str">
        <f>IF(AM103="","",IFERROR(IF(入力!I103="",INDEX(設定!$D$3:$D$100003,MATCH("*"&amp;$AM103&amp;"*",設定!B$3:B$100003,0),0),I103),I103))&amp;""</f>
        <v/>
      </c>
      <c r="AO103" s="22" t="str">
        <f t="shared" si="69"/>
        <v/>
      </c>
      <c r="AP103" s="22" t="str">
        <f t="shared" si="70"/>
        <v/>
      </c>
      <c r="AQ103" s="22" t="str">
        <f>IF(AM103="","",IFERROR(IF(入力!H103="",INDEX(設定!$E$3:$X$100003,MATCH("*"&amp;$AM103&amp;"*",設定!B$3:B$100003,0),MATCH($AK103,設定!$E$1:$X$1,1)),H103),H103))</f>
        <v/>
      </c>
      <c r="AR103" s="23" t="str">
        <f t="shared" si="71"/>
        <v/>
      </c>
      <c r="AS103" s="23" t="str">
        <f>IF(AND(AR103&lt;&gt;"",COUNTIF($AJ$3:AJ103,AJ103)=1),SUMIF($AJ$3:$AR$100003,AJ103,$AR$3:$AR$100003),"")</f>
        <v/>
      </c>
      <c r="AT103" s="23" t="str">
        <f>IF(AND(COUNTIF($AK$3:AK103,AK103)=COUNTIF($AK$3:AK100103,AK103),AK103&lt;&gt;""),SUMIF($AK$3:AK103,AK103,$AR$3:AR103),"")</f>
        <v/>
      </c>
      <c r="AU103" s="125"/>
      <c r="AV103" s="22" t="str">
        <f>IF(COUNT(BA103:BF103)=6,MAX($AV$3:AV102)+1,"")</f>
        <v/>
      </c>
      <c r="AW103" s="22" t="str">
        <f>IF(AX103="","",RANK(AX103,$AX$3:$AX$100003,1)+COUNTIF($AX$3:AX103,AX103)-1)</f>
        <v/>
      </c>
      <c r="AX103" s="22" t="str">
        <f t="shared" si="50"/>
        <v/>
      </c>
      <c r="AY103" s="22" t="str">
        <f>IF(AL103="","",IF(COUNTIF($AL$3:AL103,AL103)=1,1+MAX($AY$3:AY102),INDEX($AY$3:AY102,MATCH(AL103,$AL$3:AL103,0),0)))</f>
        <v/>
      </c>
      <c r="AZ103" s="22" t="str">
        <f>IF(AM103="","",IF(COUNTIF($AM$3:AM103,AM103)=1,1+MAX($AZ$3:AZ102),INDEX($AZ$3:AZ102,MATCH(AM103,$AM$3:AM103,0),0)))</f>
        <v/>
      </c>
      <c r="BA103" s="79" t="str">
        <f t="shared" si="51"/>
        <v/>
      </c>
      <c r="BB103" s="79" t="str">
        <f t="shared" si="52"/>
        <v/>
      </c>
      <c r="BC103" s="22" t="str">
        <f>IF($AL103="","",IF(COUNTIF(AL103,"*"&amp;BC$1&amp;"*"),COUNTIF(AL$3:AL103,"*"&amp;BC$1&amp;"*"),""))</f>
        <v/>
      </c>
      <c r="BD103" s="22" t="str">
        <f>IF($AL103="","",IF(COUNTIF(AM103,"*"&amp;BD$1&amp;"*"),COUNTIF(AM$3:AM103,"*"&amp;BD$1&amp;"*"),""))</f>
        <v/>
      </c>
      <c r="BE103" s="22" t="str">
        <f>IF($AL103="","",IF(COUNTIF(AN103,"*"&amp;BE$1&amp;"*"),COUNTIF(AN$3:AN103,"*"&amp;BE$1&amp;"*"),""))</f>
        <v/>
      </c>
      <c r="BF103" s="22" t="str">
        <f>IF($AL103="","",IF(COUNTIF(AO103,"*"&amp;BF$1&amp;"*"),COUNTIF(AO$3:AO103,"*"&amp;BF$1&amp;"*"),""))</f>
        <v/>
      </c>
      <c r="BG103" s="83" t="str">
        <f t="shared" si="53"/>
        <v/>
      </c>
      <c r="BH103" s="22" t="str">
        <f t="shared" si="54"/>
        <v/>
      </c>
      <c r="BI103" s="22" t="str">
        <f t="shared" si="55"/>
        <v/>
      </c>
      <c r="BK103" s="22" t="str">
        <f>IF($BK$1&gt;=1+MAX($BK$3:BK102),1+MAX($BK$3:BK102),"")</f>
        <v/>
      </c>
      <c r="BL103" s="22" t="str">
        <f t="shared" ref="BL103:BV112" si="75">IFERROR(IF($BK103="","",INDEX($AF$3:$AR$100003,MATCH($BK103,INDEX($AV$3:$AW$100003,0,MATCH($BL$1,$AV$2:$AW$2,0)),0),MATCH(BL$2,$AF$2:$AR$2,0))),"")</f>
        <v/>
      </c>
      <c r="BM103" s="22" t="str">
        <f t="shared" si="75"/>
        <v/>
      </c>
      <c r="BN103" s="22" t="str">
        <f t="shared" si="75"/>
        <v/>
      </c>
      <c r="BO103" s="22" t="str">
        <f t="shared" si="75"/>
        <v/>
      </c>
      <c r="BP103" s="22" t="str">
        <f t="shared" si="75"/>
        <v/>
      </c>
      <c r="BQ103" s="22" t="str">
        <f t="shared" si="75"/>
        <v/>
      </c>
      <c r="BR103" s="22" t="str">
        <f t="shared" si="75"/>
        <v/>
      </c>
      <c r="BS103" s="22" t="str">
        <f t="shared" si="75"/>
        <v/>
      </c>
      <c r="BT103" s="22" t="str">
        <f t="shared" si="75"/>
        <v/>
      </c>
      <c r="BU103" s="22" t="str">
        <f t="shared" si="75"/>
        <v/>
      </c>
      <c r="BV103" s="22" t="str">
        <f t="shared" si="75"/>
        <v/>
      </c>
    </row>
    <row r="104" spans="2:74" ht="30" customHeight="1" x14ac:dyDescent="0.2">
      <c r="B104" s="75"/>
      <c r="C104" s="75"/>
      <c r="D104" s="77"/>
      <c r="E104" s="49"/>
      <c r="F104" s="49"/>
      <c r="G104" s="50"/>
      <c r="H104" s="51"/>
      <c r="I104" s="50"/>
      <c r="J104" s="53"/>
      <c r="K104" s="55" t="str">
        <f t="shared" si="56"/>
        <v/>
      </c>
      <c r="L104" s="50" t="str">
        <f t="shared" si="57"/>
        <v/>
      </c>
      <c r="M104" s="50" t="str">
        <f t="shared" si="58"/>
        <v/>
      </c>
      <c r="N104" s="72" t="str">
        <f t="shared" si="59"/>
        <v/>
      </c>
      <c r="O104" s="72" t="str">
        <f t="shared" si="60"/>
        <v/>
      </c>
      <c r="P104" s="51" t="str">
        <f t="shared" si="61"/>
        <v/>
      </c>
      <c r="Q104" s="21"/>
      <c r="R104" s="68" t="str">
        <f t="shared" si="62"/>
        <v/>
      </c>
      <c r="S104" s="51" t="str">
        <f t="shared" si="63"/>
        <v/>
      </c>
      <c r="T104" s="24"/>
      <c r="U104" s="7" t="str">
        <f t="shared" si="48"/>
        <v/>
      </c>
      <c r="V104" s="8" t="str">
        <f t="shared" si="64"/>
        <v/>
      </c>
      <c r="W104" s="21"/>
      <c r="X104" s="14" t="str">
        <f t="shared" si="49"/>
        <v/>
      </c>
      <c r="Y104" s="14" t="str">
        <f t="shared" si="65"/>
        <v/>
      </c>
      <c r="Z104" s="8" t="str">
        <f t="shared" si="66"/>
        <v/>
      </c>
      <c r="AA104" s="24"/>
      <c r="AB104" s="4" t="str">
        <f>IF(B104="","",COUNT(B$3:B104))</f>
        <v/>
      </c>
      <c r="AC104" s="4" t="str">
        <f>IF(C104="","",COUNT(C$3:C104))</f>
        <v/>
      </c>
      <c r="AD104" s="4" t="str">
        <f>IF(D104="","",COUNT(D$3:D104))</f>
        <v/>
      </c>
      <c r="AE104" s="22" t="str">
        <f>IF(E104="","",COUNTA($E$3:E104))</f>
        <v/>
      </c>
      <c r="AF104" s="60" t="str">
        <f>IF(B104="",IF(OR($C104&lt;&gt;"",$D104&lt;&gt;"",$E104&lt;&gt;"",$F104&lt;&gt;""),INDEX(AF$3:AF103,MATCH(MAX(AB$3:AB103),AB$3:AB103,0),0),""),B104)</f>
        <v/>
      </c>
      <c r="AG104" s="60" t="str">
        <f>IF(C104="",IF(OR($B104&lt;&gt;"",$D104&lt;&gt;"",$E104&lt;&gt;"",$F104&lt;&gt;""),INDEX(AG$3:AG103,MATCH(MAX(AC$3:AC103),AC$3:AC103,0),0),""),C104)</f>
        <v/>
      </c>
      <c r="AH104" s="60" t="str">
        <f>IF(D104="",IF(OR($B104&lt;&gt;"",$C104&lt;&gt;"",$E104&lt;&gt;"",$F104&lt;&gt;""),INDEX(AH$3:AH103,MATCH(MAX(AD$3:AD103),AD$3:AD103,0),0),""),D104)</f>
        <v/>
      </c>
      <c r="AI104" s="19" t="str">
        <f t="shared" si="67"/>
        <v/>
      </c>
      <c r="AJ104" s="22" t="str">
        <f>IF(AK104="","",$AK104&amp;"@"&amp;AL104&amp;IF(AL104="","","@"&amp;COUNTIF($AI$3:AI104,AL104)))</f>
        <v/>
      </c>
      <c r="AK104" s="45" t="str">
        <f t="shared" si="68"/>
        <v/>
      </c>
      <c r="AL104" s="5" t="str">
        <f>IF(AI104="",IF(AND(F104&lt;&gt;"",E104=""),INDEX($AI$3:AI103,MATCH(MAX($AE$3:AE103),$AE$3:AE103,0),0),""),AI104)</f>
        <v/>
      </c>
      <c r="AM104" s="22" t="str">
        <f>IF(入力!F104="","",IFERROR(INDEX(設定!$B$3:$B$100003,IFERROR(MATCH("*"&amp;$F104&amp;"*",設定!B$3:B$100003,0),MATCH("*"&amp;$F104&amp;"*",設定!C$3:C$100003,0)),0),入力!F104))&amp;""</f>
        <v/>
      </c>
      <c r="AN104" s="22" t="str">
        <f>IF(AM104="","",IFERROR(IF(入力!I104="",INDEX(設定!$D$3:$D$100003,MATCH("*"&amp;$AM104&amp;"*",設定!B$3:B$100003,0),0),I104),I104))&amp;""</f>
        <v/>
      </c>
      <c r="AO104" s="22" t="str">
        <f t="shared" si="69"/>
        <v/>
      </c>
      <c r="AP104" s="22" t="str">
        <f t="shared" si="70"/>
        <v/>
      </c>
      <c r="AQ104" s="22" t="str">
        <f>IF(AM104="","",IFERROR(IF(入力!H104="",INDEX(設定!$E$3:$X$100003,MATCH("*"&amp;$AM104&amp;"*",設定!B$3:B$100003,0),MATCH($AK104,設定!$E$1:$X$1,1)),H104),H104))</f>
        <v/>
      </c>
      <c r="AR104" s="23" t="str">
        <f t="shared" si="71"/>
        <v/>
      </c>
      <c r="AS104" s="23" t="str">
        <f>IF(AND(AR104&lt;&gt;"",COUNTIF($AJ$3:AJ104,AJ104)=1),SUMIF($AJ$3:$AR$100003,AJ104,$AR$3:$AR$100003),"")</f>
        <v/>
      </c>
      <c r="AT104" s="23" t="str">
        <f>IF(AND(COUNTIF($AK$3:AK104,AK104)=COUNTIF($AK$3:AK100104,AK104),AK104&lt;&gt;""),SUMIF($AK$3:AK104,AK104,$AR$3:AR104),"")</f>
        <v/>
      </c>
      <c r="AU104" s="125"/>
      <c r="AV104" s="22" t="str">
        <f>IF(COUNT(BA104:BF104)=6,MAX($AV$3:AV103)+1,"")</f>
        <v/>
      </c>
      <c r="AW104" s="22" t="str">
        <f>IF(AX104="","",RANK(AX104,$AX$3:$AX$100003,1)+COUNTIF($AX$3:AX104,AX104)-1)</f>
        <v/>
      </c>
      <c r="AX104" s="22" t="str">
        <f t="shared" si="50"/>
        <v/>
      </c>
      <c r="AY104" s="22" t="str">
        <f>IF(AL104="","",IF(COUNTIF($AL$3:AL104,AL104)=1,1+MAX($AY$3:AY103),INDEX($AY$3:AY103,MATCH(AL104,$AL$3:AL104,0),0)))</f>
        <v/>
      </c>
      <c r="AZ104" s="22" t="str">
        <f>IF(AM104="","",IF(COUNTIF($AM$3:AM104,AM104)=1,1+MAX($AZ$3:AZ103),INDEX($AZ$3:AZ103,MATCH(AM104,$AM$3:AM104,0),0)))</f>
        <v/>
      </c>
      <c r="BA104" s="79" t="str">
        <f t="shared" si="51"/>
        <v/>
      </c>
      <c r="BB104" s="79" t="str">
        <f t="shared" si="52"/>
        <v/>
      </c>
      <c r="BC104" s="22" t="str">
        <f>IF($AL104="","",IF(COUNTIF(AL104,"*"&amp;BC$1&amp;"*"),COUNTIF(AL$3:AL104,"*"&amp;BC$1&amp;"*"),""))</f>
        <v/>
      </c>
      <c r="BD104" s="22" t="str">
        <f>IF($AL104="","",IF(COUNTIF(AM104,"*"&amp;BD$1&amp;"*"),COUNTIF(AM$3:AM104,"*"&amp;BD$1&amp;"*"),""))</f>
        <v/>
      </c>
      <c r="BE104" s="22" t="str">
        <f>IF($AL104="","",IF(COUNTIF(AN104,"*"&amp;BE$1&amp;"*"),COUNTIF(AN$3:AN104,"*"&amp;BE$1&amp;"*"),""))</f>
        <v/>
      </c>
      <c r="BF104" s="22" t="str">
        <f>IF($AL104="","",IF(COUNTIF(AO104,"*"&amp;BF$1&amp;"*"),COUNTIF(AO$3:AO104,"*"&amp;BF$1&amp;"*"),""))</f>
        <v/>
      </c>
      <c r="BG104" s="83" t="str">
        <f t="shared" si="53"/>
        <v/>
      </c>
      <c r="BH104" s="22" t="str">
        <f t="shared" si="54"/>
        <v/>
      </c>
      <c r="BI104" s="22" t="str">
        <f t="shared" si="55"/>
        <v/>
      </c>
      <c r="BK104" s="22" t="str">
        <f>IF($BK$1&gt;=1+MAX($BK$3:BK103),1+MAX($BK$3:BK103),"")</f>
        <v/>
      </c>
      <c r="BL104" s="22" t="str">
        <f t="shared" si="75"/>
        <v/>
      </c>
      <c r="BM104" s="22" t="str">
        <f t="shared" si="75"/>
        <v/>
      </c>
      <c r="BN104" s="22" t="str">
        <f t="shared" si="75"/>
        <v/>
      </c>
      <c r="BO104" s="22" t="str">
        <f t="shared" si="75"/>
        <v/>
      </c>
      <c r="BP104" s="22" t="str">
        <f t="shared" si="75"/>
        <v/>
      </c>
      <c r="BQ104" s="22" t="str">
        <f t="shared" si="75"/>
        <v/>
      </c>
      <c r="BR104" s="22" t="str">
        <f t="shared" si="75"/>
        <v/>
      </c>
      <c r="BS104" s="22" t="str">
        <f t="shared" si="75"/>
        <v/>
      </c>
      <c r="BT104" s="22" t="str">
        <f t="shared" si="75"/>
        <v/>
      </c>
      <c r="BU104" s="22" t="str">
        <f t="shared" si="75"/>
        <v/>
      </c>
      <c r="BV104" s="22" t="str">
        <f t="shared" si="75"/>
        <v/>
      </c>
    </row>
    <row r="105" spans="2:74" ht="30" customHeight="1" x14ac:dyDescent="0.2">
      <c r="B105" s="75"/>
      <c r="C105" s="75"/>
      <c r="D105" s="77"/>
      <c r="E105" s="49"/>
      <c r="F105" s="49"/>
      <c r="G105" s="50"/>
      <c r="H105" s="51"/>
      <c r="I105" s="50"/>
      <c r="J105" s="53"/>
      <c r="K105" s="55" t="str">
        <f t="shared" si="56"/>
        <v/>
      </c>
      <c r="L105" s="50" t="str">
        <f t="shared" si="57"/>
        <v/>
      </c>
      <c r="M105" s="50" t="str">
        <f t="shared" si="58"/>
        <v/>
      </c>
      <c r="N105" s="72" t="str">
        <f t="shared" si="59"/>
        <v/>
      </c>
      <c r="O105" s="72" t="str">
        <f t="shared" si="60"/>
        <v/>
      </c>
      <c r="P105" s="51" t="str">
        <f t="shared" si="61"/>
        <v/>
      </c>
      <c r="Q105" s="21"/>
      <c r="R105" s="68" t="str">
        <f t="shared" si="62"/>
        <v/>
      </c>
      <c r="S105" s="51" t="str">
        <f t="shared" si="63"/>
        <v/>
      </c>
      <c r="T105" s="24"/>
      <c r="U105" s="7" t="str">
        <f t="shared" si="48"/>
        <v/>
      </c>
      <c r="V105" s="8" t="str">
        <f t="shared" si="64"/>
        <v/>
      </c>
      <c r="W105" s="21"/>
      <c r="X105" s="14" t="str">
        <f t="shared" si="49"/>
        <v/>
      </c>
      <c r="Y105" s="14" t="str">
        <f t="shared" si="65"/>
        <v/>
      </c>
      <c r="Z105" s="8" t="str">
        <f t="shared" si="66"/>
        <v/>
      </c>
      <c r="AA105" s="24"/>
      <c r="AB105" s="4" t="str">
        <f>IF(B105="","",COUNT(B$3:B105))</f>
        <v/>
      </c>
      <c r="AC105" s="4" t="str">
        <f>IF(C105="","",COUNT(C$3:C105))</f>
        <v/>
      </c>
      <c r="AD105" s="4" t="str">
        <f>IF(D105="","",COUNT(D$3:D105))</f>
        <v/>
      </c>
      <c r="AE105" s="22" t="str">
        <f>IF(E105="","",COUNTA($E$3:E105))</f>
        <v/>
      </c>
      <c r="AF105" s="60" t="str">
        <f>IF(B105="",IF(OR($C105&lt;&gt;"",$D105&lt;&gt;"",$E105&lt;&gt;"",$F105&lt;&gt;""),INDEX(AF$3:AF104,MATCH(MAX(AB$3:AB104),AB$3:AB104,0),0),""),B105)</f>
        <v/>
      </c>
      <c r="AG105" s="60" t="str">
        <f>IF(C105="",IF(OR($B105&lt;&gt;"",$D105&lt;&gt;"",$E105&lt;&gt;"",$F105&lt;&gt;""),INDEX(AG$3:AG104,MATCH(MAX(AC$3:AC104),AC$3:AC104,0),0),""),C105)</f>
        <v/>
      </c>
      <c r="AH105" s="60" t="str">
        <f>IF(D105="",IF(OR($B105&lt;&gt;"",$C105&lt;&gt;"",$E105&lt;&gt;"",$F105&lt;&gt;""),INDEX(AH$3:AH104,MATCH(MAX(AD$3:AD104),AD$3:AD104,0),0),""),D105)</f>
        <v/>
      </c>
      <c r="AI105" s="19" t="str">
        <f t="shared" si="67"/>
        <v/>
      </c>
      <c r="AJ105" s="22" t="str">
        <f>IF(AK105="","",$AK105&amp;"@"&amp;AL105&amp;IF(AL105="","","@"&amp;COUNTIF($AI$3:AI105,AL105)))</f>
        <v/>
      </c>
      <c r="AK105" s="45" t="str">
        <f t="shared" si="68"/>
        <v/>
      </c>
      <c r="AL105" s="5" t="str">
        <f>IF(AI105="",IF(AND(F105&lt;&gt;"",E105=""),INDEX($AI$3:AI104,MATCH(MAX($AE$3:AE104),$AE$3:AE104,0),0),""),AI105)</f>
        <v/>
      </c>
      <c r="AM105" s="22" t="str">
        <f>IF(入力!F105="","",IFERROR(INDEX(設定!$B$3:$B$100003,IFERROR(MATCH("*"&amp;$F105&amp;"*",設定!B$3:B$100003,0),MATCH("*"&amp;$F105&amp;"*",設定!C$3:C$100003,0)),0),入力!F105))&amp;""</f>
        <v/>
      </c>
      <c r="AN105" s="22" t="str">
        <f>IF(AM105="","",IFERROR(IF(入力!I105="",INDEX(設定!$D$3:$D$100003,MATCH("*"&amp;$AM105&amp;"*",設定!B$3:B$100003,0),0),I105),I105))&amp;""</f>
        <v/>
      </c>
      <c r="AO105" s="22" t="str">
        <f t="shared" si="69"/>
        <v/>
      </c>
      <c r="AP105" s="22" t="str">
        <f t="shared" si="70"/>
        <v/>
      </c>
      <c r="AQ105" s="22" t="str">
        <f>IF(AM105="","",IFERROR(IF(入力!H105="",INDEX(設定!$E$3:$X$100003,MATCH("*"&amp;$AM105&amp;"*",設定!B$3:B$100003,0),MATCH($AK105,設定!$E$1:$X$1,1)),H105),H105))</f>
        <v/>
      </c>
      <c r="AR105" s="23" t="str">
        <f t="shared" si="71"/>
        <v/>
      </c>
      <c r="AS105" s="23" t="str">
        <f>IF(AND(AR105&lt;&gt;"",COUNTIF($AJ$3:AJ105,AJ105)=1),SUMIF($AJ$3:$AR$100003,AJ105,$AR$3:$AR$100003),"")</f>
        <v/>
      </c>
      <c r="AT105" s="23" t="str">
        <f>IF(AND(COUNTIF($AK$3:AK105,AK105)=COUNTIF($AK$3:AK100105,AK105),AK105&lt;&gt;""),SUMIF($AK$3:AK105,AK105,$AR$3:AR105),"")</f>
        <v/>
      </c>
      <c r="AU105" s="125"/>
      <c r="AV105" s="22" t="str">
        <f>IF(COUNT(BA105:BF105)=6,MAX($AV$3:AV104)+1,"")</f>
        <v/>
      </c>
      <c r="AW105" s="22" t="str">
        <f>IF(AX105="","",RANK(AX105,$AX$3:$AX$100003,1)+COUNTIF($AX$3:AX105,AX105)-1)</f>
        <v/>
      </c>
      <c r="AX105" s="22" t="str">
        <f t="shared" si="50"/>
        <v/>
      </c>
      <c r="AY105" s="22" t="str">
        <f>IF(AL105="","",IF(COUNTIF($AL$3:AL105,AL105)=1,1+MAX($AY$3:AY104),INDEX($AY$3:AY104,MATCH(AL105,$AL$3:AL105,0),0)))</f>
        <v/>
      </c>
      <c r="AZ105" s="22" t="str">
        <f>IF(AM105="","",IF(COUNTIF($AM$3:AM105,AM105)=1,1+MAX($AZ$3:AZ104),INDEX($AZ$3:AZ104,MATCH(AM105,$AM$3:AM105,0),0)))</f>
        <v/>
      </c>
      <c r="BA105" s="79" t="str">
        <f t="shared" si="51"/>
        <v/>
      </c>
      <c r="BB105" s="79" t="str">
        <f t="shared" si="52"/>
        <v/>
      </c>
      <c r="BC105" s="22" t="str">
        <f>IF($AL105="","",IF(COUNTIF(AL105,"*"&amp;BC$1&amp;"*"),COUNTIF(AL$3:AL105,"*"&amp;BC$1&amp;"*"),""))</f>
        <v/>
      </c>
      <c r="BD105" s="22" t="str">
        <f>IF($AL105="","",IF(COUNTIF(AM105,"*"&amp;BD$1&amp;"*"),COUNTIF(AM$3:AM105,"*"&amp;BD$1&amp;"*"),""))</f>
        <v/>
      </c>
      <c r="BE105" s="22" t="str">
        <f>IF($AL105="","",IF(COUNTIF(AN105,"*"&amp;BE$1&amp;"*"),COUNTIF(AN$3:AN105,"*"&amp;BE$1&amp;"*"),""))</f>
        <v/>
      </c>
      <c r="BF105" s="22" t="str">
        <f>IF($AL105="","",IF(COUNTIF(AO105,"*"&amp;BF$1&amp;"*"),COUNTIF(AO$3:AO105,"*"&amp;BF$1&amp;"*"),""))</f>
        <v/>
      </c>
      <c r="BG105" s="83" t="str">
        <f t="shared" si="53"/>
        <v/>
      </c>
      <c r="BH105" s="22" t="str">
        <f t="shared" si="54"/>
        <v/>
      </c>
      <c r="BI105" s="22" t="str">
        <f t="shared" si="55"/>
        <v/>
      </c>
      <c r="BK105" s="22" t="str">
        <f>IF($BK$1&gt;=1+MAX($BK$3:BK104),1+MAX($BK$3:BK104),"")</f>
        <v/>
      </c>
      <c r="BL105" s="22" t="str">
        <f t="shared" si="75"/>
        <v/>
      </c>
      <c r="BM105" s="22" t="str">
        <f t="shared" si="75"/>
        <v/>
      </c>
      <c r="BN105" s="22" t="str">
        <f t="shared" si="75"/>
        <v/>
      </c>
      <c r="BO105" s="22" t="str">
        <f t="shared" si="75"/>
        <v/>
      </c>
      <c r="BP105" s="22" t="str">
        <f t="shared" si="75"/>
        <v/>
      </c>
      <c r="BQ105" s="22" t="str">
        <f t="shared" si="75"/>
        <v/>
      </c>
      <c r="BR105" s="22" t="str">
        <f t="shared" si="75"/>
        <v/>
      </c>
      <c r="BS105" s="22" t="str">
        <f t="shared" si="75"/>
        <v/>
      </c>
      <c r="BT105" s="22" t="str">
        <f t="shared" si="75"/>
        <v/>
      </c>
      <c r="BU105" s="22" t="str">
        <f t="shared" si="75"/>
        <v/>
      </c>
      <c r="BV105" s="22" t="str">
        <f t="shared" si="75"/>
        <v/>
      </c>
    </row>
    <row r="106" spans="2:74" ht="30" customHeight="1" x14ac:dyDescent="0.2">
      <c r="B106" s="75"/>
      <c r="C106" s="75"/>
      <c r="D106" s="77"/>
      <c r="E106" s="49"/>
      <c r="F106" s="49"/>
      <c r="G106" s="50"/>
      <c r="H106" s="51"/>
      <c r="I106" s="50"/>
      <c r="J106" s="53"/>
      <c r="K106" s="55" t="str">
        <f t="shared" si="56"/>
        <v/>
      </c>
      <c r="L106" s="50" t="str">
        <f t="shared" si="57"/>
        <v/>
      </c>
      <c r="M106" s="50" t="str">
        <f t="shared" si="58"/>
        <v/>
      </c>
      <c r="N106" s="72" t="str">
        <f t="shared" si="59"/>
        <v/>
      </c>
      <c r="O106" s="72" t="str">
        <f t="shared" si="60"/>
        <v/>
      </c>
      <c r="P106" s="51" t="str">
        <f t="shared" si="61"/>
        <v/>
      </c>
      <c r="Q106" s="21"/>
      <c r="R106" s="68" t="str">
        <f t="shared" si="62"/>
        <v/>
      </c>
      <c r="S106" s="51" t="str">
        <f t="shared" si="63"/>
        <v/>
      </c>
      <c r="T106" s="24"/>
      <c r="U106" s="7" t="str">
        <f t="shared" si="48"/>
        <v/>
      </c>
      <c r="V106" s="8" t="str">
        <f t="shared" si="64"/>
        <v/>
      </c>
      <c r="W106" s="21"/>
      <c r="X106" s="14" t="str">
        <f t="shared" si="49"/>
        <v/>
      </c>
      <c r="Y106" s="14" t="str">
        <f t="shared" si="65"/>
        <v/>
      </c>
      <c r="Z106" s="8" t="str">
        <f t="shared" si="66"/>
        <v/>
      </c>
      <c r="AA106" s="24"/>
      <c r="AB106" s="4" t="str">
        <f>IF(B106="","",COUNT(B$3:B106))</f>
        <v/>
      </c>
      <c r="AC106" s="4" t="str">
        <f>IF(C106="","",COUNT(C$3:C106))</f>
        <v/>
      </c>
      <c r="AD106" s="4" t="str">
        <f>IF(D106="","",COUNT(D$3:D106))</f>
        <v/>
      </c>
      <c r="AE106" s="22" t="str">
        <f>IF(E106="","",COUNTA($E$3:E106))</f>
        <v/>
      </c>
      <c r="AF106" s="60" t="str">
        <f>IF(B106="",IF(OR($C106&lt;&gt;"",$D106&lt;&gt;"",$E106&lt;&gt;"",$F106&lt;&gt;""),INDEX(AF$3:AF105,MATCH(MAX(AB$3:AB105),AB$3:AB105,0),0),""),B106)</f>
        <v/>
      </c>
      <c r="AG106" s="60" t="str">
        <f>IF(C106="",IF(OR($B106&lt;&gt;"",$D106&lt;&gt;"",$E106&lt;&gt;"",$F106&lt;&gt;""),INDEX(AG$3:AG105,MATCH(MAX(AC$3:AC105),AC$3:AC105,0),0),""),C106)</f>
        <v/>
      </c>
      <c r="AH106" s="60" t="str">
        <f>IF(D106="",IF(OR($B106&lt;&gt;"",$C106&lt;&gt;"",$E106&lt;&gt;"",$F106&lt;&gt;""),INDEX(AH$3:AH105,MATCH(MAX(AD$3:AD105),AD$3:AD105,0),0),""),D106)</f>
        <v/>
      </c>
      <c r="AI106" s="19" t="str">
        <f t="shared" si="67"/>
        <v/>
      </c>
      <c r="AJ106" s="22" t="str">
        <f>IF(AK106="","",$AK106&amp;"@"&amp;AL106&amp;IF(AL106="","","@"&amp;COUNTIF($AI$3:AI106,AL106)))</f>
        <v/>
      </c>
      <c r="AK106" s="45" t="str">
        <f t="shared" si="68"/>
        <v/>
      </c>
      <c r="AL106" s="5" t="str">
        <f>IF(AI106="",IF(AND(F106&lt;&gt;"",E106=""),INDEX($AI$3:AI105,MATCH(MAX($AE$3:AE105),$AE$3:AE105,0),0),""),AI106)</f>
        <v/>
      </c>
      <c r="AM106" s="22" t="str">
        <f>IF(入力!F106="","",IFERROR(INDEX(設定!$B$3:$B$100003,IFERROR(MATCH("*"&amp;$F106&amp;"*",設定!B$3:B$100003,0),MATCH("*"&amp;$F106&amp;"*",設定!C$3:C$100003,0)),0),入力!F106))&amp;""</f>
        <v/>
      </c>
      <c r="AN106" s="22" t="str">
        <f>IF(AM106="","",IFERROR(IF(入力!I106="",INDEX(設定!$D$3:$D$100003,MATCH("*"&amp;$AM106&amp;"*",設定!B$3:B$100003,0),0),I106),I106))&amp;""</f>
        <v/>
      </c>
      <c r="AO106" s="22" t="str">
        <f t="shared" si="69"/>
        <v/>
      </c>
      <c r="AP106" s="22" t="str">
        <f t="shared" si="70"/>
        <v/>
      </c>
      <c r="AQ106" s="22" t="str">
        <f>IF(AM106="","",IFERROR(IF(入力!H106="",INDEX(設定!$E$3:$X$100003,MATCH("*"&amp;$AM106&amp;"*",設定!B$3:B$100003,0),MATCH($AK106,設定!$E$1:$X$1,1)),H106),H106))</f>
        <v/>
      </c>
      <c r="AR106" s="23" t="str">
        <f t="shared" si="71"/>
        <v/>
      </c>
      <c r="AS106" s="23" t="str">
        <f>IF(AND(AR106&lt;&gt;"",COUNTIF($AJ$3:AJ106,AJ106)=1),SUMIF($AJ$3:$AR$100003,AJ106,$AR$3:$AR$100003),"")</f>
        <v/>
      </c>
      <c r="AT106" s="23" t="str">
        <f>IF(AND(COUNTIF($AK$3:AK106,AK106)=COUNTIF($AK$3:AK100106,AK106),AK106&lt;&gt;""),SUMIF($AK$3:AK106,AK106,$AR$3:AR106),"")</f>
        <v/>
      </c>
      <c r="AU106" s="125"/>
      <c r="AV106" s="22" t="str">
        <f>IF(COUNT(BA106:BF106)=6,MAX($AV$3:AV105)+1,"")</f>
        <v/>
      </c>
      <c r="AW106" s="22" t="str">
        <f>IF(AX106="","",RANK(AX106,$AX$3:$AX$100003,1)+COUNTIF($AX$3:AX106,AX106)-1)</f>
        <v/>
      </c>
      <c r="AX106" s="22" t="str">
        <f t="shared" si="50"/>
        <v/>
      </c>
      <c r="AY106" s="22" t="str">
        <f>IF(AL106="","",IF(COUNTIF($AL$3:AL106,AL106)=1,1+MAX($AY$3:AY105),INDEX($AY$3:AY105,MATCH(AL106,$AL$3:AL106,0),0)))</f>
        <v/>
      </c>
      <c r="AZ106" s="22" t="str">
        <f>IF(AM106="","",IF(COUNTIF($AM$3:AM106,AM106)=1,1+MAX($AZ$3:AZ105),INDEX($AZ$3:AZ105,MATCH(AM106,$AM$3:AM106,0),0)))</f>
        <v/>
      </c>
      <c r="BA106" s="79" t="str">
        <f t="shared" si="51"/>
        <v/>
      </c>
      <c r="BB106" s="79" t="str">
        <f t="shared" si="52"/>
        <v/>
      </c>
      <c r="BC106" s="22" t="str">
        <f>IF($AL106="","",IF(COUNTIF(AL106,"*"&amp;BC$1&amp;"*"),COUNTIF(AL$3:AL106,"*"&amp;BC$1&amp;"*"),""))</f>
        <v/>
      </c>
      <c r="BD106" s="22" t="str">
        <f>IF($AL106="","",IF(COUNTIF(AM106,"*"&amp;BD$1&amp;"*"),COUNTIF(AM$3:AM106,"*"&amp;BD$1&amp;"*"),""))</f>
        <v/>
      </c>
      <c r="BE106" s="22" t="str">
        <f>IF($AL106="","",IF(COUNTIF(AN106,"*"&amp;BE$1&amp;"*"),COUNTIF(AN$3:AN106,"*"&amp;BE$1&amp;"*"),""))</f>
        <v/>
      </c>
      <c r="BF106" s="22" t="str">
        <f>IF($AL106="","",IF(COUNTIF(AO106,"*"&amp;BF$1&amp;"*"),COUNTIF(AO$3:AO106,"*"&amp;BF$1&amp;"*"),""))</f>
        <v/>
      </c>
      <c r="BG106" s="83" t="str">
        <f t="shared" si="53"/>
        <v/>
      </c>
      <c r="BH106" s="22" t="str">
        <f t="shared" si="54"/>
        <v/>
      </c>
      <c r="BI106" s="22" t="str">
        <f t="shared" si="55"/>
        <v/>
      </c>
      <c r="BK106" s="22" t="str">
        <f>IF($BK$1&gt;=1+MAX($BK$3:BK105),1+MAX($BK$3:BK105),"")</f>
        <v/>
      </c>
      <c r="BL106" s="22" t="str">
        <f t="shared" si="75"/>
        <v/>
      </c>
      <c r="BM106" s="22" t="str">
        <f t="shared" si="75"/>
        <v/>
      </c>
      <c r="BN106" s="22" t="str">
        <f t="shared" si="75"/>
        <v/>
      </c>
      <c r="BO106" s="22" t="str">
        <f t="shared" si="75"/>
        <v/>
      </c>
      <c r="BP106" s="22" t="str">
        <f t="shared" si="75"/>
        <v/>
      </c>
      <c r="BQ106" s="22" t="str">
        <f t="shared" si="75"/>
        <v/>
      </c>
      <c r="BR106" s="22" t="str">
        <f t="shared" si="75"/>
        <v/>
      </c>
      <c r="BS106" s="22" t="str">
        <f t="shared" si="75"/>
        <v/>
      </c>
      <c r="BT106" s="22" t="str">
        <f t="shared" si="75"/>
        <v/>
      </c>
      <c r="BU106" s="22" t="str">
        <f t="shared" si="75"/>
        <v/>
      </c>
      <c r="BV106" s="22" t="str">
        <f t="shared" si="75"/>
        <v/>
      </c>
    </row>
    <row r="107" spans="2:74" ht="30" customHeight="1" x14ac:dyDescent="0.2">
      <c r="B107" s="75"/>
      <c r="C107" s="75"/>
      <c r="D107" s="77"/>
      <c r="E107" s="49"/>
      <c r="F107" s="49"/>
      <c r="G107" s="50"/>
      <c r="H107" s="51"/>
      <c r="I107" s="50"/>
      <c r="J107" s="53"/>
      <c r="K107" s="55" t="str">
        <f t="shared" si="56"/>
        <v/>
      </c>
      <c r="L107" s="50" t="str">
        <f t="shared" si="57"/>
        <v/>
      </c>
      <c r="M107" s="50" t="str">
        <f t="shared" si="58"/>
        <v/>
      </c>
      <c r="N107" s="72" t="str">
        <f t="shared" si="59"/>
        <v/>
      </c>
      <c r="O107" s="72" t="str">
        <f t="shared" si="60"/>
        <v/>
      </c>
      <c r="P107" s="51" t="str">
        <f t="shared" si="61"/>
        <v/>
      </c>
      <c r="Q107" s="21"/>
      <c r="R107" s="68" t="str">
        <f t="shared" si="62"/>
        <v/>
      </c>
      <c r="S107" s="51" t="str">
        <f t="shared" si="63"/>
        <v/>
      </c>
      <c r="T107" s="24"/>
      <c r="U107" s="7" t="str">
        <f t="shared" si="48"/>
        <v/>
      </c>
      <c r="V107" s="8" t="str">
        <f t="shared" si="64"/>
        <v/>
      </c>
      <c r="W107" s="21"/>
      <c r="X107" s="14" t="str">
        <f t="shared" si="49"/>
        <v/>
      </c>
      <c r="Y107" s="14" t="str">
        <f t="shared" si="65"/>
        <v/>
      </c>
      <c r="Z107" s="8" t="str">
        <f t="shared" si="66"/>
        <v/>
      </c>
      <c r="AA107" s="24"/>
      <c r="AB107" s="4" t="str">
        <f>IF(B107="","",COUNT(B$3:B107))</f>
        <v/>
      </c>
      <c r="AC107" s="4" t="str">
        <f>IF(C107="","",COUNT(C$3:C107))</f>
        <v/>
      </c>
      <c r="AD107" s="4" t="str">
        <f>IF(D107="","",COUNT(D$3:D107))</f>
        <v/>
      </c>
      <c r="AE107" s="22" t="str">
        <f>IF(E107="","",COUNTA($E$3:E107))</f>
        <v/>
      </c>
      <c r="AF107" s="60" t="str">
        <f>IF(B107="",IF(OR($C107&lt;&gt;"",$D107&lt;&gt;"",$E107&lt;&gt;"",$F107&lt;&gt;""),INDEX(AF$3:AF106,MATCH(MAX(AB$3:AB106),AB$3:AB106,0),0),""),B107)</f>
        <v/>
      </c>
      <c r="AG107" s="60" t="str">
        <f>IF(C107="",IF(OR($B107&lt;&gt;"",$D107&lt;&gt;"",$E107&lt;&gt;"",$F107&lt;&gt;""),INDEX(AG$3:AG106,MATCH(MAX(AC$3:AC106),AC$3:AC106,0),0),""),C107)</f>
        <v/>
      </c>
      <c r="AH107" s="60" t="str">
        <f>IF(D107="",IF(OR($B107&lt;&gt;"",$C107&lt;&gt;"",$E107&lt;&gt;"",$F107&lt;&gt;""),INDEX(AH$3:AH106,MATCH(MAX(AD$3:AD106),AD$3:AD106,0),0),""),D107)</f>
        <v/>
      </c>
      <c r="AI107" s="19" t="str">
        <f t="shared" si="67"/>
        <v/>
      </c>
      <c r="AJ107" s="22" t="str">
        <f>IF(AK107="","",$AK107&amp;"@"&amp;AL107&amp;IF(AL107="","","@"&amp;COUNTIF($AI$3:AI107,AL107)))</f>
        <v/>
      </c>
      <c r="AK107" s="45" t="str">
        <f t="shared" si="68"/>
        <v/>
      </c>
      <c r="AL107" s="5" t="str">
        <f>IF(AI107="",IF(AND(F107&lt;&gt;"",E107=""),INDEX($AI$3:AI106,MATCH(MAX($AE$3:AE106),$AE$3:AE106,0),0),""),AI107)</f>
        <v/>
      </c>
      <c r="AM107" s="22" t="str">
        <f>IF(入力!F107="","",IFERROR(INDEX(設定!$B$3:$B$100003,IFERROR(MATCH("*"&amp;$F107&amp;"*",設定!B$3:B$100003,0),MATCH("*"&amp;$F107&amp;"*",設定!C$3:C$100003,0)),0),入力!F107))&amp;""</f>
        <v/>
      </c>
      <c r="AN107" s="22" t="str">
        <f>IF(AM107="","",IFERROR(IF(入力!I107="",INDEX(設定!$D$3:$D$100003,MATCH("*"&amp;$AM107&amp;"*",設定!B$3:B$100003,0),0),I107),I107))&amp;""</f>
        <v/>
      </c>
      <c r="AO107" s="22" t="str">
        <f t="shared" si="69"/>
        <v/>
      </c>
      <c r="AP107" s="22" t="str">
        <f t="shared" si="70"/>
        <v/>
      </c>
      <c r="AQ107" s="22" t="str">
        <f>IF(AM107="","",IFERROR(IF(入力!H107="",INDEX(設定!$E$3:$X$100003,MATCH("*"&amp;$AM107&amp;"*",設定!B$3:B$100003,0),MATCH($AK107,設定!$E$1:$X$1,1)),H107),H107))</f>
        <v/>
      </c>
      <c r="AR107" s="23" t="str">
        <f t="shared" si="71"/>
        <v/>
      </c>
      <c r="AS107" s="23" t="str">
        <f>IF(AND(AR107&lt;&gt;"",COUNTIF($AJ$3:AJ107,AJ107)=1),SUMIF($AJ$3:$AR$100003,AJ107,$AR$3:$AR$100003),"")</f>
        <v/>
      </c>
      <c r="AT107" s="23" t="str">
        <f>IF(AND(COUNTIF($AK$3:AK107,AK107)=COUNTIF($AK$3:AK100107,AK107),AK107&lt;&gt;""),SUMIF($AK$3:AK107,AK107,$AR$3:AR107),"")</f>
        <v/>
      </c>
      <c r="AU107" s="125"/>
      <c r="AV107" s="22" t="str">
        <f>IF(COUNT(BA107:BF107)=6,MAX($AV$3:AV106)+1,"")</f>
        <v/>
      </c>
      <c r="AW107" s="22" t="str">
        <f>IF(AX107="","",RANK(AX107,$AX$3:$AX$100003,1)+COUNTIF($AX$3:AX107,AX107)-1)</f>
        <v/>
      </c>
      <c r="AX107" s="22" t="str">
        <f t="shared" si="50"/>
        <v/>
      </c>
      <c r="AY107" s="22" t="str">
        <f>IF(AL107="","",IF(COUNTIF($AL$3:AL107,AL107)=1,1+MAX($AY$3:AY106),INDEX($AY$3:AY106,MATCH(AL107,$AL$3:AL107,0),0)))</f>
        <v/>
      </c>
      <c r="AZ107" s="22" t="str">
        <f>IF(AM107="","",IF(COUNTIF($AM$3:AM107,AM107)=1,1+MAX($AZ$3:AZ106),INDEX($AZ$3:AZ106,MATCH(AM107,$AM$3:AM107,0),0)))</f>
        <v/>
      </c>
      <c r="BA107" s="79" t="str">
        <f t="shared" si="51"/>
        <v/>
      </c>
      <c r="BB107" s="79" t="str">
        <f t="shared" si="52"/>
        <v/>
      </c>
      <c r="BC107" s="22" t="str">
        <f>IF($AL107="","",IF(COUNTIF(AL107,"*"&amp;BC$1&amp;"*"),COUNTIF(AL$3:AL107,"*"&amp;BC$1&amp;"*"),""))</f>
        <v/>
      </c>
      <c r="BD107" s="22" t="str">
        <f>IF($AL107="","",IF(COUNTIF(AM107,"*"&amp;BD$1&amp;"*"),COUNTIF(AM$3:AM107,"*"&amp;BD$1&amp;"*"),""))</f>
        <v/>
      </c>
      <c r="BE107" s="22" t="str">
        <f>IF($AL107="","",IF(COUNTIF(AN107,"*"&amp;BE$1&amp;"*"),COUNTIF(AN$3:AN107,"*"&amp;BE$1&amp;"*"),""))</f>
        <v/>
      </c>
      <c r="BF107" s="22" t="str">
        <f>IF($AL107="","",IF(COUNTIF(AO107,"*"&amp;BF$1&amp;"*"),COUNTIF(AO$3:AO107,"*"&amp;BF$1&amp;"*"),""))</f>
        <v/>
      </c>
      <c r="BG107" s="83" t="str">
        <f t="shared" si="53"/>
        <v/>
      </c>
      <c r="BH107" s="22" t="str">
        <f t="shared" si="54"/>
        <v/>
      </c>
      <c r="BI107" s="22" t="str">
        <f t="shared" si="55"/>
        <v/>
      </c>
      <c r="BK107" s="22" t="str">
        <f>IF($BK$1&gt;=1+MAX($BK$3:BK106),1+MAX($BK$3:BK106),"")</f>
        <v/>
      </c>
      <c r="BL107" s="22" t="str">
        <f t="shared" si="75"/>
        <v/>
      </c>
      <c r="BM107" s="22" t="str">
        <f t="shared" si="75"/>
        <v/>
      </c>
      <c r="BN107" s="22" t="str">
        <f t="shared" si="75"/>
        <v/>
      </c>
      <c r="BO107" s="22" t="str">
        <f t="shared" si="75"/>
        <v/>
      </c>
      <c r="BP107" s="22" t="str">
        <f t="shared" si="75"/>
        <v/>
      </c>
      <c r="BQ107" s="22" t="str">
        <f t="shared" si="75"/>
        <v/>
      </c>
      <c r="BR107" s="22" t="str">
        <f t="shared" si="75"/>
        <v/>
      </c>
      <c r="BS107" s="22" t="str">
        <f t="shared" si="75"/>
        <v/>
      </c>
      <c r="BT107" s="22" t="str">
        <f t="shared" si="75"/>
        <v/>
      </c>
      <c r="BU107" s="22" t="str">
        <f t="shared" si="75"/>
        <v/>
      </c>
      <c r="BV107" s="22" t="str">
        <f t="shared" si="75"/>
        <v/>
      </c>
    </row>
    <row r="108" spans="2:74" ht="30" customHeight="1" x14ac:dyDescent="0.2">
      <c r="B108" s="75"/>
      <c r="C108" s="75"/>
      <c r="D108" s="77"/>
      <c r="E108" s="49"/>
      <c r="F108" s="49"/>
      <c r="G108" s="50"/>
      <c r="H108" s="51"/>
      <c r="I108" s="50"/>
      <c r="J108" s="53"/>
      <c r="K108" s="55" t="str">
        <f t="shared" si="56"/>
        <v/>
      </c>
      <c r="L108" s="50" t="str">
        <f t="shared" si="57"/>
        <v/>
      </c>
      <c r="M108" s="50" t="str">
        <f t="shared" si="58"/>
        <v/>
      </c>
      <c r="N108" s="72" t="str">
        <f t="shared" si="59"/>
        <v/>
      </c>
      <c r="O108" s="72" t="str">
        <f t="shared" si="60"/>
        <v/>
      </c>
      <c r="P108" s="51" t="str">
        <f t="shared" si="61"/>
        <v/>
      </c>
      <c r="Q108" s="21"/>
      <c r="R108" s="68" t="str">
        <f t="shared" si="62"/>
        <v/>
      </c>
      <c r="S108" s="51" t="str">
        <f t="shared" si="63"/>
        <v/>
      </c>
      <c r="T108" s="24"/>
      <c r="U108" s="7" t="str">
        <f t="shared" si="48"/>
        <v/>
      </c>
      <c r="V108" s="8" t="str">
        <f t="shared" si="64"/>
        <v/>
      </c>
      <c r="W108" s="21"/>
      <c r="X108" s="14" t="str">
        <f t="shared" si="49"/>
        <v/>
      </c>
      <c r="Y108" s="14" t="str">
        <f t="shared" si="65"/>
        <v/>
      </c>
      <c r="Z108" s="8" t="str">
        <f t="shared" si="66"/>
        <v/>
      </c>
      <c r="AA108" s="24"/>
      <c r="AB108" s="4" t="str">
        <f>IF(B108="","",COUNT(B$3:B108))</f>
        <v/>
      </c>
      <c r="AC108" s="4" t="str">
        <f>IF(C108="","",COUNT(C$3:C108))</f>
        <v/>
      </c>
      <c r="AD108" s="4" t="str">
        <f>IF(D108="","",COUNT(D$3:D108))</f>
        <v/>
      </c>
      <c r="AE108" s="22" t="str">
        <f>IF(E108="","",COUNTA($E$3:E108))</f>
        <v/>
      </c>
      <c r="AF108" s="60" t="str">
        <f>IF(B108="",IF(OR($C108&lt;&gt;"",$D108&lt;&gt;"",$E108&lt;&gt;"",$F108&lt;&gt;""),INDEX(AF$3:AF107,MATCH(MAX(AB$3:AB107),AB$3:AB107,0),0),""),B108)</f>
        <v/>
      </c>
      <c r="AG108" s="60" t="str">
        <f>IF(C108="",IF(OR($B108&lt;&gt;"",$D108&lt;&gt;"",$E108&lt;&gt;"",$F108&lt;&gt;""),INDEX(AG$3:AG107,MATCH(MAX(AC$3:AC107),AC$3:AC107,0),0),""),C108)</f>
        <v/>
      </c>
      <c r="AH108" s="60" t="str">
        <f>IF(D108="",IF(OR($B108&lt;&gt;"",$C108&lt;&gt;"",$E108&lt;&gt;"",$F108&lt;&gt;""),INDEX(AH$3:AH107,MATCH(MAX(AD$3:AD107),AD$3:AD107,0),0),""),D108)</f>
        <v/>
      </c>
      <c r="AI108" s="19" t="str">
        <f t="shared" si="67"/>
        <v/>
      </c>
      <c r="AJ108" s="22" t="str">
        <f>IF(AK108="","",$AK108&amp;"@"&amp;AL108&amp;IF(AL108="","","@"&amp;COUNTIF($AI$3:AI108,AL108)))</f>
        <v/>
      </c>
      <c r="AK108" s="45" t="str">
        <f t="shared" si="68"/>
        <v/>
      </c>
      <c r="AL108" s="5" t="str">
        <f>IF(AI108="",IF(AND(F108&lt;&gt;"",E108=""),INDEX($AI$3:AI107,MATCH(MAX($AE$3:AE107),$AE$3:AE107,0),0),""),AI108)</f>
        <v/>
      </c>
      <c r="AM108" s="22" t="str">
        <f>IF(入力!F108="","",IFERROR(INDEX(設定!$B$3:$B$100003,IFERROR(MATCH("*"&amp;$F108&amp;"*",設定!B$3:B$100003,0),MATCH("*"&amp;$F108&amp;"*",設定!C$3:C$100003,0)),0),入力!F108))&amp;""</f>
        <v/>
      </c>
      <c r="AN108" s="22" t="str">
        <f>IF(AM108="","",IFERROR(IF(入力!I108="",INDEX(設定!$D$3:$D$100003,MATCH("*"&amp;$AM108&amp;"*",設定!B$3:B$100003,0),0),I108),I108))&amp;""</f>
        <v/>
      </c>
      <c r="AO108" s="22" t="str">
        <f t="shared" si="69"/>
        <v/>
      </c>
      <c r="AP108" s="22" t="str">
        <f t="shared" si="70"/>
        <v/>
      </c>
      <c r="AQ108" s="22" t="str">
        <f>IF(AM108="","",IFERROR(IF(入力!H108="",INDEX(設定!$E$3:$X$100003,MATCH("*"&amp;$AM108&amp;"*",設定!B$3:B$100003,0),MATCH($AK108,設定!$E$1:$X$1,1)),H108),H108))</f>
        <v/>
      </c>
      <c r="AR108" s="23" t="str">
        <f t="shared" si="71"/>
        <v/>
      </c>
      <c r="AS108" s="23" t="str">
        <f>IF(AND(AR108&lt;&gt;"",COUNTIF($AJ$3:AJ108,AJ108)=1),SUMIF($AJ$3:$AR$100003,AJ108,$AR$3:$AR$100003),"")</f>
        <v/>
      </c>
      <c r="AT108" s="23" t="str">
        <f>IF(AND(COUNTIF($AK$3:AK108,AK108)=COUNTIF($AK$3:AK100108,AK108),AK108&lt;&gt;""),SUMIF($AK$3:AK108,AK108,$AR$3:AR108),"")</f>
        <v/>
      </c>
      <c r="AU108" s="125"/>
      <c r="AV108" s="22" t="str">
        <f>IF(COUNT(BA108:BF108)=6,MAX($AV$3:AV107)+1,"")</f>
        <v/>
      </c>
      <c r="AW108" s="22" t="str">
        <f>IF(AX108="","",RANK(AX108,$AX$3:$AX$100003,1)+COUNTIF($AX$3:AX108,AX108)-1)</f>
        <v/>
      </c>
      <c r="AX108" s="22" t="str">
        <f t="shared" si="50"/>
        <v/>
      </c>
      <c r="AY108" s="22" t="str">
        <f>IF(AL108="","",IF(COUNTIF($AL$3:AL108,AL108)=1,1+MAX($AY$3:AY107),INDEX($AY$3:AY107,MATCH(AL108,$AL$3:AL108,0),0)))</f>
        <v/>
      </c>
      <c r="AZ108" s="22" t="str">
        <f>IF(AM108="","",IF(COUNTIF($AM$3:AM108,AM108)=1,1+MAX($AZ$3:AZ107),INDEX($AZ$3:AZ107,MATCH(AM108,$AM$3:AM108,0),0)))</f>
        <v/>
      </c>
      <c r="BA108" s="79" t="str">
        <f t="shared" si="51"/>
        <v/>
      </c>
      <c r="BB108" s="79" t="str">
        <f t="shared" si="52"/>
        <v/>
      </c>
      <c r="BC108" s="22" t="str">
        <f>IF($AL108="","",IF(COUNTIF(AL108,"*"&amp;BC$1&amp;"*"),COUNTIF(AL$3:AL108,"*"&amp;BC$1&amp;"*"),""))</f>
        <v/>
      </c>
      <c r="BD108" s="22" t="str">
        <f>IF($AL108="","",IF(COUNTIF(AM108,"*"&amp;BD$1&amp;"*"),COUNTIF(AM$3:AM108,"*"&amp;BD$1&amp;"*"),""))</f>
        <v/>
      </c>
      <c r="BE108" s="22" t="str">
        <f>IF($AL108="","",IF(COUNTIF(AN108,"*"&amp;BE$1&amp;"*"),COUNTIF(AN$3:AN108,"*"&amp;BE$1&amp;"*"),""))</f>
        <v/>
      </c>
      <c r="BF108" s="22" t="str">
        <f>IF($AL108="","",IF(COUNTIF(AO108,"*"&amp;BF$1&amp;"*"),COUNTIF(AO$3:AO108,"*"&amp;BF$1&amp;"*"),""))</f>
        <v/>
      </c>
      <c r="BG108" s="83" t="str">
        <f t="shared" si="53"/>
        <v/>
      </c>
      <c r="BH108" s="22" t="str">
        <f t="shared" si="54"/>
        <v/>
      </c>
      <c r="BI108" s="22" t="str">
        <f t="shared" si="55"/>
        <v/>
      </c>
      <c r="BK108" s="22" t="str">
        <f>IF($BK$1&gt;=1+MAX($BK$3:BK107),1+MAX($BK$3:BK107),"")</f>
        <v/>
      </c>
      <c r="BL108" s="22" t="str">
        <f t="shared" si="75"/>
        <v/>
      </c>
      <c r="BM108" s="22" t="str">
        <f t="shared" si="75"/>
        <v/>
      </c>
      <c r="BN108" s="22" t="str">
        <f t="shared" si="75"/>
        <v/>
      </c>
      <c r="BO108" s="22" t="str">
        <f t="shared" si="75"/>
        <v/>
      </c>
      <c r="BP108" s="22" t="str">
        <f t="shared" si="75"/>
        <v/>
      </c>
      <c r="BQ108" s="22" t="str">
        <f t="shared" si="75"/>
        <v/>
      </c>
      <c r="BR108" s="22" t="str">
        <f t="shared" si="75"/>
        <v/>
      </c>
      <c r="BS108" s="22" t="str">
        <f t="shared" si="75"/>
        <v/>
      </c>
      <c r="BT108" s="22" t="str">
        <f t="shared" si="75"/>
        <v/>
      </c>
      <c r="BU108" s="22" t="str">
        <f t="shared" si="75"/>
        <v/>
      </c>
      <c r="BV108" s="22" t="str">
        <f t="shared" si="75"/>
        <v/>
      </c>
    </row>
    <row r="109" spans="2:74" ht="30" customHeight="1" x14ac:dyDescent="0.2">
      <c r="B109" s="75"/>
      <c r="C109" s="75"/>
      <c r="D109" s="77"/>
      <c r="E109" s="49"/>
      <c r="F109" s="49"/>
      <c r="G109" s="50"/>
      <c r="H109" s="51"/>
      <c r="I109" s="50"/>
      <c r="J109" s="53"/>
      <c r="K109" s="55" t="str">
        <f t="shared" si="56"/>
        <v/>
      </c>
      <c r="L109" s="50" t="str">
        <f t="shared" si="57"/>
        <v/>
      </c>
      <c r="M109" s="50" t="str">
        <f t="shared" si="58"/>
        <v/>
      </c>
      <c r="N109" s="72" t="str">
        <f t="shared" si="59"/>
        <v/>
      </c>
      <c r="O109" s="72" t="str">
        <f t="shared" si="60"/>
        <v/>
      </c>
      <c r="P109" s="51" t="str">
        <f t="shared" si="61"/>
        <v/>
      </c>
      <c r="Q109" s="21"/>
      <c r="R109" s="68" t="str">
        <f t="shared" si="62"/>
        <v/>
      </c>
      <c r="S109" s="51" t="str">
        <f t="shared" si="63"/>
        <v/>
      </c>
      <c r="T109" s="24"/>
      <c r="U109" s="7" t="str">
        <f t="shared" si="48"/>
        <v/>
      </c>
      <c r="V109" s="8" t="str">
        <f t="shared" si="64"/>
        <v/>
      </c>
      <c r="W109" s="21"/>
      <c r="X109" s="14" t="str">
        <f t="shared" si="49"/>
        <v/>
      </c>
      <c r="Y109" s="14" t="str">
        <f t="shared" si="65"/>
        <v/>
      </c>
      <c r="Z109" s="8" t="str">
        <f t="shared" si="66"/>
        <v/>
      </c>
      <c r="AA109" s="24"/>
      <c r="AB109" s="4" t="str">
        <f>IF(B109="","",COUNT(B$3:B109))</f>
        <v/>
      </c>
      <c r="AC109" s="4" t="str">
        <f>IF(C109="","",COUNT(C$3:C109))</f>
        <v/>
      </c>
      <c r="AD109" s="4" t="str">
        <f>IF(D109="","",COUNT(D$3:D109))</f>
        <v/>
      </c>
      <c r="AE109" s="22" t="str">
        <f>IF(E109="","",COUNTA($E$3:E109))</f>
        <v/>
      </c>
      <c r="AF109" s="60" t="str">
        <f>IF(B109="",IF(OR($C109&lt;&gt;"",$D109&lt;&gt;"",$E109&lt;&gt;"",$F109&lt;&gt;""),INDEX(AF$3:AF108,MATCH(MAX(AB$3:AB108),AB$3:AB108,0),0),""),B109)</f>
        <v/>
      </c>
      <c r="AG109" s="60" t="str">
        <f>IF(C109="",IF(OR($B109&lt;&gt;"",$D109&lt;&gt;"",$E109&lt;&gt;"",$F109&lt;&gt;""),INDEX(AG$3:AG108,MATCH(MAX(AC$3:AC108),AC$3:AC108,0),0),""),C109)</f>
        <v/>
      </c>
      <c r="AH109" s="60" t="str">
        <f>IF(D109="",IF(OR($B109&lt;&gt;"",$C109&lt;&gt;"",$E109&lt;&gt;"",$F109&lt;&gt;""),INDEX(AH$3:AH108,MATCH(MAX(AD$3:AD108),AD$3:AD108,0),0),""),D109)</f>
        <v/>
      </c>
      <c r="AI109" s="19" t="str">
        <f t="shared" si="67"/>
        <v/>
      </c>
      <c r="AJ109" s="22" t="str">
        <f>IF(AK109="","",$AK109&amp;"@"&amp;AL109&amp;IF(AL109="","","@"&amp;COUNTIF($AI$3:AI109,AL109)))</f>
        <v/>
      </c>
      <c r="AK109" s="45" t="str">
        <f t="shared" si="68"/>
        <v/>
      </c>
      <c r="AL109" s="5" t="str">
        <f>IF(AI109="",IF(AND(F109&lt;&gt;"",E109=""),INDEX($AI$3:AI108,MATCH(MAX($AE$3:AE108),$AE$3:AE108,0),0),""),AI109)</f>
        <v/>
      </c>
      <c r="AM109" s="22" t="str">
        <f>IF(入力!F109="","",IFERROR(INDEX(設定!$B$3:$B$100003,IFERROR(MATCH("*"&amp;$F109&amp;"*",設定!B$3:B$100003,0),MATCH("*"&amp;$F109&amp;"*",設定!C$3:C$100003,0)),0),入力!F109))&amp;""</f>
        <v/>
      </c>
      <c r="AN109" s="22" t="str">
        <f>IF(AM109="","",IFERROR(IF(入力!I109="",INDEX(設定!$D$3:$D$100003,MATCH("*"&amp;$AM109&amp;"*",設定!B$3:B$100003,0),0),I109),I109))&amp;""</f>
        <v/>
      </c>
      <c r="AO109" s="22" t="str">
        <f t="shared" si="69"/>
        <v/>
      </c>
      <c r="AP109" s="22" t="str">
        <f t="shared" si="70"/>
        <v/>
      </c>
      <c r="AQ109" s="22" t="str">
        <f>IF(AM109="","",IFERROR(IF(入力!H109="",INDEX(設定!$E$3:$X$100003,MATCH("*"&amp;$AM109&amp;"*",設定!B$3:B$100003,0),MATCH($AK109,設定!$E$1:$X$1,1)),H109),H109))</f>
        <v/>
      </c>
      <c r="AR109" s="23" t="str">
        <f t="shared" si="71"/>
        <v/>
      </c>
      <c r="AS109" s="23" t="str">
        <f>IF(AND(AR109&lt;&gt;"",COUNTIF($AJ$3:AJ109,AJ109)=1),SUMIF($AJ$3:$AR$100003,AJ109,$AR$3:$AR$100003),"")</f>
        <v/>
      </c>
      <c r="AT109" s="23" t="str">
        <f>IF(AND(COUNTIF($AK$3:AK109,AK109)=COUNTIF($AK$3:AK100109,AK109),AK109&lt;&gt;""),SUMIF($AK$3:AK109,AK109,$AR$3:AR109),"")</f>
        <v/>
      </c>
      <c r="AU109" s="125"/>
      <c r="AV109" s="22" t="str">
        <f>IF(COUNT(BA109:BF109)=6,MAX($AV$3:AV108)+1,"")</f>
        <v/>
      </c>
      <c r="AW109" s="22" t="str">
        <f>IF(AX109="","",RANK(AX109,$AX$3:$AX$100003,1)+COUNTIF($AX$3:AX109,AX109)-1)</f>
        <v/>
      </c>
      <c r="AX109" s="22" t="str">
        <f t="shared" si="50"/>
        <v/>
      </c>
      <c r="AY109" s="22" t="str">
        <f>IF(AL109="","",IF(COUNTIF($AL$3:AL109,AL109)=1,1+MAX($AY$3:AY108),INDEX($AY$3:AY108,MATCH(AL109,$AL$3:AL109,0),0)))</f>
        <v/>
      </c>
      <c r="AZ109" s="22" t="str">
        <f>IF(AM109="","",IF(COUNTIF($AM$3:AM109,AM109)=1,1+MAX($AZ$3:AZ108),INDEX($AZ$3:AZ108,MATCH(AM109,$AM$3:AM109,0),0)))</f>
        <v/>
      </c>
      <c r="BA109" s="79" t="str">
        <f t="shared" si="51"/>
        <v/>
      </c>
      <c r="BB109" s="79" t="str">
        <f t="shared" si="52"/>
        <v/>
      </c>
      <c r="BC109" s="22" t="str">
        <f>IF($AL109="","",IF(COUNTIF(AL109,"*"&amp;BC$1&amp;"*"),COUNTIF(AL$3:AL109,"*"&amp;BC$1&amp;"*"),""))</f>
        <v/>
      </c>
      <c r="BD109" s="22" t="str">
        <f>IF($AL109="","",IF(COUNTIF(AM109,"*"&amp;BD$1&amp;"*"),COUNTIF(AM$3:AM109,"*"&amp;BD$1&amp;"*"),""))</f>
        <v/>
      </c>
      <c r="BE109" s="22" t="str">
        <f>IF($AL109="","",IF(COUNTIF(AN109,"*"&amp;BE$1&amp;"*"),COUNTIF(AN$3:AN109,"*"&amp;BE$1&amp;"*"),""))</f>
        <v/>
      </c>
      <c r="BF109" s="22" t="str">
        <f>IF($AL109="","",IF(COUNTIF(AO109,"*"&amp;BF$1&amp;"*"),COUNTIF(AO$3:AO109,"*"&amp;BF$1&amp;"*"),""))</f>
        <v/>
      </c>
      <c r="BG109" s="83" t="str">
        <f t="shared" si="53"/>
        <v/>
      </c>
      <c r="BH109" s="22" t="str">
        <f t="shared" si="54"/>
        <v/>
      </c>
      <c r="BI109" s="22" t="str">
        <f t="shared" si="55"/>
        <v/>
      </c>
      <c r="BK109" s="22" t="str">
        <f>IF($BK$1&gt;=1+MAX($BK$3:BK108),1+MAX($BK$3:BK108),"")</f>
        <v/>
      </c>
      <c r="BL109" s="22" t="str">
        <f t="shared" si="75"/>
        <v/>
      </c>
      <c r="BM109" s="22" t="str">
        <f t="shared" si="75"/>
        <v/>
      </c>
      <c r="BN109" s="22" t="str">
        <f t="shared" si="75"/>
        <v/>
      </c>
      <c r="BO109" s="22" t="str">
        <f t="shared" si="75"/>
        <v/>
      </c>
      <c r="BP109" s="22" t="str">
        <f t="shared" si="75"/>
        <v/>
      </c>
      <c r="BQ109" s="22" t="str">
        <f t="shared" si="75"/>
        <v/>
      </c>
      <c r="BR109" s="22" t="str">
        <f t="shared" si="75"/>
        <v/>
      </c>
      <c r="BS109" s="22" t="str">
        <f t="shared" si="75"/>
        <v/>
      </c>
      <c r="BT109" s="22" t="str">
        <f t="shared" si="75"/>
        <v/>
      </c>
      <c r="BU109" s="22" t="str">
        <f t="shared" si="75"/>
        <v/>
      </c>
      <c r="BV109" s="22" t="str">
        <f t="shared" si="75"/>
        <v/>
      </c>
    </row>
    <row r="110" spans="2:74" ht="30" customHeight="1" x14ac:dyDescent="0.2">
      <c r="B110" s="75"/>
      <c r="C110" s="75"/>
      <c r="D110" s="77"/>
      <c r="E110" s="49"/>
      <c r="F110" s="49"/>
      <c r="G110" s="50"/>
      <c r="H110" s="51"/>
      <c r="I110" s="50"/>
      <c r="J110" s="53"/>
      <c r="K110" s="55" t="str">
        <f t="shared" si="56"/>
        <v/>
      </c>
      <c r="L110" s="50" t="str">
        <f t="shared" si="57"/>
        <v/>
      </c>
      <c r="M110" s="50" t="str">
        <f t="shared" si="58"/>
        <v/>
      </c>
      <c r="N110" s="72" t="str">
        <f t="shared" si="59"/>
        <v/>
      </c>
      <c r="O110" s="72" t="str">
        <f t="shared" si="60"/>
        <v/>
      </c>
      <c r="P110" s="51" t="str">
        <f t="shared" si="61"/>
        <v/>
      </c>
      <c r="Q110" s="21"/>
      <c r="R110" s="68" t="str">
        <f t="shared" si="62"/>
        <v/>
      </c>
      <c r="S110" s="51" t="str">
        <f t="shared" si="63"/>
        <v/>
      </c>
      <c r="T110" s="24"/>
      <c r="U110" s="7" t="str">
        <f t="shared" si="48"/>
        <v/>
      </c>
      <c r="V110" s="8" t="str">
        <f t="shared" si="64"/>
        <v/>
      </c>
      <c r="W110" s="21"/>
      <c r="X110" s="14" t="str">
        <f t="shared" si="49"/>
        <v/>
      </c>
      <c r="Y110" s="14" t="str">
        <f t="shared" si="65"/>
        <v/>
      </c>
      <c r="Z110" s="8" t="str">
        <f t="shared" si="66"/>
        <v/>
      </c>
      <c r="AA110" s="24"/>
      <c r="AB110" s="4" t="str">
        <f>IF(B110="","",COUNT(B$3:B110))</f>
        <v/>
      </c>
      <c r="AC110" s="4" t="str">
        <f>IF(C110="","",COUNT(C$3:C110))</f>
        <v/>
      </c>
      <c r="AD110" s="4" t="str">
        <f>IF(D110="","",COUNT(D$3:D110))</f>
        <v/>
      </c>
      <c r="AE110" s="22" t="str">
        <f>IF(E110="","",COUNTA($E$3:E110))</f>
        <v/>
      </c>
      <c r="AF110" s="60" t="str">
        <f>IF(B110="",IF(OR($C110&lt;&gt;"",$D110&lt;&gt;"",$E110&lt;&gt;"",$F110&lt;&gt;""),INDEX(AF$3:AF109,MATCH(MAX(AB$3:AB109),AB$3:AB109,0),0),""),B110)</f>
        <v/>
      </c>
      <c r="AG110" s="60" t="str">
        <f>IF(C110="",IF(OR($B110&lt;&gt;"",$D110&lt;&gt;"",$E110&lt;&gt;"",$F110&lt;&gt;""),INDEX(AG$3:AG109,MATCH(MAX(AC$3:AC109),AC$3:AC109,0),0),""),C110)</f>
        <v/>
      </c>
      <c r="AH110" s="60" t="str">
        <f>IF(D110="",IF(OR($B110&lt;&gt;"",$C110&lt;&gt;"",$E110&lt;&gt;"",$F110&lt;&gt;""),INDEX(AH$3:AH109,MATCH(MAX(AD$3:AD109),AD$3:AD109,0),0),""),D110)</f>
        <v/>
      </c>
      <c r="AI110" s="19" t="str">
        <f t="shared" si="67"/>
        <v/>
      </c>
      <c r="AJ110" s="22" t="str">
        <f>IF(AK110="","",$AK110&amp;"@"&amp;AL110&amp;IF(AL110="","","@"&amp;COUNTIF($AI$3:AI110,AL110)))</f>
        <v/>
      </c>
      <c r="AK110" s="45" t="str">
        <f t="shared" si="68"/>
        <v/>
      </c>
      <c r="AL110" s="5" t="str">
        <f>IF(AI110="",IF(AND(F110&lt;&gt;"",E110=""),INDEX($AI$3:AI109,MATCH(MAX($AE$3:AE109),$AE$3:AE109,0),0),""),AI110)</f>
        <v/>
      </c>
      <c r="AM110" s="22" t="str">
        <f>IF(入力!F110="","",IFERROR(INDEX(設定!$B$3:$B$100003,IFERROR(MATCH("*"&amp;$F110&amp;"*",設定!B$3:B$100003,0),MATCH("*"&amp;$F110&amp;"*",設定!C$3:C$100003,0)),0),入力!F110))&amp;""</f>
        <v/>
      </c>
      <c r="AN110" s="22" t="str">
        <f>IF(AM110="","",IFERROR(IF(入力!I110="",INDEX(設定!$D$3:$D$100003,MATCH("*"&amp;$AM110&amp;"*",設定!B$3:B$100003,0),0),I110),I110))&amp;""</f>
        <v/>
      </c>
      <c r="AO110" s="22" t="str">
        <f t="shared" si="69"/>
        <v/>
      </c>
      <c r="AP110" s="22" t="str">
        <f t="shared" si="70"/>
        <v/>
      </c>
      <c r="AQ110" s="22" t="str">
        <f>IF(AM110="","",IFERROR(IF(入力!H110="",INDEX(設定!$E$3:$X$100003,MATCH("*"&amp;$AM110&amp;"*",設定!B$3:B$100003,0),MATCH($AK110,設定!$E$1:$X$1,1)),H110),H110))</f>
        <v/>
      </c>
      <c r="AR110" s="23" t="str">
        <f t="shared" si="71"/>
        <v/>
      </c>
      <c r="AS110" s="23" t="str">
        <f>IF(AND(AR110&lt;&gt;"",COUNTIF($AJ$3:AJ110,AJ110)=1),SUMIF($AJ$3:$AR$100003,AJ110,$AR$3:$AR$100003),"")</f>
        <v/>
      </c>
      <c r="AT110" s="23" t="str">
        <f>IF(AND(COUNTIF($AK$3:AK110,AK110)=COUNTIF($AK$3:AK100110,AK110),AK110&lt;&gt;""),SUMIF($AK$3:AK110,AK110,$AR$3:AR110),"")</f>
        <v/>
      </c>
      <c r="AU110" s="125"/>
      <c r="AV110" s="22" t="str">
        <f>IF(COUNT(BA110:BF110)=6,MAX($AV$3:AV109)+1,"")</f>
        <v/>
      </c>
      <c r="AW110" s="22" t="str">
        <f>IF(AX110="","",RANK(AX110,$AX$3:$AX$100003,1)+COUNTIF($AX$3:AX110,AX110)-1)</f>
        <v/>
      </c>
      <c r="AX110" s="22" t="str">
        <f t="shared" si="50"/>
        <v/>
      </c>
      <c r="AY110" s="22" t="str">
        <f>IF(AL110="","",IF(COUNTIF($AL$3:AL110,AL110)=1,1+MAX($AY$3:AY109),INDEX($AY$3:AY109,MATCH(AL110,$AL$3:AL110,0),0)))</f>
        <v/>
      </c>
      <c r="AZ110" s="22" t="str">
        <f>IF(AM110="","",IF(COUNTIF($AM$3:AM110,AM110)=1,1+MAX($AZ$3:AZ109),INDEX($AZ$3:AZ109,MATCH(AM110,$AM$3:AM110,0),0)))</f>
        <v/>
      </c>
      <c r="BA110" s="79" t="str">
        <f t="shared" si="51"/>
        <v/>
      </c>
      <c r="BB110" s="79" t="str">
        <f t="shared" si="52"/>
        <v/>
      </c>
      <c r="BC110" s="22" t="str">
        <f>IF($AL110="","",IF(COUNTIF(AL110,"*"&amp;BC$1&amp;"*"),COUNTIF(AL$3:AL110,"*"&amp;BC$1&amp;"*"),""))</f>
        <v/>
      </c>
      <c r="BD110" s="22" t="str">
        <f>IF($AL110="","",IF(COUNTIF(AM110,"*"&amp;BD$1&amp;"*"),COUNTIF(AM$3:AM110,"*"&amp;BD$1&amp;"*"),""))</f>
        <v/>
      </c>
      <c r="BE110" s="22" t="str">
        <f>IF($AL110="","",IF(COUNTIF(AN110,"*"&amp;BE$1&amp;"*"),COUNTIF(AN$3:AN110,"*"&amp;BE$1&amp;"*"),""))</f>
        <v/>
      </c>
      <c r="BF110" s="22" t="str">
        <f>IF($AL110="","",IF(COUNTIF(AO110,"*"&amp;BF$1&amp;"*"),COUNTIF(AO$3:AO110,"*"&amp;BF$1&amp;"*"),""))</f>
        <v/>
      </c>
      <c r="BG110" s="83" t="str">
        <f t="shared" si="53"/>
        <v/>
      </c>
      <c r="BH110" s="22" t="str">
        <f t="shared" si="54"/>
        <v/>
      </c>
      <c r="BI110" s="22" t="str">
        <f t="shared" si="55"/>
        <v/>
      </c>
      <c r="BK110" s="22" t="str">
        <f>IF($BK$1&gt;=1+MAX($BK$3:BK109),1+MAX($BK$3:BK109),"")</f>
        <v/>
      </c>
      <c r="BL110" s="22" t="str">
        <f t="shared" si="75"/>
        <v/>
      </c>
      <c r="BM110" s="22" t="str">
        <f t="shared" si="75"/>
        <v/>
      </c>
      <c r="BN110" s="22" t="str">
        <f t="shared" si="75"/>
        <v/>
      </c>
      <c r="BO110" s="22" t="str">
        <f t="shared" si="75"/>
        <v/>
      </c>
      <c r="BP110" s="22" t="str">
        <f t="shared" si="75"/>
        <v/>
      </c>
      <c r="BQ110" s="22" t="str">
        <f t="shared" si="75"/>
        <v/>
      </c>
      <c r="BR110" s="22" t="str">
        <f t="shared" si="75"/>
        <v/>
      </c>
      <c r="BS110" s="22" t="str">
        <f t="shared" si="75"/>
        <v/>
      </c>
      <c r="BT110" s="22" t="str">
        <f t="shared" si="75"/>
        <v/>
      </c>
      <c r="BU110" s="22" t="str">
        <f t="shared" si="75"/>
        <v/>
      </c>
      <c r="BV110" s="22" t="str">
        <f t="shared" si="75"/>
        <v/>
      </c>
    </row>
    <row r="111" spans="2:74" ht="30" customHeight="1" x14ac:dyDescent="0.2">
      <c r="B111" s="75"/>
      <c r="C111" s="75"/>
      <c r="D111" s="77"/>
      <c r="E111" s="49"/>
      <c r="F111" s="49"/>
      <c r="G111" s="50"/>
      <c r="H111" s="51"/>
      <c r="I111" s="50"/>
      <c r="J111" s="53"/>
      <c r="K111" s="55" t="str">
        <f t="shared" si="56"/>
        <v/>
      </c>
      <c r="L111" s="50" t="str">
        <f t="shared" si="57"/>
        <v/>
      </c>
      <c r="M111" s="50" t="str">
        <f t="shared" si="58"/>
        <v/>
      </c>
      <c r="N111" s="72" t="str">
        <f t="shared" si="59"/>
        <v/>
      </c>
      <c r="O111" s="72" t="str">
        <f t="shared" si="60"/>
        <v/>
      </c>
      <c r="P111" s="51" t="str">
        <f t="shared" si="61"/>
        <v/>
      </c>
      <c r="Q111" s="21"/>
      <c r="R111" s="68" t="str">
        <f t="shared" si="62"/>
        <v/>
      </c>
      <c r="S111" s="51" t="str">
        <f t="shared" si="63"/>
        <v/>
      </c>
      <c r="T111" s="24"/>
      <c r="U111" s="7" t="str">
        <f t="shared" si="48"/>
        <v/>
      </c>
      <c r="V111" s="8" t="str">
        <f t="shared" si="64"/>
        <v/>
      </c>
      <c r="W111" s="21"/>
      <c r="X111" s="14" t="str">
        <f t="shared" si="49"/>
        <v/>
      </c>
      <c r="Y111" s="14" t="str">
        <f t="shared" si="65"/>
        <v/>
      </c>
      <c r="Z111" s="8" t="str">
        <f t="shared" si="66"/>
        <v/>
      </c>
      <c r="AA111" s="24"/>
      <c r="AB111" s="4" t="str">
        <f>IF(B111="","",COUNT(B$3:B111))</f>
        <v/>
      </c>
      <c r="AC111" s="4" t="str">
        <f>IF(C111="","",COUNT(C$3:C111))</f>
        <v/>
      </c>
      <c r="AD111" s="4" t="str">
        <f>IF(D111="","",COUNT(D$3:D111))</f>
        <v/>
      </c>
      <c r="AE111" s="22" t="str">
        <f>IF(E111="","",COUNTA($E$3:E111))</f>
        <v/>
      </c>
      <c r="AF111" s="60" t="str">
        <f>IF(B111="",IF(OR($C111&lt;&gt;"",$D111&lt;&gt;"",$E111&lt;&gt;"",$F111&lt;&gt;""),INDEX(AF$3:AF110,MATCH(MAX(AB$3:AB110),AB$3:AB110,0),0),""),B111)</f>
        <v/>
      </c>
      <c r="AG111" s="60" t="str">
        <f>IF(C111="",IF(OR($B111&lt;&gt;"",$D111&lt;&gt;"",$E111&lt;&gt;"",$F111&lt;&gt;""),INDEX(AG$3:AG110,MATCH(MAX(AC$3:AC110),AC$3:AC110,0),0),""),C111)</f>
        <v/>
      </c>
      <c r="AH111" s="60" t="str">
        <f>IF(D111="",IF(OR($B111&lt;&gt;"",$C111&lt;&gt;"",$E111&lt;&gt;"",$F111&lt;&gt;""),INDEX(AH$3:AH110,MATCH(MAX(AD$3:AD110),AD$3:AD110,0),0),""),D111)</f>
        <v/>
      </c>
      <c r="AI111" s="19" t="str">
        <f t="shared" si="67"/>
        <v/>
      </c>
      <c r="AJ111" s="22" t="str">
        <f>IF(AK111="","",$AK111&amp;"@"&amp;AL111&amp;IF(AL111="","","@"&amp;COUNTIF($AI$3:AI111,AL111)))</f>
        <v/>
      </c>
      <c r="AK111" s="45" t="str">
        <f t="shared" si="68"/>
        <v/>
      </c>
      <c r="AL111" s="5" t="str">
        <f>IF(AI111="",IF(AND(F111&lt;&gt;"",E111=""),INDEX($AI$3:AI110,MATCH(MAX($AE$3:AE110),$AE$3:AE110,0),0),""),AI111)</f>
        <v/>
      </c>
      <c r="AM111" s="22" t="str">
        <f>IF(入力!F111="","",IFERROR(INDEX(設定!$B$3:$B$100003,IFERROR(MATCH("*"&amp;$F111&amp;"*",設定!B$3:B$100003,0),MATCH("*"&amp;$F111&amp;"*",設定!C$3:C$100003,0)),0),入力!F111))&amp;""</f>
        <v/>
      </c>
      <c r="AN111" s="22" t="str">
        <f>IF(AM111="","",IFERROR(IF(入力!I111="",INDEX(設定!$D$3:$D$100003,MATCH("*"&amp;$AM111&amp;"*",設定!B$3:B$100003,0),0),I111),I111))&amp;""</f>
        <v/>
      </c>
      <c r="AO111" s="22" t="str">
        <f t="shared" si="69"/>
        <v/>
      </c>
      <c r="AP111" s="22" t="str">
        <f t="shared" si="70"/>
        <v/>
      </c>
      <c r="AQ111" s="22" t="str">
        <f>IF(AM111="","",IFERROR(IF(入力!H111="",INDEX(設定!$E$3:$X$100003,MATCH("*"&amp;$AM111&amp;"*",設定!B$3:B$100003,0),MATCH($AK111,設定!$E$1:$X$1,1)),H111),H111))</f>
        <v/>
      </c>
      <c r="AR111" s="23" t="str">
        <f t="shared" si="71"/>
        <v/>
      </c>
      <c r="AS111" s="23" t="str">
        <f>IF(AND(AR111&lt;&gt;"",COUNTIF($AJ$3:AJ111,AJ111)=1),SUMIF($AJ$3:$AR$100003,AJ111,$AR$3:$AR$100003),"")</f>
        <v/>
      </c>
      <c r="AT111" s="23" t="str">
        <f>IF(AND(COUNTIF($AK$3:AK111,AK111)=COUNTIF($AK$3:AK100111,AK111),AK111&lt;&gt;""),SUMIF($AK$3:AK111,AK111,$AR$3:AR111),"")</f>
        <v/>
      </c>
      <c r="AU111" s="125"/>
      <c r="AV111" s="22" t="str">
        <f>IF(COUNT(BA111:BF111)=6,MAX($AV$3:AV110)+1,"")</f>
        <v/>
      </c>
      <c r="AW111" s="22" t="str">
        <f>IF(AX111="","",RANK(AX111,$AX$3:$AX$100003,1)+COUNTIF($AX$3:AX111,AX111)-1)</f>
        <v/>
      </c>
      <c r="AX111" s="22" t="str">
        <f t="shared" si="50"/>
        <v/>
      </c>
      <c r="AY111" s="22" t="str">
        <f>IF(AL111="","",IF(COUNTIF($AL$3:AL111,AL111)=1,1+MAX($AY$3:AY110),INDEX($AY$3:AY110,MATCH(AL111,$AL$3:AL111,0),0)))</f>
        <v/>
      </c>
      <c r="AZ111" s="22" t="str">
        <f>IF(AM111="","",IF(COUNTIF($AM$3:AM111,AM111)=1,1+MAX($AZ$3:AZ110),INDEX($AZ$3:AZ110,MATCH(AM111,$AM$3:AM111,0),0)))</f>
        <v/>
      </c>
      <c r="BA111" s="79" t="str">
        <f t="shared" si="51"/>
        <v/>
      </c>
      <c r="BB111" s="79" t="str">
        <f t="shared" si="52"/>
        <v/>
      </c>
      <c r="BC111" s="22" t="str">
        <f>IF($AL111="","",IF(COUNTIF(AL111,"*"&amp;BC$1&amp;"*"),COUNTIF(AL$3:AL111,"*"&amp;BC$1&amp;"*"),""))</f>
        <v/>
      </c>
      <c r="BD111" s="22" t="str">
        <f>IF($AL111="","",IF(COUNTIF(AM111,"*"&amp;BD$1&amp;"*"),COUNTIF(AM$3:AM111,"*"&amp;BD$1&amp;"*"),""))</f>
        <v/>
      </c>
      <c r="BE111" s="22" t="str">
        <f>IF($AL111="","",IF(COUNTIF(AN111,"*"&amp;BE$1&amp;"*"),COUNTIF(AN$3:AN111,"*"&amp;BE$1&amp;"*"),""))</f>
        <v/>
      </c>
      <c r="BF111" s="22" t="str">
        <f>IF($AL111="","",IF(COUNTIF(AO111,"*"&amp;BF$1&amp;"*"),COUNTIF(AO$3:AO111,"*"&amp;BF$1&amp;"*"),""))</f>
        <v/>
      </c>
      <c r="BG111" s="83" t="str">
        <f t="shared" si="53"/>
        <v/>
      </c>
      <c r="BH111" s="22" t="str">
        <f t="shared" si="54"/>
        <v/>
      </c>
      <c r="BI111" s="22" t="str">
        <f t="shared" si="55"/>
        <v/>
      </c>
      <c r="BK111" s="22" t="str">
        <f>IF($BK$1&gt;=1+MAX($BK$3:BK110),1+MAX($BK$3:BK110),"")</f>
        <v/>
      </c>
      <c r="BL111" s="22" t="str">
        <f t="shared" si="75"/>
        <v/>
      </c>
      <c r="BM111" s="22" t="str">
        <f t="shared" si="75"/>
        <v/>
      </c>
      <c r="BN111" s="22" t="str">
        <f t="shared" si="75"/>
        <v/>
      </c>
      <c r="BO111" s="22" t="str">
        <f t="shared" si="75"/>
        <v/>
      </c>
      <c r="BP111" s="22" t="str">
        <f t="shared" si="75"/>
        <v/>
      </c>
      <c r="BQ111" s="22" t="str">
        <f t="shared" si="75"/>
        <v/>
      </c>
      <c r="BR111" s="22" t="str">
        <f t="shared" si="75"/>
        <v/>
      </c>
      <c r="BS111" s="22" t="str">
        <f t="shared" si="75"/>
        <v/>
      </c>
      <c r="BT111" s="22" t="str">
        <f t="shared" si="75"/>
        <v/>
      </c>
      <c r="BU111" s="22" t="str">
        <f t="shared" si="75"/>
        <v/>
      </c>
      <c r="BV111" s="22" t="str">
        <f t="shared" si="75"/>
        <v/>
      </c>
    </row>
    <row r="112" spans="2:74" ht="30" customHeight="1" x14ac:dyDescent="0.2">
      <c r="B112" s="75"/>
      <c r="C112" s="75"/>
      <c r="D112" s="77"/>
      <c r="E112" s="49"/>
      <c r="F112" s="49"/>
      <c r="G112" s="50"/>
      <c r="H112" s="51"/>
      <c r="I112" s="50"/>
      <c r="J112" s="53"/>
      <c r="K112" s="55" t="str">
        <f t="shared" si="56"/>
        <v/>
      </c>
      <c r="L112" s="50" t="str">
        <f t="shared" si="57"/>
        <v/>
      </c>
      <c r="M112" s="50" t="str">
        <f t="shared" si="58"/>
        <v/>
      </c>
      <c r="N112" s="72" t="str">
        <f t="shared" si="59"/>
        <v/>
      </c>
      <c r="O112" s="72" t="str">
        <f t="shared" si="60"/>
        <v/>
      </c>
      <c r="P112" s="51" t="str">
        <f t="shared" si="61"/>
        <v/>
      </c>
      <c r="Q112" s="21"/>
      <c r="R112" s="68" t="str">
        <f t="shared" si="62"/>
        <v/>
      </c>
      <c r="S112" s="51" t="str">
        <f t="shared" si="63"/>
        <v/>
      </c>
      <c r="T112" s="24"/>
      <c r="U112" s="7" t="str">
        <f t="shared" si="48"/>
        <v/>
      </c>
      <c r="V112" s="8" t="str">
        <f t="shared" si="64"/>
        <v/>
      </c>
      <c r="W112" s="21"/>
      <c r="X112" s="14" t="str">
        <f t="shared" si="49"/>
        <v/>
      </c>
      <c r="Y112" s="14" t="str">
        <f t="shared" si="65"/>
        <v/>
      </c>
      <c r="Z112" s="8" t="str">
        <f t="shared" si="66"/>
        <v/>
      </c>
      <c r="AA112" s="24"/>
      <c r="AB112" s="4" t="str">
        <f>IF(B112="","",COUNT(B$3:B112))</f>
        <v/>
      </c>
      <c r="AC112" s="4" t="str">
        <f>IF(C112="","",COUNT(C$3:C112))</f>
        <v/>
      </c>
      <c r="AD112" s="4" t="str">
        <f>IF(D112="","",COUNT(D$3:D112))</f>
        <v/>
      </c>
      <c r="AE112" s="22" t="str">
        <f>IF(E112="","",COUNTA($E$3:E112))</f>
        <v/>
      </c>
      <c r="AF112" s="60" t="str">
        <f>IF(B112="",IF(OR($C112&lt;&gt;"",$D112&lt;&gt;"",$E112&lt;&gt;"",$F112&lt;&gt;""),INDEX(AF$3:AF111,MATCH(MAX(AB$3:AB111),AB$3:AB111,0),0),""),B112)</f>
        <v/>
      </c>
      <c r="AG112" s="60" t="str">
        <f>IF(C112="",IF(OR($B112&lt;&gt;"",$D112&lt;&gt;"",$E112&lt;&gt;"",$F112&lt;&gt;""),INDEX(AG$3:AG111,MATCH(MAX(AC$3:AC111),AC$3:AC111,0),0),""),C112)</f>
        <v/>
      </c>
      <c r="AH112" s="60" t="str">
        <f>IF(D112="",IF(OR($B112&lt;&gt;"",$C112&lt;&gt;"",$E112&lt;&gt;"",$F112&lt;&gt;""),INDEX(AH$3:AH111,MATCH(MAX(AD$3:AD111),AD$3:AD111,0),0),""),D112)</f>
        <v/>
      </c>
      <c r="AI112" s="19" t="str">
        <f t="shared" si="67"/>
        <v/>
      </c>
      <c r="AJ112" s="22" t="str">
        <f>IF(AK112="","",$AK112&amp;"@"&amp;AL112&amp;IF(AL112="","","@"&amp;COUNTIF($AI$3:AI112,AL112)))</f>
        <v/>
      </c>
      <c r="AK112" s="45" t="str">
        <f t="shared" si="68"/>
        <v/>
      </c>
      <c r="AL112" s="5" t="str">
        <f>IF(AI112="",IF(AND(F112&lt;&gt;"",E112=""),INDEX($AI$3:AI111,MATCH(MAX($AE$3:AE111),$AE$3:AE111,0),0),""),AI112)</f>
        <v/>
      </c>
      <c r="AM112" s="22" t="str">
        <f>IF(入力!F112="","",IFERROR(INDEX(設定!$B$3:$B$100003,IFERROR(MATCH("*"&amp;$F112&amp;"*",設定!B$3:B$100003,0),MATCH("*"&amp;$F112&amp;"*",設定!C$3:C$100003,0)),0),入力!F112))&amp;""</f>
        <v/>
      </c>
      <c r="AN112" s="22" t="str">
        <f>IF(AM112="","",IFERROR(IF(入力!I112="",INDEX(設定!$D$3:$D$100003,MATCH("*"&amp;$AM112&amp;"*",設定!B$3:B$100003,0),0),I112),I112))&amp;""</f>
        <v/>
      </c>
      <c r="AO112" s="22" t="str">
        <f t="shared" si="69"/>
        <v/>
      </c>
      <c r="AP112" s="22" t="str">
        <f t="shared" si="70"/>
        <v/>
      </c>
      <c r="AQ112" s="22" t="str">
        <f>IF(AM112="","",IFERROR(IF(入力!H112="",INDEX(設定!$E$3:$X$100003,MATCH("*"&amp;$AM112&amp;"*",設定!B$3:B$100003,0),MATCH($AK112,設定!$E$1:$X$1,1)),H112),H112))</f>
        <v/>
      </c>
      <c r="AR112" s="23" t="str">
        <f t="shared" si="71"/>
        <v/>
      </c>
      <c r="AS112" s="23" t="str">
        <f>IF(AND(AR112&lt;&gt;"",COUNTIF($AJ$3:AJ112,AJ112)=1),SUMIF($AJ$3:$AR$100003,AJ112,$AR$3:$AR$100003),"")</f>
        <v/>
      </c>
      <c r="AT112" s="23" t="str">
        <f>IF(AND(COUNTIF($AK$3:AK112,AK112)=COUNTIF($AK$3:AK100112,AK112),AK112&lt;&gt;""),SUMIF($AK$3:AK112,AK112,$AR$3:AR112),"")</f>
        <v/>
      </c>
      <c r="AU112" s="125"/>
      <c r="AV112" s="22" t="str">
        <f>IF(COUNT(BA112:BF112)=6,MAX($AV$3:AV111)+1,"")</f>
        <v/>
      </c>
      <c r="AW112" s="22" t="str">
        <f>IF(AX112="","",RANK(AX112,$AX$3:$AX$100003,1)+COUNTIF($AX$3:AX112,AX112)-1)</f>
        <v/>
      </c>
      <c r="AX112" s="22" t="str">
        <f t="shared" si="50"/>
        <v/>
      </c>
      <c r="AY112" s="22" t="str">
        <f>IF(AL112="","",IF(COUNTIF($AL$3:AL112,AL112)=1,1+MAX($AY$3:AY111),INDEX($AY$3:AY111,MATCH(AL112,$AL$3:AL112,0),0)))</f>
        <v/>
      </c>
      <c r="AZ112" s="22" t="str">
        <f>IF(AM112="","",IF(COUNTIF($AM$3:AM112,AM112)=1,1+MAX($AZ$3:AZ111),INDEX($AZ$3:AZ111,MATCH(AM112,$AM$3:AM112,0),0)))</f>
        <v/>
      </c>
      <c r="BA112" s="79" t="str">
        <f t="shared" si="51"/>
        <v/>
      </c>
      <c r="BB112" s="79" t="str">
        <f t="shared" si="52"/>
        <v/>
      </c>
      <c r="BC112" s="22" t="str">
        <f>IF($AL112="","",IF(COUNTIF(AL112,"*"&amp;BC$1&amp;"*"),COUNTIF(AL$3:AL112,"*"&amp;BC$1&amp;"*"),""))</f>
        <v/>
      </c>
      <c r="BD112" s="22" t="str">
        <f>IF($AL112="","",IF(COUNTIF(AM112,"*"&amp;BD$1&amp;"*"),COUNTIF(AM$3:AM112,"*"&amp;BD$1&amp;"*"),""))</f>
        <v/>
      </c>
      <c r="BE112" s="22" t="str">
        <f>IF($AL112="","",IF(COUNTIF(AN112,"*"&amp;BE$1&amp;"*"),COUNTIF(AN$3:AN112,"*"&amp;BE$1&amp;"*"),""))</f>
        <v/>
      </c>
      <c r="BF112" s="22" t="str">
        <f>IF($AL112="","",IF(COUNTIF(AO112,"*"&amp;BF$1&amp;"*"),COUNTIF(AO$3:AO112,"*"&amp;BF$1&amp;"*"),""))</f>
        <v/>
      </c>
      <c r="BG112" s="83" t="str">
        <f t="shared" si="53"/>
        <v/>
      </c>
      <c r="BH112" s="22" t="str">
        <f t="shared" si="54"/>
        <v/>
      </c>
      <c r="BI112" s="22" t="str">
        <f t="shared" si="55"/>
        <v/>
      </c>
      <c r="BK112" s="22" t="str">
        <f>IF($BK$1&gt;=1+MAX($BK$3:BK111),1+MAX($BK$3:BK111),"")</f>
        <v/>
      </c>
      <c r="BL112" s="22" t="str">
        <f t="shared" si="75"/>
        <v/>
      </c>
      <c r="BM112" s="22" t="str">
        <f t="shared" si="75"/>
        <v/>
      </c>
      <c r="BN112" s="22" t="str">
        <f t="shared" si="75"/>
        <v/>
      </c>
      <c r="BO112" s="22" t="str">
        <f t="shared" si="75"/>
        <v/>
      </c>
      <c r="BP112" s="22" t="str">
        <f t="shared" si="75"/>
        <v/>
      </c>
      <c r="BQ112" s="22" t="str">
        <f t="shared" si="75"/>
        <v/>
      </c>
      <c r="BR112" s="22" t="str">
        <f t="shared" si="75"/>
        <v/>
      </c>
      <c r="BS112" s="22" t="str">
        <f t="shared" si="75"/>
        <v/>
      </c>
      <c r="BT112" s="22" t="str">
        <f t="shared" si="75"/>
        <v/>
      </c>
      <c r="BU112" s="22" t="str">
        <f t="shared" si="75"/>
        <v/>
      </c>
      <c r="BV112" s="22" t="str">
        <f t="shared" si="75"/>
        <v/>
      </c>
    </row>
    <row r="113" spans="2:74" ht="30" customHeight="1" x14ac:dyDescent="0.2">
      <c r="B113" s="75"/>
      <c r="C113" s="75"/>
      <c r="D113" s="77"/>
      <c r="E113" s="49"/>
      <c r="F113" s="49"/>
      <c r="G113" s="50"/>
      <c r="H113" s="51"/>
      <c r="I113" s="50"/>
      <c r="J113" s="53"/>
      <c r="K113" s="55" t="str">
        <f t="shared" si="56"/>
        <v/>
      </c>
      <c r="L113" s="50" t="str">
        <f t="shared" si="57"/>
        <v/>
      </c>
      <c r="M113" s="50" t="str">
        <f t="shared" si="58"/>
        <v/>
      </c>
      <c r="N113" s="72" t="str">
        <f t="shared" si="59"/>
        <v/>
      </c>
      <c r="O113" s="72" t="str">
        <f t="shared" si="60"/>
        <v/>
      </c>
      <c r="P113" s="51" t="str">
        <f t="shared" si="61"/>
        <v/>
      </c>
      <c r="Q113" s="21"/>
      <c r="R113" s="68" t="str">
        <f t="shared" si="62"/>
        <v/>
      </c>
      <c r="S113" s="51" t="str">
        <f t="shared" si="63"/>
        <v/>
      </c>
      <c r="T113" s="24"/>
      <c r="U113" s="7" t="str">
        <f t="shared" si="48"/>
        <v/>
      </c>
      <c r="V113" s="8" t="str">
        <f t="shared" si="64"/>
        <v/>
      </c>
      <c r="W113" s="21"/>
      <c r="X113" s="14" t="str">
        <f t="shared" si="49"/>
        <v/>
      </c>
      <c r="Y113" s="14" t="str">
        <f t="shared" si="65"/>
        <v/>
      </c>
      <c r="Z113" s="8" t="str">
        <f t="shared" si="66"/>
        <v/>
      </c>
      <c r="AA113" s="24"/>
      <c r="AB113" s="4" t="str">
        <f>IF(B113="","",COUNT(B$3:B113))</f>
        <v/>
      </c>
      <c r="AC113" s="4" t="str">
        <f>IF(C113="","",COUNT(C$3:C113))</f>
        <v/>
      </c>
      <c r="AD113" s="4" t="str">
        <f>IF(D113="","",COUNT(D$3:D113))</f>
        <v/>
      </c>
      <c r="AE113" s="22" t="str">
        <f>IF(E113="","",COUNTA($E$3:E113))</f>
        <v/>
      </c>
      <c r="AF113" s="60" t="str">
        <f>IF(B113="",IF(OR($C113&lt;&gt;"",$D113&lt;&gt;"",$E113&lt;&gt;"",$F113&lt;&gt;""),INDEX(AF$3:AF112,MATCH(MAX(AB$3:AB112),AB$3:AB112,0),0),""),B113)</f>
        <v/>
      </c>
      <c r="AG113" s="60" t="str">
        <f>IF(C113="",IF(OR($B113&lt;&gt;"",$D113&lt;&gt;"",$E113&lt;&gt;"",$F113&lt;&gt;""),INDEX(AG$3:AG112,MATCH(MAX(AC$3:AC112),AC$3:AC112,0),0),""),C113)</f>
        <v/>
      </c>
      <c r="AH113" s="60" t="str">
        <f>IF(D113="",IF(OR($B113&lt;&gt;"",$C113&lt;&gt;"",$E113&lt;&gt;"",$F113&lt;&gt;""),INDEX(AH$3:AH112,MATCH(MAX(AD$3:AD112),AD$3:AD112,0),0),""),D113)</f>
        <v/>
      </c>
      <c r="AI113" s="19" t="str">
        <f t="shared" si="67"/>
        <v/>
      </c>
      <c r="AJ113" s="22" t="str">
        <f>IF(AK113="","",$AK113&amp;"@"&amp;AL113&amp;IF(AL113="","","@"&amp;COUNTIF($AI$3:AI113,AL113)))</f>
        <v/>
      </c>
      <c r="AK113" s="45" t="str">
        <f t="shared" si="68"/>
        <v/>
      </c>
      <c r="AL113" s="5" t="str">
        <f>IF(AI113="",IF(AND(F113&lt;&gt;"",E113=""),INDEX($AI$3:AI112,MATCH(MAX($AE$3:AE112),$AE$3:AE112,0),0),""),AI113)</f>
        <v/>
      </c>
      <c r="AM113" s="22" t="str">
        <f>IF(入力!F113="","",IFERROR(INDEX(設定!$B$3:$B$100003,IFERROR(MATCH("*"&amp;$F113&amp;"*",設定!B$3:B$100003,0),MATCH("*"&amp;$F113&amp;"*",設定!C$3:C$100003,0)),0),入力!F113))&amp;""</f>
        <v/>
      </c>
      <c r="AN113" s="22" t="str">
        <f>IF(AM113="","",IFERROR(IF(入力!I113="",INDEX(設定!$D$3:$D$100003,MATCH("*"&amp;$AM113&amp;"*",設定!B$3:B$100003,0),0),I113),I113))&amp;""</f>
        <v/>
      </c>
      <c r="AO113" s="22" t="str">
        <f t="shared" si="69"/>
        <v/>
      </c>
      <c r="AP113" s="22" t="str">
        <f t="shared" si="70"/>
        <v/>
      </c>
      <c r="AQ113" s="22" t="str">
        <f>IF(AM113="","",IFERROR(IF(入力!H113="",INDEX(設定!$E$3:$X$100003,MATCH("*"&amp;$AM113&amp;"*",設定!B$3:B$100003,0),MATCH($AK113,設定!$E$1:$X$1,1)),H113),H113))</f>
        <v/>
      </c>
      <c r="AR113" s="23" t="str">
        <f t="shared" si="71"/>
        <v/>
      </c>
      <c r="AS113" s="23" t="str">
        <f>IF(AND(AR113&lt;&gt;"",COUNTIF($AJ$3:AJ113,AJ113)=1),SUMIF($AJ$3:$AR$100003,AJ113,$AR$3:$AR$100003),"")</f>
        <v/>
      </c>
      <c r="AT113" s="23" t="str">
        <f>IF(AND(COUNTIF($AK$3:AK113,AK113)=COUNTIF($AK$3:AK100113,AK113),AK113&lt;&gt;""),SUMIF($AK$3:AK113,AK113,$AR$3:AR113),"")</f>
        <v/>
      </c>
      <c r="AU113" s="125"/>
      <c r="AV113" s="22" t="str">
        <f>IF(COUNT(BA113:BF113)=6,MAX($AV$3:AV112)+1,"")</f>
        <v/>
      </c>
      <c r="AW113" s="22" t="str">
        <f>IF(AX113="","",RANK(AX113,$AX$3:$AX$100003,1)+COUNTIF($AX$3:AX113,AX113)-1)</f>
        <v/>
      </c>
      <c r="AX113" s="22" t="str">
        <f t="shared" si="50"/>
        <v/>
      </c>
      <c r="AY113" s="22" t="str">
        <f>IF(AL113="","",IF(COUNTIF($AL$3:AL113,AL113)=1,1+MAX($AY$3:AY112),INDEX($AY$3:AY112,MATCH(AL113,$AL$3:AL113,0),0)))</f>
        <v/>
      </c>
      <c r="AZ113" s="22" t="str">
        <f>IF(AM113="","",IF(COUNTIF($AM$3:AM113,AM113)=1,1+MAX($AZ$3:AZ112),INDEX($AZ$3:AZ112,MATCH(AM113,$AM$3:AM113,0),0)))</f>
        <v/>
      </c>
      <c r="BA113" s="79" t="str">
        <f t="shared" si="51"/>
        <v/>
      </c>
      <c r="BB113" s="79" t="str">
        <f t="shared" si="52"/>
        <v/>
      </c>
      <c r="BC113" s="22" t="str">
        <f>IF($AL113="","",IF(COUNTIF(AL113,"*"&amp;BC$1&amp;"*"),COUNTIF(AL$3:AL113,"*"&amp;BC$1&amp;"*"),""))</f>
        <v/>
      </c>
      <c r="BD113" s="22" t="str">
        <f>IF($AL113="","",IF(COUNTIF(AM113,"*"&amp;BD$1&amp;"*"),COUNTIF(AM$3:AM113,"*"&amp;BD$1&amp;"*"),""))</f>
        <v/>
      </c>
      <c r="BE113" s="22" t="str">
        <f>IF($AL113="","",IF(COUNTIF(AN113,"*"&amp;BE$1&amp;"*"),COUNTIF(AN$3:AN113,"*"&amp;BE$1&amp;"*"),""))</f>
        <v/>
      </c>
      <c r="BF113" s="22" t="str">
        <f>IF($AL113="","",IF(COUNTIF(AO113,"*"&amp;BF$1&amp;"*"),COUNTIF(AO$3:AO113,"*"&amp;BF$1&amp;"*"),""))</f>
        <v/>
      </c>
      <c r="BG113" s="83" t="str">
        <f t="shared" si="53"/>
        <v/>
      </c>
      <c r="BH113" s="22" t="str">
        <f t="shared" si="54"/>
        <v/>
      </c>
      <c r="BI113" s="22" t="str">
        <f t="shared" si="55"/>
        <v/>
      </c>
      <c r="BK113" s="22" t="str">
        <f>IF($BK$1&gt;=1+MAX($BK$3:BK112),1+MAX($BK$3:BK112),"")</f>
        <v/>
      </c>
      <c r="BL113" s="22" t="str">
        <f t="shared" ref="BL113:BV122" si="76">IFERROR(IF($BK113="","",INDEX($AF$3:$AR$100003,MATCH($BK113,INDEX($AV$3:$AW$100003,0,MATCH($BL$1,$AV$2:$AW$2,0)),0),MATCH(BL$2,$AF$2:$AR$2,0))),"")</f>
        <v/>
      </c>
      <c r="BM113" s="22" t="str">
        <f t="shared" si="76"/>
        <v/>
      </c>
      <c r="BN113" s="22" t="str">
        <f t="shared" si="76"/>
        <v/>
      </c>
      <c r="BO113" s="22" t="str">
        <f t="shared" si="76"/>
        <v/>
      </c>
      <c r="BP113" s="22" t="str">
        <f t="shared" si="76"/>
        <v/>
      </c>
      <c r="BQ113" s="22" t="str">
        <f t="shared" si="76"/>
        <v/>
      </c>
      <c r="BR113" s="22" t="str">
        <f t="shared" si="76"/>
        <v/>
      </c>
      <c r="BS113" s="22" t="str">
        <f t="shared" si="76"/>
        <v/>
      </c>
      <c r="BT113" s="22" t="str">
        <f t="shared" si="76"/>
        <v/>
      </c>
      <c r="BU113" s="22" t="str">
        <f t="shared" si="76"/>
        <v/>
      </c>
      <c r="BV113" s="22" t="str">
        <f t="shared" si="76"/>
        <v/>
      </c>
    </row>
    <row r="114" spans="2:74" ht="30" customHeight="1" x14ac:dyDescent="0.2">
      <c r="B114" s="75"/>
      <c r="C114" s="75"/>
      <c r="D114" s="77"/>
      <c r="E114" s="49"/>
      <c r="F114" s="49"/>
      <c r="G114" s="50"/>
      <c r="H114" s="51"/>
      <c r="I114" s="50"/>
      <c r="J114" s="53"/>
      <c r="K114" s="55" t="str">
        <f t="shared" si="56"/>
        <v/>
      </c>
      <c r="L114" s="50" t="str">
        <f t="shared" si="57"/>
        <v/>
      </c>
      <c r="M114" s="50" t="str">
        <f t="shared" si="58"/>
        <v/>
      </c>
      <c r="N114" s="72" t="str">
        <f t="shared" si="59"/>
        <v/>
      </c>
      <c r="O114" s="72" t="str">
        <f t="shared" si="60"/>
        <v/>
      </c>
      <c r="P114" s="51" t="str">
        <f t="shared" si="61"/>
        <v/>
      </c>
      <c r="Q114" s="21"/>
      <c r="R114" s="68" t="str">
        <f t="shared" si="62"/>
        <v/>
      </c>
      <c r="S114" s="51" t="str">
        <f t="shared" si="63"/>
        <v/>
      </c>
      <c r="T114" s="24"/>
      <c r="U114" s="7" t="str">
        <f t="shared" si="48"/>
        <v/>
      </c>
      <c r="V114" s="8" t="str">
        <f t="shared" si="64"/>
        <v/>
      </c>
      <c r="W114" s="21"/>
      <c r="X114" s="14" t="str">
        <f t="shared" si="49"/>
        <v/>
      </c>
      <c r="Y114" s="14" t="str">
        <f t="shared" si="65"/>
        <v/>
      </c>
      <c r="Z114" s="8" t="str">
        <f t="shared" si="66"/>
        <v/>
      </c>
      <c r="AA114" s="24"/>
      <c r="AB114" s="4" t="str">
        <f>IF(B114="","",COUNT(B$3:B114))</f>
        <v/>
      </c>
      <c r="AC114" s="4" t="str">
        <f>IF(C114="","",COUNT(C$3:C114))</f>
        <v/>
      </c>
      <c r="AD114" s="4" t="str">
        <f>IF(D114="","",COUNT(D$3:D114))</f>
        <v/>
      </c>
      <c r="AE114" s="22" t="str">
        <f>IF(E114="","",COUNTA($E$3:E114))</f>
        <v/>
      </c>
      <c r="AF114" s="60" t="str">
        <f>IF(B114="",IF(OR($C114&lt;&gt;"",$D114&lt;&gt;"",$E114&lt;&gt;"",$F114&lt;&gt;""),INDEX(AF$3:AF113,MATCH(MAX(AB$3:AB113),AB$3:AB113,0),0),""),B114)</f>
        <v/>
      </c>
      <c r="AG114" s="60" t="str">
        <f>IF(C114="",IF(OR($B114&lt;&gt;"",$D114&lt;&gt;"",$E114&lt;&gt;"",$F114&lt;&gt;""),INDEX(AG$3:AG113,MATCH(MAX(AC$3:AC113),AC$3:AC113,0),0),""),C114)</f>
        <v/>
      </c>
      <c r="AH114" s="60" t="str">
        <f>IF(D114="",IF(OR($B114&lt;&gt;"",$C114&lt;&gt;"",$E114&lt;&gt;"",$F114&lt;&gt;""),INDEX(AH$3:AH113,MATCH(MAX(AD$3:AD113),AD$3:AD113,0),0),""),D114)</f>
        <v/>
      </c>
      <c r="AI114" s="19" t="str">
        <f t="shared" si="67"/>
        <v/>
      </c>
      <c r="AJ114" s="22" t="str">
        <f>IF(AK114="","",$AK114&amp;"@"&amp;AL114&amp;IF(AL114="","","@"&amp;COUNTIF($AI$3:AI114,AL114)))</f>
        <v/>
      </c>
      <c r="AK114" s="45" t="str">
        <f t="shared" si="68"/>
        <v/>
      </c>
      <c r="AL114" s="5" t="str">
        <f>IF(AI114="",IF(AND(F114&lt;&gt;"",E114=""),INDEX($AI$3:AI113,MATCH(MAX($AE$3:AE113),$AE$3:AE113,0),0),""),AI114)</f>
        <v/>
      </c>
      <c r="AM114" s="22" t="str">
        <f>IF(入力!F114="","",IFERROR(INDEX(設定!$B$3:$B$100003,IFERROR(MATCH("*"&amp;$F114&amp;"*",設定!B$3:B$100003,0),MATCH("*"&amp;$F114&amp;"*",設定!C$3:C$100003,0)),0),入力!F114))&amp;""</f>
        <v/>
      </c>
      <c r="AN114" s="22" t="str">
        <f>IF(AM114="","",IFERROR(IF(入力!I114="",INDEX(設定!$D$3:$D$100003,MATCH("*"&amp;$AM114&amp;"*",設定!B$3:B$100003,0),0),I114),I114))&amp;""</f>
        <v/>
      </c>
      <c r="AO114" s="22" t="str">
        <f t="shared" si="69"/>
        <v/>
      </c>
      <c r="AP114" s="22" t="str">
        <f t="shared" si="70"/>
        <v/>
      </c>
      <c r="AQ114" s="22" t="str">
        <f>IF(AM114="","",IFERROR(IF(入力!H114="",INDEX(設定!$E$3:$X$100003,MATCH("*"&amp;$AM114&amp;"*",設定!B$3:B$100003,0),MATCH($AK114,設定!$E$1:$X$1,1)),H114),H114))</f>
        <v/>
      </c>
      <c r="AR114" s="23" t="str">
        <f t="shared" si="71"/>
        <v/>
      </c>
      <c r="AS114" s="23" t="str">
        <f>IF(AND(AR114&lt;&gt;"",COUNTIF($AJ$3:AJ114,AJ114)=1),SUMIF($AJ$3:$AR$100003,AJ114,$AR$3:$AR$100003),"")</f>
        <v/>
      </c>
      <c r="AT114" s="23" t="str">
        <f>IF(AND(COUNTIF($AK$3:AK114,AK114)=COUNTIF($AK$3:AK100114,AK114),AK114&lt;&gt;""),SUMIF($AK$3:AK114,AK114,$AR$3:AR114),"")</f>
        <v/>
      </c>
      <c r="AU114" s="125"/>
      <c r="AV114" s="22" t="str">
        <f>IF(COUNT(BA114:BF114)=6,MAX($AV$3:AV113)+1,"")</f>
        <v/>
      </c>
      <c r="AW114" s="22" t="str">
        <f>IF(AX114="","",RANK(AX114,$AX$3:$AX$100003,1)+COUNTIF($AX$3:AX114,AX114)-1)</f>
        <v/>
      </c>
      <c r="AX114" s="22" t="str">
        <f t="shared" si="50"/>
        <v/>
      </c>
      <c r="AY114" s="22" t="str">
        <f>IF(AL114="","",IF(COUNTIF($AL$3:AL114,AL114)=1,1+MAX($AY$3:AY113),INDEX($AY$3:AY113,MATCH(AL114,$AL$3:AL114,0),0)))</f>
        <v/>
      </c>
      <c r="AZ114" s="22" t="str">
        <f>IF(AM114="","",IF(COUNTIF($AM$3:AM114,AM114)=1,1+MAX($AZ$3:AZ113),INDEX($AZ$3:AZ113,MATCH(AM114,$AM$3:AM114,0),0)))</f>
        <v/>
      </c>
      <c r="BA114" s="79" t="str">
        <f t="shared" si="51"/>
        <v/>
      </c>
      <c r="BB114" s="79" t="str">
        <f t="shared" si="52"/>
        <v/>
      </c>
      <c r="BC114" s="22" t="str">
        <f>IF($AL114="","",IF(COUNTIF(AL114,"*"&amp;BC$1&amp;"*"),COUNTIF(AL$3:AL114,"*"&amp;BC$1&amp;"*"),""))</f>
        <v/>
      </c>
      <c r="BD114" s="22" t="str">
        <f>IF($AL114="","",IF(COUNTIF(AM114,"*"&amp;BD$1&amp;"*"),COUNTIF(AM$3:AM114,"*"&amp;BD$1&amp;"*"),""))</f>
        <v/>
      </c>
      <c r="BE114" s="22" t="str">
        <f>IF($AL114="","",IF(COUNTIF(AN114,"*"&amp;BE$1&amp;"*"),COUNTIF(AN$3:AN114,"*"&amp;BE$1&amp;"*"),""))</f>
        <v/>
      </c>
      <c r="BF114" s="22" t="str">
        <f>IF($AL114="","",IF(COUNTIF(AO114,"*"&amp;BF$1&amp;"*"),COUNTIF(AO$3:AO114,"*"&amp;BF$1&amp;"*"),""))</f>
        <v/>
      </c>
      <c r="BG114" s="83" t="str">
        <f t="shared" si="53"/>
        <v/>
      </c>
      <c r="BH114" s="22" t="str">
        <f t="shared" si="54"/>
        <v/>
      </c>
      <c r="BI114" s="22" t="str">
        <f t="shared" si="55"/>
        <v/>
      </c>
      <c r="BK114" s="22" t="str">
        <f>IF($BK$1&gt;=1+MAX($BK$3:BK113),1+MAX($BK$3:BK113),"")</f>
        <v/>
      </c>
      <c r="BL114" s="22" t="str">
        <f t="shared" si="76"/>
        <v/>
      </c>
      <c r="BM114" s="22" t="str">
        <f t="shared" si="76"/>
        <v/>
      </c>
      <c r="BN114" s="22" t="str">
        <f t="shared" si="76"/>
        <v/>
      </c>
      <c r="BO114" s="22" t="str">
        <f t="shared" si="76"/>
        <v/>
      </c>
      <c r="BP114" s="22" t="str">
        <f t="shared" si="76"/>
        <v/>
      </c>
      <c r="BQ114" s="22" t="str">
        <f t="shared" si="76"/>
        <v/>
      </c>
      <c r="BR114" s="22" t="str">
        <f t="shared" si="76"/>
        <v/>
      </c>
      <c r="BS114" s="22" t="str">
        <f t="shared" si="76"/>
        <v/>
      </c>
      <c r="BT114" s="22" t="str">
        <f t="shared" si="76"/>
        <v/>
      </c>
      <c r="BU114" s="22" t="str">
        <f t="shared" si="76"/>
        <v/>
      </c>
      <c r="BV114" s="22" t="str">
        <f t="shared" si="76"/>
        <v/>
      </c>
    </row>
    <row r="115" spans="2:74" ht="30" customHeight="1" x14ac:dyDescent="0.2">
      <c r="B115" s="75"/>
      <c r="C115" s="75"/>
      <c r="D115" s="77"/>
      <c r="E115" s="49"/>
      <c r="F115" s="49"/>
      <c r="G115" s="50"/>
      <c r="H115" s="51"/>
      <c r="I115" s="50"/>
      <c r="J115" s="53"/>
      <c r="K115" s="55" t="str">
        <f t="shared" si="56"/>
        <v/>
      </c>
      <c r="L115" s="50" t="str">
        <f t="shared" si="57"/>
        <v/>
      </c>
      <c r="M115" s="50" t="str">
        <f t="shared" si="58"/>
        <v/>
      </c>
      <c r="N115" s="72" t="str">
        <f t="shared" si="59"/>
        <v/>
      </c>
      <c r="O115" s="72" t="str">
        <f t="shared" si="60"/>
        <v/>
      </c>
      <c r="P115" s="51" t="str">
        <f t="shared" si="61"/>
        <v/>
      </c>
      <c r="Q115" s="21"/>
      <c r="R115" s="68" t="str">
        <f t="shared" si="62"/>
        <v/>
      </c>
      <c r="S115" s="51" t="str">
        <f t="shared" si="63"/>
        <v/>
      </c>
      <c r="T115" s="24"/>
      <c r="U115" s="7" t="str">
        <f t="shared" si="48"/>
        <v/>
      </c>
      <c r="V115" s="8" t="str">
        <f t="shared" si="64"/>
        <v/>
      </c>
      <c r="W115" s="21"/>
      <c r="X115" s="14" t="str">
        <f t="shared" si="49"/>
        <v/>
      </c>
      <c r="Y115" s="14" t="str">
        <f t="shared" si="65"/>
        <v/>
      </c>
      <c r="Z115" s="8" t="str">
        <f t="shared" si="66"/>
        <v/>
      </c>
      <c r="AA115" s="24"/>
      <c r="AB115" s="4" t="str">
        <f>IF(B115="","",COUNT(B$3:B115))</f>
        <v/>
      </c>
      <c r="AC115" s="4" t="str">
        <f>IF(C115="","",COUNT(C$3:C115))</f>
        <v/>
      </c>
      <c r="AD115" s="4" t="str">
        <f>IF(D115="","",COUNT(D$3:D115))</f>
        <v/>
      </c>
      <c r="AE115" s="22" t="str">
        <f>IF(E115="","",COUNTA($E$3:E115))</f>
        <v/>
      </c>
      <c r="AF115" s="60" t="str">
        <f>IF(B115="",IF(OR($C115&lt;&gt;"",$D115&lt;&gt;"",$E115&lt;&gt;"",$F115&lt;&gt;""),INDEX(AF$3:AF114,MATCH(MAX(AB$3:AB114),AB$3:AB114,0),0),""),B115)</f>
        <v/>
      </c>
      <c r="AG115" s="60" t="str">
        <f>IF(C115="",IF(OR($B115&lt;&gt;"",$D115&lt;&gt;"",$E115&lt;&gt;"",$F115&lt;&gt;""),INDEX(AG$3:AG114,MATCH(MAX(AC$3:AC114),AC$3:AC114,0),0),""),C115)</f>
        <v/>
      </c>
      <c r="AH115" s="60" t="str">
        <f>IF(D115="",IF(OR($B115&lt;&gt;"",$C115&lt;&gt;"",$E115&lt;&gt;"",$F115&lt;&gt;""),INDEX(AH$3:AH114,MATCH(MAX(AD$3:AD114),AD$3:AD114,0),0),""),D115)</f>
        <v/>
      </c>
      <c r="AI115" s="19" t="str">
        <f t="shared" si="67"/>
        <v/>
      </c>
      <c r="AJ115" s="22" t="str">
        <f>IF(AK115="","",$AK115&amp;"@"&amp;AL115&amp;IF(AL115="","","@"&amp;COUNTIF($AI$3:AI115,AL115)))</f>
        <v/>
      </c>
      <c r="AK115" s="45" t="str">
        <f t="shared" si="68"/>
        <v/>
      </c>
      <c r="AL115" s="5" t="str">
        <f>IF(AI115="",IF(AND(F115&lt;&gt;"",E115=""),INDEX($AI$3:AI114,MATCH(MAX($AE$3:AE114),$AE$3:AE114,0),0),""),AI115)</f>
        <v/>
      </c>
      <c r="AM115" s="22" t="str">
        <f>IF(入力!F115="","",IFERROR(INDEX(設定!$B$3:$B$100003,IFERROR(MATCH("*"&amp;$F115&amp;"*",設定!B$3:B$100003,0),MATCH("*"&amp;$F115&amp;"*",設定!C$3:C$100003,0)),0),入力!F115))&amp;""</f>
        <v/>
      </c>
      <c r="AN115" s="22" t="str">
        <f>IF(AM115="","",IFERROR(IF(入力!I115="",INDEX(設定!$D$3:$D$100003,MATCH("*"&amp;$AM115&amp;"*",設定!B$3:B$100003,0),0),I115),I115))&amp;""</f>
        <v/>
      </c>
      <c r="AO115" s="22" t="str">
        <f t="shared" si="69"/>
        <v/>
      </c>
      <c r="AP115" s="22" t="str">
        <f t="shared" si="70"/>
        <v/>
      </c>
      <c r="AQ115" s="22" t="str">
        <f>IF(AM115="","",IFERROR(IF(入力!H115="",INDEX(設定!$E$3:$X$100003,MATCH("*"&amp;$AM115&amp;"*",設定!B$3:B$100003,0),MATCH($AK115,設定!$E$1:$X$1,1)),H115),H115))</f>
        <v/>
      </c>
      <c r="AR115" s="23" t="str">
        <f t="shared" si="71"/>
        <v/>
      </c>
      <c r="AS115" s="23" t="str">
        <f>IF(AND(AR115&lt;&gt;"",COUNTIF($AJ$3:AJ115,AJ115)=1),SUMIF($AJ$3:$AR$100003,AJ115,$AR$3:$AR$100003),"")</f>
        <v/>
      </c>
      <c r="AT115" s="23" t="str">
        <f>IF(AND(COUNTIF($AK$3:AK115,AK115)=COUNTIF($AK$3:AK100115,AK115),AK115&lt;&gt;""),SUMIF($AK$3:AK115,AK115,$AR$3:AR115),"")</f>
        <v/>
      </c>
      <c r="AU115" s="125"/>
      <c r="AV115" s="22" t="str">
        <f>IF(COUNT(BA115:BF115)=6,MAX($AV$3:AV114)+1,"")</f>
        <v/>
      </c>
      <c r="AW115" s="22" t="str">
        <f>IF(AX115="","",RANK(AX115,$AX$3:$AX$100003,1)+COUNTIF($AX$3:AX115,AX115)-1)</f>
        <v/>
      </c>
      <c r="AX115" s="22" t="str">
        <f t="shared" si="50"/>
        <v/>
      </c>
      <c r="AY115" s="22" t="str">
        <f>IF(AL115="","",IF(COUNTIF($AL$3:AL115,AL115)=1,1+MAX($AY$3:AY114),INDEX($AY$3:AY114,MATCH(AL115,$AL$3:AL115,0),0)))</f>
        <v/>
      </c>
      <c r="AZ115" s="22" t="str">
        <f>IF(AM115="","",IF(COUNTIF($AM$3:AM115,AM115)=1,1+MAX($AZ$3:AZ114),INDEX($AZ$3:AZ114,MATCH(AM115,$AM$3:AM115,0),0)))</f>
        <v/>
      </c>
      <c r="BA115" s="79" t="str">
        <f t="shared" si="51"/>
        <v/>
      </c>
      <c r="BB115" s="79" t="str">
        <f t="shared" si="52"/>
        <v/>
      </c>
      <c r="BC115" s="22" t="str">
        <f>IF($AL115="","",IF(COUNTIF(AL115,"*"&amp;BC$1&amp;"*"),COUNTIF(AL$3:AL115,"*"&amp;BC$1&amp;"*"),""))</f>
        <v/>
      </c>
      <c r="BD115" s="22" t="str">
        <f>IF($AL115="","",IF(COUNTIF(AM115,"*"&amp;BD$1&amp;"*"),COUNTIF(AM$3:AM115,"*"&amp;BD$1&amp;"*"),""))</f>
        <v/>
      </c>
      <c r="BE115" s="22" t="str">
        <f>IF($AL115="","",IF(COUNTIF(AN115,"*"&amp;BE$1&amp;"*"),COUNTIF(AN$3:AN115,"*"&amp;BE$1&amp;"*"),""))</f>
        <v/>
      </c>
      <c r="BF115" s="22" t="str">
        <f>IF($AL115="","",IF(COUNTIF(AO115,"*"&amp;BF$1&amp;"*"),COUNTIF(AO$3:AO115,"*"&amp;BF$1&amp;"*"),""))</f>
        <v/>
      </c>
      <c r="BG115" s="83" t="str">
        <f t="shared" si="53"/>
        <v/>
      </c>
      <c r="BH115" s="22" t="str">
        <f t="shared" si="54"/>
        <v/>
      </c>
      <c r="BI115" s="22" t="str">
        <f t="shared" si="55"/>
        <v/>
      </c>
      <c r="BK115" s="22" t="str">
        <f>IF($BK$1&gt;=1+MAX($BK$3:BK114),1+MAX($BK$3:BK114),"")</f>
        <v/>
      </c>
      <c r="BL115" s="22" t="str">
        <f t="shared" si="76"/>
        <v/>
      </c>
      <c r="BM115" s="22" t="str">
        <f t="shared" si="76"/>
        <v/>
      </c>
      <c r="BN115" s="22" t="str">
        <f t="shared" si="76"/>
        <v/>
      </c>
      <c r="BO115" s="22" t="str">
        <f t="shared" si="76"/>
        <v/>
      </c>
      <c r="BP115" s="22" t="str">
        <f t="shared" si="76"/>
        <v/>
      </c>
      <c r="BQ115" s="22" t="str">
        <f t="shared" si="76"/>
        <v/>
      </c>
      <c r="BR115" s="22" t="str">
        <f t="shared" si="76"/>
        <v/>
      </c>
      <c r="BS115" s="22" t="str">
        <f t="shared" si="76"/>
        <v/>
      </c>
      <c r="BT115" s="22" t="str">
        <f t="shared" si="76"/>
        <v/>
      </c>
      <c r="BU115" s="22" t="str">
        <f t="shared" si="76"/>
        <v/>
      </c>
      <c r="BV115" s="22" t="str">
        <f t="shared" si="76"/>
        <v/>
      </c>
    </row>
    <row r="116" spans="2:74" ht="30" customHeight="1" x14ac:dyDescent="0.2">
      <c r="B116" s="75"/>
      <c r="C116" s="75"/>
      <c r="D116" s="77"/>
      <c r="E116" s="49"/>
      <c r="F116" s="49"/>
      <c r="G116" s="50"/>
      <c r="H116" s="51"/>
      <c r="I116" s="50"/>
      <c r="J116" s="53"/>
      <c r="K116" s="55" t="str">
        <f t="shared" si="56"/>
        <v/>
      </c>
      <c r="L116" s="50" t="str">
        <f t="shared" si="57"/>
        <v/>
      </c>
      <c r="M116" s="50" t="str">
        <f t="shared" si="58"/>
        <v/>
      </c>
      <c r="N116" s="72" t="str">
        <f t="shared" si="59"/>
        <v/>
      </c>
      <c r="O116" s="72" t="str">
        <f t="shared" si="60"/>
        <v/>
      </c>
      <c r="P116" s="51" t="str">
        <f t="shared" si="61"/>
        <v/>
      </c>
      <c r="Q116" s="21"/>
      <c r="R116" s="68" t="str">
        <f t="shared" si="62"/>
        <v/>
      </c>
      <c r="S116" s="51" t="str">
        <f t="shared" si="63"/>
        <v/>
      </c>
      <c r="T116" s="24"/>
      <c r="U116" s="7" t="str">
        <f t="shared" si="48"/>
        <v/>
      </c>
      <c r="V116" s="8" t="str">
        <f t="shared" si="64"/>
        <v/>
      </c>
      <c r="W116" s="21"/>
      <c r="X116" s="14" t="str">
        <f t="shared" si="49"/>
        <v/>
      </c>
      <c r="Y116" s="14" t="str">
        <f t="shared" si="65"/>
        <v/>
      </c>
      <c r="Z116" s="8" t="str">
        <f t="shared" si="66"/>
        <v/>
      </c>
      <c r="AA116" s="24"/>
      <c r="AB116" s="4" t="str">
        <f>IF(B116="","",COUNT(B$3:B116))</f>
        <v/>
      </c>
      <c r="AC116" s="4" t="str">
        <f>IF(C116="","",COUNT(C$3:C116))</f>
        <v/>
      </c>
      <c r="AD116" s="4" t="str">
        <f>IF(D116="","",COUNT(D$3:D116))</f>
        <v/>
      </c>
      <c r="AE116" s="22" t="str">
        <f>IF(E116="","",COUNTA($E$3:E116))</f>
        <v/>
      </c>
      <c r="AF116" s="60" t="str">
        <f>IF(B116="",IF(OR($C116&lt;&gt;"",$D116&lt;&gt;"",$E116&lt;&gt;"",$F116&lt;&gt;""),INDEX(AF$3:AF115,MATCH(MAX(AB$3:AB115),AB$3:AB115,0),0),""),B116)</f>
        <v/>
      </c>
      <c r="AG116" s="60" t="str">
        <f>IF(C116="",IF(OR($B116&lt;&gt;"",$D116&lt;&gt;"",$E116&lt;&gt;"",$F116&lt;&gt;""),INDEX(AG$3:AG115,MATCH(MAX(AC$3:AC115),AC$3:AC115,0),0),""),C116)</f>
        <v/>
      </c>
      <c r="AH116" s="60" t="str">
        <f>IF(D116="",IF(OR($B116&lt;&gt;"",$C116&lt;&gt;"",$E116&lt;&gt;"",$F116&lt;&gt;""),INDEX(AH$3:AH115,MATCH(MAX(AD$3:AD115),AD$3:AD115,0),0),""),D116)</f>
        <v/>
      </c>
      <c r="AI116" s="19" t="str">
        <f t="shared" si="67"/>
        <v/>
      </c>
      <c r="AJ116" s="22" t="str">
        <f>IF(AK116="","",$AK116&amp;"@"&amp;AL116&amp;IF(AL116="","","@"&amp;COUNTIF($AI$3:AI116,AL116)))</f>
        <v/>
      </c>
      <c r="AK116" s="45" t="str">
        <f t="shared" si="68"/>
        <v/>
      </c>
      <c r="AL116" s="5" t="str">
        <f>IF(AI116="",IF(AND(F116&lt;&gt;"",E116=""),INDEX($AI$3:AI115,MATCH(MAX($AE$3:AE115),$AE$3:AE115,0),0),""),AI116)</f>
        <v/>
      </c>
      <c r="AM116" s="22" t="str">
        <f>IF(入力!F116="","",IFERROR(INDEX(設定!$B$3:$B$100003,IFERROR(MATCH("*"&amp;$F116&amp;"*",設定!B$3:B$100003,0),MATCH("*"&amp;$F116&amp;"*",設定!C$3:C$100003,0)),0),入力!F116))&amp;""</f>
        <v/>
      </c>
      <c r="AN116" s="22" t="str">
        <f>IF(AM116="","",IFERROR(IF(入力!I116="",INDEX(設定!$D$3:$D$100003,MATCH("*"&amp;$AM116&amp;"*",設定!B$3:B$100003,0),0),I116),I116))&amp;""</f>
        <v/>
      </c>
      <c r="AO116" s="22" t="str">
        <f t="shared" si="69"/>
        <v/>
      </c>
      <c r="AP116" s="22" t="str">
        <f t="shared" si="70"/>
        <v/>
      </c>
      <c r="AQ116" s="22" t="str">
        <f>IF(AM116="","",IFERROR(IF(入力!H116="",INDEX(設定!$E$3:$X$100003,MATCH("*"&amp;$AM116&amp;"*",設定!B$3:B$100003,0),MATCH($AK116,設定!$E$1:$X$1,1)),H116),H116))</f>
        <v/>
      </c>
      <c r="AR116" s="23" t="str">
        <f t="shared" si="71"/>
        <v/>
      </c>
      <c r="AS116" s="23" t="str">
        <f>IF(AND(AR116&lt;&gt;"",COUNTIF($AJ$3:AJ116,AJ116)=1),SUMIF($AJ$3:$AR$100003,AJ116,$AR$3:$AR$100003),"")</f>
        <v/>
      </c>
      <c r="AT116" s="23" t="str">
        <f>IF(AND(COUNTIF($AK$3:AK116,AK116)=COUNTIF($AK$3:AK100116,AK116),AK116&lt;&gt;""),SUMIF($AK$3:AK116,AK116,$AR$3:AR116),"")</f>
        <v/>
      </c>
      <c r="AU116" s="125"/>
      <c r="AV116" s="22" t="str">
        <f>IF(COUNT(BA116:BF116)=6,MAX($AV$3:AV115)+1,"")</f>
        <v/>
      </c>
      <c r="AW116" s="22" t="str">
        <f>IF(AX116="","",RANK(AX116,$AX$3:$AX$100003,1)+COUNTIF($AX$3:AX116,AX116)-1)</f>
        <v/>
      </c>
      <c r="AX116" s="22" t="str">
        <f t="shared" si="50"/>
        <v/>
      </c>
      <c r="AY116" s="22" t="str">
        <f>IF(AL116="","",IF(COUNTIF($AL$3:AL116,AL116)=1,1+MAX($AY$3:AY115),INDEX($AY$3:AY115,MATCH(AL116,$AL$3:AL116,0),0)))</f>
        <v/>
      </c>
      <c r="AZ116" s="22" t="str">
        <f>IF(AM116="","",IF(COUNTIF($AM$3:AM116,AM116)=1,1+MAX($AZ$3:AZ115),INDEX($AZ$3:AZ115,MATCH(AM116,$AM$3:AM116,0),0)))</f>
        <v/>
      </c>
      <c r="BA116" s="79" t="str">
        <f t="shared" si="51"/>
        <v/>
      </c>
      <c r="BB116" s="79" t="str">
        <f t="shared" si="52"/>
        <v/>
      </c>
      <c r="BC116" s="22" t="str">
        <f>IF($AL116="","",IF(COUNTIF(AL116,"*"&amp;BC$1&amp;"*"),COUNTIF(AL$3:AL116,"*"&amp;BC$1&amp;"*"),""))</f>
        <v/>
      </c>
      <c r="BD116" s="22" t="str">
        <f>IF($AL116="","",IF(COUNTIF(AM116,"*"&amp;BD$1&amp;"*"),COUNTIF(AM$3:AM116,"*"&amp;BD$1&amp;"*"),""))</f>
        <v/>
      </c>
      <c r="BE116" s="22" t="str">
        <f>IF($AL116="","",IF(COUNTIF(AN116,"*"&amp;BE$1&amp;"*"),COUNTIF(AN$3:AN116,"*"&amp;BE$1&amp;"*"),""))</f>
        <v/>
      </c>
      <c r="BF116" s="22" t="str">
        <f>IF($AL116="","",IF(COUNTIF(AO116,"*"&amp;BF$1&amp;"*"),COUNTIF(AO$3:AO116,"*"&amp;BF$1&amp;"*"),""))</f>
        <v/>
      </c>
      <c r="BG116" s="83" t="str">
        <f t="shared" si="53"/>
        <v/>
      </c>
      <c r="BH116" s="22" t="str">
        <f t="shared" si="54"/>
        <v/>
      </c>
      <c r="BI116" s="22" t="str">
        <f t="shared" si="55"/>
        <v/>
      </c>
      <c r="BK116" s="22" t="str">
        <f>IF($BK$1&gt;=1+MAX($BK$3:BK115),1+MAX($BK$3:BK115),"")</f>
        <v/>
      </c>
      <c r="BL116" s="22" t="str">
        <f t="shared" si="76"/>
        <v/>
      </c>
      <c r="BM116" s="22" t="str">
        <f t="shared" si="76"/>
        <v/>
      </c>
      <c r="BN116" s="22" t="str">
        <f t="shared" si="76"/>
        <v/>
      </c>
      <c r="BO116" s="22" t="str">
        <f t="shared" si="76"/>
        <v/>
      </c>
      <c r="BP116" s="22" t="str">
        <f t="shared" si="76"/>
        <v/>
      </c>
      <c r="BQ116" s="22" t="str">
        <f t="shared" si="76"/>
        <v/>
      </c>
      <c r="BR116" s="22" t="str">
        <f t="shared" si="76"/>
        <v/>
      </c>
      <c r="BS116" s="22" t="str">
        <f t="shared" si="76"/>
        <v/>
      </c>
      <c r="BT116" s="22" t="str">
        <f t="shared" si="76"/>
        <v/>
      </c>
      <c r="BU116" s="22" t="str">
        <f t="shared" si="76"/>
        <v/>
      </c>
      <c r="BV116" s="22" t="str">
        <f t="shared" si="76"/>
        <v/>
      </c>
    </row>
    <row r="117" spans="2:74" ht="30" customHeight="1" x14ac:dyDescent="0.2">
      <c r="B117" s="75"/>
      <c r="C117" s="75"/>
      <c r="D117" s="77"/>
      <c r="E117" s="49"/>
      <c r="F117" s="49"/>
      <c r="G117" s="50"/>
      <c r="H117" s="51"/>
      <c r="I117" s="50"/>
      <c r="J117" s="53"/>
      <c r="K117" s="55" t="str">
        <f t="shared" si="56"/>
        <v/>
      </c>
      <c r="L117" s="50" t="str">
        <f t="shared" si="57"/>
        <v/>
      </c>
      <c r="M117" s="50" t="str">
        <f t="shared" si="58"/>
        <v/>
      </c>
      <c r="N117" s="72" t="str">
        <f t="shared" si="59"/>
        <v/>
      </c>
      <c r="O117" s="72" t="str">
        <f t="shared" si="60"/>
        <v/>
      </c>
      <c r="P117" s="51" t="str">
        <f t="shared" si="61"/>
        <v/>
      </c>
      <c r="Q117" s="21"/>
      <c r="R117" s="68" t="str">
        <f t="shared" si="62"/>
        <v/>
      </c>
      <c r="S117" s="51" t="str">
        <f t="shared" si="63"/>
        <v/>
      </c>
      <c r="T117" s="24"/>
      <c r="U117" s="7" t="str">
        <f t="shared" si="48"/>
        <v/>
      </c>
      <c r="V117" s="8" t="str">
        <f t="shared" si="64"/>
        <v/>
      </c>
      <c r="W117" s="21"/>
      <c r="X117" s="14" t="str">
        <f t="shared" si="49"/>
        <v/>
      </c>
      <c r="Y117" s="14" t="str">
        <f t="shared" si="65"/>
        <v/>
      </c>
      <c r="Z117" s="8" t="str">
        <f t="shared" si="66"/>
        <v/>
      </c>
      <c r="AA117" s="24"/>
      <c r="AB117" s="4" t="str">
        <f>IF(B117="","",COUNT(B$3:B117))</f>
        <v/>
      </c>
      <c r="AC117" s="4" t="str">
        <f>IF(C117="","",COUNT(C$3:C117))</f>
        <v/>
      </c>
      <c r="AD117" s="4" t="str">
        <f>IF(D117="","",COUNT(D$3:D117))</f>
        <v/>
      </c>
      <c r="AE117" s="22" t="str">
        <f>IF(E117="","",COUNTA($E$3:E117))</f>
        <v/>
      </c>
      <c r="AF117" s="60" t="str">
        <f>IF(B117="",IF(OR($C117&lt;&gt;"",$D117&lt;&gt;"",$E117&lt;&gt;"",$F117&lt;&gt;""),INDEX(AF$3:AF116,MATCH(MAX(AB$3:AB116),AB$3:AB116,0),0),""),B117)</f>
        <v/>
      </c>
      <c r="AG117" s="60" t="str">
        <f>IF(C117="",IF(OR($B117&lt;&gt;"",$D117&lt;&gt;"",$E117&lt;&gt;"",$F117&lt;&gt;""),INDEX(AG$3:AG116,MATCH(MAX(AC$3:AC116),AC$3:AC116,0),0),""),C117)</f>
        <v/>
      </c>
      <c r="AH117" s="60" t="str">
        <f>IF(D117="",IF(OR($B117&lt;&gt;"",$C117&lt;&gt;"",$E117&lt;&gt;"",$F117&lt;&gt;""),INDEX(AH$3:AH116,MATCH(MAX(AD$3:AD116),AD$3:AD116,0),0),""),D117)</f>
        <v/>
      </c>
      <c r="AI117" s="19" t="str">
        <f t="shared" si="67"/>
        <v/>
      </c>
      <c r="AJ117" s="22" t="str">
        <f>IF(AK117="","",$AK117&amp;"@"&amp;AL117&amp;IF(AL117="","","@"&amp;COUNTIF($AI$3:AI117,AL117)))</f>
        <v/>
      </c>
      <c r="AK117" s="45" t="str">
        <f t="shared" si="68"/>
        <v/>
      </c>
      <c r="AL117" s="5" t="str">
        <f>IF(AI117="",IF(AND(F117&lt;&gt;"",E117=""),INDEX($AI$3:AI116,MATCH(MAX($AE$3:AE116),$AE$3:AE116,0),0),""),AI117)</f>
        <v/>
      </c>
      <c r="AM117" s="22" t="str">
        <f>IF(入力!F117="","",IFERROR(INDEX(設定!$B$3:$B$100003,IFERROR(MATCH("*"&amp;$F117&amp;"*",設定!B$3:B$100003,0),MATCH("*"&amp;$F117&amp;"*",設定!C$3:C$100003,0)),0),入力!F117))&amp;""</f>
        <v/>
      </c>
      <c r="AN117" s="22" t="str">
        <f>IF(AM117="","",IFERROR(IF(入力!I117="",INDEX(設定!$D$3:$D$100003,MATCH("*"&amp;$AM117&amp;"*",設定!B$3:B$100003,0),0),I117),I117))&amp;""</f>
        <v/>
      </c>
      <c r="AO117" s="22" t="str">
        <f t="shared" si="69"/>
        <v/>
      </c>
      <c r="AP117" s="22" t="str">
        <f t="shared" si="70"/>
        <v/>
      </c>
      <c r="AQ117" s="22" t="str">
        <f>IF(AM117="","",IFERROR(IF(入力!H117="",INDEX(設定!$E$3:$X$100003,MATCH("*"&amp;$AM117&amp;"*",設定!B$3:B$100003,0),MATCH($AK117,設定!$E$1:$X$1,1)),H117),H117))</f>
        <v/>
      </c>
      <c r="AR117" s="23" t="str">
        <f t="shared" si="71"/>
        <v/>
      </c>
      <c r="AS117" s="23" t="str">
        <f>IF(AND(AR117&lt;&gt;"",COUNTIF($AJ$3:AJ117,AJ117)=1),SUMIF($AJ$3:$AR$100003,AJ117,$AR$3:$AR$100003),"")</f>
        <v/>
      </c>
      <c r="AT117" s="23" t="str">
        <f>IF(AND(COUNTIF($AK$3:AK117,AK117)=COUNTIF($AK$3:AK100117,AK117),AK117&lt;&gt;""),SUMIF($AK$3:AK117,AK117,$AR$3:AR117),"")</f>
        <v/>
      </c>
      <c r="AU117" s="125"/>
      <c r="AV117" s="22" t="str">
        <f>IF(COUNT(BA117:BF117)=6,MAX($AV$3:AV116)+1,"")</f>
        <v/>
      </c>
      <c r="AW117" s="22" t="str">
        <f>IF(AX117="","",RANK(AX117,$AX$3:$AX$100003,1)+COUNTIF($AX$3:AX117,AX117)-1)</f>
        <v/>
      </c>
      <c r="AX117" s="22" t="str">
        <f t="shared" si="50"/>
        <v/>
      </c>
      <c r="AY117" s="22" t="str">
        <f>IF(AL117="","",IF(COUNTIF($AL$3:AL117,AL117)=1,1+MAX($AY$3:AY116),INDEX($AY$3:AY116,MATCH(AL117,$AL$3:AL117,0),0)))</f>
        <v/>
      </c>
      <c r="AZ117" s="22" t="str">
        <f>IF(AM117="","",IF(COUNTIF($AM$3:AM117,AM117)=1,1+MAX($AZ$3:AZ116),INDEX($AZ$3:AZ116,MATCH(AM117,$AM$3:AM117,0),0)))</f>
        <v/>
      </c>
      <c r="BA117" s="79" t="str">
        <f t="shared" si="51"/>
        <v/>
      </c>
      <c r="BB117" s="79" t="str">
        <f t="shared" si="52"/>
        <v/>
      </c>
      <c r="BC117" s="22" t="str">
        <f>IF($AL117="","",IF(COUNTIF(AL117,"*"&amp;BC$1&amp;"*"),COUNTIF(AL$3:AL117,"*"&amp;BC$1&amp;"*"),""))</f>
        <v/>
      </c>
      <c r="BD117" s="22" t="str">
        <f>IF($AL117="","",IF(COUNTIF(AM117,"*"&amp;BD$1&amp;"*"),COUNTIF(AM$3:AM117,"*"&amp;BD$1&amp;"*"),""))</f>
        <v/>
      </c>
      <c r="BE117" s="22" t="str">
        <f>IF($AL117="","",IF(COUNTIF(AN117,"*"&amp;BE$1&amp;"*"),COUNTIF(AN$3:AN117,"*"&amp;BE$1&amp;"*"),""))</f>
        <v/>
      </c>
      <c r="BF117" s="22" t="str">
        <f>IF($AL117="","",IF(COUNTIF(AO117,"*"&amp;BF$1&amp;"*"),COUNTIF(AO$3:AO117,"*"&amp;BF$1&amp;"*"),""))</f>
        <v/>
      </c>
      <c r="BG117" s="83" t="str">
        <f t="shared" si="53"/>
        <v/>
      </c>
      <c r="BH117" s="22" t="str">
        <f t="shared" si="54"/>
        <v/>
      </c>
      <c r="BI117" s="22" t="str">
        <f t="shared" si="55"/>
        <v/>
      </c>
      <c r="BK117" s="22" t="str">
        <f>IF($BK$1&gt;=1+MAX($BK$3:BK116),1+MAX($BK$3:BK116),"")</f>
        <v/>
      </c>
      <c r="BL117" s="22" t="str">
        <f t="shared" si="76"/>
        <v/>
      </c>
      <c r="BM117" s="22" t="str">
        <f t="shared" si="76"/>
        <v/>
      </c>
      <c r="BN117" s="22" t="str">
        <f t="shared" si="76"/>
        <v/>
      </c>
      <c r="BO117" s="22" t="str">
        <f t="shared" si="76"/>
        <v/>
      </c>
      <c r="BP117" s="22" t="str">
        <f t="shared" si="76"/>
        <v/>
      </c>
      <c r="BQ117" s="22" t="str">
        <f t="shared" si="76"/>
        <v/>
      </c>
      <c r="BR117" s="22" t="str">
        <f t="shared" si="76"/>
        <v/>
      </c>
      <c r="BS117" s="22" t="str">
        <f t="shared" si="76"/>
        <v/>
      </c>
      <c r="BT117" s="22" t="str">
        <f t="shared" si="76"/>
        <v/>
      </c>
      <c r="BU117" s="22" t="str">
        <f t="shared" si="76"/>
        <v/>
      </c>
      <c r="BV117" s="22" t="str">
        <f t="shared" si="76"/>
        <v/>
      </c>
    </row>
    <row r="118" spans="2:74" ht="30" customHeight="1" x14ac:dyDescent="0.2">
      <c r="B118" s="75"/>
      <c r="C118" s="75"/>
      <c r="D118" s="77"/>
      <c r="E118" s="49"/>
      <c r="F118" s="49"/>
      <c r="G118" s="50"/>
      <c r="H118" s="51"/>
      <c r="I118" s="50"/>
      <c r="J118" s="53"/>
      <c r="K118" s="55" t="str">
        <f t="shared" si="56"/>
        <v/>
      </c>
      <c r="L118" s="50" t="str">
        <f t="shared" si="57"/>
        <v/>
      </c>
      <c r="M118" s="50" t="str">
        <f t="shared" si="58"/>
        <v/>
      </c>
      <c r="N118" s="72" t="str">
        <f t="shared" si="59"/>
        <v/>
      </c>
      <c r="O118" s="72" t="str">
        <f t="shared" si="60"/>
        <v/>
      </c>
      <c r="P118" s="51" t="str">
        <f t="shared" si="61"/>
        <v/>
      </c>
      <c r="Q118" s="21"/>
      <c r="R118" s="68" t="str">
        <f t="shared" si="62"/>
        <v/>
      </c>
      <c r="S118" s="51" t="str">
        <f t="shared" si="63"/>
        <v/>
      </c>
      <c r="T118" s="24"/>
      <c r="U118" s="7" t="str">
        <f t="shared" si="48"/>
        <v/>
      </c>
      <c r="V118" s="8" t="str">
        <f t="shared" si="64"/>
        <v/>
      </c>
      <c r="W118" s="21"/>
      <c r="X118" s="14" t="str">
        <f t="shared" si="49"/>
        <v/>
      </c>
      <c r="Y118" s="14" t="str">
        <f t="shared" si="65"/>
        <v/>
      </c>
      <c r="Z118" s="8" t="str">
        <f t="shared" si="66"/>
        <v/>
      </c>
      <c r="AA118" s="24"/>
      <c r="AB118" s="4" t="str">
        <f>IF(B118="","",COUNT(B$3:B118))</f>
        <v/>
      </c>
      <c r="AC118" s="4" t="str">
        <f>IF(C118="","",COUNT(C$3:C118))</f>
        <v/>
      </c>
      <c r="AD118" s="4" t="str">
        <f>IF(D118="","",COUNT(D$3:D118))</f>
        <v/>
      </c>
      <c r="AE118" s="22" t="str">
        <f>IF(E118="","",COUNTA($E$3:E118))</f>
        <v/>
      </c>
      <c r="AF118" s="60" t="str">
        <f>IF(B118="",IF(OR($C118&lt;&gt;"",$D118&lt;&gt;"",$E118&lt;&gt;"",$F118&lt;&gt;""),INDEX(AF$3:AF117,MATCH(MAX(AB$3:AB117),AB$3:AB117,0),0),""),B118)</f>
        <v/>
      </c>
      <c r="AG118" s="60" t="str">
        <f>IF(C118="",IF(OR($B118&lt;&gt;"",$D118&lt;&gt;"",$E118&lt;&gt;"",$F118&lt;&gt;""),INDEX(AG$3:AG117,MATCH(MAX(AC$3:AC117),AC$3:AC117,0),0),""),C118)</f>
        <v/>
      </c>
      <c r="AH118" s="60" t="str">
        <f>IF(D118="",IF(OR($B118&lt;&gt;"",$C118&lt;&gt;"",$E118&lt;&gt;"",$F118&lt;&gt;""),INDEX(AH$3:AH117,MATCH(MAX(AD$3:AD117),AD$3:AD117,0),0),""),D118)</f>
        <v/>
      </c>
      <c r="AI118" s="19" t="str">
        <f t="shared" si="67"/>
        <v/>
      </c>
      <c r="AJ118" s="22" t="str">
        <f>IF(AK118="","",$AK118&amp;"@"&amp;AL118&amp;IF(AL118="","","@"&amp;COUNTIF($AI$3:AI118,AL118)))</f>
        <v/>
      </c>
      <c r="AK118" s="45" t="str">
        <f t="shared" si="68"/>
        <v/>
      </c>
      <c r="AL118" s="5" t="str">
        <f>IF(AI118="",IF(AND(F118&lt;&gt;"",E118=""),INDEX($AI$3:AI117,MATCH(MAX($AE$3:AE117),$AE$3:AE117,0),0),""),AI118)</f>
        <v/>
      </c>
      <c r="AM118" s="22" t="str">
        <f>IF(入力!F118="","",IFERROR(INDEX(設定!$B$3:$B$100003,IFERROR(MATCH("*"&amp;$F118&amp;"*",設定!B$3:B$100003,0),MATCH("*"&amp;$F118&amp;"*",設定!C$3:C$100003,0)),0),入力!F118))&amp;""</f>
        <v/>
      </c>
      <c r="AN118" s="22" t="str">
        <f>IF(AM118="","",IFERROR(IF(入力!I118="",INDEX(設定!$D$3:$D$100003,MATCH("*"&amp;$AM118&amp;"*",設定!B$3:B$100003,0),0),I118),I118))&amp;""</f>
        <v/>
      </c>
      <c r="AO118" s="22" t="str">
        <f t="shared" si="69"/>
        <v/>
      </c>
      <c r="AP118" s="22" t="str">
        <f t="shared" si="70"/>
        <v/>
      </c>
      <c r="AQ118" s="22" t="str">
        <f>IF(AM118="","",IFERROR(IF(入力!H118="",INDEX(設定!$E$3:$X$100003,MATCH("*"&amp;$AM118&amp;"*",設定!B$3:B$100003,0),MATCH($AK118,設定!$E$1:$X$1,1)),H118),H118))</f>
        <v/>
      </c>
      <c r="AR118" s="23" t="str">
        <f t="shared" si="71"/>
        <v/>
      </c>
      <c r="AS118" s="23" t="str">
        <f>IF(AND(AR118&lt;&gt;"",COUNTIF($AJ$3:AJ118,AJ118)=1),SUMIF($AJ$3:$AR$100003,AJ118,$AR$3:$AR$100003),"")</f>
        <v/>
      </c>
      <c r="AT118" s="23" t="str">
        <f>IF(AND(COUNTIF($AK$3:AK118,AK118)=COUNTIF($AK$3:AK100118,AK118),AK118&lt;&gt;""),SUMIF($AK$3:AK118,AK118,$AR$3:AR118),"")</f>
        <v/>
      </c>
      <c r="AU118" s="125"/>
      <c r="AV118" s="22" t="str">
        <f>IF(COUNT(BA118:BF118)=6,MAX($AV$3:AV117)+1,"")</f>
        <v/>
      </c>
      <c r="AW118" s="22" t="str">
        <f>IF(AX118="","",RANK(AX118,$AX$3:$AX$100003,1)+COUNTIF($AX$3:AX118,AX118)-1)</f>
        <v/>
      </c>
      <c r="AX118" s="22" t="str">
        <f t="shared" si="50"/>
        <v/>
      </c>
      <c r="AY118" s="22" t="str">
        <f>IF(AL118="","",IF(COUNTIF($AL$3:AL118,AL118)=1,1+MAX($AY$3:AY117),INDEX($AY$3:AY117,MATCH(AL118,$AL$3:AL118,0),0)))</f>
        <v/>
      </c>
      <c r="AZ118" s="22" t="str">
        <f>IF(AM118="","",IF(COUNTIF($AM$3:AM118,AM118)=1,1+MAX($AZ$3:AZ117),INDEX($AZ$3:AZ117,MATCH(AM118,$AM$3:AM118,0),0)))</f>
        <v/>
      </c>
      <c r="BA118" s="79" t="str">
        <f t="shared" si="51"/>
        <v/>
      </c>
      <c r="BB118" s="79" t="str">
        <f t="shared" si="52"/>
        <v/>
      </c>
      <c r="BC118" s="22" t="str">
        <f>IF($AL118="","",IF(COUNTIF(AL118,"*"&amp;BC$1&amp;"*"),COUNTIF(AL$3:AL118,"*"&amp;BC$1&amp;"*"),""))</f>
        <v/>
      </c>
      <c r="BD118" s="22" t="str">
        <f>IF($AL118="","",IF(COUNTIF(AM118,"*"&amp;BD$1&amp;"*"),COUNTIF(AM$3:AM118,"*"&amp;BD$1&amp;"*"),""))</f>
        <v/>
      </c>
      <c r="BE118" s="22" t="str">
        <f>IF($AL118="","",IF(COUNTIF(AN118,"*"&amp;BE$1&amp;"*"),COUNTIF(AN$3:AN118,"*"&amp;BE$1&amp;"*"),""))</f>
        <v/>
      </c>
      <c r="BF118" s="22" t="str">
        <f>IF($AL118="","",IF(COUNTIF(AO118,"*"&amp;BF$1&amp;"*"),COUNTIF(AO$3:AO118,"*"&amp;BF$1&amp;"*"),""))</f>
        <v/>
      </c>
      <c r="BG118" s="83" t="str">
        <f t="shared" si="53"/>
        <v/>
      </c>
      <c r="BH118" s="22" t="str">
        <f t="shared" si="54"/>
        <v/>
      </c>
      <c r="BI118" s="22" t="str">
        <f t="shared" si="55"/>
        <v/>
      </c>
      <c r="BK118" s="22" t="str">
        <f>IF($BK$1&gt;=1+MAX($BK$3:BK117),1+MAX($BK$3:BK117),"")</f>
        <v/>
      </c>
      <c r="BL118" s="22" t="str">
        <f t="shared" si="76"/>
        <v/>
      </c>
      <c r="BM118" s="22" t="str">
        <f t="shared" si="76"/>
        <v/>
      </c>
      <c r="BN118" s="22" t="str">
        <f t="shared" si="76"/>
        <v/>
      </c>
      <c r="BO118" s="22" t="str">
        <f t="shared" si="76"/>
        <v/>
      </c>
      <c r="BP118" s="22" t="str">
        <f t="shared" si="76"/>
        <v/>
      </c>
      <c r="BQ118" s="22" t="str">
        <f t="shared" si="76"/>
        <v/>
      </c>
      <c r="BR118" s="22" t="str">
        <f t="shared" si="76"/>
        <v/>
      </c>
      <c r="BS118" s="22" t="str">
        <f t="shared" si="76"/>
        <v/>
      </c>
      <c r="BT118" s="22" t="str">
        <f t="shared" si="76"/>
        <v/>
      </c>
      <c r="BU118" s="22" t="str">
        <f t="shared" si="76"/>
        <v/>
      </c>
      <c r="BV118" s="22" t="str">
        <f t="shared" si="76"/>
        <v/>
      </c>
    </row>
    <row r="119" spans="2:74" ht="30" customHeight="1" x14ac:dyDescent="0.2">
      <c r="B119" s="75"/>
      <c r="C119" s="75"/>
      <c r="D119" s="77"/>
      <c r="E119" s="49"/>
      <c r="F119" s="49"/>
      <c r="G119" s="50"/>
      <c r="H119" s="51"/>
      <c r="I119" s="50"/>
      <c r="J119" s="53"/>
      <c r="K119" s="55" t="str">
        <f t="shared" si="56"/>
        <v/>
      </c>
      <c r="L119" s="50" t="str">
        <f t="shared" si="57"/>
        <v/>
      </c>
      <c r="M119" s="50" t="str">
        <f t="shared" si="58"/>
        <v/>
      </c>
      <c r="N119" s="72" t="str">
        <f t="shared" si="59"/>
        <v/>
      </c>
      <c r="O119" s="72" t="str">
        <f t="shared" si="60"/>
        <v/>
      </c>
      <c r="P119" s="51" t="str">
        <f t="shared" si="61"/>
        <v/>
      </c>
      <c r="Q119" s="21"/>
      <c r="R119" s="68" t="str">
        <f t="shared" si="62"/>
        <v/>
      </c>
      <c r="S119" s="51" t="str">
        <f t="shared" si="63"/>
        <v/>
      </c>
      <c r="T119" s="24"/>
      <c r="U119" s="7" t="str">
        <f t="shared" si="48"/>
        <v/>
      </c>
      <c r="V119" s="8" t="str">
        <f t="shared" si="64"/>
        <v/>
      </c>
      <c r="W119" s="21"/>
      <c r="X119" s="14" t="str">
        <f t="shared" si="49"/>
        <v/>
      </c>
      <c r="Y119" s="14" t="str">
        <f t="shared" si="65"/>
        <v/>
      </c>
      <c r="Z119" s="8" t="str">
        <f t="shared" si="66"/>
        <v/>
      </c>
      <c r="AA119" s="24"/>
      <c r="AB119" s="4" t="str">
        <f>IF(B119="","",COUNT(B$3:B119))</f>
        <v/>
      </c>
      <c r="AC119" s="4" t="str">
        <f>IF(C119="","",COUNT(C$3:C119))</f>
        <v/>
      </c>
      <c r="AD119" s="4" t="str">
        <f>IF(D119="","",COUNT(D$3:D119))</f>
        <v/>
      </c>
      <c r="AE119" s="22" t="str">
        <f>IF(E119="","",COUNTA($E$3:E119))</f>
        <v/>
      </c>
      <c r="AF119" s="60" t="str">
        <f>IF(B119="",IF(OR($C119&lt;&gt;"",$D119&lt;&gt;"",$E119&lt;&gt;"",$F119&lt;&gt;""),INDEX(AF$3:AF118,MATCH(MAX(AB$3:AB118),AB$3:AB118,0),0),""),B119)</f>
        <v/>
      </c>
      <c r="AG119" s="60" t="str">
        <f>IF(C119="",IF(OR($B119&lt;&gt;"",$D119&lt;&gt;"",$E119&lt;&gt;"",$F119&lt;&gt;""),INDEX(AG$3:AG118,MATCH(MAX(AC$3:AC118),AC$3:AC118,0),0),""),C119)</f>
        <v/>
      </c>
      <c r="AH119" s="60" t="str">
        <f>IF(D119="",IF(OR($B119&lt;&gt;"",$C119&lt;&gt;"",$E119&lt;&gt;"",$F119&lt;&gt;""),INDEX(AH$3:AH118,MATCH(MAX(AD$3:AD118),AD$3:AD118,0),0),""),D119)</f>
        <v/>
      </c>
      <c r="AI119" s="19" t="str">
        <f t="shared" si="67"/>
        <v/>
      </c>
      <c r="AJ119" s="22" t="str">
        <f>IF(AK119="","",$AK119&amp;"@"&amp;AL119&amp;IF(AL119="","","@"&amp;COUNTIF($AI$3:AI119,AL119)))</f>
        <v/>
      </c>
      <c r="AK119" s="45" t="str">
        <f t="shared" si="68"/>
        <v/>
      </c>
      <c r="AL119" s="5" t="str">
        <f>IF(AI119="",IF(AND(F119&lt;&gt;"",E119=""),INDEX($AI$3:AI118,MATCH(MAX($AE$3:AE118),$AE$3:AE118,0),0),""),AI119)</f>
        <v/>
      </c>
      <c r="AM119" s="22" t="str">
        <f>IF(入力!F119="","",IFERROR(INDEX(設定!$B$3:$B$100003,IFERROR(MATCH("*"&amp;$F119&amp;"*",設定!B$3:B$100003,0),MATCH("*"&amp;$F119&amp;"*",設定!C$3:C$100003,0)),0),入力!F119))&amp;""</f>
        <v/>
      </c>
      <c r="AN119" s="22" t="str">
        <f>IF(AM119="","",IFERROR(IF(入力!I119="",INDEX(設定!$D$3:$D$100003,MATCH("*"&amp;$AM119&amp;"*",設定!B$3:B$100003,0),0),I119),I119))&amp;""</f>
        <v/>
      </c>
      <c r="AO119" s="22" t="str">
        <f t="shared" si="69"/>
        <v/>
      </c>
      <c r="AP119" s="22" t="str">
        <f t="shared" si="70"/>
        <v/>
      </c>
      <c r="AQ119" s="22" t="str">
        <f>IF(AM119="","",IFERROR(IF(入力!H119="",INDEX(設定!$E$3:$X$100003,MATCH("*"&amp;$AM119&amp;"*",設定!B$3:B$100003,0),MATCH($AK119,設定!$E$1:$X$1,1)),H119),H119))</f>
        <v/>
      </c>
      <c r="AR119" s="23" t="str">
        <f t="shared" si="71"/>
        <v/>
      </c>
      <c r="AS119" s="23" t="str">
        <f>IF(AND(AR119&lt;&gt;"",COUNTIF($AJ$3:AJ119,AJ119)=1),SUMIF($AJ$3:$AR$100003,AJ119,$AR$3:$AR$100003),"")</f>
        <v/>
      </c>
      <c r="AT119" s="23" t="str">
        <f>IF(AND(COUNTIF($AK$3:AK119,AK119)=COUNTIF($AK$3:AK100119,AK119),AK119&lt;&gt;""),SUMIF($AK$3:AK119,AK119,$AR$3:AR119),"")</f>
        <v/>
      </c>
      <c r="AU119" s="125"/>
      <c r="AV119" s="22" t="str">
        <f>IF(COUNT(BA119:BF119)=6,MAX($AV$3:AV118)+1,"")</f>
        <v/>
      </c>
      <c r="AW119" s="22" t="str">
        <f>IF(AX119="","",RANK(AX119,$AX$3:$AX$100003,1)+COUNTIF($AX$3:AX119,AX119)-1)</f>
        <v/>
      </c>
      <c r="AX119" s="22" t="str">
        <f t="shared" si="50"/>
        <v/>
      </c>
      <c r="AY119" s="22" t="str">
        <f>IF(AL119="","",IF(COUNTIF($AL$3:AL119,AL119)=1,1+MAX($AY$3:AY118),INDEX($AY$3:AY118,MATCH(AL119,$AL$3:AL119,0),0)))</f>
        <v/>
      </c>
      <c r="AZ119" s="22" t="str">
        <f>IF(AM119="","",IF(COUNTIF($AM$3:AM119,AM119)=1,1+MAX($AZ$3:AZ118),INDEX($AZ$3:AZ118,MATCH(AM119,$AM$3:AM119,0),0)))</f>
        <v/>
      </c>
      <c r="BA119" s="79" t="str">
        <f t="shared" si="51"/>
        <v/>
      </c>
      <c r="BB119" s="79" t="str">
        <f t="shared" si="52"/>
        <v/>
      </c>
      <c r="BC119" s="22" t="str">
        <f>IF($AL119="","",IF(COUNTIF(AL119,"*"&amp;BC$1&amp;"*"),COUNTIF(AL$3:AL119,"*"&amp;BC$1&amp;"*"),""))</f>
        <v/>
      </c>
      <c r="BD119" s="22" t="str">
        <f>IF($AL119="","",IF(COUNTIF(AM119,"*"&amp;BD$1&amp;"*"),COUNTIF(AM$3:AM119,"*"&amp;BD$1&amp;"*"),""))</f>
        <v/>
      </c>
      <c r="BE119" s="22" t="str">
        <f>IF($AL119="","",IF(COUNTIF(AN119,"*"&amp;BE$1&amp;"*"),COUNTIF(AN$3:AN119,"*"&amp;BE$1&amp;"*"),""))</f>
        <v/>
      </c>
      <c r="BF119" s="22" t="str">
        <f>IF($AL119="","",IF(COUNTIF(AO119,"*"&amp;BF$1&amp;"*"),COUNTIF(AO$3:AO119,"*"&amp;BF$1&amp;"*"),""))</f>
        <v/>
      </c>
      <c r="BG119" s="83" t="str">
        <f t="shared" si="53"/>
        <v/>
      </c>
      <c r="BH119" s="22" t="str">
        <f t="shared" si="54"/>
        <v/>
      </c>
      <c r="BI119" s="22" t="str">
        <f t="shared" si="55"/>
        <v/>
      </c>
      <c r="BK119" s="22" t="str">
        <f>IF($BK$1&gt;=1+MAX($BK$3:BK118),1+MAX($BK$3:BK118),"")</f>
        <v/>
      </c>
      <c r="BL119" s="22" t="str">
        <f t="shared" si="76"/>
        <v/>
      </c>
      <c r="BM119" s="22" t="str">
        <f t="shared" si="76"/>
        <v/>
      </c>
      <c r="BN119" s="22" t="str">
        <f t="shared" si="76"/>
        <v/>
      </c>
      <c r="BO119" s="22" t="str">
        <f t="shared" si="76"/>
        <v/>
      </c>
      <c r="BP119" s="22" t="str">
        <f t="shared" si="76"/>
        <v/>
      </c>
      <c r="BQ119" s="22" t="str">
        <f t="shared" si="76"/>
        <v/>
      </c>
      <c r="BR119" s="22" t="str">
        <f t="shared" si="76"/>
        <v/>
      </c>
      <c r="BS119" s="22" t="str">
        <f t="shared" si="76"/>
        <v/>
      </c>
      <c r="BT119" s="22" t="str">
        <f t="shared" si="76"/>
        <v/>
      </c>
      <c r="BU119" s="22" t="str">
        <f t="shared" si="76"/>
        <v/>
      </c>
      <c r="BV119" s="22" t="str">
        <f t="shared" si="76"/>
        <v/>
      </c>
    </row>
    <row r="120" spans="2:74" ht="30" customHeight="1" x14ac:dyDescent="0.2">
      <c r="B120" s="75"/>
      <c r="C120" s="75"/>
      <c r="D120" s="77"/>
      <c r="E120" s="49"/>
      <c r="F120" s="49"/>
      <c r="G120" s="50"/>
      <c r="H120" s="51"/>
      <c r="I120" s="50"/>
      <c r="J120" s="53"/>
      <c r="K120" s="55" t="str">
        <f t="shared" si="56"/>
        <v/>
      </c>
      <c r="L120" s="50" t="str">
        <f t="shared" si="57"/>
        <v/>
      </c>
      <c r="M120" s="50" t="str">
        <f t="shared" si="58"/>
        <v/>
      </c>
      <c r="N120" s="72" t="str">
        <f t="shared" si="59"/>
        <v/>
      </c>
      <c r="O120" s="72" t="str">
        <f t="shared" si="60"/>
        <v/>
      </c>
      <c r="P120" s="51" t="str">
        <f t="shared" si="61"/>
        <v/>
      </c>
      <c r="Q120" s="21"/>
      <c r="R120" s="68" t="str">
        <f t="shared" si="62"/>
        <v/>
      </c>
      <c r="S120" s="51" t="str">
        <f t="shared" si="63"/>
        <v/>
      </c>
      <c r="T120" s="24"/>
      <c r="U120" s="7" t="str">
        <f t="shared" si="48"/>
        <v/>
      </c>
      <c r="V120" s="8" t="str">
        <f t="shared" si="64"/>
        <v/>
      </c>
      <c r="W120" s="21"/>
      <c r="X120" s="14" t="str">
        <f t="shared" si="49"/>
        <v/>
      </c>
      <c r="Y120" s="14" t="str">
        <f t="shared" si="65"/>
        <v/>
      </c>
      <c r="Z120" s="8" t="str">
        <f t="shared" si="66"/>
        <v/>
      </c>
      <c r="AA120" s="24"/>
      <c r="AB120" s="4" t="str">
        <f>IF(B120="","",COUNT(B$3:B120))</f>
        <v/>
      </c>
      <c r="AC120" s="4" t="str">
        <f>IF(C120="","",COUNT(C$3:C120))</f>
        <v/>
      </c>
      <c r="AD120" s="4" t="str">
        <f>IF(D120="","",COUNT(D$3:D120))</f>
        <v/>
      </c>
      <c r="AE120" s="22" t="str">
        <f>IF(E120="","",COUNTA($E$3:E120))</f>
        <v/>
      </c>
      <c r="AF120" s="60" t="str">
        <f>IF(B120="",IF(OR($C120&lt;&gt;"",$D120&lt;&gt;"",$E120&lt;&gt;"",$F120&lt;&gt;""),INDEX(AF$3:AF119,MATCH(MAX(AB$3:AB119),AB$3:AB119,0),0),""),B120)</f>
        <v/>
      </c>
      <c r="AG120" s="60" t="str">
        <f>IF(C120="",IF(OR($B120&lt;&gt;"",$D120&lt;&gt;"",$E120&lt;&gt;"",$F120&lt;&gt;""),INDEX(AG$3:AG119,MATCH(MAX(AC$3:AC119),AC$3:AC119,0),0),""),C120)</f>
        <v/>
      </c>
      <c r="AH120" s="60" t="str">
        <f>IF(D120="",IF(OR($B120&lt;&gt;"",$C120&lt;&gt;"",$E120&lt;&gt;"",$F120&lt;&gt;""),INDEX(AH$3:AH119,MATCH(MAX(AD$3:AD119),AD$3:AD119,0),0),""),D120)</f>
        <v/>
      </c>
      <c r="AI120" s="19" t="str">
        <f t="shared" si="67"/>
        <v/>
      </c>
      <c r="AJ120" s="22" t="str">
        <f>IF(AK120="","",$AK120&amp;"@"&amp;AL120&amp;IF(AL120="","","@"&amp;COUNTIF($AI$3:AI120,AL120)))</f>
        <v/>
      </c>
      <c r="AK120" s="45" t="str">
        <f t="shared" si="68"/>
        <v/>
      </c>
      <c r="AL120" s="5" t="str">
        <f>IF(AI120="",IF(AND(F120&lt;&gt;"",E120=""),INDEX($AI$3:AI119,MATCH(MAX($AE$3:AE119),$AE$3:AE119,0),0),""),AI120)</f>
        <v/>
      </c>
      <c r="AM120" s="22" t="str">
        <f>IF(入力!F120="","",IFERROR(INDEX(設定!$B$3:$B$100003,IFERROR(MATCH("*"&amp;$F120&amp;"*",設定!B$3:B$100003,0),MATCH("*"&amp;$F120&amp;"*",設定!C$3:C$100003,0)),0),入力!F120))&amp;""</f>
        <v/>
      </c>
      <c r="AN120" s="22" t="str">
        <f>IF(AM120="","",IFERROR(IF(入力!I120="",INDEX(設定!$D$3:$D$100003,MATCH("*"&amp;$AM120&amp;"*",設定!B$3:B$100003,0),0),I120),I120))&amp;""</f>
        <v/>
      </c>
      <c r="AO120" s="22" t="str">
        <f t="shared" si="69"/>
        <v/>
      </c>
      <c r="AP120" s="22" t="str">
        <f t="shared" si="70"/>
        <v/>
      </c>
      <c r="AQ120" s="22" t="str">
        <f>IF(AM120="","",IFERROR(IF(入力!H120="",INDEX(設定!$E$3:$X$100003,MATCH("*"&amp;$AM120&amp;"*",設定!B$3:B$100003,0),MATCH($AK120,設定!$E$1:$X$1,1)),H120),H120))</f>
        <v/>
      </c>
      <c r="AR120" s="23" t="str">
        <f t="shared" si="71"/>
        <v/>
      </c>
      <c r="AS120" s="23" t="str">
        <f>IF(AND(AR120&lt;&gt;"",COUNTIF($AJ$3:AJ120,AJ120)=1),SUMIF($AJ$3:$AR$100003,AJ120,$AR$3:$AR$100003),"")</f>
        <v/>
      </c>
      <c r="AT120" s="23" t="str">
        <f>IF(AND(COUNTIF($AK$3:AK120,AK120)=COUNTIF($AK$3:AK100120,AK120),AK120&lt;&gt;""),SUMIF($AK$3:AK120,AK120,$AR$3:AR120),"")</f>
        <v/>
      </c>
      <c r="AU120" s="125"/>
      <c r="AV120" s="22" t="str">
        <f>IF(COUNT(BA120:BF120)=6,MAX($AV$3:AV119)+1,"")</f>
        <v/>
      </c>
      <c r="AW120" s="22" t="str">
        <f>IF(AX120="","",RANK(AX120,$AX$3:$AX$100003,1)+COUNTIF($AX$3:AX120,AX120)-1)</f>
        <v/>
      </c>
      <c r="AX120" s="22" t="str">
        <f t="shared" si="50"/>
        <v/>
      </c>
      <c r="AY120" s="22" t="str">
        <f>IF(AL120="","",IF(COUNTIF($AL$3:AL120,AL120)=1,1+MAX($AY$3:AY119),INDEX($AY$3:AY119,MATCH(AL120,$AL$3:AL120,0),0)))</f>
        <v/>
      </c>
      <c r="AZ120" s="22" t="str">
        <f>IF(AM120="","",IF(COUNTIF($AM$3:AM120,AM120)=1,1+MAX($AZ$3:AZ119),INDEX($AZ$3:AZ119,MATCH(AM120,$AM$3:AM120,0),0)))</f>
        <v/>
      </c>
      <c r="BA120" s="79" t="str">
        <f t="shared" si="51"/>
        <v/>
      </c>
      <c r="BB120" s="79" t="str">
        <f t="shared" si="52"/>
        <v/>
      </c>
      <c r="BC120" s="22" t="str">
        <f>IF($AL120="","",IF(COUNTIF(AL120,"*"&amp;BC$1&amp;"*"),COUNTIF(AL$3:AL120,"*"&amp;BC$1&amp;"*"),""))</f>
        <v/>
      </c>
      <c r="BD120" s="22" t="str">
        <f>IF($AL120="","",IF(COUNTIF(AM120,"*"&amp;BD$1&amp;"*"),COUNTIF(AM$3:AM120,"*"&amp;BD$1&amp;"*"),""))</f>
        <v/>
      </c>
      <c r="BE120" s="22" t="str">
        <f>IF($AL120="","",IF(COUNTIF(AN120,"*"&amp;BE$1&amp;"*"),COUNTIF(AN$3:AN120,"*"&amp;BE$1&amp;"*"),""))</f>
        <v/>
      </c>
      <c r="BF120" s="22" t="str">
        <f>IF($AL120="","",IF(COUNTIF(AO120,"*"&amp;BF$1&amp;"*"),COUNTIF(AO$3:AO120,"*"&amp;BF$1&amp;"*"),""))</f>
        <v/>
      </c>
      <c r="BG120" s="83" t="str">
        <f t="shared" si="53"/>
        <v/>
      </c>
      <c r="BH120" s="22" t="str">
        <f t="shared" si="54"/>
        <v/>
      </c>
      <c r="BI120" s="22" t="str">
        <f t="shared" si="55"/>
        <v/>
      </c>
      <c r="BK120" s="22" t="str">
        <f>IF($BK$1&gt;=1+MAX($BK$3:BK119),1+MAX($BK$3:BK119),"")</f>
        <v/>
      </c>
      <c r="BL120" s="22" t="str">
        <f t="shared" si="76"/>
        <v/>
      </c>
      <c r="BM120" s="22" t="str">
        <f t="shared" si="76"/>
        <v/>
      </c>
      <c r="BN120" s="22" t="str">
        <f t="shared" si="76"/>
        <v/>
      </c>
      <c r="BO120" s="22" t="str">
        <f t="shared" si="76"/>
        <v/>
      </c>
      <c r="BP120" s="22" t="str">
        <f t="shared" si="76"/>
        <v/>
      </c>
      <c r="BQ120" s="22" t="str">
        <f t="shared" si="76"/>
        <v/>
      </c>
      <c r="BR120" s="22" t="str">
        <f t="shared" si="76"/>
        <v/>
      </c>
      <c r="BS120" s="22" t="str">
        <f t="shared" si="76"/>
        <v/>
      </c>
      <c r="BT120" s="22" t="str">
        <f t="shared" si="76"/>
        <v/>
      </c>
      <c r="BU120" s="22" t="str">
        <f t="shared" si="76"/>
        <v/>
      </c>
      <c r="BV120" s="22" t="str">
        <f t="shared" si="76"/>
        <v/>
      </c>
    </row>
    <row r="121" spans="2:74" ht="30" customHeight="1" x14ac:dyDescent="0.2">
      <c r="B121" s="75"/>
      <c r="C121" s="75"/>
      <c r="D121" s="77"/>
      <c r="E121" s="49"/>
      <c r="F121" s="49"/>
      <c r="G121" s="50"/>
      <c r="H121" s="51"/>
      <c r="I121" s="50"/>
      <c r="J121" s="53"/>
      <c r="K121" s="55" t="str">
        <f t="shared" si="56"/>
        <v/>
      </c>
      <c r="L121" s="50" t="str">
        <f t="shared" si="57"/>
        <v/>
      </c>
      <c r="M121" s="50" t="str">
        <f t="shared" si="58"/>
        <v/>
      </c>
      <c r="N121" s="72" t="str">
        <f t="shared" si="59"/>
        <v/>
      </c>
      <c r="O121" s="72" t="str">
        <f t="shared" si="60"/>
        <v/>
      </c>
      <c r="P121" s="51" t="str">
        <f t="shared" si="61"/>
        <v/>
      </c>
      <c r="Q121" s="21"/>
      <c r="R121" s="68" t="str">
        <f t="shared" si="62"/>
        <v/>
      </c>
      <c r="S121" s="51" t="str">
        <f t="shared" si="63"/>
        <v/>
      </c>
      <c r="T121" s="24"/>
      <c r="U121" s="7" t="str">
        <f t="shared" si="48"/>
        <v/>
      </c>
      <c r="V121" s="8" t="str">
        <f t="shared" si="64"/>
        <v/>
      </c>
      <c r="W121" s="21"/>
      <c r="X121" s="14" t="str">
        <f t="shared" si="49"/>
        <v/>
      </c>
      <c r="Y121" s="14" t="str">
        <f t="shared" si="65"/>
        <v/>
      </c>
      <c r="Z121" s="8" t="str">
        <f t="shared" si="66"/>
        <v/>
      </c>
      <c r="AA121" s="24"/>
      <c r="AB121" s="4" t="str">
        <f>IF(B121="","",COUNT(B$3:B121))</f>
        <v/>
      </c>
      <c r="AC121" s="4" t="str">
        <f>IF(C121="","",COUNT(C$3:C121))</f>
        <v/>
      </c>
      <c r="AD121" s="4" t="str">
        <f>IF(D121="","",COUNT(D$3:D121))</f>
        <v/>
      </c>
      <c r="AE121" s="22" t="str">
        <f>IF(E121="","",COUNTA($E$3:E121))</f>
        <v/>
      </c>
      <c r="AF121" s="60" t="str">
        <f>IF(B121="",IF(OR($C121&lt;&gt;"",$D121&lt;&gt;"",$E121&lt;&gt;"",$F121&lt;&gt;""),INDEX(AF$3:AF120,MATCH(MAX(AB$3:AB120),AB$3:AB120,0),0),""),B121)</f>
        <v/>
      </c>
      <c r="AG121" s="60" t="str">
        <f>IF(C121="",IF(OR($B121&lt;&gt;"",$D121&lt;&gt;"",$E121&lt;&gt;"",$F121&lt;&gt;""),INDEX(AG$3:AG120,MATCH(MAX(AC$3:AC120),AC$3:AC120,0),0),""),C121)</f>
        <v/>
      </c>
      <c r="AH121" s="60" t="str">
        <f>IF(D121="",IF(OR($B121&lt;&gt;"",$C121&lt;&gt;"",$E121&lt;&gt;"",$F121&lt;&gt;""),INDEX(AH$3:AH120,MATCH(MAX(AD$3:AD120),AD$3:AD120,0),0),""),D121)</f>
        <v/>
      </c>
      <c r="AI121" s="19" t="str">
        <f t="shared" si="67"/>
        <v/>
      </c>
      <c r="AJ121" s="22" t="str">
        <f>IF(AK121="","",$AK121&amp;"@"&amp;AL121&amp;IF(AL121="","","@"&amp;COUNTIF($AI$3:AI121,AL121)))</f>
        <v/>
      </c>
      <c r="AK121" s="45" t="str">
        <f t="shared" si="68"/>
        <v/>
      </c>
      <c r="AL121" s="5" t="str">
        <f>IF(AI121="",IF(AND(F121&lt;&gt;"",E121=""),INDEX($AI$3:AI120,MATCH(MAX($AE$3:AE120),$AE$3:AE120,0),0),""),AI121)</f>
        <v/>
      </c>
      <c r="AM121" s="22" t="str">
        <f>IF(入力!F121="","",IFERROR(INDEX(設定!$B$3:$B$100003,IFERROR(MATCH("*"&amp;$F121&amp;"*",設定!B$3:B$100003,0),MATCH("*"&amp;$F121&amp;"*",設定!C$3:C$100003,0)),0),入力!F121))&amp;""</f>
        <v/>
      </c>
      <c r="AN121" s="22" t="str">
        <f>IF(AM121="","",IFERROR(IF(入力!I121="",INDEX(設定!$D$3:$D$100003,MATCH("*"&amp;$AM121&amp;"*",設定!B$3:B$100003,0),0),I121),I121))&amp;""</f>
        <v/>
      </c>
      <c r="AO121" s="22" t="str">
        <f t="shared" si="69"/>
        <v/>
      </c>
      <c r="AP121" s="22" t="str">
        <f t="shared" si="70"/>
        <v/>
      </c>
      <c r="AQ121" s="22" t="str">
        <f>IF(AM121="","",IFERROR(IF(入力!H121="",INDEX(設定!$E$3:$X$100003,MATCH("*"&amp;$AM121&amp;"*",設定!B$3:B$100003,0),MATCH($AK121,設定!$E$1:$X$1,1)),H121),H121))</f>
        <v/>
      </c>
      <c r="AR121" s="23" t="str">
        <f t="shared" si="71"/>
        <v/>
      </c>
      <c r="AS121" s="23" t="str">
        <f>IF(AND(AR121&lt;&gt;"",COUNTIF($AJ$3:AJ121,AJ121)=1),SUMIF($AJ$3:$AR$100003,AJ121,$AR$3:$AR$100003),"")</f>
        <v/>
      </c>
      <c r="AT121" s="23" t="str">
        <f>IF(AND(COUNTIF($AK$3:AK121,AK121)=COUNTIF($AK$3:AK100121,AK121),AK121&lt;&gt;""),SUMIF($AK$3:AK121,AK121,$AR$3:AR121),"")</f>
        <v/>
      </c>
      <c r="AU121" s="125"/>
      <c r="AV121" s="22" t="str">
        <f>IF(COUNT(BA121:BF121)=6,MAX($AV$3:AV120)+1,"")</f>
        <v/>
      </c>
      <c r="AW121" s="22" t="str">
        <f>IF(AX121="","",RANK(AX121,$AX$3:$AX$100003,1)+COUNTIF($AX$3:AX121,AX121)-1)</f>
        <v/>
      </c>
      <c r="AX121" s="22" t="str">
        <f t="shared" si="50"/>
        <v/>
      </c>
      <c r="AY121" s="22" t="str">
        <f>IF(AL121="","",IF(COUNTIF($AL$3:AL121,AL121)=1,1+MAX($AY$3:AY120),INDEX($AY$3:AY120,MATCH(AL121,$AL$3:AL121,0),0)))</f>
        <v/>
      </c>
      <c r="AZ121" s="22" t="str">
        <f>IF(AM121="","",IF(COUNTIF($AM$3:AM121,AM121)=1,1+MAX($AZ$3:AZ120),INDEX($AZ$3:AZ120,MATCH(AM121,$AM$3:AM121,0),0)))</f>
        <v/>
      </c>
      <c r="BA121" s="79" t="str">
        <f t="shared" si="51"/>
        <v/>
      </c>
      <c r="BB121" s="79" t="str">
        <f t="shared" si="52"/>
        <v/>
      </c>
      <c r="BC121" s="22" t="str">
        <f>IF($AL121="","",IF(COUNTIF(AL121,"*"&amp;BC$1&amp;"*"),COUNTIF(AL$3:AL121,"*"&amp;BC$1&amp;"*"),""))</f>
        <v/>
      </c>
      <c r="BD121" s="22" t="str">
        <f>IF($AL121="","",IF(COUNTIF(AM121,"*"&amp;BD$1&amp;"*"),COUNTIF(AM$3:AM121,"*"&amp;BD$1&amp;"*"),""))</f>
        <v/>
      </c>
      <c r="BE121" s="22" t="str">
        <f>IF($AL121="","",IF(COUNTIF(AN121,"*"&amp;BE$1&amp;"*"),COUNTIF(AN$3:AN121,"*"&amp;BE$1&amp;"*"),""))</f>
        <v/>
      </c>
      <c r="BF121" s="22" t="str">
        <f>IF($AL121="","",IF(COUNTIF(AO121,"*"&amp;BF$1&amp;"*"),COUNTIF(AO$3:AO121,"*"&amp;BF$1&amp;"*"),""))</f>
        <v/>
      </c>
      <c r="BG121" s="83" t="str">
        <f t="shared" si="53"/>
        <v/>
      </c>
      <c r="BH121" s="22" t="str">
        <f t="shared" si="54"/>
        <v/>
      </c>
      <c r="BI121" s="22" t="str">
        <f t="shared" si="55"/>
        <v/>
      </c>
      <c r="BK121" s="22" t="str">
        <f>IF($BK$1&gt;=1+MAX($BK$3:BK120),1+MAX($BK$3:BK120),"")</f>
        <v/>
      </c>
      <c r="BL121" s="22" t="str">
        <f t="shared" si="76"/>
        <v/>
      </c>
      <c r="BM121" s="22" t="str">
        <f t="shared" si="76"/>
        <v/>
      </c>
      <c r="BN121" s="22" t="str">
        <f t="shared" si="76"/>
        <v/>
      </c>
      <c r="BO121" s="22" t="str">
        <f t="shared" si="76"/>
        <v/>
      </c>
      <c r="BP121" s="22" t="str">
        <f t="shared" si="76"/>
        <v/>
      </c>
      <c r="BQ121" s="22" t="str">
        <f t="shared" si="76"/>
        <v/>
      </c>
      <c r="BR121" s="22" t="str">
        <f t="shared" si="76"/>
        <v/>
      </c>
      <c r="BS121" s="22" t="str">
        <f t="shared" si="76"/>
        <v/>
      </c>
      <c r="BT121" s="22" t="str">
        <f t="shared" si="76"/>
        <v/>
      </c>
      <c r="BU121" s="22" t="str">
        <f t="shared" si="76"/>
        <v/>
      </c>
      <c r="BV121" s="22" t="str">
        <f t="shared" si="76"/>
        <v/>
      </c>
    </row>
    <row r="122" spans="2:74" ht="30" customHeight="1" x14ac:dyDescent="0.2">
      <c r="B122" s="75"/>
      <c r="C122" s="75"/>
      <c r="D122" s="77"/>
      <c r="E122" s="49"/>
      <c r="F122" s="49"/>
      <c r="G122" s="50"/>
      <c r="H122" s="51"/>
      <c r="I122" s="50"/>
      <c r="J122" s="53"/>
      <c r="K122" s="55" t="str">
        <f t="shared" si="56"/>
        <v/>
      </c>
      <c r="L122" s="50" t="str">
        <f t="shared" si="57"/>
        <v/>
      </c>
      <c r="M122" s="50" t="str">
        <f t="shared" si="58"/>
        <v/>
      </c>
      <c r="N122" s="72" t="str">
        <f t="shared" si="59"/>
        <v/>
      </c>
      <c r="O122" s="72" t="str">
        <f t="shared" si="60"/>
        <v/>
      </c>
      <c r="P122" s="51" t="str">
        <f t="shared" si="61"/>
        <v/>
      </c>
      <c r="Q122" s="21"/>
      <c r="R122" s="68" t="str">
        <f t="shared" si="62"/>
        <v/>
      </c>
      <c r="S122" s="51" t="str">
        <f t="shared" si="63"/>
        <v/>
      </c>
      <c r="T122" s="24"/>
      <c r="U122" s="7" t="str">
        <f t="shared" si="48"/>
        <v/>
      </c>
      <c r="V122" s="8" t="str">
        <f t="shared" si="64"/>
        <v/>
      </c>
      <c r="W122" s="21"/>
      <c r="X122" s="14" t="str">
        <f t="shared" si="49"/>
        <v/>
      </c>
      <c r="Y122" s="14" t="str">
        <f t="shared" si="65"/>
        <v/>
      </c>
      <c r="Z122" s="8" t="str">
        <f t="shared" si="66"/>
        <v/>
      </c>
      <c r="AA122" s="24"/>
      <c r="AB122" s="4" t="str">
        <f>IF(B122="","",COUNT(B$3:B122))</f>
        <v/>
      </c>
      <c r="AC122" s="4" t="str">
        <f>IF(C122="","",COUNT(C$3:C122))</f>
        <v/>
      </c>
      <c r="AD122" s="4" t="str">
        <f>IF(D122="","",COUNT(D$3:D122))</f>
        <v/>
      </c>
      <c r="AE122" s="22" t="str">
        <f>IF(E122="","",COUNTA($E$3:E122))</f>
        <v/>
      </c>
      <c r="AF122" s="60" t="str">
        <f>IF(B122="",IF(OR($C122&lt;&gt;"",$D122&lt;&gt;"",$E122&lt;&gt;"",$F122&lt;&gt;""),INDEX(AF$3:AF121,MATCH(MAX(AB$3:AB121),AB$3:AB121,0),0),""),B122)</f>
        <v/>
      </c>
      <c r="AG122" s="60" t="str">
        <f>IF(C122="",IF(OR($B122&lt;&gt;"",$D122&lt;&gt;"",$E122&lt;&gt;"",$F122&lt;&gt;""),INDEX(AG$3:AG121,MATCH(MAX(AC$3:AC121),AC$3:AC121,0),0),""),C122)</f>
        <v/>
      </c>
      <c r="AH122" s="60" t="str">
        <f>IF(D122="",IF(OR($B122&lt;&gt;"",$C122&lt;&gt;"",$E122&lt;&gt;"",$F122&lt;&gt;""),INDEX(AH$3:AH121,MATCH(MAX(AD$3:AD121),AD$3:AD121,0),0),""),D122)</f>
        <v/>
      </c>
      <c r="AI122" s="19" t="str">
        <f t="shared" si="67"/>
        <v/>
      </c>
      <c r="AJ122" s="22" t="str">
        <f>IF(AK122="","",$AK122&amp;"@"&amp;AL122&amp;IF(AL122="","","@"&amp;COUNTIF($AI$3:AI122,AL122)))</f>
        <v/>
      </c>
      <c r="AK122" s="45" t="str">
        <f t="shared" si="68"/>
        <v/>
      </c>
      <c r="AL122" s="5" t="str">
        <f>IF(AI122="",IF(AND(F122&lt;&gt;"",E122=""),INDEX($AI$3:AI121,MATCH(MAX($AE$3:AE121),$AE$3:AE121,0),0),""),AI122)</f>
        <v/>
      </c>
      <c r="AM122" s="22" t="str">
        <f>IF(入力!F122="","",IFERROR(INDEX(設定!$B$3:$B$100003,IFERROR(MATCH("*"&amp;$F122&amp;"*",設定!B$3:B$100003,0),MATCH("*"&amp;$F122&amp;"*",設定!C$3:C$100003,0)),0),入力!F122))&amp;""</f>
        <v/>
      </c>
      <c r="AN122" s="22" t="str">
        <f>IF(AM122="","",IFERROR(IF(入力!I122="",INDEX(設定!$D$3:$D$100003,MATCH("*"&amp;$AM122&amp;"*",設定!B$3:B$100003,0),0),I122),I122))&amp;""</f>
        <v/>
      </c>
      <c r="AO122" s="22" t="str">
        <f t="shared" si="69"/>
        <v/>
      </c>
      <c r="AP122" s="22" t="str">
        <f t="shared" si="70"/>
        <v/>
      </c>
      <c r="AQ122" s="22" t="str">
        <f>IF(AM122="","",IFERROR(IF(入力!H122="",INDEX(設定!$E$3:$X$100003,MATCH("*"&amp;$AM122&amp;"*",設定!B$3:B$100003,0),MATCH($AK122,設定!$E$1:$X$1,1)),H122),H122))</f>
        <v/>
      </c>
      <c r="AR122" s="23" t="str">
        <f t="shared" si="71"/>
        <v/>
      </c>
      <c r="AS122" s="23" t="str">
        <f>IF(AND(AR122&lt;&gt;"",COUNTIF($AJ$3:AJ122,AJ122)=1),SUMIF($AJ$3:$AR$100003,AJ122,$AR$3:$AR$100003),"")</f>
        <v/>
      </c>
      <c r="AT122" s="23" t="str">
        <f>IF(AND(COUNTIF($AK$3:AK122,AK122)=COUNTIF($AK$3:AK100122,AK122),AK122&lt;&gt;""),SUMIF($AK$3:AK122,AK122,$AR$3:AR122),"")</f>
        <v/>
      </c>
      <c r="AU122" s="125"/>
      <c r="AV122" s="22" t="str">
        <f>IF(COUNT(BA122:BF122)=6,MAX($AV$3:AV121)+1,"")</f>
        <v/>
      </c>
      <c r="AW122" s="22" t="str">
        <f>IF(AX122="","",RANK(AX122,$AX$3:$AX$100003,1)+COUNTIF($AX$3:AX122,AX122)-1)</f>
        <v/>
      </c>
      <c r="AX122" s="22" t="str">
        <f t="shared" si="50"/>
        <v/>
      </c>
      <c r="AY122" s="22" t="str">
        <f>IF(AL122="","",IF(COUNTIF($AL$3:AL122,AL122)=1,1+MAX($AY$3:AY121),INDEX($AY$3:AY121,MATCH(AL122,$AL$3:AL122,0),0)))</f>
        <v/>
      </c>
      <c r="AZ122" s="22" t="str">
        <f>IF(AM122="","",IF(COUNTIF($AM$3:AM122,AM122)=1,1+MAX($AZ$3:AZ121),INDEX($AZ$3:AZ121,MATCH(AM122,$AM$3:AM122,0),0)))</f>
        <v/>
      </c>
      <c r="BA122" s="79" t="str">
        <f t="shared" si="51"/>
        <v/>
      </c>
      <c r="BB122" s="79" t="str">
        <f t="shared" si="52"/>
        <v/>
      </c>
      <c r="BC122" s="22" t="str">
        <f>IF($AL122="","",IF(COUNTIF(AL122,"*"&amp;BC$1&amp;"*"),COUNTIF(AL$3:AL122,"*"&amp;BC$1&amp;"*"),""))</f>
        <v/>
      </c>
      <c r="BD122" s="22" t="str">
        <f>IF($AL122="","",IF(COUNTIF(AM122,"*"&amp;BD$1&amp;"*"),COUNTIF(AM$3:AM122,"*"&amp;BD$1&amp;"*"),""))</f>
        <v/>
      </c>
      <c r="BE122" s="22" t="str">
        <f>IF($AL122="","",IF(COUNTIF(AN122,"*"&amp;BE$1&amp;"*"),COUNTIF(AN$3:AN122,"*"&amp;BE$1&amp;"*"),""))</f>
        <v/>
      </c>
      <c r="BF122" s="22" t="str">
        <f>IF($AL122="","",IF(COUNTIF(AO122,"*"&amp;BF$1&amp;"*"),COUNTIF(AO$3:AO122,"*"&amp;BF$1&amp;"*"),""))</f>
        <v/>
      </c>
      <c r="BG122" s="83" t="str">
        <f t="shared" si="53"/>
        <v/>
      </c>
      <c r="BH122" s="22" t="str">
        <f t="shared" si="54"/>
        <v/>
      </c>
      <c r="BI122" s="22" t="str">
        <f t="shared" si="55"/>
        <v/>
      </c>
      <c r="BK122" s="22" t="str">
        <f>IF($BK$1&gt;=1+MAX($BK$3:BK121),1+MAX($BK$3:BK121),"")</f>
        <v/>
      </c>
      <c r="BL122" s="22" t="str">
        <f t="shared" si="76"/>
        <v/>
      </c>
      <c r="BM122" s="22" t="str">
        <f t="shared" si="76"/>
        <v/>
      </c>
      <c r="BN122" s="22" t="str">
        <f t="shared" si="76"/>
        <v/>
      </c>
      <c r="BO122" s="22" t="str">
        <f t="shared" si="76"/>
        <v/>
      </c>
      <c r="BP122" s="22" t="str">
        <f t="shared" si="76"/>
        <v/>
      </c>
      <c r="BQ122" s="22" t="str">
        <f t="shared" si="76"/>
        <v/>
      </c>
      <c r="BR122" s="22" t="str">
        <f t="shared" si="76"/>
        <v/>
      </c>
      <c r="BS122" s="22" t="str">
        <f t="shared" si="76"/>
        <v/>
      </c>
      <c r="BT122" s="22" t="str">
        <f t="shared" si="76"/>
        <v/>
      </c>
      <c r="BU122" s="22" t="str">
        <f t="shared" si="76"/>
        <v/>
      </c>
      <c r="BV122" s="22" t="str">
        <f t="shared" si="76"/>
        <v/>
      </c>
    </row>
    <row r="123" spans="2:74" ht="30" customHeight="1" x14ac:dyDescent="0.2">
      <c r="B123" s="75"/>
      <c r="C123" s="75"/>
      <c r="D123" s="77"/>
      <c r="E123" s="49"/>
      <c r="F123" s="49"/>
      <c r="G123" s="50"/>
      <c r="H123" s="51"/>
      <c r="I123" s="50"/>
      <c r="J123" s="53"/>
      <c r="K123" s="55" t="str">
        <f t="shared" si="56"/>
        <v/>
      </c>
      <c r="L123" s="50" t="str">
        <f t="shared" si="57"/>
        <v/>
      </c>
      <c r="M123" s="50" t="str">
        <f t="shared" si="58"/>
        <v/>
      </c>
      <c r="N123" s="72" t="str">
        <f t="shared" si="59"/>
        <v/>
      </c>
      <c r="O123" s="72" t="str">
        <f t="shared" si="60"/>
        <v/>
      </c>
      <c r="P123" s="51" t="str">
        <f t="shared" si="61"/>
        <v/>
      </c>
      <c r="Q123" s="21"/>
      <c r="R123" s="68" t="str">
        <f t="shared" si="62"/>
        <v/>
      </c>
      <c r="S123" s="51" t="str">
        <f t="shared" si="63"/>
        <v/>
      </c>
      <c r="T123" s="24"/>
      <c r="U123" s="7" t="str">
        <f t="shared" si="48"/>
        <v/>
      </c>
      <c r="V123" s="8" t="str">
        <f t="shared" si="64"/>
        <v/>
      </c>
      <c r="W123" s="21"/>
      <c r="X123" s="14" t="str">
        <f t="shared" si="49"/>
        <v/>
      </c>
      <c r="Y123" s="14" t="str">
        <f t="shared" si="65"/>
        <v/>
      </c>
      <c r="Z123" s="8" t="str">
        <f t="shared" si="66"/>
        <v/>
      </c>
      <c r="AA123" s="24"/>
      <c r="AB123" s="4" t="str">
        <f>IF(B123="","",COUNT(B$3:B123))</f>
        <v/>
      </c>
      <c r="AC123" s="4" t="str">
        <f>IF(C123="","",COUNT(C$3:C123))</f>
        <v/>
      </c>
      <c r="AD123" s="4" t="str">
        <f>IF(D123="","",COUNT(D$3:D123))</f>
        <v/>
      </c>
      <c r="AE123" s="22" t="str">
        <f>IF(E123="","",COUNTA($E$3:E123))</f>
        <v/>
      </c>
      <c r="AF123" s="60" t="str">
        <f>IF(B123="",IF(OR($C123&lt;&gt;"",$D123&lt;&gt;"",$E123&lt;&gt;"",$F123&lt;&gt;""),INDEX(AF$3:AF122,MATCH(MAX(AB$3:AB122),AB$3:AB122,0),0),""),B123)</f>
        <v/>
      </c>
      <c r="AG123" s="60" t="str">
        <f>IF(C123="",IF(OR($B123&lt;&gt;"",$D123&lt;&gt;"",$E123&lt;&gt;"",$F123&lt;&gt;""),INDEX(AG$3:AG122,MATCH(MAX(AC$3:AC122),AC$3:AC122,0),0),""),C123)</f>
        <v/>
      </c>
      <c r="AH123" s="60" t="str">
        <f>IF(D123="",IF(OR($B123&lt;&gt;"",$C123&lt;&gt;"",$E123&lt;&gt;"",$F123&lt;&gt;""),INDEX(AH$3:AH122,MATCH(MAX(AD$3:AD122),AD$3:AD122,0),0),""),D123)</f>
        <v/>
      </c>
      <c r="AI123" s="19" t="str">
        <f t="shared" si="67"/>
        <v/>
      </c>
      <c r="AJ123" s="22" t="str">
        <f>IF(AK123="","",$AK123&amp;"@"&amp;AL123&amp;IF(AL123="","","@"&amp;COUNTIF($AI$3:AI123,AL123)))</f>
        <v/>
      </c>
      <c r="AK123" s="45" t="str">
        <f t="shared" si="68"/>
        <v/>
      </c>
      <c r="AL123" s="5" t="str">
        <f>IF(AI123="",IF(AND(F123&lt;&gt;"",E123=""),INDEX($AI$3:AI122,MATCH(MAX($AE$3:AE122),$AE$3:AE122,0),0),""),AI123)</f>
        <v/>
      </c>
      <c r="AM123" s="22" t="str">
        <f>IF(入力!F123="","",IFERROR(INDEX(設定!$B$3:$B$100003,IFERROR(MATCH("*"&amp;$F123&amp;"*",設定!B$3:B$100003,0),MATCH("*"&amp;$F123&amp;"*",設定!C$3:C$100003,0)),0),入力!F123))&amp;""</f>
        <v/>
      </c>
      <c r="AN123" s="22" t="str">
        <f>IF(AM123="","",IFERROR(IF(入力!I123="",INDEX(設定!$D$3:$D$100003,MATCH("*"&amp;$AM123&amp;"*",設定!B$3:B$100003,0),0),I123),I123))&amp;""</f>
        <v/>
      </c>
      <c r="AO123" s="22" t="str">
        <f t="shared" si="69"/>
        <v/>
      </c>
      <c r="AP123" s="22" t="str">
        <f t="shared" si="70"/>
        <v/>
      </c>
      <c r="AQ123" s="22" t="str">
        <f>IF(AM123="","",IFERROR(IF(入力!H123="",INDEX(設定!$E$3:$X$100003,MATCH("*"&amp;$AM123&amp;"*",設定!B$3:B$100003,0),MATCH($AK123,設定!$E$1:$X$1,1)),H123),H123))</f>
        <v/>
      </c>
      <c r="AR123" s="23" t="str">
        <f t="shared" si="71"/>
        <v/>
      </c>
      <c r="AS123" s="23" t="str">
        <f>IF(AND(AR123&lt;&gt;"",COUNTIF($AJ$3:AJ123,AJ123)=1),SUMIF($AJ$3:$AR$100003,AJ123,$AR$3:$AR$100003),"")</f>
        <v/>
      </c>
      <c r="AT123" s="23" t="str">
        <f>IF(AND(COUNTIF($AK$3:AK123,AK123)=COUNTIF($AK$3:AK100123,AK123),AK123&lt;&gt;""),SUMIF($AK$3:AK123,AK123,$AR$3:AR123),"")</f>
        <v/>
      </c>
      <c r="AU123" s="125"/>
      <c r="AV123" s="22" t="str">
        <f>IF(COUNT(BA123:BF123)=6,MAX($AV$3:AV122)+1,"")</f>
        <v/>
      </c>
      <c r="AW123" s="22" t="str">
        <f>IF(AX123="","",RANK(AX123,$AX$3:$AX$100003,1)+COUNTIF($AX$3:AX123,AX123)-1)</f>
        <v/>
      </c>
      <c r="AX123" s="22" t="str">
        <f t="shared" si="50"/>
        <v/>
      </c>
      <c r="AY123" s="22" t="str">
        <f>IF(AL123="","",IF(COUNTIF($AL$3:AL123,AL123)=1,1+MAX($AY$3:AY122),INDEX($AY$3:AY122,MATCH(AL123,$AL$3:AL123,0),0)))</f>
        <v/>
      </c>
      <c r="AZ123" s="22" t="str">
        <f>IF(AM123="","",IF(COUNTIF($AM$3:AM123,AM123)=1,1+MAX($AZ$3:AZ122),INDEX($AZ$3:AZ122,MATCH(AM123,$AM$3:AM123,0),0)))</f>
        <v/>
      </c>
      <c r="BA123" s="79" t="str">
        <f t="shared" si="51"/>
        <v/>
      </c>
      <c r="BB123" s="79" t="str">
        <f t="shared" si="52"/>
        <v/>
      </c>
      <c r="BC123" s="22" t="str">
        <f>IF($AL123="","",IF(COUNTIF(AL123,"*"&amp;BC$1&amp;"*"),COUNTIF(AL$3:AL123,"*"&amp;BC$1&amp;"*"),""))</f>
        <v/>
      </c>
      <c r="BD123" s="22" t="str">
        <f>IF($AL123="","",IF(COUNTIF(AM123,"*"&amp;BD$1&amp;"*"),COUNTIF(AM$3:AM123,"*"&amp;BD$1&amp;"*"),""))</f>
        <v/>
      </c>
      <c r="BE123" s="22" t="str">
        <f>IF($AL123="","",IF(COUNTIF(AN123,"*"&amp;BE$1&amp;"*"),COUNTIF(AN$3:AN123,"*"&amp;BE$1&amp;"*"),""))</f>
        <v/>
      </c>
      <c r="BF123" s="22" t="str">
        <f>IF($AL123="","",IF(COUNTIF(AO123,"*"&amp;BF$1&amp;"*"),COUNTIF(AO$3:AO123,"*"&amp;BF$1&amp;"*"),""))</f>
        <v/>
      </c>
      <c r="BG123" s="83" t="str">
        <f t="shared" si="53"/>
        <v/>
      </c>
      <c r="BH123" s="22" t="str">
        <f t="shared" si="54"/>
        <v/>
      </c>
      <c r="BI123" s="22" t="str">
        <f t="shared" si="55"/>
        <v/>
      </c>
      <c r="BK123" s="22" t="str">
        <f>IF($BK$1&gt;=1+MAX($BK$3:BK122),1+MAX($BK$3:BK122),"")</f>
        <v/>
      </c>
      <c r="BL123" s="22" t="str">
        <f t="shared" ref="BL123:BV132" si="77">IFERROR(IF($BK123="","",INDEX($AF$3:$AR$100003,MATCH($BK123,INDEX($AV$3:$AW$100003,0,MATCH($BL$1,$AV$2:$AW$2,0)),0),MATCH(BL$2,$AF$2:$AR$2,0))),"")</f>
        <v/>
      </c>
      <c r="BM123" s="22" t="str">
        <f t="shared" si="77"/>
        <v/>
      </c>
      <c r="BN123" s="22" t="str">
        <f t="shared" si="77"/>
        <v/>
      </c>
      <c r="BO123" s="22" t="str">
        <f t="shared" si="77"/>
        <v/>
      </c>
      <c r="BP123" s="22" t="str">
        <f t="shared" si="77"/>
        <v/>
      </c>
      <c r="BQ123" s="22" t="str">
        <f t="shared" si="77"/>
        <v/>
      </c>
      <c r="BR123" s="22" t="str">
        <f t="shared" si="77"/>
        <v/>
      </c>
      <c r="BS123" s="22" t="str">
        <f t="shared" si="77"/>
        <v/>
      </c>
      <c r="BT123" s="22" t="str">
        <f t="shared" si="77"/>
        <v/>
      </c>
      <c r="BU123" s="22" t="str">
        <f t="shared" si="77"/>
        <v/>
      </c>
      <c r="BV123" s="22" t="str">
        <f t="shared" si="77"/>
        <v/>
      </c>
    </row>
    <row r="124" spans="2:74" ht="30" customHeight="1" x14ac:dyDescent="0.2">
      <c r="B124" s="75"/>
      <c r="C124" s="75"/>
      <c r="D124" s="77"/>
      <c r="E124" s="49"/>
      <c r="F124" s="49"/>
      <c r="G124" s="50"/>
      <c r="H124" s="51"/>
      <c r="I124" s="50"/>
      <c r="J124" s="53"/>
      <c r="K124" s="55" t="str">
        <f t="shared" si="56"/>
        <v/>
      </c>
      <c r="L124" s="50" t="str">
        <f t="shared" si="57"/>
        <v/>
      </c>
      <c r="M124" s="50" t="str">
        <f t="shared" si="58"/>
        <v/>
      </c>
      <c r="N124" s="72" t="str">
        <f t="shared" si="59"/>
        <v/>
      </c>
      <c r="O124" s="72" t="str">
        <f t="shared" si="60"/>
        <v/>
      </c>
      <c r="P124" s="51" t="str">
        <f t="shared" si="61"/>
        <v/>
      </c>
      <c r="Q124" s="21"/>
      <c r="R124" s="68" t="str">
        <f t="shared" si="62"/>
        <v/>
      </c>
      <c r="S124" s="51" t="str">
        <f t="shared" si="63"/>
        <v/>
      </c>
      <c r="T124" s="24"/>
      <c r="U124" s="7" t="str">
        <f t="shared" si="48"/>
        <v/>
      </c>
      <c r="V124" s="8" t="str">
        <f t="shared" si="64"/>
        <v/>
      </c>
      <c r="W124" s="21"/>
      <c r="X124" s="14" t="str">
        <f t="shared" si="49"/>
        <v/>
      </c>
      <c r="Y124" s="14" t="str">
        <f t="shared" si="65"/>
        <v/>
      </c>
      <c r="Z124" s="8" t="str">
        <f t="shared" si="66"/>
        <v/>
      </c>
      <c r="AA124" s="24"/>
      <c r="AB124" s="4" t="str">
        <f>IF(B124="","",COUNT(B$3:B124))</f>
        <v/>
      </c>
      <c r="AC124" s="4" t="str">
        <f>IF(C124="","",COUNT(C$3:C124))</f>
        <v/>
      </c>
      <c r="AD124" s="4" t="str">
        <f>IF(D124="","",COUNT(D$3:D124))</f>
        <v/>
      </c>
      <c r="AE124" s="22" t="str">
        <f>IF(E124="","",COUNTA($E$3:E124))</f>
        <v/>
      </c>
      <c r="AF124" s="60" t="str">
        <f>IF(B124="",IF(OR($C124&lt;&gt;"",$D124&lt;&gt;"",$E124&lt;&gt;"",$F124&lt;&gt;""),INDEX(AF$3:AF123,MATCH(MAX(AB$3:AB123),AB$3:AB123,0),0),""),B124)</f>
        <v/>
      </c>
      <c r="AG124" s="60" t="str">
        <f>IF(C124="",IF(OR($B124&lt;&gt;"",$D124&lt;&gt;"",$E124&lt;&gt;"",$F124&lt;&gt;""),INDEX(AG$3:AG123,MATCH(MAX(AC$3:AC123),AC$3:AC123,0),0),""),C124)</f>
        <v/>
      </c>
      <c r="AH124" s="60" t="str">
        <f>IF(D124="",IF(OR($B124&lt;&gt;"",$C124&lt;&gt;"",$E124&lt;&gt;"",$F124&lt;&gt;""),INDEX(AH$3:AH123,MATCH(MAX(AD$3:AD123),AD$3:AD123,0),0),""),D124)</f>
        <v/>
      </c>
      <c r="AI124" s="19" t="str">
        <f t="shared" si="67"/>
        <v/>
      </c>
      <c r="AJ124" s="22" t="str">
        <f>IF(AK124="","",$AK124&amp;"@"&amp;AL124&amp;IF(AL124="","","@"&amp;COUNTIF($AI$3:AI124,AL124)))</f>
        <v/>
      </c>
      <c r="AK124" s="45" t="str">
        <f t="shared" si="68"/>
        <v/>
      </c>
      <c r="AL124" s="5" t="str">
        <f>IF(AI124="",IF(AND(F124&lt;&gt;"",E124=""),INDEX($AI$3:AI123,MATCH(MAX($AE$3:AE123),$AE$3:AE123,0),0),""),AI124)</f>
        <v/>
      </c>
      <c r="AM124" s="22" t="str">
        <f>IF(入力!F124="","",IFERROR(INDEX(設定!$B$3:$B$100003,IFERROR(MATCH("*"&amp;$F124&amp;"*",設定!B$3:B$100003,0),MATCH("*"&amp;$F124&amp;"*",設定!C$3:C$100003,0)),0),入力!F124))&amp;""</f>
        <v/>
      </c>
      <c r="AN124" s="22" t="str">
        <f>IF(AM124="","",IFERROR(IF(入力!I124="",INDEX(設定!$D$3:$D$100003,MATCH("*"&amp;$AM124&amp;"*",設定!B$3:B$100003,0),0),I124),I124))&amp;""</f>
        <v/>
      </c>
      <c r="AO124" s="22" t="str">
        <f t="shared" si="69"/>
        <v/>
      </c>
      <c r="AP124" s="22" t="str">
        <f t="shared" si="70"/>
        <v/>
      </c>
      <c r="AQ124" s="22" t="str">
        <f>IF(AM124="","",IFERROR(IF(入力!H124="",INDEX(設定!$E$3:$X$100003,MATCH("*"&amp;$AM124&amp;"*",設定!B$3:B$100003,0),MATCH($AK124,設定!$E$1:$X$1,1)),H124),H124))</f>
        <v/>
      </c>
      <c r="AR124" s="23" t="str">
        <f t="shared" si="71"/>
        <v/>
      </c>
      <c r="AS124" s="23" t="str">
        <f>IF(AND(AR124&lt;&gt;"",COUNTIF($AJ$3:AJ124,AJ124)=1),SUMIF($AJ$3:$AR$100003,AJ124,$AR$3:$AR$100003),"")</f>
        <v/>
      </c>
      <c r="AT124" s="23" t="str">
        <f>IF(AND(COUNTIF($AK$3:AK124,AK124)=COUNTIF($AK$3:AK100124,AK124),AK124&lt;&gt;""),SUMIF($AK$3:AK124,AK124,$AR$3:AR124),"")</f>
        <v/>
      </c>
      <c r="AU124" s="125"/>
      <c r="AV124" s="22" t="str">
        <f>IF(COUNT(BA124:BF124)=6,MAX($AV$3:AV123)+1,"")</f>
        <v/>
      </c>
      <c r="AW124" s="22" t="str">
        <f>IF(AX124="","",RANK(AX124,$AX$3:$AX$100003,1)+COUNTIF($AX$3:AX124,AX124)-1)</f>
        <v/>
      </c>
      <c r="AX124" s="22" t="str">
        <f t="shared" si="50"/>
        <v/>
      </c>
      <c r="AY124" s="22" t="str">
        <f>IF(AL124="","",IF(COUNTIF($AL$3:AL124,AL124)=1,1+MAX($AY$3:AY123),INDEX($AY$3:AY123,MATCH(AL124,$AL$3:AL124,0),0)))</f>
        <v/>
      </c>
      <c r="AZ124" s="22" t="str">
        <f>IF(AM124="","",IF(COUNTIF($AM$3:AM124,AM124)=1,1+MAX($AZ$3:AZ123),INDEX($AZ$3:AZ123,MATCH(AM124,$AM$3:AM124,0),0)))</f>
        <v/>
      </c>
      <c r="BA124" s="79" t="str">
        <f t="shared" si="51"/>
        <v/>
      </c>
      <c r="BB124" s="79" t="str">
        <f t="shared" si="52"/>
        <v/>
      </c>
      <c r="BC124" s="22" t="str">
        <f>IF($AL124="","",IF(COUNTIF(AL124,"*"&amp;BC$1&amp;"*"),COUNTIF(AL$3:AL124,"*"&amp;BC$1&amp;"*"),""))</f>
        <v/>
      </c>
      <c r="BD124" s="22" t="str">
        <f>IF($AL124="","",IF(COUNTIF(AM124,"*"&amp;BD$1&amp;"*"),COUNTIF(AM$3:AM124,"*"&amp;BD$1&amp;"*"),""))</f>
        <v/>
      </c>
      <c r="BE124" s="22" t="str">
        <f>IF($AL124="","",IF(COUNTIF(AN124,"*"&amp;BE$1&amp;"*"),COUNTIF(AN$3:AN124,"*"&amp;BE$1&amp;"*"),""))</f>
        <v/>
      </c>
      <c r="BF124" s="22" t="str">
        <f>IF($AL124="","",IF(COUNTIF(AO124,"*"&amp;BF$1&amp;"*"),COUNTIF(AO$3:AO124,"*"&amp;BF$1&amp;"*"),""))</f>
        <v/>
      </c>
      <c r="BG124" s="83" t="str">
        <f t="shared" si="53"/>
        <v/>
      </c>
      <c r="BH124" s="22" t="str">
        <f t="shared" si="54"/>
        <v/>
      </c>
      <c r="BI124" s="22" t="str">
        <f t="shared" si="55"/>
        <v/>
      </c>
      <c r="BK124" s="22" t="str">
        <f>IF($BK$1&gt;=1+MAX($BK$3:BK123),1+MAX($BK$3:BK123),"")</f>
        <v/>
      </c>
      <c r="BL124" s="22" t="str">
        <f t="shared" si="77"/>
        <v/>
      </c>
      <c r="BM124" s="22" t="str">
        <f t="shared" si="77"/>
        <v/>
      </c>
      <c r="BN124" s="22" t="str">
        <f t="shared" si="77"/>
        <v/>
      </c>
      <c r="BO124" s="22" t="str">
        <f t="shared" si="77"/>
        <v/>
      </c>
      <c r="BP124" s="22" t="str">
        <f t="shared" si="77"/>
        <v/>
      </c>
      <c r="BQ124" s="22" t="str">
        <f t="shared" si="77"/>
        <v/>
      </c>
      <c r="BR124" s="22" t="str">
        <f t="shared" si="77"/>
        <v/>
      </c>
      <c r="BS124" s="22" t="str">
        <f t="shared" si="77"/>
        <v/>
      </c>
      <c r="BT124" s="22" t="str">
        <f t="shared" si="77"/>
        <v/>
      </c>
      <c r="BU124" s="22" t="str">
        <f t="shared" si="77"/>
        <v/>
      </c>
      <c r="BV124" s="22" t="str">
        <f t="shared" si="77"/>
        <v/>
      </c>
    </row>
    <row r="125" spans="2:74" ht="30" customHeight="1" x14ac:dyDescent="0.2">
      <c r="B125" s="75"/>
      <c r="C125" s="75"/>
      <c r="D125" s="77"/>
      <c r="E125" s="49"/>
      <c r="F125" s="49"/>
      <c r="G125" s="50"/>
      <c r="H125" s="51"/>
      <c r="I125" s="50"/>
      <c r="J125" s="53"/>
      <c r="K125" s="55" t="str">
        <f t="shared" si="56"/>
        <v/>
      </c>
      <c r="L125" s="50" t="str">
        <f t="shared" si="57"/>
        <v/>
      </c>
      <c r="M125" s="50" t="str">
        <f t="shared" si="58"/>
        <v/>
      </c>
      <c r="N125" s="72" t="str">
        <f t="shared" si="59"/>
        <v/>
      </c>
      <c r="O125" s="72" t="str">
        <f t="shared" si="60"/>
        <v/>
      </c>
      <c r="P125" s="51" t="str">
        <f t="shared" si="61"/>
        <v/>
      </c>
      <c r="Q125" s="21"/>
      <c r="R125" s="68" t="str">
        <f t="shared" si="62"/>
        <v/>
      </c>
      <c r="S125" s="51" t="str">
        <f t="shared" si="63"/>
        <v/>
      </c>
      <c r="T125" s="24"/>
      <c r="U125" s="7" t="str">
        <f t="shared" si="48"/>
        <v/>
      </c>
      <c r="V125" s="8" t="str">
        <f t="shared" si="64"/>
        <v/>
      </c>
      <c r="W125" s="21"/>
      <c r="X125" s="14" t="str">
        <f t="shared" si="49"/>
        <v/>
      </c>
      <c r="Y125" s="14" t="str">
        <f t="shared" si="65"/>
        <v/>
      </c>
      <c r="Z125" s="8" t="str">
        <f t="shared" si="66"/>
        <v/>
      </c>
      <c r="AA125" s="24"/>
      <c r="AB125" s="4" t="str">
        <f>IF(B125="","",COUNT(B$3:B125))</f>
        <v/>
      </c>
      <c r="AC125" s="4" t="str">
        <f>IF(C125="","",COUNT(C$3:C125))</f>
        <v/>
      </c>
      <c r="AD125" s="4" t="str">
        <f>IF(D125="","",COUNT(D$3:D125))</f>
        <v/>
      </c>
      <c r="AE125" s="22" t="str">
        <f>IF(E125="","",COUNTA($E$3:E125))</f>
        <v/>
      </c>
      <c r="AF125" s="60" t="str">
        <f>IF(B125="",IF(OR($C125&lt;&gt;"",$D125&lt;&gt;"",$E125&lt;&gt;"",$F125&lt;&gt;""),INDEX(AF$3:AF124,MATCH(MAX(AB$3:AB124),AB$3:AB124,0),0),""),B125)</f>
        <v/>
      </c>
      <c r="AG125" s="60" t="str">
        <f>IF(C125="",IF(OR($B125&lt;&gt;"",$D125&lt;&gt;"",$E125&lt;&gt;"",$F125&lt;&gt;""),INDEX(AG$3:AG124,MATCH(MAX(AC$3:AC124),AC$3:AC124,0),0),""),C125)</f>
        <v/>
      </c>
      <c r="AH125" s="60" t="str">
        <f>IF(D125="",IF(OR($B125&lt;&gt;"",$C125&lt;&gt;"",$E125&lt;&gt;"",$F125&lt;&gt;""),INDEX(AH$3:AH124,MATCH(MAX(AD$3:AD124),AD$3:AD124,0),0),""),D125)</f>
        <v/>
      </c>
      <c r="AI125" s="19" t="str">
        <f t="shared" si="67"/>
        <v/>
      </c>
      <c r="AJ125" s="22" t="str">
        <f>IF(AK125="","",$AK125&amp;"@"&amp;AL125&amp;IF(AL125="","","@"&amp;COUNTIF($AI$3:AI125,AL125)))</f>
        <v/>
      </c>
      <c r="AK125" s="45" t="str">
        <f t="shared" si="68"/>
        <v/>
      </c>
      <c r="AL125" s="5" t="str">
        <f>IF(AI125="",IF(AND(F125&lt;&gt;"",E125=""),INDEX($AI$3:AI124,MATCH(MAX($AE$3:AE124),$AE$3:AE124,0),0),""),AI125)</f>
        <v/>
      </c>
      <c r="AM125" s="22" t="str">
        <f>IF(入力!F125="","",IFERROR(INDEX(設定!$B$3:$B$100003,IFERROR(MATCH("*"&amp;$F125&amp;"*",設定!B$3:B$100003,0),MATCH("*"&amp;$F125&amp;"*",設定!C$3:C$100003,0)),0),入力!F125))&amp;""</f>
        <v/>
      </c>
      <c r="AN125" s="22" t="str">
        <f>IF(AM125="","",IFERROR(IF(入力!I125="",INDEX(設定!$D$3:$D$100003,MATCH("*"&amp;$AM125&amp;"*",設定!B$3:B$100003,0),0),I125),I125))&amp;""</f>
        <v/>
      </c>
      <c r="AO125" s="22" t="str">
        <f t="shared" si="69"/>
        <v/>
      </c>
      <c r="AP125" s="22" t="str">
        <f t="shared" si="70"/>
        <v/>
      </c>
      <c r="AQ125" s="22" t="str">
        <f>IF(AM125="","",IFERROR(IF(入力!H125="",INDEX(設定!$E$3:$X$100003,MATCH("*"&amp;$AM125&amp;"*",設定!B$3:B$100003,0),MATCH($AK125,設定!$E$1:$X$1,1)),H125),H125))</f>
        <v/>
      </c>
      <c r="AR125" s="23" t="str">
        <f t="shared" si="71"/>
        <v/>
      </c>
      <c r="AS125" s="23" t="str">
        <f>IF(AND(AR125&lt;&gt;"",COUNTIF($AJ$3:AJ125,AJ125)=1),SUMIF($AJ$3:$AR$100003,AJ125,$AR$3:$AR$100003),"")</f>
        <v/>
      </c>
      <c r="AT125" s="23" t="str">
        <f>IF(AND(COUNTIF($AK$3:AK125,AK125)=COUNTIF($AK$3:AK100125,AK125),AK125&lt;&gt;""),SUMIF($AK$3:AK125,AK125,$AR$3:AR125),"")</f>
        <v/>
      </c>
      <c r="AU125" s="125"/>
      <c r="AV125" s="22" t="str">
        <f>IF(COUNT(BA125:BF125)=6,MAX($AV$3:AV124)+1,"")</f>
        <v/>
      </c>
      <c r="AW125" s="22" t="str">
        <f>IF(AX125="","",RANK(AX125,$AX$3:$AX$100003,1)+COUNTIF($AX$3:AX125,AX125)-1)</f>
        <v/>
      </c>
      <c r="AX125" s="22" t="str">
        <f t="shared" si="50"/>
        <v/>
      </c>
      <c r="AY125" s="22" t="str">
        <f>IF(AL125="","",IF(COUNTIF($AL$3:AL125,AL125)=1,1+MAX($AY$3:AY124),INDEX($AY$3:AY124,MATCH(AL125,$AL$3:AL125,0),0)))</f>
        <v/>
      </c>
      <c r="AZ125" s="22" t="str">
        <f>IF(AM125="","",IF(COUNTIF($AM$3:AM125,AM125)=1,1+MAX($AZ$3:AZ124),INDEX($AZ$3:AZ124,MATCH(AM125,$AM$3:AM125,0),0)))</f>
        <v/>
      </c>
      <c r="BA125" s="79" t="str">
        <f t="shared" si="51"/>
        <v/>
      </c>
      <c r="BB125" s="79" t="str">
        <f t="shared" si="52"/>
        <v/>
      </c>
      <c r="BC125" s="22" t="str">
        <f>IF($AL125="","",IF(COUNTIF(AL125,"*"&amp;BC$1&amp;"*"),COUNTIF(AL$3:AL125,"*"&amp;BC$1&amp;"*"),""))</f>
        <v/>
      </c>
      <c r="BD125" s="22" t="str">
        <f>IF($AL125="","",IF(COUNTIF(AM125,"*"&amp;BD$1&amp;"*"),COUNTIF(AM$3:AM125,"*"&amp;BD$1&amp;"*"),""))</f>
        <v/>
      </c>
      <c r="BE125" s="22" t="str">
        <f>IF($AL125="","",IF(COUNTIF(AN125,"*"&amp;BE$1&amp;"*"),COUNTIF(AN$3:AN125,"*"&amp;BE$1&amp;"*"),""))</f>
        <v/>
      </c>
      <c r="BF125" s="22" t="str">
        <f>IF($AL125="","",IF(COUNTIF(AO125,"*"&amp;BF$1&amp;"*"),COUNTIF(AO$3:AO125,"*"&amp;BF$1&amp;"*"),""))</f>
        <v/>
      </c>
      <c r="BG125" s="83" t="str">
        <f t="shared" si="53"/>
        <v/>
      </c>
      <c r="BH125" s="22" t="str">
        <f t="shared" si="54"/>
        <v/>
      </c>
      <c r="BI125" s="22" t="str">
        <f t="shared" si="55"/>
        <v/>
      </c>
      <c r="BK125" s="22" t="str">
        <f>IF($BK$1&gt;=1+MAX($BK$3:BK124),1+MAX($BK$3:BK124),"")</f>
        <v/>
      </c>
      <c r="BL125" s="22" t="str">
        <f t="shared" si="77"/>
        <v/>
      </c>
      <c r="BM125" s="22" t="str">
        <f t="shared" si="77"/>
        <v/>
      </c>
      <c r="BN125" s="22" t="str">
        <f t="shared" si="77"/>
        <v/>
      </c>
      <c r="BO125" s="22" t="str">
        <f t="shared" si="77"/>
        <v/>
      </c>
      <c r="BP125" s="22" t="str">
        <f t="shared" si="77"/>
        <v/>
      </c>
      <c r="BQ125" s="22" t="str">
        <f t="shared" si="77"/>
        <v/>
      </c>
      <c r="BR125" s="22" t="str">
        <f t="shared" si="77"/>
        <v/>
      </c>
      <c r="BS125" s="22" t="str">
        <f t="shared" si="77"/>
        <v/>
      </c>
      <c r="BT125" s="22" t="str">
        <f t="shared" si="77"/>
        <v/>
      </c>
      <c r="BU125" s="22" t="str">
        <f t="shared" si="77"/>
        <v/>
      </c>
      <c r="BV125" s="22" t="str">
        <f t="shared" si="77"/>
        <v/>
      </c>
    </row>
    <row r="126" spans="2:74" ht="30" customHeight="1" x14ac:dyDescent="0.2">
      <c r="B126" s="75"/>
      <c r="C126" s="75"/>
      <c r="D126" s="77"/>
      <c r="E126" s="49"/>
      <c r="F126" s="49"/>
      <c r="G126" s="50"/>
      <c r="H126" s="51"/>
      <c r="I126" s="50"/>
      <c r="J126" s="53"/>
      <c r="K126" s="55" t="str">
        <f t="shared" si="56"/>
        <v/>
      </c>
      <c r="L126" s="50" t="str">
        <f t="shared" si="57"/>
        <v/>
      </c>
      <c r="M126" s="50" t="str">
        <f t="shared" si="58"/>
        <v/>
      </c>
      <c r="N126" s="72" t="str">
        <f t="shared" si="59"/>
        <v/>
      </c>
      <c r="O126" s="72" t="str">
        <f t="shared" si="60"/>
        <v/>
      </c>
      <c r="P126" s="51" t="str">
        <f t="shared" si="61"/>
        <v/>
      </c>
      <c r="Q126" s="21"/>
      <c r="R126" s="68" t="str">
        <f t="shared" si="62"/>
        <v/>
      </c>
      <c r="S126" s="51" t="str">
        <f t="shared" si="63"/>
        <v/>
      </c>
      <c r="T126" s="24"/>
      <c r="U126" s="7" t="str">
        <f t="shared" si="48"/>
        <v/>
      </c>
      <c r="V126" s="8" t="str">
        <f t="shared" si="64"/>
        <v/>
      </c>
      <c r="W126" s="21"/>
      <c r="X126" s="14" t="str">
        <f t="shared" si="49"/>
        <v/>
      </c>
      <c r="Y126" s="14" t="str">
        <f t="shared" si="65"/>
        <v/>
      </c>
      <c r="Z126" s="8" t="str">
        <f t="shared" si="66"/>
        <v/>
      </c>
      <c r="AA126" s="24"/>
      <c r="AB126" s="4" t="str">
        <f>IF(B126="","",COUNT(B$3:B126))</f>
        <v/>
      </c>
      <c r="AC126" s="4" t="str">
        <f>IF(C126="","",COUNT(C$3:C126))</f>
        <v/>
      </c>
      <c r="AD126" s="4" t="str">
        <f>IF(D126="","",COUNT(D$3:D126))</f>
        <v/>
      </c>
      <c r="AE126" s="22" t="str">
        <f>IF(E126="","",COUNTA($E$3:E126))</f>
        <v/>
      </c>
      <c r="AF126" s="60" t="str">
        <f>IF(B126="",IF(OR($C126&lt;&gt;"",$D126&lt;&gt;"",$E126&lt;&gt;"",$F126&lt;&gt;""),INDEX(AF$3:AF125,MATCH(MAX(AB$3:AB125),AB$3:AB125,0),0),""),B126)</f>
        <v/>
      </c>
      <c r="AG126" s="60" t="str">
        <f>IF(C126="",IF(OR($B126&lt;&gt;"",$D126&lt;&gt;"",$E126&lt;&gt;"",$F126&lt;&gt;""),INDEX(AG$3:AG125,MATCH(MAX(AC$3:AC125),AC$3:AC125,0),0),""),C126)</f>
        <v/>
      </c>
      <c r="AH126" s="60" t="str">
        <f>IF(D126="",IF(OR($B126&lt;&gt;"",$C126&lt;&gt;"",$E126&lt;&gt;"",$F126&lt;&gt;""),INDEX(AH$3:AH125,MATCH(MAX(AD$3:AD125),AD$3:AD125,0),0),""),D126)</f>
        <v/>
      </c>
      <c r="AI126" s="19" t="str">
        <f t="shared" si="67"/>
        <v/>
      </c>
      <c r="AJ126" s="22" t="str">
        <f>IF(AK126="","",$AK126&amp;"@"&amp;AL126&amp;IF(AL126="","","@"&amp;COUNTIF($AI$3:AI126,AL126)))</f>
        <v/>
      </c>
      <c r="AK126" s="45" t="str">
        <f t="shared" si="68"/>
        <v/>
      </c>
      <c r="AL126" s="5" t="str">
        <f>IF(AI126="",IF(AND(F126&lt;&gt;"",E126=""),INDEX($AI$3:AI125,MATCH(MAX($AE$3:AE125),$AE$3:AE125,0),0),""),AI126)</f>
        <v/>
      </c>
      <c r="AM126" s="22" t="str">
        <f>IF(入力!F126="","",IFERROR(INDEX(設定!$B$3:$B$100003,IFERROR(MATCH("*"&amp;$F126&amp;"*",設定!B$3:B$100003,0),MATCH("*"&amp;$F126&amp;"*",設定!C$3:C$100003,0)),0),入力!F126))&amp;""</f>
        <v/>
      </c>
      <c r="AN126" s="22" t="str">
        <f>IF(AM126="","",IFERROR(IF(入力!I126="",INDEX(設定!$D$3:$D$100003,MATCH("*"&amp;$AM126&amp;"*",設定!B$3:B$100003,0),0),I126),I126))&amp;""</f>
        <v/>
      </c>
      <c r="AO126" s="22" t="str">
        <f t="shared" si="69"/>
        <v/>
      </c>
      <c r="AP126" s="22" t="str">
        <f t="shared" si="70"/>
        <v/>
      </c>
      <c r="AQ126" s="22" t="str">
        <f>IF(AM126="","",IFERROR(IF(入力!H126="",INDEX(設定!$E$3:$X$100003,MATCH("*"&amp;$AM126&amp;"*",設定!B$3:B$100003,0),MATCH($AK126,設定!$E$1:$X$1,1)),H126),H126))</f>
        <v/>
      </c>
      <c r="AR126" s="23" t="str">
        <f t="shared" si="71"/>
        <v/>
      </c>
      <c r="AS126" s="23" t="str">
        <f>IF(AND(AR126&lt;&gt;"",COUNTIF($AJ$3:AJ126,AJ126)=1),SUMIF($AJ$3:$AR$100003,AJ126,$AR$3:$AR$100003),"")</f>
        <v/>
      </c>
      <c r="AT126" s="23" t="str">
        <f>IF(AND(COUNTIF($AK$3:AK126,AK126)=COUNTIF($AK$3:AK100126,AK126),AK126&lt;&gt;""),SUMIF($AK$3:AK126,AK126,$AR$3:AR126),"")</f>
        <v/>
      </c>
      <c r="AU126" s="125"/>
      <c r="AV126" s="22" t="str">
        <f>IF(COUNT(BA126:BF126)=6,MAX($AV$3:AV125)+1,"")</f>
        <v/>
      </c>
      <c r="AW126" s="22" t="str">
        <f>IF(AX126="","",RANK(AX126,$AX$3:$AX$100003,1)+COUNTIF($AX$3:AX126,AX126)-1)</f>
        <v/>
      </c>
      <c r="AX126" s="22" t="str">
        <f t="shared" si="50"/>
        <v/>
      </c>
      <c r="AY126" s="22" t="str">
        <f>IF(AL126="","",IF(COUNTIF($AL$3:AL126,AL126)=1,1+MAX($AY$3:AY125),INDEX($AY$3:AY125,MATCH(AL126,$AL$3:AL126,0),0)))</f>
        <v/>
      </c>
      <c r="AZ126" s="22" t="str">
        <f>IF(AM126="","",IF(COUNTIF($AM$3:AM126,AM126)=1,1+MAX($AZ$3:AZ125),INDEX($AZ$3:AZ125,MATCH(AM126,$AM$3:AM126,0),0)))</f>
        <v/>
      </c>
      <c r="BA126" s="79" t="str">
        <f t="shared" si="51"/>
        <v/>
      </c>
      <c r="BB126" s="79" t="str">
        <f t="shared" si="52"/>
        <v/>
      </c>
      <c r="BC126" s="22" t="str">
        <f>IF($AL126="","",IF(COUNTIF(AL126,"*"&amp;BC$1&amp;"*"),COUNTIF(AL$3:AL126,"*"&amp;BC$1&amp;"*"),""))</f>
        <v/>
      </c>
      <c r="BD126" s="22" t="str">
        <f>IF($AL126="","",IF(COUNTIF(AM126,"*"&amp;BD$1&amp;"*"),COUNTIF(AM$3:AM126,"*"&amp;BD$1&amp;"*"),""))</f>
        <v/>
      </c>
      <c r="BE126" s="22" t="str">
        <f>IF($AL126="","",IF(COUNTIF(AN126,"*"&amp;BE$1&amp;"*"),COUNTIF(AN$3:AN126,"*"&amp;BE$1&amp;"*"),""))</f>
        <v/>
      </c>
      <c r="BF126" s="22" t="str">
        <f>IF($AL126="","",IF(COUNTIF(AO126,"*"&amp;BF$1&amp;"*"),COUNTIF(AO$3:AO126,"*"&amp;BF$1&amp;"*"),""))</f>
        <v/>
      </c>
      <c r="BG126" s="83" t="str">
        <f t="shared" si="53"/>
        <v/>
      </c>
      <c r="BH126" s="22" t="str">
        <f t="shared" si="54"/>
        <v/>
      </c>
      <c r="BI126" s="22" t="str">
        <f t="shared" si="55"/>
        <v/>
      </c>
      <c r="BK126" s="22" t="str">
        <f>IF($BK$1&gt;=1+MAX($BK$3:BK125),1+MAX($BK$3:BK125),"")</f>
        <v/>
      </c>
      <c r="BL126" s="22" t="str">
        <f t="shared" si="77"/>
        <v/>
      </c>
      <c r="BM126" s="22" t="str">
        <f t="shared" si="77"/>
        <v/>
      </c>
      <c r="BN126" s="22" t="str">
        <f t="shared" si="77"/>
        <v/>
      </c>
      <c r="BO126" s="22" t="str">
        <f t="shared" si="77"/>
        <v/>
      </c>
      <c r="BP126" s="22" t="str">
        <f t="shared" si="77"/>
        <v/>
      </c>
      <c r="BQ126" s="22" t="str">
        <f t="shared" si="77"/>
        <v/>
      </c>
      <c r="BR126" s="22" t="str">
        <f t="shared" si="77"/>
        <v/>
      </c>
      <c r="BS126" s="22" t="str">
        <f t="shared" si="77"/>
        <v/>
      </c>
      <c r="BT126" s="22" t="str">
        <f t="shared" si="77"/>
        <v/>
      </c>
      <c r="BU126" s="22" t="str">
        <f t="shared" si="77"/>
        <v/>
      </c>
      <c r="BV126" s="22" t="str">
        <f t="shared" si="77"/>
        <v/>
      </c>
    </row>
    <row r="127" spans="2:74" ht="30" customHeight="1" x14ac:dyDescent="0.2">
      <c r="B127" s="75"/>
      <c r="C127" s="75"/>
      <c r="D127" s="77"/>
      <c r="E127" s="49"/>
      <c r="F127" s="49"/>
      <c r="G127" s="50"/>
      <c r="H127" s="51"/>
      <c r="I127" s="50"/>
      <c r="J127" s="53"/>
      <c r="K127" s="55" t="str">
        <f t="shared" si="56"/>
        <v/>
      </c>
      <c r="L127" s="50" t="str">
        <f t="shared" si="57"/>
        <v/>
      </c>
      <c r="M127" s="50" t="str">
        <f t="shared" si="58"/>
        <v/>
      </c>
      <c r="N127" s="72" t="str">
        <f t="shared" si="59"/>
        <v/>
      </c>
      <c r="O127" s="72" t="str">
        <f t="shared" si="60"/>
        <v/>
      </c>
      <c r="P127" s="51" t="str">
        <f t="shared" si="61"/>
        <v/>
      </c>
      <c r="Q127" s="21"/>
      <c r="R127" s="68" t="str">
        <f t="shared" si="62"/>
        <v/>
      </c>
      <c r="S127" s="51" t="str">
        <f t="shared" si="63"/>
        <v/>
      </c>
      <c r="T127" s="24"/>
      <c r="U127" s="7" t="str">
        <f t="shared" si="48"/>
        <v/>
      </c>
      <c r="V127" s="8" t="str">
        <f t="shared" si="64"/>
        <v/>
      </c>
      <c r="W127" s="21"/>
      <c r="X127" s="14" t="str">
        <f t="shared" si="49"/>
        <v/>
      </c>
      <c r="Y127" s="14" t="str">
        <f t="shared" si="65"/>
        <v/>
      </c>
      <c r="Z127" s="8" t="str">
        <f t="shared" si="66"/>
        <v/>
      </c>
      <c r="AA127" s="24"/>
      <c r="AB127" s="4" t="str">
        <f>IF(B127="","",COUNT(B$3:B127))</f>
        <v/>
      </c>
      <c r="AC127" s="4" t="str">
        <f>IF(C127="","",COUNT(C$3:C127))</f>
        <v/>
      </c>
      <c r="AD127" s="4" t="str">
        <f>IF(D127="","",COUNT(D$3:D127))</f>
        <v/>
      </c>
      <c r="AE127" s="22" t="str">
        <f>IF(E127="","",COUNTA($E$3:E127))</f>
        <v/>
      </c>
      <c r="AF127" s="60" t="str">
        <f>IF(B127="",IF(OR($C127&lt;&gt;"",$D127&lt;&gt;"",$E127&lt;&gt;"",$F127&lt;&gt;""),INDEX(AF$3:AF126,MATCH(MAX(AB$3:AB126),AB$3:AB126,0),0),""),B127)</f>
        <v/>
      </c>
      <c r="AG127" s="60" t="str">
        <f>IF(C127="",IF(OR($B127&lt;&gt;"",$D127&lt;&gt;"",$E127&lt;&gt;"",$F127&lt;&gt;""),INDEX(AG$3:AG126,MATCH(MAX(AC$3:AC126),AC$3:AC126,0),0),""),C127)</f>
        <v/>
      </c>
      <c r="AH127" s="60" t="str">
        <f>IF(D127="",IF(OR($B127&lt;&gt;"",$C127&lt;&gt;"",$E127&lt;&gt;"",$F127&lt;&gt;""),INDEX(AH$3:AH126,MATCH(MAX(AD$3:AD126),AD$3:AD126,0),0),""),D127)</f>
        <v/>
      </c>
      <c r="AI127" s="19" t="str">
        <f t="shared" si="67"/>
        <v/>
      </c>
      <c r="AJ127" s="22" t="str">
        <f>IF(AK127="","",$AK127&amp;"@"&amp;AL127&amp;IF(AL127="","","@"&amp;COUNTIF($AI$3:AI127,AL127)))</f>
        <v/>
      </c>
      <c r="AK127" s="45" t="str">
        <f t="shared" si="68"/>
        <v/>
      </c>
      <c r="AL127" s="5" t="str">
        <f>IF(AI127="",IF(AND(F127&lt;&gt;"",E127=""),INDEX($AI$3:AI126,MATCH(MAX($AE$3:AE126),$AE$3:AE126,0),0),""),AI127)</f>
        <v/>
      </c>
      <c r="AM127" s="22" t="str">
        <f>IF(入力!F127="","",IFERROR(INDEX(設定!$B$3:$B$100003,IFERROR(MATCH("*"&amp;$F127&amp;"*",設定!B$3:B$100003,0),MATCH("*"&amp;$F127&amp;"*",設定!C$3:C$100003,0)),0),入力!F127))&amp;""</f>
        <v/>
      </c>
      <c r="AN127" s="22" t="str">
        <f>IF(AM127="","",IFERROR(IF(入力!I127="",INDEX(設定!$D$3:$D$100003,MATCH("*"&amp;$AM127&amp;"*",設定!B$3:B$100003,0),0),I127),I127))&amp;""</f>
        <v/>
      </c>
      <c r="AO127" s="22" t="str">
        <f t="shared" si="69"/>
        <v/>
      </c>
      <c r="AP127" s="22" t="str">
        <f t="shared" si="70"/>
        <v/>
      </c>
      <c r="AQ127" s="22" t="str">
        <f>IF(AM127="","",IFERROR(IF(入力!H127="",INDEX(設定!$E$3:$X$100003,MATCH("*"&amp;$AM127&amp;"*",設定!B$3:B$100003,0),MATCH($AK127,設定!$E$1:$X$1,1)),H127),H127))</f>
        <v/>
      </c>
      <c r="AR127" s="23" t="str">
        <f t="shared" si="71"/>
        <v/>
      </c>
      <c r="AS127" s="23" t="str">
        <f>IF(AND(AR127&lt;&gt;"",COUNTIF($AJ$3:AJ127,AJ127)=1),SUMIF($AJ$3:$AR$100003,AJ127,$AR$3:$AR$100003),"")</f>
        <v/>
      </c>
      <c r="AT127" s="23" t="str">
        <f>IF(AND(COUNTIF($AK$3:AK127,AK127)=COUNTIF($AK$3:AK100127,AK127),AK127&lt;&gt;""),SUMIF($AK$3:AK127,AK127,$AR$3:AR127),"")</f>
        <v/>
      </c>
      <c r="AU127" s="125"/>
      <c r="AV127" s="22" t="str">
        <f>IF(COUNT(BA127:BF127)=6,MAX($AV$3:AV126)+1,"")</f>
        <v/>
      </c>
      <c r="AW127" s="22" t="str">
        <f>IF(AX127="","",RANK(AX127,$AX$3:$AX$100003,1)+COUNTIF($AX$3:AX127,AX127)-1)</f>
        <v/>
      </c>
      <c r="AX127" s="22" t="str">
        <f t="shared" si="50"/>
        <v/>
      </c>
      <c r="AY127" s="22" t="str">
        <f>IF(AL127="","",IF(COUNTIF($AL$3:AL127,AL127)=1,1+MAX($AY$3:AY126),INDEX($AY$3:AY126,MATCH(AL127,$AL$3:AL127,0),0)))</f>
        <v/>
      </c>
      <c r="AZ127" s="22" t="str">
        <f>IF(AM127="","",IF(COUNTIF($AM$3:AM127,AM127)=1,1+MAX($AZ$3:AZ126),INDEX($AZ$3:AZ126,MATCH(AM127,$AM$3:AM127,0),0)))</f>
        <v/>
      </c>
      <c r="BA127" s="79" t="str">
        <f t="shared" si="51"/>
        <v/>
      </c>
      <c r="BB127" s="79" t="str">
        <f t="shared" si="52"/>
        <v/>
      </c>
      <c r="BC127" s="22" t="str">
        <f>IF($AL127="","",IF(COUNTIF(AL127,"*"&amp;BC$1&amp;"*"),COUNTIF(AL$3:AL127,"*"&amp;BC$1&amp;"*"),""))</f>
        <v/>
      </c>
      <c r="BD127" s="22" t="str">
        <f>IF($AL127="","",IF(COUNTIF(AM127,"*"&amp;BD$1&amp;"*"),COUNTIF(AM$3:AM127,"*"&amp;BD$1&amp;"*"),""))</f>
        <v/>
      </c>
      <c r="BE127" s="22" t="str">
        <f>IF($AL127="","",IF(COUNTIF(AN127,"*"&amp;BE$1&amp;"*"),COUNTIF(AN$3:AN127,"*"&amp;BE$1&amp;"*"),""))</f>
        <v/>
      </c>
      <c r="BF127" s="22" t="str">
        <f>IF($AL127="","",IF(COUNTIF(AO127,"*"&amp;BF$1&amp;"*"),COUNTIF(AO$3:AO127,"*"&amp;BF$1&amp;"*"),""))</f>
        <v/>
      </c>
      <c r="BG127" s="83" t="str">
        <f t="shared" si="53"/>
        <v/>
      </c>
      <c r="BH127" s="22" t="str">
        <f t="shared" si="54"/>
        <v/>
      </c>
      <c r="BI127" s="22" t="str">
        <f t="shared" si="55"/>
        <v/>
      </c>
      <c r="BK127" s="22" t="str">
        <f>IF($BK$1&gt;=1+MAX($BK$3:BK126),1+MAX($BK$3:BK126),"")</f>
        <v/>
      </c>
      <c r="BL127" s="22" t="str">
        <f t="shared" si="77"/>
        <v/>
      </c>
      <c r="BM127" s="22" t="str">
        <f t="shared" si="77"/>
        <v/>
      </c>
      <c r="BN127" s="22" t="str">
        <f t="shared" si="77"/>
        <v/>
      </c>
      <c r="BO127" s="22" t="str">
        <f t="shared" si="77"/>
        <v/>
      </c>
      <c r="BP127" s="22" t="str">
        <f t="shared" si="77"/>
        <v/>
      </c>
      <c r="BQ127" s="22" t="str">
        <f t="shared" si="77"/>
        <v/>
      </c>
      <c r="BR127" s="22" t="str">
        <f t="shared" si="77"/>
        <v/>
      </c>
      <c r="BS127" s="22" t="str">
        <f t="shared" si="77"/>
        <v/>
      </c>
      <c r="BT127" s="22" t="str">
        <f t="shared" si="77"/>
        <v/>
      </c>
      <c r="BU127" s="22" t="str">
        <f t="shared" si="77"/>
        <v/>
      </c>
      <c r="BV127" s="22" t="str">
        <f t="shared" si="77"/>
        <v/>
      </c>
    </row>
    <row r="128" spans="2:74" ht="30" customHeight="1" x14ac:dyDescent="0.2">
      <c r="B128" s="75"/>
      <c r="C128" s="75"/>
      <c r="D128" s="77"/>
      <c r="E128" s="49"/>
      <c r="F128" s="49"/>
      <c r="G128" s="50"/>
      <c r="H128" s="51"/>
      <c r="I128" s="50"/>
      <c r="J128" s="53"/>
      <c r="K128" s="55" t="str">
        <f t="shared" si="56"/>
        <v/>
      </c>
      <c r="L128" s="50" t="str">
        <f t="shared" si="57"/>
        <v/>
      </c>
      <c r="M128" s="50" t="str">
        <f t="shared" si="58"/>
        <v/>
      </c>
      <c r="N128" s="72" t="str">
        <f t="shared" si="59"/>
        <v/>
      </c>
      <c r="O128" s="72" t="str">
        <f t="shared" si="60"/>
        <v/>
      </c>
      <c r="P128" s="51" t="str">
        <f t="shared" si="61"/>
        <v/>
      </c>
      <c r="Q128" s="21"/>
      <c r="R128" s="68" t="str">
        <f t="shared" si="62"/>
        <v/>
      </c>
      <c r="S128" s="51" t="str">
        <f t="shared" si="63"/>
        <v/>
      </c>
      <c r="T128" s="24"/>
      <c r="U128" s="7" t="str">
        <f t="shared" si="48"/>
        <v/>
      </c>
      <c r="V128" s="8" t="str">
        <f t="shared" si="64"/>
        <v/>
      </c>
      <c r="W128" s="21"/>
      <c r="X128" s="14" t="str">
        <f t="shared" si="49"/>
        <v/>
      </c>
      <c r="Y128" s="14" t="str">
        <f t="shared" si="65"/>
        <v/>
      </c>
      <c r="Z128" s="8" t="str">
        <f t="shared" si="66"/>
        <v/>
      </c>
      <c r="AA128" s="24"/>
      <c r="AB128" s="4" t="str">
        <f>IF(B128="","",COUNT(B$3:B128))</f>
        <v/>
      </c>
      <c r="AC128" s="4" t="str">
        <f>IF(C128="","",COUNT(C$3:C128))</f>
        <v/>
      </c>
      <c r="AD128" s="4" t="str">
        <f>IF(D128="","",COUNT(D$3:D128))</f>
        <v/>
      </c>
      <c r="AE128" s="22" t="str">
        <f>IF(E128="","",COUNTA($E$3:E128))</f>
        <v/>
      </c>
      <c r="AF128" s="60" t="str">
        <f>IF(B128="",IF(OR($C128&lt;&gt;"",$D128&lt;&gt;"",$E128&lt;&gt;"",$F128&lt;&gt;""),INDEX(AF$3:AF127,MATCH(MAX(AB$3:AB127),AB$3:AB127,0),0),""),B128)</f>
        <v/>
      </c>
      <c r="AG128" s="60" t="str">
        <f>IF(C128="",IF(OR($B128&lt;&gt;"",$D128&lt;&gt;"",$E128&lt;&gt;"",$F128&lt;&gt;""),INDEX(AG$3:AG127,MATCH(MAX(AC$3:AC127),AC$3:AC127,0),0),""),C128)</f>
        <v/>
      </c>
      <c r="AH128" s="60" t="str">
        <f>IF(D128="",IF(OR($B128&lt;&gt;"",$C128&lt;&gt;"",$E128&lt;&gt;"",$F128&lt;&gt;""),INDEX(AH$3:AH127,MATCH(MAX(AD$3:AD127),AD$3:AD127,0),0),""),D128)</f>
        <v/>
      </c>
      <c r="AI128" s="19" t="str">
        <f t="shared" si="67"/>
        <v/>
      </c>
      <c r="AJ128" s="22" t="str">
        <f>IF(AK128="","",$AK128&amp;"@"&amp;AL128&amp;IF(AL128="","","@"&amp;COUNTIF($AI$3:AI128,AL128)))</f>
        <v/>
      </c>
      <c r="AK128" s="45" t="str">
        <f t="shared" si="68"/>
        <v/>
      </c>
      <c r="AL128" s="5" t="str">
        <f>IF(AI128="",IF(AND(F128&lt;&gt;"",E128=""),INDEX($AI$3:AI127,MATCH(MAX($AE$3:AE127),$AE$3:AE127,0),0),""),AI128)</f>
        <v/>
      </c>
      <c r="AM128" s="22" t="str">
        <f>IF(入力!F128="","",IFERROR(INDEX(設定!$B$3:$B$100003,IFERROR(MATCH("*"&amp;$F128&amp;"*",設定!B$3:B$100003,0),MATCH("*"&amp;$F128&amp;"*",設定!C$3:C$100003,0)),0),入力!F128))&amp;""</f>
        <v/>
      </c>
      <c r="AN128" s="22" t="str">
        <f>IF(AM128="","",IFERROR(IF(入力!I128="",INDEX(設定!$D$3:$D$100003,MATCH("*"&amp;$AM128&amp;"*",設定!B$3:B$100003,0),0),I128),I128))&amp;""</f>
        <v/>
      </c>
      <c r="AO128" s="22" t="str">
        <f t="shared" si="69"/>
        <v/>
      </c>
      <c r="AP128" s="22" t="str">
        <f t="shared" si="70"/>
        <v/>
      </c>
      <c r="AQ128" s="22" t="str">
        <f>IF(AM128="","",IFERROR(IF(入力!H128="",INDEX(設定!$E$3:$X$100003,MATCH("*"&amp;$AM128&amp;"*",設定!B$3:B$100003,0),MATCH($AK128,設定!$E$1:$X$1,1)),H128),H128))</f>
        <v/>
      </c>
      <c r="AR128" s="23" t="str">
        <f t="shared" si="71"/>
        <v/>
      </c>
      <c r="AS128" s="23" t="str">
        <f>IF(AND(AR128&lt;&gt;"",COUNTIF($AJ$3:AJ128,AJ128)=1),SUMIF($AJ$3:$AR$100003,AJ128,$AR$3:$AR$100003),"")</f>
        <v/>
      </c>
      <c r="AT128" s="23" t="str">
        <f>IF(AND(COUNTIF($AK$3:AK128,AK128)=COUNTIF($AK$3:AK100128,AK128),AK128&lt;&gt;""),SUMIF($AK$3:AK128,AK128,$AR$3:AR128),"")</f>
        <v/>
      </c>
      <c r="AU128" s="125"/>
      <c r="AV128" s="22" t="str">
        <f>IF(COUNT(BA128:BF128)=6,MAX($AV$3:AV127)+1,"")</f>
        <v/>
      </c>
      <c r="AW128" s="22" t="str">
        <f>IF(AX128="","",RANK(AX128,$AX$3:$AX$100003,1)+COUNTIF($AX$3:AX128,AX128)-1)</f>
        <v/>
      </c>
      <c r="AX128" s="22" t="str">
        <f t="shared" si="50"/>
        <v/>
      </c>
      <c r="AY128" s="22" t="str">
        <f>IF(AL128="","",IF(COUNTIF($AL$3:AL128,AL128)=1,1+MAX($AY$3:AY127),INDEX($AY$3:AY127,MATCH(AL128,$AL$3:AL128,0),0)))</f>
        <v/>
      </c>
      <c r="AZ128" s="22" t="str">
        <f>IF(AM128="","",IF(COUNTIF($AM$3:AM128,AM128)=1,1+MAX($AZ$3:AZ127),INDEX($AZ$3:AZ127,MATCH(AM128,$AM$3:AM128,0),0)))</f>
        <v/>
      </c>
      <c r="BA128" s="79" t="str">
        <f t="shared" si="51"/>
        <v/>
      </c>
      <c r="BB128" s="79" t="str">
        <f t="shared" si="52"/>
        <v/>
      </c>
      <c r="BC128" s="22" t="str">
        <f>IF($AL128="","",IF(COUNTIF(AL128,"*"&amp;BC$1&amp;"*"),COUNTIF(AL$3:AL128,"*"&amp;BC$1&amp;"*"),""))</f>
        <v/>
      </c>
      <c r="BD128" s="22" t="str">
        <f>IF($AL128="","",IF(COUNTIF(AM128,"*"&amp;BD$1&amp;"*"),COUNTIF(AM$3:AM128,"*"&amp;BD$1&amp;"*"),""))</f>
        <v/>
      </c>
      <c r="BE128" s="22" t="str">
        <f>IF($AL128="","",IF(COUNTIF(AN128,"*"&amp;BE$1&amp;"*"),COUNTIF(AN$3:AN128,"*"&amp;BE$1&amp;"*"),""))</f>
        <v/>
      </c>
      <c r="BF128" s="22" t="str">
        <f>IF($AL128="","",IF(COUNTIF(AO128,"*"&amp;BF$1&amp;"*"),COUNTIF(AO$3:AO128,"*"&amp;BF$1&amp;"*"),""))</f>
        <v/>
      </c>
      <c r="BG128" s="83" t="str">
        <f t="shared" si="53"/>
        <v/>
      </c>
      <c r="BH128" s="22" t="str">
        <f t="shared" si="54"/>
        <v/>
      </c>
      <c r="BI128" s="22" t="str">
        <f t="shared" si="55"/>
        <v/>
      </c>
      <c r="BK128" s="22" t="str">
        <f>IF($BK$1&gt;=1+MAX($BK$3:BK127),1+MAX($BK$3:BK127),"")</f>
        <v/>
      </c>
      <c r="BL128" s="22" t="str">
        <f t="shared" si="77"/>
        <v/>
      </c>
      <c r="BM128" s="22" t="str">
        <f t="shared" si="77"/>
        <v/>
      </c>
      <c r="BN128" s="22" t="str">
        <f t="shared" si="77"/>
        <v/>
      </c>
      <c r="BO128" s="22" t="str">
        <f t="shared" si="77"/>
        <v/>
      </c>
      <c r="BP128" s="22" t="str">
        <f t="shared" si="77"/>
        <v/>
      </c>
      <c r="BQ128" s="22" t="str">
        <f t="shared" si="77"/>
        <v/>
      </c>
      <c r="BR128" s="22" t="str">
        <f t="shared" si="77"/>
        <v/>
      </c>
      <c r="BS128" s="22" t="str">
        <f t="shared" si="77"/>
        <v/>
      </c>
      <c r="BT128" s="22" t="str">
        <f t="shared" si="77"/>
        <v/>
      </c>
      <c r="BU128" s="22" t="str">
        <f t="shared" si="77"/>
        <v/>
      </c>
      <c r="BV128" s="22" t="str">
        <f t="shared" si="77"/>
        <v/>
      </c>
    </row>
    <row r="129" spans="2:74" ht="30" customHeight="1" x14ac:dyDescent="0.2">
      <c r="B129" s="75"/>
      <c r="C129" s="75"/>
      <c r="D129" s="77"/>
      <c r="E129" s="49"/>
      <c r="F129" s="49"/>
      <c r="G129" s="50"/>
      <c r="H129" s="51"/>
      <c r="I129" s="50"/>
      <c r="J129" s="53"/>
      <c r="K129" s="55" t="str">
        <f t="shared" si="56"/>
        <v/>
      </c>
      <c r="L129" s="50" t="str">
        <f t="shared" si="57"/>
        <v/>
      </c>
      <c r="M129" s="50" t="str">
        <f t="shared" si="58"/>
        <v/>
      </c>
      <c r="N129" s="72" t="str">
        <f t="shared" si="59"/>
        <v/>
      </c>
      <c r="O129" s="72" t="str">
        <f t="shared" si="60"/>
        <v/>
      </c>
      <c r="P129" s="51" t="str">
        <f t="shared" si="61"/>
        <v/>
      </c>
      <c r="Q129" s="21"/>
      <c r="R129" s="68" t="str">
        <f t="shared" si="62"/>
        <v/>
      </c>
      <c r="S129" s="51" t="str">
        <f t="shared" si="63"/>
        <v/>
      </c>
      <c r="T129" s="24"/>
      <c r="U129" s="7" t="str">
        <f t="shared" si="48"/>
        <v/>
      </c>
      <c r="V129" s="8" t="str">
        <f t="shared" si="64"/>
        <v/>
      </c>
      <c r="W129" s="21"/>
      <c r="X129" s="14" t="str">
        <f t="shared" si="49"/>
        <v/>
      </c>
      <c r="Y129" s="14" t="str">
        <f t="shared" si="65"/>
        <v/>
      </c>
      <c r="Z129" s="8" t="str">
        <f t="shared" si="66"/>
        <v/>
      </c>
      <c r="AA129" s="24"/>
      <c r="AB129" s="4" t="str">
        <f>IF(B129="","",COUNT(B$3:B129))</f>
        <v/>
      </c>
      <c r="AC129" s="4" t="str">
        <f>IF(C129="","",COUNT(C$3:C129))</f>
        <v/>
      </c>
      <c r="AD129" s="4" t="str">
        <f>IF(D129="","",COUNT(D$3:D129))</f>
        <v/>
      </c>
      <c r="AE129" s="22" t="str">
        <f>IF(E129="","",COUNTA($E$3:E129))</f>
        <v/>
      </c>
      <c r="AF129" s="60" t="str">
        <f>IF(B129="",IF(OR($C129&lt;&gt;"",$D129&lt;&gt;"",$E129&lt;&gt;"",$F129&lt;&gt;""),INDEX(AF$3:AF128,MATCH(MAX(AB$3:AB128),AB$3:AB128,0),0),""),B129)</f>
        <v/>
      </c>
      <c r="AG129" s="60" t="str">
        <f>IF(C129="",IF(OR($B129&lt;&gt;"",$D129&lt;&gt;"",$E129&lt;&gt;"",$F129&lt;&gt;""),INDEX(AG$3:AG128,MATCH(MAX(AC$3:AC128),AC$3:AC128,0),0),""),C129)</f>
        <v/>
      </c>
      <c r="AH129" s="60" t="str">
        <f>IF(D129="",IF(OR($B129&lt;&gt;"",$C129&lt;&gt;"",$E129&lt;&gt;"",$F129&lt;&gt;""),INDEX(AH$3:AH128,MATCH(MAX(AD$3:AD128),AD$3:AD128,0),0),""),D129)</f>
        <v/>
      </c>
      <c r="AI129" s="19" t="str">
        <f t="shared" si="67"/>
        <v/>
      </c>
      <c r="AJ129" s="22" t="str">
        <f>IF(AK129="","",$AK129&amp;"@"&amp;AL129&amp;IF(AL129="","","@"&amp;COUNTIF($AI$3:AI129,AL129)))</f>
        <v/>
      </c>
      <c r="AK129" s="45" t="str">
        <f t="shared" si="68"/>
        <v/>
      </c>
      <c r="AL129" s="5" t="str">
        <f>IF(AI129="",IF(AND(F129&lt;&gt;"",E129=""),INDEX($AI$3:AI128,MATCH(MAX($AE$3:AE128),$AE$3:AE128,0),0),""),AI129)</f>
        <v/>
      </c>
      <c r="AM129" s="22" t="str">
        <f>IF(入力!F129="","",IFERROR(INDEX(設定!$B$3:$B$100003,IFERROR(MATCH("*"&amp;$F129&amp;"*",設定!B$3:B$100003,0),MATCH("*"&amp;$F129&amp;"*",設定!C$3:C$100003,0)),0),入力!F129))&amp;""</f>
        <v/>
      </c>
      <c r="AN129" s="22" t="str">
        <f>IF(AM129="","",IFERROR(IF(入力!I129="",INDEX(設定!$D$3:$D$100003,MATCH("*"&amp;$AM129&amp;"*",設定!B$3:B$100003,0),0),I129),I129))&amp;""</f>
        <v/>
      </c>
      <c r="AO129" s="22" t="str">
        <f t="shared" si="69"/>
        <v/>
      </c>
      <c r="AP129" s="22" t="str">
        <f t="shared" si="70"/>
        <v/>
      </c>
      <c r="AQ129" s="22" t="str">
        <f>IF(AM129="","",IFERROR(IF(入力!H129="",INDEX(設定!$E$3:$X$100003,MATCH("*"&amp;$AM129&amp;"*",設定!B$3:B$100003,0),MATCH($AK129,設定!$E$1:$X$1,1)),H129),H129))</f>
        <v/>
      </c>
      <c r="AR129" s="23" t="str">
        <f t="shared" si="71"/>
        <v/>
      </c>
      <c r="AS129" s="23" t="str">
        <f>IF(AND(AR129&lt;&gt;"",COUNTIF($AJ$3:AJ129,AJ129)=1),SUMIF($AJ$3:$AR$100003,AJ129,$AR$3:$AR$100003),"")</f>
        <v/>
      </c>
      <c r="AT129" s="23" t="str">
        <f>IF(AND(COUNTIF($AK$3:AK129,AK129)=COUNTIF($AK$3:AK100129,AK129),AK129&lt;&gt;""),SUMIF($AK$3:AK129,AK129,$AR$3:AR129),"")</f>
        <v/>
      </c>
      <c r="AU129" s="125"/>
      <c r="AV129" s="22" t="str">
        <f>IF(COUNT(BA129:BF129)=6,MAX($AV$3:AV128)+1,"")</f>
        <v/>
      </c>
      <c r="AW129" s="22" t="str">
        <f>IF(AX129="","",RANK(AX129,$AX$3:$AX$100003,1)+COUNTIF($AX$3:AX129,AX129)-1)</f>
        <v/>
      </c>
      <c r="AX129" s="22" t="str">
        <f t="shared" si="50"/>
        <v/>
      </c>
      <c r="AY129" s="22" t="str">
        <f>IF(AL129="","",IF(COUNTIF($AL$3:AL129,AL129)=1,1+MAX($AY$3:AY128),INDEX($AY$3:AY128,MATCH(AL129,$AL$3:AL129,0),0)))</f>
        <v/>
      </c>
      <c r="AZ129" s="22" t="str">
        <f>IF(AM129="","",IF(COUNTIF($AM$3:AM129,AM129)=1,1+MAX($AZ$3:AZ128),INDEX($AZ$3:AZ128,MATCH(AM129,$AM$3:AM129,0),0)))</f>
        <v/>
      </c>
      <c r="BA129" s="79" t="str">
        <f t="shared" si="51"/>
        <v/>
      </c>
      <c r="BB129" s="79" t="str">
        <f t="shared" si="52"/>
        <v/>
      </c>
      <c r="BC129" s="22" t="str">
        <f>IF($AL129="","",IF(COUNTIF(AL129,"*"&amp;BC$1&amp;"*"),COUNTIF(AL$3:AL129,"*"&amp;BC$1&amp;"*"),""))</f>
        <v/>
      </c>
      <c r="BD129" s="22" t="str">
        <f>IF($AL129="","",IF(COUNTIF(AM129,"*"&amp;BD$1&amp;"*"),COUNTIF(AM$3:AM129,"*"&amp;BD$1&amp;"*"),""))</f>
        <v/>
      </c>
      <c r="BE129" s="22" t="str">
        <f>IF($AL129="","",IF(COUNTIF(AN129,"*"&amp;BE$1&amp;"*"),COUNTIF(AN$3:AN129,"*"&amp;BE$1&amp;"*"),""))</f>
        <v/>
      </c>
      <c r="BF129" s="22" t="str">
        <f>IF($AL129="","",IF(COUNTIF(AO129,"*"&amp;BF$1&amp;"*"),COUNTIF(AO$3:AO129,"*"&amp;BF$1&amp;"*"),""))</f>
        <v/>
      </c>
      <c r="BG129" s="83" t="str">
        <f t="shared" si="53"/>
        <v/>
      </c>
      <c r="BH129" s="22" t="str">
        <f t="shared" si="54"/>
        <v/>
      </c>
      <c r="BI129" s="22" t="str">
        <f t="shared" si="55"/>
        <v/>
      </c>
      <c r="BK129" s="22" t="str">
        <f>IF($BK$1&gt;=1+MAX($BK$3:BK128),1+MAX($BK$3:BK128),"")</f>
        <v/>
      </c>
      <c r="BL129" s="22" t="str">
        <f t="shared" si="77"/>
        <v/>
      </c>
      <c r="BM129" s="22" t="str">
        <f t="shared" si="77"/>
        <v/>
      </c>
      <c r="BN129" s="22" t="str">
        <f t="shared" si="77"/>
        <v/>
      </c>
      <c r="BO129" s="22" t="str">
        <f t="shared" si="77"/>
        <v/>
      </c>
      <c r="BP129" s="22" t="str">
        <f t="shared" si="77"/>
        <v/>
      </c>
      <c r="BQ129" s="22" t="str">
        <f t="shared" si="77"/>
        <v/>
      </c>
      <c r="BR129" s="22" t="str">
        <f t="shared" si="77"/>
        <v/>
      </c>
      <c r="BS129" s="22" t="str">
        <f t="shared" si="77"/>
        <v/>
      </c>
      <c r="BT129" s="22" t="str">
        <f t="shared" si="77"/>
        <v/>
      </c>
      <c r="BU129" s="22" t="str">
        <f t="shared" si="77"/>
        <v/>
      </c>
      <c r="BV129" s="22" t="str">
        <f t="shared" si="77"/>
        <v/>
      </c>
    </row>
    <row r="130" spans="2:74" ht="30" customHeight="1" x14ac:dyDescent="0.2">
      <c r="B130" s="75"/>
      <c r="C130" s="75"/>
      <c r="D130" s="77"/>
      <c r="E130" s="49"/>
      <c r="F130" s="49"/>
      <c r="G130" s="50"/>
      <c r="H130" s="51"/>
      <c r="I130" s="50"/>
      <c r="J130" s="53"/>
      <c r="K130" s="55" t="str">
        <f t="shared" si="56"/>
        <v/>
      </c>
      <c r="L130" s="50" t="str">
        <f t="shared" si="57"/>
        <v/>
      </c>
      <c r="M130" s="50" t="str">
        <f t="shared" si="58"/>
        <v/>
      </c>
      <c r="N130" s="72" t="str">
        <f t="shared" si="59"/>
        <v/>
      </c>
      <c r="O130" s="72" t="str">
        <f t="shared" si="60"/>
        <v/>
      </c>
      <c r="P130" s="51" t="str">
        <f t="shared" si="61"/>
        <v/>
      </c>
      <c r="Q130" s="21"/>
      <c r="R130" s="68" t="str">
        <f t="shared" si="62"/>
        <v/>
      </c>
      <c r="S130" s="51" t="str">
        <f t="shared" si="63"/>
        <v/>
      </c>
      <c r="T130" s="24"/>
      <c r="U130" s="7" t="str">
        <f t="shared" si="48"/>
        <v/>
      </c>
      <c r="V130" s="8" t="str">
        <f t="shared" si="64"/>
        <v/>
      </c>
      <c r="W130" s="21"/>
      <c r="X130" s="14" t="str">
        <f t="shared" si="49"/>
        <v/>
      </c>
      <c r="Y130" s="14" t="str">
        <f t="shared" si="65"/>
        <v/>
      </c>
      <c r="Z130" s="8" t="str">
        <f t="shared" si="66"/>
        <v/>
      </c>
      <c r="AA130" s="24"/>
      <c r="AB130" s="4" t="str">
        <f>IF(B130="","",COUNT(B$3:B130))</f>
        <v/>
      </c>
      <c r="AC130" s="4" t="str">
        <f>IF(C130="","",COUNT(C$3:C130))</f>
        <v/>
      </c>
      <c r="AD130" s="4" t="str">
        <f>IF(D130="","",COUNT(D$3:D130))</f>
        <v/>
      </c>
      <c r="AE130" s="22" t="str">
        <f>IF(E130="","",COUNTA($E$3:E130))</f>
        <v/>
      </c>
      <c r="AF130" s="60" t="str">
        <f>IF(B130="",IF(OR($C130&lt;&gt;"",$D130&lt;&gt;"",$E130&lt;&gt;"",$F130&lt;&gt;""),INDEX(AF$3:AF129,MATCH(MAX(AB$3:AB129),AB$3:AB129,0),0),""),B130)</f>
        <v/>
      </c>
      <c r="AG130" s="60" t="str">
        <f>IF(C130="",IF(OR($B130&lt;&gt;"",$D130&lt;&gt;"",$E130&lt;&gt;"",$F130&lt;&gt;""),INDEX(AG$3:AG129,MATCH(MAX(AC$3:AC129),AC$3:AC129,0),0),""),C130)</f>
        <v/>
      </c>
      <c r="AH130" s="60" t="str">
        <f>IF(D130="",IF(OR($B130&lt;&gt;"",$C130&lt;&gt;"",$E130&lt;&gt;"",$F130&lt;&gt;""),INDEX(AH$3:AH129,MATCH(MAX(AD$3:AD129),AD$3:AD129,0),0),""),D130)</f>
        <v/>
      </c>
      <c r="AI130" s="19" t="str">
        <f t="shared" si="67"/>
        <v/>
      </c>
      <c r="AJ130" s="22" t="str">
        <f>IF(AK130="","",$AK130&amp;"@"&amp;AL130&amp;IF(AL130="","","@"&amp;COUNTIF($AI$3:AI130,AL130)))</f>
        <v/>
      </c>
      <c r="AK130" s="45" t="str">
        <f t="shared" si="68"/>
        <v/>
      </c>
      <c r="AL130" s="5" t="str">
        <f>IF(AI130="",IF(AND(F130&lt;&gt;"",E130=""),INDEX($AI$3:AI129,MATCH(MAX($AE$3:AE129),$AE$3:AE129,0),0),""),AI130)</f>
        <v/>
      </c>
      <c r="AM130" s="22" t="str">
        <f>IF(入力!F130="","",IFERROR(INDEX(設定!$B$3:$B$100003,IFERROR(MATCH("*"&amp;$F130&amp;"*",設定!B$3:B$100003,0),MATCH("*"&amp;$F130&amp;"*",設定!C$3:C$100003,0)),0),入力!F130))&amp;""</f>
        <v/>
      </c>
      <c r="AN130" s="22" t="str">
        <f>IF(AM130="","",IFERROR(IF(入力!I130="",INDEX(設定!$D$3:$D$100003,MATCH("*"&amp;$AM130&amp;"*",設定!B$3:B$100003,0),0),I130),I130))&amp;""</f>
        <v/>
      </c>
      <c r="AO130" s="22" t="str">
        <f t="shared" si="69"/>
        <v/>
      </c>
      <c r="AP130" s="22" t="str">
        <f t="shared" si="70"/>
        <v/>
      </c>
      <c r="AQ130" s="22" t="str">
        <f>IF(AM130="","",IFERROR(IF(入力!H130="",INDEX(設定!$E$3:$X$100003,MATCH("*"&amp;$AM130&amp;"*",設定!B$3:B$100003,0),MATCH($AK130,設定!$E$1:$X$1,1)),H130),H130))</f>
        <v/>
      </c>
      <c r="AR130" s="23" t="str">
        <f t="shared" si="71"/>
        <v/>
      </c>
      <c r="AS130" s="23" t="str">
        <f>IF(AND(AR130&lt;&gt;"",COUNTIF($AJ$3:AJ130,AJ130)=1),SUMIF($AJ$3:$AR$100003,AJ130,$AR$3:$AR$100003),"")</f>
        <v/>
      </c>
      <c r="AT130" s="23" t="str">
        <f>IF(AND(COUNTIF($AK$3:AK130,AK130)=COUNTIF($AK$3:AK100130,AK130),AK130&lt;&gt;""),SUMIF($AK$3:AK130,AK130,$AR$3:AR130),"")</f>
        <v/>
      </c>
      <c r="AU130" s="125"/>
      <c r="AV130" s="22" t="str">
        <f>IF(COUNT(BA130:BF130)=6,MAX($AV$3:AV129)+1,"")</f>
        <v/>
      </c>
      <c r="AW130" s="22" t="str">
        <f>IF(AX130="","",RANK(AX130,$AX$3:$AX$100003,1)+COUNTIF($AX$3:AX130,AX130)-1)</f>
        <v/>
      </c>
      <c r="AX130" s="22" t="str">
        <f t="shared" si="50"/>
        <v/>
      </c>
      <c r="AY130" s="22" t="str">
        <f>IF(AL130="","",IF(COUNTIF($AL$3:AL130,AL130)=1,1+MAX($AY$3:AY129),INDEX($AY$3:AY129,MATCH(AL130,$AL$3:AL130,0),0)))</f>
        <v/>
      </c>
      <c r="AZ130" s="22" t="str">
        <f>IF(AM130="","",IF(COUNTIF($AM$3:AM130,AM130)=1,1+MAX($AZ$3:AZ129),INDEX($AZ$3:AZ129,MATCH(AM130,$AM$3:AM130,0),0)))</f>
        <v/>
      </c>
      <c r="BA130" s="79" t="str">
        <f t="shared" si="51"/>
        <v/>
      </c>
      <c r="BB130" s="79" t="str">
        <f t="shared" si="52"/>
        <v/>
      </c>
      <c r="BC130" s="22" t="str">
        <f>IF($AL130="","",IF(COUNTIF(AL130,"*"&amp;BC$1&amp;"*"),COUNTIF(AL$3:AL130,"*"&amp;BC$1&amp;"*"),""))</f>
        <v/>
      </c>
      <c r="BD130" s="22" t="str">
        <f>IF($AL130="","",IF(COUNTIF(AM130,"*"&amp;BD$1&amp;"*"),COUNTIF(AM$3:AM130,"*"&amp;BD$1&amp;"*"),""))</f>
        <v/>
      </c>
      <c r="BE130" s="22" t="str">
        <f>IF($AL130="","",IF(COUNTIF(AN130,"*"&amp;BE$1&amp;"*"),COUNTIF(AN$3:AN130,"*"&amp;BE$1&amp;"*"),""))</f>
        <v/>
      </c>
      <c r="BF130" s="22" t="str">
        <f>IF($AL130="","",IF(COUNTIF(AO130,"*"&amp;BF$1&amp;"*"),COUNTIF(AO$3:AO130,"*"&amp;BF$1&amp;"*"),""))</f>
        <v/>
      </c>
      <c r="BG130" s="83" t="str">
        <f t="shared" si="53"/>
        <v/>
      </c>
      <c r="BH130" s="22" t="str">
        <f t="shared" si="54"/>
        <v/>
      </c>
      <c r="BI130" s="22" t="str">
        <f t="shared" si="55"/>
        <v/>
      </c>
      <c r="BK130" s="22" t="str">
        <f>IF($BK$1&gt;=1+MAX($BK$3:BK129),1+MAX($BK$3:BK129),"")</f>
        <v/>
      </c>
      <c r="BL130" s="22" t="str">
        <f t="shared" si="77"/>
        <v/>
      </c>
      <c r="BM130" s="22" t="str">
        <f t="shared" si="77"/>
        <v/>
      </c>
      <c r="BN130" s="22" t="str">
        <f t="shared" si="77"/>
        <v/>
      </c>
      <c r="BO130" s="22" t="str">
        <f t="shared" si="77"/>
        <v/>
      </c>
      <c r="BP130" s="22" t="str">
        <f t="shared" si="77"/>
        <v/>
      </c>
      <c r="BQ130" s="22" t="str">
        <f t="shared" si="77"/>
        <v/>
      </c>
      <c r="BR130" s="22" t="str">
        <f t="shared" si="77"/>
        <v/>
      </c>
      <c r="BS130" s="22" t="str">
        <f t="shared" si="77"/>
        <v/>
      </c>
      <c r="BT130" s="22" t="str">
        <f t="shared" si="77"/>
        <v/>
      </c>
      <c r="BU130" s="22" t="str">
        <f t="shared" si="77"/>
        <v/>
      </c>
      <c r="BV130" s="22" t="str">
        <f t="shared" si="77"/>
        <v/>
      </c>
    </row>
    <row r="131" spans="2:74" ht="30" customHeight="1" x14ac:dyDescent="0.2">
      <c r="B131" s="75"/>
      <c r="C131" s="75"/>
      <c r="D131" s="77"/>
      <c r="E131" s="49"/>
      <c r="F131" s="49"/>
      <c r="G131" s="50"/>
      <c r="H131" s="51"/>
      <c r="I131" s="50"/>
      <c r="J131" s="53"/>
      <c r="K131" s="55" t="str">
        <f t="shared" si="56"/>
        <v/>
      </c>
      <c r="L131" s="50" t="str">
        <f t="shared" si="57"/>
        <v/>
      </c>
      <c r="M131" s="50" t="str">
        <f t="shared" si="58"/>
        <v/>
      </c>
      <c r="N131" s="72" t="str">
        <f t="shared" si="59"/>
        <v/>
      </c>
      <c r="O131" s="72" t="str">
        <f t="shared" si="60"/>
        <v/>
      </c>
      <c r="P131" s="51" t="str">
        <f t="shared" si="61"/>
        <v/>
      </c>
      <c r="Q131" s="21"/>
      <c r="R131" s="68" t="str">
        <f t="shared" si="62"/>
        <v/>
      </c>
      <c r="S131" s="51" t="str">
        <f t="shared" si="63"/>
        <v/>
      </c>
      <c r="T131" s="24"/>
      <c r="U131" s="7" t="str">
        <f t="shared" ref="U131:U194" si="78">IFERROR(INDEX($AL$3:$AL$100003,MATCH(ROW()-ROW($U$2),$AY$3:$AY$100003,0),0),"")</f>
        <v/>
      </c>
      <c r="V131" s="8" t="str">
        <f t="shared" si="64"/>
        <v/>
      </c>
      <c r="W131" s="21"/>
      <c r="X131" s="14" t="str">
        <f t="shared" ref="X131:X194" si="79">IFERROR(INDEX($AM$3:$AM$100003,MATCH(ROW()-ROW($X$2),$AZ$3:$AZ$100003,0),0),"")</f>
        <v/>
      </c>
      <c r="Y131" s="14" t="str">
        <f t="shared" si="65"/>
        <v/>
      </c>
      <c r="Z131" s="8" t="str">
        <f t="shared" si="66"/>
        <v/>
      </c>
      <c r="AA131" s="24"/>
      <c r="AB131" s="4" t="str">
        <f>IF(B131="","",COUNT(B$3:B131))</f>
        <v/>
      </c>
      <c r="AC131" s="4" t="str">
        <f>IF(C131="","",COUNT(C$3:C131))</f>
        <v/>
      </c>
      <c r="AD131" s="4" t="str">
        <f>IF(D131="","",COUNT(D$3:D131))</f>
        <v/>
      </c>
      <c r="AE131" s="22" t="str">
        <f>IF(E131="","",COUNTA($E$3:E131))</f>
        <v/>
      </c>
      <c r="AF131" s="60" t="str">
        <f>IF(B131="",IF(OR($C131&lt;&gt;"",$D131&lt;&gt;"",$E131&lt;&gt;"",$F131&lt;&gt;""),INDEX(AF$3:AF130,MATCH(MAX(AB$3:AB130),AB$3:AB130,0),0),""),B131)</f>
        <v/>
      </c>
      <c r="AG131" s="60" t="str">
        <f>IF(C131="",IF(OR($B131&lt;&gt;"",$D131&lt;&gt;"",$E131&lt;&gt;"",$F131&lt;&gt;""),INDEX(AG$3:AG130,MATCH(MAX(AC$3:AC130),AC$3:AC130,0),0),""),C131)</f>
        <v/>
      </c>
      <c r="AH131" s="60" t="str">
        <f>IF(D131="",IF(OR($B131&lt;&gt;"",$C131&lt;&gt;"",$E131&lt;&gt;"",$F131&lt;&gt;""),INDEX(AH$3:AH130,MATCH(MAX(AD$3:AD130),AD$3:AD130,0),0),""),D131)</f>
        <v/>
      </c>
      <c r="AI131" s="19" t="str">
        <f t="shared" si="67"/>
        <v/>
      </c>
      <c r="AJ131" s="22" t="str">
        <f>IF(AK131="","",$AK131&amp;"@"&amp;AL131&amp;IF(AL131="","","@"&amp;COUNTIF($AI$3:AI131,AL131)))</f>
        <v/>
      </c>
      <c r="AK131" s="45" t="str">
        <f t="shared" si="68"/>
        <v/>
      </c>
      <c r="AL131" s="5" t="str">
        <f>IF(AI131="",IF(AND(F131&lt;&gt;"",E131=""),INDEX($AI$3:AI130,MATCH(MAX($AE$3:AE130),$AE$3:AE130,0),0),""),AI131)</f>
        <v/>
      </c>
      <c r="AM131" s="22" t="str">
        <f>IF(入力!F131="","",IFERROR(INDEX(設定!$B$3:$B$100003,IFERROR(MATCH("*"&amp;$F131&amp;"*",設定!B$3:B$100003,0),MATCH("*"&amp;$F131&amp;"*",設定!C$3:C$100003,0)),0),入力!F131))&amp;""</f>
        <v/>
      </c>
      <c r="AN131" s="22" t="str">
        <f>IF(AM131="","",IFERROR(IF(入力!I131="",INDEX(設定!$D$3:$D$100003,MATCH("*"&amp;$AM131&amp;"*",設定!B$3:B$100003,0),0),I131),I131))&amp;""</f>
        <v/>
      </c>
      <c r="AO131" s="22" t="str">
        <f t="shared" si="69"/>
        <v/>
      </c>
      <c r="AP131" s="22" t="str">
        <f t="shared" si="70"/>
        <v/>
      </c>
      <c r="AQ131" s="22" t="str">
        <f>IF(AM131="","",IFERROR(IF(入力!H131="",INDEX(設定!$E$3:$X$100003,MATCH("*"&amp;$AM131&amp;"*",設定!B$3:B$100003,0),MATCH($AK131,設定!$E$1:$X$1,1)),H131),H131))</f>
        <v/>
      </c>
      <c r="AR131" s="23" t="str">
        <f t="shared" si="71"/>
        <v/>
      </c>
      <c r="AS131" s="23" t="str">
        <f>IF(AND(AR131&lt;&gt;"",COUNTIF($AJ$3:AJ131,AJ131)=1),SUMIF($AJ$3:$AR$100003,AJ131,$AR$3:$AR$100003),"")</f>
        <v/>
      </c>
      <c r="AT131" s="23" t="str">
        <f>IF(AND(COUNTIF($AK$3:AK131,AK131)=COUNTIF($AK$3:AK100131,AK131),AK131&lt;&gt;""),SUMIF($AK$3:AK131,AK131,$AR$3:AR131),"")</f>
        <v/>
      </c>
      <c r="AU131" s="125"/>
      <c r="AV131" s="22" t="str">
        <f>IF(COUNT(BA131:BF131)=6,MAX($AV$3:AV130)+1,"")</f>
        <v/>
      </c>
      <c r="AW131" s="22" t="str">
        <f>IF(AX131="","",RANK(AX131,$AX$3:$AX$100003,1)+COUNTIF($AX$3:AX131,AX131)-1)</f>
        <v/>
      </c>
      <c r="AX131" s="22" t="str">
        <f t="shared" ref="AX131:AX194" si="80">IF(OR(AY131="",AV131=""),"",AY131*0.1^LEN(AY131)+AK131)</f>
        <v/>
      </c>
      <c r="AY131" s="22" t="str">
        <f>IF(AL131="","",IF(COUNTIF($AL$3:AL131,AL131)=1,1+MAX($AY$3:AY130),INDEX($AY$3:AY130,MATCH(AL131,$AL$3:AL131,0),0)))</f>
        <v/>
      </c>
      <c r="AZ131" s="22" t="str">
        <f>IF(AM131="","",IF(COUNTIF($AM$3:AM131,AM131)=1,1+MAX($AZ$3:AZ130),INDEX($AZ$3:AZ130,MATCH(AM131,$AM$3:AM131,0),0)))</f>
        <v/>
      </c>
      <c r="BA131" s="79" t="str">
        <f t="shared" ref="BA131:BA194" si="81">IF($BA$1="",IF(AK131="","",AK131),IF(AND(AK131&gt;=$BA$1,AK131&lt;&gt;""),AK131,""))</f>
        <v/>
      </c>
      <c r="BB131" s="79" t="str">
        <f t="shared" ref="BB131:BB194" si="82">IF($BB$1="",IF(AK131="","",AK131),IF(AND(AK131&lt;=$BB$1,AK131&lt;&gt;""),AK131,""))</f>
        <v/>
      </c>
      <c r="BC131" s="22" t="str">
        <f>IF($AL131="","",IF(COUNTIF(AL131,"*"&amp;BC$1&amp;"*"),COUNTIF(AL$3:AL131,"*"&amp;BC$1&amp;"*"),""))</f>
        <v/>
      </c>
      <c r="BD131" s="22" t="str">
        <f>IF($AL131="","",IF(COUNTIF(AM131,"*"&amp;BD$1&amp;"*"),COUNTIF(AM$3:AM131,"*"&amp;BD$1&amp;"*"),""))</f>
        <v/>
      </c>
      <c r="BE131" s="22" t="str">
        <f>IF($AL131="","",IF(COUNTIF(AN131,"*"&amp;BE$1&amp;"*"),COUNTIF(AN$3:AN131,"*"&amp;BE$1&amp;"*"),""))</f>
        <v/>
      </c>
      <c r="BF131" s="22" t="str">
        <f>IF($AL131="","",IF(COUNTIF(AO131,"*"&amp;BF$1&amp;"*"),COUNTIF(AO$3:AO131,"*"&amp;BF$1&amp;"*"),""))</f>
        <v/>
      </c>
      <c r="BG131" s="83" t="str">
        <f t="shared" ref="BG131:BG194" si="83">IF(AP131="","",AP131)</f>
        <v/>
      </c>
      <c r="BH131" s="22" t="str">
        <f t="shared" ref="BH131:BH194" si="84">IF(AQ131="","",AQ131)</f>
        <v/>
      </c>
      <c r="BI131" s="22" t="str">
        <f t="shared" ref="BI131:BI194" si="85">IF(AR131="","",AR131)</f>
        <v/>
      </c>
      <c r="BK131" s="22" t="str">
        <f>IF($BK$1&gt;=1+MAX($BK$3:BK130),1+MAX($BK$3:BK130),"")</f>
        <v/>
      </c>
      <c r="BL131" s="22" t="str">
        <f t="shared" si="77"/>
        <v/>
      </c>
      <c r="BM131" s="22" t="str">
        <f t="shared" si="77"/>
        <v/>
      </c>
      <c r="BN131" s="22" t="str">
        <f t="shared" si="77"/>
        <v/>
      </c>
      <c r="BO131" s="22" t="str">
        <f t="shared" si="77"/>
        <v/>
      </c>
      <c r="BP131" s="22" t="str">
        <f t="shared" si="77"/>
        <v/>
      </c>
      <c r="BQ131" s="22" t="str">
        <f t="shared" si="77"/>
        <v/>
      </c>
      <c r="BR131" s="22" t="str">
        <f t="shared" si="77"/>
        <v/>
      </c>
      <c r="BS131" s="22" t="str">
        <f t="shared" si="77"/>
        <v/>
      </c>
      <c r="BT131" s="22" t="str">
        <f t="shared" si="77"/>
        <v/>
      </c>
      <c r="BU131" s="22" t="str">
        <f t="shared" si="77"/>
        <v/>
      </c>
      <c r="BV131" s="22" t="str">
        <f t="shared" si="77"/>
        <v/>
      </c>
    </row>
    <row r="132" spans="2:74" ht="30" customHeight="1" x14ac:dyDescent="0.2">
      <c r="B132" s="75"/>
      <c r="C132" s="75"/>
      <c r="D132" s="77"/>
      <c r="E132" s="49"/>
      <c r="F132" s="49"/>
      <c r="G132" s="50"/>
      <c r="H132" s="51"/>
      <c r="I132" s="50"/>
      <c r="J132" s="53"/>
      <c r="K132" s="55" t="str">
        <f t="shared" si="56"/>
        <v/>
      </c>
      <c r="L132" s="50" t="str">
        <f t="shared" si="57"/>
        <v/>
      </c>
      <c r="M132" s="50" t="str">
        <f t="shared" si="58"/>
        <v/>
      </c>
      <c r="N132" s="72" t="str">
        <f t="shared" si="59"/>
        <v/>
      </c>
      <c r="O132" s="72" t="str">
        <f t="shared" si="60"/>
        <v/>
      </c>
      <c r="P132" s="51" t="str">
        <f t="shared" si="61"/>
        <v/>
      </c>
      <c r="Q132" s="21"/>
      <c r="R132" s="68" t="str">
        <f t="shared" si="62"/>
        <v/>
      </c>
      <c r="S132" s="51" t="str">
        <f t="shared" si="63"/>
        <v/>
      </c>
      <c r="T132" s="24"/>
      <c r="U132" s="7" t="str">
        <f t="shared" si="78"/>
        <v/>
      </c>
      <c r="V132" s="8" t="str">
        <f t="shared" si="64"/>
        <v/>
      </c>
      <c r="W132" s="21"/>
      <c r="X132" s="14" t="str">
        <f t="shared" si="79"/>
        <v/>
      </c>
      <c r="Y132" s="14" t="str">
        <f t="shared" si="65"/>
        <v/>
      </c>
      <c r="Z132" s="8" t="str">
        <f t="shared" si="66"/>
        <v/>
      </c>
      <c r="AA132" s="24"/>
      <c r="AB132" s="4" t="str">
        <f>IF(B132="","",COUNT(B$3:B132))</f>
        <v/>
      </c>
      <c r="AC132" s="4" t="str">
        <f>IF(C132="","",COUNT(C$3:C132))</f>
        <v/>
      </c>
      <c r="AD132" s="4" t="str">
        <f>IF(D132="","",COUNT(D$3:D132))</f>
        <v/>
      </c>
      <c r="AE132" s="22" t="str">
        <f>IF(E132="","",COUNTA($E$3:E132))</f>
        <v/>
      </c>
      <c r="AF132" s="60" t="str">
        <f>IF(B132="",IF(OR($C132&lt;&gt;"",$D132&lt;&gt;"",$E132&lt;&gt;"",$F132&lt;&gt;""),INDEX(AF$3:AF131,MATCH(MAX(AB$3:AB131),AB$3:AB131,0),0),""),B132)</f>
        <v/>
      </c>
      <c r="AG132" s="60" t="str">
        <f>IF(C132="",IF(OR($B132&lt;&gt;"",$D132&lt;&gt;"",$E132&lt;&gt;"",$F132&lt;&gt;""),INDEX(AG$3:AG131,MATCH(MAX(AC$3:AC131),AC$3:AC131,0),0),""),C132)</f>
        <v/>
      </c>
      <c r="AH132" s="60" t="str">
        <f>IF(D132="",IF(OR($B132&lt;&gt;"",$C132&lt;&gt;"",$E132&lt;&gt;"",$F132&lt;&gt;""),INDEX(AH$3:AH131,MATCH(MAX(AD$3:AD131),AD$3:AD131,0),0),""),D132)</f>
        <v/>
      </c>
      <c r="AI132" s="19" t="str">
        <f t="shared" si="67"/>
        <v/>
      </c>
      <c r="AJ132" s="22" t="str">
        <f>IF(AK132="","",$AK132&amp;"@"&amp;AL132&amp;IF(AL132="","","@"&amp;COUNTIF($AI$3:AI132,AL132)))</f>
        <v/>
      </c>
      <c r="AK132" s="45" t="str">
        <f t="shared" si="68"/>
        <v/>
      </c>
      <c r="AL132" s="5" t="str">
        <f>IF(AI132="",IF(AND(F132&lt;&gt;"",E132=""),INDEX($AI$3:AI131,MATCH(MAX($AE$3:AE131),$AE$3:AE131,0),0),""),AI132)</f>
        <v/>
      </c>
      <c r="AM132" s="22" t="str">
        <f>IF(入力!F132="","",IFERROR(INDEX(設定!$B$3:$B$100003,IFERROR(MATCH("*"&amp;$F132&amp;"*",設定!B$3:B$100003,0),MATCH("*"&amp;$F132&amp;"*",設定!C$3:C$100003,0)),0),入力!F132))&amp;""</f>
        <v/>
      </c>
      <c r="AN132" s="22" t="str">
        <f>IF(AM132="","",IFERROR(IF(入力!I132="",INDEX(設定!$D$3:$D$100003,MATCH("*"&amp;$AM132&amp;"*",設定!B$3:B$100003,0),0),I132),I132))&amp;""</f>
        <v/>
      </c>
      <c r="AO132" s="22" t="str">
        <f t="shared" si="69"/>
        <v/>
      </c>
      <c r="AP132" s="22" t="str">
        <f t="shared" si="70"/>
        <v/>
      </c>
      <c r="AQ132" s="22" t="str">
        <f>IF(AM132="","",IFERROR(IF(入力!H132="",INDEX(設定!$E$3:$X$100003,MATCH("*"&amp;$AM132&amp;"*",設定!B$3:B$100003,0),MATCH($AK132,設定!$E$1:$X$1,1)),H132),H132))</f>
        <v/>
      </c>
      <c r="AR132" s="23" t="str">
        <f t="shared" si="71"/>
        <v/>
      </c>
      <c r="AS132" s="23" t="str">
        <f>IF(AND(AR132&lt;&gt;"",COUNTIF($AJ$3:AJ132,AJ132)=1),SUMIF($AJ$3:$AR$100003,AJ132,$AR$3:$AR$100003),"")</f>
        <v/>
      </c>
      <c r="AT132" s="23" t="str">
        <f>IF(AND(COUNTIF($AK$3:AK132,AK132)=COUNTIF($AK$3:AK100132,AK132),AK132&lt;&gt;""),SUMIF($AK$3:AK132,AK132,$AR$3:AR132),"")</f>
        <v/>
      </c>
      <c r="AU132" s="125"/>
      <c r="AV132" s="22" t="str">
        <f>IF(COUNT(BA132:BF132)=6,MAX($AV$3:AV131)+1,"")</f>
        <v/>
      </c>
      <c r="AW132" s="22" t="str">
        <f>IF(AX132="","",RANK(AX132,$AX$3:$AX$100003,1)+COUNTIF($AX$3:AX132,AX132)-1)</f>
        <v/>
      </c>
      <c r="AX132" s="22" t="str">
        <f t="shared" si="80"/>
        <v/>
      </c>
      <c r="AY132" s="22" t="str">
        <f>IF(AL132="","",IF(COUNTIF($AL$3:AL132,AL132)=1,1+MAX($AY$3:AY131),INDEX($AY$3:AY131,MATCH(AL132,$AL$3:AL132,0),0)))</f>
        <v/>
      </c>
      <c r="AZ132" s="22" t="str">
        <f>IF(AM132="","",IF(COUNTIF($AM$3:AM132,AM132)=1,1+MAX($AZ$3:AZ131),INDEX($AZ$3:AZ131,MATCH(AM132,$AM$3:AM132,0),0)))</f>
        <v/>
      </c>
      <c r="BA132" s="79" t="str">
        <f t="shared" si="81"/>
        <v/>
      </c>
      <c r="BB132" s="79" t="str">
        <f t="shared" si="82"/>
        <v/>
      </c>
      <c r="BC132" s="22" t="str">
        <f>IF($AL132="","",IF(COUNTIF(AL132,"*"&amp;BC$1&amp;"*"),COUNTIF(AL$3:AL132,"*"&amp;BC$1&amp;"*"),""))</f>
        <v/>
      </c>
      <c r="BD132" s="22" t="str">
        <f>IF($AL132="","",IF(COUNTIF(AM132,"*"&amp;BD$1&amp;"*"),COUNTIF(AM$3:AM132,"*"&amp;BD$1&amp;"*"),""))</f>
        <v/>
      </c>
      <c r="BE132" s="22" t="str">
        <f>IF($AL132="","",IF(COUNTIF(AN132,"*"&amp;BE$1&amp;"*"),COUNTIF(AN$3:AN132,"*"&amp;BE$1&amp;"*"),""))</f>
        <v/>
      </c>
      <c r="BF132" s="22" t="str">
        <f>IF($AL132="","",IF(COUNTIF(AO132,"*"&amp;BF$1&amp;"*"),COUNTIF(AO$3:AO132,"*"&amp;BF$1&amp;"*"),""))</f>
        <v/>
      </c>
      <c r="BG132" s="83" t="str">
        <f t="shared" si="83"/>
        <v/>
      </c>
      <c r="BH132" s="22" t="str">
        <f t="shared" si="84"/>
        <v/>
      </c>
      <c r="BI132" s="22" t="str">
        <f t="shared" si="85"/>
        <v/>
      </c>
      <c r="BK132" s="22" t="str">
        <f>IF($BK$1&gt;=1+MAX($BK$3:BK131),1+MAX($BK$3:BK131),"")</f>
        <v/>
      </c>
      <c r="BL132" s="22" t="str">
        <f t="shared" si="77"/>
        <v/>
      </c>
      <c r="BM132" s="22" t="str">
        <f t="shared" si="77"/>
        <v/>
      </c>
      <c r="BN132" s="22" t="str">
        <f t="shared" si="77"/>
        <v/>
      </c>
      <c r="BO132" s="22" t="str">
        <f t="shared" si="77"/>
        <v/>
      </c>
      <c r="BP132" s="22" t="str">
        <f t="shared" si="77"/>
        <v/>
      </c>
      <c r="BQ132" s="22" t="str">
        <f t="shared" si="77"/>
        <v/>
      </c>
      <c r="BR132" s="22" t="str">
        <f t="shared" si="77"/>
        <v/>
      </c>
      <c r="BS132" s="22" t="str">
        <f t="shared" si="77"/>
        <v/>
      </c>
      <c r="BT132" s="22" t="str">
        <f t="shared" si="77"/>
        <v/>
      </c>
      <c r="BU132" s="22" t="str">
        <f t="shared" si="77"/>
        <v/>
      </c>
      <c r="BV132" s="22" t="str">
        <f t="shared" si="77"/>
        <v/>
      </c>
    </row>
    <row r="133" spans="2:74" ht="30" customHeight="1" x14ac:dyDescent="0.2">
      <c r="B133" s="75"/>
      <c r="C133" s="75"/>
      <c r="D133" s="77"/>
      <c r="E133" s="49"/>
      <c r="F133" s="49"/>
      <c r="G133" s="50"/>
      <c r="H133" s="51"/>
      <c r="I133" s="50"/>
      <c r="J133" s="53"/>
      <c r="K133" s="55" t="str">
        <f t="shared" si="56"/>
        <v/>
      </c>
      <c r="L133" s="50" t="str">
        <f t="shared" si="57"/>
        <v/>
      </c>
      <c r="M133" s="50" t="str">
        <f t="shared" si="58"/>
        <v/>
      </c>
      <c r="N133" s="72" t="str">
        <f t="shared" si="59"/>
        <v/>
      </c>
      <c r="O133" s="72" t="str">
        <f t="shared" si="60"/>
        <v/>
      </c>
      <c r="P133" s="51" t="str">
        <f t="shared" si="61"/>
        <v/>
      </c>
      <c r="Q133" s="21"/>
      <c r="R133" s="68" t="str">
        <f t="shared" si="62"/>
        <v/>
      </c>
      <c r="S133" s="51" t="str">
        <f t="shared" si="63"/>
        <v/>
      </c>
      <c r="T133" s="24"/>
      <c r="U133" s="7" t="str">
        <f t="shared" si="78"/>
        <v/>
      </c>
      <c r="V133" s="8" t="str">
        <f t="shared" si="64"/>
        <v/>
      </c>
      <c r="W133" s="21"/>
      <c r="X133" s="14" t="str">
        <f t="shared" si="79"/>
        <v/>
      </c>
      <c r="Y133" s="14" t="str">
        <f t="shared" si="65"/>
        <v/>
      </c>
      <c r="Z133" s="8" t="str">
        <f t="shared" si="66"/>
        <v/>
      </c>
      <c r="AA133" s="24"/>
      <c r="AB133" s="4" t="str">
        <f>IF(B133="","",COUNT(B$3:B133))</f>
        <v/>
      </c>
      <c r="AC133" s="4" t="str">
        <f>IF(C133="","",COUNT(C$3:C133))</f>
        <v/>
      </c>
      <c r="AD133" s="4" t="str">
        <f>IF(D133="","",COUNT(D$3:D133))</f>
        <v/>
      </c>
      <c r="AE133" s="22" t="str">
        <f>IF(E133="","",COUNTA($E$3:E133))</f>
        <v/>
      </c>
      <c r="AF133" s="60" t="str">
        <f>IF(B133="",IF(OR($C133&lt;&gt;"",$D133&lt;&gt;"",$E133&lt;&gt;"",$F133&lt;&gt;""),INDEX(AF$3:AF132,MATCH(MAX(AB$3:AB132),AB$3:AB132,0),0),""),B133)</f>
        <v/>
      </c>
      <c r="AG133" s="60" t="str">
        <f>IF(C133="",IF(OR($B133&lt;&gt;"",$D133&lt;&gt;"",$E133&lt;&gt;"",$F133&lt;&gt;""),INDEX(AG$3:AG132,MATCH(MAX(AC$3:AC132),AC$3:AC132,0),0),""),C133)</f>
        <v/>
      </c>
      <c r="AH133" s="60" t="str">
        <f>IF(D133="",IF(OR($B133&lt;&gt;"",$C133&lt;&gt;"",$E133&lt;&gt;"",$F133&lt;&gt;""),INDEX(AH$3:AH132,MATCH(MAX(AD$3:AD132),AD$3:AD132,0),0),""),D133)</f>
        <v/>
      </c>
      <c r="AI133" s="19" t="str">
        <f t="shared" si="67"/>
        <v/>
      </c>
      <c r="AJ133" s="22" t="str">
        <f>IF(AK133="","",$AK133&amp;"@"&amp;AL133&amp;IF(AL133="","","@"&amp;COUNTIF($AI$3:AI133,AL133)))</f>
        <v/>
      </c>
      <c r="AK133" s="45" t="str">
        <f t="shared" si="68"/>
        <v/>
      </c>
      <c r="AL133" s="5" t="str">
        <f>IF(AI133="",IF(AND(F133&lt;&gt;"",E133=""),INDEX($AI$3:AI132,MATCH(MAX($AE$3:AE132),$AE$3:AE132,0),0),""),AI133)</f>
        <v/>
      </c>
      <c r="AM133" s="22" t="str">
        <f>IF(入力!F133="","",IFERROR(INDEX(設定!$B$3:$B$100003,IFERROR(MATCH("*"&amp;$F133&amp;"*",設定!B$3:B$100003,0),MATCH("*"&amp;$F133&amp;"*",設定!C$3:C$100003,0)),0),入力!F133))&amp;""</f>
        <v/>
      </c>
      <c r="AN133" s="22" t="str">
        <f>IF(AM133="","",IFERROR(IF(入力!I133="",INDEX(設定!$D$3:$D$100003,MATCH("*"&amp;$AM133&amp;"*",設定!B$3:B$100003,0),0),I133),I133))&amp;""</f>
        <v/>
      </c>
      <c r="AO133" s="22" t="str">
        <f t="shared" si="69"/>
        <v/>
      </c>
      <c r="AP133" s="22" t="str">
        <f t="shared" si="70"/>
        <v/>
      </c>
      <c r="AQ133" s="22" t="str">
        <f>IF(AM133="","",IFERROR(IF(入力!H133="",INDEX(設定!$E$3:$X$100003,MATCH("*"&amp;$AM133&amp;"*",設定!B$3:B$100003,0),MATCH($AK133,設定!$E$1:$X$1,1)),H133),H133))</f>
        <v/>
      </c>
      <c r="AR133" s="23" t="str">
        <f t="shared" si="71"/>
        <v/>
      </c>
      <c r="AS133" s="23" t="str">
        <f>IF(AND(AR133&lt;&gt;"",COUNTIF($AJ$3:AJ133,AJ133)=1),SUMIF($AJ$3:$AR$100003,AJ133,$AR$3:$AR$100003),"")</f>
        <v/>
      </c>
      <c r="AT133" s="23" t="str">
        <f>IF(AND(COUNTIF($AK$3:AK133,AK133)=COUNTIF($AK$3:AK100133,AK133),AK133&lt;&gt;""),SUMIF($AK$3:AK133,AK133,$AR$3:AR133),"")</f>
        <v/>
      </c>
      <c r="AU133" s="125"/>
      <c r="AV133" s="22" t="str">
        <f>IF(COUNT(BA133:BF133)=6,MAX($AV$3:AV132)+1,"")</f>
        <v/>
      </c>
      <c r="AW133" s="22" t="str">
        <f>IF(AX133="","",RANK(AX133,$AX$3:$AX$100003,1)+COUNTIF($AX$3:AX133,AX133)-1)</f>
        <v/>
      </c>
      <c r="AX133" s="22" t="str">
        <f t="shared" si="80"/>
        <v/>
      </c>
      <c r="AY133" s="22" t="str">
        <f>IF(AL133="","",IF(COUNTIF($AL$3:AL133,AL133)=1,1+MAX($AY$3:AY132),INDEX($AY$3:AY132,MATCH(AL133,$AL$3:AL133,0),0)))</f>
        <v/>
      </c>
      <c r="AZ133" s="22" t="str">
        <f>IF(AM133="","",IF(COUNTIF($AM$3:AM133,AM133)=1,1+MAX($AZ$3:AZ132),INDEX($AZ$3:AZ132,MATCH(AM133,$AM$3:AM133,0),0)))</f>
        <v/>
      </c>
      <c r="BA133" s="79" t="str">
        <f t="shared" si="81"/>
        <v/>
      </c>
      <c r="BB133" s="79" t="str">
        <f t="shared" si="82"/>
        <v/>
      </c>
      <c r="BC133" s="22" t="str">
        <f>IF($AL133="","",IF(COUNTIF(AL133,"*"&amp;BC$1&amp;"*"),COUNTIF(AL$3:AL133,"*"&amp;BC$1&amp;"*"),""))</f>
        <v/>
      </c>
      <c r="BD133" s="22" t="str">
        <f>IF($AL133="","",IF(COUNTIF(AM133,"*"&amp;BD$1&amp;"*"),COUNTIF(AM$3:AM133,"*"&amp;BD$1&amp;"*"),""))</f>
        <v/>
      </c>
      <c r="BE133" s="22" t="str">
        <f>IF($AL133="","",IF(COUNTIF(AN133,"*"&amp;BE$1&amp;"*"),COUNTIF(AN$3:AN133,"*"&amp;BE$1&amp;"*"),""))</f>
        <v/>
      </c>
      <c r="BF133" s="22" t="str">
        <f>IF($AL133="","",IF(COUNTIF(AO133,"*"&amp;BF$1&amp;"*"),COUNTIF(AO$3:AO133,"*"&amp;BF$1&amp;"*"),""))</f>
        <v/>
      </c>
      <c r="BG133" s="83" t="str">
        <f t="shared" si="83"/>
        <v/>
      </c>
      <c r="BH133" s="22" t="str">
        <f t="shared" si="84"/>
        <v/>
      </c>
      <c r="BI133" s="22" t="str">
        <f t="shared" si="85"/>
        <v/>
      </c>
      <c r="BK133" s="22" t="str">
        <f>IF($BK$1&gt;=1+MAX($BK$3:BK132),1+MAX($BK$3:BK132),"")</f>
        <v/>
      </c>
      <c r="BL133" s="22" t="str">
        <f t="shared" ref="BL133:BV142" si="86">IFERROR(IF($BK133="","",INDEX($AF$3:$AR$100003,MATCH($BK133,INDEX($AV$3:$AW$100003,0,MATCH($BL$1,$AV$2:$AW$2,0)),0),MATCH(BL$2,$AF$2:$AR$2,0))),"")</f>
        <v/>
      </c>
      <c r="BM133" s="22" t="str">
        <f t="shared" si="86"/>
        <v/>
      </c>
      <c r="BN133" s="22" t="str">
        <f t="shared" si="86"/>
        <v/>
      </c>
      <c r="BO133" s="22" t="str">
        <f t="shared" si="86"/>
        <v/>
      </c>
      <c r="BP133" s="22" t="str">
        <f t="shared" si="86"/>
        <v/>
      </c>
      <c r="BQ133" s="22" t="str">
        <f t="shared" si="86"/>
        <v/>
      </c>
      <c r="BR133" s="22" t="str">
        <f t="shared" si="86"/>
        <v/>
      </c>
      <c r="BS133" s="22" t="str">
        <f t="shared" si="86"/>
        <v/>
      </c>
      <c r="BT133" s="22" t="str">
        <f t="shared" si="86"/>
        <v/>
      </c>
      <c r="BU133" s="22" t="str">
        <f t="shared" si="86"/>
        <v/>
      </c>
      <c r="BV133" s="22" t="str">
        <f t="shared" si="86"/>
        <v/>
      </c>
    </row>
    <row r="134" spans="2:74" ht="30" customHeight="1" x14ac:dyDescent="0.2">
      <c r="B134" s="75"/>
      <c r="C134" s="75"/>
      <c r="D134" s="77"/>
      <c r="E134" s="49"/>
      <c r="F134" s="49"/>
      <c r="G134" s="50"/>
      <c r="H134" s="51"/>
      <c r="I134" s="50"/>
      <c r="J134" s="53"/>
      <c r="K134" s="55" t="str">
        <f t="shared" si="56"/>
        <v/>
      </c>
      <c r="L134" s="50" t="str">
        <f t="shared" si="57"/>
        <v/>
      </c>
      <c r="M134" s="50" t="str">
        <f t="shared" si="58"/>
        <v/>
      </c>
      <c r="N134" s="72" t="str">
        <f t="shared" si="59"/>
        <v/>
      </c>
      <c r="O134" s="72" t="str">
        <f t="shared" si="60"/>
        <v/>
      </c>
      <c r="P134" s="51" t="str">
        <f t="shared" si="61"/>
        <v/>
      </c>
      <c r="Q134" s="21"/>
      <c r="R134" s="68" t="str">
        <f t="shared" si="62"/>
        <v/>
      </c>
      <c r="S134" s="51" t="str">
        <f t="shared" si="63"/>
        <v/>
      </c>
      <c r="T134" s="24"/>
      <c r="U134" s="7" t="str">
        <f t="shared" si="78"/>
        <v/>
      </c>
      <c r="V134" s="8" t="str">
        <f t="shared" si="64"/>
        <v/>
      </c>
      <c r="W134" s="21"/>
      <c r="X134" s="14" t="str">
        <f t="shared" si="79"/>
        <v/>
      </c>
      <c r="Y134" s="14" t="str">
        <f t="shared" si="65"/>
        <v/>
      </c>
      <c r="Z134" s="8" t="str">
        <f t="shared" si="66"/>
        <v/>
      </c>
      <c r="AA134" s="24"/>
      <c r="AB134" s="4" t="str">
        <f>IF(B134="","",COUNT(B$3:B134))</f>
        <v/>
      </c>
      <c r="AC134" s="4" t="str">
        <f>IF(C134="","",COUNT(C$3:C134))</f>
        <v/>
      </c>
      <c r="AD134" s="4" t="str">
        <f>IF(D134="","",COUNT(D$3:D134))</f>
        <v/>
      </c>
      <c r="AE134" s="22" t="str">
        <f>IF(E134="","",COUNTA($E$3:E134))</f>
        <v/>
      </c>
      <c r="AF134" s="60" t="str">
        <f>IF(B134="",IF(OR($C134&lt;&gt;"",$D134&lt;&gt;"",$E134&lt;&gt;"",$F134&lt;&gt;""),INDEX(AF$3:AF133,MATCH(MAX(AB$3:AB133),AB$3:AB133,0),0),""),B134)</f>
        <v/>
      </c>
      <c r="AG134" s="60" t="str">
        <f>IF(C134="",IF(OR($B134&lt;&gt;"",$D134&lt;&gt;"",$E134&lt;&gt;"",$F134&lt;&gt;""),INDEX(AG$3:AG133,MATCH(MAX(AC$3:AC133),AC$3:AC133,0),0),""),C134)</f>
        <v/>
      </c>
      <c r="AH134" s="60" t="str">
        <f>IF(D134="",IF(OR($B134&lt;&gt;"",$C134&lt;&gt;"",$E134&lt;&gt;"",$F134&lt;&gt;""),INDEX(AH$3:AH133,MATCH(MAX(AD$3:AD133),AD$3:AD133,0),0),""),D134)</f>
        <v/>
      </c>
      <c r="AI134" s="19" t="str">
        <f t="shared" si="67"/>
        <v/>
      </c>
      <c r="AJ134" s="22" t="str">
        <f>IF(AK134="","",$AK134&amp;"@"&amp;AL134&amp;IF(AL134="","","@"&amp;COUNTIF($AI$3:AI134,AL134)))</f>
        <v/>
      </c>
      <c r="AK134" s="45" t="str">
        <f t="shared" si="68"/>
        <v/>
      </c>
      <c r="AL134" s="5" t="str">
        <f>IF(AI134="",IF(AND(F134&lt;&gt;"",E134=""),INDEX($AI$3:AI133,MATCH(MAX($AE$3:AE133),$AE$3:AE133,0),0),""),AI134)</f>
        <v/>
      </c>
      <c r="AM134" s="22" t="str">
        <f>IF(入力!F134="","",IFERROR(INDEX(設定!$B$3:$B$100003,IFERROR(MATCH("*"&amp;$F134&amp;"*",設定!B$3:B$100003,0),MATCH("*"&amp;$F134&amp;"*",設定!C$3:C$100003,0)),0),入力!F134))&amp;""</f>
        <v/>
      </c>
      <c r="AN134" s="22" t="str">
        <f>IF(AM134="","",IFERROR(IF(入力!I134="",INDEX(設定!$D$3:$D$100003,MATCH("*"&amp;$AM134&amp;"*",設定!B$3:B$100003,0),0),I134),I134))&amp;""</f>
        <v/>
      </c>
      <c r="AO134" s="22" t="str">
        <f t="shared" si="69"/>
        <v/>
      </c>
      <c r="AP134" s="22" t="str">
        <f t="shared" si="70"/>
        <v/>
      </c>
      <c r="AQ134" s="22" t="str">
        <f>IF(AM134="","",IFERROR(IF(入力!H134="",INDEX(設定!$E$3:$X$100003,MATCH("*"&amp;$AM134&amp;"*",設定!B$3:B$100003,0),MATCH($AK134,設定!$E$1:$X$1,1)),H134),H134))</f>
        <v/>
      </c>
      <c r="AR134" s="23" t="str">
        <f t="shared" si="71"/>
        <v/>
      </c>
      <c r="AS134" s="23" t="str">
        <f>IF(AND(AR134&lt;&gt;"",COUNTIF($AJ$3:AJ134,AJ134)=1),SUMIF($AJ$3:$AR$100003,AJ134,$AR$3:$AR$100003),"")</f>
        <v/>
      </c>
      <c r="AT134" s="23" t="str">
        <f>IF(AND(COUNTIF($AK$3:AK134,AK134)=COUNTIF($AK$3:AK100134,AK134),AK134&lt;&gt;""),SUMIF($AK$3:AK134,AK134,$AR$3:AR134),"")</f>
        <v/>
      </c>
      <c r="AU134" s="125"/>
      <c r="AV134" s="22" t="str">
        <f>IF(COUNT(BA134:BF134)=6,MAX($AV$3:AV133)+1,"")</f>
        <v/>
      </c>
      <c r="AW134" s="22" t="str">
        <f>IF(AX134="","",RANK(AX134,$AX$3:$AX$100003,1)+COUNTIF($AX$3:AX134,AX134)-1)</f>
        <v/>
      </c>
      <c r="AX134" s="22" t="str">
        <f t="shared" si="80"/>
        <v/>
      </c>
      <c r="AY134" s="22" t="str">
        <f>IF(AL134="","",IF(COUNTIF($AL$3:AL134,AL134)=1,1+MAX($AY$3:AY133),INDEX($AY$3:AY133,MATCH(AL134,$AL$3:AL134,0),0)))</f>
        <v/>
      </c>
      <c r="AZ134" s="22" t="str">
        <f>IF(AM134="","",IF(COUNTIF($AM$3:AM134,AM134)=1,1+MAX($AZ$3:AZ133),INDEX($AZ$3:AZ133,MATCH(AM134,$AM$3:AM134,0),0)))</f>
        <v/>
      </c>
      <c r="BA134" s="79" t="str">
        <f t="shared" si="81"/>
        <v/>
      </c>
      <c r="BB134" s="79" t="str">
        <f t="shared" si="82"/>
        <v/>
      </c>
      <c r="BC134" s="22" t="str">
        <f>IF($AL134="","",IF(COUNTIF(AL134,"*"&amp;BC$1&amp;"*"),COUNTIF(AL$3:AL134,"*"&amp;BC$1&amp;"*"),""))</f>
        <v/>
      </c>
      <c r="BD134" s="22" t="str">
        <f>IF($AL134="","",IF(COUNTIF(AM134,"*"&amp;BD$1&amp;"*"),COUNTIF(AM$3:AM134,"*"&amp;BD$1&amp;"*"),""))</f>
        <v/>
      </c>
      <c r="BE134" s="22" t="str">
        <f>IF($AL134="","",IF(COUNTIF(AN134,"*"&amp;BE$1&amp;"*"),COUNTIF(AN$3:AN134,"*"&amp;BE$1&amp;"*"),""))</f>
        <v/>
      </c>
      <c r="BF134" s="22" t="str">
        <f>IF($AL134="","",IF(COUNTIF(AO134,"*"&amp;BF$1&amp;"*"),COUNTIF(AO$3:AO134,"*"&amp;BF$1&amp;"*"),""))</f>
        <v/>
      </c>
      <c r="BG134" s="83" t="str">
        <f t="shared" si="83"/>
        <v/>
      </c>
      <c r="BH134" s="22" t="str">
        <f t="shared" si="84"/>
        <v/>
      </c>
      <c r="BI134" s="22" t="str">
        <f t="shared" si="85"/>
        <v/>
      </c>
      <c r="BK134" s="22" t="str">
        <f>IF($BK$1&gt;=1+MAX($BK$3:BK133),1+MAX($BK$3:BK133),"")</f>
        <v/>
      </c>
      <c r="BL134" s="22" t="str">
        <f t="shared" si="86"/>
        <v/>
      </c>
      <c r="BM134" s="22" t="str">
        <f t="shared" si="86"/>
        <v/>
      </c>
      <c r="BN134" s="22" t="str">
        <f t="shared" si="86"/>
        <v/>
      </c>
      <c r="BO134" s="22" t="str">
        <f t="shared" si="86"/>
        <v/>
      </c>
      <c r="BP134" s="22" t="str">
        <f t="shared" si="86"/>
        <v/>
      </c>
      <c r="BQ134" s="22" t="str">
        <f t="shared" si="86"/>
        <v/>
      </c>
      <c r="BR134" s="22" t="str">
        <f t="shared" si="86"/>
        <v/>
      </c>
      <c r="BS134" s="22" t="str">
        <f t="shared" si="86"/>
        <v/>
      </c>
      <c r="BT134" s="22" t="str">
        <f t="shared" si="86"/>
        <v/>
      </c>
      <c r="BU134" s="22" t="str">
        <f t="shared" si="86"/>
        <v/>
      </c>
      <c r="BV134" s="22" t="str">
        <f t="shared" si="86"/>
        <v/>
      </c>
    </row>
    <row r="135" spans="2:74" ht="30" customHeight="1" x14ac:dyDescent="0.2">
      <c r="B135" s="75"/>
      <c r="C135" s="75"/>
      <c r="D135" s="77"/>
      <c r="E135" s="49"/>
      <c r="F135" s="49"/>
      <c r="G135" s="50"/>
      <c r="H135" s="51"/>
      <c r="I135" s="50"/>
      <c r="J135" s="53"/>
      <c r="K135" s="55" t="str">
        <f t="shared" si="56"/>
        <v/>
      </c>
      <c r="L135" s="50" t="str">
        <f t="shared" si="57"/>
        <v/>
      </c>
      <c r="M135" s="50" t="str">
        <f t="shared" si="58"/>
        <v/>
      </c>
      <c r="N135" s="72" t="str">
        <f t="shared" si="59"/>
        <v/>
      </c>
      <c r="O135" s="72" t="str">
        <f t="shared" si="60"/>
        <v/>
      </c>
      <c r="P135" s="51" t="str">
        <f t="shared" si="61"/>
        <v/>
      </c>
      <c r="Q135" s="21"/>
      <c r="R135" s="68" t="str">
        <f t="shared" si="62"/>
        <v/>
      </c>
      <c r="S135" s="51" t="str">
        <f t="shared" si="63"/>
        <v/>
      </c>
      <c r="T135" s="24"/>
      <c r="U135" s="7" t="str">
        <f t="shared" si="78"/>
        <v/>
      </c>
      <c r="V135" s="8" t="str">
        <f t="shared" si="64"/>
        <v/>
      </c>
      <c r="W135" s="21"/>
      <c r="X135" s="14" t="str">
        <f t="shared" si="79"/>
        <v/>
      </c>
      <c r="Y135" s="14" t="str">
        <f t="shared" si="65"/>
        <v/>
      </c>
      <c r="Z135" s="8" t="str">
        <f t="shared" si="66"/>
        <v/>
      </c>
      <c r="AA135" s="24"/>
      <c r="AB135" s="4" t="str">
        <f>IF(B135="","",COUNT(B$3:B135))</f>
        <v/>
      </c>
      <c r="AC135" s="4" t="str">
        <f>IF(C135="","",COUNT(C$3:C135))</f>
        <v/>
      </c>
      <c r="AD135" s="4" t="str">
        <f>IF(D135="","",COUNT(D$3:D135))</f>
        <v/>
      </c>
      <c r="AE135" s="22" t="str">
        <f>IF(E135="","",COUNTA($E$3:E135))</f>
        <v/>
      </c>
      <c r="AF135" s="60" t="str">
        <f>IF(B135="",IF(OR($C135&lt;&gt;"",$D135&lt;&gt;"",$E135&lt;&gt;"",$F135&lt;&gt;""),INDEX(AF$3:AF134,MATCH(MAX(AB$3:AB134),AB$3:AB134,0),0),""),B135)</f>
        <v/>
      </c>
      <c r="AG135" s="60" t="str">
        <f>IF(C135="",IF(OR($B135&lt;&gt;"",$D135&lt;&gt;"",$E135&lt;&gt;"",$F135&lt;&gt;""),INDEX(AG$3:AG134,MATCH(MAX(AC$3:AC134),AC$3:AC134,0),0),""),C135)</f>
        <v/>
      </c>
      <c r="AH135" s="60" t="str">
        <f>IF(D135="",IF(OR($B135&lt;&gt;"",$C135&lt;&gt;"",$E135&lt;&gt;"",$F135&lt;&gt;""),INDEX(AH$3:AH134,MATCH(MAX(AD$3:AD134),AD$3:AD134,0),0),""),D135)</f>
        <v/>
      </c>
      <c r="AI135" s="19" t="str">
        <f t="shared" si="67"/>
        <v/>
      </c>
      <c r="AJ135" s="22" t="str">
        <f>IF(AK135="","",$AK135&amp;"@"&amp;AL135&amp;IF(AL135="","","@"&amp;COUNTIF($AI$3:AI135,AL135)))</f>
        <v/>
      </c>
      <c r="AK135" s="45" t="str">
        <f t="shared" si="68"/>
        <v/>
      </c>
      <c r="AL135" s="5" t="str">
        <f>IF(AI135="",IF(AND(F135&lt;&gt;"",E135=""),INDEX($AI$3:AI134,MATCH(MAX($AE$3:AE134),$AE$3:AE134,0),0),""),AI135)</f>
        <v/>
      </c>
      <c r="AM135" s="22" t="str">
        <f>IF(入力!F135="","",IFERROR(INDEX(設定!$B$3:$B$100003,IFERROR(MATCH("*"&amp;$F135&amp;"*",設定!B$3:B$100003,0),MATCH("*"&amp;$F135&amp;"*",設定!C$3:C$100003,0)),0),入力!F135))&amp;""</f>
        <v/>
      </c>
      <c r="AN135" s="22" t="str">
        <f>IF(AM135="","",IFERROR(IF(入力!I135="",INDEX(設定!$D$3:$D$100003,MATCH("*"&amp;$AM135&amp;"*",設定!B$3:B$100003,0),0),I135),I135))&amp;""</f>
        <v/>
      </c>
      <c r="AO135" s="22" t="str">
        <f t="shared" si="69"/>
        <v/>
      </c>
      <c r="AP135" s="22" t="str">
        <f t="shared" si="70"/>
        <v/>
      </c>
      <c r="AQ135" s="22" t="str">
        <f>IF(AM135="","",IFERROR(IF(入力!H135="",INDEX(設定!$E$3:$X$100003,MATCH("*"&amp;$AM135&amp;"*",設定!B$3:B$100003,0),MATCH($AK135,設定!$E$1:$X$1,1)),H135),H135))</f>
        <v/>
      </c>
      <c r="AR135" s="23" t="str">
        <f t="shared" si="71"/>
        <v/>
      </c>
      <c r="AS135" s="23" t="str">
        <f>IF(AND(AR135&lt;&gt;"",COUNTIF($AJ$3:AJ135,AJ135)=1),SUMIF($AJ$3:$AR$100003,AJ135,$AR$3:$AR$100003),"")</f>
        <v/>
      </c>
      <c r="AT135" s="23" t="str">
        <f>IF(AND(COUNTIF($AK$3:AK135,AK135)=COUNTIF($AK$3:AK100135,AK135),AK135&lt;&gt;""),SUMIF($AK$3:AK135,AK135,$AR$3:AR135),"")</f>
        <v/>
      </c>
      <c r="AU135" s="125"/>
      <c r="AV135" s="22" t="str">
        <f>IF(COUNT(BA135:BF135)=6,MAX($AV$3:AV134)+1,"")</f>
        <v/>
      </c>
      <c r="AW135" s="22" t="str">
        <f>IF(AX135="","",RANK(AX135,$AX$3:$AX$100003,1)+COUNTIF($AX$3:AX135,AX135)-1)</f>
        <v/>
      </c>
      <c r="AX135" s="22" t="str">
        <f t="shared" si="80"/>
        <v/>
      </c>
      <c r="AY135" s="22" t="str">
        <f>IF(AL135="","",IF(COUNTIF($AL$3:AL135,AL135)=1,1+MAX($AY$3:AY134),INDEX($AY$3:AY134,MATCH(AL135,$AL$3:AL135,0),0)))</f>
        <v/>
      </c>
      <c r="AZ135" s="22" t="str">
        <f>IF(AM135="","",IF(COUNTIF($AM$3:AM135,AM135)=1,1+MAX($AZ$3:AZ134),INDEX($AZ$3:AZ134,MATCH(AM135,$AM$3:AM135,0),0)))</f>
        <v/>
      </c>
      <c r="BA135" s="79" t="str">
        <f t="shared" si="81"/>
        <v/>
      </c>
      <c r="BB135" s="79" t="str">
        <f t="shared" si="82"/>
        <v/>
      </c>
      <c r="BC135" s="22" t="str">
        <f>IF($AL135="","",IF(COUNTIF(AL135,"*"&amp;BC$1&amp;"*"),COUNTIF(AL$3:AL135,"*"&amp;BC$1&amp;"*"),""))</f>
        <v/>
      </c>
      <c r="BD135" s="22" t="str">
        <f>IF($AL135="","",IF(COUNTIF(AM135,"*"&amp;BD$1&amp;"*"),COUNTIF(AM$3:AM135,"*"&amp;BD$1&amp;"*"),""))</f>
        <v/>
      </c>
      <c r="BE135" s="22" t="str">
        <f>IF($AL135="","",IF(COUNTIF(AN135,"*"&amp;BE$1&amp;"*"),COUNTIF(AN$3:AN135,"*"&amp;BE$1&amp;"*"),""))</f>
        <v/>
      </c>
      <c r="BF135" s="22" t="str">
        <f>IF($AL135="","",IF(COUNTIF(AO135,"*"&amp;BF$1&amp;"*"),COUNTIF(AO$3:AO135,"*"&amp;BF$1&amp;"*"),""))</f>
        <v/>
      </c>
      <c r="BG135" s="83" t="str">
        <f t="shared" si="83"/>
        <v/>
      </c>
      <c r="BH135" s="22" t="str">
        <f t="shared" si="84"/>
        <v/>
      </c>
      <c r="BI135" s="22" t="str">
        <f t="shared" si="85"/>
        <v/>
      </c>
      <c r="BK135" s="22" t="str">
        <f>IF($BK$1&gt;=1+MAX($BK$3:BK134),1+MAX($BK$3:BK134),"")</f>
        <v/>
      </c>
      <c r="BL135" s="22" t="str">
        <f t="shared" si="86"/>
        <v/>
      </c>
      <c r="BM135" s="22" t="str">
        <f t="shared" si="86"/>
        <v/>
      </c>
      <c r="BN135" s="22" t="str">
        <f t="shared" si="86"/>
        <v/>
      </c>
      <c r="BO135" s="22" t="str">
        <f t="shared" si="86"/>
        <v/>
      </c>
      <c r="BP135" s="22" t="str">
        <f t="shared" si="86"/>
        <v/>
      </c>
      <c r="BQ135" s="22" t="str">
        <f t="shared" si="86"/>
        <v/>
      </c>
      <c r="BR135" s="22" t="str">
        <f t="shared" si="86"/>
        <v/>
      </c>
      <c r="BS135" s="22" t="str">
        <f t="shared" si="86"/>
        <v/>
      </c>
      <c r="BT135" s="22" t="str">
        <f t="shared" si="86"/>
        <v/>
      </c>
      <c r="BU135" s="22" t="str">
        <f t="shared" si="86"/>
        <v/>
      </c>
      <c r="BV135" s="22" t="str">
        <f t="shared" si="86"/>
        <v/>
      </c>
    </row>
    <row r="136" spans="2:74" ht="30" customHeight="1" x14ac:dyDescent="0.2">
      <c r="B136" s="75"/>
      <c r="C136" s="75"/>
      <c r="D136" s="77"/>
      <c r="E136" s="49"/>
      <c r="F136" s="49"/>
      <c r="G136" s="50"/>
      <c r="H136" s="51"/>
      <c r="I136" s="50"/>
      <c r="J136" s="53"/>
      <c r="K136" s="55" t="str">
        <f t="shared" ref="K136:K199" si="87">IF(AM136="","",AM136)</f>
        <v/>
      </c>
      <c r="L136" s="50" t="str">
        <f t="shared" ref="L136:L199" si="88">IF(AN136="","",AN136)</f>
        <v/>
      </c>
      <c r="M136" s="50" t="str">
        <f t="shared" ref="M136:M199" si="89">IF(AP136="","",AP136)</f>
        <v/>
      </c>
      <c r="N136" s="72" t="str">
        <f t="shared" ref="N136:N199" si="90">IF(OR(AQ136="",AQ136=0),"",AQ136)</f>
        <v/>
      </c>
      <c r="O136" s="72" t="str">
        <f t="shared" ref="O136:O199" si="91">IF(OR(AR136="",M136="",N136="",),"",AR136)</f>
        <v/>
      </c>
      <c r="P136" s="51" t="str">
        <f t="shared" ref="P136:P199" si="92">IF(AS136="","",AS136)</f>
        <v/>
      </c>
      <c r="Q136" s="21"/>
      <c r="R136" s="68" t="str">
        <f t="shared" ref="R136:R199" si="93">IF(S136="","",AK136)</f>
        <v/>
      </c>
      <c r="S136" s="51" t="str">
        <f t="shared" ref="S136:S199" si="94">IF(AT136="","",AT136)</f>
        <v/>
      </c>
      <c r="T136" s="24"/>
      <c r="U136" s="7" t="str">
        <f t="shared" si="78"/>
        <v/>
      </c>
      <c r="V136" s="8" t="str">
        <f t="shared" ref="V136:V199" si="95">IF(U136="","",SUMIF($AL$3:$AL$100003,U136,$AR$3:$AR$100003))</f>
        <v/>
      </c>
      <c r="W136" s="21"/>
      <c r="X136" s="14" t="str">
        <f t="shared" si="79"/>
        <v/>
      </c>
      <c r="Y136" s="14" t="str">
        <f t="shared" ref="Y136:Y199" si="96">IF($X136="","",SUMIF($AM$3:$AM$100003,X136,$AP$3:$AP$100003))</f>
        <v/>
      </c>
      <c r="Z136" s="8" t="str">
        <f t="shared" ref="Z136:Z199" si="97">IF($X136="","",SUMIF($AM$3:$AM$100003,X136,$AR$3:$AR$100003))</f>
        <v/>
      </c>
      <c r="AA136" s="24"/>
      <c r="AB136" s="4" t="str">
        <f>IF(B136="","",COUNT(B$3:B136))</f>
        <v/>
      </c>
      <c r="AC136" s="4" t="str">
        <f>IF(C136="","",COUNT(C$3:C136))</f>
        <v/>
      </c>
      <c r="AD136" s="4" t="str">
        <f>IF(D136="","",COUNT(D$3:D136))</f>
        <v/>
      </c>
      <c r="AE136" s="22" t="str">
        <f>IF(E136="","",COUNTA($E$3:E136))</f>
        <v/>
      </c>
      <c r="AF136" s="60" t="str">
        <f>IF(B136="",IF(OR($C136&lt;&gt;"",$D136&lt;&gt;"",$E136&lt;&gt;"",$F136&lt;&gt;""),INDEX(AF$3:AF135,MATCH(MAX(AB$3:AB135),AB$3:AB135,0),0),""),B136)</f>
        <v/>
      </c>
      <c r="AG136" s="60" t="str">
        <f>IF(C136="",IF(OR($B136&lt;&gt;"",$D136&lt;&gt;"",$E136&lt;&gt;"",$F136&lt;&gt;""),INDEX(AG$3:AG135,MATCH(MAX(AC$3:AC135),AC$3:AC135,0),0),""),C136)</f>
        <v/>
      </c>
      <c r="AH136" s="60" t="str">
        <f>IF(D136="",IF(OR($B136&lt;&gt;"",$C136&lt;&gt;"",$E136&lt;&gt;"",$F136&lt;&gt;""),INDEX(AH$3:AH135,MATCH(MAX(AD$3:AD135),AD$3:AD135,0),0),""),D136)</f>
        <v/>
      </c>
      <c r="AI136" s="19" t="str">
        <f t="shared" ref="AI136:AI199" si="98">IF(E136="","",E136)</f>
        <v/>
      </c>
      <c r="AJ136" s="22" t="str">
        <f>IF(AK136="","",$AK136&amp;"@"&amp;AL136&amp;IF(AL136="","","@"&amp;COUNTIF($AI$3:AI136,AL136)))</f>
        <v/>
      </c>
      <c r="AK136" s="45" t="str">
        <f t="shared" ref="AK136:AK199" si="99">IFERROR(IF(AH136="","",DATE(AF136,AG136,AH136)),"")</f>
        <v/>
      </c>
      <c r="AL136" s="5" t="str">
        <f>IF(AI136="",IF(AND(F136&lt;&gt;"",E136=""),INDEX($AI$3:AI135,MATCH(MAX($AE$3:AE135),$AE$3:AE135,0),0),""),AI136)</f>
        <v/>
      </c>
      <c r="AM136" s="22" t="str">
        <f>IF(入力!F136="","",IFERROR(INDEX(設定!$B$3:$B$100003,IFERROR(MATCH("*"&amp;$F136&amp;"*",設定!B$3:B$100003,0),MATCH("*"&amp;$F136&amp;"*",設定!C$3:C$100003,0)),0),入力!F136))&amp;""</f>
        <v/>
      </c>
      <c r="AN136" s="22" t="str">
        <f>IF(AM136="","",IFERROR(IF(入力!I136="",INDEX(設定!$D$3:$D$100003,MATCH("*"&amp;$AM136&amp;"*",設定!B$3:B$100003,0),0),I136),I136))&amp;""</f>
        <v/>
      </c>
      <c r="AO136" s="22" t="str">
        <f t="shared" ref="AO136:AO199" si="100">IF(J136="","",J136)</f>
        <v/>
      </c>
      <c r="AP136" s="22" t="str">
        <f t="shared" ref="AP136:AP199" si="101">IF(G136="","",G136)</f>
        <v/>
      </c>
      <c r="AQ136" s="22" t="str">
        <f>IF(AM136="","",IFERROR(IF(入力!H136="",INDEX(設定!$E$3:$X$100003,MATCH("*"&amp;$AM136&amp;"*",設定!B$3:B$100003,0),MATCH($AK136,設定!$E$1:$X$1,1)),H136),H136))</f>
        <v/>
      </c>
      <c r="AR136" s="23" t="str">
        <f t="shared" ref="AR136:AR199" si="102">IF(COUNT(AP136:AQ136)=2,AP136*AQ136,"")</f>
        <v/>
      </c>
      <c r="AS136" s="23" t="str">
        <f>IF(AND(AR136&lt;&gt;"",COUNTIF($AJ$3:AJ136,AJ136)=1),SUMIF($AJ$3:$AR$100003,AJ136,$AR$3:$AR$100003),"")</f>
        <v/>
      </c>
      <c r="AT136" s="23" t="str">
        <f>IF(AND(COUNTIF($AK$3:AK136,AK136)=COUNTIF($AK$3:AK100136,AK136),AK136&lt;&gt;""),SUMIF($AK$3:AK136,AK136,$AR$3:AR136),"")</f>
        <v/>
      </c>
      <c r="AU136" s="125"/>
      <c r="AV136" s="22" t="str">
        <f>IF(COUNT(BA136:BF136)=6,MAX($AV$3:AV135)+1,"")</f>
        <v/>
      </c>
      <c r="AW136" s="22" t="str">
        <f>IF(AX136="","",RANK(AX136,$AX$3:$AX$100003,1)+COUNTIF($AX$3:AX136,AX136)-1)</f>
        <v/>
      </c>
      <c r="AX136" s="22" t="str">
        <f t="shared" si="80"/>
        <v/>
      </c>
      <c r="AY136" s="22" t="str">
        <f>IF(AL136="","",IF(COUNTIF($AL$3:AL136,AL136)=1,1+MAX($AY$3:AY135),INDEX($AY$3:AY135,MATCH(AL136,$AL$3:AL136,0),0)))</f>
        <v/>
      </c>
      <c r="AZ136" s="22" t="str">
        <f>IF(AM136="","",IF(COUNTIF($AM$3:AM136,AM136)=1,1+MAX($AZ$3:AZ135),INDEX($AZ$3:AZ135,MATCH(AM136,$AM$3:AM136,0),0)))</f>
        <v/>
      </c>
      <c r="BA136" s="79" t="str">
        <f t="shared" si="81"/>
        <v/>
      </c>
      <c r="BB136" s="79" t="str">
        <f t="shared" si="82"/>
        <v/>
      </c>
      <c r="BC136" s="22" t="str">
        <f>IF($AL136="","",IF(COUNTIF(AL136,"*"&amp;BC$1&amp;"*"),COUNTIF(AL$3:AL136,"*"&amp;BC$1&amp;"*"),""))</f>
        <v/>
      </c>
      <c r="BD136" s="22" t="str">
        <f>IF($AL136="","",IF(COUNTIF(AM136,"*"&amp;BD$1&amp;"*"),COUNTIF(AM$3:AM136,"*"&amp;BD$1&amp;"*"),""))</f>
        <v/>
      </c>
      <c r="BE136" s="22" t="str">
        <f>IF($AL136="","",IF(COUNTIF(AN136,"*"&amp;BE$1&amp;"*"),COUNTIF(AN$3:AN136,"*"&amp;BE$1&amp;"*"),""))</f>
        <v/>
      </c>
      <c r="BF136" s="22" t="str">
        <f>IF($AL136="","",IF(COUNTIF(AO136,"*"&amp;BF$1&amp;"*"),COUNTIF(AO$3:AO136,"*"&amp;BF$1&amp;"*"),""))</f>
        <v/>
      </c>
      <c r="BG136" s="83" t="str">
        <f t="shared" si="83"/>
        <v/>
      </c>
      <c r="BH136" s="22" t="str">
        <f t="shared" si="84"/>
        <v/>
      </c>
      <c r="BI136" s="22" t="str">
        <f t="shared" si="85"/>
        <v/>
      </c>
      <c r="BK136" s="22" t="str">
        <f>IF($BK$1&gt;=1+MAX($BK$3:BK135),1+MAX($BK$3:BK135),"")</f>
        <v/>
      </c>
      <c r="BL136" s="22" t="str">
        <f t="shared" si="86"/>
        <v/>
      </c>
      <c r="BM136" s="22" t="str">
        <f t="shared" si="86"/>
        <v/>
      </c>
      <c r="BN136" s="22" t="str">
        <f t="shared" si="86"/>
        <v/>
      </c>
      <c r="BO136" s="22" t="str">
        <f t="shared" si="86"/>
        <v/>
      </c>
      <c r="BP136" s="22" t="str">
        <f t="shared" si="86"/>
        <v/>
      </c>
      <c r="BQ136" s="22" t="str">
        <f t="shared" si="86"/>
        <v/>
      </c>
      <c r="BR136" s="22" t="str">
        <f t="shared" si="86"/>
        <v/>
      </c>
      <c r="BS136" s="22" t="str">
        <f t="shared" si="86"/>
        <v/>
      </c>
      <c r="BT136" s="22" t="str">
        <f t="shared" si="86"/>
        <v/>
      </c>
      <c r="BU136" s="22" t="str">
        <f t="shared" si="86"/>
        <v/>
      </c>
      <c r="BV136" s="22" t="str">
        <f t="shared" si="86"/>
        <v/>
      </c>
    </row>
    <row r="137" spans="2:74" ht="30" customHeight="1" x14ac:dyDescent="0.2">
      <c r="B137" s="75"/>
      <c r="C137" s="75"/>
      <c r="D137" s="77"/>
      <c r="E137" s="49"/>
      <c r="F137" s="49"/>
      <c r="G137" s="50"/>
      <c r="H137" s="51"/>
      <c r="I137" s="50"/>
      <c r="J137" s="53"/>
      <c r="K137" s="55" t="str">
        <f t="shared" si="87"/>
        <v/>
      </c>
      <c r="L137" s="50" t="str">
        <f t="shared" si="88"/>
        <v/>
      </c>
      <c r="M137" s="50" t="str">
        <f t="shared" si="89"/>
        <v/>
      </c>
      <c r="N137" s="72" t="str">
        <f t="shared" si="90"/>
        <v/>
      </c>
      <c r="O137" s="72" t="str">
        <f t="shared" si="91"/>
        <v/>
      </c>
      <c r="P137" s="51" t="str">
        <f t="shared" si="92"/>
        <v/>
      </c>
      <c r="Q137" s="21"/>
      <c r="R137" s="68" t="str">
        <f t="shared" si="93"/>
        <v/>
      </c>
      <c r="S137" s="51" t="str">
        <f t="shared" si="94"/>
        <v/>
      </c>
      <c r="T137" s="24"/>
      <c r="U137" s="7" t="str">
        <f t="shared" si="78"/>
        <v/>
      </c>
      <c r="V137" s="8" t="str">
        <f t="shared" si="95"/>
        <v/>
      </c>
      <c r="W137" s="21"/>
      <c r="X137" s="14" t="str">
        <f t="shared" si="79"/>
        <v/>
      </c>
      <c r="Y137" s="14" t="str">
        <f t="shared" si="96"/>
        <v/>
      </c>
      <c r="Z137" s="8" t="str">
        <f t="shared" si="97"/>
        <v/>
      </c>
      <c r="AA137" s="24"/>
      <c r="AB137" s="4" t="str">
        <f>IF(B137="","",COUNT(B$3:B137))</f>
        <v/>
      </c>
      <c r="AC137" s="4" t="str">
        <f>IF(C137="","",COUNT(C$3:C137))</f>
        <v/>
      </c>
      <c r="AD137" s="4" t="str">
        <f>IF(D137="","",COUNT(D$3:D137))</f>
        <v/>
      </c>
      <c r="AE137" s="22" t="str">
        <f>IF(E137="","",COUNTA($E$3:E137))</f>
        <v/>
      </c>
      <c r="AF137" s="60" t="str">
        <f>IF(B137="",IF(OR($C137&lt;&gt;"",$D137&lt;&gt;"",$E137&lt;&gt;"",$F137&lt;&gt;""),INDEX(AF$3:AF136,MATCH(MAX(AB$3:AB136),AB$3:AB136,0),0),""),B137)</f>
        <v/>
      </c>
      <c r="AG137" s="60" t="str">
        <f>IF(C137="",IF(OR($B137&lt;&gt;"",$D137&lt;&gt;"",$E137&lt;&gt;"",$F137&lt;&gt;""),INDEX(AG$3:AG136,MATCH(MAX(AC$3:AC136),AC$3:AC136,0),0),""),C137)</f>
        <v/>
      </c>
      <c r="AH137" s="60" t="str">
        <f>IF(D137="",IF(OR($B137&lt;&gt;"",$C137&lt;&gt;"",$E137&lt;&gt;"",$F137&lt;&gt;""),INDEX(AH$3:AH136,MATCH(MAX(AD$3:AD136),AD$3:AD136,0),0),""),D137)</f>
        <v/>
      </c>
      <c r="AI137" s="19" t="str">
        <f t="shared" si="98"/>
        <v/>
      </c>
      <c r="AJ137" s="22" t="str">
        <f>IF(AK137="","",$AK137&amp;"@"&amp;AL137&amp;IF(AL137="","","@"&amp;COUNTIF($AI$3:AI137,AL137)))</f>
        <v/>
      </c>
      <c r="AK137" s="45" t="str">
        <f t="shared" si="99"/>
        <v/>
      </c>
      <c r="AL137" s="5" t="str">
        <f>IF(AI137="",IF(AND(F137&lt;&gt;"",E137=""),INDEX($AI$3:AI136,MATCH(MAX($AE$3:AE136),$AE$3:AE136,0),0),""),AI137)</f>
        <v/>
      </c>
      <c r="AM137" s="22" t="str">
        <f>IF(入力!F137="","",IFERROR(INDEX(設定!$B$3:$B$100003,IFERROR(MATCH("*"&amp;$F137&amp;"*",設定!B$3:B$100003,0),MATCH("*"&amp;$F137&amp;"*",設定!C$3:C$100003,0)),0),入力!F137))&amp;""</f>
        <v/>
      </c>
      <c r="AN137" s="22" t="str">
        <f>IF(AM137="","",IFERROR(IF(入力!I137="",INDEX(設定!$D$3:$D$100003,MATCH("*"&amp;$AM137&amp;"*",設定!B$3:B$100003,0),0),I137),I137))&amp;""</f>
        <v/>
      </c>
      <c r="AO137" s="22" t="str">
        <f t="shared" si="100"/>
        <v/>
      </c>
      <c r="AP137" s="22" t="str">
        <f t="shared" si="101"/>
        <v/>
      </c>
      <c r="AQ137" s="22" t="str">
        <f>IF(AM137="","",IFERROR(IF(入力!H137="",INDEX(設定!$E$3:$X$100003,MATCH("*"&amp;$AM137&amp;"*",設定!B$3:B$100003,0),MATCH($AK137,設定!$E$1:$X$1,1)),H137),H137))</f>
        <v/>
      </c>
      <c r="AR137" s="23" t="str">
        <f t="shared" si="102"/>
        <v/>
      </c>
      <c r="AS137" s="23" t="str">
        <f>IF(AND(AR137&lt;&gt;"",COUNTIF($AJ$3:AJ137,AJ137)=1),SUMIF($AJ$3:$AR$100003,AJ137,$AR$3:$AR$100003),"")</f>
        <v/>
      </c>
      <c r="AT137" s="23" t="str">
        <f>IF(AND(COUNTIF($AK$3:AK137,AK137)=COUNTIF($AK$3:AK100137,AK137),AK137&lt;&gt;""),SUMIF($AK$3:AK137,AK137,$AR$3:AR137),"")</f>
        <v/>
      </c>
      <c r="AU137" s="125"/>
      <c r="AV137" s="22" t="str">
        <f>IF(COUNT(BA137:BF137)=6,MAX($AV$3:AV136)+1,"")</f>
        <v/>
      </c>
      <c r="AW137" s="22" t="str">
        <f>IF(AX137="","",RANK(AX137,$AX$3:$AX$100003,1)+COUNTIF($AX$3:AX137,AX137)-1)</f>
        <v/>
      </c>
      <c r="AX137" s="22" t="str">
        <f t="shared" si="80"/>
        <v/>
      </c>
      <c r="AY137" s="22" t="str">
        <f>IF(AL137="","",IF(COUNTIF($AL$3:AL137,AL137)=1,1+MAX($AY$3:AY136),INDEX($AY$3:AY136,MATCH(AL137,$AL$3:AL137,0),0)))</f>
        <v/>
      </c>
      <c r="AZ137" s="22" t="str">
        <f>IF(AM137="","",IF(COUNTIF($AM$3:AM137,AM137)=1,1+MAX($AZ$3:AZ136),INDEX($AZ$3:AZ136,MATCH(AM137,$AM$3:AM137,0),0)))</f>
        <v/>
      </c>
      <c r="BA137" s="79" t="str">
        <f t="shared" si="81"/>
        <v/>
      </c>
      <c r="BB137" s="79" t="str">
        <f t="shared" si="82"/>
        <v/>
      </c>
      <c r="BC137" s="22" t="str">
        <f>IF($AL137="","",IF(COUNTIF(AL137,"*"&amp;BC$1&amp;"*"),COUNTIF(AL$3:AL137,"*"&amp;BC$1&amp;"*"),""))</f>
        <v/>
      </c>
      <c r="BD137" s="22" t="str">
        <f>IF($AL137="","",IF(COUNTIF(AM137,"*"&amp;BD$1&amp;"*"),COUNTIF(AM$3:AM137,"*"&amp;BD$1&amp;"*"),""))</f>
        <v/>
      </c>
      <c r="BE137" s="22" t="str">
        <f>IF($AL137="","",IF(COUNTIF(AN137,"*"&amp;BE$1&amp;"*"),COUNTIF(AN$3:AN137,"*"&amp;BE$1&amp;"*"),""))</f>
        <v/>
      </c>
      <c r="BF137" s="22" t="str">
        <f>IF($AL137="","",IF(COUNTIF(AO137,"*"&amp;BF$1&amp;"*"),COUNTIF(AO$3:AO137,"*"&amp;BF$1&amp;"*"),""))</f>
        <v/>
      </c>
      <c r="BG137" s="83" t="str">
        <f t="shared" si="83"/>
        <v/>
      </c>
      <c r="BH137" s="22" t="str">
        <f t="shared" si="84"/>
        <v/>
      </c>
      <c r="BI137" s="22" t="str">
        <f t="shared" si="85"/>
        <v/>
      </c>
      <c r="BK137" s="22" t="str">
        <f>IF($BK$1&gt;=1+MAX($BK$3:BK136),1+MAX($BK$3:BK136),"")</f>
        <v/>
      </c>
      <c r="BL137" s="22" t="str">
        <f t="shared" si="86"/>
        <v/>
      </c>
      <c r="BM137" s="22" t="str">
        <f t="shared" si="86"/>
        <v/>
      </c>
      <c r="BN137" s="22" t="str">
        <f t="shared" si="86"/>
        <v/>
      </c>
      <c r="BO137" s="22" t="str">
        <f t="shared" si="86"/>
        <v/>
      </c>
      <c r="BP137" s="22" t="str">
        <f t="shared" si="86"/>
        <v/>
      </c>
      <c r="BQ137" s="22" t="str">
        <f t="shared" si="86"/>
        <v/>
      </c>
      <c r="BR137" s="22" t="str">
        <f t="shared" si="86"/>
        <v/>
      </c>
      <c r="BS137" s="22" t="str">
        <f t="shared" si="86"/>
        <v/>
      </c>
      <c r="BT137" s="22" t="str">
        <f t="shared" si="86"/>
        <v/>
      </c>
      <c r="BU137" s="22" t="str">
        <f t="shared" si="86"/>
        <v/>
      </c>
      <c r="BV137" s="22" t="str">
        <f t="shared" si="86"/>
        <v/>
      </c>
    </row>
    <row r="138" spans="2:74" ht="30" customHeight="1" x14ac:dyDescent="0.2">
      <c r="B138" s="75"/>
      <c r="C138" s="75"/>
      <c r="D138" s="77"/>
      <c r="E138" s="49"/>
      <c r="F138" s="49"/>
      <c r="G138" s="50"/>
      <c r="H138" s="51"/>
      <c r="I138" s="50"/>
      <c r="J138" s="53"/>
      <c r="K138" s="55" t="str">
        <f t="shared" si="87"/>
        <v/>
      </c>
      <c r="L138" s="50" t="str">
        <f t="shared" si="88"/>
        <v/>
      </c>
      <c r="M138" s="50" t="str">
        <f t="shared" si="89"/>
        <v/>
      </c>
      <c r="N138" s="72" t="str">
        <f t="shared" si="90"/>
        <v/>
      </c>
      <c r="O138" s="72" t="str">
        <f t="shared" si="91"/>
        <v/>
      </c>
      <c r="P138" s="51" t="str">
        <f t="shared" si="92"/>
        <v/>
      </c>
      <c r="Q138" s="21"/>
      <c r="R138" s="68" t="str">
        <f t="shared" si="93"/>
        <v/>
      </c>
      <c r="S138" s="51" t="str">
        <f t="shared" si="94"/>
        <v/>
      </c>
      <c r="T138" s="24"/>
      <c r="U138" s="7" t="str">
        <f t="shared" si="78"/>
        <v/>
      </c>
      <c r="V138" s="8" t="str">
        <f t="shared" si="95"/>
        <v/>
      </c>
      <c r="W138" s="21"/>
      <c r="X138" s="14" t="str">
        <f t="shared" si="79"/>
        <v/>
      </c>
      <c r="Y138" s="14" t="str">
        <f t="shared" si="96"/>
        <v/>
      </c>
      <c r="Z138" s="8" t="str">
        <f t="shared" si="97"/>
        <v/>
      </c>
      <c r="AA138" s="24"/>
      <c r="AB138" s="4" t="str">
        <f>IF(B138="","",COUNT(B$3:B138))</f>
        <v/>
      </c>
      <c r="AC138" s="4" t="str">
        <f>IF(C138="","",COUNT(C$3:C138))</f>
        <v/>
      </c>
      <c r="AD138" s="4" t="str">
        <f>IF(D138="","",COUNT(D$3:D138))</f>
        <v/>
      </c>
      <c r="AE138" s="22" t="str">
        <f>IF(E138="","",COUNTA($E$3:E138))</f>
        <v/>
      </c>
      <c r="AF138" s="60" t="str">
        <f>IF(B138="",IF(OR($C138&lt;&gt;"",$D138&lt;&gt;"",$E138&lt;&gt;"",$F138&lt;&gt;""),INDEX(AF$3:AF137,MATCH(MAX(AB$3:AB137),AB$3:AB137,0),0),""),B138)</f>
        <v/>
      </c>
      <c r="AG138" s="60" t="str">
        <f>IF(C138="",IF(OR($B138&lt;&gt;"",$D138&lt;&gt;"",$E138&lt;&gt;"",$F138&lt;&gt;""),INDEX(AG$3:AG137,MATCH(MAX(AC$3:AC137),AC$3:AC137,0),0),""),C138)</f>
        <v/>
      </c>
      <c r="AH138" s="60" t="str">
        <f>IF(D138="",IF(OR($B138&lt;&gt;"",$C138&lt;&gt;"",$E138&lt;&gt;"",$F138&lt;&gt;""),INDEX(AH$3:AH137,MATCH(MAX(AD$3:AD137),AD$3:AD137,0),0),""),D138)</f>
        <v/>
      </c>
      <c r="AI138" s="19" t="str">
        <f t="shared" si="98"/>
        <v/>
      </c>
      <c r="AJ138" s="22" t="str">
        <f>IF(AK138="","",$AK138&amp;"@"&amp;AL138&amp;IF(AL138="","","@"&amp;COUNTIF($AI$3:AI138,AL138)))</f>
        <v/>
      </c>
      <c r="AK138" s="45" t="str">
        <f t="shared" si="99"/>
        <v/>
      </c>
      <c r="AL138" s="5" t="str">
        <f>IF(AI138="",IF(AND(F138&lt;&gt;"",E138=""),INDEX($AI$3:AI137,MATCH(MAX($AE$3:AE137),$AE$3:AE137,0),0),""),AI138)</f>
        <v/>
      </c>
      <c r="AM138" s="22" t="str">
        <f>IF(入力!F138="","",IFERROR(INDEX(設定!$B$3:$B$100003,IFERROR(MATCH("*"&amp;$F138&amp;"*",設定!B$3:B$100003,0),MATCH("*"&amp;$F138&amp;"*",設定!C$3:C$100003,0)),0),入力!F138))&amp;""</f>
        <v/>
      </c>
      <c r="AN138" s="22" t="str">
        <f>IF(AM138="","",IFERROR(IF(入力!I138="",INDEX(設定!$D$3:$D$100003,MATCH("*"&amp;$AM138&amp;"*",設定!B$3:B$100003,0),0),I138),I138))&amp;""</f>
        <v/>
      </c>
      <c r="AO138" s="22" t="str">
        <f t="shared" si="100"/>
        <v/>
      </c>
      <c r="AP138" s="22" t="str">
        <f t="shared" si="101"/>
        <v/>
      </c>
      <c r="AQ138" s="22" t="str">
        <f>IF(AM138="","",IFERROR(IF(入力!H138="",INDEX(設定!$E$3:$X$100003,MATCH("*"&amp;$AM138&amp;"*",設定!B$3:B$100003,0),MATCH($AK138,設定!$E$1:$X$1,1)),H138),H138))</f>
        <v/>
      </c>
      <c r="AR138" s="23" t="str">
        <f t="shared" si="102"/>
        <v/>
      </c>
      <c r="AS138" s="23" t="str">
        <f>IF(AND(AR138&lt;&gt;"",COUNTIF($AJ$3:AJ138,AJ138)=1),SUMIF($AJ$3:$AR$100003,AJ138,$AR$3:$AR$100003),"")</f>
        <v/>
      </c>
      <c r="AT138" s="23" t="str">
        <f>IF(AND(COUNTIF($AK$3:AK138,AK138)=COUNTIF($AK$3:AK100138,AK138),AK138&lt;&gt;""),SUMIF($AK$3:AK138,AK138,$AR$3:AR138),"")</f>
        <v/>
      </c>
      <c r="AU138" s="125"/>
      <c r="AV138" s="22" t="str">
        <f>IF(COUNT(BA138:BF138)=6,MAX($AV$3:AV137)+1,"")</f>
        <v/>
      </c>
      <c r="AW138" s="22" t="str">
        <f>IF(AX138="","",RANK(AX138,$AX$3:$AX$100003,1)+COUNTIF($AX$3:AX138,AX138)-1)</f>
        <v/>
      </c>
      <c r="AX138" s="22" t="str">
        <f t="shared" si="80"/>
        <v/>
      </c>
      <c r="AY138" s="22" t="str">
        <f>IF(AL138="","",IF(COUNTIF($AL$3:AL138,AL138)=1,1+MAX($AY$3:AY137),INDEX($AY$3:AY137,MATCH(AL138,$AL$3:AL138,0),0)))</f>
        <v/>
      </c>
      <c r="AZ138" s="22" t="str">
        <f>IF(AM138="","",IF(COUNTIF($AM$3:AM138,AM138)=1,1+MAX($AZ$3:AZ137),INDEX($AZ$3:AZ137,MATCH(AM138,$AM$3:AM138,0),0)))</f>
        <v/>
      </c>
      <c r="BA138" s="79" t="str">
        <f t="shared" si="81"/>
        <v/>
      </c>
      <c r="BB138" s="79" t="str">
        <f t="shared" si="82"/>
        <v/>
      </c>
      <c r="BC138" s="22" t="str">
        <f>IF($AL138="","",IF(COUNTIF(AL138,"*"&amp;BC$1&amp;"*"),COUNTIF(AL$3:AL138,"*"&amp;BC$1&amp;"*"),""))</f>
        <v/>
      </c>
      <c r="BD138" s="22" t="str">
        <f>IF($AL138="","",IF(COUNTIF(AM138,"*"&amp;BD$1&amp;"*"),COUNTIF(AM$3:AM138,"*"&amp;BD$1&amp;"*"),""))</f>
        <v/>
      </c>
      <c r="BE138" s="22" t="str">
        <f>IF($AL138="","",IF(COUNTIF(AN138,"*"&amp;BE$1&amp;"*"),COUNTIF(AN$3:AN138,"*"&amp;BE$1&amp;"*"),""))</f>
        <v/>
      </c>
      <c r="BF138" s="22" t="str">
        <f>IF($AL138="","",IF(COUNTIF(AO138,"*"&amp;BF$1&amp;"*"),COUNTIF(AO$3:AO138,"*"&amp;BF$1&amp;"*"),""))</f>
        <v/>
      </c>
      <c r="BG138" s="83" t="str">
        <f t="shared" si="83"/>
        <v/>
      </c>
      <c r="BH138" s="22" t="str">
        <f t="shared" si="84"/>
        <v/>
      </c>
      <c r="BI138" s="22" t="str">
        <f t="shared" si="85"/>
        <v/>
      </c>
      <c r="BK138" s="22" t="str">
        <f>IF($BK$1&gt;=1+MAX($BK$3:BK137),1+MAX($BK$3:BK137),"")</f>
        <v/>
      </c>
      <c r="BL138" s="22" t="str">
        <f t="shared" si="86"/>
        <v/>
      </c>
      <c r="BM138" s="22" t="str">
        <f t="shared" si="86"/>
        <v/>
      </c>
      <c r="BN138" s="22" t="str">
        <f t="shared" si="86"/>
        <v/>
      </c>
      <c r="BO138" s="22" t="str">
        <f t="shared" si="86"/>
        <v/>
      </c>
      <c r="BP138" s="22" t="str">
        <f t="shared" si="86"/>
        <v/>
      </c>
      <c r="BQ138" s="22" t="str">
        <f t="shared" si="86"/>
        <v/>
      </c>
      <c r="BR138" s="22" t="str">
        <f t="shared" si="86"/>
        <v/>
      </c>
      <c r="BS138" s="22" t="str">
        <f t="shared" si="86"/>
        <v/>
      </c>
      <c r="BT138" s="22" t="str">
        <f t="shared" si="86"/>
        <v/>
      </c>
      <c r="BU138" s="22" t="str">
        <f t="shared" si="86"/>
        <v/>
      </c>
      <c r="BV138" s="22" t="str">
        <f t="shared" si="86"/>
        <v/>
      </c>
    </row>
    <row r="139" spans="2:74" ht="30" customHeight="1" x14ac:dyDescent="0.2">
      <c r="B139" s="75"/>
      <c r="C139" s="75"/>
      <c r="D139" s="77"/>
      <c r="E139" s="49"/>
      <c r="F139" s="49"/>
      <c r="G139" s="50"/>
      <c r="H139" s="51"/>
      <c r="I139" s="50"/>
      <c r="J139" s="53"/>
      <c r="K139" s="55" t="str">
        <f t="shared" si="87"/>
        <v/>
      </c>
      <c r="L139" s="50" t="str">
        <f t="shared" si="88"/>
        <v/>
      </c>
      <c r="M139" s="50" t="str">
        <f t="shared" si="89"/>
        <v/>
      </c>
      <c r="N139" s="72" t="str">
        <f t="shared" si="90"/>
        <v/>
      </c>
      <c r="O139" s="72" t="str">
        <f t="shared" si="91"/>
        <v/>
      </c>
      <c r="P139" s="51" t="str">
        <f t="shared" si="92"/>
        <v/>
      </c>
      <c r="Q139" s="21"/>
      <c r="R139" s="68" t="str">
        <f t="shared" si="93"/>
        <v/>
      </c>
      <c r="S139" s="51" t="str">
        <f t="shared" si="94"/>
        <v/>
      </c>
      <c r="T139" s="24"/>
      <c r="U139" s="7" t="str">
        <f t="shared" si="78"/>
        <v/>
      </c>
      <c r="V139" s="8" t="str">
        <f t="shared" si="95"/>
        <v/>
      </c>
      <c r="W139" s="21"/>
      <c r="X139" s="14" t="str">
        <f t="shared" si="79"/>
        <v/>
      </c>
      <c r="Y139" s="14" t="str">
        <f t="shared" si="96"/>
        <v/>
      </c>
      <c r="Z139" s="8" t="str">
        <f t="shared" si="97"/>
        <v/>
      </c>
      <c r="AA139" s="24"/>
      <c r="AB139" s="4" t="str">
        <f>IF(B139="","",COUNT(B$3:B139))</f>
        <v/>
      </c>
      <c r="AC139" s="4" t="str">
        <f>IF(C139="","",COUNT(C$3:C139))</f>
        <v/>
      </c>
      <c r="AD139" s="4" t="str">
        <f>IF(D139="","",COUNT(D$3:D139))</f>
        <v/>
      </c>
      <c r="AE139" s="22" t="str">
        <f>IF(E139="","",COUNTA($E$3:E139))</f>
        <v/>
      </c>
      <c r="AF139" s="60" t="str">
        <f>IF(B139="",IF(OR($C139&lt;&gt;"",$D139&lt;&gt;"",$E139&lt;&gt;"",$F139&lt;&gt;""),INDEX(AF$3:AF138,MATCH(MAX(AB$3:AB138),AB$3:AB138,0),0),""),B139)</f>
        <v/>
      </c>
      <c r="AG139" s="60" t="str">
        <f>IF(C139="",IF(OR($B139&lt;&gt;"",$D139&lt;&gt;"",$E139&lt;&gt;"",$F139&lt;&gt;""),INDEX(AG$3:AG138,MATCH(MAX(AC$3:AC138),AC$3:AC138,0),0),""),C139)</f>
        <v/>
      </c>
      <c r="AH139" s="60" t="str">
        <f>IF(D139="",IF(OR($B139&lt;&gt;"",$C139&lt;&gt;"",$E139&lt;&gt;"",$F139&lt;&gt;""),INDEX(AH$3:AH138,MATCH(MAX(AD$3:AD138),AD$3:AD138,0),0),""),D139)</f>
        <v/>
      </c>
      <c r="AI139" s="19" t="str">
        <f t="shared" si="98"/>
        <v/>
      </c>
      <c r="AJ139" s="22" t="str">
        <f>IF(AK139="","",$AK139&amp;"@"&amp;AL139&amp;IF(AL139="","","@"&amp;COUNTIF($AI$3:AI139,AL139)))</f>
        <v/>
      </c>
      <c r="AK139" s="45" t="str">
        <f t="shared" si="99"/>
        <v/>
      </c>
      <c r="AL139" s="5" t="str">
        <f>IF(AI139="",IF(AND(F139&lt;&gt;"",E139=""),INDEX($AI$3:AI138,MATCH(MAX($AE$3:AE138),$AE$3:AE138,0),0),""),AI139)</f>
        <v/>
      </c>
      <c r="AM139" s="22" t="str">
        <f>IF(入力!F139="","",IFERROR(INDEX(設定!$B$3:$B$100003,IFERROR(MATCH("*"&amp;$F139&amp;"*",設定!B$3:B$100003,0),MATCH("*"&amp;$F139&amp;"*",設定!C$3:C$100003,0)),0),入力!F139))&amp;""</f>
        <v/>
      </c>
      <c r="AN139" s="22" t="str">
        <f>IF(AM139="","",IFERROR(IF(入力!I139="",INDEX(設定!$D$3:$D$100003,MATCH("*"&amp;$AM139&amp;"*",設定!B$3:B$100003,0),0),I139),I139))&amp;""</f>
        <v/>
      </c>
      <c r="AO139" s="22" t="str">
        <f t="shared" si="100"/>
        <v/>
      </c>
      <c r="AP139" s="22" t="str">
        <f t="shared" si="101"/>
        <v/>
      </c>
      <c r="AQ139" s="22" t="str">
        <f>IF(AM139="","",IFERROR(IF(入力!H139="",INDEX(設定!$E$3:$X$100003,MATCH("*"&amp;$AM139&amp;"*",設定!B$3:B$100003,0),MATCH($AK139,設定!$E$1:$X$1,1)),H139),H139))</f>
        <v/>
      </c>
      <c r="AR139" s="23" t="str">
        <f t="shared" si="102"/>
        <v/>
      </c>
      <c r="AS139" s="23" t="str">
        <f>IF(AND(AR139&lt;&gt;"",COUNTIF($AJ$3:AJ139,AJ139)=1),SUMIF($AJ$3:$AR$100003,AJ139,$AR$3:$AR$100003),"")</f>
        <v/>
      </c>
      <c r="AT139" s="23" t="str">
        <f>IF(AND(COUNTIF($AK$3:AK139,AK139)=COUNTIF($AK$3:AK100139,AK139),AK139&lt;&gt;""),SUMIF($AK$3:AK139,AK139,$AR$3:AR139),"")</f>
        <v/>
      </c>
      <c r="AU139" s="125"/>
      <c r="AV139" s="22" t="str">
        <f>IF(COUNT(BA139:BF139)=6,MAX($AV$3:AV138)+1,"")</f>
        <v/>
      </c>
      <c r="AW139" s="22" t="str">
        <f>IF(AX139="","",RANK(AX139,$AX$3:$AX$100003,1)+COUNTIF($AX$3:AX139,AX139)-1)</f>
        <v/>
      </c>
      <c r="AX139" s="22" t="str">
        <f t="shared" si="80"/>
        <v/>
      </c>
      <c r="AY139" s="22" t="str">
        <f>IF(AL139="","",IF(COUNTIF($AL$3:AL139,AL139)=1,1+MAX($AY$3:AY138),INDEX($AY$3:AY138,MATCH(AL139,$AL$3:AL139,0),0)))</f>
        <v/>
      </c>
      <c r="AZ139" s="22" t="str">
        <f>IF(AM139="","",IF(COUNTIF($AM$3:AM139,AM139)=1,1+MAX($AZ$3:AZ138),INDEX($AZ$3:AZ138,MATCH(AM139,$AM$3:AM139,0),0)))</f>
        <v/>
      </c>
      <c r="BA139" s="79" t="str">
        <f t="shared" si="81"/>
        <v/>
      </c>
      <c r="BB139" s="79" t="str">
        <f t="shared" si="82"/>
        <v/>
      </c>
      <c r="BC139" s="22" t="str">
        <f>IF($AL139="","",IF(COUNTIF(AL139,"*"&amp;BC$1&amp;"*"),COUNTIF(AL$3:AL139,"*"&amp;BC$1&amp;"*"),""))</f>
        <v/>
      </c>
      <c r="BD139" s="22" t="str">
        <f>IF($AL139="","",IF(COUNTIF(AM139,"*"&amp;BD$1&amp;"*"),COUNTIF(AM$3:AM139,"*"&amp;BD$1&amp;"*"),""))</f>
        <v/>
      </c>
      <c r="BE139" s="22" t="str">
        <f>IF($AL139="","",IF(COUNTIF(AN139,"*"&amp;BE$1&amp;"*"),COUNTIF(AN$3:AN139,"*"&amp;BE$1&amp;"*"),""))</f>
        <v/>
      </c>
      <c r="BF139" s="22" t="str">
        <f>IF($AL139="","",IF(COUNTIF(AO139,"*"&amp;BF$1&amp;"*"),COUNTIF(AO$3:AO139,"*"&amp;BF$1&amp;"*"),""))</f>
        <v/>
      </c>
      <c r="BG139" s="83" t="str">
        <f t="shared" si="83"/>
        <v/>
      </c>
      <c r="BH139" s="22" t="str">
        <f t="shared" si="84"/>
        <v/>
      </c>
      <c r="BI139" s="22" t="str">
        <f t="shared" si="85"/>
        <v/>
      </c>
      <c r="BK139" s="22" t="str">
        <f>IF($BK$1&gt;=1+MAX($BK$3:BK138),1+MAX($BK$3:BK138),"")</f>
        <v/>
      </c>
      <c r="BL139" s="22" t="str">
        <f t="shared" si="86"/>
        <v/>
      </c>
      <c r="BM139" s="22" t="str">
        <f t="shared" si="86"/>
        <v/>
      </c>
      <c r="BN139" s="22" t="str">
        <f t="shared" si="86"/>
        <v/>
      </c>
      <c r="BO139" s="22" t="str">
        <f t="shared" si="86"/>
        <v/>
      </c>
      <c r="BP139" s="22" t="str">
        <f t="shared" si="86"/>
        <v/>
      </c>
      <c r="BQ139" s="22" t="str">
        <f t="shared" si="86"/>
        <v/>
      </c>
      <c r="BR139" s="22" t="str">
        <f t="shared" si="86"/>
        <v/>
      </c>
      <c r="BS139" s="22" t="str">
        <f t="shared" si="86"/>
        <v/>
      </c>
      <c r="BT139" s="22" t="str">
        <f t="shared" si="86"/>
        <v/>
      </c>
      <c r="BU139" s="22" t="str">
        <f t="shared" si="86"/>
        <v/>
      </c>
      <c r="BV139" s="22" t="str">
        <f t="shared" si="86"/>
        <v/>
      </c>
    </row>
    <row r="140" spans="2:74" ht="30" customHeight="1" x14ac:dyDescent="0.2">
      <c r="B140" s="75"/>
      <c r="C140" s="75"/>
      <c r="D140" s="77"/>
      <c r="E140" s="49"/>
      <c r="F140" s="49"/>
      <c r="G140" s="50"/>
      <c r="H140" s="51"/>
      <c r="I140" s="50"/>
      <c r="J140" s="53"/>
      <c r="K140" s="55" t="str">
        <f t="shared" si="87"/>
        <v/>
      </c>
      <c r="L140" s="50" t="str">
        <f t="shared" si="88"/>
        <v/>
      </c>
      <c r="M140" s="50" t="str">
        <f t="shared" si="89"/>
        <v/>
      </c>
      <c r="N140" s="72" t="str">
        <f t="shared" si="90"/>
        <v/>
      </c>
      <c r="O140" s="72" t="str">
        <f t="shared" si="91"/>
        <v/>
      </c>
      <c r="P140" s="51" t="str">
        <f t="shared" si="92"/>
        <v/>
      </c>
      <c r="Q140" s="21"/>
      <c r="R140" s="68" t="str">
        <f t="shared" si="93"/>
        <v/>
      </c>
      <c r="S140" s="51" t="str">
        <f t="shared" si="94"/>
        <v/>
      </c>
      <c r="T140" s="24"/>
      <c r="U140" s="7" t="str">
        <f t="shared" si="78"/>
        <v/>
      </c>
      <c r="V140" s="8" t="str">
        <f t="shared" si="95"/>
        <v/>
      </c>
      <c r="W140" s="21"/>
      <c r="X140" s="14" t="str">
        <f t="shared" si="79"/>
        <v/>
      </c>
      <c r="Y140" s="14" t="str">
        <f t="shared" si="96"/>
        <v/>
      </c>
      <c r="Z140" s="8" t="str">
        <f t="shared" si="97"/>
        <v/>
      </c>
      <c r="AA140" s="24"/>
      <c r="AB140" s="4" t="str">
        <f>IF(B140="","",COUNT(B$3:B140))</f>
        <v/>
      </c>
      <c r="AC140" s="4" t="str">
        <f>IF(C140="","",COUNT(C$3:C140))</f>
        <v/>
      </c>
      <c r="AD140" s="4" t="str">
        <f>IF(D140="","",COUNT(D$3:D140))</f>
        <v/>
      </c>
      <c r="AE140" s="22" t="str">
        <f>IF(E140="","",COUNTA($E$3:E140))</f>
        <v/>
      </c>
      <c r="AF140" s="60" t="str">
        <f>IF(B140="",IF(OR($C140&lt;&gt;"",$D140&lt;&gt;"",$E140&lt;&gt;"",$F140&lt;&gt;""),INDEX(AF$3:AF139,MATCH(MAX(AB$3:AB139),AB$3:AB139,0),0),""),B140)</f>
        <v/>
      </c>
      <c r="AG140" s="60" t="str">
        <f>IF(C140="",IF(OR($B140&lt;&gt;"",$D140&lt;&gt;"",$E140&lt;&gt;"",$F140&lt;&gt;""),INDEX(AG$3:AG139,MATCH(MAX(AC$3:AC139),AC$3:AC139,0),0),""),C140)</f>
        <v/>
      </c>
      <c r="AH140" s="60" t="str">
        <f>IF(D140="",IF(OR($B140&lt;&gt;"",$C140&lt;&gt;"",$E140&lt;&gt;"",$F140&lt;&gt;""),INDEX(AH$3:AH139,MATCH(MAX(AD$3:AD139),AD$3:AD139,0),0),""),D140)</f>
        <v/>
      </c>
      <c r="AI140" s="19" t="str">
        <f t="shared" si="98"/>
        <v/>
      </c>
      <c r="AJ140" s="22" t="str">
        <f>IF(AK140="","",$AK140&amp;"@"&amp;AL140&amp;IF(AL140="","","@"&amp;COUNTIF($AI$3:AI140,AL140)))</f>
        <v/>
      </c>
      <c r="AK140" s="45" t="str">
        <f t="shared" si="99"/>
        <v/>
      </c>
      <c r="AL140" s="5" t="str">
        <f>IF(AI140="",IF(AND(F140&lt;&gt;"",E140=""),INDEX($AI$3:AI139,MATCH(MAX($AE$3:AE139),$AE$3:AE139,0),0),""),AI140)</f>
        <v/>
      </c>
      <c r="AM140" s="22" t="str">
        <f>IF(入力!F140="","",IFERROR(INDEX(設定!$B$3:$B$100003,IFERROR(MATCH("*"&amp;$F140&amp;"*",設定!B$3:B$100003,0),MATCH("*"&amp;$F140&amp;"*",設定!C$3:C$100003,0)),0),入力!F140))&amp;""</f>
        <v/>
      </c>
      <c r="AN140" s="22" t="str">
        <f>IF(AM140="","",IFERROR(IF(入力!I140="",INDEX(設定!$D$3:$D$100003,MATCH("*"&amp;$AM140&amp;"*",設定!B$3:B$100003,0),0),I140),I140))&amp;""</f>
        <v/>
      </c>
      <c r="AO140" s="22" t="str">
        <f t="shared" si="100"/>
        <v/>
      </c>
      <c r="AP140" s="22" t="str">
        <f t="shared" si="101"/>
        <v/>
      </c>
      <c r="AQ140" s="22" t="str">
        <f>IF(AM140="","",IFERROR(IF(入力!H140="",INDEX(設定!$E$3:$X$100003,MATCH("*"&amp;$AM140&amp;"*",設定!B$3:B$100003,0),MATCH($AK140,設定!$E$1:$X$1,1)),H140),H140))</f>
        <v/>
      </c>
      <c r="AR140" s="23" t="str">
        <f t="shared" si="102"/>
        <v/>
      </c>
      <c r="AS140" s="23" t="str">
        <f>IF(AND(AR140&lt;&gt;"",COUNTIF($AJ$3:AJ140,AJ140)=1),SUMIF($AJ$3:$AR$100003,AJ140,$AR$3:$AR$100003),"")</f>
        <v/>
      </c>
      <c r="AT140" s="23" t="str">
        <f>IF(AND(COUNTIF($AK$3:AK140,AK140)=COUNTIF($AK$3:AK100140,AK140),AK140&lt;&gt;""),SUMIF($AK$3:AK140,AK140,$AR$3:AR140),"")</f>
        <v/>
      </c>
      <c r="AU140" s="125"/>
      <c r="AV140" s="22" t="str">
        <f>IF(COUNT(BA140:BF140)=6,MAX($AV$3:AV139)+1,"")</f>
        <v/>
      </c>
      <c r="AW140" s="22" t="str">
        <f>IF(AX140="","",RANK(AX140,$AX$3:$AX$100003,1)+COUNTIF($AX$3:AX140,AX140)-1)</f>
        <v/>
      </c>
      <c r="AX140" s="22" t="str">
        <f t="shared" si="80"/>
        <v/>
      </c>
      <c r="AY140" s="22" t="str">
        <f>IF(AL140="","",IF(COUNTIF($AL$3:AL140,AL140)=1,1+MAX($AY$3:AY139),INDEX($AY$3:AY139,MATCH(AL140,$AL$3:AL140,0),0)))</f>
        <v/>
      </c>
      <c r="AZ140" s="22" t="str">
        <f>IF(AM140="","",IF(COUNTIF($AM$3:AM140,AM140)=1,1+MAX($AZ$3:AZ139),INDEX($AZ$3:AZ139,MATCH(AM140,$AM$3:AM140,0),0)))</f>
        <v/>
      </c>
      <c r="BA140" s="79" t="str">
        <f t="shared" si="81"/>
        <v/>
      </c>
      <c r="BB140" s="79" t="str">
        <f t="shared" si="82"/>
        <v/>
      </c>
      <c r="BC140" s="22" t="str">
        <f>IF($AL140="","",IF(COUNTIF(AL140,"*"&amp;BC$1&amp;"*"),COUNTIF(AL$3:AL140,"*"&amp;BC$1&amp;"*"),""))</f>
        <v/>
      </c>
      <c r="BD140" s="22" t="str">
        <f>IF($AL140="","",IF(COUNTIF(AM140,"*"&amp;BD$1&amp;"*"),COUNTIF(AM$3:AM140,"*"&amp;BD$1&amp;"*"),""))</f>
        <v/>
      </c>
      <c r="BE140" s="22" t="str">
        <f>IF($AL140="","",IF(COUNTIF(AN140,"*"&amp;BE$1&amp;"*"),COUNTIF(AN$3:AN140,"*"&amp;BE$1&amp;"*"),""))</f>
        <v/>
      </c>
      <c r="BF140" s="22" t="str">
        <f>IF($AL140="","",IF(COUNTIF(AO140,"*"&amp;BF$1&amp;"*"),COUNTIF(AO$3:AO140,"*"&amp;BF$1&amp;"*"),""))</f>
        <v/>
      </c>
      <c r="BG140" s="83" t="str">
        <f t="shared" si="83"/>
        <v/>
      </c>
      <c r="BH140" s="22" t="str">
        <f t="shared" si="84"/>
        <v/>
      </c>
      <c r="BI140" s="22" t="str">
        <f t="shared" si="85"/>
        <v/>
      </c>
      <c r="BK140" s="22" t="str">
        <f>IF($BK$1&gt;=1+MAX($BK$3:BK139),1+MAX($BK$3:BK139),"")</f>
        <v/>
      </c>
      <c r="BL140" s="22" t="str">
        <f t="shared" si="86"/>
        <v/>
      </c>
      <c r="BM140" s="22" t="str">
        <f t="shared" si="86"/>
        <v/>
      </c>
      <c r="BN140" s="22" t="str">
        <f t="shared" si="86"/>
        <v/>
      </c>
      <c r="BO140" s="22" t="str">
        <f t="shared" si="86"/>
        <v/>
      </c>
      <c r="BP140" s="22" t="str">
        <f t="shared" si="86"/>
        <v/>
      </c>
      <c r="BQ140" s="22" t="str">
        <f t="shared" si="86"/>
        <v/>
      </c>
      <c r="BR140" s="22" t="str">
        <f t="shared" si="86"/>
        <v/>
      </c>
      <c r="BS140" s="22" t="str">
        <f t="shared" si="86"/>
        <v/>
      </c>
      <c r="BT140" s="22" t="str">
        <f t="shared" si="86"/>
        <v/>
      </c>
      <c r="BU140" s="22" t="str">
        <f t="shared" si="86"/>
        <v/>
      </c>
      <c r="BV140" s="22" t="str">
        <f t="shared" si="86"/>
        <v/>
      </c>
    </row>
    <row r="141" spans="2:74" ht="30" customHeight="1" x14ac:dyDescent="0.2">
      <c r="B141" s="75"/>
      <c r="C141" s="75"/>
      <c r="D141" s="77"/>
      <c r="E141" s="49"/>
      <c r="F141" s="49"/>
      <c r="G141" s="50"/>
      <c r="H141" s="51"/>
      <c r="I141" s="50"/>
      <c r="J141" s="53"/>
      <c r="K141" s="55" t="str">
        <f t="shared" si="87"/>
        <v/>
      </c>
      <c r="L141" s="50" t="str">
        <f t="shared" si="88"/>
        <v/>
      </c>
      <c r="M141" s="50" t="str">
        <f t="shared" si="89"/>
        <v/>
      </c>
      <c r="N141" s="72" t="str">
        <f t="shared" si="90"/>
        <v/>
      </c>
      <c r="O141" s="72" t="str">
        <f t="shared" si="91"/>
        <v/>
      </c>
      <c r="P141" s="51" t="str">
        <f t="shared" si="92"/>
        <v/>
      </c>
      <c r="Q141" s="21"/>
      <c r="R141" s="68" t="str">
        <f t="shared" si="93"/>
        <v/>
      </c>
      <c r="S141" s="51" t="str">
        <f t="shared" si="94"/>
        <v/>
      </c>
      <c r="T141" s="24"/>
      <c r="U141" s="7" t="str">
        <f t="shared" si="78"/>
        <v/>
      </c>
      <c r="V141" s="8" t="str">
        <f t="shared" si="95"/>
        <v/>
      </c>
      <c r="W141" s="21"/>
      <c r="X141" s="14" t="str">
        <f t="shared" si="79"/>
        <v/>
      </c>
      <c r="Y141" s="14" t="str">
        <f t="shared" si="96"/>
        <v/>
      </c>
      <c r="Z141" s="8" t="str">
        <f t="shared" si="97"/>
        <v/>
      </c>
      <c r="AA141" s="24"/>
      <c r="AB141" s="4" t="str">
        <f>IF(B141="","",COUNT(B$3:B141))</f>
        <v/>
      </c>
      <c r="AC141" s="4" t="str">
        <f>IF(C141="","",COUNT(C$3:C141))</f>
        <v/>
      </c>
      <c r="AD141" s="4" t="str">
        <f>IF(D141="","",COUNT(D$3:D141))</f>
        <v/>
      </c>
      <c r="AE141" s="22" t="str">
        <f>IF(E141="","",COUNTA($E$3:E141))</f>
        <v/>
      </c>
      <c r="AF141" s="60" t="str">
        <f>IF(B141="",IF(OR($C141&lt;&gt;"",$D141&lt;&gt;"",$E141&lt;&gt;"",$F141&lt;&gt;""),INDEX(AF$3:AF140,MATCH(MAX(AB$3:AB140),AB$3:AB140,0),0),""),B141)</f>
        <v/>
      </c>
      <c r="AG141" s="60" t="str">
        <f>IF(C141="",IF(OR($B141&lt;&gt;"",$D141&lt;&gt;"",$E141&lt;&gt;"",$F141&lt;&gt;""),INDEX(AG$3:AG140,MATCH(MAX(AC$3:AC140),AC$3:AC140,0),0),""),C141)</f>
        <v/>
      </c>
      <c r="AH141" s="60" t="str">
        <f>IF(D141="",IF(OR($B141&lt;&gt;"",$C141&lt;&gt;"",$E141&lt;&gt;"",$F141&lt;&gt;""),INDEX(AH$3:AH140,MATCH(MAX(AD$3:AD140),AD$3:AD140,0),0),""),D141)</f>
        <v/>
      </c>
      <c r="AI141" s="19" t="str">
        <f t="shared" si="98"/>
        <v/>
      </c>
      <c r="AJ141" s="22" t="str">
        <f>IF(AK141="","",$AK141&amp;"@"&amp;AL141&amp;IF(AL141="","","@"&amp;COUNTIF($AI$3:AI141,AL141)))</f>
        <v/>
      </c>
      <c r="AK141" s="45" t="str">
        <f t="shared" si="99"/>
        <v/>
      </c>
      <c r="AL141" s="5" t="str">
        <f>IF(AI141="",IF(AND(F141&lt;&gt;"",E141=""),INDEX($AI$3:AI140,MATCH(MAX($AE$3:AE140),$AE$3:AE140,0),0),""),AI141)</f>
        <v/>
      </c>
      <c r="AM141" s="22" t="str">
        <f>IF(入力!F141="","",IFERROR(INDEX(設定!$B$3:$B$100003,IFERROR(MATCH("*"&amp;$F141&amp;"*",設定!B$3:B$100003,0),MATCH("*"&amp;$F141&amp;"*",設定!C$3:C$100003,0)),0),入力!F141))&amp;""</f>
        <v/>
      </c>
      <c r="AN141" s="22" t="str">
        <f>IF(AM141="","",IFERROR(IF(入力!I141="",INDEX(設定!$D$3:$D$100003,MATCH("*"&amp;$AM141&amp;"*",設定!B$3:B$100003,0),0),I141),I141))&amp;""</f>
        <v/>
      </c>
      <c r="AO141" s="22" t="str">
        <f t="shared" si="100"/>
        <v/>
      </c>
      <c r="AP141" s="22" t="str">
        <f t="shared" si="101"/>
        <v/>
      </c>
      <c r="AQ141" s="22" t="str">
        <f>IF(AM141="","",IFERROR(IF(入力!H141="",INDEX(設定!$E$3:$X$100003,MATCH("*"&amp;$AM141&amp;"*",設定!B$3:B$100003,0),MATCH($AK141,設定!$E$1:$X$1,1)),H141),H141))</f>
        <v/>
      </c>
      <c r="AR141" s="23" t="str">
        <f t="shared" si="102"/>
        <v/>
      </c>
      <c r="AS141" s="23" t="str">
        <f>IF(AND(AR141&lt;&gt;"",COUNTIF($AJ$3:AJ141,AJ141)=1),SUMIF($AJ$3:$AR$100003,AJ141,$AR$3:$AR$100003),"")</f>
        <v/>
      </c>
      <c r="AT141" s="23" t="str">
        <f>IF(AND(COUNTIF($AK$3:AK141,AK141)=COUNTIF($AK$3:AK100141,AK141),AK141&lt;&gt;""),SUMIF($AK$3:AK141,AK141,$AR$3:AR141),"")</f>
        <v/>
      </c>
      <c r="AU141" s="125"/>
      <c r="AV141" s="22" t="str">
        <f>IF(COUNT(BA141:BF141)=6,MAX($AV$3:AV140)+1,"")</f>
        <v/>
      </c>
      <c r="AW141" s="22" t="str">
        <f>IF(AX141="","",RANK(AX141,$AX$3:$AX$100003,1)+COUNTIF($AX$3:AX141,AX141)-1)</f>
        <v/>
      </c>
      <c r="AX141" s="22" t="str">
        <f t="shared" si="80"/>
        <v/>
      </c>
      <c r="AY141" s="22" t="str">
        <f>IF(AL141="","",IF(COUNTIF($AL$3:AL141,AL141)=1,1+MAX($AY$3:AY140),INDEX($AY$3:AY140,MATCH(AL141,$AL$3:AL141,0),0)))</f>
        <v/>
      </c>
      <c r="AZ141" s="22" t="str">
        <f>IF(AM141="","",IF(COUNTIF($AM$3:AM141,AM141)=1,1+MAX($AZ$3:AZ140),INDEX($AZ$3:AZ140,MATCH(AM141,$AM$3:AM141,0),0)))</f>
        <v/>
      </c>
      <c r="BA141" s="79" t="str">
        <f t="shared" si="81"/>
        <v/>
      </c>
      <c r="BB141" s="79" t="str">
        <f t="shared" si="82"/>
        <v/>
      </c>
      <c r="BC141" s="22" t="str">
        <f>IF($AL141="","",IF(COUNTIF(AL141,"*"&amp;BC$1&amp;"*"),COUNTIF(AL$3:AL141,"*"&amp;BC$1&amp;"*"),""))</f>
        <v/>
      </c>
      <c r="BD141" s="22" t="str">
        <f>IF($AL141="","",IF(COUNTIF(AM141,"*"&amp;BD$1&amp;"*"),COUNTIF(AM$3:AM141,"*"&amp;BD$1&amp;"*"),""))</f>
        <v/>
      </c>
      <c r="BE141" s="22" t="str">
        <f>IF($AL141="","",IF(COUNTIF(AN141,"*"&amp;BE$1&amp;"*"),COUNTIF(AN$3:AN141,"*"&amp;BE$1&amp;"*"),""))</f>
        <v/>
      </c>
      <c r="BF141" s="22" t="str">
        <f>IF($AL141="","",IF(COUNTIF(AO141,"*"&amp;BF$1&amp;"*"),COUNTIF(AO$3:AO141,"*"&amp;BF$1&amp;"*"),""))</f>
        <v/>
      </c>
      <c r="BG141" s="83" t="str">
        <f t="shared" si="83"/>
        <v/>
      </c>
      <c r="BH141" s="22" t="str">
        <f t="shared" si="84"/>
        <v/>
      </c>
      <c r="BI141" s="22" t="str">
        <f t="shared" si="85"/>
        <v/>
      </c>
      <c r="BK141" s="22" t="str">
        <f>IF($BK$1&gt;=1+MAX($BK$3:BK140),1+MAX($BK$3:BK140),"")</f>
        <v/>
      </c>
      <c r="BL141" s="22" t="str">
        <f t="shared" si="86"/>
        <v/>
      </c>
      <c r="BM141" s="22" t="str">
        <f t="shared" si="86"/>
        <v/>
      </c>
      <c r="BN141" s="22" t="str">
        <f t="shared" si="86"/>
        <v/>
      </c>
      <c r="BO141" s="22" t="str">
        <f t="shared" si="86"/>
        <v/>
      </c>
      <c r="BP141" s="22" t="str">
        <f t="shared" si="86"/>
        <v/>
      </c>
      <c r="BQ141" s="22" t="str">
        <f t="shared" si="86"/>
        <v/>
      </c>
      <c r="BR141" s="22" t="str">
        <f t="shared" si="86"/>
        <v/>
      </c>
      <c r="BS141" s="22" t="str">
        <f t="shared" si="86"/>
        <v/>
      </c>
      <c r="BT141" s="22" t="str">
        <f t="shared" si="86"/>
        <v/>
      </c>
      <c r="BU141" s="22" t="str">
        <f t="shared" si="86"/>
        <v/>
      </c>
      <c r="BV141" s="22" t="str">
        <f t="shared" si="86"/>
        <v/>
      </c>
    </row>
    <row r="142" spans="2:74" ht="30" customHeight="1" x14ac:dyDescent="0.2">
      <c r="B142" s="75"/>
      <c r="C142" s="75"/>
      <c r="D142" s="77"/>
      <c r="E142" s="49"/>
      <c r="F142" s="49"/>
      <c r="G142" s="50"/>
      <c r="H142" s="51"/>
      <c r="I142" s="50"/>
      <c r="J142" s="53"/>
      <c r="K142" s="55" t="str">
        <f t="shared" si="87"/>
        <v/>
      </c>
      <c r="L142" s="50" t="str">
        <f t="shared" si="88"/>
        <v/>
      </c>
      <c r="M142" s="50" t="str">
        <f t="shared" si="89"/>
        <v/>
      </c>
      <c r="N142" s="72" t="str">
        <f t="shared" si="90"/>
        <v/>
      </c>
      <c r="O142" s="72" t="str">
        <f t="shared" si="91"/>
        <v/>
      </c>
      <c r="P142" s="51" t="str">
        <f t="shared" si="92"/>
        <v/>
      </c>
      <c r="Q142" s="21"/>
      <c r="R142" s="68" t="str">
        <f t="shared" si="93"/>
        <v/>
      </c>
      <c r="S142" s="51" t="str">
        <f t="shared" si="94"/>
        <v/>
      </c>
      <c r="T142" s="24"/>
      <c r="U142" s="7" t="str">
        <f t="shared" si="78"/>
        <v/>
      </c>
      <c r="V142" s="8" t="str">
        <f t="shared" si="95"/>
        <v/>
      </c>
      <c r="W142" s="21"/>
      <c r="X142" s="14" t="str">
        <f t="shared" si="79"/>
        <v/>
      </c>
      <c r="Y142" s="14" t="str">
        <f t="shared" si="96"/>
        <v/>
      </c>
      <c r="Z142" s="8" t="str">
        <f t="shared" si="97"/>
        <v/>
      </c>
      <c r="AA142" s="24"/>
      <c r="AB142" s="4" t="str">
        <f>IF(B142="","",COUNT(B$3:B142))</f>
        <v/>
      </c>
      <c r="AC142" s="4" t="str">
        <f>IF(C142="","",COUNT(C$3:C142))</f>
        <v/>
      </c>
      <c r="AD142" s="4" t="str">
        <f>IF(D142="","",COUNT(D$3:D142))</f>
        <v/>
      </c>
      <c r="AE142" s="22" t="str">
        <f>IF(E142="","",COUNTA($E$3:E142))</f>
        <v/>
      </c>
      <c r="AF142" s="60" t="str">
        <f>IF(B142="",IF(OR($C142&lt;&gt;"",$D142&lt;&gt;"",$E142&lt;&gt;"",$F142&lt;&gt;""),INDEX(AF$3:AF141,MATCH(MAX(AB$3:AB141),AB$3:AB141,0),0),""),B142)</f>
        <v/>
      </c>
      <c r="AG142" s="60" t="str">
        <f>IF(C142="",IF(OR($B142&lt;&gt;"",$D142&lt;&gt;"",$E142&lt;&gt;"",$F142&lt;&gt;""),INDEX(AG$3:AG141,MATCH(MAX(AC$3:AC141),AC$3:AC141,0),0),""),C142)</f>
        <v/>
      </c>
      <c r="AH142" s="60" t="str">
        <f>IF(D142="",IF(OR($B142&lt;&gt;"",$C142&lt;&gt;"",$E142&lt;&gt;"",$F142&lt;&gt;""),INDEX(AH$3:AH141,MATCH(MAX(AD$3:AD141),AD$3:AD141,0),0),""),D142)</f>
        <v/>
      </c>
      <c r="AI142" s="19" t="str">
        <f t="shared" si="98"/>
        <v/>
      </c>
      <c r="AJ142" s="22" t="str">
        <f>IF(AK142="","",$AK142&amp;"@"&amp;AL142&amp;IF(AL142="","","@"&amp;COUNTIF($AI$3:AI142,AL142)))</f>
        <v/>
      </c>
      <c r="AK142" s="45" t="str">
        <f t="shared" si="99"/>
        <v/>
      </c>
      <c r="AL142" s="5" t="str">
        <f>IF(AI142="",IF(AND(F142&lt;&gt;"",E142=""),INDEX($AI$3:AI141,MATCH(MAX($AE$3:AE141),$AE$3:AE141,0),0),""),AI142)</f>
        <v/>
      </c>
      <c r="AM142" s="22" t="str">
        <f>IF(入力!F142="","",IFERROR(INDEX(設定!$B$3:$B$100003,IFERROR(MATCH("*"&amp;$F142&amp;"*",設定!B$3:B$100003,0),MATCH("*"&amp;$F142&amp;"*",設定!C$3:C$100003,0)),0),入力!F142))&amp;""</f>
        <v/>
      </c>
      <c r="AN142" s="22" t="str">
        <f>IF(AM142="","",IFERROR(IF(入力!I142="",INDEX(設定!$D$3:$D$100003,MATCH("*"&amp;$AM142&amp;"*",設定!B$3:B$100003,0),0),I142),I142))&amp;""</f>
        <v/>
      </c>
      <c r="AO142" s="22" t="str">
        <f t="shared" si="100"/>
        <v/>
      </c>
      <c r="AP142" s="22" t="str">
        <f t="shared" si="101"/>
        <v/>
      </c>
      <c r="AQ142" s="22" t="str">
        <f>IF(AM142="","",IFERROR(IF(入力!H142="",INDEX(設定!$E$3:$X$100003,MATCH("*"&amp;$AM142&amp;"*",設定!B$3:B$100003,0),MATCH($AK142,設定!$E$1:$X$1,1)),H142),H142))</f>
        <v/>
      </c>
      <c r="AR142" s="23" t="str">
        <f t="shared" si="102"/>
        <v/>
      </c>
      <c r="AS142" s="23" t="str">
        <f>IF(AND(AR142&lt;&gt;"",COUNTIF($AJ$3:AJ142,AJ142)=1),SUMIF($AJ$3:$AR$100003,AJ142,$AR$3:$AR$100003),"")</f>
        <v/>
      </c>
      <c r="AT142" s="23" t="str">
        <f>IF(AND(COUNTIF($AK$3:AK142,AK142)=COUNTIF($AK$3:AK100142,AK142),AK142&lt;&gt;""),SUMIF($AK$3:AK142,AK142,$AR$3:AR142),"")</f>
        <v/>
      </c>
      <c r="AU142" s="125"/>
      <c r="AV142" s="22" t="str">
        <f>IF(COUNT(BA142:BF142)=6,MAX($AV$3:AV141)+1,"")</f>
        <v/>
      </c>
      <c r="AW142" s="22" t="str">
        <f>IF(AX142="","",RANK(AX142,$AX$3:$AX$100003,1)+COUNTIF($AX$3:AX142,AX142)-1)</f>
        <v/>
      </c>
      <c r="AX142" s="22" t="str">
        <f t="shared" si="80"/>
        <v/>
      </c>
      <c r="AY142" s="22" t="str">
        <f>IF(AL142="","",IF(COUNTIF($AL$3:AL142,AL142)=1,1+MAX($AY$3:AY141),INDEX($AY$3:AY141,MATCH(AL142,$AL$3:AL142,0),0)))</f>
        <v/>
      </c>
      <c r="AZ142" s="22" t="str">
        <f>IF(AM142="","",IF(COUNTIF($AM$3:AM142,AM142)=1,1+MAX($AZ$3:AZ141),INDEX($AZ$3:AZ141,MATCH(AM142,$AM$3:AM142,0),0)))</f>
        <v/>
      </c>
      <c r="BA142" s="79" t="str">
        <f t="shared" si="81"/>
        <v/>
      </c>
      <c r="BB142" s="79" t="str">
        <f t="shared" si="82"/>
        <v/>
      </c>
      <c r="BC142" s="22" t="str">
        <f>IF($AL142="","",IF(COUNTIF(AL142,"*"&amp;BC$1&amp;"*"),COUNTIF(AL$3:AL142,"*"&amp;BC$1&amp;"*"),""))</f>
        <v/>
      </c>
      <c r="BD142" s="22" t="str">
        <f>IF($AL142="","",IF(COUNTIF(AM142,"*"&amp;BD$1&amp;"*"),COUNTIF(AM$3:AM142,"*"&amp;BD$1&amp;"*"),""))</f>
        <v/>
      </c>
      <c r="BE142" s="22" t="str">
        <f>IF($AL142="","",IF(COUNTIF(AN142,"*"&amp;BE$1&amp;"*"),COUNTIF(AN$3:AN142,"*"&amp;BE$1&amp;"*"),""))</f>
        <v/>
      </c>
      <c r="BF142" s="22" t="str">
        <f>IF($AL142="","",IF(COUNTIF(AO142,"*"&amp;BF$1&amp;"*"),COUNTIF(AO$3:AO142,"*"&amp;BF$1&amp;"*"),""))</f>
        <v/>
      </c>
      <c r="BG142" s="83" t="str">
        <f t="shared" si="83"/>
        <v/>
      </c>
      <c r="BH142" s="22" t="str">
        <f t="shared" si="84"/>
        <v/>
      </c>
      <c r="BI142" s="22" t="str">
        <f t="shared" si="85"/>
        <v/>
      </c>
      <c r="BK142" s="22" t="str">
        <f>IF($BK$1&gt;=1+MAX($BK$3:BK141),1+MAX($BK$3:BK141),"")</f>
        <v/>
      </c>
      <c r="BL142" s="22" t="str">
        <f t="shared" si="86"/>
        <v/>
      </c>
      <c r="BM142" s="22" t="str">
        <f t="shared" si="86"/>
        <v/>
      </c>
      <c r="BN142" s="22" t="str">
        <f t="shared" si="86"/>
        <v/>
      </c>
      <c r="BO142" s="22" t="str">
        <f t="shared" si="86"/>
        <v/>
      </c>
      <c r="BP142" s="22" t="str">
        <f t="shared" si="86"/>
        <v/>
      </c>
      <c r="BQ142" s="22" t="str">
        <f t="shared" si="86"/>
        <v/>
      </c>
      <c r="BR142" s="22" t="str">
        <f t="shared" si="86"/>
        <v/>
      </c>
      <c r="BS142" s="22" t="str">
        <f t="shared" si="86"/>
        <v/>
      </c>
      <c r="BT142" s="22" t="str">
        <f t="shared" si="86"/>
        <v/>
      </c>
      <c r="BU142" s="22" t="str">
        <f t="shared" si="86"/>
        <v/>
      </c>
      <c r="BV142" s="22" t="str">
        <f t="shared" si="86"/>
        <v/>
      </c>
    </row>
    <row r="143" spans="2:74" ht="30" customHeight="1" x14ac:dyDescent="0.2">
      <c r="B143" s="75"/>
      <c r="C143" s="75"/>
      <c r="D143" s="77"/>
      <c r="E143" s="49"/>
      <c r="F143" s="49"/>
      <c r="G143" s="50"/>
      <c r="H143" s="51"/>
      <c r="I143" s="50"/>
      <c r="J143" s="53"/>
      <c r="K143" s="55" t="str">
        <f t="shared" si="87"/>
        <v/>
      </c>
      <c r="L143" s="50" t="str">
        <f t="shared" si="88"/>
        <v/>
      </c>
      <c r="M143" s="50" t="str">
        <f t="shared" si="89"/>
        <v/>
      </c>
      <c r="N143" s="72" t="str">
        <f t="shared" si="90"/>
        <v/>
      </c>
      <c r="O143" s="72" t="str">
        <f t="shared" si="91"/>
        <v/>
      </c>
      <c r="P143" s="51" t="str">
        <f t="shared" si="92"/>
        <v/>
      </c>
      <c r="Q143" s="21"/>
      <c r="R143" s="68" t="str">
        <f t="shared" si="93"/>
        <v/>
      </c>
      <c r="S143" s="51" t="str">
        <f t="shared" si="94"/>
        <v/>
      </c>
      <c r="T143" s="24"/>
      <c r="U143" s="7" t="str">
        <f t="shared" si="78"/>
        <v/>
      </c>
      <c r="V143" s="8" t="str">
        <f t="shared" si="95"/>
        <v/>
      </c>
      <c r="W143" s="21"/>
      <c r="X143" s="14" t="str">
        <f t="shared" si="79"/>
        <v/>
      </c>
      <c r="Y143" s="14" t="str">
        <f t="shared" si="96"/>
        <v/>
      </c>
      <c r="Z143" s="8" t="str">
        <f t="shared" si="97"/>
        <v/>
      </c>
      <c r="AA143" s="24"/>
      <c r="AB143" s="4" t="str">
        <f>IF(B143="","",COUNT(B$3:B143))</f>
        <v/>
      </c>
      <c r="AC143" s="4" t="str">
        <f>IF(C143="","",COUNT(C$3:C143))</f>
        <v/>
      </c>
      <c r="AD143" s="4" t="str">
        <f>IF(D143="","",COUNT(D$3:D143))</f>
        <v/>
      </c>
      <c r="AE143" s="22" t="str">
        <f>IF(E143="","",COUNTA($E$3:E143))</f>
        <v/>
      </c>
      <c r="AF143" s="60" t="str">
        <f>IF(B143="",IF(OR($C143&lt;&gt;"",$D143&lt;&gt;"",$E143&lt;&gt;"",$F143&lt;&gt;""),INDEX(AF$3:AF142,MATCH(MAX(AB$3:AB142),AB$3:AB142,0),0),""),B143)</f>
        <v/>
      </c>
      <c r="AG143" s="60" t="str">
        <f>IF(C143="",IF(OR($B143&lt;&gt;"",$D143&lt;&gt;"",$E143&lt;&gt;"",$F143&lt;&gt;""),INDEX(AG$3:AG142,MATCH(MAX(AC$3:AC142),AC$3:AC142,0),0),""),C143)</f>
        <v/>
      </c>
      <c r="AH143" s="60" t="str">
        <f>IF(D143="",IF(OR($B143&lt;&gt;"",$C143&lt;&gt;"",$E143&lt;&gt;"",$F143&lt;&gt;""),INDEX(AH$3:AH142,MATCH(MAX(AD$3:AD142),AD$3:AD142,0),0),""),D143)</f>
        <v/>
      </c>
      <c r="AI143" s="19" t="str">
        <f t="shared" si="98"/>
        <v/>
      </c>
      <c r="AJ143" s="22" t="str">
        <f>IF(AK143="","",$AK143&amp;"@"&amp;AL143&amp;IF(AL143="","","@"&amp;COUNTIF($AI$3:AI143,AL143)))</f>
        <v/>
      </c>
      <c r="AK143" s="45" t="str">
        <f t="shared" si="99"/>
        <v/>
      </c>
      <c r="AL143" s="5" t="str">
        <f>IF(AI143="",IF(AND(F143&lt;&gt;"",E143=""),INDEX($AI$3:AI142,MATCH(MAX($AE$3:AE142),$AE$3:AE142,0),0),""),AI143)</f>
        <v/>
      </c>
      <c r="AM143" s="22" t="str">
        <f>IF(入力!F143="","",IFERROR(INDEX(設定!$B$3:$B$100003,IFERROR(MATCH("*"&amp;$F143&amp;"*",設定!B$3:B$100003,0),MATCH("*"&amp;$F143&amp;"*",設定!C$3:C$100003,0)),0),入力!F143))&amp;""</f>
        <v/>
      </c>
      <c r="AN143" s="22" t="str">
        <f>IF(AM143="","",IFERROR(IF(入力!I143="",INDEX(設定!$D$3:$D$100003,MATCH("*"&amp;$AM143&amp;"*",設定!B$3:B$100003,0),0),I143),I143))&amp;""</f>
        <v/>
      </c>
      <c r="AO143" s="22" t="str">
        <f t="shared" si="100"/>
        <v/>
      </c>
      <c r="AP143" s="22" t="str">
        <f t="shared" si="101"/>
        <v/>
      </c>
      <c r="AQ143" s="22" t="str">
        <f>IF(AM143="","",IFERROR(IF(入力!H143="",INDEX(設定!$E$3:$X$100003,MATCH("*"&amp;$AM143&amp;"*",設定!B$3:B$100003,0),MATCH($AK143,設定!$E$1:$X$1,1)),H143),H143))</f>
        <v/>
      </c>
      <c r="AR143" s="23" t="str">
        <f t="shared" si="102"/>
        <v/>
      </c>
      <c r="AS143" s="23" t="str">
        <f>IF(AND(AR143&lt;&gt;"",COUNTIF($AJ$3:AJ143,AJ143)=1),SUMIF($AJ$3:$AR$100003,AJ143,$AR$3:$AR$100003),"")</f>
        <v/>
      </c>
      <c r="AT143" s="23" t="str">
        <f>IF(AND(COUNTIF($AK$3:AK143,AK143)=COUNTIF($AK$3:AK100143,AK143),AK143&lt;&gt;""),SUMIF($AK$3:AK143,AK143,$AR$3:AR143),"")</f>
        <v/>
      </c>
      <c r="AU143" s="125"/>
      <c r="AV143" s="22" t="str">
        <f>IF(COUNT(BA143:BF143)=6,MAX($AV$3:AV142)+1,"")</f>
        <v/>
      </c>
      <c r="AW143" s="22" t="str">
        <f>IF(AX143="","",RANK(AX143,$AX$3:$AX$100003,1)+COUNTIF($AX$3:AX143,AX143)-1)</f>
        <v/>
      </c>
      <c r="AX143" s="22" t="str">
        <f t="shared" si="80"/>
        <v/>
      </c>
      <c r="AY143" s="22" t="str">
        <f>IF(AL143="","",IF(COUNTIF($AL$3:AL143,AL143)=1,1+MAX($AY$3:AY142),INDEX($AY$3:AY142,MATCH(AL143,$AL$3:AL143,0),0)))</f>
        <v/>
      </c>
      <c r="AZ143" s="22" t="str">
        <f>IF(AM143="","",IF(COUNTIF($AM$3:AM143,AM143)=1,1+MAX($AZ$3:AZ142),INDEX($AZ$3:AZ142,MATCH(AM143,$AM$3:AM143,0),0)))</f>
        <v/>
      </c>
      <c r="BA143" s="79" t="str">
        <f t="shared" si="81"/>
        <v/>
      </c>
      <c r="BB143" s="79" t="str">
        <f t="shared" si="82"/>
        <v/>
      </c>
      <c r="BC143" s="22" t="str">
        <f>IF($AL143="","",IF(COUNTIF(AL143,"*"&amp;BC$1&amp;"*"),COUNTIF(AL$3:AL143,"*"&amp;BC$1&amp;"*"),""))</f>
        <v/>
      </c>
      <c r="BD143" s="22" t="str">
        <f>IF($AL143="","",IF(COUNTIF(AM143,"*"&amp;BD$1&amp;"*"),COUNTIF(AM$3:AM143,"*"&amp;BD$1&amp;"*"),""))</f>
        <v/>
      </c>
      <c r="BE143" s="22" t="str">
        <f>IF($AL143="","",IF(COUNTIF(AN143,"*"&amp;BE$1&amp;"*"),COUNTIF(AN$3:AN143,"*"&amp;BE$1&amp;"*"),""))</f>
        <v/>
      </c>
      <c r="BF143" s="22" t="str">
        <f>IF($AL143="","",IF(COUNTIF(AO143,"*"&amp;BF$1&amp;"*"),COUNTIF(AO$3:AO143,"*"&amp;BF$1&amp;"*"),""))</f>
        <v/>
      </c>
      <c r="BG143" s="83" t="str">
        <f t="shared" si="83"/>
        <v/>
      </c>
      <c r="BH143" s="22" t="str">
        <f t="shared" si="84"/>
        <v/>
      </c>
      <c r="BI143" s="22" t="str">
        <f t="shared" si="85"/>
        <v/>
      </c>
      <c r="BK143" s="22" t="str">
        <f>IF($BK$1&gt;=1+MAX($BK$3:BK142),1+MAX($BK$3:BK142),"")</f>
        <v/>
      </c>
      <c r="BL143" s="22" t="str">
        <f t="shared" ref="BL143:BV152" si="103">IFERROR(IF($BK143="","",INDEX($AF$3:$AR$100003,MATCH($BK143,INDEX($AV$3:$AW$100003,0,MATCH($BL$1,$AV$2:$AW$2,0)),0),MATCH(BL$2,$AF$2:$AR$2,0))),"")</f>
        <v/>
      </c>
      <c r="BM143" s="22" t="str">
        <f t="shared" si="103"/>
        <v/>
      </c>
      <c r="BN143" s="22" t="str">
        <f t="shared" si="103"/>
        <v/>
      </c>
      <c r="BO143" s="22" t="str">
        <f t="shared" si="103"/>
        <v/>
      </c>
      <c r="BP143" s="22" t="str">
        <f t="shared" si="103"/>
        <v/>
      </c>
      <c r="BQ143" s="22" t="str">
        <f t="shared" si="103"/>
        <v/>
      </c>
      <c r="BR143" s="22" t="str">
        <f t="shared" si="103"/>
        <v/>
      </c>
      <c r="BS143" s="22" t="str">
        <f t="shared" si="103"/>
        <v/>
      </c>
      <c r="BT143" s="22" t="str">
        <f t="shared" si="103"/>
        <v/>
      </c>
      <c r="BU143" s="22" t="str">
        <f t="shared" si="103"/>
        <v/>
      </c>
      <c r="BV143" s="22" t="str">
        <f t="shared" si="103"/>
        <v/>
      </c>
    </row>
    <row r="144" spans="2:74" ht="30" customHeight="1" x14ac:dyDescent="0.2">
      <c r="B144" s="75"/>
      <c r="C144" s="75"/>
      <c r="D144" s="77"/>
      <c r="E144" s="49"/>
      <c r="F144" s="49"/>
      <c r="G144" s="50"/>
      <c r="H144" s="51"/>
      <c r="I144" s="50"/>
      <c r="J144" s="53"/>
      <c r="K144" s="55" t="str">
        <f t="shared" si="87"/>
        <v/>
      </c>
      <c r="L144" s="50" t="str">
        <f t="shared" si="88"/>
        <v/>
      </c>
      <c r="M144" s="50" t="str">
        <f t="shared" si="89"/>
        <v/>
      </c>
      <c r="N144" s="72" t="str">
        <f t="shared" si="90"/>
        <v/>
      </c>
      <c r="O144" s="72" t="str">
        <f t="shared" si="91"/>
        <v/>
      </c>
      <c r="P144" s="51" t="str">
        <f t="shared" si="92"/>
        <v/>
      </c>
      <c r="Q144" s="21"/>
      <c r="R144" s="68" t="str">
        <f t="shared" si="93"/>
        <v/>
      </c>
      <c r="S144" s="51" t="str">
        <f t="shared" si="94"/>
        <v/>
      </c>
      <c r="T144" s="24"/>
      <c r="U144" s="7" t="str">
        <f t="shared" si="78"/>
        <v/>
      </c>
      <c r="V144" s="8" t="str">
        <f t="shared" si="95"/>
        <v/>
      </c>
      <c r="W144" s="21"/>
      <c r="X144" s="14" t="str">
        <f t="shared" si="79"/>
        <v/>
      </c>
      <c r="Y144" s="14" t="str">
        <f t="shared" si="96"/>
        <v/>
      </c>
      <c r="Z144" s="8" t="str">
        <f t="shared" si="97"/>
        <v/>
      </c>
      <c r="AA144" s="24"/>
      <c r="AB144" s="4" t="str">
        <f>IF(B144="","",COUNT(B$3:B144))</f>
        <v/>
      </c>
      <c r="AC144" s="4" t="str">
        <f>IF(C144="","",COUNT(C$3:C144))</f>
        <v/>
      </c>
      <c r="AD144" s="4" t="str">
        <f>IF(D144="","",COUNT(D$3:D144))</f>
        <v/>
      </c>
      <c r="AE144" s="22" t="str">
        <f>IF(E144="","",COUNTA($E$3:E144))</f>
        <v/>
      </c>
      <c r="AF144" s="60" t="str">
        <f>IF(B144="",IF(OR($C144&lt;&gt;"",$D144&lt;&gt;"",$E144&lt;&gt;"",$F144&lt;&gt;""),INDEX(AF$3:AF143,MATCH(MAX(AB$3:AB143),AB$3:AB143,0),0),""),B144)</f>
        <v/>
      </c>
      <c r="AG144" s="60" t="str">
        <f>IF(C144="",IF(OR($B144&lt;&gt;"",$D144&lt;&gt;"",$E144&lt;&gt;"",$F144&lt;&gt;""),INDEX(AG$3:AG143,MATCH(MAX(AC$3:AC143),AC$3:AC143,0),0),""),C144)</f>
        <v/>
      </c>
      <c r="AH144" s="60" t="str">
        <f>IF(D144="",IF(OR($B144&lt;&gt;"",$C144&lt;&gt;"",$E144&lt;&gt;"",$F144&lt;&gt;""),INDEX(AH$3:AH143,MATCH(MAX(AD$3:AD143),AD$3:AD143,0),0),""),D144)</f>
        <v/>
      </c>
      <c r="AI144" s="19" t="str">
        <f t="shared" si="98"/>
        <v/>
      </c>
      <c r="AJ144" s="22" t="str">
        <f>IF(AK144="","",$AK144&amp;"@"&amp;AL144&amp;IF(AL144="","","@"&amp;COUNTIF($AI$3:AI144,AL144)))</f>
        <v/>
      </c>
      <c r="AK144" s="45" t="str">
        <f t="shared" si="99"/>
        <v/>
      </c>
      <c r="AL144" s="5" t="str">
        <f>IF(AI144="",IF(AND(F144&lt;&gt;"",E144=""),INDEX($AI$3:AI143,MATCH(MAX($AE$3:AE143),$AE$3:AE143,0),0),""),AI144)</f>
        <v/>
      </c>
      <c r="AM144" s="22" t="str">
        <f>IF(入力!F144="","",IFERROR(INDEX(設定!$B$3:$B$100003,IFERROR(MATCH("*"&amp;$F144&amp;"*",設定!B$3:B$100003,0),MATCH("*"&amp;$F144&amp;"*",設定!C$3:C$100003,0)),0),入力!F144))&amp;""</f>
        <v/>
      </c>
      <c r="AN144" s="22" t="str">
        <f>IF(AM144="","",IFERROR(IF(入力!I144="",INDEX(設定!$D$3:$D$100003,MATCH("*"&amp;$AM144&amp;"*",設定!B$3:B$100003,0),0),I144),I144))&amp;""</f>
        <v/>
      </c>
      <c r="AO144" s="22" t="str">
        <f t="shared" si="100"/>
        <v/>
      </c>
      <c r="AP144" s="22" t="str">
        <f t="shared" si="101"/>
        <v/>
      </c>
      <c r="AQ144" s="22" t="str">
        <f>IF(AM144="","",IFERROR(IF(入力!H144="",INDEX(設定!$E$3:$X$100003,MATCH("*"&amp;$AM144&amp;"*",設定!B$3:B$100003,0),MATCH($AK144,設定!$E$1:$X$1,1)),H144),H144))</f>
        <v/>
      </c>
      <c r="AR144" s="23" t="str">
        <f t="shared" si="102"/>
        <v/>
      </c>
      <c r="AS144" s="23" t="str">
        <f>IF(AND(AR144&lt;&gt;"",COUNTIF($AJ$3:AJ144,AJ144)=1),SUMIF($AJ$3:$AR$100003,AJ144,$AR$3:$AR$100003),"")</f>
        <v/>
      </c>
      <c r="AT144" s="23" t="str">
        <f>IF(AND(COUNTIF($AK$3:AK144,AK144)=COUNTIF($AK$3:AK100144,AK144),AK144&lt;&gt;""),SUMIF($AK$3:AK144,AK144,$AR$3:AR144),"")</f>
        <v/>
      </c>
      <c r="AU144" s="125"/>
      <c r="AV144" s="22" t="str">
        <f>IF(COUNT(BA144:BF144)=6,MAX($AV$3:AV143)+1,"")</f>
        <v/>
      </c>
      <c r="AW144" s="22" t="str">
        <f>IF(AX144="","",RANK(AX144,$AX$3:$AX$100003,1)+COUNTIF($AX$3:AX144,AX144)-1)</f>
        <v/>
      </c>
      <c r="AX144" s="22" t="str">
        <f t="shared" si="80"/>
        <v/>
      </c>
      <c r="AY144" s="22" t="str">
        <f>IF(AL144="","",IF(COUNTIF($AL$3:AL144,AL144)=1,1+MAX($AY$3:AY143),INDEX($AY$3:AY143,MATCH(AL144,$AL$3:AL144,0),0)))</f>
        <v/>
      </c>
      <c r="AZ144" s="22" t="str">
        <f>IF(AM144="","",IF(COUNTIF($AM$3:AM144,AM144)=1,1+MAX($AZ$3:AZ143),INDEX($AZ$3:AZ143,MATCH(AM144,$AM$3:AM144,0),0)))</f>
        <v/>
      </c>
      <c r="BA144" s="79" t="str">
        <f t="shared" si="81"/>
        <v/>
      </c>
      <c r="BB144" s="79" t="str">
        <f t="shared" si="82"/>
        <v/>
      </c>
      <c r="BC144" s="22" t="str">
        <f>IF($AL144="","",IF(COUNTIF(AL144,"*"&amp;BC$1&amp;"*"),COUNTIF(AL$3:AL144,"*"&amp;BC$1&amp;"*"),""))</f>
        <v/>
      </c>
      <c r="BD144" s="22" t="str">
        <f>IF($AL144="","",IF(COUNTIF(AM144,"*"&amp;BD$1&amp;"*"),COUNTIF(AM$3:AM144,"*"&amp;BD$1&amp;"*"),""))</f>
        <v/>
      </c>
      <c r="BE144" s="22" t="str">
        <f>IF($AL144="","",IF(COUNTIF(AN144,"*"&amp;BE$1&amp;"*"),COUNTIF(AN$3:AN144,"*"&amp;BE$1&amp;"*"),""))</f>
        <v/>
      </c>
      <c r="BF144" s="22" t="str">
        <f>IF($AL144="","",IF(COUNTIF(AO144,"*"&amp;BF$1&amp;"*"),COUNTIF(AO$3:AO144,"*"&amp;BF$1&amp;"*"),""))</f>
        <v/>
      </c>
      <c r="BG144" s="83" t="str">
        <f t="shared" si="83"/>
        <v/>
      </c>
      <c r="BH144" s="22" t="str">
        <f t="shared" si="84"/>
        <v/>
      </c>
      <c r="BI144" s="22" t="str">
        <f t="shared" si="85"/>
        <v/>
      </c>
      <c r="BK144" s="22" t="str">
        <f>IF($BK$1&gt;=1+MAX($BK$3:BK143),1+MAX($BK$3:BK143),"")</f>
        <v/>
      </c>
      <c r="BL144" s="22" t="str">
        <f t="shared" si="103"/>
        <v/>
      </c>
      <c r="BM144" s="22" t="str">
        <f t="shared" si="103"/>
        <v/>
      </c>
      <c r="BN144" s="22" t="str">
        <f t="shared" si="103"/>
        <v/>
      </c>
      <c r="BO144" s="22" t="str">
        <f t="shared" si="103"/>
        <v/>
      </c>
      <c r="BP144" s="22" t="str">
        <f t="shared" si="103"/>
        <v/>
      </c>
      <c r="BQ144" s="22" t="str">
        <f t="shared" si="103"/>
        <v/>
      </c>
      <c r="BR144" s="22" t="str">
        <f t="shared" si="103"/>
        <v/>
      </c>
      <c r="BS144" s="22" t="str">
        <f t="shared" si="103"/>
        <v/>
      </c>
      <c r="BT144" s="22" t="str">
        <f t="shared" si="103"/>
        <v/>
      </c>
      <c r="BU144" s="22" t="str">
        <f t="shared" si="103"/>
        <v/>
      </c>
      <c r="BV144" s="22" t="str">
        <f t="shared" si="103"/>
        <v/>
      </c>
    </row>
    <row r="145" spans="2:74" ht="30" customHeight="1" x14ac:dyDescent="0.2">
      <c r="B145" s="75"/>
      <c r="C145" s="75"/>
      <c r="D145" s="77"/>
      <c r="E145" s="49"/>
      <c r="F145" s="49"/>
      <c r="G145" s="50"/>
      <c r="H145" s="51"/>
      <c r="I145" s="50"/>
      <c r="J145" s="53"/>
      <c r="K145" s="55" t="str">
        <f t="shared" si="87"/>
        <v/>
      </c>
      <c r="L145" s="50" t="str">
        <f t="shared" si="88"/>
        <v/>
      </c>
      <c r="M145" s="50" t="str">
        <f t="shared" si="89"/>
        <v/>
      </c>
      <c r="N145" s="72" t="str">
        <f t="shared" si="90"/>
        <v/>
      </c>
      <c r="O145" s="72" t="str">
        <f t="shared" si="91"/>
        <v/>
      </c>
      <c r="P145" s="51" t="str">
        <f t="shared" si="92"/>
        <v/>
      </c>
      <c r="Q145" s="21"/>
      <c r="R145" s="68" t="str">
        <f t="shared" si="93"/>
        <v/>
      </c>
      <c r="S145" s="51" t="str">
        <f t="shared" si="94"/>
        <v/>
      </c>
      <c r="T145" s="24"/>
      <c r="U145" s="7" t="str">
        <f t="shared" si="78"/>
        <v/>
      </c>
      <c r="V145" s="8" t="str">
        <f t="shared" si="95"/>
        <v/>
      </c>
      <c r="W145" s="21"/>
      <c r="X145" s="14" t="str">
        <f t="shared" si="79"/>
        <v/>
      </c>
      <c r="Y145" s="14" t="str">
        <f t="shared" si="96"/>
        <v/>
      </c>
      <c r="Z145" s="8" t="str">
        <f t="shared" si="97"/>
        <v/>
      </c>
      <c r="AA145" s="24"/>
      <c r="AB145" s="4" t="str">
        <f>IF(B145="","",COUNT(B$3:B145))</f>
        <v/>
      </c>
      <c r="AC145" s="4" t="str">
        <f>IF(C145="","",COUNT(C$3:C145))</f>
        <v/>
      </c>
      <c r="AD145" s="4" t="str">
        <f>IF(D145="","",COUNT(D$3:D145))</f>
        <v/>
      </c>
      <c r="AE145" s="22" t="str">
        <f>IF(E145="","",COUNTA($E$3:E145))</f>
        <v/>
      </c>
      <c r="AF145" s="60" t="str">
        <f>IF(B145="",IF(OR($C145&lt;&gt;"",$D145&lt;&gt;"",$E145&lt;&gt;"",$F145&lt;&gt;""),INDEX(AF$3:AF144,MATCH(MAX(AB$3:AB144),AB$3:AB144,0),0),""),B145)</f>
        <v/>
      </c>
      <c r="AG145" s="60" t="str">
        <f>IF(C145="",IF(OR($B145&lt;&gt;"",$D145&lt;&gt;"",$E145&lt;&gt;"",$F145&lt;&gt;""),INDEX(AG$3:AG144,MATCH(MAX(AC$3:AC144),AC$3:AC144,0),0),""),C145)</f>
        <v/>
      </c>
      <c r="AH145" s="60" t="str">
        <f>IF(D145="",IF(OR($B145&lt;&gt;"",$C145&lt;&gt;"",$E145&lt;&gt;"",$F145&lt;&gt;""),INDEX(AH$3:AH144,MATCH(MAX(AD$3:AD144),AD$3:AD144,0),0),""),D145)</f>
        <v/>
      </c>
      <c r="AI145" s="19" t="str">
        <f t="shared" si="98"/>
        <v/>
      </c>
      <c r="AJ145" s="22" t="str">
        <f>IF(AK145="","",$AK145&amp;"@"&amp;AL145&amp;IF(AL145="","","@"&amp;COUNTIF($AI$3:AI145,AL145)))</f>
        <v/>
      </c>
      <c r="AK145" s="45" t="str">
        <f t="shared" si="99"/>
        <v/>
      </c>
      <c r="AL145" s="5" t="str">
        <f>IF(AI145="",IF(AND(F145&lt;&gt;"",E145=""),INDEX($AI$3:AI144,MATCH(MAX($AE$3:AE144),$AE$3:AE144,0),0),""),AI145)</f>
        <v/>
      </c>
      <c r="AM145" s="22" t="str">
        <f>IF(入力!F145="","",IFERROR(INDEX(設定!$B$3:$B$100003,IFERROR(MATCH("*"&amp;$F145&amp;"*",設定!B$3:B$100003,0),MATCH("*"&amp;$F145&amp;"*",設定!C$3:C$100003,0)),0),入力!F145))&amp;""</f>
        <v/>
      </c>
      <c r="AN145" s="22" t="str">
        <f>IF(AM145="","",IFERROR(IF(入力!I145="",INDEX(設定!$D$3:$D$100003,MATCH("*"&amp;$AM145&amp;"*",設定!B$3:B$100003,0),0),I145),I145))&amp;""</f>
        <v/>
      </c>
      <c r="AO145" s="22" t="str">
        <f t="shared" si="100"/>
        <v/>
      </c>
      <c r="AP145" s="22" t="str">
        <f t="shared" si="101"/>
        <v/>
      </c>
      <c r="AQ145" s="22" t="str">
        <f>IF(AM145="","",IFERROR(IF(入力!H145="",INDEX(設定!$E$3:$X$100003,MATCH("*"&amp;$AM145&amp;"*",設定!B$3:B$100003,0),MATCH($AK145,設定!$E$1:$X$1,1)),H145),H145))</f>
        <v/>
      </c>
      <c r="AR145" s="23" t="str">
        <f t="shared" si="102"/>
        <v/>
      </c>
      <c r="AS145" s="23" t="str">
        <f>IF(AND(AR145&lt;&gt;"",COUNTIF($AJ$3:AJ145,AJ145)=1),SUMIF($AJ$3:$AR$100003,AJ145,$AR$3:$AR$100003),"")</f>
        <v/>
      </c>
      <c r="AT145" s="23" t="str">
        <f>IF(AND(COUNTIF($AK$3:AK145,AK145)=COUNTIF($AK$3:AK100145,AK145),AK145&lt;&gt;""),SUMIF($AK$3:AK145,AK145,$AR$3:AR145),"")</f>
        <v/>
      </c>
      <c r="AU145" s="125"/>
      <c r="AV145" s="22" t="str">
        <f>IF(COUNT(BA145:BF145)=6,MAX($AV$3:AV144)+1,"")</f>
        <v/>
      </c>
      <c r="AW145" s="22" t="str">
        <f>IF(AX145="","",RANK(AX145,$AX$3:$AX$100003,1)+COUNTIF($AX$3:AX145,AX145)-1)</f>
        <v/>
      </c>
      <c r="AX145" s="22" t="str">
        <f t="shared" si="80"/>
        <v/>
      </c>
      <c r="AY145" s="22" t="str">
        <f>IF(AL145="","",IF(COUNTIF($AL$3:AL145,AL145)=1,1+MAX($AY$3:AY144),INDEX($AY$3:AY144,MATCH(AL145,$AL$3:AL145,0),0)))</f>
        <v/>
      </c>
      <c r="AZ145" s="22" t="str">
        <f>IF(AM145="","",IF(COUNTIF($AM$3:AM145,AM145)=1,1+MAX($AZ$3:AZ144),INDEX($AZ$3:AZ144,MATCH(AM145,$AM$3:AM145,0),0)))</f>
        <v/>
      </c>
      <c r="BA145" s="79" t="str">
        <f t="shared" si="81"/>
        <v/>
      </c>
      <c r="BB145" s="79" t="str">
        <f t="shared" si="82"/>
        <v/>
      </c>
      <c r="BC145" s="22" t="str">
        <f>IF($AL145="","",IF(COUNTIF(AL145,"*"&amp;BC$1&amp;"*"),COUNTIF(AL$3:AL145,"*"&amp;BC$1&amp;"*"),""))</f>
        <v/>
      </c>
      <c r="BD145" s="22" t="str">
        <f>IF($AL145="","",IF(COUNTIF(AM145,"*"&amp;BD$1&amp;"*"),COUNTIF(AM$3:AM145,"*"&amp;BD$1&amp;"*"),""))</f>
        <v/>
      </c>
      <c r="BE145" s="22" t="str">
        <f>IF($AL145="","",IF(COUNTIF(AN145,"*"&amp;BE$1&amp;"*"),COUNTIF(AN$3:AN145,"*"&amp;BE$1&amp;"*"),""))</f>
        <v/>
      </c>
      <c r="BF145" s="22" t="str">
        <f>IF($AL145="","",IF(COUNTIF(AO145,"*"&amp;BF$1&amp;"*"),COUNTIF(AO$3:AO145,"*"&amp;BF$1&amp;"*"),""))</f>
        <v/>
      </c>
      <c r="BG145" s="83" t="str">
        <f t="shared" si="83"/>
        <v/>
      </c>
      <c r="BH145" s="22" t="str">
        <f t="shared" si="84"/>
        <v/>
      </c>
      <c r="BI145" s="22" t="str">
        <f t="shared" si="85"/>
        <v/>
      </c>
      <c r="BK145" s="22" t="str">
        <f>IF($BK$1&gt;=1+MAX($BK$3:BK144),1+MAX($BK$3:BK144),"")</f>
        <v/>
      </c>
      <c r="BL145" s="22" t="str">
        <f t="shared" si="103"/>
        <v/>
      </c>
      <c r="BM145" s="22" t="str">
        <f t="shared" si="103"/>
        <v/>
      </c>
      <c r="BN145" s="22" t="str">
        <f t="shared" si="103"/>
        <v/>
      </c>
      <c r="BO145" s="22" t="str">
        <f t="shared" si="103"/>
        <v/>
      </c>
      <c r="BP145" s="22" t="str">
        <f t="shared" si="103"/>
        <v/>
      </c>
      <c r="BQ145" s="22" t="str">
        <f t="shared" si="103"/>
        <v/>
      </c>
      <c r="BR145" s="22" t="str">
        <f t="shared" si="103"/>
        <v/>
      </c>
      <c r="BS145" s="22" t="str">
        <f t="shared" si="103"/>
        <v/>
      </c>
      <c r="BT145" s="22" t="str">
        <f t="shared" si="103"/>
        <v/>
      </c>
      <c r="BU145" s="22" t="str">
        <f t="shared" si="103"/>
        <v/>
      </c>
      <c r="BV145" s="22" t="str">
        <f t="shared" si="103"/>
        <v/>
      </c>
    </row>
    <row r="146" spans="2:74" ht="30" customHeight="1" x14ac:dyDescent="0.2">
      <c r="B146" s="75"/>
      <c r="C146" s="75"/>
      <c r="D146" s="77"/>
      <c r="E146" s="49"/>
      <c r="F146" s="49"/>
      <c r="G146" s="50"/>
      <c r="H146" s="51"/>
      <c r="I146" s="50"/>
      <c r="J146" s="53"/>
      <c r="K146" s="55" t="str">
        <f t="shared" si="87"/>
        <v/>
      </c>
      <c r="L146" s="50" t="str">
        <f t="shared" si="88"/>
        <v/>
      </c>
      <c r="M146" s="50" t="str">
        <f t="shared" si="89"/>
        <v/>
      </c>
      <c r="N146" s="72" t="str">
        <f t="shared" si="90"/>
        <v/>
      </c>
      <c r="O146" s="72" t="str">
        <f t="shared" si="91"/>
        <v/>
      </c>
      <c r="P146" s="51" t="str">
        <f t="shared" si="92"/>
        <v/>
      </c>
      <c r="Q146" s="21"/>
      <c r="R146" s="68" t="str">
        <f t="shared" si="93"/>
        <v/>
      </c>
      <c r="S146" s="51" t="str">
        <f t="shared" si="94"/>
        <v/>
      </c>
      <c r="T146" s="24"/>
      <c r="U146" s="7" t="str">
        <f t="shared" si="78"/>
        <v/>
      </c>
      <c r="V146" s="8" t="str">
        <f t="shared" si="95"/>
        <v/>
      </c>
      <c r="W146" s="21"/>
      <c r="X146" s="14" t="str">
        <f t="shared" si="79"/>
        <v/>
      </c>
      <c r="Y146" s="14" t="str">
        <f t="shared" si="96"/>
        <v/>
      </c>
      <c r="Z146" s="8" t="str">
        <f t="shared" si="97"/>
        <v/>
      </c>
      <c r="AA146" s="24"/>
      <c r="AB146" s="4" t="str">
        <f>IF(B146="","",COUNT(B$3:B146))</f>
        <v/>
      </c>
      <c r="AC146" s="4" t="str">
        <f>IF(C146="","",COUNT(C$3:C146))</f>
        <v/>
      </c>
      <c r="AD146" s="4" t="str">
        <f>IF(D146="","",COUNT(D$3:D146))</f>
        <v/>
      </c>
      <c r="AE146" s="22" t="str">
        <f>IF(E146="","",COUNTA($E$3:E146))</f>
        <v/>
      </c>
      <c r="AF146" s="60" t="str">
        <f>IF(B146="",IF(OR($C146&lt;&gt;"",$D146&lt;&gt;"",$E146&lt;&gt;"",$F146&lt;&gt;""),INDEX(AF$3:AF145,MATCH(MAX(AB$3:AB145),AB$3:AB145,0),0),""),B146)</f>
        <v/>
      </c>
      <c r="AG146" s="60" t="str">
        <f>IF(C146="",IF(OR($B146&lt;&gt;"",$D146&lt;&gt;"",$E146&lt;&gt;"",$F146&lt;&gt;""),INDEX(AG$3:AG145,MATCH(MAX(AC$3:AC145),AC$3:AC145,0),0),""),C146)</f>
        <v/>
      </c>
      <c r="AH146" s="60" t="str">
        <f>IF(D146="",IF(OR($B146&lt;&gt;"",$C146&lt;&gt;"",$E146&lt;&gt;"",$F146&lt;&gt;""),INDEX(AH$3:AH145,MATCH(MAX(AD$3:AD145),AD$3:AD145,0),0),""),D146)</f>
        <v/>
      </c>
      <c r="AI146" s="19" t="str">
        <f t="shared" si="98"/>
        <v/>
      </c>
      <c r="AJ146" s="22" t="str">
        <f>IF(AK146="","",$AK146&amp;"@"&amp;AL146&amp;IF(AL146="","","@"&amp;COUNTIF($AI$3:AI146,AL146)))</f>
        <v/>
      </c>
      <c r="AK146" s="45" t="str">
        <f t="shared" si="99"/>
        <v/>
      </c>
      <c r="AL146" s="5" t="str">
        <f>IF(AI146="",IF(AND(F146&lt;&gt;"",E146=""),INDEX($AI$3:AI145,MATCH(MAX($AE$3:AE145),$AE$3:AE145,0),0),""),AI146)</f>
        <v/>
      </c>
      <c r="AM146" s="22" t="str">
        <f>IF(入力!F146="","",IFERROR(INDEX(設定!$B$3:$B$100003,IFERROR(MATCH("*"&amp;$F146&amp;"*",設定!B$3:B$100003,0),MATCH("*"&amp;$F146&amp;"*",設定!C$3:C$100003,0)),0),入力!F146))&amp;""</f>
        <v/>
      </c>
      <c r="AN146" s="22" t="str">
        <f>IF(AM146="","",IFERROR(IF(入力!I146="",INDEX(設定!$D$3:$D$100003,MATCH("*"&amp;$AM146&amp;"*",設定!B$3:B$100003,0),0),I146),I146))&amp;""</f>
        <v/>
      </c>
      <c r="AO146" s="22" t="str">
        <f t="shared" si="100"/>
        <v/>
      </c>
      <c r="AP146" s="22" t="str">
        <f t="shared" si="101"/>
        <v/>
      </c>
      <c r="AQ146" s="22" t="str">
        <f>IF(AM146="","",IFERROR(IF(入力!H146="",INDEX(設定!$E$3:$X$100003,MATCH("*"&amp;$AM146&amp;"*",設定!B$3:B$100003,0),MATCH($AK146,設定!$E$1:$X$1,1)),H146),H146))</f>
        <v/>
      </c>
      <c r="AR146" s="23" t="str">
        <f t="shared" si="102"/>
        <v/>
      </c>
      <c r="AS146" s="23" t="str">
        <f>IF(AND(AR146&lt;&gt;"",COUNTIF($AJ$3:AJ146,AJ146)=1),SUMIF($AJ$3:$AR$100003,AJ146,$AR$3:$AR$100003),"")</f>
        <v/>
      </c>
      <c r="AT146" s="23" t="str">
        <f>IF(AND(COUNTIF($AK$3:AK146,AK146)=COUNTIF($AK$3:AK100146,AK146),AK146&lt;&gt;""),SUMIF($AK$3:AK146,AK146,$AR$3:AR146),"")</f>
        <v/>
      </c>
      <c r="AU146" s="125"/>
      <c r="AV146" s="22" t="str">
        <f>IF(COUNT(BA146:BF146)=6,MAX($AV$3:AV145)+1,"")</f>
        <v/>
      </c>
      <c r="AW146" s="22" t="str">
        <f>IF(AX146="","",RANK(AX146,$AX$3:$AX$100003,1)+COUNTIF($AX$3:AX146,AX146)-1)</f>
        <v/>
      </c>
      <c r="AX146" s="22" t="str">
        <f t="shared" si="80"/>
        <v/>
      </c>
      <c r="AY146" s="22" t="str">
        <f>IF(AL146="","",IF(COUNTIF($AL$3:AL146,AL146)=1,1+MAX($AY$3:AY145),INDEX($AY$3:AY145,MATCH(AL146,$AL$3:AL146,0),0)))</f>
        <v/>
      </c>
      <c r="AZ146" s="22" t="str">
        <f>IF(AM146="","",IF(COUNTIF($AM$3:AM146,AM146)=1,1+MAX($AZ$3:AZ145),INDEX($AZ$3:AZ145,MATCH(AM146,$AM$3:AM146,0),0)))</f>
        <v/>
      </c>
      <c r="BA146" s="79" t="str">
        <f t="shared" si="81"/>
        <v/>
      </c>
      <c r="BB146" s="79" t="str">
        <f t="shared" si="82"/>
        <v/>
      </c>
      <c r="BC146" s="22" t="str">
        <f>IF($AL146="","",IF(COUNTIF(AL146,"*"&amp;BC$1&amp;"*"),COUNTIF(AL$3:AL146,"*"&amp;BC$1&amp;"*"),""))</f>
        <v/>
      </c>
      <c r="BD146" s="22" t="str">
        <f>IF($AL146="","",IF(COUNTIF(AM146,"*"&amp;BD$1&amp;"*"),COUNTIF(AM$3:AM146,"*"&amp;BD$1&amp;"*"),""))</f>
        <v/>
      </c>
      <c r="BE146" s="22" t="str">
        <f>IF($AL146="","",IF(COUNTIF(AN146,"*"&amp;BE$1&amp;"*"),COUNTIF(AN$3:AN146,"*"&amp;BE$1&amp;"*"),""))</f>
        <v/>
      </c>
      <c r="BF146" s="22" t="str">
        <f>IF($AL146="","",IF(COUNTIF(AO146,"*"&amp;BF$1&amp;"*"),COUNTIF(AO$3:AO146,"*"&amp;BF$1&amp;"*"),""))</f>
        <v/>
      </c>
      <c r="BG146" s="83" t="str">
        <f t="shared" si="83"/>
        <v/>
      </c>
      <c r="BH146" s="22" t="str">
        <f t="shared" si="84"/>
        <v/>
      </c>
      <c r="BI146" s="22" t="str">
        <f t="shared" si="85"/>
        <v/>
      </c>
      <c r="BK146" s="22" t="str">
        <f>IF($BK$1&gt;=1+MAX($BK$3:BK145),1+MAX($BK$3:BK145),"")</f>
        <v/>
      </c>
      <c r="BL146" s="22" t="str">
        <f t="shared" si="103"/>
        <v/>
      </c>
      <c r="BM146" s="22" t="str">
        <f t="shared" si="103"/>
        <v/>
      </c>
      <c r="BN146" s="22" t="str">
        <f t="shared" si="103"/>
        <v/>
      </c>
      <c r="BO146" s="22" t="str">
        <f t="shared" si="103"/>
        <v/>
      </c>
      <c r="BP146" s="22" t="str">
        <f t="shared" si="103"/>
        <v/>
      </c>
      <c r="BQ146" s="22" t="str">
        <f t="shared" si="103"/>
        <v/>
      </c>
      <c r="BR146" s="22" t="str">
        <f t="shared" si="103"/>
        <v/>
      </c>
      <c r="BS146" s="22" t="str">
        <f t="shared" si="103"/>
        <v/>
      </c>
      <c r="BT146" s="22" t="str">
        <f t="shared" si="103"/>
        <v/>
      </c>
      <c r="BU146" s="22" t="str">
        <f t="shared" si="103"/>
        <v/>
      </c>
      <c r="BV146" s="22" t="str">
        <f t="shared" si="103"/>
        <v/>
      </c>
    </row>
    <row r="147" spans="2:74" ht="30" customHeight="1" x14ac:dyDescent="0.2">
      <c r="B147" s="75"/>
      <c r="C147" s="75"/>
      <c r="D147" s="77"/>
      <c r="E147" s="49"/>
      <c r="F147" s="49"/>
      <c r="G147" s="50"/>
      <c r="H147" s="51"/>
      <c r="I147" s="50"/>
      <c r="J147" s="53"/>
      <c r="K147" s="55" t="str">
        <f t="shared" si="87"/>
        <v/>
      </c>
      <c r="L147" s="50" t="str">
        <f t="shared" si="88"/>
        <v/>
      </c>
      <c r="M147" s="50" t="str">
        <f t="shared" si="89"/>
        <v/>
      </c>
      <c r="N147" s="72" t="str">
        <f t="shared" si="90"/>
        <v/>
      </c>
      <c r="O147" s="72" t="str">
        <f t="shared" si="91"/>
        <v/>
      </c>
      <c r="P147" s="51" t="str">
        <f t="shared" si="92"/>
        <v/>
      </c>
      <c r="Q147" s="21"/>
      <c r="R147" s="68" t="str">
        <f t="shared" si="93"/>
        <v/>
      </c>
      <c r="S147" s="51" t="str">
        <f t="shared" si="94"/>
        <v/>
      </c>
      <c r="T147" s="24"/>
      <c r="U147" s="7" t="str">
        <f t="shared" si="78"/>
        <v/>
      </c>
      <c r="V147" s="8" t="str">
        <f t="shared" si="95"/>
        <v/>
      </c>
      <c r="W147" s="21"/>
      <c r="X147" s="14" t="str">
        <f t="shared" si="79"/>
        <v/>
      </c>
      <c r="Y147" s="14" t="str">
        <f t="shared" si="96"/>
        <v/>
      </c>
      <c r="Z147" s="8" t="str">
        <f t="shared" si="97"/>
        <v/>
      </c>
      <c r="AA147" s="24"/>
      <c r="AB147" s="4" t="str">
        <f>IF(B147="","",COUNT(B$3:B147))</f>
        <v/>
      </c>
      <c r="AC147" s="4" t="str">
        <f>IF(C147="","",COUNT(C$3:C147))</f>
        <v/>
      </c>
      <c r="AD147" s="4" t="str">
        <f>IF(D147="","",COUNT(D$3:D147))</f>
        <v/>
      </c>
      <c r="AE147" s="22" t="str">
        <f>IF(E147="","",COUNTA($E$3:E147))</f>
        <v/>
      </c>
      <c r="AF147" s="60" t="str">
        <f>IF(B147="",IF(OR($C147&lt;&gt;"",$D147&lt;&gt;"",$E147&lt;&gt;"",$F147&lt;&gt;""),INDEX(AF$3:AF146,MATCH(MAX(AB$3:AB146),AB$3:AB146,0),0),""),B147)</f>
        <v/>
      </c>
      <c r="AG147" s="60" t="str">
        <f>IF(C147="",IF(OR($B147&lt;&gt;"",$D147&lt;&gt;"",$E147&lt;&gt;"",$F147&lt;&gt;""),INDEX(AG$3:AG146,MATCH(MAX(AC$3:AC146),AC$3:AC146,0),0),""),C147)</f>
        <v/>
      </c>
      <c r="AH147" s="60" t="str">
        <f>IF(D147="",IF(OR($B147&lt;&gt;"",$C147&lt;&gt;"",$E147&lt;&gt;"",$F147&lt;&gt;""),INDEX(AH$3:AH146,MATCH(MAX(AD$3:AD146),AD$3:AD146,0),0),""),D147)</f>
        <v/>
      </c>
      <c r="AI147" s="19" t="str">
        <f t="shared" si="98"/>
        <v/>
      </c>
      <c r="AJ147" s="22" t="str">
        <f>IF(AK147="","",$AK147&amp;"@"&amp;AL147&amp;IF(AL147="","","@"&amp;COUNTIF($AI$3:AI147,AL147)))</f>
        <v/>
      </c>
      <c r="AK147" s="45" t="str">
        <f t="shared" si="99"/>
        <v/>
      </c>
      <c r="AL147" s="5" t="str">
        <f>IF(AI147="",IF(AND(F147&lt;&gt;"",E147=""),INDEX($AI$3:AI146,MATCH(MAX($AE$3:AE146),$AE$3:AE146,0),0),""),AI147)</f>
        <v/>
      </c>
      <c r="AM147" s="22" t="str">
        <f>IF(入力!F147="","",IFERROR(INDEX(設定!$B$3:$B$100003,IFERROR(MATCH("*"&amp;$F147&amp;"*",設定!B$3:B$100003,0),MATCH("*"&amp;$F147&amp;"*",設定!C$3:C$100003,0)),0),入力!F147))&amp;""</f>
        <v/>
      </c>
      <c r="AN147" s="22" t="str">
        <f>IF(AM147="","",IFERROR(IF(入力!I147="",INDEX(設定!$D$3:$D$100003,MATCH("*"&amp;$AM147&amp;"*",設定!B$3:B$100003,0),0),I147),I147))&amp;""</f>
        <v/>
      </c>
      <c r="AO147" s="22" t="str">
        <f t="shared" si="100"/>
        <v/>
      </c>
      <c r="AP147" s="22" t="str">
        <f t="shared" si="101"/>
        <v/>
      </c>
      <c r="AQ147" s="22" t="str">
        <f>IF(AM147="","",IFERROR(IF(入力!H147="",INDEX(設定!$E$3:$X$100003,MATCH("*"&amp;$AM147&amp;"*",設定!B$3:B$100003,0),MATCH($AK147,設定!$E$1:$X$1,1)),H147),H147))</f>
        <v/>
      </c>
      <c r="AR147" s="23" t="str">
        <f t="shared" si="102"/>
        <v/>
      </c>
      <c r="AS147" s="23" t="str">
        <f>IF(AND(AR147&lt;&gt;"",COUNTIF($AJ$3:AJ147,AJ147)=1),SUMIF($AJ$3:$AR$100003,AJ147,$AR$3:$AR$100003),"")</f>
        <v/>
      </c>
      <c r="AT147" s="23" t="str">
        <f>IF(AND(COUNTIF($AK$3:AK147,AK147)=COUNTIF($AK$3:AK100147,AK147),AK147&lt;&gt;""),SUMIF($AK$3:AK147,AK147,$AR$3:AR147),"")</f>
        <v/>
      </c>
      <c r="AU147" s="125"/>
      <c r="AV147" s="22" t="str">
        <f>IF(COUNT(BA147:BF147)=6,MAX($AV$3:AV146)+1,"")</f>
        <v/>
      </c>
      <c r="AW147" s="22" t="str">
        <f>IF(AX147="","",RANK(AX147,$AX$3:$AX$100003,1)+COUNTIF($AX$3:AX147,AX147)-1)</f>
        <v/>
      </c>
      <c r="AX147" s="22" t="str">
        <f t="shared" si="80"/>
        <v/>
      </c>
      <c r="AY147" s="22" t="str">
        <f>IF(AL147="","",IF(COUNTIF($AL$3:AL147,AL147)=1,1+MAX($AY$3:AY146),INDEX($AY$3:AY146,MATCH(AL147,$AL$3:AL147,0),0)))</f>
        <v/>
      </c>
      <c r="AZ147" s="22" t="str">
        <f>IF(AM147="","",IF(COUNTIF($AM$3:AM147,AM147)=1,1+MAX($AZ$3:AZ146),INDEX($AZ$3:AZ146,MATCH(AM147,$AM$3:AM147,0),0)))</f>
        <v/>
      </c>
      <c r="BA147" s="79" t="str">
        <f t="shared" si="81"/>
        <v/>
      </c>
      <c r="BB147" s="79" t="str">
        <f t="shared" si="82"/>
        <v/>
      </c>
      <c r="BC147" s="22" t="str">
        <f>IF($AL147="","",IF(COUNTIF(AL147,"*"&amp;BC$1&amp;"*"),COUNTIF(AL$3:AL147,"*"&amp;BC$1&amp;"*"),""))</f>
        <v/>
      </c>
      <c r="BD147" s="22" t="str">
        <f>IF($AL147="","",IF(COUNTIF(AM147,"*"&amp;BD$1&amp;"*"),COUNTIF(AM$3:AM147,"*"&amp;BD$1&amp;"*"),""))</f>
        <v/>
      </c>
      <c r="BE147" s="22" t="str">
        <f>IF($AL147="","",IF(COUNTIF(AN147,"*"&amp;BE$1&amp;"*"),COUNTIF(AN$3:AN147,"*"&amp;BE$1&amp;"*"),""))</f>
        <v/>
      </c>
      <c r="BF147" s="22" t="str">
        <f>IF($AL147="","",IF(COUNTIF(AO147,"*"&amp;BF$1&amp;"*"),COUNTIF(AO$3:AO147,"*"&amp;BF$1&amp;"*"),""))</f>
        <v/>
      </c>
      <c r="BG147" s="83" t="str">
        <f t="shared" si="83"/>
        <v/>
      </c>
      <c r="BH147" s="22" t="str">
        <f t="shared" si="84"/>
        <v/>
      </c>
      <c r="BI147" s="22" t="str">
        <f t="shared" si="85"/>
        <v/>
      </c>
      <c r="BK147" s="22" t="str">
        <f>IF($BK$1&gt;=1+MAX($BK$3:BK146),1+MAX($BK$3:BK146),"")</f>
        <v/>
      </c>
      <c r="BL147" s="22" t="str">
        <f t="shared" si="103"/>
        <v/>
      </c>
      <c r="BM147" s="22" t="str">
        <f t="shared" si="103"/>
        <v/>
      </c>
      <c r="BN147" s="22" t="str">
        <f t="shared" si="103"/>
        <v/>
      </c>
      <c r="BO147" s="22" t="str">
        <f t="shared" si="103"/>
        <v/>
      </c>
      <c r="BP147" s="22" t="str">
        <f t="shared" si="103"/>
        <v/>
      </c>
      <c r="BQ147" s="22" t="str">
        <f t="shared" si="103"/>
        <v/>
      </c>
      <c r="BR147" s="22" t="str">
        <f t="shared" si="103"/>
        <v/>
      </c>
      <c r="BS147" s="22" t="str">
        <f t="shared" si="103"/>
        <v/>
      </c>
      <c r="BT147" s="22" t="str">
        <f t="shared" si="103"/>
        <v/>
      </c>
      <c r="BU147" s="22" t="str">
        <f t="shared" si="103"/>
        <v/>
      </c>
      <c r="BV147" s="22" t="str">
        <f t="shared" si="103"/>
        <v/>
      </c>
    </row>
    <row r="148" spans="2:74" ht="30" customHeight="1" x14ac:dyDescent="0.2">
      <c r="B148" s="75"/>
      <c r="C148" s="75"/>
      <c r="D148" s="77"/>
      <c r="E148" s="49"/>
      <c r="F148" s="49"/>
      <c r="G148" s="50"/>
      <c r="H148" s="51"/>
      <c r="I148" s="50"/>
      <c r="J148" s="53"/>
      <c r="K148" s="55" t="str">
        <f t="shared" si="87"/>
        <v/>
      </c>
      <c r="L148" s="50" t="str">
        <f t="shared" si="88"/>
        <v/>
      </c>
      <c r="M148" s="50" t="str">
        <f t="shared" si="89"/>
        <v/>
      </c>
      <c r="N148" s="72" t="str">
        <f t="shared" si="90"/>
        <v/>
      </c>
      <c r="O148" s="72" t="str">
        <f t="shared" si="91"/>
        <v/>
      </c>
      <c r="P148" s="51" t="str">
        <f t="shared" si="92"/>
        <v/>
      </c>
      <c r="Q148" s="21"/>
      <c r="R148" s="68" t="str">
        <f t="shared" si="93"/>
        <v/>
      </c>
      <c r="S148" s="51" t="str">
        <f t="shared" si="94"/>
        <v/>
      </c>
      <c r="T148" s="24"/>
      <c r="U148" s="7" t="str">
        <f t="shared" si="78"/>
        <v/>
      </c>
      <c r="V148" s="8" t="str">
        <f t="shared" si="95"/>
        <v/>
      </c>
      <c r="W148" s="21"/>
      <c r="X148" s="14" t="str">
        <f t="shared" si="79"/>
        <v/>
      </c>
      <c r="Y148" s="14" t="str">
        <f t="shared" si="96"/>
        <v/>
      </c>
      <c r="Z148" s="8" t="str">
        <f t="shared" si="97"/>
        <v/>
      </c>
      <c r="AA148" s="24"/>
      <c r="AB148" s="4" t="str">
        <f>IF(B148="","",COUNT(B$3:B148))</f>
        <v/>
      </c>
      <c r="AC148" s="4" t="str">
        <f>IF(C148="","",COUNT(C$3:C148))</f>
        <v/>
      </c>
      <c r="AD148" s="4" t="str">
        <f>IF(D148="","",COUNT(D$3:D148))</f>
        <v/>
      </c>
      <c r="AE148" s="22" t="str">
        <f>IF(E148="","",COUNTA($E$3:E148))</f>
        <v/>
      </c>
      <c r="AF148" s="60" t="str">
        <f>IF(B148="",IF(OR($C148&lt;&gt;"",$D148&lt;&gt;"",$E148&lt;&gt;"",$F148&lt;&gt;""),INDEX(AF$3:AF147,MATCH(MAX(AB$3:AB147),AB$3:AB147,0),0),""),B148)</f>
        <v/>
      </c>
      <c r="AG148" s="60" t="str">
        <f>IF(C148="",IF(OR($B148&lt;&gt;"",$D148&lt;&gt;"",$E148&lt;&gt;"",$F148&lt;&gt;""),INDEX(AG$3:AG147,MATCH(MAX(AC$3:AC147),AC$3:AC147,0),0),""),C148)</f>
        <v/>
      </c>
      <c r="AH148" s="60" t="str">
        <f>IF(D148="",IF(OR($B148&lt;&gt;"",$C148&lt;&gt;"",$E148&lt;&gt;"",$F148&lt;&gt;""),INDEX(AH$3:AH147,MATCH(MAX(AD$3:AD147),AD$3:AD147,0),0),""),D148)</f>
        <v/>
      </c>
      <c r="AI148" s="19" t="str">
        <f t="shared" si="98"/>
        <v/>
      </c>
      <c r="AJ148" s="22" t="str">
        <f>IF(AK148="","",$AK148&amp;"@"&amp;AL148&amp;IF(AL148="","","@"&amp;COUNTIF($AI$3:AI148,AL148)))</f>
        <v/>
      </c>
      <c r="AK148" s="45" t="str">
        <f t="shared" si="99"/>
        <v/>
      </c>
      <c r="AL148" s="5" t="str">
        <f>IF(AI148="",IF(AND(F148&lt;&gt;"",E148=""),INDEX($AI$3:AI147,MATCH(MAX($AE$3:AE147),$AE$3:AE147,0),0),""),AI148)</f>
        <v/>
      </c>
      <c r="AM148" s="22" t="str">
        <f>IF(入力!F148="","",IFERROR(INDEX(設定!$B$3:$B$100003,IFERROR(MATCH("*"&amp;$F148&amp;"*",設定!B$3:B$100003,0),MATCH("*"&amp;$F148&amp;"*",設定!C$3:C$100003,0)),0),入力!F148))&amp;""</f>
        <v/>
      </c>
      <c r="AN148" s="22" t="str">
        <f>IF(AM148="","",IFERROR(IF(入力!I148="",INDEX(設定!$D$3:$D$100003,MATCH("*"&amp;$AM148&amp;"*",設定!B$3:B$100003,0),0),I148),I148))&amp;""</f>
        <v/>
      </c>
      <c r="AO148" s="22" t="str">
        <f t="shared" si="100"/>
        <v/>
      </c>
      <c r="AP148" s="22" t="str">
        <f t="shared" si="101"/>
        <v/>
      </c>
      <c r="AQ148" s="22" t="str">
        <f>IF(AM148="","",IFERROR(IF(入力!H148="",INDEX(設定!$E$3:$X$100003,MATCH("*"&amp;$AM148&amp;"*",設定!B$3:B$100003,0),MATCH($AK148,設定!$E$1:$X$1,1)),H148),H148))</f>
        <v/>
      </c>
      <c r="AR148" s="23" t="str">
        <f t="shared" si="102"/>
        <v/>
      </c>
      <c r="AS148" s="23" t="str">
        <f>IF(AND(AR148&lt;&gt;"",COUNTIF($AJ$3:AJ148,AJ148)=1),SUMIF($AJ$3:$AR$100003,AJ148,$AR$3:$AR$100003),"")</f>
        <v/>
      </c>
      <c r="AT148" s="23" t="str">
        <f>IF(AND(COUNTIF($AK$3:AK148,AK148)=COUNTIF($AK$3:AK100148,AK148),AK148&lt;&gt;""),SUMIF($AK$3:AK148,AK148,$AR$3:AR148),"")</f>
        <v/>
      </c>
      <c r="AU148" s="125"/>
      <c r="AV148" s="22" t="str">
        <f>IF(COUNT(BA148:BF148)=6,MAX($AV$3:AV147)+1,"")</f>
        <v/>
      </c>
      <c r="AW148" s="22" t="str">
        <f>IF(AX148="","",RANK(AX148,$AX$3:$AX$100003,1)+COUNTIF($AX$3:AX148,AX148)-1)</f>
        <v/>
      </c>
      <c r="AX148" s="22" t="str">
        <f t="shared" si="80"/>
        <v/>
      </c>
      <c r="AY148" s="22" t="str">
        <f>IF(AL148="","",IF(COUNTIF($AL$3:AL148,AL148)=1,1+MAX($AY$3:AY147),INDEX($AY$3:AY147,MATCH(AL148,$AL$3:AL148,0),0)))</f>
        <v/>
      </c>
      <c r="AZ148" s="22" t="str">
        <f>IF(AM148="","",IF(COUNTIF($AM$3:AM148,AM148)=1,1+MAX($AZ$3:AZ147),INDEX($AZ$3:AZ147,MATCH(AM148,$AM$3:AM148,0),0)))</f>
        <v/>
      </c>
      <c r="BA148" s="79" t="str">
        <f t="shared" si="81"/>
        <v/>
      </c>
      <c r="BB148" s="79" t="str">
        <f t="shared" si="82"/>
        <v/>
      </c>
      <c r="BC148" s="22" t="str">
        <f>IF($AL148="","",IF(COUNTIF(AL148,"*"&amp;BC$1&amp;"*"),COUNTIF(AL$3:AL148,"*"&amp;BC$1&amp;"*"),""))</f>
        <v/>
      </c>
      <c r="BD148" s="22" t="str">
        <f>IF($AL148="","",IF(COUNTIF(AM148,"*"&amp;BD$1&amp;"*"),COUNTIF(AM$3:AM148,"*"&amp;BD$1&amp;"*"),""))</f>
        <v/>
      </c>
      <c r="BE148" s="22" t="str">
        <f>IF($AL148="","",IF(COUNTIF(AN148,"*"&amp;BE$1&amp;"*"),COUNTIF(AN$3:AN148,"*"&amp;BE$1&amp;"*"),""))</f>
        <v/>
      </c>
      <c r="BF148" s="22" t="str">
        <f>IF($AL148="","",IF(COUNTIF(AO148,"*"&amp;BF$1&amp;"*"),COUNTIF(AO$3:AO148,"*"&amp;BF$1&amp;"*"),""))</f>
        <v/>
      </c>
      <c r="BG148" s="83" t="str">
        <f t="shared" si="83"/>
        <v/>
      </c>
      <c r="BH148" s="22" t="str">
        <f t="shared" si="84"/>
        <v/>
      </c>
      <c r="BI148" s="22" t="str">
        <f t="shared" si="85"/>
        <v/>
      </c>
      <c r="BK148" s="22" t="str">
        <f>IF($BK$1&gt;=1+MAX($BK$3:BK147),1+MAX($BK$3:BK147),"")</f>
        <v/>
      </c>
      <c r="BL148" s="22" t="str">
        <f t="shared" si="103"/>
        <v/>
      </c>
      <c r="BM148" s="22" t="str">
        <f t="shared" si="103"/>
        <v/>
      </c>
      <c r="BN148" s="22" t="str">
        <f t="shared" si="103"/>
        <v/>
      </c>
      <c r="BO148" s="22" t="str">
        <f t="shared" si="103"/>
        <v/>
      </c>
      <c r="BP148" s="22" t="str">
        <f t="shared" si="103"/>
        <v/>
      </c>
      <c r="BQ148" s="22" t="str">
        <f t="shared" si="103"/>
        <v/>
      </c>
      <c r="BR148" s="22" t="str">
        <f t="shared" si="103"/>
        <v/>
      </c>
      <c r="BS148" s="22" t="str">
        <f t="shared" si="103"/>
        <v/>
      </c>
      <c r="BT148" s="22" t="str">
        <f t="shared" si="103"/>
        <v/>
      </c>
      <c r="BU148" s="22" t="str">
        <f t="shared" si="103"/>
        <v/>
      </c>
      <c r="BV148" s="22" t="str">
        <f t="shared" si="103"/>
        <v/>
      </c>
    </row>
    <row r="149" spans="2:74" ht="30" customHeight="1" x14ac:dyDescent="0.2">
      <c r="B149" s="75"/>
      <c r="C149" s="75"/>
      <c r="D149" s="77"/>
      <c r="E149" s="49"/>
      <c r="F149" s="49"/>
      <c r="G149" s="50"/>
      <c r="H149" s="51"/>
      <c r="I149" s="50"/>
      <c r="J149" s="53"/>
      <c r="K149" s="55" t="str">
        <f t="shared" si="87"/>
        <v/>
      </c>
      <c r="L149" s="50" t="str">
        <f t="shared" si="88"/>
        <v/>
      </c>
      <c r="M149" s="50" t="str">
        <f t="shared" si="89"/>
        <v/>
      </c>
      <c r="N149" s="72" t="str">
        <f t="shared" si="90"/>
        <v/>
      </c>
      <c r="O149" s="72" t="str">
        <f t="shared" si="91"/>
        <v/>
      </c>
      <c r="P149" s="51" t="str">
        <f t="shared" si="92"/>
        <v/>
      </c>
      <c r="Q149" s="21"/>
      <c r="R149" s="68" t="str">
        <f t="shared" si="93"/>
        <v/>
      </c>
      <c r="S149" s="51" t="str">
        <f t="shared" si="94"/>
        <v/>
      </c>
      <c r="T149" s="24"/>
      <c r="U149" s="7" t="str">
        <f t="shared" si="78"/>
        <v/>
      </c>
      <c r="V149" s="8" t="str">
        <f t="shared" si="95"/>
        <v/>
      </c>
      <c r="W149" s="21"/>
      <c r="X149" s="14" t="str">
        <f t="shared" si="79"/>
        <v/>
      </c>
      <c r="Y149" s="14" t="str">
        <f t="shared" si="96"/>
        <v/>
      </c>
      <c r="Z149" s="8" t="str">
        <f t="shared" si="97"/>
        <v/>
      </c>
      <c r="AA149" s="24"/>
      <c r="AB149" s="4" t="str">
        <f>IF(B149="","",COUNT(B$3:B149))</f>
        <v/>
      </c>
      <c r="AC149" s="4" t="str">
        <f>IF(C149="","",COUNT(C$3:C149))</f>
        <v/>
      </c>
      <c r="AD149" s="4" t="str">
        <f>IF(D149="","",COUNT(D$3:D149))</f>
        <v/>
      </c>
      <c r="AE149" s="22" t="str">
        <f>IF(E149="","",COUNTA($E$3:E149))</f>
        <v/>
      </c>
      <c r="AF149" s="60" t="str">
        <f>IF(B149="",IF(OR($C149&lt;&gt;"",$D149&lt;&gt;"",$E149&lt;&gt;"",$F149&lt;&gt;""),INDEX(AF$3:AF148,MATCH(MAX(AB$3:AB148),AB$3:AB148,0),0),""),B149)</f>
        <v/>
      </c>
      <c r="AG149" s="60" t="str">
        <f>IF(C149="",IF(OR($B149&lt;&gt;"",$D149&lt;&gt;"",$E149&lt;&gt;"",$F149&lt;&gt;""),INDEX(AG$3:AG148,MATCH(MAX(AC$3:AC148),AC$3:AC148,0),0),""),C149)</f>
        <v/>
      </c>
      <c r="AH149" s="60" t="str">
        <f>IF(D149="",IF(OR($B149&lt;&gt;"",$C149&lt;&gt;"",$E149&lt;&gt;"",$F149&lt;&gt;""),INDEX(AH$3:AH148,MATCH(MAX(AD$3:AD148),AD$3:AD148,0),0),""),D149)</f>
        <v/>
      </c>
      <c r="AI149" s="19" t="str">
        <f t="shared" si="98"/>
        <v/>
      </c>
      <c r="AJ149" s="22" t="str">
        <f>IF(AK149="","",$AK149&amp;"@"&amp;AL149&amp;IF(AL149="","","@"&amp;COUNTIF($AI$3:AI149,AL149)))</f>
        <v/>
      </c>
      <c r="AK149" s="45" t="str">
        <f t="shared" si="99"/>
        <v/>
      </c>
      <c r="AL149" s="5" t="str">
        <f>IF(AI149="",IF(AND(F149&lt;&gt;"",E149=""),INDEX($AI$3:AI148,MATCH(MAX($AE$3:AE148),$AE$3:AE148,0),0),""),AI149)</f>
        <v/>
      </c>
      <c r="AM149" s="22" t="str">
        <f>IF(入力!F149="","",IFERROR(INDEX(設定!$B$3:$B$100003,IFERROR(MATCH("*"&amp;$F149&amp;"*",設定!B$3:B$100003,0),MATCH("*"&amp;$F149&amp;"*",設定!C$3:C$100003,0)),0),入力!F149))&amp;""</f>
        <v/>
      </c>
      <c r="AN149" s="22" t="str">
        <f>IF(AM149="","",IFERROR(IF(入力!I149="",INDEX(設定!$D$3:$D$100003,MATCH("*"&amp;$AM149&amp;"*",設定!B$3:B$100003,0),0),I149),I149))&amp;""</f>
        <v/>
      </c>
      <c r="AO149" s="22" t="str">
        <f t="shared" si="100"/>
        <v/>
      </c>
      <c r="AP149" s="22" t="str">
        <f t="shared" si="101"/>
        <v/>
      </c>
      <c r="AQ149" s="22" t="str">
        <f>IF(AM149="","",IFERROR(IF(入力!H149="",INDEX(設定!$E$3:$X$100003,MATCH("*"&amp;$AM149&amp;"*",設定!B$3:B$100003,0),MATCH($AK149,設定!$E$1:$X$1,1)),H149),H149))</f>
        <v/>
      </c>
      <c r="AR149" s="23" t="str">
        <f t="shared" si="102"/>
        <v/>
      </c>
      <c r="AS149" s="23" t="str">
        <f>IF(AND(AR149&lt;&gt;"",COUNTIF($AJ$3:AJ149,AJ149)=1),SUMIF($AJ$3:$AR$100003,AJ149,$AR$3:$AR$100003),"")</f>
        <v/>
      </c>
      <c r="AT149" s="23" t="str">
        <f>IF(AND(COUNTIF($AK$3:AK149,AK149)=COUNTIF($AK$3:AK100149,AK149),AK149&lt;&gt;""),SUMIF($AK$3:AK149,AK149,$AR$3:AR149),"")</f>
        <v/>
      </c>
      <c r="AU149" s="125"/>
      <c r="AV149" s="22" t="str">
        <f>IF(COUNT(BA149:BF149)=6,MAX($AV$3:AV148)+1,"")</f>
        <v/>
      </c>
      <c r="AW149" s="22" t="str">
        <f>IF(AX149="","",RANK(AX149,$AX$3:$AX$100003,1)+COUNTIF($AX$3:AX149,AX149)-1)</f>
        <v/>
      </c>
      <c r="AX149" s="22" t="str">
        <f t="shared" si="80"/>
        <v/>
      </c>
      <c r="AY149" s="22" t="str">
        <f>IF(AL149="","",IF(COUNTIF($AL$3:AL149,AL149)=1,1+MAX($AY$3:AY148),INDEX($AY$3:AY148,MATCH(AL149,$AL$3:AL149,0),0)))</f>
        <v/>
      </c>
      <c r="AZ149" s="22" t="str">
        <f>IF(AM149="","",IF(COUNTIF($AM$3:AM149,AM149)=1,1+MAX($AZ$3:AZ148),INDEX($AZ$3:AZ148,MATCH(AM149,$AM$3:AM149,0),0)))</f>
        <v/>
      </c>
      <c r="BA149" s="79" t="str">
        <f t="shared" si="81"/>
        <v/>
      </c>
      <c r="BB149" s="79" t="str">
        <f t="shared" si="82"/>
        <v/>
      </c>
      <c r="BC149" s="22" t="str">
        <f>IF($AL149="","",IF(COUNTIF(AL149,"*"&amp;BC$1&amp;"*"),COUNTIF(AL$3:AL149,"*"&amp;BC$1&amp;"*"),""))</f>
        <v/>
      </c>
      <c r="BD149" s="22" t="str">
        <f>IF($AL149="","",IF(COUNTIF(AM149,"*"&amp;BD$1&amp;"*"),COUNTIF(AM$3:AM149,"*"&amp;BD$1&amp;"*"),""))</f>
        <v/>
      </c>
      <c r="BE149" s="22" t="str">
        <f>IF($AL149="","",IF(COUNTIF(AN149,"*"&amp;BE$1&amp;"*"),COUNTIF(AN$3:AN149,"*"&amp;BE$1&amp;"*"),""))</f>
        <v/>
      </c>
      <c r="BF149" s="22" t="str">
        <f>IF($AL149="","",IF(COUNTIF(AO149,"*"&amp;BF$1&amp;"*"),COUNTIF(AO$3:AO149,"*"&amp;BF$1&amp;"*"),""))</f>
        <v/>
      </c>
      <c r="BG149" s="83" t="str">
        <f t="shared" si="83"/>
        <v/>
      </c>
      <c r="BH149" s="22" t="str">
        <f t="shared" si="84"/>
        <v/>
      </c>
      <c r="BI149" s="22" t="str">
        <f t="shared" si="85"/>
        <v/>
      </c>
      <c r="BK149" s="22" t="str">
        <f>IF($BK$1&gt;=1+MAX($BK$3:BK148),1+MAX($BK$3:BK148),"")</f>
        <v/>
      </c>
      <c r="BL149" s="22" t="str">
        <f t="shared" si="103"/>
        <v/>
      </c>
      <c r="BM149" s="22" t="str">
        <f t="shared" si="103"/>
        <v/>
      </c>
      <c r="BN149" s="22" t="str">
        <f t="shared" si="103"/>
        <v/>
      </c>
      <c r="BO149" s="22" t="str">
        <f t="shared" si="103"/>
        <v/>
      </c>
      <c r="BP149" s="22" t="str">
        <f t="shared" si="103"/>
        <v/>
      </c>
      <c r="BQ149" s="22" t="str">
        <f t="shared" si="103"/>
        <v/>
      </c>
      <c r="BR149" s="22" t="str">
        <f t="shared" si="103"/>
        <v/>
      </c>
      <c r="BS149" s="22" t="str">
        <f t="shared" si="103"/>
        <v/>
      </c>
      <c r="BT149" s="22" t="str">
        <f t="shared" si="103"/>
        <v/>
      </c>
      <c r="BU149" s="22" t="str">
        <f t="shared" si="103"/>
        <v/>
      </c>
      <c r="BV149" s="22" t="str">
        <f t="shared" si="103"/>
        <v/>
      </c>
    </row>
    <row r="150" spans="2:74" ht="30" customHeight="1" x14ac:dyDescent="0.2">
      <c r="B150" s="75"/>
      <c r="C150" s="75"/>
      <c r="D150" s="77"/>
      <c r="E150" s="49"/>
      <c r="F150" s="49"/>
      <c r="G150" s="50"/>
      <c r="H150" s="51"/>
      <c r="I150" s="50"/>
      <c r="J150" s="53"/>
      <c r="K150" s="55" t="str">
        <f t="shared" si="87"/>
        <v/>
      </c>
      <c r="L150" s="50" t="str">
        <f t="shared" si="88"/>
        <v/>
      </c>
      <c r="M150" s="50" t="str">
        <f t="shared" si="89"/>
        <v/>
      </c>
      <c r="N150" s="72" t="str">
        <f t="shared" si="90"/>
        <v/>
      </c>
      <c r="O150" s="72" t="str">
        <f t="shared" si="91"/>
        <v/>
      </c>
      <c r="P150" s="51" t="str">
        <f t="shared" si="92"/>
        <v/>
      </c>
      <c r="Q150" s="21"/>
      <c r="R150" s="68" t="str">
        <f t="shared" si="93"/>
        <v/>
      </c>
      <c r="S150" s="51" t="str">
        <f t="shared" si="94"/>
        <v/>
      </c>
      <c r="T150" s="24"/>
      <c r="U150" s="7" t="str">
        <f t="shared" si="78"/>
        <v/>
      </c>
      <c r="V150" s="8" t="str">
        <f t="shared" si="95"/>
        <v/>
      </c>
      <c r="W150" s="21"/>
      <c r="X150" s="14" t="str">
        <f t="shared" si="79"/>
        <v/>
      </c>
      <c r="Y150" s="14" t="str">
        <f t="shared" si="96"/>
        <v/>
      </c>
      <c r="Z150" s="8" t="str">
        <f t="shared" si="97"/>
        <v/>
      </c>
      <c r="AA150" s="24"/>
      <c r="AB150" s="4" t="str">
        <f>IF(B150="","",COUNT(B$3:B150))</f>
        <v/>
      </c>
      <c r="AC150" s="4" t="str">
        <f>IF(C150="","",COUNT(C$3:C150))</f>
        <v/>
      </c>
      <c r="AD150" s="4" t="str">
        <f>IF(D150="","",COUNT(D$3:D150))</f>
        <v/>
      </c>
      <c r="AE150" s="22" t="str">
        <f>IF(E150="","",COUNTA($E$3:E150))</f>
        <v/>
      </c>
      <c r="AF150" s="60" t="str">
        <f>IF(B150="",IF(OR($C150&lt;&gt;"",$D150&lt;&gt;"",$E150&lt;&gt;"",$F150&lt;&gt;""),INDEX(AF$3:AF149,MATCH(MAX(AB$3:AB149),AB$3:AB149,0),0),""),B150)</f>
        <v/>
      </c>
      <c r="AG150" s="60" t="str">
        <f>IF(C150="",IF(OR($B150&lt;&gt;"",$D150&lt;&gt;"",$E150&lt;&gt;"",$F150&lt;&gt;""),INDEX(AG$3:AG149,MATCH(MAX(AC$3:AC149),AC$3:AC149,0),0),""),C150)</f>
        <v/>
      </c>
      <c r="AH150" s="60" t="str">
        <f>IF(D150="",IF(OR($B150&lt;&gt;"",$C150&lt;&gt;"",$E150&lt;&gt;"",$F150&lt;&gt;""),INDEX(AH$3:AH149,MATCH(MAX(AD$3:AD149),AD$3:AD149,0),0),""),D150)</f>
        <v/>
      </c>
      <c r="AI150" s="19" t="str">
        <f t="shared" si="98"/>
        <v/>
      </c>
      <c r="AJ150" s="22" t="str">
        <f>IF(AK150="","",$AK150&amp;"@"&amp;AL150&amp;IF(AL150="","","@"&amp;COUNTIF($AI$3:AI150,AL150)))</f>
        <v/>
      </c>
      <c r="AK150" s="45" t="str">
        <f t="shared" si="99"/>
        <v/>
      </c>
      <c r="AL150" s="5" t="str">
        <f>IF(AI150="",IF(AND(F150&lt;&gt;"",E150=""),INDEX($AI$3:AI149,MATCH(MAX($AE$3:AE149),$AE$3:AE149,0),0),""),AI150)</f>
        <v/>
      </c>
      <c r="AM150" s="22" t="str">
        <f>IF(入力!F150="","",IFERROR(INDEX(設定!$B$3:$B$100003,IFERROR(MATCH("*"&amp;$F150&amp;"*",設定!B$3:B$100003,0),MATCH("*"&amp;$F150&amp;"*",設定!C$3:C$100003,0)),0),入力!F150))&amp;""</f>
        <v/>
      </c>
      <c r="AN150" s="22" t="str">
        <f>IF(AM150="","",IFERROR(IF(入力!I150="",INDEX(設定!$D$3:$D$100003,MATCH("*"&amp;$AM150&amp;"*",設定!B$3:B$100003,0),0),I150),I150))&amp;""</f>
        <v/>
      </c>
      <c r="AO150" s="22" t="str">
        <f t="shared" si="100"/>
        <v/>
      </c>
      <c r="AP150" s="22" t="str">
        <f t="shared" si="101"/>
        <v/>
      </c>
      <c r="AQ150" s="22" t="str">
        <f>IF(AM150="","",IFERROR(IF(入力!H150="",INDEX(設定!$E$3:$X$100003,MATCH("*"&amp;$AM150&amp;"*",設定!B$3:B$100003,0),MATCH($AK150,設定!$E$1:$X$1,1)),H150),H150))</f>
        <v/>
      </c>
      <c r="AR150" s="23" t="str">
        <f t="shared" si="102"/>
        <v/>
      </c>
      <c r="AS150" s="23" t="str">
        <f>IF(AND(AR150&lt;&gt;"",COUNTIF($AJ$3:AJ150,AJ150)=1),SUMIF($AJ$3:$AR$100003,AJ150,$AR$3:$AR$100003),"")</f>
        <v/>
      </c>
      <c r="AT150" s="23" t="str">
        <f>IF(AND(COUNTIF($AK$3:AK150,AK150)=COUNTIF($AK$3:AK100150,AK150),AK150&lt;&gt;""),SUMIF($AK$3:AK150,AK150,$AR$3:AR150),"")</f>
        <v/>
      </c>
      <c r="AU150" s="125"/>
      <c r="AV150" s="22" t="str">
        <f>IF(COUNT(BA150:BF150)=6,MAX($AV$3:AV149)+1,"")</f>
        <v/>
      </c>
      <c r="AW150" s="22" t="str">
        <f>IF(AX150="","",RANK(AX150,$AX$3:$AX$100003,1)+COUNTIF($AX$3:AX150,AX150)-1)</f>
        <v/>
      </c>
      <c r="AX150" s="22" t="str">
        <f t="shared" si="80"/>
        <v/>
      </c>
      <c r="AY150" s="22" t="str">
        <f>IF(AL150="","",IF(COUNTIF($AL$3:AL150,AL150)=1,1+MAX($AY$3:AY149),INDEX($AY$3:AY149,MATCH(AL150,$AL$3:AL150,0),0)))</f>
        <v/>
      </c>
      <c r="AZ150" s="22" t="str">
        <f>IF(AM150="","",IF(COUNTIF($AM$3:AM150,AM150)=1,1+MAX($AZ$3:AZ149),INDEX($AZ$3:AZ149,MATCH(AM150,$AM$3:AM150,0),0)))</f>
        <v/>
      </c>
      <c r="BA150" s="79" t="str">
        <f t="shared" si="81"/>
        <v/>
      </c>
      <c r="BB150" s="79" t="str">
        <f t="shared" si="82"/>
        <v/>
      </c>
      <c r="BC150" s="22" t="str">
        <f>IF($AL150="","",IF(COUNTIF(AL150,"*"&amp;BC$1&amp;"*"),COUNTIF(AL$3:AL150,"*"&amp;BC$1&amp;"*"),""))</f>
        <v/>
      </c>
      <c r="BD150" s="22" t="str">
        <f>IF($AL150="","",IF(COUNTIF(AM150,"*"&amp;BD$1&amp;"*"),COUNTIF(AM$3:AM150,"*"&amp;BD$1&amp;"*"),""))</f>
        <v/>
      </c>
      <c r="BE150" s="22" t="str">
        <f>IF($AL150="","",IF(COUNTIF(AN150,"*"&amp;BE$1&amp;"*"),COUNTIF(AN$3:AN150,"*"&amp;BE$1&amp;"*"),""))</f>
        <v/>
      </c>
      <c r="BF150" s="22" t="str">
        <f>IF($AL150="","",IF(COUNTIF(AO150,"*"&amp;BF$1&amp;"*"),COUNTIF(AO$3:AO150,"*"&amp;BF$1&amp;"*"),""))</f>
        <v/>
      </c>
      <c r="BG150" s="83" t="str">
        <f t="shared" si="83"/>
        <v/>
      </c>
      <c r="BH150" s="22" t="str">
        <f t="shared" si="84"/>
        <v/>
      </c>
      <c r="BI150" s="22" t="str">
        <f t="shared" si="85"/>
        <v/>
      </c>
      <c r="BK150" s="22" t="str">
        <f>IF($BK$1&gt;=1+MAX($BK$3:BK149),1+MAX($BK$3:BK149),"")</f>
        <v/>
      </c>
      <c r="BL150" s="22" t="str">
        <f t="shared" si="103"/>
        <v/>
      </c>
      <c r="BM150" s="22" t="str">
        <f t="shared" si="103"/>
        <v/>
      </c>
      <c r="BN150" s="22" t="str">
        <f t="shared" si="103"/>
        <v/>
      </c>
      <c r="BO150" s="22" t="str">
        <f t="shared" si="103"/>
        <v/>
      </c>
      <c r="BP150" s="22" t="str">
        <f t="shared" si="103"/>
        <v/>
      </c>
      <c r="BQ150" s="22" t="str">
        <f t="shared" si="103"/>
        <v/>
      </c>
      <c r="BR150" s="22" t="str">
        <f t="shared" si="103"/>
        <v/>
      </c>
      <c r="BS150" s="22" t="str">
        <f t="shared" si="103"/>
        <v/>
      </c>
      <c r="BT150" s="22" t="str">
        <f t="shared" si="103"/>
        <v/>
      </c>
      <c r="BU150" s="22" t="str">
        <f t="shared" si="103"/>
        <v/>
      </c>
      <c r="BV150" s="22" t="str">
        <f t="shared" si="103"/>
        <v/>
      </c>
    </row>
    <row r="151" spans="2:74" ht="30" customHeight="1" x14ac:dyDescent="0.2">
      <c r="B151" s="75"/>
      <c r="C151" s="75"/>
      <c r="D151" s="77"/>
      <c r="E151" s="49"/>
      <c r="F151" s="49"/>
      <c r="G151" s="50"/>
      <c r="H151" s="51"/>
      <c r="I151" s="50"/>
      <c r="J151" s="53"/>
      <c r="K151" s="55" t="str">
        <f t="shared" si="87"/>
        <v/>
      </c>
      <c r="L151" s="50" t="str">
        <f t="shared" si="88"/>
        <v/>
      </c>
      <c r="M151" s="50" t="str">
        <f t="shared" si="89"/>
        <v/>
      </c>
      <c r="N151" s="72" t="str">
        <f t="shared" si="90"/>
        <v/>
      </c>
      <c r="O151" s="72" t="str">
        <f t="shared" si="91"/>
        <v/>
      </c>
      <c r="P151" s="51" t="str">
        <f t="shared" si="92"/>
        <v/>
      </c>
      <c r="Q151" s="21"/>
      <c r="R151" s="68" t="str">
        <f t="shared" si="93"/>
        <v/>
      </c>
      <c r="S151" s="51" t="str">
        <f t="shared" si="94"/>
        <v/>
      </c>
      <c r="T151" s="24"/>
      <c r="U151" s="7" t="str">
        <f t="shared" si="78"/>
        <v/>
      </c>
      <c r="V151" s="8" t="str">
        <f t="shared" si="95"/>
        <v/>
      </c>
      <c r="W151" s="21"/>
      <c r="X151" s="14" t="str">
        <f t="shared" si="79"/>
        <v/>
      </c>
      <c r="Y151" s="14" t="str">
        <f t="shared" si="96"/>
        <v/>
      </c>
      <c r="Z151" s="8" t="str">
        <f t="shared" si="97"/>
        <v/>
      </c>
      <c r="AA151" s="24"/>
      <c r="AB151" s="4" t="str">
        <f>IF(B151="","",COUNT(B$3:B151))</f>
        <v/>
      </c>
      <c r="AC151" s="4" t="str">
        <f>IF(C151="","",COUNT(C$3:C151))</f>
        <v/>
      </c>
      <c r="AD151" s="4" t="str">
        <f>IF(D151="","",COUNT(D$3:D151))</f>
        <v/>
      </c>
      <c r="AE151" s="22" t="str">
        <f>IF(E151="","",COUNTA($E$3:E151))</f>
        <v/>
      </c>
      <c r="AF151" s="60" t="str">
        <f>IF(B151="",IF(OR($C151&lt;&gt;"",$D151&lt;&gt;"",$E151&lt;&gt;"",$F151&lt;&gt;""),INDEX(AF$3:AF150,MATCH(MAX(AB$3:AB150),AB$3:AB150,0),0),""),B151)</f>
        <v/>
      </c>
      <c r="AG151" s="60" t="str">
        <f>IF(C151="",IF(OR($B151&lt;&gt;"",$D151&lt;&gt;"",$E151&lt;&gt;"",$F151&lt;&gt;""),INDEX(AG$3:AG150,MATCH(MAX(AC$3:AC150),AC$3:AC150,0),0),""),C151)</f>
        <v/>
      </c>
      <c r="AH151" s="60" t="str">
        <f>IF(D151="",IF(OR($B151&lt;&gt;"",$C151&lt;&gt;"",$E151&lt;&gt;"",$F151&lt;&gt;""),INDEX(AH$3:AH150,MATCH(MAX(AD$3:AD150),AD$3:AD150,0),0),""),D151)</f>
        <v/>
      </c>
      <c r="AI151" s="19" t="str">
        <f t="shared" si="98"/>
        <v/>
      </c>
      <c r="AJ151" s="22" t="str">
        <f>IF(AK151="","",$AK151&amp;"@"&amp;AL151&amp;IF(AL151="","","@"&amp;COUNTIF($AI$3:AI151,AL151)))</f>
        <v/>
      </c>
      <c r="AK151" s="45" t="str">
        <f t="shared" si="99"/>
        <v/>
      </c>
      <c r="AL151" s="5" t="str">
        <f>IF(AI151="",IF(AND(F151&lt;&gt;"",E151=""),INDEX($AI$3:AI150,MATCH(MAX($AE$3:AE150),$AE$3:AE150,0),0),""),AI151)</f>
        <v/>
      </c>
      <c r="AM151" s="22" t="str">
        <f>IF(入力!F151="","",IFERROR(INDEX(設定!$B$3:$B$100003,IFERROR(MATCH("*"&amp;$F151&amp;"*",設定!B$3:B$100003,0),MATCH("*"&amp;$F151&amp;"*",設定!C$3:C$100003,0)),0),入力!F151))&amp;""</f>
        <v/>
      </c>
      <c r="AN151" s="22" t="str">
        <f>IF(AM151="","",IFERROR(IF(入力!I151="",INDEX(設定!$D$3:$D$100003,MATCH("*"&amp;$AM151&amp;"*",設定!B$3:B$100003,0),0),I151),I151))&amp;""</f>
        <v/>
      </c>
      <c r="AO151" s="22" t="str">
        <f t="shared" si="100"/>
        <v/>
      </c>
      <c r="AP151" s="22" t="str">
        <f t="shared" si="101"/>
        <v/>
      </c>
      <c r="AQ151" s="22" t="str">
        <f>IF(AM151="","",IFERROR(IF(入力!H151="",INDEX(設定!$E$3:$X$100003,MATCH("*"&amp;$AM151&amp;"*",設定!B$3:B$100003,0),MATCH($AK151,設定!$E$1:$X$1,1)),H151),H151))</f>
        <v/>
      </c>
      <c r="AR151" s="23" t="str">
        <f t="shared" si="102"/>
        <v/>
      </c>
      <c r="AS151" s="23" t="str">
        <f>IF(AND(AR151&lt;&gt;"",COUNTIF($AJ$3:AJ151,AJ151)=1),SUMIF($AJ$3:$AR$100003,AJ151,$AR$3:$AR$100003),"")</f>
        <v/>
      </c>
      <c r="AT151" s="23" t="str">
        <f>IF(AND(COUNTIF($AK$3:AK151,AK151)=COUNTIF($AK$3:AK100151,AK151),AK151&lt;&gt;""),SUMIF($AK$3:AK151,AK151,$AR$3:AR151),"")</f>
        <v/>
      </c>
      <c r="AU151" s="125"/>
      <c r="AV151" s="22" t="str">
        <f>IF(COUNT(BA151:BF151)=6,MAX($AV$3:AV150)+1,"")</f>
        <v/>
      </c>
      <c r="AW151" s="22" t="str">
        <f>IF(AX151="","",RANK(AX151,$AX$3:$AX$100003,1)+COUNTIF($AX$3:AX151,AX151)-1)</f>
        <v/>
      </c>
      <c r="AX151" s="22" t="str">
        <f t="shared" si="80"/>
        <v/>
      </c>
      <c r="AY151" s="22" t="str">
        <f>IF(AL151="","",IF(COUNTIF($AL$3:AL151,AL151)=1,1+MAX($AY$3:AY150),INDEX($AY$3:AY150,MATCH(AL151,$AL$3:AL151,0),0)))</f>
        <v/>
      </c>
      <c r="AZ151" s="22" t="str">
        <f>IF(AM151="","",IF(COUNTIF($AM$3:AM151,AM151)=1,1+MAX($AZ$3:AZ150),INDEX($AZ$3:AZ150,MATCH(AM151,$AM$3:AM151,0),0)))</f>
        <v/>
      </c>
      <c r="BA151" s="79" t="str">
        <f t="shared" si="81"/>
        <v/>
      </c>
      <c r="BB151" s="79" t="str">
        <f t="shared" si="82"/>
        <v/>
      </c>
      <c r="BC151" s="22" t="str">
        <f>IF($AL151="","",IF(COUNTIF(AL151,"*"&amp;BC$1&amp;"*"),COUNTIF(AL$3:AL151,"*"&amp;BC$1&amp;"*"),""))</f>
        <v/>
      </c>
      <c r="BD151" s="22" t="str">
        <f>IF($AL151="","",IF(COUNTIF(AM151,"*"&amp;BD$1&amp;"*"),COUNTIF(AM$3:AM151,"*"&amp;BD$1&amp;"*"),""))</f>
        <v/>
      </c>
      <c r="BE151" s="22" t="str">
        <f>IF($AL151="","",IF(COUNTIF(AN151,"*"&amp;BE$1&amp;"*"),COUNTIF(AN$3:AN151,"*"&amp;BE$1&amp;"*"),""))</f>
        <v/>
      </c>
      <c r="BF151" s="22" t="str">
        <f>IF($AL151="","",IF(COUNTIF(AO151,"*"&amp;BF$1&amp;"*"),COUNTIF(AO$3:AO151,"*"&amp;BF$1&amp;"*"),""))</f>
        <v/>
      </c>
      <c r="BG151" s="83" t="str">
        <f t="shared" si="83"/>
        <v/>
      </c>
      <c r="BH151" s="22" t="str">
        <f t="shared" si="84"/>
        <v/>
      </c>
      <c r="BI151" s="22" t="str">
        <f t="shared" si="85"/>
        <v/>
      </c>
      <c r="BK151" s="22" t="str">
        <f>IF($BK$1&gt;=1+MAX($BK$3:BK150),1+MAX($BK$3:BK150),"")</f>
        <v/>
      </c>
      <c r="BL151" s="22" t="str">
        <f t="shared" si="103"/>
        <v/>
      </c>
      <c r="BM151" s="22" t="str">
        <f t="shared" si="103"/>
        <v/>
      </c>
      <c r="BN151" s="22" t="str">
        <f t="shared" si="103"/>
        <v/>
      </c>
      <c r="BO151" s="22" t="str">
        <f t="shared" si="103"/>
        <v/>
      </c>
      <c r="BP151" s="22" t="str">
        <f t="shared" si="103"/>
        <v/>
      </c>
      <c r="BQ151" s="22" t="str">
        <f t="shared" si="103"/>
        <v/>
      </c>
      <c r="BR151" s="22" t="str">
        <f t="shared" si="103"/>
        <v/>
      </c>
      <c r="BS151" s="22" t="str">
        <f t="shared" si="103"/>
        <v/>
      </c>
      <c r="BT151" s="22" t="str">
        <f t="shared" si="103"/>
        <v/>
      </c>
      <c r="BU151" s="22" t="str">
        <f t="shared" si="103"/>
        <v/>
      </c>
      <c r="BV151" s="22" t="str">
        <f t="shared" si="103"/>
        <v/>
      </c>
    </row>
    <row r="152" spans="2:74" ht="30" customHeight="1" x14ac:dyDescent="0.2">
      <c r="B152" s="75"/>
      <c r="C152" s="75"/>
      <c r="D152" s="77"/>
      <c r="E152" s="49"/>
      <c r="F152" s="49"/>
      <c r="G152" s="50"/>
      <c r="H152" s="51"/>
      <c r="I152" s="50"/>
      <c r="J152" s="53"/>
      <c r="K152" s="55" t="str">
        <f t="shared" si="87"/>
        <v/>
      </c>
      <c r="L152" s="50" t="str">
        <f t="shared" si="88"/>
        <v/>
      </c>
      <c r="M152" s="50" t="str">
        <f t="shared" si="89"/>
        <v/>
      </c>
      <c r="N152" s="72" t="str">
        <f t="shared" si="90"/>
        <v/>
      </c>
      <c r="O152" s="72" t="str">
        <f t="shared" si="91"/>
        <v/>
      </c>
      <c r="P152" s="51" t="str">
        <f t="shared" si="92"/>
        <v/>
      </c>
      <c r="Q152" s="21"/>
      <c r="R152" s="68" t="str">
        <f t="shared" si="93"/>
        <v/>
      </c>
      <c r="S152" s="51" t="str">
        <f t="shared" si="94"/>
        <v/>
      </c>
      <c r="T152" s="24"/>
      <c r="U152" s="7" t="str">
        <f t="shared" si="78"/>
        <v/>
      </c>
      <c r="V152" s="8" t="str">
        <f t="shared" si="95"/>
        <v/>
      </c>
      <c r="W152" s="21"/>
      <c r="X152" s="14" t="str">
        <f t="shared" si="79"/>
        <v/>
      </c>
      <c r="Y152" s="14" t="str">
        <f t="shared" si="96"/>
        <v/>
      </c>
      <c r="Z152" s="8" t="str">
        <f t="shared" si="97"/>
        <v/>
      </c>
      <c r="AA152" s="24"/>
      <c r="AB152" s="4" t="str">
        <f>IF(B152="","",COUNT(B$3:B152))</f>
        <v/>
      </c>
      <c r="AC152" s="4" t="str">
        <f>IF(C152="","",COUNT(C$3:C152))</f>
        <v/>
      </c>
      <c r="AD152" s="4" t="str">
        <f>IF(D152="","",COUNT(D$3:D152))</f>
        <v/>
      </c>
      <c r="AE152" s="22" t="str">
        <f>IF(E152="","",COUNTA($E$3:E152))</f>
        <v/>
      </c>
      <c r="AF152" s="60" t="str">
        <f>IF(B152="",IF(OR($C152&lt;&gt;"",$D152&lt;&gt;"",$E152&lt;&gt;"",$F152&lt;&gt;""),INDEX(AF$3:AF151,MATCH(MAX(AB$3:AB151),AB$3:AB151,0),0),""),B152)</f>
        <v/>
      </c>
      <c r="AG152" s="60" t="str">
        <f>IF(C152="",IF(OR($B152&lt;&gt;"",$D152&lt;&gt;"",$E152&lt;&gt;"",$F152&lt;&gt;""),INDEX(AG$3:AG151,MATCH(MAX(AC$3:AC151),AC$3:AC151,0),0),""),C152)</f>
        <v/>
      </c>
      <c r="AH152" s="60" t="str">
        <f>IF(D152="",IF(OR($B152&lt;&gt;"",$C152&lt;&gt;"",$E152&lt;&gt;"",$F152&lt;&gt;""),INDEX(AH$3:AH151,MATCH(MAX(AD$3:AD151),AD$3:AD151,0),0),""),D152)</f>
        <v/>
      </c>
      <c r="AI152" s="19" t="str">
        <f t="shared" si="98"/>
        <v/>
      </c>
      <c r="AJ152" s="22" t="str">
        <f>IF(AK152="","",$AK152&amp;"@"&amp;AL152&amp;IF(AL152="","","@"&amp;COUNTIF($AI$3:AI152,AL152)))</f>
        <v/>
      </c>
      <c r="AK152" s="45" t="str">
        <f t="shared" si="99"/>
        <v/>
      </c>
      <c r="AL152" s="5" t="str">
        <f>IF(AI152="",IF(AND(F152&lt;&gt;"",E152=""),INDEX($AI$3:AI151,MATCH(MAX($AE$3:AE151),$AE$3:AE151,0),0),""),AI152)</f>
        <v/>
      </c>
      <c r="AM152" s="22" t="str">
        <f>IF(入力!F152="","",IFERROR(INDEX(設定!$B$3:$B$100003,IFERROR(MATCH("*"&amp;$F152&amp;"*",設定!B$3:B$100003,0),MATCH("*"&amp;$F152&amp;"*",設定!C$3:C$100003,0)),0),入力!F152))&amp;""</f>
        <v/>
      </c>
      <c r="AN152" s="22" t="str">
        <f>IF(AM152="","",IFERROR(IF(入力!I152="",INDEX(設定!$D$3:$D$100003,MATCH("*"&amp;$AM152&amp;"*",設定!B$3:B$100003,0),0),I152),I152))&amp;""</f>
        <v/>
      </c>
      <c r="AO152" s="22" t="str">
        <f t="shared" si="100"/>
        <v/>
      </c>
      <c r="AP152" s="22" t="str">
        <f t="shared" si="101"/>
        <v/>
      </c>
      <c r="AQ152" s="22" t="str">
        <f>IF(AM152="","",IFERROR(IF(入力!H152="",INDEX(設定!$E$3:$X$100003,MATCH("*"&amp;$AM152&amp;"*",設定!B$3:B$100003,0),MATCH($AK152,設定!$E$1:$X$1,1)),H152),H152))</f>
        <v/>
      </c>
      <c r="AR152" s="23" t="str">
        <f t="shared" si="102"/>
        <v/>
      </c>
      <c r="AS152" s="23" t="str">
        <f>IF(AND(AR152&lt;&gt;"",COUNTIF($AJ$3:AJ152,AJ152)=1),SUMIF($AJ$3:$AR$100003,AJ152,$AR$3:$AR$100003),"")</f>
        <v/>
      </c>
      <c r="AT152" s="23" t="str">
        <f>IF(AND(COUNTIF($AK$3:AK152,AK152)=COUNTIF($AK$3:AK100152,AK152),AK152&lt;&gt;""),SUMIF($AK$3:AK152,AK152,$AR$3:AR152),"")</f>
        <v/>
      </c>
      <c r="AU152" s="125"/>
      <c r="AV152" s="22" t="str">
        <f>IF(COUNT(BA152:BF152)=6,MAX($AV$3:AV151)+1,"")</f>
        <v/>
      </c>
      <c r="AW152" s="22" t="str">
        <f>IF(AX152="","",RANK(AX152,$AX$3:$AX$100003,1)+COUNTIF($AX$3:AX152,AX152)-1)</f>
        <v/>
      </c>
      <c r="AX152" s="22" t="str">
        <f t="shared" si="80"/>
        <v/>
      </c>
      <c r="AY152" s="22" t="str">
        <f>IF(AL152="","",IF(COUNTIF($AL$3:AL152,AL152)=1,1+MAX($AY$3:AY151),INDEX($AY$3:AY151,MATCH(AL152,$AL$3:AL152,0),0)))</f>
        <v/>
      </c>
      <c r="AZ152" s="22" t="str">
        <f>IF(AM152="","",IF(COUNTIF($AM$3:AM152,AM152)=1,1+MAX($AZ$3:AZ151),INDEX($AZ$3:AZ151,MATCH(AM152,$AM$3:AM152,0),0)))</f>
        <v/>
      </c>
      <c r="BA152" s="79" t="str">
        <f t="shared" si="81"/>
        <v/>
      </c>
      <c r="BB152" s="79" t="str">
        <f t="shared" si="82"/>
        <v/>
      </c>
      <c r="BC152" s="22" t="str">
        <f>IF($AL152="","",IF(COUNTIF(AL152,"*"&amp;BC$1&amp;"*"),COUNTIF(AL$3:AL152,"*"&amp;BC$1&amp;"*"),""))</f>
        <v/>
      </c>
      <c r="BD152" s="22" t="str">
        <f>IF($AL152="","",IF(COUNTIF(AM152,"*"&amp;BD$1&amp;"*"),COUNTIF(AM$3:AM152,"*"&amp;BD$1&amp;"*"),""))</f>
        <v/>
      </c>
      <c r="BE152" s="22" t="str">
        <f>IF($AL152="","",IF(COUNTIF(AN152,"*"&amp;BE$1&amp;"*"),COUNTIF(AN$3:AN152,"*"&amp;BE$1&amp;"*"),""))</f>
        <v/>
      </c>
      <c r="BF152" s="22" t="str">
        <f>IF($AL152="","",IF(COUNTIF(AO152,"*"&amp;BF$1&amp;"*"),COUNTIF(AO$3:AO152,"*"&amp;BF$1&amp;"*"),""))</f>
        <v/>
      </c>
      <c r="BG152" s="83" t="str">
        <f t="shared" si="83"/>
        <v/>
      </c>
      <c r="BH152" s="22" t="str">
        <f t="shared" si="84"/>
        <v/>
      </c>
      <c r="BI152" s="22" t="str">
        <f t="shared" si="85"/>
        <v/>
      </c>
      <c r="BK152" s="22" t="str">
        <f>IF($BK$1&gt;=1+MAX($BK$3:BK151),1+MAX($BK$3:BK151),"")</f>
        <v/>
      </c>
      <c r="BL152" s="22" t="str">
        <f t="shared" si="103"/>
        <v/>
      </c>
      <c r="BM152" s="22" t="str">
        <f t="shared" si="103"/>
        <v/>
      </c>
      <c r="BN152" s="22" t="str">
        <f t="shared" si="103"/>
        <v/>
      </c>
      <c r="BO152" s="22" t="str">
        <f t="shared" si="103"/>
        <v/>
      </c>
      <c r="BP152" s="22" t="str">
        <f t="shared" si="103"/>
        <v/>
      </c>
      <c r="BQ152" s="22" t="str">
        <f t="shared" si="103"/>
        <v/>
      </c>
      <c r="BR152" s="22" t="str">
        <f t="shared" si="103"/>
        <v/>
      </c>
      <c r="BS152" s="22" t="str">
        <f t="shared" si="103"/>
        <v/>
      </c>
      <c r="BT152" s="22" t="str">
        <f t="shared" si="103"/>
        <v/>
      </c>
      <c r="BU152" s="22" t="str">
        <f t="shared" si="103"/>
        <v/>
      </c>
      <c r="BV152" s="22" t="str">
        <f t="shared" si="103"/>
        <v/>
      </c>
    </row>
    <row r="153" spans="2:74" ht="30" customHeight="1" x14ac:dyDescent="0.2">
      <c r="B153" s="75"/>
      <c r="C153" s="75"/>
      <c r="D153" s="77"/>
      <c r="E153" s="49"/>
      <c r="F153" s="49"/>
      <c r="G153" s="50"/>
      <c r="H153" s="51"/>
      <c r="I153" s="50"/>
      <c r="J153" s="53"/>
      <c r="K153" s="55" t="str">
        <f t="shared" si="87"/>
        <v/>
      </c>
      <c r="L153" s="50" t="str">
        <f t="shared" si="88"/>
        <v/>
      </c>
      <c r="M153" s="50" t="str">
        <f t="shared" si="89"/>
        <v/>
      </c>
      <c r="N153" s="72" t="str">
        <f t="shared" si="90"/>
        <v/>
      </c>
      <c r="O153" s="72" t="str">
        <f t="shared" si="91"/>
        <v/>
      </c>
      <c r="P153" s="51" t="str">
        <f t="shared" si="92"/>
        <v/>
      </c>
      <c r="Q153" s="21"/>
      <c r="R153" s="68" t="str">
        <f t="shared" si="93"/>
        <v/>
      </c>
      <c r="S153" s="51" t="str">
        <f t="shared" si="94"/>
        <v/>
      </c>
      <c r="T153" s="24"/>
      <c r="U153" s="7" t="str">
        <f t="shared" si="78"/>
        <v/>
      </c>
      <c r="V153" s="8" t="str">
        <f t="shared" si="95"/>
        <v/>
      </c>
      <c r="W153" s="21"/>
      <c r="X153" s="14" t="str">
        <f t="shared" si="79"/>
        <v/>
      </c>
      <c r="Y153" s="14" t="str">
        <f t="shared" si="96"/>
        <v/>
      </c>
      <c r="Z153" s="8" t="str">
        <f t="shared" si="97"/>
        <v/>
      </c>
      <c r="AA153" s="24"/>
      <c r="AB153" s="4" t="str">
        <f>IF(B153="","",COUNT(B$3:B153))</f>
        <v/>
      </c>
      <c r="AC153" s="4" t="str">
        <f>IF(C153="","",COUNT(C$3:C153))</f>
        <v/>
      </c>
      <c r="AD153" s="4" t="str">
        <f>IF(D153="","",COUNT(D$3:D153))</f>
        <v/>
      </c>
      <c r="AE153" s="22" t="str">
        <f>IF(E153="","",COUNTA($E$3:E153))</f>
        <v/>
      </c>
      <c r="AF153" s="60" t="str">
        <f>IF(B153="",IF(OR($C153&lt;&gt;"",$D153&lt;&gt;"",$E153&lt;&gt;"",$F153&lt;&gt;""),INDEX(AF$3:AF152,MATCH(MAX(AB$3:AB152),AB$3:AB152,0),0),""),B153)</f>
        <v/>
      </c>
      <c r="AG153" s="60" t="str">
        <f>IF(C153="",IF(OR($B153&lt;&gt;"",$D153&lt;&gt;"",$E153&lt;&gt;"",$F153&lt;&gt;""),INDEX(AG$3:AG152,MATCH(MAX(AC$3:AC152),AC$3:AC152,0),0),""),C153)</f>
        <v/>
      </c>
      <c r="AH153" s="60" t="str">
        <f>IF(D153="",IF(OR($B153&lt;&gt;"",$C153&lt;&gt;"",$E153&lt;&gt;"",$F153&lt;&gt;""),INDEX(AH$3:AH152,MATCH(MAX(AD$3:AD152),AD$3:AD152,0),0),""),D153)</f>
        <v/>
      </c>
      <c r="AI153" s="19" t="str">
        <f t="shared" si="98"/>
        <v/>
      </c>
      <c r="AJ153" s="22" t="str">
        <f>IF(AK153="","",$AK153&amp;"@"&amp;AL153&amp;IF(AL153="","","@"&amp;COUNTIF($AI$3:AI153,AL153)))</f>
        <v/>
      </c>
      <c r="AK153" s="45" t="str">
        <f t="shared" si="99"/>
        <v/>
      </c>
      <c r="AL153" s="5" t="str">
        <f>IF(AI153="",IF(AND(F153&lt;&gt;"",E153=""),INDEX($AI$3:AI152,MATCH(MAX($AE$3:AE152),$AE$3:AE152,0),0),""),AI153)</f>
        <v/>
      </c>
      <c r="AM153" s="22" t="str">
        <f>IF(入力!F153="","",IFERROR(INDEX(設定!$B$3:$B$100003,IFERROR(MATCH("*"&amp;$F153&amp;"*",設定!B$3:B$100003,0),MATCH("*"&amp;$F153&amp;"*",設定!C$3:C$100003,0)),0),入力!F153))&amp;""</f>
        <v/>
      </c>
      <c r="AN153" s="22" t="str">
        <f>IF(AM153="","",IFERROR(IF(入力!I153="",INDEX(設定!$D$3:$D$100003,MATCH("*"&amp;$AM153&amp;"*",設定!B$3:B$100003,0),0),I153),I153))&amp;""</f>
        <v/>
      </c>
      <c r="AO153" s="22" t="str">
        <f t="shared" si="100"/>
        <v/>
      </c>
      <c r="AP153" s="22" t="str">
        <f t="shared" si="101"/>
        <v/>
      </c>
      <c r="AQ153" s="22" t="str">
        <f>IF(AM153="","",IFERROR(IF(入力!H153="",INDEX(設定!$E$3:$X$100003,MATCH("*"&amp;$AM153&amp;"*",設定!B$3:B$100003,0),MATCH($AK153,設定!$E$1:$X$1,1)),H153),H153))</f>
        <v/>
      </c>
      <c r="AR153" s="23" t="str">
        <f t="shared" si="102"/>
        <v/>
      </c>
      <c r="AS153" s="23" t="str">
        <f>IF(AND(AR153&lt;&gt;"",COUNTIF($AJ$3:AJ153,AJ153)=1),SUMIF($AJ$3:$AR$100003,AJ153,$AR$3:$AR$100003),"")</f>
        <v/>
      </c>
      <c r="AT153" s="23" t="str">
        <f>IF(AND(COUNTIF($AK$3:AK153,AK153)=COUNTIF($AK$3:AK100153,AK153),AK153&lt;&gt;""),SUMIF($AK$3:AK153,AK153,$AR$3:AR153),"")</f>
        <v/>
      </c>
      <c r="AU153" s="125"/>
      <c r="AV153" s="22" t="str">
        <f>IF(COUNT(BA153:BF153)=6,MAX($AV$3:AV152)+1,"")</f>
        <v/>
      </c>
      <c r="AW153" s="22" t="str">
        <f>IF(AX153="","",RANK(AX153,$AX$3:$AX$100003,1)+COUNTIF($AX$3:AX153,AX153)-1)</f>
        <v/>
      </c>
      <c r="AX153" s="22" t="str">
        <f t="shared" si="80"/>
        <v/>
      </c>
      <c r="AY153" s="22" t="str">
        <f>IF(AL153="","",IF(COUNTIF($AL$3:AL153,AL153)=1,1+MAX($AY$3:AY152),INDEX($AY$3:AY152,MATCH(AL153,$AL$3:AL153,0),0)))</f>
        <v/>
      </c>
      <c r="AZ153" s="22" t="str">
        <f>IF(AM153="","",IF(COUNTIF($AM$3:AM153,AM153)=1,1+MAX($AZ$3:AZ152),INDEX($AZ$3:AZ152,MATCH(AM153,$AM$3:AM153,0),0)))</f>
        <v/>
      </c>
      <c r="BA153" s="79" t="str">
        <f t="shared" si="81"/>
        <v/>
      </c>
      <c r="BB153" s="79" t="str">
        <f t="shared" si="82"/>
        <v/>
      </c>
      <c r="BC153" s="22" t="str">
        <f>IF($AL153="","",IF(COUNTIF(AL153,"*"&amp;BC$1&amp;"*"),COUNTIF(AL$3:AL153,"*"&amp;BC$1&amp;"*"),""))</f>
        <v/>
      </c>
      <c r="BD153" s="22" t="str">
        <f>IF($AL153="","",IF(COUNTIF(AM153,"*"&amp;BD$1&amp;"*"),COUNTIF(AM$3:AM153,"*"&amp;BD$1&amp;"*"),""))</f>
        <v/>
      </c>
      <c r="BE153" s="22" t="str">
        <f>IF($AL153="","",IF(COUNTIF(AN153,"*"&amp;BE$1&amp;"*"),COUNTIF(AN$3:AN153,"*"&amp;BE$1&amp;"*"),""))</f>
        <v/>
      </c>
      <c r="BF153" s="22" t="str">
        <f>IF($AL153="","",IF(COUNTIF(AO153,"*"&amp;BF$1&amp;"*"),COUNTIF(AO$3:AO153,"*"&amp;BF$1&amp;"*"),""))</f>
        <v/>
      </c>
      <c r="BG153" s="83" t="str">
        <f t="shared" si="83"/>
        <v/>
      </c>
      <c r="BH153" s="22" t="str">
        <f t="shared" si="84"/>
        <v/>
      </c>
      <c r="BI153" s="22" t="str">
        <f t="shared" si="85"/>
        <v/>
      </c>
      <c r="BK153" s="22" t="str">
        <f>IF($BK$1&gt;=1+MAX($BK$3:BK152),1+MAX($BK$3:BK152),"")</f>
        <v/>
      </c>
      <c r="BL153" s="22" t="str">
        <f t="shared" ref="BL153:BV162" si="104">IFERROR(IF($BK153="","",INDEX($AF$3:$AR$100003,MATCH($BK153,INDEX($AV$3:$AW$100003,0,MATCH($BL$1,$AV$2:$AW$2,0)),0),MATCH(BL$2,$AF$2:$AR$2,0))),"")</f>
        <v/>
      </c>
      <c r="BM153" s="22" t="str">
        <f t="shared" si="104"/>
        <v/>
      </c>
      <c r="BN153" s="22" t="str">
        <f t="shared" si="104"/>
        <v/>
      </c>
      <c r="BO153" s="22" t="str">
        <f t="shared" si="104"/>
        <v/>
      </c>
      <c r="BP153" s="22" t="str">
        <f t="shared" si="104"/>
        <v/>
      </c>
      <c r="BQ153" s="22" t="str">
        <f t="shared" si="104"/>
        <v/>
      </c>
      <c r="BR153" s="22" t="str">
        <f t="shared" si="104"/>
        <v/>
      </c>
      <c r="BS153" s="22" t="str">
        <f t="shared" si="104"/>
        <v/>
      </c>
      <c r="BT153" s="22" t="str">
        <f t="shared" si="104"/>
        <v/>
      </c>
      <c r="BU153" s="22" t="str">
        <f t="shared" si="104"/>
        <v/>
      </c>
      <c r="BV153" s="22" t="str">
        <f t="shared" si="104"/>
        <v/>
      </c>
    </row>
    <row r="154" spans="2:74" ht="30" customHeight="1" x14ac:dyDescent="0.2">
      <c r="B154" s="75"/>
      <c r="C154" s="75"/>
      <c r="D154" s="77"/>
      <c r="E154" s="49"/>
      <c r="F154" s="49"/>
      <c r="G154" s="50"/>
      <c r="H154" s="51"/>
      <c r="I154" s="50"/>
      <c r="J154" s="53"/>
      <c r="K154" s="55" t="str">
        <f t="shared" si="87"/>
        <v/>
      </c>
      <c r="L154" s="50" t="str">
        <f t="shared" si="88"/>
        <v/>
      </c>
      <c r="M154" s="50" t="str">
        <f t="shared" si="89"/>
        <v/>
      </c>
      <c r="N154" s="72" t="str">
        <f t="shared" si="90"/>
        <v/>
      </c>
      <c r="O154" s="72" t="str">
        <f t="shared" si="91"/>
        <v/>
      </c>
      <c r="P154" s="51" t="str">
        <f t="shared" si="92"/>
        <v/>
      </c>
      <c r="Q154" s="21"/>
      <c r="R154" s="68" t="str">
        <f t="shared" si="93"/>
        <v/>
      </c>
      <c r="S154" s="51" t="str">
        <f t="shared" si="94"/>
        <v/>
      </c>
      <c r="T154" s="24"/>
      <c r="U154" s="7" t="str">
        <f t="shared" si="78"/>
        <v/>
      </c>
      <c r="V154" s="8" t="str">
        <f t="shared" si="95"/>
        <v/>
      </c>
      <c r="W154" s="21"/>
      <c r="X154" s="14" t="str">
        <f t="shared" si="79"/>
        <v/>
      </c>
      <c r="Y154" s="14" t="str">
        <f t="shared" si="96"/>
        <v/>
      </c>
      <c r="Z154" s="8" t="str">
        <f t="shared" si="97"/>
        <v/>
      </c>
      <c r="AA154" s="24"/>
      <c r="AB154" s="4" t="str">
        <f>IF(B154="","",COUNT(B$3:B154))</f>
        <v/>
      </c>
      <c r="AC154" s="4" t="str">
        <f>IF(C154="","",COUNT(C$3:C154))</f>
        <v/>
      </c>
      <c r="AD154" s="4" t="str">
        <f>IF(D154="","",COUNT(D$3:D154))</f>
        <v/>
      </c>
      <c r="AE154" s="22" t="str">
        <f>IF(E154="","",COUNTA($E$3:E154))</f>
        <v/>
      </c>
      <c r="AF154" s="60" t="str">
        <f>IF(B154="",IF(OR($C154&lt;&gt;"",$D154&lt;&gt;"",$E154&lt;&gt;"",$F154&lt;&gt;""),INDEX(AF$3:AF153,MATCH(MAX(AB$3:AB153),AB$3:AB153,0),0),""),B154)</f>
        <v/>
      </c>
      <c r="AG154" s="60" t="str">
        <f>IF(C154="",IF(OR($B154&lt;&gt;"",$D154&lt;&gt;"",$E154&lt;&gt;"",$F154&lt;&gt;""),INDEX(AG$3:AG153,MATCH(MAX(AC$3:AC153),AC$3:AC153,0),0),""),C154)</f>
        <v/>
      </c>
      <c r="AH154" s="60" t="str">
        <f>IF(D154="",IF(OR($B154&lt;&gt;"",$C154&lt;&gt;"",$E154&lt;&gt;"",$F154&lt;&gt;""),INDEX(AH$3:AH153,MATCH(MAX(AD$3:AD153),AD$3:AD153,0),0),""),D154)</f>
        <v/>
      </c>
      <c r="AI154" s="19" t="str">
        <f t="shared" si="98"/>
        <v/>
      </c>
      <c r="AJ154" s="22" t="str">
        <f>IF(AK154="","",$AK154&amp;"@"&amp;AL154&amp;IF(AL154="","","@"&amp;COUNTIF($AI$3:AI154,AL154)))</f>
        <v/>
      </c>
      <c r="AK154" s="45" t="str">
        <f t="shared" si="99"/>
        <v/>
      </c>
      <c r="AL154" s="5" t="str">
        <f>IF(AI154="",IF(AND(F154&lt;&gt;"",E154=""),INDEX($AI$3:AI153,MATCH(MAX($AE$3:AE153),$AE$3:AE153,0),0),""),AI154)</f>
        <v/>
      </c>
      <c r="AM154" s="22" t="str">
        <f>IF(入力!F154="","",IFERROR(INDEX(設定!$B$3:$B$100003,IFERROR(MATCH("*"&amp;$F154&amp;"*",設定!B$3:B$100003,0),MATCH("*"&amp;$F154&amp;"*",設定!C$3:C$100003,0)),0),入力!F154))&amp;""</f>
        <v/>
      </c>
      <c r="AN154" s="22" t="str">
        <f>IF(AM154="","",IFERROR(IF(入力!I154="",INDEX(設定!$D$3:$D$100003,MATCH("*"&amp;$AM154&amp;"*",設定!B$3:B$100003,0),0),I154),I154))&amp;""</f>
        <v/>
      </c>
      <c r="AO154" s="22" t="str">
        <f t="shared" si="100"/>
        <v/>
      </c>
      <c r="AP154" s="22" t="str">
        <f t="shared" si="101"/>
        <v/>
      </c>
      <c r="AQ154" s="22" t="str">
        <f>IF(AM154="","",IFERROR(IF(入力!H154="",INDEX(設定!$E$3:$X$100003,MATCH("*"&amp;$AM154&amp;"*",設定!B$3:B$100003,0),MATCH($AK154,設定!$E$1:$X$1,1)),H154),H154))</f>
        <v/>
      </c>
      <c r="AR154" s="23" t="str">
        <f t="shared" si="102"/>
        <v/>
      </c>
      <c r="AS154" s="23" t="str">
        <f>IF(AND(AR154&lt;&gt;"",COUNTIF($AJ$3:AJ154,AJ154)=1),SUMIF($AJ$3:$AR$100003,AJ154,$AR$3:$AR$100003),"")</f>
        <v/>
      </c>
      <c r="AT154" s="23" t="str">
        <f>IF(AND(COUNTIF($AK$3:AK154,AK154)=COUNTIF($AK$3:AK100154,AK154),AK154&lt;&gt;""),SUMIF($AK$3:AK154,AK154,$AR$3:AR154),"")</f>
        <v/>
      </c>
      <c r="AU154" s="125"/>
      <c r="AV154" s="22" t="str">
        <f>IF(COUNT(BA154:BF154)=6,MAX($AV$3:AV153)+1,"")</f>
        <v/>
      </c>
      <c r="AW154" s="22" t="str">
        <f>IF(AX154="","",RANK(AX154,$AX$3:$AX$100003,1)+COUNTIF($AX$3:AX154,AX154)-1)</f>
        <v/>
      </c>
      <c r="AX154" s="22" t="str">
        <f t="shared" si="80"/>
        <v/>
      </c>
      <c r="AY154" s="22" t="str">
        <f>IF(AL154="","",IF(COUNTIF($AL$3:AL154,AL154)=1,1+MAX($AY$3:AY153),INDEX($AY$3:AY153,MATCH(AL154,$AL$3:AL154,0),0)))</f>
        <v/>
      </c>
      <c r="AZ154" s="22" t="str">
        <f>IF(AM154="","",IF(COUNTIF($AM$3:AM154,AM154)=1,1+MAX($AZ$3:AZ153),INDEX($AZ$3:AZ153,MATCH(AM154,$AM$3:AM154,0),0)))</f>
        <v/>
      </c>
      <c r="BA154" s="79" t="str">
        <f t="shared" si="81"/>
        <v/>
      </c>
      <c r="BB154" s="79" t="str">
        <f t="shared" si="82"/>
        <v/>
      </c>
      <c r="BC154" s="22" t="str">
        <f>IF($AL154="","",IF(COUNTIF(AL154,"*"&amp;BC$1&amp;"*"),COUNTIF(AL$3:AL154,"*"&amp;BC$1&amp;"*"),""))</f>
        <v/>
      </c>
      <c r="BD154" s="22" t="str">
        <f>IF($AL154="","",IF(COUNTIF(AM154,"*"&amp;BD$1&amp;"*"),COUNTIF(AM$3:AM154,"*"&amp;BD$1&amp;"*"),""))</f>
        <v/>
      </c>
      <c r="BE154" s="22" t="str">
        <f>IF($AL154="","",IF(COUNTIF(AN154,"*"&amp;BE$1&amp;"*"),COUNTIF(AN$3:AN154,"*"&amp;BE$1&amp;"*"),""))</f>
        <v/>
      </c>
      <c r="BF154" s="22" t="str">
        <f>IF($AL154="","",IF(COUNTIF(AO154,"*"&amp;BF$1&amp;"*"),COUNTIF(AO$3:AO154,"*"&amp;BF$1&amp;"*"),""))</f>
        <v/>
      </c>
      <c r="BG154" s="83" t="str">
        <f t="shared" si="83"/>
        <v/>
      </c>
      <c r="BH154" s="22" t="str">
        <f t="shared" si="84"/>
        <v/>
      </c>
      <c r="BI154" s="22" t="str">
        <f t="shared" si="85"/>
        <v/>
      </c>
      <c r="BK154" s="22" t="str">
        <f>IF($BK$1&gt;=1+MAX($BK$3:BK153),1+MAX($BK$3:BK153),"")</f>
        <v/>
      </c>
      <c r="BL154" s="22" t="str">
        <f t="shared" si="104"/>
        <v/>
      </c>
      <c r="BM154" s="22" t="str">
        <f t="shared" si="104"/>
        <v/>
      </c>
      <c r="BN154" s="22" t="str">
        <f t="shared" si="104"/>
        <v/>
      </c>
      <c r="BO154" s="22" t="str">
        <f t="shared" si="104"/>
        <v/>
      </c>
      <c r="BP154" s="22" t="str">
        <f t="shared" si="104"/>
        <v/>
      </c>
      <c r="BQ154" s="22" t="str">
        <f t="shared" si="104"/>
        <v/>
      </c>
      <c r="BR154" s="22" t="str">
        <f t="shared" si="104"/>
        <v/>
      </c>
      <c r="BS154" s="22" t="str">
        <f t="shared" si="104"/>
        <v/>
      </c>
      <c r="BT154" s="22" t="str">
        <f t="shared" si="104"/>
        <v/>
      </c>
      <c r="BU154" s="22" t="str">
        <f t="shared" si="104"/>
        <v/>
      </c>
      <c r="BV154" s="22" t="str">
        <f t="shared" si="104"/>
        <v/>
      </c>
    </row>
    <row r="155" spans="2:74" ht="30" customHeight="1" x14ac:dyDescent="0.2">
      <c r="B155" s="75"/>
      <c r="C155" s="75"/>
      <c r="D155" s="77"/>
      <c r="E155" s="49"/>
      <c r="F155" s="49"/>
      <c r="G155" s="50"/>
      <c r="H155" s="51"/>
      <c r="I155" s="50"/>
      <c r="J155" s="53"/>
      <c r="K155" s="55" t="str">
        <f t="shared" si="87"/>
        <v/>
      </c>
      <c r="L155" s="50" t="str">
        <f t="shared" si="88"/>
        <v/>
      </c>
      <c r="M155" s="50" t="str">
        <f t="shared" si="89"/>
        <v/>
      </c>
      <c r="N155" s="72" t="str">
        <f t="shared" si="90"/>
        <v/>
      </c>
      <c r="O155" s="72" t="str">
        <f t="shared" si="91"/>
        <v/>
      </c>
      <c r="P155" s="51" t="str">
        <f t="shared" si="92"/>
        <v/>
      </c>
      <c r="Q155" s="21"/>
      <c r="R155" s="68" t="str">
        <f t="shared" si="93"/>
        <v/>
      </c>
      <c r="S155" s="51" t="str">
        <f t="shared" si="94"/>
        <v/>
      </c>
      <c r="T155" s="24"/>
      <c r="U155" s="7" t="str">
        <f t="shared" si="78"/>
        <v/>
      </c>
      <c r="V155" s="8" t="str">
        <f t="shared" si="95"/>
        <v/>
      </c>
      <c r="W155" s="21"/>
      <c r="X155" s="14" t="str">
        <f t="shared" si="79"/>
        <v/>
      </c>
      <c r="Y155" s="14" t="str">
        <f t="shared" si="96"/>
        <v/>
      </c>
      <c r="Z155" s="8" t="str">
        <f t="shared" si="97"/>
        <v/>
      </c>
      <c r="AA155" s="24"/>
      <c r="AB155" s="4" t="str">
        <f>IF(B155="","",COUNT(B$3:B155))</f>
        <v/>
      </c>
      <c r="AC155" s="4" t="str">
        <f>IF(C155="","",COUNT(C$3:C155))</f>
        <v/>
      </c>
      <c r="AD155" s="4" t="str">
        <f>IF(D155="","",COUNT(D$3:D155))</f>
        <v/>
      </c>
      <c r="AE155" s="22" t="str">
        <f>IF(E155="","",COUNTA($E$3:E155))</f>
        <v/>
      </c>
      <c r="AF155" s="60" t="str">
        <f>IF(B155="",IF(OR($C155&lt;&gt;"",$D155&lt;&gt;"",$E155&lt;&gt;"",$F155&lt;&gt;""),INDEX(AF$3:AF154,MATCH(MAX(AB$3:AB154),AB$3:AB154,0),0),""),B155)</f>
        <v/>
      </c>
      <c r="AG155" s="60" t="str">
        <f>IF(C155="",IF(OR($B155&lt;&gt;"",$D155&lt;&gt;"",$E155&lt;&gt;"",$F155&lt;&gt;""),INDEX(AG$3:AG154,MATCH(MAX(AC$3:AC154),AC$3:AC154,0),0),""),C155)</f>
        <v/>
      </c>
      <c r="AH155" s="60" t="str">
        <f>IF(D155="",IF(OR($B155&lt;&gt;"",$C155&lt;&gt;"",$E155&lt;&gt;"",$F155&lt;&gt;""),INDEX(AH$3:AH154,MATCH(MAX(AD$3:AD154),AD$3:AD154,0),0),""),D155)</f>
        <v/>
      </c>
      <c r="AI155" s="19" t="str">
        <f t="shared" si="98"/>
        <v/>
      </c>
      <c r="AJ155" s="22" t="str">
        <f>IF(AK155="","",$AK155&amp;"@"&amp;AL155&amp;IF(AL155="","","@"&amp;COUNTIF($AI$3:AI155,AL155)))</f>
        <v/>
      </c>
      <c r="AK155" s="45" t="str">
        <f t="shared" si="99"/>
        <v/>
      </c>
      <c r="AL155" s="5" t="str">
        <f>IF(AI155="",IF(AND(F155&lt;&gt;"",E155=""),INDEX($AI$3:AI154,MATCH(MAX($AE$3:AE154),$AE$3:AE154,0),0),""),AI155)</f>
        <v/>
      </c>
      <c r="AM155" s="22" t="str">
        <f>IF(入力!F155="","",IFERROR(INDEX(設定!$B$3:$B$100003,IFERROR(MATCH("*"&amp;$F155&amp;"*",設定!B$3:B$100003,0),MATCH("*"&amp;$F155&amp;"*",設定!C$3:C$100003,0)),0),入力!F155))&amp;""</f>
        <v/>
      </c>
      <c r="AN155" s="22" t="str">
        <f>IF(AM155="","",IFERROR(IF(入力!I155="",INDEX(設定!$D$3:$D$100003,MATCH("*"&amp;$AM155&amp;"*",設定!B$3:B$100003,0),0),I155),I155))&amp;""</f>
        <v/>
      </c>
      <c r="AO155" s="22" t="str">
        <f t="shared" si="100"/>
        <v/>
      </c>
      <c r="AP155" s="22" t="str">
        <f t="shared" si="101"/>
        <v/>
      </c>
      <c r="AQ155" s="22" t="str">
        <f>IF(AM155="","",IFERROR(IF(入力!H155="",INDEX(設定!$E$3:$X$100003,MATCH("*"&amp;$AM155&amp;"*",設定!B$3:B$100003,0),MATCH($AK155,設定!$E$1:$X$1,1)),H155),H155))</f>
        <v/>
      </c>
      <c r="AR155" s="23" t="str">
        <f t="shared" si="102"/>
        <v/>
      </c>
      <c r="AS155" s="23" t="str">
        <f>IF(AND(AR155&lt;&gt;"",COUNTIF($AJ$3:AJ155,AJ155)=1),SUMIF($AJ$3:$AR$100003,AJ155,$AR$3:$AR$100003),"")</f>
        <v/>
      </c>
      <c r="AT155" s="23" t="str">
        <f>IF(AND(COUNTIF($AK$3:AK155,AK155)=COUNTIF($AK$3:AK100155,AK155),AK155&lt;&gt;""),SUMIF($AK$3:AK155,AK155,$AR$3:AR155),"")</f>
        <v/>
      </c>
      <c r="AU155" s="125"/>
      <c r="AV155" s="22" t="str">
        <f>IF(COUNT(BA155:BF155)=6,MAX($AV$3:AV154)+1,"")</f>
        <v/>
      </c>
      <c r="AW155" s="22" t="str">
        <f>IF(AX155="","",RANK(AX155,$AX$3:$AX$100003,1)+COUNTIF($AX$3:AX155,AX155)-1)</f>
        <v/>
      </c>
      <c r="AX155" s="22" t="str">
        <f t="shared" si="80"/>
        <v/>
      </c>
      <c r="AY155" s="22" t="str">
        <f>IF(AL155="","",IF(COUNTIF($AL$3:AL155,AL155)=1,1+MAX($AY$3:AY154),INDEX($AY$3:AY154,MATCH(AL155,$AL$3:AL155,0),0)))</f>
        <v/>
      </c>
      <c r="AZ155" s="22" t="str">
        <f>IF(AM155="","",IF(COUNTIF($AM$3:AM155,AM155)=1,1+MAX($AZ$3:AZ154),INDEX($AZ$3:AZ154,MATCH(AM155,$AM$3:AM155,0),0)))</f>
        <v/>
      </c>
      <c r="BA155" s="79" t="str">
        <f t="shared" si="81"/>
        <v/>
      </c>
      <c r="BB155" s="79" t="str">
        <f t="shared" si="82"/>
        <v/>
      </c>
      <c r="BC155" s="22" t="str">
        <f>IF($AL155="","",IF(COUNTIF(AL155,"*"&amp;BC$1&amp;"*"),COUNTIF(AL$3:AL155,"*"&amp;BC$1&amp;"*"),""))</f>
        <v/>
      </c>
      <c r="BD155" s="22" t="str">
        <f>IF($AL155="","",IF(COUNTIF(AM155,"*"&amp;BD$1&amp;"*"),COUNTIF(AM$3:AM155,"*"&amp;BD$1&amp;"*"),""))</f>
        <v/>
      </c>
      <c r="BE155" s="22" t="str">
        <f>IF($AL155="","",IF(COUNTIF(AN155,"*"&amp;BE$1&amp;"*"),COUNTIF(AN$3:AN155,"*"&amp;BE$1&amp;"*"),""))</f>
        <v/>
      </c>
      <c r="BF155" s="22" t="str">
        <f>IF($AL155="","",IF(COUNTIF(AO155,"*"&amp;BF$1&amp;"*"),COUNTIF(AO$3:AO155,"*"&amp;BF$1&amp;"*"),""))</f>
        <v/>
      </c>
      <c r="BG155" s="83" t="str">
        <f t="shared" si="83"/>
        <v/>
      </c>
      <c r="BH155" s="22" t="str">
        <f t="shared" si="84"/>
        <v/>
      </c>
      <c r="BI155" s="22" t="str">
        <f t="shared" si="85"/>
        <v/>
      </c>
      <c r="BK155" s="22" t="str">
        <f>IF($BK$1&gt;=1+MAX($BK$3:BK154),1+MAX($BK$3:BK154),"")</f>
        <v/>
      </c>
      <c r="BL155" s="22" t="str">
        <f t="shared" si="104"/>
        <v/>
      </c>
      <c r="BM155" s="22" t="str">
        <f t="shared" si="104"/>
        <v/>
      </c>
      <c r="BN155" s="22" t="str">
        <f t="shared" si="104"/>
        <v/>
      </c>
      <c r="BO155" s="22" t="str">
        <f t="shared" si="104"/>
        <v/>
      </c>
      <c r="BP155" s="22" t="str">
        <f t="shared" si="104"/>
        <v/>
      </c>
      <c r="BQ155" s="22" t="str">
        <f t="shared" si="104"/>
        <v/>
      </c>
      <c r="BR155" s="22" t="str">
        <f t="shared" si="104"/>
        <v/>
      </c>
      <c r="BS155" s="22" t="str">
        <f t="shared" si="104"/>
        <v/>
      </c>
      <c r="BT155" s="22" t="str">
        <f t="shared" si="104"/>
        <v/>
      </c>
      <c r="BU155" s="22" t="str">
        <f t="shared" si="104"/>
        <v/>
      </c>
      <c r="BV155" s="22" t="str">
        <f t="shared" si="104"/>
        <v/>
      </c>
    </row>
    <row r="156" spans="2:74" ht="30" customHeight="1" x14ac:dyDescent="0.2">
      <c r="B156" s="75"/>
      <c r="C156" s="75"/>
      <c r="D156" s="77"/>
      <c r="E156" s="49"/>
      <c r="F156" s="49"/>
      <c r="G156" s="50"/>
      <c r="H156" s="51"/>
      <c r="I156" s="50"/>
      <c r="J156" s="53"/>
      <c r="K156" s="55" t="str">
        <f t="shared" si="87"/>
        <v/>
      </c>
      <c r="L156" s="50" t="str">
        <f t="shared" si="88"/>
        <v/>
      </c>
      <c r="M156" s="50" t="str">
        <f t="shared" si="89"/>
        <v/>
      </c>
      <c r="N156" s="72" t="str">
        <f t="shared" si="90"/>
        <v/>
      </c>
      <c r="O156" s="72" t="str">
        <f t="shared" si="91"/>
        <v/>
      </c>
      <c r="P156" s="51" t="str">
        <f t="shared" si="92"/>
        <v/>
      </c>
      <c r="Q156" s="21"/>
      <c r="R156" s="68" t="str">
        <f t="shared" si="93"/>
        <v/>
      </c>
      <c r="S156" s="51" t="str">
        <f t="shared" si="94"/>
        <v/>
      </c>
      <c r="T156" s="24"/>
      <c r="U156" s="7" t="str">
        <f t="shared" si="78"/>
        <v/>
      </c>
      <c r="V156" s="8" t="str">
        <f t="shared" si="95"/>
        <v/>
      </c>
      <c r="W156" s="21"/>
      <c r="X156" s="14" t="str">
        <f t="shared" si="79"/>
        <v/>
      </c>
      <c r="Y156" s="14" t="str">
        <f t="shared" si="96"/>
        <v/>
      </c>
      <c r="Z156" s="8" t="str">
        <f t="shared" si="97"/>
        <v/>
      </c>
      <c r="AA156" s="24"/>
      <c r="AB156" s="4" t="str">
        <f>IF(B156="","",COUNT(B$3:B156))</f>
        <v/>
      </c>
      <c r="AC156" s="4" t="str">
        <f>IF(C156="","",COUNT(C$3:C156))</f>
        <v/>
      </c>
      <c r="AD156" s="4" t="str">
        <f>IF(D156="","",COUNT(D$3:D156))</f>
        <v/>
      </c>
      <c r="AE156" s="22" t="str">
        <f>IF(E156="","",COUNTA($E$3:E156))</f>
        <v/>
      </c>
      <c r="AF156" s="60" t="str">
        <f>IF(B156="",IF(OR($C156&lt;&gt;"",$D156&lt;&gt;"",$E156&lt;&gt;"",$F156&lt;&gt;""),INDEX(AF$3:AF155,MATCH(MAX(AB$3:AB155),AB$3:AB155,0),0),""),B156)</f>
        <v/>
      </c>
      <c r="AG156" s="60" t="str">
        <f>IF(C156="",IF(OR($B156&lt;&gt;"",$D156&lt;&gt;"",$E156&lt;&gt;"",$F156&lt;&gt;""),INDEX(AG$3:AG155,MATCH(MAX(AC$3:AC155),AC$3:AC155,0),0),""),C156)</f>
        <v/>
      </c>
      <c r="AH156" s="60" t="str">
        <f>IF(D156="",IF(OR($B156&lt;&gt;"",$C156&lt;&gt;"",$E156&lt;&gt;"",$F156&lt;&gt;""),INDEX(AH$3:AH155,MATCH(MAX(AD$3:AD155),AD$3:AD155,0),0),""),D156)</f>
        <v/>
      </c>
      <c r="AI156" s="19" t="str">
        <f t="shared" si="98"/>
        <v/>
      </c>
      <c r="AJ156" s="22" t="str">
        <f>IF(AK156="","",$AK156&amp;"@"&amp;AL156&amp;IF(AL156="","","@"&amp;COUNTIF($AI$3:AI156,AL156)))</f>
        <v/>
      </c>
      <c r="AK156" s="45" t="str">
        <f t="shared" si="99"/>
        <v/>
      </c>
      <c r="AL156" s="5" t="str">
        <f>IF(AI156="",IF(AND(F156&lt;&gt;"",E156=""),INDEX($AI$3:AI155,MATCH(MAX($AE$3:AE155),$AE$3:AE155,0),0),""),AI156)</f>
        <v/>
      </c>
      <c r="AM156" s="22" t="str">
        <f>IF(入力!F156="","",IFERROR(INDEX(設定!$B$3:$B$100003,IFERROR(MATCH("*"&amp;$F156&amp;"*",設定!B$3:B$100003,0),MATCH("*"&amp;$F156&amp;"*",設定!C$3:C$100003,0)),0),入力!F156))&amp;""</f>
        <v/>
      </c>
      <c r="AN156" s="22" t="str">
        <f>IF(AM156="","",IFERROR(IF(入力!I156="",INDEX(設定!$D$3:$D$100003,MATCH("*"&amp;$AM156&amp;"*",設定!B$3:B$100003,0),0),I156),I156))&amp;""</f>
        <v/>
      </c>
      <c r="AO156" s="22" t="str">
        <f t="shared" si="100"/>
        <v/>
      </c>
      <c r="AP156" s="22" t="str">
        <f t="shared" si="101"/>
        <v/>
      </c>
      <c r="AQ156" s="22" t="str">
        <f>IF(AM156="","",IFERROR(IF(入力!H156="",INDEX(設定!$E$3:$X$100003,MATCH("*"&amp;$AM156&amp;"*",設定!B$3:B$100003,0),MATCH($AK156,設定!$E$1:$X$1,1)),H156),H156))</f>
        <v/>
      </c>
      <c r="AR156" s="23" t="str">
        <f t="shared" si="102"/>
        <v/>
      </c>
      <c r="AS156" s="23" t="str">
        <f>IF(AND(AR156&lt;&gt;"",COUNTIF($AJ$3:AJ156,AJ156)=1),SUMIF($AJ$3:$AR$100003,AJ156,$AR$3:$AR$100003),"")</f>
        <v/>
      </c>
      <c r="AT156" s="23" t="str">
        <f>IF(AND(COUNTIF($AK$3:AK156,AK156)=COUNTIF($AK$3:AK100156,AK156),AK156&lt;&gt;""),SUMIF($AK$3:AK156,AK156,$AR$3:AR156),"")</f>
        <v/>
      </c>
      <c r="AU156" s="125"/>
      <c r="AV156" s="22" t="str">
        <f>IF(COUNT(BA156:BF156)=6,MAX($AV$3:AV155)+1,"")</f>
        <v/>
      </c>
      <c r="AW156" s="22" t="str">
        <f>IF(AX156="","",RANK(AX156,$AX$3:$AX$100003,1)+COUNTIF($AX$3:AX156,AX156)-1)</f>
        <v/>
      </c>
      <c r="AX156" s="22" t="str">
        <f t="shared" si="80"/>
        <v/>
      </c>
      <c r="AY156" s="22" t="str">
        <f>IF(AL156="","",IF(COUNTIF($AL$3:AL156,AL156)=1,1+MAX($AY$3:AY155),INDEX($AY$3:AY155,MATCH(AL156,$AL$3:AL156,0),0)))</f>
        <v/>
      </c>
      <c r="AZ156" s="22" t="str">
        <f>IF(AM156="","",IF(COUNTIF($AM$3:AM156,AM156)=1,1+MAX($AZ$3:AZ155),INDEX($AZ$3:AZ155,MATCH(AM156,$AM$3:AM156,0),0)))</f>
        <v/>
      </c>
      <c r="BA156" s="79" t="str">
        <f t="shared" si="81"/>
        <v/>
      </c>
      <c r="BB156" s="79" t="str">
        <f t="shared" si="82"/>
        <v/>
      </c>
      <c r="BC156" s="22" t="str">
        <f>IF($AL156="","",IF(COUNTIF(AL156,"*"&amp;BC$1&amp;"*"),COUNTIF(AL$3:AL156,"*"&amp;BC$1&amp;"*"),""))</f>
        <v/>
      </c>
      <c r="BD156" s="22" t="str">
        <f>IF($AL156="","",IF(COUNTIF(AM156,"*"&amp;BD$1&amp;"*"),COUNTIF(AM$3:AM156,"*"&amp;BD$1&amp;"*"),""))</f>
        <v/>
      </c>
      <c r="BE156" s="22" t="str">
        <f>IF($AL156="","",IF(COUNTIF(AN156,"*"&amp;BE$1&amp;"*"),COUNTIF(AN$3:AN156,"*"&amp;BE$1&amp;"*"),""))</f>
        <v/>
      </c>
      <c r="BF156" s="22" t="str">
        <f>IF($AL156="","",IF(COUNTIF(AO156,"*"&amp;BF$1&amp;"*"),COUNTIF(AO$3:AO156,"*"&amp;BF$1&amp;"*"),""))</f>
        <v/>
      </c>
      <c r="BG156" s="83" t="str">
        <f t="shared" si="83"/>
        <v/>
      </c>
      <c r="BH156" s="22" t="str">
        <f t="shared" si="84"/>
        <v/>
      </c>
      <c r="BI156" s="22" t="str">
        <f t="shared" si="85"/>
        <v/>
      </c>
      <c r="BK156" s="22" t="str">
        <f>IF($BK$1&gt;=1+MAX($BK$3:BK155),1+MAX($BK$3:BK155),"")</f>
        <v/>
      </c>
      <c r="BL156" s="22" t="str">
        <f t="shared" si="104"/>
        <v/>
      </c>
      <c r="BM156" s="22" t="str">
        <f t="shared" si="104"/>
        <v/>
      </c>
      <c r="BN156" s="22" t="str">
        <f t="shared" si="104"/>
        <v/>
      </c>
      <c r="BO156" s="22" t="str">
        <f t="shared" si="104"/>
        <v/>
      </c>
      <c r="BP156" s="22" t="str">
        <f t="shared" si="104"/>
        <v/>
      </c>
      <c r="BQ156" s="22" t="str">
        <f t="shared" si="104"/>
        <v/>
      </c>
      <c r="BR156" s="22" t="str">
        <f t="shared" si="104"/>
        <v/>
      </c>
      <c r="BS156" s="22" t="str">
        <f t="shared" si="104"/>
        <v/>
      </c>
      <c r="BT156" s="22" t="str">
        <f t="shared" si="104"/>
        <v/>
      </c>
      <c r="BU156" s="22" t="str">
        <f t="shared" si="104"/>
        <v/>
      </c>
      <c r="BV156" s="22" t="str">
        <f t="shared" si="104"/>
        <v/>
      </c>
    </row>
    <row r="157" spans="2:74" ht="30" customHeight="1" x14ac:dyDescent="0.2">
      <c r="B157" s="75"/>
      <c r="C157" s="75"/>
      <c r="D157" s="77"/>
      <c r="E157" s="49"/>
      <c r="F157" s="49"/>
      <c r="G157" s="50"/>
      <c r="H157" s="51"/>
      <c r="I157" s="50"/>
      <c r="J157" s="53"/>
      <c r="K157" s="55" t="str">
        <f t="shared" si="87"/>
        <v/>
      </c>
      <c r="L157" s="50" t="str">
        <f t="shared" si="88"/>
        <v/>
      </c>
      <c r="M157" s="50" t="str">
        <f t="shared" si="89"/>
        <v/>
      </c>
      <c r="N157" s="72" t="str">
        <f t="shared" si="90"/>
        <v/>
      </c>
      <c r="O157" s="72" t="str">
        <f t="shared" si="91"/>
        <v/>
      </c>
      <c r="P157" s="51" t="str">
        <f t="shared" si="92"/>
        <v/>
      </c>
      <c r="Q157" s="21"/>
      <c r="R157" s="68" t="str">
        <f t="shared" si="93"/>
        <v/>
      </c>
      <c r="S157" s="51" t="str">
        <f t="shared" si="94"/>
        <v/>
      </c>
      <c r="T157" s="24"/>
      <c r="U157" s="7" t="str">
        <f t="shared" si="78"/>
        <v/>
      </c>
      <c r="V157" s="8" t="str">
        <f t="shared" si="95"/>
        <v/>
      </c>
      <c r="W157" s="21"/>
      <c r="X157" s="14" t="str">
        <f t="shared" si="79"/>
        <v/>
      </c>
      <c r="Y157" s="14" t="str">
        <f t="shared" si="96"/>
        <v/>
      </c>
      <c r="Z157" s="8" t="str">
        <f t="shared" si="97"/>
        <v/>
      </c>
      <c r="AA157" s="24"/>
      <c r="AB157" s="4" t="str">
        <f>IF(B157="","",COUNT(B$3:B157))</f>
        <v/>
      </c>
      <c r="AC157" s="4" t="str">
        <f>IF(C157="","",COUNT(C$3:C157))</f>
        <v/>
      </c>
      <c r="AD157" s="4" t="str">
        <f>IF(D157="","",COUNT(D$3:D157))</f>
        <v/>
      </c>
      <c r="AE157" s="22" t="str">
        <f>IF(E157="","",COUNTA($E$3:E157))</f>
        <v/>
      </c>
      <c r="AF157" s="60" t="str">
        <f>IF(B157="",IF(OR($C157&lt;&gt;"",$D157&lt;&gt;"",$E157&lt;&gt;"",$F157&lt;&gt;""),INDEX(AF$3:AF156,MATCH(MAX(AB$3:AB156),AB$3:AB156,0),0),""),B157)</f>
        <v/>
      </c>
      <c r="AG157" s="60" t="str">
        <f>IF(C157="",IF(OR($B157&lt;&gt;"",$D157&lt;&gt;"",$E157&lt;&gt;"",$F157&lt;&gt;""),INDEX(AG$3:AG156,MATCH(MAX(AC$3:AC156),AC$3:AC156,0),0),""),C157)</f>
        <v/>
      </c>
      <c r="AH157" s="60" t="str">
        <f>IF(D157="",IF(OR($B157&lt;&gt;"",$C157&lt;&gt;"",$E157&lt;&gt;"",$F157&lt;&gt;""),INDEX(AH$3:AH156,MATCH(MAX(AD$3:AD156),AD$3:AD156,0),0),""),D157)</f>
        <v/>
      </c>
      <c r="AI157" s="19" t="str">
        <f t="shared" si="98"/>
        <v/>
      </c>
      <c r="AJ157" s="22" t="str">
        <f>IF(AK157="","",$AK157&amp;"@"&amp;AL157&amp;IF(AL157="","","@"&amp;COUNTIF($AI$3:AI157,AL157)))</f>
        <v/>
      </c>
      <c r="AK157" s="45" t="str">
        <f t="shared" si="99"/>
        <v/>
      </c>
      <c r="AL157" s="5" t="str">
        <f>IF(AI157="",IF(AND(F157&lt;&gt;"",E157=""),INDEX($AI$3:AI156,MATCH(MAX($AE$3:AE156),$AE$3:AE156,0),0),""),AI157)</f>
        <v/>
      </c>
      <c r="AM157" s="22" t="str">
        <f>IF(入力!F157="","",IFERROR(INDEX(設定!$B$3:$B$100003,IFERROR(MATCH("*"&amp;$F157&amp;"*",設定!B$3:B$100003,0),MATCH("*"&amp;$F157&amp;"*",設定!C$3:C$100003,0)),0),入力!F157))&amp;""</f>
        <v/>
      </c>
      <c r="AN157" s="22" t="str">
        <f>IF(AM157="","",IFERROR(IF(入力!I157="",INDEX(設定!$D$3:$D$100003,MATCH("*"&amp;$AM157&amp;"*",設定!B$3:B$100003,0),0),I157),I157))&amp;""</f>
        <v/>
      </c>
      <c r="AO157" s="22" t="str">
        <f t="shared" si="100"/>
        <v/>
      </c>
      <c r="AP157" s="22" t="str">
        <f t="shared" si="101"/>
        <v/>
      </c>
      <c r="AQ157" s="22" t="str">
        <f>IF(AM157="","",IFERROR(IF(入力!H157="",INDEX(設定!$E$3:$X$100003,MATCH("*"&amp;$AM157&amp;"*",設定!B$3:B$100003,0),MATCH($AK157,設定!$E$1:$X$1,1)),H157),H157))</f>
        <v/>
      </c>
      <c r="AR157" s="23" t="str">
        <f t="shared" si="102"/>
        <v/>
      </c>
      <c r="AS157" s="23" t="str">
        <f>IF(AND(AR157&lt;&gt;"",COUNTIF($AJ$3:AJ157,AJ157)=1),SUMIF($AJ$3:$AR$100003,AJ157,$AR$3:$AR$100003),"")</f>
        <v/>
      </c>
      <c r="AT157" s="23" t="str">
        <f>IF(AND(COUNTIF($AK$3:AK157,AK157)=COUNTIF($AK$3:AK100157,AK157),AK157&lt;&gt;""),SUMIF($AK$3:AK157,AK157,$AR$3:AR157),"")</f>
        <v/>
      </c>
      <c r="AU157" s="125"/>
      <c r="AV157" s="22" t="str">
        <f>IF(COUNT(BA157:BF157)=6,MAX($AV$3:AV156)+1,"")</f>
        <v/>
      </c>
      <c r="AW157" s="22" t="str">
        <f>IF(AX157="","",RANK(AX157,$AX$3:$AX$100003,1)+COUNTIF($AX$3:AX157,AX157)-1)</f>
        <v/>
      </c>
      <c r="AX157" s="22" t="str">
        <f t="shared" si="80"/>
        <v/>
      </c>
      <c r="AY157" s="22" t="str">
        <f>IF(AL157="","",IF(COUNTIF($AL$3:AL157,AL157)=1,1+MAX($AY$3:AY156),INDEX($AY$3:AY156,MATCH(AL157,$AL$3:AL157,0),0)))</f>
        <v/>
      </c>
      <c r="AZ157" s="22" t="str">
        <f>IF(AM157="","",IF(COUNTIF($AM$3:AM157,AM157)=1,1+MAX($AZ$3:AZ156),INDEX($AZ$3:AZ156,MATCH(AM157,$AM$3:AM157,0),0)))</f>
        <v/>
      </c>
      <c r="BA157" s="79" t="str">
        <f t="shared" si="81"/>
        <v/>
      </c>
      <c r="BB157" s="79" t="str">
        <f t="shared" si="82"/>
        <v/>
      </c>
      <c r="BC157" s="22" t="str">
        <f>IF($AL157="","",IF(COUNTIF(AL157,"*"&amp;BC$1&amp;"*"),COUNTIF(AL$3:AL157,"*"&amp;BC$1&amp;"*"),""))</f>
        <v/>
      </c>
      <c r="BD157" s="22" t="str">
        <f>IF($AL157="","",IF(COUNTIF(AM157,"*"&amp;BD$1&amp;"*"),COUNTIF(AM$3:AM157,"*"&amp;BD$1&amp;"*"),""))</f>
        <v/>
      </c>
      <c r="BE157" s="22" t="str">
        <f>IF($AL157="","",IF(COUNTIF(AN157,"*"&amp;BE$1&amp;"*"),COUNTIF(AN$3:AN157,"*"&amp;BE$1&amp;"*"),""))</f>
        <v/>
      </c>
      <c r="BF157" s="22" t="str">
        <f>IF($AL157="","",IF(COUNTIF(AO157,"*"&amp;BF$1&amp;"*"),COUNTIF(AO$3:AO157,"*"&amp;BF$1&amp;"*"),""))</f>
        <v/>
      </c>
      <c r="BG157" s="83" t="str">
        <f t="shared" si="83"/>
        <v/>
      </c>
      <c r="BH157" s="22" t="str">
        <f t="shared" si="84"/>
        <v/>
      </c>
      <c r="BI157" s="22" t="str">
        <f t="shared" si="85"/>
        <v/>
      </c>
      <c r="BK157" s="22" t="str">
        <f>IF($BK$1&gt;=1+MAX($BK$3:BK156),1+MAX($BK$3:BK156),"")</f>
        <v/>
      </c>
      <c r="BL157" s="22" t="str">
        <f t="shared" si="104"/>
        <v/>
      </c>
      <c r="BM157" s="22" t="str">
        <f t="shared" si="104"/>
        <v/>
      </c>
      <c r="BN157" s="22" t="str">
        <f t="shared" si="104"/>
        <v/>
      </c>
      <c r="BO157" s="22" t="str">
        <f t="shared" si="104"/>
        <v/>
      </c>
      <c r="BP157" s="22" t="str">
        <f t="shared" si="104"/>
        <v/>
      </c>
      <c r="BQ157" s="22" t="str">
        <f t="shared" si="104"/>
        <v/>
      </c>
      <c r="BR157" s="22" t="str">
        <f t="shared" si="104"/>
        <v/>
      </c>
      <c r="BS157" s="22" t="str">
        <f t="shared" si="104"/>
        <v/>
      </c>
      <c r="BT157" s="22" t="str">
        <f t="shared" si="104"/>
        <v/>
      </c>
      <c r="BU157" s="22" t="str">
        <f t="shared" si="104"/>
        <v/>
      </c>
      <c r="BV157" s="22" t="str">
        <f t="shared" si="104"/>
        <v/>
      </c>
    </row>
    <row r="158" spans="2:74" ht="30" customHeight="1" x14ac:dyDescent="0.2">
      <c r="B158" s="75"/>
      <c r="C158" s="75"/>
      <c r="D158" s="77"/>
      <c r="E158" s="49"/>
      <c r="F158" s="49"/>
      <c r="G158" s="50"/>
      <c r="H158" s="51"/>
      <c r="I158" s="50"/>
      <c r="J158" s="53"/>
      <c r="K158" s="55" t="str">
        <f t="shared" si="87"/>
        <v/>
      </c>
      <c r="L158" s="50" t="str">
        <f t="shared" si="88"/>
        <v/>
      </c>
      <c r="M158" s="50" t="str">
        <f t="shared" si="89"/>
        <v/>
      </c>
      <c r="N158" s="72" t="str">
        <f t="shared" si="90"/>
        <v/>
      </c>
      <c r="O158" s="72" t="str">
        <f t="shared" si="91"/>
        <v/>
      </c>
      <c r="P158" s="51" t="str">
        <f t="shared" si="92"/>
        <v/>
      </c>
      <c r="Q158" s="21"/>
      <c r="R158" s="68" t="str">
        <f t="shared" si="93"/>
        <v/>
      </c>
      <c r="S158" s="51" t="str">
        <f t="shared" si="94"/>
        <v/>
      </c>
      <c r="T158" s="24"/>
      <c r="U158" s="7" t="str">
        <f t="shared" si="78"/>
        <v/>
      </c>
      <c r="V158" s="8" t="str">
        <f t="shared" si="95"/>
        <v/>
      </c>
      <c r="W158" s="21"/>
      <c r="X158" s="14" t="str">
        <f t="shared" si="79"/>
        <v/>
      </c>
      <c r="Y158" s="14" t="str">
        <f t="shared" si="96"/>
        <v/>
      </c>
      <c r="Z158" s="8" t="str">
        <f t="shared" si="97"/>
        <v/>
      </c>
      <c r="AA158" s="24"/>
      <c r="AB158" s="4" t="str">
        <f>IF(B158="","",COUNT(B$3:B158))</f>
        <v/>
      </c>
      <c r="AC158" s="4" t="str">
        <f>IF(C158="","",COUNT(C$3:C158))</f>
        <v/>
      </c>
      <c r="AD158" s="4" t="str">
        <f>IF(D158="","",COUNT(D$3:D158))</f>
        <v/>
      </c>
      <c r="AE158" s="22" t="str">
        <f>IF(E158="","",COUNTA($E$3:E158))</f>
        <v/>
      </c>
      <c r="AF158" s="60" t="str">
        <f>IF(B158="",IF(OR($C158&lt;&gt;"",$D158&lt;&gt;"",$E158&lt;&gt;"",$F158&lt;&gt;""),INDEX(AF$3:AF157,MATCH(MAX(AB$3:AB157),AB$3:AB157,0),0),""),B158)</f>
        <v/>
      </c>
      <c r="AG158" s="60" t="str">
        <f>IF(C158="",IF(OR($B158&lt;&gt;"",$D158&lt;&gt;"",$E158&lt;&gt;"",$F158&lt;&gt;""),INDEX(AG$3:AG157,MATCH(MAX(AC$3:AC157),AC$3:AC157,0),0),""),C158)</f>
        <v/>
      </c>
      <c r="AH158" s="60" t="str">
        <f>IF(D158="",IF(OR($B158&lt;&gt;"",$C158&lt;&gt;"",$E158&lt;&gt;"",$F158&lt;&gt;""),INDEX(AH$3:AH157,MATCH(MAX(AD$3:AD157),AD$3:AD157,0),0),""),D158)</f>
        <v/>
      </c>
      <c r="AI158" s="19" t="str">
        <f t="shared" si="98"/>
        <v/>
      </c>
      <c r="AJ158" s="22" t="str">
        <f>IF(AK158="","",$AK158&amp;"@"&amp;AL158&amp;IF(AL158="","","@"&amp;COUNTIF($AI$3:AI158,AL158)))</f>
        <v/>
      </c>
      <c r="AK158" s="45" t="str">
        <f t="shared" si="99"/>
        <v/>
      </c>
      <c r="AL158" s="5" t="str">
        <f>IF(AI158="",IF(AND(F158&lt;&gt;"",E158=""),INDEX($AI$3:AI157,MATCH(MAX($AE$3:AE157),$AE$3:AE157,0),0),""),AI158)</f>
        <v/>
      </c>
      <c r="AM158" s="22" t="str">
        <f>IF(入力!F158="","",IFERROR(INDEX(設定!$B$3:$B$100003,IFERROR(MATCH("*"&amp;$F158&amp;"*",設定!B$3:B$100003,0),MATCH("*"&amp;$F158&amp;"*",設定!C$3:C$100003,0)),0),入力!F158))&amp;""</f>
        <v/>
      </c>
      <c r="AN158" s="22" t="str">
        <f>IF(AM158="","",IFERROR(IF(入力!I158="",INDEX(設定!$D$3:$D$100003,MATCH("*"&amp;$AM158&amp;"*",設定!B$3:B$100003,0),0),I158),I158))&amp;""</f>
        <v/>
      </c>
      <c r="AO158" s="22" t="str">
        <f t="shared" si="100"/>
        <v/>
      </c>
      <c r="AP158" s="22" t="str">
        <f t="shared" si="101"/>
        <v/>
      </c>
      <c r="AQ158" s="22" t="str">
        <f>IF(AM158="","",IFERROR(IF(入力!H158="",INDEX(設定!$E$3:$X$100003,MATCH("*"&amp;$AM158&amp;"*",設定!B$3:B$100003,0),MATCH($AK158,設定!$E$1:$X$1,1)),H158),H158))</f>
        <v/>
      </c>
      <c r="AR158" s="23" t="str">
        <f t="shared" si="102"/>
        <v/>
      </c>
      <c r="AS158" s="23" t="str">
        <f>IF(AND(AR158&lt;&gt;"",COUNTIF($AJ$3:AJ158,AJ158)=1),SUMIF($AJ$3:$AR$100003,AJ158,$AR$3:$AR$100003),"")</f>
        <v/>
      </c>
      <c r="AT158" s="23" t="str">
        <f>IF(AND(COUNTIF($AK$3:AK158,AK158)=COUNTIF($AK$3:AK100158,AK158),AK158&lt;&gt;""),SUMIF($AK$3:AK158,AK158,$AR$3:AR158),"")</f>
        <v/>
      </c>
      <c r="AU158" s="125"/>
      <c r="AV158" s="22" t="str">
        <f>IF(COUNT(BA158:BF158)=6,MAX($AV$3:AV157)+1,"")</f>
        <v/>
      </c>
      <c r="AW158" s="22" t="str">
        <f>IF(AX158="","",RANK(AX158,$AX$3:$AX$100003,1)+COUNTIF($AX$3:AX158,AX158)-1)</f>
        <v/>
      </c>
      <c r="AX158" s="22" t="str">
        <f t="shared" si="80"/>
        <v/>
      </c>
      <c r="AY158" s="22" t="str">
        <f>IF(AL158="","",IF(COUNTIF($AL$3:AL158,AL158)=1,1+MAX($AY$3:AY157),INDEX($AY$3:AY157,MATCH(AL158,$AL$3:AL158,0),0)))</f>
        <v/>
      </c>
      <c r="AZ158" s="22" t="str">
        <f>IF(AM158="","",IF(COUNTIF($AM$3:AM158,AM158)=1,1+MAX($AZ$3:AZ157),INDEX($AZ$3:AZ157,MATCH(AM158,$AM$3:AM158,0),0)))</f>
        <v/>
      </c>
      <c r="BA158" s="79" t="str">
        <f t="shared" si="81"/>
        <v/>
      </c>
      <c r="BB158" s="79" t="str">
        <f t="shared" si="82"/>
        <v/>
      </c>
      <c r="BC158" s="22" t="str">
        <f>IF($AL158="","",IF(COUNTIF(AL158,"*"&amp;BC$1&amp;"*"),COUNTIF(AL$3:AL158,"*"&amp;BC$1&amp;"*"),""))</f>
        <v/>
      </c>
      <c r="BD158" s="22" t="str">
        <f>IF($AL158="","",IF(COUNTIF(AM158,"*"&amp;BD$1&amp;"*"),COUNTIF(AM$3:AM158,"*"&amp;BD$1&amp;"*"),""))</f>
        <v/>
      </c>
      <c r="BE158" s="22" t="str">
        <f>IF($AL158="","",IF(COUNTIF(AN158,"*"&amp;BE$1&amp;"*"),COUNTIF(AN$3:AN158,"*"&amp;BE$1&amp;"*"),""))</f>
        <v/>
      </c>
      <c r="BF158" s="22" t="str">
        <f>IF($AL158="","",IF(COUNTIF(AO158,"*"&amp;BF$1&amp;"*"),COUNTIF(AO$3:AO158,"*"&amp;BF$1&amp;"*"),""))</f>
        <v/>
      </c>
      <c r="BG158" s="83" t="str">
        <f t="shared" si="83"/>
        <v/>
      </c>
      <c r="BH158" s="22" t="str">
        <f t="shared" si="84"/>
        <v/>
      </c>
      <c r="BI158" s="22" t="str">
        <f t="shared" si="85"/>
        <v/>
      </c>
      <c r="BK158" s="22" t="str">
        <f>IF($BK$1&gt;=1+MAX($BK$3:BK157),1+MAX($BK$3:BK157),"")</f>
        <v/>
      </c>
      <c r="BL158" s="22" t="str">
        <f t="shared" si="104"/>
        <v/>
      </c>
      <c r="BM158" s="22" t="str">
        <f t="shared" si="104"/>
        <v/>
      </c>
      <c r="BN158" s="22" t="str">
        <f t="shared" si="104"/>
        <v/>
      </c>
      <c r="BO158" s="22" t="str">
        <f t="shared" si="104"/>
        <v/>
      </c>
      <c r="BP158" s="22" t="str">
        <f t="shared" si="104"/>
        <v/>
      </c>
      <c r="BQ158" s="22" t="str">
        <f t="shared" si="104"/>
        <v/>
      </c>
      <c r="BR158" s="22" t="str">
        <f t="shared" si="104"/>
        <v/>
      </c>
      <c r="BS158" s="22" t="str">
        <f t="shared" si="104"/>
        <v/>
      </c>
      <c r="BT158" s="22" t="str">
        <f t="shared" si="104"/>
        <v/>
      </c>
      <c r="BU158" s="22" t="str">
        <f t="shared" si="104"/>
        <v/>
      </c>
      <c r="BV158" s="22" t="str">
        <f t="shared" si="104"/>
        <v/>
      </c>
    </row>
    <row r="159" spans="2:74" ht="30" customHeight="1" x14ac:dyDescent="0.2">
      <c r="B159" s="75"/>
      <c r="C159" s="75"/>
      <c r="D159" s="77"/>
      <c r="E159" s="49"/>
      <c r="F159" s="49"/>
      <c r="G159" s="50"/>
      <c r="H159" s="51"/>
      <c r="I159" s="50"/>
      <c r="J159" s="53"/>
      <c r="K159" s="55" t="str">
        <f t="shared" si="87"/>
        <v/>
      </c>
      <c r="L159" s="50" t="str">
        <f t="shared" si="88"/>
        <v/>
      </c>
      <c r="M159" s="50" t="str">
        <f t="shared" si="89"/>
        <v/>
      </c>
      <c r="N159" s="72" t="str">
        <f t="shared" si="90"/>
        <v/>
      </c>
      <c r="O159" s="72" t="str">
        <f t="shared" si="91"/>
        <v/>
      </c>
      <c r="P159" s="51" t="str">
        <f t="shared" si="92"/>
        <v/>
      </c>
      <c r="Q159" s="21"/>
      <c r="R159" s="68" t="str">
        <f t="shared" si="93"/>
        <v/>
      </c>
      <c r="S159" s="51" t="str">
        <f t="shared" si="94"/>
        <v/>
      </c>
      <c r="T159" s="24"/>
      <c r="U159" s="7" t="str">
        <f t="shared" si="78"/>
        <v/>
      </c>
      <c r="V159" s="8" t="str">
        <f t="shared" si="95"/>
        <v/>
      </c>
      <c r="W159" s="21"/>
      <c r="X159" s="14" t="str">
        <f t="shared" si="79"/>
        <v/>
      </c>
      <c r="Y159" s="14" t="str">
        <f t="shared" si="96"/>
        <v/>
      </c>
      <c r="Z159" s="8" t="str">
        <f t="shared" si="97"/>
        <v/>
      </c>
      <c r="AA159" s="24"/>
      <c r="AB159" s="4" t="str">
        <f>IF(B159="","",COUNT(B$3:B159))</f>
        <v/>
      </c>
      <c r="AC159" s="4" t="str">
        <f>IF(C159="","",COUNT(C$3:C159))</f>
        <v/>
      </c>
      <c r="AD159" s="4" t="str">
        <f>IF(D159="","",COUNT(D$3:D159))</f>
        <v/>
      </c>
      <c r="AE159" s="22" t="str">
        <f>IF(E159="","",COUNTA($E$3:E159))</f>
        <v/>
      </c>
      <c r="AF159" s="60" t="str">
        <f>IF(B159="",IF(OR($C159&lt;&gt;"",$D159&lt;&gt;"",$E159&lt;&gt;"",$F159&lt;&gt;""),INDEX(AF$3:AF158,MATCH(MAX(AB$3:AB158),AB$3:AB158,0),0),""),B159)</f>
        <v/>
      </c>
      <c r="AG159" s="60" t="str">
        <f>IF(C159="",IF(OR($B159&lt;&gt;"",$D159&lt;&gt;"",$E159&lt;&gt;"",$F159&lt;&gt;""),INDEX(AG$3:AG158,MATCH(MAX(AC$3:AC158),AC$3:AC158,0),0),""),C159)</f>
        <v/>
      </c>
      <c r="AH159" s="60" t="str">
        <f>IF(D159="",IF(OR($B159&lt;&gt;"",$C159&lt;&gt;"",$E159&lt;&gt;"",$F159&lt;&gt;""),INDEX(AH$3:AH158,MATCH(MAX(AD$3:AD158),AD$3:AD158,0),0),""),D159)</f>
        <v/>
      </c>
      <c r="AI159" s="19" t="str">
        <f t="shared" si="98"/>
        <v/>
      </c>
      <c r="AJ159" s="22" t="str">
        <f>IF(AK159="","",$AK159&amp;"@"&amp;AL159&amp;IF(AL159="","","@"&amp;COUNTIF($AI$3:AI159,AL159)))</f>
        <v/>
      </c>
      <c r="AK159" s="45" t="str">
        <f t="shared" si="99"/>
        <v/>
      </c>
      <c r="AL159" s="5" t="str">
        <f>IF(AI159="",IF(AND(F159&lt;&gt;"",E159=""),INDEX($AI$3:AI158,MATCH(MAX($AE$3:AE158),$AE$3:AE158,0),0),""),AI159)</f>
        <v/>
      </c>
      <c r="AM159" s="22" t="str">
        <f>IF(入力!F159="","",IFERROR(INDEX(設定!$B$3:$B$100003,IFERROR(MATCH("*"&amp;$F159&amp;"*",設定!B$3:B$100003,0),MATCH("*"&amp;$F159&amp;"*",設定!C$3:C$100003,0)),0),入力!F159))&amp;""</f>
        <v/>
      </c>
      <c r="AN159" s="22" t="str">
        <f>IF(AM159="","",IFERROR(IF(入力!I159="",INDEX(設定!$D$3:$D$100003,MATCH("*"&amp;$AM159&amp;"*",設定!B$3:B$100003,0),0),I159),I159))&amp;""</f>
        <v/>
      </c>
      <c r="AO159" s="22" t="str">
        <f t="shared" si="100"/>
        <v/>
      </c>
      <c r="AP159" s="22" t="str">
        <f t="shared" si="101"/>
        <v/>
      </c>
      <c r="AQ159" s="22" t="str">
        <f>IF(AM159="","",IFERROR(IF(入力!H159="",INDEX(設定!$E$3:$X$100003,MATCH("*"&amp;$AM159&amp;"*",設定!B$3:B$100003,0),MATCH($AK159,設定!$E$1:$X$1,1)),H159),H159))</f>
        <v/>
      </c>
      <c r="AR159" s="23" t="str">
        <f t="shared" si="102"/>
        <v/>
      </c>
      <c r="AS159" s="23" t="str">
        <f>IF(AND(AR159&lt;&gt;"",COUNTIF($AJ$3:AJ159,AJ159)=1),SUMIF($AJ$3:$AR$100003,AJ159,$AR$3:$AR$100003),"")</f>
        <v/>
      </c>
      <c r="AT159" s="23" t="str">
        <f>IF(AND(COUNTIF($AK$3:AK159,AK159)=COUNTIF($AK$3:AK100159,AK159),AK159&lt;&gt;""),SUMIF($AK$3:AK159,AK159,$AR$3:AR159),"")</f>
        <v/>
      </c>
      <c r="AU159" s="125"/>
      <c r="AV159" s="22" t="str">
        <f>IF(COUNT(BA159:BF159)=6,MAX($AV$3:AV158)+1,"")</f>
        <v/>
      </c>
      <c r="AW159" s="22" t="str">
        <f>IF(AX159="","",RANK(AX159,$AX$3:$AX$100003,1)+COUNTIF($AX$3:AX159,AX159)-1)</f>
        <v/>
      </c>
      <c r="AX159" s="22" t="str">
        <f t="shared" si="80"/>
        <v/>
      </c>
      <c r="AY159" s="22" t="str">
        <f>IF(AL159="","",IF(COUNTIF($AL$3:AL159,AL159)=1,1+MAX($AY$3:AY158),INDEX($AY$3:AY158,MATCH(AL159,$AL$3:AL159,0),0)))</f>
        <v/>
      </c>
      <c r="AZ159" s="22" t="str">
        <f>IF(AM159="","",IF(COUNTIF($AM$3:AM159,AM159)=1,1+MAX($AZ$3:AZ158),INDEX($AZ$3:AZ158,MATCH(AM159,$AM$3:AM159,0),0)))</f>
        <v/>
      </c>
      <c r="BA159" s="79" t="str">
        <f t="shared" si="81"/>
        <v/>
      </c>
      <c r="BB159" s="79" t="str">
        <f t="shared" si="82"/>
        <v/>
      </c>
      <c r="BC159" s="22" t="str">
        <f>IF($AL159="","",IF(COUNTIF(AL159,"*"&amp;BC$1&amp;"*"),COUNTIF(AL$3:AL159,"*"&amp;BC$1&amp;"*"),""))</f>
        <v/>
      </c>
      <c r="BD159" s="22" t="str">
        <f>IF($AL159="","",IF(COUNTIF(AM159,"*"&amp;BD$1&amp;"*"),COUNTIF(AM$3:AM159,"*"&amp;BD$1&amp;"*"),""))</f>
        <v/>
      </c>
      <c r="BE159" s="22" t="str">
        <f>IF($AL159="","",IF(COUNTIF(AN159,"*"&amp;BE$1&amp;"*"),COUNTIF(AN$3:AN159,"*"&amp;BE$1&amp;"*"),""))</f>
        <v/>
      </c>
      <c r="BF159" s="22" t="str">
        <f>IF($AL159="","",IF(COUNTIF(AO159,"*"&amp;BF$1&amp;"*"),COUNTIF(AO$3:AO159,"*"&amp;BF$1&amp;"*"),""))</f>
        <v/>
      </c>
      <c r="BG159" s="83" t="str">
        <f t="shared" si="83"/>
        <v/>
      </c>
      <c r="BH159" s="22" t="str">
        <f t="shared" si="84"/>
        <v/>
      </c>
      <c r="BI159" s="22" t="str">
        <f t="shared" si="85"/>
        <v/>
      </c>
      <c r="BK159" s="22" t="str">
        <f>IF($BK$1&gt;=1+MAX($BK$3:BK158),1+MAX($BK$3:BK158),"")</f>
        <v/>
      </c>
      <c r="BL159" s="22" t="str">
        <f t="shared" si="104"/>
        <v/>
      </c>
      <c r="BM159" s="22" t="str">
        <f t="shared" si="104"/>
        <v/>
      </c>
      <c r="BN159" s="22" t="str">
        <f t="shared" si="104"/>
        <v/>
      </c>
      <c r="BO159" s="22" t="str">
        <f t="shared" si="104"/>
        <v/>
      </c>
      <c r="BP159" s="22" t="str">
        <f t="shared" si="104"/>
        <v/>
      </c>
      <c r="BQ159" s="22" t="str">
        <f t="shared" si="104"/>
        <v/>
      </c>
      <c r="BR159" s="22" t="str">
        <f t="shared" si="104"/>
        <v/>
      </c>
      <c r="BS159" s="22" t="str">
        <f t="shared" si="104"/>
        <v/>
      </c>
      <c r="BT159" s="22" t="str">
        <f t="shared" si="104"/>
        <v/>
      </c>
      <c r="BU159" s="22" t="str">
        <f t="shared" si="104"/>
        <v/>
      </c>
      <c r="BV159" s="22" t="str">
        <f t="shared" si="104"/>
        <v/>
      </c>
    </row>
    <row r="160" spans="2:74" ht="30" customHeight="1" x14ac:dyDescent="0.2">
      <c r="B160" s="75"/>
      <c r="C160" s="75"/>
      <c r="D160" s="77"/>
      <c r="E160" s="49"/>
      <c r="F160" s="49"/>
      <c r="G160" s="50"/>
      <c r="H160" s="51"/>
      <c r="I160" s="50"/>
      <c r="J160" s="53"/>
      <c r="K160" s="55" t="str">
        <f t="shared" si="87"/>
        <v/>
      </c>
      <c r="L160" s="50" t="str">
        <f t="shared" si="88"/>
        <v/>
      </c>
      <c r="M160" s="50" t="str">
        <f t="shared" si="89"/>
        <v/>
      </c>
      <c r="N160" s="72" t="str">
        <f t="shared" si="90"/>
        <v/>
      </c>
      <c r="O160" s="72" t="str">
        <f t="shared" si="91"/>
        <v/>
      </c>
      <c r="P160" s="51" t="str">
        <f t="shared" si="92"/>
        <v/>
      </c>
      <c r="Q160" s="21"/>
      <c r="R160" s="68" t="str">
        <f t="shared" si="93"/>
        <v/>
      </c>
      <c r="S160" s="51" t="str">
        <f t="shared" si="94"/>
        <v/>
      </c>
      <c r="T160" s="24"/>
      <c r="U160" s="7" t="str">
        <f t="shared" si="78"/>
        <v/>
      </c>
      <c r="V160" s="8" t="str">
        <f t="shared" si="95"/>
        <v/>
      </c>
      <c r="W160" s="21"/>
      <c r="X160" s="14" t="str">
        <f t="shared" si="79"/>
        <v/>
      </c>
      <c r="Y160" s="14" t="str">
        <f t="shared" si="96"/>
        <v/>
      </c>
      <c r="Z160" s="8" t="str">
        <f t="shared" si="97"/>
        <v/>
      </c>
      <c r="AA160" s="24"/>
      <c r="AB160" s="4" t="str">
        <f>IF(B160="","",COUNT(B$3:B160))</f>
        <v/>
      </c>
      <c r="AC160" s="4" t="str">
        <f>IF(C160="","",COUNT(C$3:C160))</f>
        <v/>
      </c>
      <c r="AD160" s="4" t="str">
        <f>IF(D160="","",COUNT(D$3:D160))</f>
        <v/>
      </c>
      <c r="AE160" s="22" t="str">
        <f>IF(E160="","",COUNTA($E$3:E160))</f>
        <v/>
      </c>
      <c r="AF160" s="60" t="str">
        <f>IF(B160="",IF(OR($C160&lt;&gt;"",$D160&lt;&gt;"",$E160&lt;&gt;"",$F160&lt;&gt;""),INDEX(AF$3:AF159,MATCH(MAX(AB$3:AB159),AB$3:AB159,0),0),""),B160)</f>
        <v/>
      </c>
      <c r="AG160" s="60" t="str">
        <f>IF(C160="",IF(OR($B160&lt;&gt;"",$D160&lt;&gt;"",$E160&lt;&gt;"",$F160&lt;&gt;""),INDEX(AG$3:AG159,MATCH(MAX(AC$3:AC159),AC$3:AC159,0),0),""),C160)</f>
        <v/>
      </c>
      <c r="AH160" s="60" t="str">
        <f>IF(D160="",IF(OR($B160&lt;&gt;"",$C160&lt;&gt;"",$E160&lt;&gt;"",$F160&lt;&gt;""),INDEX(AH$3:AH159,MATCH(MAX(AD$3:AD159),AD$3:AD159,0),0),""),D160)</f>
        <v/>
      </c>
      <c r="AI160" s="19" t="str">
        <f t="shared" si="98"/>
        <v/>
      </c>
      <c r="AJ160" s="22" t="str">
        <f>IF(AK160="","",$AK160&amp;"@"&amp;AL160&amp;IF(AL160="","","@"&amp;COUNTIF($AI$3:AI160,AL160)))</f>
        <v/>
      </c>
      <c r="AK160" s="45" t="str">
        <f t="shared" si="99"/>
        <v/>
      </c>
      <c r="AL160" s="5" t="str">
        <f>IF(AI160="",IF(AND(F160&lt;&gt;"",E160=""),INDEX($AI$3:AI159,MATCH(MAX($AE$3:AE159),$AE$3:AE159,0),0),""),AI160)</f>
        <v/>
      </c>
      <c r="AM160" s="22" t="str">
        <f>IF(入力!F160="","",IFERROR(INDEX(設定!$B$3:$B$100003,IFERROR(MATCH("*"&amp;$F160&amp;"*",設定!B$3:B$100003,0),MATCH("*"&amp;$F160&amp;"*",設定!C$3:C$100003,0)),0),入力!F160))&amp;""</f>
        <v/>
      </c>
      <c r="AN160" s="22" t="str">
        <f>IF(AM160="","",IFERROR(IF(入力!I160="",INDEX(設定!$D$3:$D$100003,MATCH("*"&amp;$AM160&amp;"*",設定!B$3:B$100003,0),0),I160),I160))&amp;""</f>
        <v/>
      </c>
      <c r="AO160" s="22" t="str">
        <f t="shared" si="100"/>
        <v/>
      </c>
      <c r="AP160" s="22" t="str">
        <f t="shared" si="101"/>
        <v/>
      </c>
      <c r="AQ160" s="22" t="str">
        <f>IF(AM160="","",IFERROR(IF(入力!H160="",INDEX(設定!$E$3:$X$100003,MATCH("*"&amp;$AM160&amp;"*",設定!B$3:B$100003,0),MATCH($AK160,設定!$E$1:$X$1,1)),H160),H160))</f>
        <v/>
      </c>
      <c r="AR160" s="23" t="str">
        <f t="shared" si="102"/>
        <v/>
      </c>
      <c r="AS160" s="23" t="str">
        <f>IF(AND(AR160&lt;&gt;"",COUNTIF($AJ$3:AJ160,AJ160)=1),SUMIF($AJ$3:$AR$100003,AJ160,$AR$3:$AR$100003),"")</f>
        <v/>
      </c>
      <c r="AT160" s="23" t="str">
        <f>IF(AND(COUNTIF($AK$3:AK160,AK160)=COUNTIF($AK$3:AK100160,AK160),AK160&lt;&gt;""),SUMIF($AK$3:AK160,AK160,$AR$3:AR160),"")</f>
        <v/>
      </c>
      <c r="AU160" s="125"/>
      <c r="AV160" s="22" t="str">
        <f>IF(COUNT(BA160:BF160)=6,MAX($AV$3:AV159)+1,"")</f>
        <v/>
      </c>
      <c r="AW160" s="22" t="str">
        <f>IF(AX160="","",RANK(AX160,$AX$3:$AX$100003,1)+COUNTIF($AX$3:AX160,AX160)-1)</f>
        <v/>
      </c>
      <c r="AX160" s="22" t="str">
        <f t="shared" si="80"/>
        <v/>
      </c>
      <c r="AY160" s="22" t="str">
        <f>IF(AL160="","",IF(COUNTIF($AL$3:AL160,AL160)=1,1+MAX($AY$3:AY159),INDEX($AY$3:AY159,MATCH(AL160,$AL$3:AL160,0),0)))</f>
        <v/>
      </c>
      <c r="AZ160" s="22" t="str">
        <f>IF(AM160="","",IF(COUNTIF($AM$3:AM160,AM160)=1,1+MAX($AZ$3:AZ159),INDEX($AZ$3:AZ159,MATCH(AM160,$AM$3:AM160,0),0)))</f>
        <v/>
      </c>
      <c r="BA160" s="79" t="str">
        <f t="shared" si="81"/>
        <v/>
      </c>
      <c r="BB160" s="79" t="str">
        <f t="shared" si="82"/>
        <v/>
      </c>
      <c r="BC160" s="22" t="str">
        <f>IF($AL160="","",IF(COUNTIF(AL160,"*"&amp;BC$1&amp;"*"),COUNTIF(AL$3:AL160,"*"&amp;BC$1&amp;"*"),""))</f>
        <v/>
      </c>
      <c r="BD160" s="22" t="str">
        <f>IF($AL160="","",IF(COUNTIF(AM160,"*"&amp;BD$1&amp;"*"),COUNTIF(AM$3:AM160,"*"&amp;BD$1&amp;"*"),""))</f>
        <v/>
      </c>
      <c r="BE160" s="22" t="str">
        <f>IF($AL160="","",IF(COUNTIF(AN160,"*"&amp;BE$1&amp;"*"),COUNTIF(AN$3:AN160,"*"&amp;BE$1&amp;"*"),""))</f>
        <v/>
      </c>
      <c r="BF160" s="22" t="str">
        <f>IF($AL160="","",IF(COUNTIF(AO160,"*"&amp;BF$1&amp;"*"),COUNTIF(AO$3:AO160,"*"&amp;BF$1&amp;"*"),""))</f>
        <v/>
      </c>
      <c r="BG160" s="83" t="str">
        <f t="shared" si="83"/>
        <v/>
      </c>
      <c r="BH160" s="22" t="str">
        <f t="shared" si="84"/>
        <v/>
      </c>
      <c r="BI160" s="22" t="str">
        <f t="shared" si="85"/>
        <v/>
      </c>
      <c r="BK160" s="22" t="str">
        <f>IF($BK$1&gt;=1+MAX($BK$3:BK159),1+MAX($BK$3:BK159),"")</f>
        <v/>
      </c>
      <c r="BL160" s="22" t="str">
        <f t="shared" si="104"/>
        <v/>
      </c>
      <c r="BM160" s="22" t="str">
        <f t="shared" si="104"/>
        <v/>
      </c>
      <c r="BN160" s="22" t="str">
        <f t="shared" si="104"/>
        <v/>
      </c>
      <c r="BO160" s="22" t="str">
        <f t="shared" si="104"/>
        <v/>
      </c>
      <c r="BP160" s="22" t="str">
        <f t="shared" si="104"/>
        <v/>
      </c>
      <c r="BQ160" s="22" t="str">
        <f t="shared" si="104"/>
        <v/>
      </c>
      <c r="BR160" s="22" t="str">
        <f t="shared" si="104"/>
        <v/>
      </c>
      <c r="BS160" s="22" t="str">
        <f t="shared" si="104"/>
        <v/>
      </c>
      <c r="BT160" s="22" t="str">
        <f t="shared" si="104"/>
        <v/>
      </c>
      <c r="BU160" s="22" t="str">
        <f t="shared" si="104"/>
        <v/>
      </c>
      <c r="BV160" s="22" t="str">
        <f t="shared" si="104"/>
        <v/>
      </c>
    </row>
    <row r="161" spans="2:74" ht="30" customHeight="1" x14ac:dyDescent="0.2">
      <c r="B161" s="75"/>
      <c r="C161" s="75"/>
      <c r="D161" s="77"/>
      <c r="E161" s="49"/>
      <c r="F161" s="49"/>
      <c r="G161" s="50"/>
      <c r="H161" s="51"/>
      <c r="I161" s="50"/>
      <c r="J161" s="53"/>
      <c r="K161" s="55" t="str">
        <f t="shared" si="87"/>
        <v/>
      </c>
      <c r="L161" s="50" t="str">
        <f t="shared" si="88"/>
        <v/>
      </c>
      <c r="M161" s="50" t="str">
        <f t="shared" si="89"/>
        <v/>
      </c>
      <c r="N161" s="72" t="str">
        <f t="shared" si="90"/>
        <v/>
      </c>
      <c r="O161" s="72" t="str">
        <f t="shared" si="91"/>
        <v/>
      </c>
      <c r="P161" s="51" t="str">
        <f t="shared" si="92"/>
        <v/>
      </c>
      <c r="Q161" s="21"/>
      <c r="R161" s="68" t="str">
        <f t="shared" si="93"/>
        <v/>
      </c>
      <c r="S161" s="51" t="str">
        <f t="shared" si="94"/>
        <v/>
      </c>
      <c r="T161" s="24"/>
      <c r="U161" s="7" t="str">
        <f t="shared" si="78"/>
        <v/>
      </c>
      <c r="V161" s="8" t="str">
        <f t="shared" si="95"/>
        <v/>
      </c>
      <c r="W161" s="21"/>
      <c r="X161" s="14" t="str">
        <f t="shared" si="79"/>
        <v/>
      </c>
      <c r="Y161" s="14" t="str">
        <f t="shared" si="96"/>
        <v/>
      </c>
      <c r="Z161" s="8" t="str">
        <f t="shared" si="97"/>
        <v/>
      </c>
      <c r="AA161" s="24"/>
      <c r="AB161" s="4" t="str">
        <f>IF(B161="","",COUNT(B$3:B161))</f>
        <v/>
      </c>
      <c r="AC161" s="4" t="str">
        <f>IF(C161="","",COUNT(C$3:C161))</f>
        <v/>
      </c>
      <c r="AD161" s="4" t="str">
        <f>IF(D161="","",COUNT(D$3:D161))</f>
        <v/>
      </c>
      <c r="AE161" s="22" t="str">
        <f>IF(E161="","",COUNTA($E$3:E161))</f>
        <v/>
      </c>
      <c r="AF161" s="60" t="str">
        <f>IF(B161="",IF(OR($C161&lt;&gt;"",$D161&lt;&gt;"",$E161&lt;&gt;"",$F161&lt;&gt;""),INDEX(AF$3:AF160,MATCH(MAX(AB$3:AB160),AB$3:AB160,0),0),""),B161)</f>
        <v/>
      </c>
      <c r="AG161" s="60" t="str">
        <f>IF(C161="",IF(OR($B161&lt;&gt;"",$D161&lt;&gt;"",$E161&lt;&gt;"",$F161&lt;&gt;""),INDEX(AG$3:AG160,MATCH(MAX(AC$3:AC160),AC$3:AC160,0),0),""),C161)</f>
        <v/>
      </c>
      <c r="AH161" s="60" t="str">
        <f>IF(D161="",IF(OR($B161&lt;&gt;"",$C161&lt;&gt;"",$E161&lt;&gt;"",$F161&lt;&gt;""),INDEX(AH$3:AH160,MATCH(MAX(AD$3:AD160),AD$3:AD160,0),0),""),D161)</f>
        <v/>
      </c>
      <c r="AI161" s="19" t="str">
        <f t="shared" si="98"/>
        <v/>
      </c>
      <c r="AJ161" s="22" t="str">
        <f>IF(AK161="","",$AK161&amp;"@"&amp;AL161&amp;IF(AL161="","","@"&amp;COUNTIF($AI$3:AI161,AL161)))</f>
        <v/>
      </c>
      <c r="AK161" s="45" t="str">
        <f t="shared" si="99"/>
        <v/>
      </c>
      <c r="AL161" s="5" t="str">
        <f>IF(AI161="",IF(AND(F161&lt;&gt;"",E161=""),INDEX($AI$3:AI160,MATCH(MAX($AE$3:AE160),$AE$3:AE160,0),0),""),AI161)</f>
        <v/>
      </c>
      <c r="AM161" s="22" t="str">
        <f>IF(入力!F161="","",IFERROR(INDEX(設定!$B$3:$B$100003,IFERROR(MATCH("*"&amp;$F161&amp;"*",設定!B$3:B$100003,0),MATCH("*"&amp;$F161&amp;"*",設定!C$3:C$100003,0)),0),入力!F161))&amp;""</f>
        <v/>
      </c>
      <c r="AN161" s="22" t="str">
        <f>IF(AM161="","",IFERROR(IF(入力!I161="",INDEX(設定!$D$3:$D$100003,MATCH("*"&amp;$AM161&amp;"*",設定!B$3:B$100003,0),0),I161),I161))&amp;""</f>
        <v/>
      </c>
      <c r="AO161" s="22" t="str">
        <f t="shared" si="100"/>
        <v/>
      </c>
      <c r="AP161" s="22" t="str">
        <f t="shared" si="101"/>
        <v/>
      </c>
      <c r="AQ161" s="22" t="str">
        <f>IF(AM161="","",IFERROR(IF(入力!H161="",INDEX(設定!$E$3:$X$100003,MATCH("*"&amp;$AM161&amp;"*",設定!B$3:B$100003,0),MATCH($AK161,設定!$E$1:$X$1,1)),H161),H161))</f>
        <v/>
      </c>
      <c r="AR161" s="23" t="str">
        <f t="shared" si="102"/>
        <v/>
      </c>
      <c r="AS161" s="23" t="str">
        <f>IF(AND(AR161&lt;&gt;"",COUNTIF($AJ$3:AJ161,AJ161)=1),SUMIF($AJ$3:$AR$100003,AJ161,$AR$3:$AR$100003),"")</f>
        <v/>
      </c>
      <c r="AT161" s="23" t="str">
        <f>IF(AND(COUNTIF($AK$3:AK161,AK161)=COUNTIF($AK$3:AK100161,AK161),AK161&lt;&gt;""),SUMIF($AK$3:AK161,AK161,$AR$3:AR161),"")</f>
        <v/>
      </c>
      <c r="AU161" s="125"/>
      <c r="AV161" s="22" t="str">
        <f>IF(COUNT(BA161:BF161)=6,MAX($AV$3:AV160)+1,"")</f>
        <v/>
      </c>
      <c r="AW161" s="22" t="str">
        <f>IF(AX161="","",RANK(AX161,$AX$3:$AX$100003,1)+COUNTIF($AX$3:AX161,AX161)-1)</f>
        <v/>
      </c>
      <c r="AX161" s="22" t="str">
        <f t="shared" si="80"/>
        <v/>
      </c>
      <c r="AY161" s="22" t="str">
        <f>IF(AL161="","",IF(COUNTIF($AL$3:AL161,AL161)=1,1+MAX($AY$3:AY160),INDEX($AY$3:AY160,MATCH(AL161,$AL$3:AL161,0),0)))</f>
        <v/>
      </c>
      <c r="AZ161" s="22" t="str">
        <f>IF(AM161="","",IF(COUNTIF($AM$3:AM161,AM161)=1,1+MAX($AZ$3:AZ160),INDEX($AZ$3:AZ160,MATCH(AM161,$AM$3:AM161,0),0)))</f>
        <v/>
      </c>
      <c r="BA161" s="79" t="str">
        <f t="shared" si="81"/>
        <v/>
      </c>
      <c r="BB161" s="79" t="str">
        <f t="shared" si="82"/>
        <v/>
      </c>
      <c r="BC161" s="22" t="str">
        <f>IF($AL161="","",IF(COUNTIF(AL161,"*"&amp;BC$1&amp;"*"),COUNTIF(AL$3:AL161,"*"&amp;BC$1&amp;"*"),""))</f>
        <v/>
      </c>
      <c r="BD161" s="22" t="str">
        <f>IF($AL161="","",IF(COUNTIF(AM161,"*"&amp;BD$1&amp;"*"),COUNTIF(AM$3:AM161,"*"&amp;BD$1&amp;"*"),""))</f>
        <v/>
      </c>
      <c r="BE161" s="22" t="str">
        <f>IF($AL161="","",IF(COUNTIF(AN161,"*"&amp;BE$1&amp;"*"),COUNTIF(AN$3:AN161,"*"&amp;BE$1&amp;"*"),""))</f>
        <v/>
      </c>
      <c r="BF161" s="22" t="str">
        <f>IF($AL161="","",IF(COUNTIF(AO161,"*"&amp;BF$1&amp;"*"),COUNTIF(AO$3:AO161,"*"&amp;BF$1&amp;"*"),""))</f>
        <v/>
      </c>
      <c r="BG161" s="83" t="str">
        <f t="shared" si="83"/>
        <v/>
      </c>
      <c r="BH161" s="22" t="str">
        <f t="shared" si="84"/>
        <v/>
      </c>
      <c r="BI161" s="22" t="str">
        <f t="shared" si="85"/>
        <v/>
      </c>
      <c r="BK161" s="22" t="str">
        <f>IF($BK$1&gt;=1+MAX($BK$3:BK160),1+MAX($BK$3:BK160),"")</f>
        <v/>
      </c>
      <c r="BL161" s="22" t="str">
        <f t="shared" si="104"/>
        <v/>
      </c>
      <c r="BM161" s="22" t="str">
        <f t="shared" si="104"/>
        <v/>
      </c>
      <c r="BN161" s="22" t="str">
        <f t="shared" si="104"/>
        <v/>
      </c>
      <c r="BO161" s="22" t="str">
        <f t="shared" si="104"/>
        <v/>
      </c>
      <c r="BP161" s="22" t="str">
        <f t="shared" si="104"/>
        <v/>
      </c>
      <c r="BQ161" s="22" t="str">
        <f t="shared" si="104"/>
        <v/>
      </c>
      <c r="BR161" s="22" t="str">
        <f t="shared" si="104"/>
        <v/>
      </c>
      <c r="BS161" s="22" t="str">
        <f t="shared" si="104"/>
        <v/>
      </c>
      <c r="BT161" s="22" t="str">
        <f t="shared" si="104"/>
        <v/>
      </c>
      <c r="BU161" s="22" t="str">
        <f t="shared" si="104"/>
        <v/>
      </c>
      <c r="BV161" s="22" t="str">
        <f t="shared" si="104"/>
        <v/>
      </c>
    </row>
    <row r="162" spans="2:74" ht="30" customHeight="1" x14ac:dyDescent="0.2">
      <c r="B162" s="75"/>
      <c r="C162" s="75"/>
      <c r="D162" s="77"/>
      <c r="E162" s="49"/>
      <c r="F162" s="49"/>
      <c r="G162" s="50"/>
      <c r="H162" s="51"/>
      <c r="I162" s="50"/>
      <c r="J162" s="53"/>
      <c r="K162" s="55" t="str">
        <f t="shared" si="87"/>
        <v/>
      </c>
      <c r="L162" s="50" t="str">
        <f t="shared" si="88"/>
        <v/>
      </c>
      <c r="M162" s="50" t="str">
        <f t="shared" si="89"/>
        <v/>
      </c>
      <c r="N162" s="72" t="str">
        <f t="shared" si="90"/>
        <v/>
      </c>
      <c r="O162" s="72" t="str">
        <f t="shared" si="91"/>
        <v/>
      </c>
      <c r="P162" s="51" t="str">
        <f t="shared" si="92"/>
        <v/>
      </c>
      <c r="Q162" s="21"/>
      <c r="R162" s="68" t="str">
        <f t="shared" si="93"/>
        <v/>
      </c>
      <c r="S162" s="51" t="str">
        <f t="shared" si="94"/>
        <v/>
      </c>
      <c r="T162" s="24"/>
      <c r="U162" s="7" t="str">
        <f t="shared" si="78"/>
        <v/>
      </c>
      <c r="V162" s="8" t="str">
        <f t="shared" si="95"/>
        <v/>
      </c>
      <c r="W162" s="21"/>
      <c r="X162" s="14" t="str">
        <f t="shared" si="79"/>
        <v/>
      </c>
      <c r="Y162" s="14" t="str">
        <f t="shared" si="96"/>
        <v/>
      </c>
      <c r="Z162" s="8" t="str">
        <f t="shared" si="97"/>
        <v/>
      </c>
      <c r="AA162" s="24"/>
      <c r="AB162" s="4" t="str">
        <f>IF(B162="","",COUNT(B$3:B162))</f>
        <v/>
      </c>
      <c r="AC162" s="4" t="str">
        <f>IF(C162="","",COUNT(C$3:C162))</f>
        <v/>
      </c>
      <c r="AD162" s="4" t="str">
        <f>IF(D162="","",COUNT(D$3:D162))</f>
        <v/>
      </c>
      <c r="AE162" s="22" t="str">
        <f>IF(E162="","",COUNTA($E$3:E162))</f>
        <v/>
      </c>
      <c r="AF162" s="60" t="str">
        <f>IF(B162="",IF(OR($C162&lt;&gt;"",$D162&lt;&gt;"",$E162&lt;&gt;"",$F162&lt;&gt;""),INDEX(AF$3:AF161,MATCH(MAX(AB$3:AB161),AB$3:AB161,0),0),""),B162)</f>
        <v/>
      </c>
      <c r="AG162" s="60" t="str">
        <f>IF(C162="",IF(OR($B162&lt;&gt;"",$D162&lt;&gt;"",$E162&lt;&gt;"",$F162&lt;&gt;""),INDEX(AG$3:AG161,MATCH(MAX(AC$3:AC161),AC$3:AC161,0),0),""),C162)</f>
        <v/>
      </c>
      <c r="AH162" s="60" t="str">
        <f>IF(D162="",IF(OR($B162&lt;&gt;"",$C162&lt;&gt;"",$E162&lt;&gt;"",$F162&lt;&gt;""),INDEX(AH$3:AH161,MATCH(MAX(AD$3:AD161),AD$3:AD161,0),0),""),D162)</f>
        <v/>
      </c>
      <c r="AI162" s="19" t="str">
        <f t="shared" si="98"/>
        <v/>
      </c>
      <c r="AJ162" s="22" t="str">
        <f>IF(AK162="","",$AK162&amp;"@"&amp;AL162&amp;IF(AL162="","","@"&amp;COUNTIF($AI$3:AI162,AL162)))</f>
        <v/>
      </c>
      <c r="AK162" s="45" t="str">
        <f t="shared" si="99"/>
        <v/>
      </c>
      <c r="AL162" s="5" t="str">
        <f>IF(AI162="",IF(AND(F162&lt;&gt;"",E162=""),INDEX($AI$3:AI161,MATCH(MAX($AE$3:AE161),$AE$3:AE161,0),0),""),AI162)</f>
        <v/>
      </c>
      <c r="AM162" s="22" t="str">
        <f>IF(入力!F162="","",IFERROR(INDEX(設定!$B$3:$B$100003,IFERROR(MATCH("*"&amp;$F162&amp;"*",設定!B$3:B$100003,0),MATCH("*"&amp;$F162&amp;"*",設定!C$3:C$100003,0)),0),入力!F162))&amp;""</f>
        <v/>
      </c>
      <c r="AN162" s="22" t="str">
        <f>IF(AM162="","",IFERROR(IF(入力!I162="",INDEX(設定!$D$3:$D$100003,MATCH("*"&amp;$AM162&amp;"*",設定!B$3:B$100003,0),0),I162),I162))&amp;""</f>
        <v/>
      </c>
      <c r="AO162" s="22" t="str">
        <f t="shared" si="100"/>
        <v/>
      </c>
      <c r="AP162" s="22" t="str">
        <f t="shared" si="101"/>
        <v/>
      </c>
      <c r="AQ162" s="22" t="str">
        <f>IF(AM162="","",IFERROR(IF(入力!H162="",INDEX(設定!$E$3:$X$100003,MATCH("*"&amp;$AM162&amp;"*",設定!B$3:B$100003,0),MATCH($AK162,設定!$E$1:$X$1,1)),H162),H162))</f>
        <v/>
      </c>
      <c r="AR162" s="23" t="str">
        <f t="shared" si="102"/>
        <v/>
      </c>
      <c r="AS162" s="23" t="str">
        <f>IF(AND(AR162&lt;&gt;"",COUNTIF($AJ$3:AJ162,AJ162)=1),SUMIF($AJ$3:$AR$100003,AJ162,$AR$3:$AR$100003),"")</f>
        <v/>
      </c>
      <c r="AT162" s="23" t="str">
        <f>IF(AND(COUNTIF($AK$3:AK162,AK162)=COUNTIF($AK$3:AK100162,AK162),AK162&lt;&gt;""),SUMIF($AK$3:AK162,AK162,$AR$3:AR162),"")</f>
        <v/>
      </c>
      <c r="AU162" s="125"/>
      <c r="AV162" s="22" t="str">
        <f>IF(COUNT(BA162:BF162)=6,MAX($AV$3:AV161)+1,"")</f>
        <v/>
      </c>
      <c r="AW162" s="22" t="str">
        <f>IF(AX162="","",RANK(AX162,$AX$3:$AX$100003,1)+COUNTIF($AX$3:AX162,AX162)-1)</f>
        <v/>
      </c>
      <c r="AX162" s="22" t="str">
        <f t="shared" si="80"/>
        <v/>
      </c>
      <c r="AY162" s="22" t="str">
        <f>IF(AL162="","",IF(COUNTIF($AL$3:AL162,AL162)=1,1+MAX($AY$3:AY161),INDEX($AY$3:AY161,MATCH(AL162,$AL$3:AL162,0),0)))</f>
        <v/>
      </c>
      <c r="AZ162" s="22" t="str">
        <f>IF(AM162="","",IF(COUNTIF($AM$3:AM162,AM162)=1,1+MAX($AZ$3:AZ161),INDEX($AZ$3:AZ161,MATCH(AM162,$AM$3:AM162,0),0)))</f>
        <v/>
      </c>
      <c r="BA162" s="79" t="str">
        <f t="shared" si="81"/>
        <v/>
      </c>
      <c r="BB162" s="79" t="str">
        <f t="shared" si="82"/>
        <v/>
      </c>
      <c r="BC162" s="22" t="str">
        <f>IF($AL162="","",IF(COUNTIF(AL162,"*"&amp;BC$1&amp;"*"),COUNTIF(AL$3:AL162,"*"&amp;BC$1&amp;"*"),""))</f>
        <v/>
      </c>
      <c r="BD162" s="22" t="str">
        <f>IF($AL162="","",IF(COUNTIF(AM162,"*"&amp;BD$1&amp;"*"),COUNTIF(AM$3:AM162,"*"&amp;BD$1&amp;"*"),""))</f>
        <v/>
      </c>
      <c r="BE162" s="22" t="str">
        <f>IF($AL162="","",IF(COUNTIF(AN162,"*"&amp;BE$1&amp;"*"),COUNTIF(AN$3:AN162,"*"&amp;BE$1&amp;"*"),""))</f>
        <v/>
      </c>
      <c r="BF162" s="22" t="str">
        <f>IF($AL162="","",IF(COUNTIF(AO162,"*"&amp;BF$1&amp;"*"),COUNTIF(AO$3:AO162,"*"&amp;BF$1&amp;"*"),""))</f>
        <v/>
      </c>
      <c r="BG162" s="83" t="str">
        <f t="shared" si="83"/>
        <v/>
      </c>
      <c r="BH162" s="22" t="str">
        <f t="shared" si="84"/>
        <v/>
      </c>
      <c r="BI162" s="22" t="str">
        <f t="shared" si="85"/>
        <v/>
      </c>
      <c r="BK162" s="22" t="str">
        <f>IF($BK$1&gt;=1+MAX($BK$3:BK161),1+MAX($BK$3:BK161),"")</f>
        <v/>
      </c>
      <c r="BL162" s="22" t="str">
        <f t="shared" si="104"/>
        <v/>
      </c>
      <c r="BM162" s="22" t="str">
        <f t="shared" si="104"/>
        <v/>
      </c>
      <c r="BN162" s="22" t="str">
        <f t="shared" si="104"/>
        <v/>
      </c>
      <c r="BO162" s="22" t="str">
        <f t="shared" si="104"/>
        <v/>
      </c>
      <c r="BP162" s="22" t="str">
        <f t="shared" si="104"/>
        <v/>
      </c>
      <c r="BQ162" s="22" t="str">
        <f t="shared" si="104"/>
        <v/>
      </c>
      <c r="BR162" s="22" t="str">
        <f t="shared" si="104"/>
        <v/>
      </c>
      <c r="BS162" s="22" t="str">
        <f t="shared" si="104"/>
        <v/>
      </c>
      <c r="BT162" s="22" t="str">
        <f t="shared" si="104"/>
        <v/>
      </c>
      <c r="BU162" s="22" t="str">
        <f t="shared" si="104"/>
        <v/>
      </c>
      <c r="BV162" s="22" t="str">
        <f t="shared" si="104"/>
        <v/>
      </c>
    </row>
    <row r="163" spans="2:74" ht="30" customHeight="1" x14ac:dyDescent="0.2">
      <c r="B163" s="75"/>
      <c r="C163" s="75"/>
      <c r="D163" s="77"/>
      <c r="E163" s="49"/>
      <c r="F163" s="49"/>
      <c r="G163" s="50"/>
      <c r="H163" s="51"/>
      <c r="I163" s="50"/>
      <c r="J163" s="53"/>
      <c r="K163" s="55" t="str">
        <f t="shared" si="87"/>
        <v/>
      </c>
      <c r="L163" s="50" t="str">
        <f t="shared" si="88"/>
        <v/>
      </c>
      <c r="M163" s="50" t="str">
        <f t="shared" si="89"/>
        <v/>
      </c>
      <c r="N163" s="72" t="str">
        <f t="shared" si="90"/>
        <v/>
      </c>
      <c r="O163" s="72" t="str">
        <f t="shared" si="91"/>
        <v/>
      </c>
      <c r="P163" s="51" t="str">
        <f t="shared" si="92"/>
        <v/>
      </c>
      <c r="Q163" s="21"/>
      <c r="R163" s="68" t="str">
        <f t="shared" si="93"/>
        <v/>
      </c>
      <c r="S163" s="51" t="str">
        <f t="shared" si="94"/>
        <v/>
      </c>
      <c r="T163" s="24"/>
      <c r="U163" s="7" t="str">
        <f t="shared" si="78"/>
        <v/>
      </c>
      <c r="V163" s="8" t="str">
        <f t="shared" si="95"/>
        <v/>
      </c>
      <c r="W163" s="21"/>
      <c r="X163" s="14" t="str">
        <f t="shared" si="79"/>
        <v/>
      </c>
      <c r="Y163" s="14" t="str">
        <f t="shared" si="96"/>
        <v/>
      </c>
      <c r="Z163" s="8" t="str">
        <f t="shared" si="97"/>
        <v/>
      </c>
      <c r="AA163" s="24"/>
      <c r="AB163" s="4" t="str">
        <f>IF(B163="","",COUNT(B$3:B163))</f>
        <v/>
      </c>
      <c r="AC163" s="4" t="str">
        <f>IF(C163="","",COUNT(C$3:C163))</f>
        <v/>
      </c>
      <c r="AD163" s="4" t="str">
        <f>IF(D163="","",COUNT(D$3:D163))</f>
        <v/>
      </c>
      <c r="AE163" s="22" t="str">
        <f>IF(E163="","",COUNTA($E$3:E163))</f>
        <v/>
      </c>
      <c r="AF163" s="60" t="str">
        <f>IF(B163="",IF(OR($C163&lt;&gt;"",$D163&lt;&gt;"",$E163&lt;&gt;"",$F163&lt;&gt;""),INDEX(AF$3:AF162,MATCH(MAX(AB$3:AB162),AB$3:AB162,0),0),""),B163)</f>
        <v/>
      </c>
      <c r="AG163" s="60" t="str">
        <f>IF(C163="",IF(OR($B163&lt;&gt;"",$D163&lt;&gt;"",$E163&lt;&gt;"",$F163&lt;&gt;""),INDEX(AG$3:AG162,MATCH(MAX(AC$3:AC162),AC$3:AC162,0),0),""),C163)</f>
        <v/>
      </c>
      <c r="AH163" s="60" t="str">
        <f>IF(D163="",IF(OR($B163&lt;&gt;"",$C163&lt;&gt;"",$E163&lt;&gt;"",$F163&lt;&gt;""),INDEX(AH$3:AH162,MATCH(MAX(AD$3:AD162),AD$3:AD162,0),0),""),D163)</f>
        <v/>
      </c>
      <c r="AI163" s="19" t="str">
        <f t="shared" si="98"/>
        <v/>
      </c>
      <c r="AJ163" s="22" t="str">
        <f>IF(AK163="","",$AK163&amp;"@"&amp;AL163&amp;IF(AL163="","","@"&amp;COUNTIF($AI$3:AI163,AL163)))</f>
        <v/>
      </c>
      <c r="AK163" s="45" t="str">
        <f t="shared" si="99"/>
        <v/>
      </c>
      <c r="AL163" s="5" t="str">
        <f>IF(AI163="",IF(AND(F163&lt;&gt;"",E163=""),INDEX($AI$3:AI162,MATCH(MAX($AE$3:AE162),$AE$3:AE162,0),0),""),AI163)</f>
        <v/>
      </c>
      <c r="AM163" s="22" t="str">
        <f>IF(入力!F163="","",IFERROR(INDEX(設定!$B$3:$B$100003,IFERROR(MATCH("*"&amp;$F163&amp;"*",設定!B$3:B$100003,0),MATCH("*"&amp;$F163&amp;"*",設定!C$3:C$100003,0)),0),入力!F163))&amp;""</f>
        <v/>
      </c>
      <c r="AN163" s="22" t="str">
        <f>IF(AM163="","",IFERROR(IF(入力!I163="",INDEX(設定!$D$3:$D$100003,MATCH("*"&amp;$AM163&amp;"*",設定!B$3:B$100003,0),0),I163),I163))&amp;""</f>
        <v/>
      </c>
      <c r="AO163" s="22" t="str">
        <f t="shared" si="100"/>
        <v/>
      </c>
      <c r="AP163" s="22" t="str">
        <f t="shared" si="101"/>
        <v/>
      </c>
      <c r="AQ163" s="22" t="str">
        <f>IF(AM163="","",IFERROR(IF(入力!H163="",INDEX(設定!$E$3:$X$100003,MATCH("*"&amp;$AM163&amp;"*",設定!B$3:B$100003,0),MATCH($AK163,設定!$E$1:$X$1,1)),H163),H163))</f>
        <v/>
      </c>
      <c r="AR163" s="23" t="str">
        <f t="shared" si="102"/>
        <v/>
      </c>
      <c r="AS163" s="23" t="str">
        <f>IF(AND(AR163&lt;&gt;"",COUNTIF($AJ$3:AJ163,AJ163)=1),SUMIF($AJ$3:$AR$100003,AJ163,$AR$3:$AR$100003),"")</f>
        <v/>
      </c>
      <c r="AT163" s="23" t="str">
        <f>IF(AND(COUNTIF($AK$3:AK163,AK163)=COUNTIF($AK$3:AK100163,AK163),AK163&lt;&gt;""),SUMIF($AK$3:AK163,AK163,$AR$3:AR163),"")</f>
        <v/>
      </c>
      <c r="AU163" s="125"/>
      <c r="AV163" s="22" t="str">
        <f>IF(COUNT(BA163:BF163)=6,MAX($AV$3:AV162)+1,"")</f>
        <v/>
      </c>
      <c r="AW163" s="22" t="str">
        <f>IF(AX163="","",RANK(AX163,$AX$3:$AX$100003,1)+COUNTIF($AX$3:AX163,AX163)-1)</f>
        <v/>
      </c>
      <c r="AX163" s="22" t="str">
        <f t="shared" si="80"/>
        <v/>
      </c>
      <c r="AY163" s="22" t="str">
        <f>IF(AL163="","",IF(COUNTIF($AL$3:AL163,AL163)=1,1+MAX($AY$3:AY162),INDEX($AY$3:AY162,MATCH(AL163,$AL$3:AL163,0),0)))</f>
        <v/>
      </c>
      <c r="AZ163" s="22" t="str">
        <f>IF(AM163="","",IF(COUNTIF($AM$3:AM163,AM163)=1,1+MAX($AZ$3:AZ162),INDEX($AZ$3:AZ162,MATCH(AM163,$AM$3:AM163,0),0)))</f>
        <v/>
      </c>
      <c r="BA163" s="79" t="str">
        <f t="shared" si="81"/>
        <v/>
      </c>
      <c r="BB163" s="79" t="str">
        <f t="shared" si="82"/>
        <v/>
      </c>
      <c r="BC163" s="22" t="str">
        <f>IF($AL163="","",IF(COUNTIF(AL163,"*"&amp;BC$1&amp;"*"),COUNTIF(AL$3:AL163,"*"&amp;BC$1&amp;"*"),""))</f>
        <v/>
      </c>
      <c r="BD163" s="22" t="str">
        <f>IF($AL163="","",IF(COUNTIF(AM163,"*"&amp;BD$1&amp;"*"),COUNTIF(AM$3:AM163,"*"&amp;BD$1&amp;"*"),""))</f>
        <v/>
      </c>
      <c r="BE163" s="22" t="str">
        <f>IF($AL163="","",IF(COUNTIF(AN163,"*"&amp;BE$1&amp;"*"),COUNTIF(AN$3:AN163,"*"&amp;BE$1&amp;"*"),""))</f>
        <v/>
      </c>
      <c r="BF163" s="22" t="str">
        <f>IF($AL163="","",IF(COUNTIF(AO163,"*"&amp;BF$1&amp;"*"),COUNTIF(AO$3:AO163,"*"&amp;BF$1&amp;"*"),""))</f>
        <v/>
      </c>
      <c r="BG163" s="83" t="str">
        <f t="shared" si="83"/>
        <v/>
      </c>
      <c r="BH163" s="22" t="str">
        <f t="shared" si="84"/>
        <v/>
      </c>
      <c r="BI163" s="22" t="str">
        <f t="shared" si="85"/>
        <v/>
      </c>
      <c r="BK163" s="22" t="str">
        <f>IF($BK$1&gt;=1+MAX($BK$3:BK162),1+MAX($BK$3:BK162),"")</f>
        <v/>
      </c>
      <c r="BL163" s="22" t="str">
        <f t="shared" ref="BL163:BV172" si="105">IFERROR(IF($BK163="","",INDEX($AF$3:$AR$100003,MATCH($BK163,INDEX($AV$3:$AW$100003,0,MATCH($BL$1,$AV$2:$AW$2,0)),0),MATCH(BL$2,$AF$2:$AR$2,0))),"")</f>
        <v/>
      </c>
      <c r="BM163" s="22" t="str">
        <f t="shared" si="105"/>
        <v/>
      </c>
      <c r="BN163" s="22" t="str">
        <f t="shared" si="105"/>
        <v/>
      </c>
      <c r="BO163" s="22" t="str">
        <f t="shared" si="105"/>
        <v/>
      </c>
      <c r="BP163" s="22" t="str">
        <f t="shared" si="105"/>
        <v/>
      </c>
      <c r="BQ163" s="22" t="str">
        <f t="shared" si="105"/>
        <v/>
      </c>
      <c r="BR163" s="22" t="str">
        <f t="shared" si="105"/>
        <v/>
      </c>
      <c r="BS163" s="22" t="str">
        <f t="shared" si="105"/>
        <v/>
      </c>
      <c r="BT163" s="22" t="str">
        <f t="shared" si="105"/>
        <v/>
      </c>
      <c r="BU163" s="22" t="str">
        <f t="shared" si="105"/>
        <v/>
      </c>
      <c r="BV163" s="22" t="str">
        <f t="shared" si="105"/>
        <v/>
      </c>
    </row>
    <row r="164" spans="2:74" ht="30" customHeight="1" x14ac:dyDescent="0.2">
      <c r="B164" s="75"/>
      <c r="C164" s="75"/>
      <c r="D164" s="77"/>
      <c r="E164" s="49"/>
      <c r="F164" s="49"/>
      <c r="G164" s="50"/>
      <c r="H164" s="51"/>
      <c r="I164" s="50"/>
      <c r="J164" s="53"/>
      <c r="K164" s="55" t="str">
        <f t="shared" si="87"/>
        <v/>
      </c>
      <c r="L164" s="50" t="str">
        <f t="shared" si="88"/>
        <v/>
      </c>
      <c r="M164" s="50" t="str">
        <f t="shared" si="89"/>
        <v/>
      </c>
      <c r="N164" s="72" t="str">
        <f t="shared" si="90"/>
        <v/>
      </c>
      <c r="O164" s="72" t="str">
        <f t="shared" si="91"/>
        <v/>
      </c>
      <c r="P164" s="51" t="str">
        <f t="shared" si="92"/>
        <v/>
      </c>
      <c r="Q164" s="21"/>
      <c r="R164" s="68" t="str">
        <f t="shared" si="93"/>
        <v/>
      </c>
      <c r="S164" s="51" t="str">
        <f t="shared" si="94"/>
        <v/>
      </c>
      <c r="T164" s="24"/>
      <c r="U164" s="7" t="str">
        <f t="shared" si="78"/>
        <v/>
      </c>
      <c r="V164" s="8" t="str">
        <f t="shared" si="95"/>
        <v/>
      </c>
      <c r="W164" s="21"/>
      <c r="X164" s="14" t="str">
        <f t="shared" si="79"/>
        <v/>
      </c>
      <c r="Y164" s="14" t="str">
        <f t="shared" si="96"/>
        <v/>
      </c>
      <c r="Z164" s="8" t="str">
        <f t="shared" si="97"/>
        <v/>
      </c>
      <c r="AA164" s="24"/>
      <c r="AB164" s="4" t="str">
        <f>IF(B164="","",COUNT(B$3:B164))</f>
        <v/>
      </c>
      <c r="AC164" s="4" t="str">
        <f>IF(C164="","",COUNT(C$3:C164))</f>
        <v/>
      </c>
      <c r="AD164" s="4" t="str">
        <f>IF(D164="","",COUNT(D$3:D164))</f>
        <v/>
      </c>
      <c r="AE164" s="22" t="str">
        <f>IF(E164="","",COUNTA($E$3:E164))</f>
        <v/>
      </c>
      <c r="AF164" s="60" t="str">
        <f>IF(B164="",IF(OR($C164&lt;&gt;"",$D164&lt;&gt;"",$E164&lt;&gt;"",$F164&lt;&gt;""),INDEX(AF$3:AF163,MATCH(MAX(AB$3:AB163),AB$3:AB163,0),0),""),B164)</f>
        <v/>
      </c>
      <c r="AG164" s="60" t="str">
        <f>IF(C164="",IF(OR($B164&lt;&gt;"",$D164&lt;&gt;"",$E164&lt;&gt;"",$F164&lt;&gt;""),INDEX(AG$3:AG163,MATCH(MAX(AC$3:AC163),AC$3:AC163,0),0),""),C164)</f>
        <v/>
      </c>
      <c r="AH164" s="60" t="str">
        <f>IF(D164="",IF(OR($B164&lt;&gt;"",$C164&lt;&gt;"",$E164&lt;&gt;"",$F164&lt;&gt;""),INDEX(AH$3:AH163,MATCH(MAX(AD$3:AD163),AD$3:AD163,0),0),""),D164)</f>
        <v/>
      </c>
      <c r="AI164" s="19" t="str">
        <f t="shared" si="98"/>
        <v/>
      </c>
      <c r="AJ164" s="22" t="str">
        <f>IF(AK164="","",$AK164&amp;"@"&amp;AL164&amp;IF(AL164="","","@"&amp;COUNTIF($AI$3:AI164,AL164)))</f>
        <v/>
      </c>
      <c r="AK164" s="45" t="str">
        <f t="shared" si="99"/>
        <v/>
      </c>
      <c r="AL164" s="5" t="str">
        <f>IF(AI164="",IF(AND(F164&lt;&gt;"",E164=""),INDEX($AI$3:AI163,MATCH(MAX($AE$3:AE163),$AE$3:AE163,0),0),""),AI164)</f>
        <v/>
      </c>
      <c r="AM164" s="22" t="str">
        <f>IF(入力!F164="","",IFERROR(INDEX(設定!$B$3:$B$100003,IFERROR(MATCH("*"&amp;$F164&amp;"*",設定!B$3:B$100003,0),MATCH("*"&amp;$F164&amp;"*",設定!C$3:C$100003,0)),0),入力!F164))&amp;""</f>
        <v/>
      </c>
      <c r="AN164" s="22" t="str">
        <f>IF(AM164="","",IFERROR(IF(入力!I164="",INDEX(設定!$D$3:$D$100003,MATCH("*"&amp;$AM164&amp;"*",設定!B$3:B$100003,0),0),I164),I164))&amp;""</f>
        <v/>
      </c>
      <c r="AO164" s="22" t="str">
        <f t="shared" si="100"/>
        <v/>
      </c>
      <c r="AP164" s="22" t="str">
        <f t="shared" si="101"/>
        <v/>
      </c>
      <c r="AQ164" s="22" t="str">
        <f>IF(AM164="","",IFERROR(IF(入力!H164="",INDEX(設定!$E$3:$X$100003,MATCH("*"&amp;$AM164&amp;"*",設定!B$3:B$100003,0),MATCH($AK164,設定!$E$1:$X$1,1)),H164),H164))</f>
        <v/>
      </c>
      <c r="AR164" s="23" t="str">
        <f t="shared" si="102"/>
        <v/>
      </c>
      <c r="AS164" s="23" t="str">
        <f>IF(AND(AR164&lt;&gt;"",COUNTIF($AJ$3:AJ164,AJ164)=1),SUMIF($AJ$3:$AR$100003,AJ164,$AR$3:$AR$100003),"")</f>
        <v/>
      </c>
      <c r="AT164" s="23" t="str">
        <f>IF(AND(COUNTIF($AK$3:AK164,AK164)=COUNTIF($AK$3:AK100164,AK164),AK164&lt;&gt;""),SUMIF($AK$3:AK164,AK164,$AR$3:AR164),"")</f>
        <v/>
      </c>
      <c r="AU164" s="125"/>
      <c r="AV164" s="22" t="str">
        <f>IF(COUNT(BA164:BF164)=6,MAX($AV$3:AV163)+1,"")</f>
        <v/>
      </c>
      <c r="AW164" s="22" t="str">
        <f>IF(AX164="","",RANK(AX164,$AX$3:$AX$100003,1)+COUNTIF($AX$3:AX164,AX164)-1)</f>
        <v/>
      </c>
      <c r="AX164" s="22" t="str">
        <f t="shared" si="80"/>
        <v/>
      </c>
      <c r="AY164" s="22" t="str">
        <f>IF(AL164="","",IF(COUNTIF($AL$3:AL164,AL164)=1,1+MAX($AY$3:AY163),INDEX($AY$3:AY163,MATCH(AL164,$AL$3:AL164,0),0)))</f>
        <v/>
      </c>
      <c r="AZ164" s="22" t="str">
        <f>IF(AM164="","",IF(COUNTIF($AM$3:AM164,AM164)=1,1+MAX($AZ$3:AZ163),INDEX($AZ$3:AZ163,MATCH(AM164,$AM$3:AM164,0),0)))</f>
        <v/>
      </c>
      <c r="BA164" s="79" t="str">
        <f t="shared" si="81"/>
        <v/>
      </c>
      <c r="BB164" s="79" t="str">
        <f t="shared" si="82"/>
        <v/>
      </c>
      <c r="BC164" s="22" t="str">
        <f>IF($AL164="","",IF(COUNTIF(AL164,"*"&amp;BC$1&amp;"*"),COUNTIF(AL$3:AL164,"*"&amp;BC$1&amp;"*"),""))</f>
        <v/>
      </c>
      <c r="BD164" s="22" t="str">
        <f>IF($AL164="","",IF(COUNTIF(AM164,"*"&amp;BD$1&amp;"*"),COUNTIF(AM$3:AM164,"*"&amp;BD$1&amp;"*"),""))</f>
        <v/>
      </c>
      <c r="BE164" s="22" t="str">
        <f>IF($AL164="","",IF(COUNTIF(AN164,"*"&amp;BE$1&amp;"*"),COUNTIF(AN$3:AN164,"*"&amp;BE$1&amp;"*"),""))</f>
        <v/>
      </c>
      <c r="BF164" s="22" t="str">
        <f>IF($AL164="","",IF(COUNTIF(AO164,"*"&amp;BF$1&amp;"*"),COUNTIF(AO$3:AO164,"*"&amp;BF$1&amp;"*"),""))</f>
        <v/>
      </c>
      <c r="BG164" s="83" t="str">
        <f t="shared" si="83"/>
        <v/>
      </c>
      <c r="BH164" s="22" t="str">
        <f t="shared" si="84"/>
        <v/>
      </c>
      <c r="BI164" s="22" t="str">
        <f t="shared" si="85"/>
        <v/>
      </c>
      <c r="BK164" s="22" t="str">
        <f>IF($BK$1&gt;=1+MAX($BK$3:BK163),1+MAX($BK$3:BK163),"")</f>
        <v/>
      </c>
      <c r="BL164" s="22" t="str">
        <f t="shared" si="105"/>
        <v/>
      </c>
      <c r="BM164" s="22" t="str">
        <f t="shared" si="105"/>
        <v/>
      </c>
      <c r="BN164" s="22" t="str">
        <f t="shared" si="105"/>
        <v/>
      </c>
      <c r="BO164" s="22" t="str">
        <f t="shared" si="105"/>
        <v/>
      </c>
      <c r="BP164" s="22" t="str">
        <f t="shared" si="105"/>
        <v/>
      </c>
      <c r="BQ164" s="22" t="str">
        <f t="shared" si="105"/>
        <v/>
      </c>
      <c r="BR164" s="22" t="str">
        <f t="shared" si="105"/>
        <v/>
      </c>
      <c r="BS164" s="22" t="str">
        <f t="shared" si="105"/>
        <v/>
      </c>
      <c r="BT164" s="22" t="str">
        <f t="shared" si="105"/>
        <v/>
      </c>
      <c r="BU164" s="22" t="str">
        <f t="shared" si="105"/>
        <v/>
      </c>
      <c r="BV164" s="22" t="str">
        <f t="shared" si="105"/>
        <v/>
      </c>
    </row>
    <row r="165" spans="2:74" ht="30" customHeight="1" x14ac:dyDescent="0.2">
      <c r="B165" s="75"/>
      <c r="C165" s="75"/>
      <c r="D165" s="77"/>
      <c r="E165" s="49"/>
      <c r="F165" s="49"/>
      <c r="G165" s="50"/>
      <c r="H165" s="51"/>
      <c r="I165" s="50"/>
      <c r="J165" s="53"/>
      <c r="K165" s="55" t="str">
        <f t="shared" si="87"/>
        <v/>
      </c>
      <c r="L165" s="50" t="str">
        <f t="shared" si="88"/>
        <v/>
      </c>
      <c r="M165" s="50" t="str">
        <f t="shared" si="89"/>
        <v/>
      </c>
      <c r="N165" s="72" t="str">
        <f t="shared" si="90"/>
        <v/>
      </c>
      <c r="O165" s="72" t="str">
        <f t="shared" si="91"/>
        <v/>
      </c>
      <c r="P165" s="51" t="str">
        <f t="shared" si="92"/>
        <v/>
      </c>
      <c r="Q165" s="21"/>
      <c r="R165" s="68" t="str">
        <f t="shared" si="93"/>
        <v/>
      </c>
      <c r="S165" s="51" t="str">
        <f t="shared" si="94"/>
        <v/>
      </c>
      <c r="T165" s="24"/>
      <c r="U165" s="7" t="str">
        <f t="shared" si="78"/>
        <v/>
      </c>
      <c r="V165" s="8" t="str">
        <f t="shared" si="95"/>
        <v/>
      </c>
      <c r="W165" s="21"/>
      <c r="X165" s="14" t="str">
        <f t="shared" si="79"/>
        <v/>
      </c>
      <c r="Y165" s="14" t="str">
        <f t="shared" si="96"/>
        <v/>
      </c>
      <c r="Z165" s="8" t="str">
        <f t="shared" si="97"/>
        <v/>
      </c>
      <c r="AA165" s="24"/>
      <c r="AB165" s="4" t="str">
        <f>IF(B165="","",COUNT(B$3:B165))</f>
        <v/>
      </c>
      <c r="AC165" s="4" t="str">
        <f>IF(C165="","",COUNT(C$3:C165))</f>
        <v/>
      </c>
      <c r="AD165" s="4" t="str">
        <f>IF(D165="","",COUNT(D$3:D165))</f>
        <v/>
      </c>
      <c r="AE165" s="22" t="str">
        <f>IF(E165="","",COUNTA($E$3:E165))</f>
        <v/>
      </c>
      <c r="AF165" s="60" t="str">
        <f>IF(B165="",IF(OR($C165&lt;&gt;"",$D165&lt;&gt;"",$E165&lt;&gt;"",$F165&lt;&gt;""),INDEX(AF$3:AF164,MATCH(MAX(AB$3:AB164),AB$3:AB164,0),0),""),B165)</f>
        <v/>
      </c>
      <c r="AG165" s="60" t="str">
        <f>IF(C165="",IF(OR($B165&lt;&gt;"",$D165&lt;&gt;"",$E165&lt;&gt;"",$F165&lt;&gt;""),INDEX(AG$3:AG164,MATCH(MAX(AC$3:AC164),AC$3:AC164,0),0),""),C165)</f>
        <v/>
      </c>
      <c r="AH165" s="60" t="str">
        <f>IF(D165="",IF(OR($B165&lt;&gt;"",$C165&lt;&gt;"",$E165&lt;&gt;"",$F165&lt;&gt;""),INDEX(AH$3:AH164,MATCH(MAX(AD$3:AD164),AD$3:AD164,0),0),""),D165)</f>
        <v/>
      </c>
      <c r="AI165" s="19" t="str">
        <f t="shared" si="98"/>
        <v/>
      </c>
      <c r="AJ165" s="22" t="str">
        <f>IF(AK165="","",$AK165&amp;"@"&amp;AL165&amp;IF(AL165="","","@"&amp;COUNTIF($AI$3:AI165,AL165)))</f>
        <v/>
      </c>
      <c r="AK165" s="45" t="str">
        <f t="shared" si="99"/>
        <v/>
      </c>
      <c r="AL165" s="5" t="str">
        <f>IF(AI165="",IF(AND(F165&lt;&gt;"",E165=""),INDEX($AI$3:AI164,MATCH(MAX($AE$3:AE164),$AE$3:AE164,0),0),""),AI165)</f>
        <v/>
      </c>
      <c r="AM165" s="22" t="str">
        <f>IF(入力!F165="","",IFERROR(INDEX(設定!$B$3:$B$100003,IFERROR(MATCH("*"&amp;$F165&amp;"*",設定!B$3:B$100003,0),MATCH("*"&amp;$F165&amp;"*",設定!C$3:C$100003,0)),0),入力!F165))&amp;""</f>
        <v/>
      </c>
      <c r="AN165" s="22" t="str">
        <f>IF(AM165="","",IFERROR(IF(入力!I165="",INDEX(設定!$D$3:$D$100003,MATCH("*"&amp;$AM165&amp;"*",設定!B$3:B$100003,0),0),I165),I165))&amp;""</f>
        <v/>
      </c>
      <c r="AO165" s="22" t="str">
        <f t="shared" si="100"/>
        <v/>
      </c>
      <c r="AP165" s="22" t="str">
        <f t="shared" si="101"/>
        <v/>
      </c>
      <c r="AQ165" s="22" t="str">
        <f>IF(AM165="","",IFERROR(IF(入力!H165="",INDEX(設定!$E$3:$X$100003,MATCH("*"&amp;$AM165&amp;"*",設定!B$3:B$100003,0),MATCH($AK165,設定!$E$1:$X$1,1)),H165),H165))</f>
        <v/>
      </c>
      <c r="AR165" s="23" t="str">
        <f t="shared" si="102"/>
        <v/>
      </c>
      <c r="AS165" s="23" t="str">
        <f>IF(AND(AR165&lt;&gt;"",COUNTIF($AJ$3:AJ165,AJ165)=1),SUMIF($AJ$3:$AR$100003,AJ165,$AR$3:$AR$100003),"")</f>
        <v/>
      </c>
      <c r="AT165" s="23" t="str">
        <f>IF(AND(COUNTIF($AK$3:AK165,AK165)=COUNTIF($AK$3:AK100165,AK165),AK165&lt;&gt;""),SUMIF($AK$3:AK165,AK165,$AR$3:AR165),"")</f>
        <v/>
      </c>
      <c r="AU165" s="125"/>
      <c r="AV165" s="22" t="str">
        <f>IF(COUNT(BA165:BF165)=6,MAX($AV$3:AV164)+1,"")</f>
        <v/>
      </c>
      <c r="AW165" s="22" t="str">
        <f>IF(AX165="","",RANK(AX165,$AX$3:$AX$100003,1)+COUNTIF($AX$3:AX165,AX165)-1)</f>
        <v/>
      </c>
      <c r="AX165" s="22" t="str">
        <f t="shared" si="80"/>
        <v/>
      </c>
      <c r="AY165" s="22" t="str">
        <f>IF(AL165="","",IF(COUNTIF($AL$3:AL165,AL165)=1,1+MAX($AY$3:AY164),INDEX($AY$3:AY164,MATCH(AL165,$AL$3:AL165,0),0)))</f>
        <v/>
      </c>
      <c r="AZ165" s="22" t="str">
        <f>IF(AM165="","",IF(COUNTIF($AM$3:AM165,AM165)=1,1+MAX($AZ$3:AZ164),INDEX($AZ$3:AZ164,MATCH(AM165,$AM$3:AM165,0),0)))</f>
        <v/>
      </c>
      <c r="BA165" s="79" t="str">
        <f t="shared" si="81"/>
        <v/>
      </c>
      <c r="BB165" s="79" t="str">
        <f t="shared" si="82"/>
        <v/>
      </c>
      <c r="BC165" s="22" t="str">
        <f>IF($AL165="","",IF(COUNTIF(AL165,"*"&amp;BC$1&amp;"*"),COUNTIF(AL$3:AL165,"*"&amp;BC$1&amp;"*"),""))</f>
        <v/>
      </c>
      <c r="BD165" s="22" t="str">
        <f>IF($AL165="","",IF(COUNTIF(AM165,"*"&amp;BD$1&amp;"*"),COUNTIF(AM$3:AM165,"*"&amp;BD$1&amp;"*"),""))</f>
        <v/>
      </c>
      <c r="BE165" s="22" t="str">
        <f>IF($AL165="","",IF(COUNTIF(AN165,"*"&amp;BE$1&amp;"*"),COUNTIF(AN$3:AN165,"*"&amp;BE$1&amp;"*"),""))</f>
        <v/>
      </c>
      <c r="BF165" s="22" t="str">
        <f>IF($AL165="","",IF(COUNTIF(AO165,"*"&amp;BF$1&amp;"*"),COUNTIF(AO$3:AO165,"*"&amp;BF$1&amp;"*"),""))</f>
        <v/>
      </c>
      <c r="BG165" s="83" t="str">
        <f t="shared" si="83"/>
        <v/>
      </c>
      <c r="BH165" s="22" t="str">
        <f t="shared" si="84"/>
        <v/>
      </c>
      <c r="BI165" s="22" t="str">
        <f t="shared" si="85"/>
        <v/>
      </c>
      <c r="BK165" s="22" t="str">
        <f>IF($BK$1&gt;=1+MAX($BK$3:BK164),1+MAX($BK$3:BK164),"")</f>
        <v/>
      </c>
      <c r="BL165" s="22" t="str">
        <f t="shared" si="105"/>
        <v/>
      </c>
      <c r="BM165" s="22" t="str">
        <f t="shared" si="105"/>
        <v/>
      </c>
      <c r="BN165" s="22" t="str">
        <f t="shared" si="105"/>
        <v/>
      </c>
      <c r="BO165" s="22" t="str">
        <f t="shared" si="105"/>
        <v/>
      </c>
      <c r="BP165" s="22" t="str">
        <f t="shared" si="105"/>
        <v/>
      </c>
      <c r="BQ165" s="22" t="str">
        <f t="shared" si="105"/>
        <v/>
      </c>
      <c r="BR165" s="22" t="str">
        <f t="shared" si="105"/>
        <v/>
      </c>
      <c r="BS165" s="22" t="str">
        <f t="shared" si="105"/>
        <v/>
      </c>
      <c r="BT165" s="22" t="str">
        <f t="shared" si="105"/>
        <v/>
      </c>
      <c r="BU165" s="22" t="str">
        <f t="shared" si="105"/>
        <v/>
      </c>
      <c r="BV165" s="22" t="str">
        <f t="shared" si="105"/>
        <v/>
      </c>
    </row>
    <row r="166" spans="2:74" ht="30" customHeight="1" x14ac:dyDescent="0.2">
      <c r="B166" s="75"/>
      <c r="C166" s="75"/>
      <c r="D166" s="77"/>
      <c r="E166" s="49"/>
      <c r="F166" s="49"/>
      <c r="G166" s="50"/>
      <c r="H166" s="51"/>
      <c r="I166" s="50"/>
      <c r="J166" s="53"/>
      <c r="K166" s="55" t="str">
        <f t="shared" si="87"/>
        <v/>
      </c>
      <c r="L166" s="50" t="str">
        <f t="shared" si="88"/>
        <v/>
      </c>
      <c r="M166" s="50" t="str">
        <f t="shared" si="89"/>
        <v/>
      </c>
      <c r="N166" s="72" t="str">
        <f t="shared" si="90"/>
        <v/>
      </c>
      <c r="O166" s="72" t="str">
        <f t="shared" si="91"/>
        <v/>
      </c>
      <c r="P166" s="51" t="str">
        <f t="shared" si="92"/>
        <v/>
      </c>
      <c r="Q166" s="21"/>
      <c r="R166" s="68" t="str">
        <f t="shared" si="93"/>
        <v/>
      </c>
      <c r="S166" s="51" t="str">
        <f t="shared" si="94"/>
        <v/>
      </c>
      <c r="T166" s="24"/>
      <c r="U166" s="7" t="str">
        <f t="shared" si="78"/>
        <v/>
      </c>
      <c r="V166" s="8" t="str">
        <f t="shared" si="95"/>
        <v/>
      </c>
      <c r="W166" s="21"/>
      <c r="X166" s="14" t="str">
        <f t="shared" si="79"/>
        <v/>
      </c>
      <c r="Y166" s="14" t="str">
        <f t="shared" si="96"/>
        <v/>
      </c>
      <c r="Z166" s="8" t="str">
        <f t="shared" si="97"/>
        <v/>
      </c>
      <c r="AA166" s="24"/>
      <c r="AB166" s="4" t="str">
        <f>IF(B166="","",COUNT(B$3:B166))</f>
        <v/>
      </c>
      <c r="AC166" s="4" t="str">
        <f>IF(C166="","",COUNT(C$3:C166))</f>
        <v/>
      </c>
      <c r="AD166" s="4" t="str">
        <f>IF(D166="","",COUNT(D$3:D166))</f>
        <v/>
      </c>
      <c r="AE166" s="22" t="str">
        <f>IF(E166="","",COUNTA($E$3:E166))</f>
        <v/>
      </c>
      <c r="AF166" s="60" t="str">
        <f>IF(B166="",IF(OR($C166&lt;&gt;"",$D166&lt;&gt;"",$E166&lt;&gt;"",$F166&lt;&gt;""),INDEX(AF$3:AF165,MATCH(MAX(AB$3:AB165),AB$3:AB165,0),0),""),B166)</f>
        <v/>
      </c>
      <c r="AG166" s="60" t="str">
        <f>IF(C166="",IF(OR($B166&lt;&gt;"",$D166&lt;&gt;"",$E166&lt;&gt;"",$F166&lt;&gt;""),INDEX(AG$3:AG165,MATCH(MAX(AC$3:AC165),AC$3:AC165,0),0),""),C166)</f>
        <v/>
      </c>
      <c r="AH166" s="60" t="str">
        <f>IF(D166="",IF(OR($B166&lt;&gt;"",$C166&lt;&gt;"",$E166&lt;&gt;"",$F166&lt;&gt;""),INDEX(AH$3:AH165,MATCH(MAX(AD$3:AD165),AD$3:AD165,0),0),""),D166)</f>
        <v/>
      </c>
      <c r="AI166" s="19" t="str">
        <f t="shared" si="98"/>
        <v/>
      </c>
      <c r="AJ166" s="22" t="str">
        <f>IF(AK166="","",$AK166&amp;"@"&amp;AL166&amp;IF(AL166="","","@"&amp;COUNTIF($AI$3:AI166,AL166)))</f>
        <v/>
      </c>
      <c r="AK166" s="45" t="str">
        <f t="shared" si="99"/>
        <v/>
      </c>
      <c r="AL166" s="5" t="str">
        <f>IF(AI166="",IF(AND(F166&lt;&gt;"",E166=""),INDEX($AI$3:AI165,MATCH(MAX($AE$3:AE165),$AE$3:AE165,0),0),""),AI166)</f>
        <v/>
      </c>
      <c r="AM166" s="22" t="str">
        <f>IF(入力!F166="","",IFERROR(INDEX(設定!$B$3:$B$100003,IFERROR(MATCH("*"&amp;$F166&amp;"*",設定!B$3:B$100003,0),MATCH("*"&amp;$F166&amp;"*",設定!C$3:C$100003,0)),0),入力!F166))&amp;""</f>
        <v/>
      </c>
      <c r="AN166" s="22" t="str">
        <f>IF(AM166="","",IFERROR(IF(入力!I166="",INDEX(設定!$D$3:$D$100003,MATCH("*"&amp;$AM166&amp;"*",設定!B$3:B$100003,0),0),I166),I166))&amp;""</f>
        <v/>
      </c>
      <c r="AO166" s="22" t="str">
        <f t="shared" si="100"/>
        <v/>
      </c>
      <c r="AP166" s="22" t="str">
        <f t="shared" si="101"/>
        <v/>
      </c>
      <c r="AQ166" s="22" t="str">
        <f>IF(AM166="","",IFERROR(IF(入力!H166="",INDEX(設定!$E$3:$X$100003,MATCH("*"&amp;$AM166&amp;"*",設定!B$3:B$100003,0),MATCH($AK166,設定!$E$1:$X$1,1)),H166),H166))</f>
        <v/>
      </c>
      <c r="AR166" s="23" t="str">
        <f t="shared" si="102"/>
        <v/>
      </c>
      <c r="AS166" s="23" t="str">
        <f>IF(AND(AR166&lt;&gt;"",COUNTIF($AJ$3:AJ166,AJ166)=1),SUMIF($AJ$3:$AR$100003,AJ166,$AR$3:$AR$100003),"")</f>
        <v/>
      </c>
      <c r="AT166" s="23" t="str">
        <f>IF(AND(COUNTIF($AK$3:AK166,AK166)=COUNTIF($AK$3:AK100166,AK166),AK166&lt;&gt;""),SUMIF($AK$3:AK166,AK166,$AR$3:AR166),"")</f>
        <v/>
      </c>
      <c r="AU166" s="125"/>
      <c r="AV166" s="22" t="str">
        <f>IF(COUNT(BA166:BF166)=6,MAX($AV$3:AV165)+1,"")</f>
        <v/>
      </c>
      <c r="AW166" s="22" t="str">
        <f>IF(AX166="","",RANK(AX166,$AX$3:$AX$100003,1)+COUNTIF($AX$3:AX166,AX166)-1)</f>
        <v/>
      </c>
      <c r="AX166" s="22" t="str">
        <f t="shared" si="80"/>
        <v/>
      </c>
      <c r="AY166" s="22" t="str">
        <f>IF(AL166="","",IF(COUNTIF($AL$3:AL166,AL166)=1,1+MAX($AY$3:AY165),INDEX($AY$3:AY165,MATCH(AL166,$AL$3:AL166,0),0)))</f>
        <v/>
      </c>
      <c r="AZ166" s="22" t="str">
        <f>IF(AM166="","",IF(COUNTIF($AM$3:AM166,AM166)=1,1+MAX($AZ$3:AZ165),INDEX($AZ$3:AZ165,MATCH(AM166,$AM$3:AM166,0),0)))</f>
        <v/>
      </c>
      <c r="BA166" s="79" t="str">
        <f t="shared" si="81"/>
        <v/>
      </c>
      <c r="BB166" s="79" t="str">
        <f t="shared" si="82"/>
        <v/>
      </c>
      <c r="BC166" s="22" t="str">
        <f>IF($AL166="","",IF(COUNTIF(AL166,"*"&amp;BC$1&amp;"*"),COUNTIF(AL$3:AL166,"*"&amp;BC$1&amp;"*"),""))</f>
        <v/>
      </c>
      <c r="BD166" s="22" t="str">
        <f>IF($AL166="","",IF(COUNTIF(AM166,"*"&amp;BD$1&amp;"*"),COUNTIF(AM$3:AM166,"*"&amp;BD$1&amp;"*"),""))</f>
        <v/>
      </c>
      <c r="BE166" s="22" t="str">
        <f>IF($AL166="","",IF(COUNTIF(AN166,"*"&amp;BE$1&amp;"*"),COUNTIF(AN$3:AN166,"*"&amp;BE$1&amp;"*"),""))</f>
        <v/>
      </c>
      <c r="BF166" s="22" t="str">
        <f>IF($AL166="","",IF(COUNTIF(AO166,"*"&amp;BF$1&amp;"*"),COUNTIF(AO$3:AO166,"*"&amp;BF$1&amp;"*"),""))</f>
        <v/>
      </c>
      <c r="BG166" s="83" t="str">
        <f t="shared" si="83"/>
        <v/>
      </c>
      <c r="BH166" s="22" t="str">
        <f t="shared" si="84"/>
        <v/>
      </c>
      <c r="BI166" s="22" t="str">
        <f t="shared" si="85"/>
        <v/>
      </c>
      <c r="BK166" s="22" t="str">
        <f>IF($BK$1&gt;=1+MAX($BK$3:BK165),1+MAX($BK$3:BK165),"")</f>
        <v/>
      </c>
      <c r="BL166" s="22" t="str">
        <f t="shared" si="105"/>
        <v/>
      </c>
      <c r="BM166" s="22" t="str">
        <f t="shared" si="105"/>
        <v/>
      </c>
      <c r="BN166" s="22" t="str">
        <f t="shared" si="105"/>
        <v/>
      </c>
      <c r="BO166" s="22" t="str">
        <f t="shared" si="105"/>
        <v/>
      </c>
      <c r="BP166" s="22" t="str">
        <f t="shared" si="105"/>
        <v/>
      </c>
      <c r="BQ166" s="22" t="str">
        <f t="shared" si="105"/>
        <v/>
      </c>
      <c r="BR166" s="22" t="str">
        <f t="shared" si="105"/>
        <v/>
      </c>
      <c r="BS166" s="22" t="str">
        <f t="shared" si="105"/>
        <v/>
      </c>
      <c r="BT166" s="22" t="str">
        <f t="shared" si="105"/>
        <v/>
      </c>
      <c r="BU166" s="22" t="str">
        <f t="shared" si="105"/>
        <v/>
      </c>
      <c r="BV166" s="22" t="str">
        <f t="shared" si="105"/>
        <v/>
      </c>
    </row>
    <row r="167" spans="2:74" ht="30" customHeight="1" x14ac:dyDescent="0.2">
      <c r="B167" s="75"/>
      <c r="C167" s="75"/>
      <c r="D167" s="77"/>
      <c r="E167" s="49"/>
      <c r="F167" s="49"/>
      <c r="G167" s="50"/>
      <c r="H167" s="51"/>
      <c r="I167" s="50"/>
      <c r="J167" s="53"/>
      <c r="K167" s="55" t="str">
        <f t="shared" si="87"/>
        <v/>
      </c>
      <c r="L167" s="50" t="str">
        <f t="shared" si="88"/>
        <v/>
      </c>
      <c r="M167" s="50" t="str">
        <f t="shared" si="89"/>
        <v/>
      </c>
      <c r="N167" s="72" t="str">
        <f t="shared" si="90"/>
        <v/>
      </c>
      <c r="O167" s="72" t="str">
        <f t="shared" si="91"/>
        <v/>
      </c>
      <c r="P167" s="51" t="str">
        <f t="shared" si="92"/>
        <v/>
      </c>
      <c r="Q167" s="21"/>
      <c r="R167" s="68" t="str">
        <f t="shared" si="93"/>
        <v/>
      </c>
      <c r="S167" s="51" t="str">
        <f t="shared" si="94"/>
        <v/>
      </c>
      <c r="T167" s="24"/>
      <c r="U167" s="7" t="str">
        <f t="shared" si="78"/>
        <v/>
      </c>
      <c r="V167" s="8" t="str">
        <f t="shared" si="95"/>
        <v/>
      </c>
      <c r="W167" s="21"/>
      <c r="X167" s="14" t="str">
        <f t="shared" si="79"/>
        <v/>
      </c>
      <c r="Y167" s="14" t="str">
        <f t="shared" si="96"/>
        <v/>
      </c>
      <c r="Z167" s="8" t="str">
        <f t="shared" si="97"/>
        <v/>
      </c>
      <c r="AA167" s="24"/>
      <c r="AB167" s="4" t="str">
        <f>IF(B167="","",COUNT(B$3:B167))</f>
        <v/>
      </c>
      <c r="AC167" s="4" t="str">
        <f>IF(C167="","",COUNT(C$3:C167))</f>
        <v/>
      </c>
      <c r="AD167" s="4" t="str">
        <f>IF(D167="","",COUNT(D$3:D167))</f>
        <v/>
      </c>
      <c r="AE167" s="22" t="str">
        <f>IF(E167="","",COUNTA($E$3:E167))</f>
        <v/>
      </c>
      <c r="AF167" s="60" t="str">
        <f>IF(B167="",IF(OR($C167&lt;&gt;"",$D167&lt;&gt;"",$E167&lt;&gt;"",$F167&lt;&gt;""),INDEX(AF$3:AF166,MATCH(MAX(AB$3:AB166),AB$3:AB166,0),0),""),B167)</f>
        <v/>
      </c>
      <c r="AG167" s="60" t="str">
        <f>IF(C167="",IF(OR($B167&lt;&gt;"",$D167&lt;&gt;"",$E167&lt;&gt;"",$F167&lt;&gt;""),INDEX(AG$3:AG166,MATCH(MAX(AC$3:AC166),AC$3:AC166,0),0),""),C167)</f>
        <v/>
      </c>
      <c r="AH167" s="60" t="str">
        <f>IF(D167="",IF(OR($B167&lt;&gt;"",$C167&lt;&gt;"",$E167&lt;&gt;"",$F167&lt;&gt;""),INDEX(AH$3:AH166,MATCH(MAX(AD$3:AD166),AD$3:AD166,0),0),""),D167)</f>
        <v/>
      </c>
      <c r="AI167" s="19" t="str">
        <f t="shared" si="98"/>
        <v/>
      </c>
      <c r="AJ167" s="22" t="str">
        <f>IF(AK167="","",$AK167&amp;"@"&amp;AL167&amp;IF(AL167="","","@"&amp;COUNTIF($AI$3:AI167,AL167)))</f>
        <v/>
      </c>
      <c r="AK167" s="45" t="str">
        <f t="shared" si="99"/>
        <v/>
      </c>
      <c r="AL167" s="5" t="str">
        <f>IF(AI167="",IF(AND(F167&lt;&gt;"",E167=""),INDEX($AI$3:AI166,MATCH(MAX($AE$3:AE166),$AE$3:AE166,0),0),""),AI167)</f>
        <v/>
      </c>
      <c r="AM167" s="22" t="str">
        <f>IF(入力!F167="","",IFERROR(INDEX(設定!$B$3:$B$100003,IFERROR(MATCH("*"&amp;$F167&amp;"*",設定!B$3:B$100003,0),MATCH("*"&amp;$F167&amp;"*",設定!C$3:C$100003,0)),0),入力!F167))&amp;""</f>
        <v/>
      </c>
      <c r="AN167" s="22" t="str">
        <f>IF(AM167="","",IFERROR(IF(入力!I167="",INDEX(設定!$D$3:$D$100003,MATCH("*"&amp;$AM167&amp;"*",設定!B$3:B$100003,0),0),I167),I167))&amp;""</f>
        <v/>
      </c>
      <c r="AO167" s="22" t="str">
        <f t="shared" si="100"/>
        <v/>
      </c>
      <c r="AP167" s="22" t="str">
        <f t="shared" si="101"/>
        <v/>
      </c>
      <c r="AQ167" s="22" t="str">
        <f>IF(AM167="","",IFERROR(IF(入力!H167="",INDEX(設定!$E$3:$X$100003,MATCH("*"&amp;$AM167&amp;"*",設定!B$3:B$100003,0),MATCH($AK167,設定!$E$1:$X$1,1)),H167),H167))</f>
        <v/>
      </c>
      <c r="AR167" s="23" t="str">
        <f t="shared" si="102"/>
        <v/>
      </c>
      <c r="AS167" s="23" t="str">
        <f>IF(AND(AR167&lt;&gt;"",COUNTIF($AJ$3:AJ167,AJ167)=1),SUMIF($AJ$3:$AR$100003,AJ167,$AR$3:$AR$100003),"")</f>
        <v/>
      </c>
      <c r="AT167" s="23" t="str">
        <f>IF(AND(COUNTIF($AK$3:AK167,AK167)=COUNTIF($AK$3:AK100167,AK167),AK167&lt;&gt;""),SUMIF($AK$3:AK167,AK167,$AR$3:AR167),"")</f>
        <v/>
      </c>
      <c r="AU167" s="125"/>
      <c r="AV167" s="22" t="str">
        <f>IF(COUNT(BA167:BF167)=6,MAX($AV$3:AV166)+1,"")</f>
        <v/>
      </c>
      <c r="AW167" s="22" t="str">
        <f>IF(AX167="","",RANK(AX167,$AX$3:$AX$100003,1)+COUNTIF($AX$3:AX167,AX167)-1)</f>
        <v/>
      </c>
      <c r="AX167" s="22" t="str">
        <f t="shared" si="80"/>
        <v/>
      </c>
      <c r="AY167" s="22" t="str">
        <f>IF(AL167="","",IF(COUNTIF($AL$3:AL167,AL167)=1,1+MAX($AY$3:AY166),INDEX($AY$3:AY166,MATCH(AL167,$AL$3:AL167,0),0)))</f>
        <v/>
      </c>
      <c r="AZ167" s="22" t="str">
        <f>IF(AM167="","",IF(COUNTIF($AM$3:AM167,AM167)=1,1+MAX($AZ$3:AZ166),INDEX($AZ$3:AZ166,MATCH(AM167,$AM$3:AM167,0),0)))</f>
        <v/>
      </c>
      <c r="BA167" s="79" t="str">
        <f t="shared" si="81"/>
        <v/>
      </c>
      <c r="BB167" s="79" t="str">
        <f t="shared" si="82"/>
        <v/>
      </c>
      <c r="BC167" s="22" t="str">
        <f>IF($AL167="","",IF(COUNTIF(AL167,"*"&amp;BC$1&amp;"*"),COUNTIF(AL$3:AL167,"*"&amp;BC$1&amp;"*"),""))</f>
        <v/>
      </c>
      <c r="BD167" s="22" t="str">
        <f>IF($AL167="","",IF(COUNTIF(AM167,"*"&amp;BD$1&amp;"*"),COUNTIF(AM$3:AM167,"*"&amp;BD$1&amp;"*"),""))</f>
        <v/>
      </c>
      <c r="BE167" s="22" t="str">
        <f>IF($AL167="","",IF(COUNTIF(AN167,"*"&amp;BE$1&amp;"*"),COUNTIF(AN$3:AN167,"*"&amp;BE$1&amp;"*"),""))</f>
        <v/>
      </c>
      <c r="BF167" s="22" t="str">
        <f>IF($AL167="","",IF(COUNTIF(AO167,"*"&amp;BF$1&amp;"*"),COUNTIF(AO$3:AO167,"*"&amp;BF$1&amp;"*"),""))</f>
        <v/>
      </c>
      <c r="BG167" s="83" t="str">
        <f t="shared" si="83"/>
        <v/>
      </c>
      <c r="BH167" s="22" t="str">
        <f t="shared" si="84"/>
        <v/>
      </c>
      <c r="BI167" s="22" t="str">
        <f t="shared" si="85"/>
        <v/>
      </c>
      <c r="BK167" s="22" t="str">
        <f>IF($BK$1&gt;=1+MAX($BK$3:BK166),1+MAX($BK$3:BK166),"")</f>
        <v/>
      </c>
      <c r="BL167" s="22" t="str">
        <f t="shared" si="105"/>
        <v/>
      </c>
      <c r="BM167" s="22" t="str">
        <f t="shared" si="105"/>
        <v/>
      </c>
      <c r="BN167" s="22" t="str">
        <f t="shared" si="105"/>
        <v/>
      </c>
      <c r="BO167" s="22" t="str">
        <f t="shared" si="105"/>
        <v/>
      </c>
      <c r="BP167" s="22" t="str">
        <f t="shared" si="105"/>
        <v/>
      </c>
      <c r="BQ167" s="22" t="str">
        <f t="shared" si="105"/>
        <v/>
      </c>
      <c r="BR167" s="22" t="str">
        <f t="shared" si="105"/>
        <v/>
      </c>
      <c r="BS167" s="22" t="str">
        <f t="shared" si="105"/>
        <v/>
      </c>
      <c r="BT167" s="22" t="str">
        <f t="shared" si="105"/>
        <v/>
      </c>
      <c r="BU167" s="22" t="str">
        <f t="shared" si="105"/>
        <v/>
      </c>
      <c r="BV167" s="22" t="str">
        <f t="shared" si="105"/>
        <v/>
      </c>
    </row>
    <row r="168" spans="2:74" ht="30" customHeight="1" x14ac:dyDescent="0.2">
      <c r="B168" s="75"/>
      <c r="C168" s="75"/>
      <c r="D168" s="77"/>
      <c r="E168" s="49"/>
      <c r="F168" s="49"/>
      <c r="G168" s="50"/>
      <c r="H168" s="51"/>
      <c r="I168" s="50"/>
      <c r="J168" s="53"/>
      <c r="K168" s="55" t="str">
        <f t="shared" si="87"/>
        <v/>
      </c>
      <c r="L168" s="50" t="str">
        <f t="shared" si="88"/>
        <v/>
      </c>
      <c r="M168" s="50" t="str">
        <f t="shared" si="89"/>
        <v/>
      </c>
      <c r="N168" s="72" t="str">
        <f t="shared" si="90"/>
        <v/>
      </c>
      <c r="O168" s="72" t="str">
        <f t="shared" si="91"/>
        <v/>
      </c>
      <c r="P168" s="51" t="str">
        <f t="shared" si="92"/>
        <v/>
      </c>
      <c r="Q168" s="21"/>
      <c r="R168" s="68" t="str">
        <f t="shared" si="93"/>
        <v/>
      </c>
      <c r="S168" s="51" t="str">
        <f t="shared" si="94"/>
        <v/>
      </c>
      <c r="T168" s="24"/>
      <c r="U168" s="7" t="str">
        <f t="shared" si="78"/>
        <v/>
      </c>
      <c r="V168" s="8" t="str">
        <f t="shared" si="95"/>
        <v/>
      </c>
      <c r="W168" s="21"/>
      <c r="X168" s="14" t="str">
        <f t="shared" si="79"/>
        <v/>
      </c>
      <c r="Y168" s="14" t="str">
        <f t="shared" si="96"/>
        <v/>
      </c>
      <c r="Z168" s="8" t="str">
        <f t="shared" si="97"/>
        <v/>
      </c>
      <c r="AA168" s="24"/>
      <c r="AB168" s="4" t="str">
        <f>IF(B168="","",COUNT(B$3:B168))</f>
        <v/>
      </c>
      <c r="AC168" s="4" t="str">
        <f>IF(C168="","",COUNT(C$3:C168))</f>
        <v/>
      </c>
      <c r="AD168" s="4" t="str">
        <f>IF(D168="","",COUNT(D$3:D168))</f>
        <v/>
      </c>
      <c r="AE168" s="22" t="str">
        <f>IF(E168="","",COUNTA($E$3:E168))</f>
        <v/>
      </c>
      <c r="AF168" s="60" t="str">
        <f>IF(B168="",IF(OR($C168&lt;&gt;"",$D168&lt;&gt;"",$E168&lt;&gt;"",$F168&lt;&gt;""),INDEX(AF$3:AF167,MATCH(MAX(AB$3:AB167),AB$3:AB167,0),0),""),B168)</f>
        <v/>
      </c>
      <c r="AG168" s="60" t="str">
        <f>IF(C168="",IF(OR($B168&lt;&gt;"",$D168&lt;&gt;"",$E168&lt;&gt;"",$F168&lt;&gt;""),INDEX(AG$3:AG167,MATCH(MAX(AC$3:AC167),AC$3:AC167,0),0),""),C168)</f>
        <v/>
      </c>
      <c r="AH168" s="60" t="str">
        <f>IF(D168="",IF(OR($B168&lt;&gt;"",$C168&lt;&gt;"",$E168&lt;&gt;"",$F168&lt;&gt;""),INDEX(AH$3:AH167,MATCH(MAX(AD$3:AD167),AD$3:AD167,0),0),""),D168)</f>
        <v/>
      </c>
      <c r="AI168" s="19" t="str">
        <f t="shared" si="98"/>
        <v/>
      </c>
      <c r="AJ168" s="22" t="str">
        <f>IF(AK168="","",$AK168&amp;"@"&amp;AL168&amp;IF(AL168="","","@"&amp;COUNTIF($AI$3:AI168,AL168)))</f>
        <v/>
      </c>
      <c r="AK168" s="45" t="str">
        <f t="shared" si="99"/>
        <v/>
      </c>
      <c r="AL168" s="5" t="str">
        <f>IF(AI168="",IF(AND(F168&lt;&gt;"",E168=""),INDEX($AI$3:AI167,MATCH(MAX($AE$3:AE167),$AE$3:AE167,0),0),""),AI168)</f>
        <v/>
      </c>
      <c r="AM168" s="22" t="str">
        <f>IF(入力!F168="","",IFERROR(INDEX(設定!$B$3:$B$100003,IFERROR(MATCH("*"&amp;$F168&amp;"*",設定!B$3:B$100003,0),MATCH("*"&amp;$F168&amp;"*",設定!C$3:C$100003,0)),0),入力!F168))&amp;""</f>
        <v/>
      </c>
      <c r="AN168" s="22" t="str">
        <f>IF(AM168="","",IFERROR(IF(入力!I168="",INDEX(設定!$D$3:$D$100003,MATCH("*"&amp;$AM168&amp;"*",設定!B$3:B$100003,0),0),I168),I168))&amp;""</f>
        <v/>
      </c>
      <c r="AO168" s="22" t="str">
        <f t="shared" si="100"/>
        <v/>
      </c>
      <c r="AP168" s="22" t="str">
        <f t="shared" si="101"/>
        <v/>
      </c>
      <c r="AQ168" s="22" t="str">
        <f>IF(AM168="","",IFERROR(IF(入力!H168="",INDEX(設定!$E$3:$X$100003,MATCH("*"&amp;$AM168&amp;"*",設定!B$3:B$100003,0),MATCH($AK168,設定!$E$1:$X$1,1)),H168),H168))</f>
        <v/>
      </c>
      <c r="AR168" s="23" t="str">
        <f t="shared" si="102"/>
        <v/>
      </c>
      <c r="AS168" s="23" t="str">
        <f>IF(AND(AR168&lt;&gt;"",COUNTIF($AJ$3:AJ168,AJ168)=1),SUMIF($AJ$3:$AR$100003,AJ168,$AR$3:$AR$100003),"")</f>
        <v/>
      </c>
      <c r="AT168" s="23" t="str">
        <f>IF(AND(COUNTIF($AK$3:AK168,AK168)=COUNTIF($AK$3:AK100168,AK168),AK168&lt;&gt;""),SUMIF($AK$3:AK168,AK168,$AR$3:AR168),"")</f>
        <v/>
      </c>
      <c r="AU168" s="125"/>
      <c r="AV168" s="22" t="str">
        <f>IF(COUNT(BA168:BF168)=6,MAX($AV$3:AV167)+1,"")</f>
        <v/>
      </c>
      <c r="AW168" s="22" t="str">
        <f>IF(AX168="","",RANK(AX168,$AX$3:$AX$100003,1)+COUNTIF($AX$3:AX168,AX168)-1)</f>
        <v/>
      </c>
      <c r="AX168" s="22" t="str">
        <f t="shared" si="80"/>
        <v/>
      </c>
      <c r="AY168" s="22" t="str">
        <f>IF(AL168="","",IF(COUNTIF($AL$3:AL168,AL168)=1,1+MAX($AY$3:AY167),INDEX($AY$3:AY167,MATCH(AL168,$AL$3:AL168,0),0)))</f>
        <v/>
      </c>
      <c r="AZ168" s="22" t="str">
        <f>IF(AM168="","",IF(COUNTIF($AM$3:AM168,AM168)=1,1+MAX($AZ$3:AZ167),INDEX($AZ$3:AZ167,MATCH(AM168,$AM$3:AM168,0),0)))</f>
        <v/>
      </c>
      <c r="BA168" s="79" t="str">
        <f t="shared" si="81"/>
        <v/>
      </c>
      <c r="BB168" s="79" t="str">
        <f t="shared" si="82"/>
        <v/>
      </c>
      <c r="BC168" s="22" t="str">
        <f>IF($AL168="","",IF(COUNTIF(AL168,"*"&amp;BC$1&amp;"*"),COUNTIF(AL$3:AL168,"*"&amp;BC$1&amp;"*"),""))</f>
        <v/>
      </c>
      <c r="BD168" s="22" t="str">
        <f>IF($AL168="","",IF(COUNTIF(AM168,"*"&amp;BD$1&amp;"*"),COUNTIF(AM$3:AM168,"*"&amp;BD$1&amp;"*"),""))</f>
        <v/>
      </c>
      <c r="BE168" s="22" t="str">
        <f>IF($AL168="","",IF(COUNTIF(AN168,"*"&amp;BE$1&amp;"*"),COUNTIF(AN$3:AN168,"*"&amp;BE$1&amp;"*"),""))</f>
        <v/>
      </c>
      <c r="BF168" s="22" t="str">
        <f>IF($AL168="","",IF(COUNTIF(AO168,"*"&amp;BF$1&amp;"*"),COUNTIF(AO$3:AO168,"*"&amp;BF$1&amp;"*"),""))</f>
        <v/>
      </c>
      <c r="BG168" s="83" t="str">
        <f t="shared" si="83"/>
        <v/>
      </c>
      <c r="BH168" s="22" t="str">
        <f t="shared" si="84"/>
        <v/>
      </c>
      <c r="BI168" s="22" t="str">
        <f t="shared" si="85"/>
        <v/>
      </c>
      <c r="BK168" s="22" t="str">
        <f>IF($BK$1&gt;=1+MAX($BK$3:BK167),1+MAX($BK$3:BK167),"")</f>
        <v/>
      </c>
      <c r="BL168" s="22" t="str">
        <f t="shared" si="105"/>
        <v/>
      </c>
      <c r="BM168" s="22" t="str">
        <f t="shared" si="105"/>
        <v/>
      </c>
      <c r="BN168" s="22" t="str">
        <f t="shared" si="105"/>
        <v/>
      </c>
      <c r="BO168" s="22" t="str">
        <f t="shared" si="105"/>
        <v/>
      </c>
      <c r="BP168" s="22" t="str">
        <f t="shared" si="105"/>
        <v/>
      </c>
      <c r="BQ168" s="22" t="str">
        <f t="shared" si="105"/>
        <v/>
      </c>
      <c r="BR168" s="22" t="str">
        <f t="shared" si="105"/>
        <v/>
      </c>
      <c r="BS168" s="22" t="str">
        <f t="shared" si="105"/>
        <v/>
      </c>
      <c r="BT168" s="22" t="str">
        <f t="shared" si="105"/>
        <v/>
      </c>
      <c r="BU168" s="22" t="str">
        <f t="shared" si="105"/>
        <v/>
      </c>
      <c r="BV168" s="22" t="str">
        <f t="shared" si="105"/>
        <v/>
      </c>
    </row>
    <row r="169" spans="2:74" ht="30" customHeight="1" x14ac:dyDescent="0.2">
      <c r="B169" s="75"/>
      <c r="C169" s="75"/>
      <c r="D169" s="77"/>
      <c r="E169" s="49"/>
      <c r="F169" s="49"/>
      <c r="G169" s="50"/>
      <c r="H169" s="51"/>
      <c r="I169" s="50"/>
      <c r="J169" s="53"/>
      <c r="K169" s="55" t="str">
        <f t="shared" si="87"/>
        <v/>
      </c>
      <c r="L169" s="50" t="str">
        <f t="shared" si="88"/>
        <v/>
      </c>
      <c r="M169" s="50" t="str">
        <f t="shared" si="89"/>
        <v/>
      </c>
      <c r="N169" s="72" t="str">
        <f t="shared" si="90"/>
        <v/>
      </c>
      <c r="O169" s="72" t="str">
        <f t="shared" si="91"/>
        <v/>
      </c>
      <c r="P169" s="51" t="str">
        <f t="shared" si="92"/>
        <v/>
      </c>
      <c r="Q169" s="21"/>
      <c r="R169" s="68" t="str">
        <f t="shared" si="93"/>
        <v/>
      </c>
      <c r="S169" s="51" t="str">
        <f t="shared" si="94"/>
        <v/>
      </c>
      <c r="T169" s="24"/>
      <c r="U169" s="7" t="str">
        <f t="shared" si="78"/>
        <v/>
      </c>
      <c r="V169" s="8" t="str">
        <f t="shared" si="95"/>
        <v/>
      </c>
      <c r="W169" s="21"/>
      <c r="X169" s="14" t="str">
        <f t="shared" si="79"/>
        <v/>
      </c>
      <c r="Y169" s="14" t="str">
        <f t="shared" si="96"/>
        <v/>
      </c>
      <c r="Z169" s="8" t="str">
        <f t="shared" si="97"/>
        <v/>
      </c>
      <c r="AA169" s="24"/>
      <c r="AB169" s="4" t="str">
        <f>IF(B169="","",COUNT(B$3:B169))</f>
        <v/>
      </c>
      <c r="AC169" s="4" t="str">
        <f>IF(C169="","",COUNT(C$3:C169))</f>
        <v/>
      </c>
      <c r="AD169" s="4" t="str">
        <f>IF(D169="","",COUNT(D$3:D169))</f>
        <v/>
      </c>
      <c r="AE169" s="22" t="str">
        <f>IF(E169="","",COUNTA($E$3:E169))</f>
        <v/>
      </c>
      <c r="AF169" s="60" t="str">
        <f>IF(B169="",IF(OR($C169&lt;&gt;"",$D169&lt;&gt;"",$E169&lt;&gt;"",$F169&lt;&gt;""),INDEX(AF$3:AF168,MATCH(MAX(AB$3:AB168),AB$3:AB168,0),0),""),B169)</f>
        <v/>
      </c>
      <c r="AG169" s="60" t="str">
        <f>IF(C169="",IF(OR($B169&lt;&gt;"",$D169&lt;&gt;"",$E169&lt;&gt;"",$F169&lt;&gt;""),INDEX(AG$3:AG168,MATCH(MAX(AC$3:AC168),AC$3:AC168,0),0),""),C169)</f>
        <v/>
      </c>
      <c r="AH169" s="60" t="str">
        <f>IF(D169="",IF(OR($B169&lt;&gt;"",$C169&lt;&gt;"",$E169&lt;&gt;"",$F169&lt;&gt;""),INDEX(AH$3:AH168,MATCH(MAX(AD$3:AD168),AD$3:AD168,0),0),""),D169)</f>
        <v/>
      </c>
      <c r="AI169" s="19" t="str">
        <f t="shared" si="98"/>
        <v/>
      </c>
      <c r="AJ169" s="22" t="str">
        <f>IF(AK169="","",$AK169&amp;"@"&amp;AL169&amp;IF(AL169="","","@"&amp;COUNTIF($AI$3:AI169,AL169)))</f>
        <v/>
      </c>
      <c r="AK169" s="45" t="str">
        <f t="shared" si="99"/>
        <v/>
      </c>
      <c r="AL169" s="5" t="str">
        <f>IF(AI169="",IF(AND(F169&lt;&gt;"",E169=""),INDEX($AI$3:AI168,MATCH(MAX($AE$3:AE168),$AE$3:AE168,0),0),""),AI169)</f>
        <v/>
      </c>
      <c r="AM169" s="22" t="str">
        <f>IF(入力!F169="","",IFERROR(INDEX(設定!$B$3:$B$100003,IFERROR(MATCH("*"&amp;$F169&amp;"*",設定!B$3:B$100003,0),MATCH("*"&amp;$F169&amp;"*",設定!C$3:C$100003,0)),0),入力!F169))&amp;""</f>
        <v/>
      </c>
      <c r="AN169" s="22" t="str">
        <f>IF(AM169="","",IFERROR(IF(入力!I169="",INDEX(設定!$D$3:$D$100003,MATCH("*"&amp;$AM169&amp;"*",設定!B$3:B$100003,0),0),I169),I169))&amp;""</f>
        <v/>
      </c>
      <c r="AO169" s="22" t="str">
        <f t="shared" si="100"/>
        <v/>
      </c>
      <c r="AP169" s="22" t="str">
        <f t="shared" si="101"/>
        <v/>
      </c>
      <c r="AQ169" s="22" t="str">
        <f>IF(AM169="","",IFERROR(IF(入力!H169="",INDEX(設定!$E$3:$X$100003,MATCH("*"&amp;$AM169&amp;"*",設定!B$3:B$100003,0),MATCH($AK169,設定!$E$1:$X$1,1)),H169),H169))</f>
        <v/>
      </c>
      <c r="AR169" s="23" t="str">
        <f t="shared" si="102"/>
        <v/>
      </c>
      <c r="AS169" s="23" t="str">
        <f>IF(AND(AR169&lt;&gt;"",COUNTIF($AJ$3:AJ169,AJ169)=1),SUMIF($AJ$3:$AR$100003,AJ169,$AR$3:$AR$100003),"")</f>
        <v/>
      </c>
      <c r="AT169" s="23" t="str">
        <f>IF(AND(COUNTIF($AK$3:AK169,AK169)=COUNTIF($AK$3:AK100169,AK169),AK169&lt;&gt;""),SUMIF($AK$3:AK169,AK169,$AR$3:AR169),"")</f>
        <v/>
      </c>
      <c r="AU169" s="125"/>
      <c r="AV169" s="22" t="str">
        <f>IF(COUNT(BA169:BF169)=6,MAX($AV$3:AV168)+1,"")</f>
        <v/>
      </c>
      <c r="AW169" s="22" t="str">
        <f>IF(AX169="","",RANK(AX169,$AX$3:$AX$100003,1)+COUNTIF($AX$3:AX169,AX169)-1)</f>
        <v/>
      </c>
      <c r="AX169" s="22" t="str">
        <f t="shared" si="80"/>
        <v/>
      </c>
      <c r="AY169" s="22" t="str">
        <f>IF(AL169="","",IF(COUNTIF($AL$3:AL169,AL169)=1,1+MAX($AY$3:AY168),INDEX($AY$3:AY168,MATCH(AL169,$AL$3:AL169,0),0)))</f>
        <v/>
      </c>
      <c r="AZ169" s="22" t="str">
        <f>IF(AM169="","",IF(COUNTIF($AM$3:AM169,AM169)=1,1+MAX($AZ$3:AZ168),INDEX($AZ$3:AZ168,MATCH(AM169,$AM$3:AM169,0),0)))</f>
        <v/>
      </c>
      <c r="BA169" s="79" t="str">
        <f t="shared" si="81"/>
        <v/>
      </c>
      <c r="BB169" s="79" t="str">
        <f t="shared" si="82"/>
        <v/>
      </c>
      <c r="BC169" s="22" t="str">
        <f>IF($AL169="","",IF(COUNTIF(AL169,"*"&amp;BC$1&amp;"*"),COUNTIF(AL$3:AL169,"*"&amp;BC$1&amp;"*"),""))</f>
        <v/>
      </c>
      <c r="BD169" s="22" t="str">
        <f>IF($AL169="","",IF(COUNTIF(AM169,"*"&amp;BD$1&amp;"*"),COUNTIF(AM$3:AM169,"*"&amp;BD$1&amp;"*"),""))</f>
        <v/>
      </c>
      <c r="BE169" s="22" t="str">
        <f>IF($AL169="","",IF(COUNTIF(AN169,"*"&amp;BE$1&amp;"*"),COUNTIF(AN$3:AN169,"*"&amp;BE$1&amp;"*"),""))</f>
        <v/>
      </c>
      <c r="BF169" s="22" t="str">
        <f>IF($AL169="","",IF(COUNTIF(AO169,"*"&amp;BF$1&amp;"*"),COUNTIF(AO$3:AO169,"*"&amp;BF$1&amp;"*"),""))</f>
        <v/>
      </c>
      <c r="BG169" s="83" t="str">
        <f t="shared" si="83"/>
        <v/>
      </c>
      <c r="BH169" s="22" t="str">
        <f t="shared" si="84"/>
        <v/>
      </c>
      <c r="BI169" s="22" t="str">
        <f t="shared" si="85"/>
        <v/>
      </c>
      <c r="BK169" s="22" t="str">
        <f>IF($BK$1&gt;=1+MAX($BK$3:BK168),1+MAX($BK$3:BK168),"")</f>
        <v/>
      </c>
      <c r="BL169" s="22" t="str">
        <f t="shared" si="105"/>
        <v/>
      </c>
      <c r="BM169" s="22" t="str">
        <f t="shared" si="105"/>
        <v/>
      </c>
      <c r="BN169" s="22" t="str">
        <f t="shared" si="105"/>
        <v/>
      </c>
      <c r="BO169" s="22" t="str">
        <f t="shared" si="105"/>
        <v/>
      </c>
      <c r="BP169" s="22" t="str">
        <f t="shared" si="105"/>
        <v/>
      </c>
      <c r="BQ169" s="22" t="str">
        <f t="shared" si="105"/>
        <v/>
      </c>
      <c r="BR169" s="22" t="str">
        <f t="shared" si="105"/>
        <v/>
      </c>
      <c r="BS169" s="22" t="str">
        <f t="shared" si="105"/>
        <v/>
      </c>
      <c r="BT169" s="22" t="str">
        <f t="shared" si="105"/>
        <v/>
      </c>
      <c r="BU169" s="22" t="str">
        <f t="shared" si="105"/>
        <v/>
      </c>
      <c r="BV169" s="22" t="str">
        <f t="shared" si="105"/>
        <v/>
      </c>
    </row>
    <row r="170" spans="2:74" ht="30" customHeight="1" x14ac:dyDescent="0.2">
      <c r="B170" s="75"/>
      <c r="C170" s="75"/>
      <c r="D170" s="77"/>
      <c r="E170" s="49"/>
      <c r="F170" s="49"/>
      <c r="G170" s="50"/>
      <c r="H170" s="51"/>
      <c r="I170" s="50"/>
      <c r="J170" s="53"/>
      <c r="K170" s="55" t="str">
        <f t="shared" si="87"/>
        <v/>
      </c>
      <c r="L170" s="50" t="str">
        <f t="shared" si="88"/>
        <v/>
      </c>
      <c r="M170" s="50" t="str">
        <f t="shared" si="89"/>
        <v/>
      </c>
      <c r="N170" s="72" t="str">
        <f t="shared" si="90"/>
        <v/>
      </c>
      <c r="O170" s="72" t="str">
        <f t="shared" si="91"/>
        <v/>
      </c>
      <c r="P170" s="51" t="str">
        <f t="shared" si="92"/>
        <v/>
      </c>
      <c r="Q170" s="21"/>
      <c r="R170" s="68" t="str">
        <f t="shared" si="93"/>
        <v/>
      </c>
      <c r="S170" s="51" t="str">
        <f t="shared" si="94"/>
        <v/>
      </c>
      <c r="T170" s="24"/>
      <c r="U170" s="7" t="str">
        <f t="shared" si="78"/>
        <v/>
      </c>
      <c r="V170" s="8" t="str">
        <f t="shared" si="95"/>
        <v/>
      </c>
      <c r="W170" s="21"/>
      <c r="X170" s="14" t="str">
        <f t="shared" si="79"/>
        <v/>
      </c>
      <c r="Y170" s="14" t="str">
        <f t="shared" si="96"/>
        <v/>
      </c>
      <c r="Z170" s="8" t="str">
        <f t="shared" si="97"/>
        <v/>
      </c>
      <c r="AA170" s="24"/>
      <c r="AB170" s="4" t="str">
        <f>IF(B170="","",COUNT(B$3:B170))</f>
        <v/>
      </c>
      <c r="AC170" s="4" t="str">
        <f>IF(C170="","",COUNT(C$3:C170))</f>
        <v/>
      </c>
      <c r="AD170" s="4" t="str">
        <f>IF(D170="","",COUNT(D$3:D170))</f>
        <v/>
      </c>
      <c r="AE170" s="22" t="str">
        <f>IF(E170="","",COUNTA($E$3:E170))</f>
        <v/>
      </c>
      <c r="AF170" s="60" t="str">
        <f>IF(B170="",IF(OR($C170&lt;&gt;"",$D170&lt;&gt;"",$E170&lt;&gt;"",$F170&lt;&gt;""),INDEX(AF$3:AF169,MATCH(MAX(AB$3:AB169),AB$3:AB169,0),0),""),B170)</f>
        <v/>
      </c>
      <c r="AG170" s="60" t="str">
        <f>IF(C170="",IF(OR($B170&lt;&gt;"",$D170&lt;&gt;"",$E170&lt;&gt;"",$F170&lt;&gt;""),INDEX(AG$3:AG169,MATCH(MAX(AC$3:AC169),AC$3:AC169,0),0),""),C170)</f>
        <v/>
      </c>
      <c r="AH170" s="60" t="str">
        <f>IF(D170="",IF(OR($B170&lt;&gt;"",$C170&lt;&gt;"",$E170&lt;&gt;"",$F170&lt;&gt;""),INDEX(AH$3:AH169,MATCH(MAX(AD$3:AD169),AD$3:AD169,0),0),""),D170)</f>
        <v/>
      </c>
      <c r="AI170" s="19" t="str">
        <f t="shared" si="98"/>
        <v/>
      </c>
      <c r="AJ170" s="22" t="str">
        <f>IF(AK170="","",$AK170&amp;"@"&amp;AL170&amp;IF(AL170="","","@"&amp;COUNTIF($AI$3:AI170,AL170)))</f>
        <v/>
      </c>
      <c r="AK170" s="45" t="str">
        <f t="shared" si="99"/>
        <v/>
      </c>
      <c r="AL170" s="5" t="str">
        <f>IF(AI170="",IF(AND(F170&lt;&gt;"",E170=""),INDEX($AI$3:AI169,MATCH(MAX($AE$3:AE169),$AE$3:AE169,0),0),""),AI170)</f>
        <v/>
      </c>
      <c r="AM170" s="22" t="str">
        <f>IF(入力!F170="","",IFERROR(INDEX(設定!$B$3:$B$100003,IFERROR(MATCH("*"&amp;$F170&amp;"*",設定!B$3:B$100003,0),MATCH("*"&amp;$F170&amp;"*",設定!C$3:C$100003,0)),0),入力!F170))&amp;""</f>
        <v/>
      </c>
      <c r="AN170" s="22" t="str">
        <f>IF(AM170="","",IFERROR(IF(入力!I170="",INDEX(設定!$D$3:$D$100003,MATCH("*"&amp;$AM170&amp;"*",設定!B$3:B$100003,0),0),I170),I170))&amp;""</f>
        <v/>
      </c>
      <c r="AO170" s="22" t="str">
        <f t="shared" si="100"/>
        <v/>
      </c>
      <c r="AP170" s="22" t="str">
        <f t="shared" si="101"/>
        <v/>
      </c>
      <c r="AQ170" s="22" t="str">
        <f>IF(AM170="","",IFERROR(IF(入力!H170="",INDEX(設定!$E$3:$X$100003,MATCH("*"&amp;$AM170&amp;"*",設定!B$3:B$100003,0),MATCH($AK170,設定!$E$1:$X$1,1)),H170),H170))</f>
        <v/>
      </c>
      <c r="AR170" s="23" t="str">
        <f t="shared" si="102"/>
        <v/>
      </c>
      <c r="AS170" s="23" t="str">
        <f>IF(AND(AR170&lt;&gt;"",COUNTIF($AJ$3:AJ170,AJ170)=1),SUMIF($AJ$3:$AR$100003,AJ170,$AR$3:$AR$100003),"")</f>
        <v/>
      </c>
      <c r="AT170" s="23" t="str">
        <f>IF(AND(COUNTIF($AK$3:AK170,AK170)=COUNTIF($AK$3:AK100170,AK170),AK170&lt;&gt;""),SUMIF($AK$3:AK170,AK170,$AR$3:AR170),"")</f>
        <v/>
      </c>
      <c r="AU170" s="125"/>
      <c r="AV170" s="22" t="str">
        <f>IF(COUNT(BA170:BF170)=6,MAX($AV$3:AV169)+1,"")</f>
        <v/>
      </c>
      <c r="AW170" s="22" t="str">
        <f>IF(AX170="","",RANK(AX170,$AX$3:$AX$100003,1)+COUNTIF($AX$3:AX170,AX170)-1)</f>
        <v/>
      </c>
      <c r="AX170" s="22" t="str">
        <f t="shared" si="80"/>
        <v/>
      </c>
      <c r="AY170" s="22" t="str">
        <f>IF(AL170="","",IF(COUNTIF($AL$3:AL170,AL170)=1,1+MAX($AY$3:AY169),INDEX($AY$3:AY169,MATCH(AL170,$AL$3:AL170,0),0)))</f>
        <v/>
      </c>
      <c r="AZ170" s="22" t="str">
        <f>IF(AM170="","",IF(COUNTIF($AM$3:AM170,AM170)=1,1+MAX($AZ$3:AZ169),INDEX($AZ$3:AZ169,MATCH(AM170,$AM$3:AM170,0),0)))</f>
        <v/>
      </c>
      <c r="BA170" s="79" t="str">
        <f t="shared" si="81"/>
        <v/>
      </c>
      <c r="BB170" s="79" t="str">
        <f t="shared" si="82"/>
        <v/>
      </c>
      <c r="BC170" s="22" t="str">
        <f>IF($AL170="","",IF(COUNTIF(AL170,"*"&amp;BC$1&amp;"*"),COUNTIF(AL$3:AL170,"*"&amp;BC$1&amp;"*"),""))</f>
        <v/>
      </c>
      <c r="BD170" s="22" t="str">
        <f>IF($AL170="","",IF(COUNTIF(AM170,"*"&amp;BD$1&amp;"*"),COUNTIF(AM$3:AM170,"*"&amp;BD$1&amp;"*"),""))</f>
        <v/>
      </c>
      <c r="BE170" s="22" t="str">
        <f>IF($AL170="","",IF(COUNTIF(AN170,"*"&amp;BE$1&amp;"*"),COUNTIF(AN$3:AN170,"*"&amp;BE$1&amp;"*"),""))</f>
        <v/>
      </c>
      <c r="BF170" s="22" t="str">
        <f>IF($AL170="","",IF(COUNTIF(AO170,"*"&amp;BF$1&amp;"*"),COUNTIF(AO$3:AO170,"*"&amp;BF$1&amp;"*"),""))</f>
        <v/>
      </c>
      <c r="BG170" s="83" t="str">
        <f t="shared" si="83"/>
        <v/>
      </c>
      <c r="BH170" s="22" t="str">
        <f t="shared" si="84"/>
        <v/>
      </c>
      <c r="BI170" s="22" t="str">
        <f t="shared" si="85"/>
        <v/>
      </c>
      <c r="BK170" s="22" t="str">
        <f>IF($BK$1&gt;=1+MAX($BK$3:BK169),1+MAX($BK$3:BK169),"")</f>
        <v/>
      </c>
      <c r="BL170" s="22" t="str">
        <f t="shared" si="105"/>
        <v/>
      </c>
      <c r="BM170" s="22" t="str">
        <f t="shared" si="105"/>
        <v/>
      </c>
      <c r="BN170" s="22" t="str">
        <f t="shared" si="105"/>
        <v/>
      </c>
      <c r="BO170" s="22" t="str">
        <f t="shared" si="105"/>
        <v/>
      </c>
      <c r="BP170" s="22" t="str">
        <f t="shared" si="105"/>
        <v/>
      </c>
      <c r="BQ170" s="22" t="str">
        <f t="shared" si="105"/>
        <v/>
      </c>
      <c r="BR170" s="22" t="str">
        <f t="shared" si="105"/>
        <v/>
      </c>
      <c r="BS170" s="22" t="str">
        <f t="shared" si="105"/>
        <v/>
      </c>
      <c r="BT170" s="22" t="str">
        <f t="shared" si="105"/>
        <v/>
      </c>
      <c r="BU170" s="22" t="str">
        <f t="shared" si="105"/>
        <v/>
      </c>
      <c r="BV170" s="22" t="str">
        <f t="shared" si="105"/>
        <v/>
      </c>
    </row>
    <row r="171" spans="2:74" ht="30" customHeight="1" x14ac:dyDescent="0.2">
      <c r="B171" s="75"/>
      <c r="C171" s="75"/>
      <c r="D171" s="77"/>
      <c r="E171" s="49"/>
      <c r="F171" s="49"/>
      <c r="G171" s="50"/>
      <c r="H171" s="51"/>
      <c r="I171" s="50"/>
      <c r="J171" s="53"/>
      <c r="K171" s="55" t="str">
        <f t="shared" si="87"/>
        <v/>
      </c>
      <c r="L171" s="50" t="str">
        <f t="shared" si="88"/>
        <v/>
      </c>
      <c r="M171" s="50" t="str">
        <f t="shared" si="89"/>
        <v/>
      </c>
      <c r="N171" s="72" t="str">
        <f t="shared" si="90"/>
        <v/>
      </c>
      <c r="O171" s="72" t="str">
        <f t="shared" si="91"/>
        <v/>
      </c>
      <c r="P171" s="51" t="str">
        <f t="shared" si="92"/>
        <v/>
      </c>
      <c r="Q171" s="21"/>
      <c r="R171" s="68" t="str">
        <f t="shared" si="93"/>
        <v/>
      </c>
      <c r="S171" s="51" t="str">
        <f t="shared" si="94"/>
        <v/>
      </c>
      <c r="T171" s="24"/>
      <c r="U171" s="7" t="str">
        <f t="shared" si="78"/>
        <v/>
      </c>
      <c r="V171" s="8" t="str">
        <f t="shared" si="95"/>
        <v/>
      </c>
      <c r="W171" s="21"/>
      <c r="X171" s="14" t="str">
        <f t="shared" si="79"/>
        <v/>
      </c>
      <c r="Y171" s="14" t="str">
        <f t="shared" si="96"/>
        <v/>
      </c>
      <c r="Z171" s="8" t="str">
        <f t="shared" si="97"/>
        <v/>
      </c>
      <c r="AA171" s="24"/>
      <c r="AB171" s="4" t="str">
        <f>IF(B171="","",COUNT(B$3:B171))</f>
        <v/>
      </c>
      <c r="AC171" s="4" t="str">
        <f>IF(C171="","",COUNT(C$3:C171))</f>
        <v/>
      </c>
      <c r="AD171" s="4" t="str">
        <f>IF(D171="","",COUNT(D$3:D171))</f>
        <v/>
      </c>
      <c r="AE171" s="22" t="str">
        <f>IF(E171="","",COUNTA($E$3:E171))</f>
        <v/>
      </c>
      <c r="AF171" s="60" t="str">
        <f>IF(B171="",IF(OR($C171&lt;&gt;"",$D171&lt;&gt;"",$E171&lt;&gt;"",$F171&lt;&gt;""),INDEX(AF$3:AF170,MATCH(MAX(AB$3:AB170),AB$3:AB170,0),0),""),B171)</f>
        <v/>
      </c>
      <c r="AG171" s="60" t="str">
        <f>IF(C171="",IF(OR($B171&lt;&gt;"",$D171&lt;&gt;"",$E171&lt;&gt;"",$F171&lt;&gt;""),INDEX(AG$3:AG170,MATCH(MAX(AC$3:AC170),AC$3:AC170,0),0),""),C171)</f>
        <v/>
      </c>
      <c r="AH171" s="60" t="str">
        <f>IF(D171="",IF(OR($B171&lt;&gt;"",$C171&lt;&gt;"",$E171&lt;&gt;"",$F171&lt;&gt;""),INDEX(AH$3:AH170,MATCH(MAX(AD$3:AD170),AD$3:AD170,0),0),""),D171)</f>
        <v/>
      </c>
      <c r="AI171" s="19" t="str">
        <f t="shared" si="98"/>
        <v/>
      </c>
      <c r="AJ171" s="22" t="str">
        <f>IF(AK171="","",$AK171&amp;"@"&amp;AL171&amp;IF(AL171="","","@"&amp;COUNTIF($AI$3:AI171,AL171)))</f>
        <v/>
      </c>
      <c r="AK171" s="45" t="str">
        <f t="shared" si="99"/>
        <v/>
      </c>
      <c r="AL171" s="5" t="str">
        <f>IF(AI171="",IF(AND(F171&lt;&gt;"",E171=""),INDEX($AI$3:AI170,MATCH(MAX($AE$3:AE170),$AE$3:AE170,0),0),""),AI171)</f>
        <v/>
      </c>
      <c r="AM171" s="22" t="str">
        <f>IF(入力!F171="","",IFERROR(INDEX(設定!$B$3:$B$100003,IFERROR(MATCH("*"&amp;$F171&amp;"*",設定!B$3:B$100003,0),MATCH("*"&amp;$F171&amp;"*",設定!C$3:C$100003,0)),0),入力!F171))&amp;""</f>
        <v/>
      </c>
      <c r="AN171" s="22" t="str">
        <f>IF(AM171="","",IFERROR(IF(入力!I171="",INDEX(設定!$D$3:$D$100003,MATCH("*"&amp;$AM171&amp;"*",設定!B$3:B$100003,0),0),I171),I171))&amp;""</f>
        <v/>
      </c>
      <c r="AO171" s="22" t="str">
        <f t="shared" si="100"/>
        <v/>
      </c>
      <c r="AP171" s="22" t="str">
        <f t="shared" si="101"/>
        <v/>
      </c>
      <c r="AQ171" s="22" t="str">
        <f>IF(AM171="","",IFERROR(IF(入力!H171="",INDEX(設定!$E$3:$X$100003,MATCH("*"&amp;$AM171&amp;"*",設定!B$3:B$100003,0),MATCH($AK171,設定!$E$1:$X$1,1)),H171),H171))</f>
        <v/>
      </c>
      <c r="AR171" s="23" t="str">
        <f t="shared" si="102"/>
        <v/>
      </c>
      <c r="AS171" s="23" t="str">
        <f>IF(AND(AR171&lt;&gt;"",COUNTIF($AJ$3:AJ171,AJ171)=1),SUMIF($AJ$3:$AR$100003,AJ171,$AR$3:$AR$100003),"")</f>
        <v/>
      </c>
      <c r="AT171" s="23" t="str">
        <f>IF(AND(COUNTIF($AK$3:AK171,AK171)=COUNTIF($AK$3:AK100171,AK171),AK171&lt;&gt;""),SUMIF($AK$3:AK171,AK171,$AR$3:AR171),"")</f>
        <v/>
      </c>
      <c r="AU171" s="125"/>
      <c r="AV171" s="22" t="str">
        <f>IF(COUNT(BA171:BF171)=6,MAX($AV$3:AV170)+1,"")</f>
        <v/>
      </c>
      <c r="AW171" s="22" t="str">
        <f>IF(AX171="","",RANK(AX171,$AX$3:$AX$100003,1)+COUNTIF($AX$3:AX171,AX171)-1)</f>
        <v/>
      </c>
      <c r="AX171" s="22" t="str">
        <f t="shared" si="80"/>
        <v/>
      </c>
      <c r="AY171" s="22" t="str">
        <f>IF(AL171="","",IF(COUNTIF($AL$3:AL171,AL171)=1,1+MAX($AY$3:AY170),INDEX($AY$3:AY170,MATCH(AL171,$AL$3:AL171,0),0)))</f>
        <v/>
      </c>
      <c r="AZ171" s="22" t="str">
        <f>IF(AM171="","",IF(COUNTIF($AM$3:AM171,AM171)=1,1+MAX($AZ$3:AZ170),INDEX($AZ$3:AZ170,MATCH(AM171,$AM$3:AM171,0),0)))</f>
        <v/>
      </c>
      <c r="BA171" s="79" t="str">
        <f t="shared" si="81"/>
        <v/>
      </c>
      <c r="BB171" s="79" t="str">
        <f t="shared" si="82"/>
        <v/>
      </c>
      <c r="BC171" s="22" t="str">
        <f>IF($AL171="","",IF(COUNTIF(AL171,"*"&amp;BC$1&amp;"*"),COUNTIF(AL$3:AL171,"*"&amp;BC$1&amp;"*"),""))</f>
        <v/>
      </c>
      <c r="BD171" s="22" t="str">
        <f>IF($AL171="","",IF(COUNTIF(AM171,"*"&amp;BD$1&amp;"*"),COUNTIF(AM$3:AM171,"*"&amp;BD$1&amp;"*"),""))</f>
        <v/>
      </c>
      <c r="BE171" s="22" t="str">
        <f>IF($AL171="","",IF(COUNTIF(AN171,"*"&amp;BE$1&amp;"*"),COUNTIF(AN$3:AN171,"*"&amp;BE$1&amp;"*"),""))</f>
        <v/>
      </c>
      <c r="BF171" s="22" t="str">
        <f>IF($AL171="","",IF(COUNTIF(AO171,"*"&amp;BF$1&amp;"*"),COUNTIF(AO$3:AO171,"*"&amp;BF$1&amp;"*"),""))</f>
        <v/>
      </c>
      <c r="BG171" s="83" t="str">
        <f t="shared" si="83"/>
        <v/>
      </c>
      <c r="BH171" s="22" t="str">
        <f t="shared" si="84"/>
        <v/>
      </c>
      <c r="BI171" s="22" t="str">
        <f t="shared" si="85"/>
        <v/>
      </c>
      <c r="BK171" s="22" t="str">
        <f>IF($BK$1&gt;=1+MAX($BK$3:BK170),1+MAX($BK$3:BK170),"")</f>
        <v/>
      </c>
      <c r="BL171" s="22" t="str">
        <f t="shared" si="105"/>
        <v/>
      </c>
      <c r="BM171" s="22" t="str">
        <f t="shared" si="105"/>
        <v/>
      </c>
      <c r="BN171" s="22" t="str">
        <f t="shared" si="105"/>
        <v/>
      </c>
      <c r="BO171" s="22" t="str">
        <f t="shared" si="105"/>
        <v/>
      </c>
      <c r="BP171" s="22" t="str">
        <f t="shared" si="105"/>
        <v/>
      </c>
      <c r="BQ171" s="22" t="str">
        <f t="shared" si="105"/>
        <v/>
      </c>
      <c r="BR171" s="22" t="str">
        <f t="shared" si="105"/>
        <v/>
      </c>
      <c r="BS171" s="22" t="str">
        <f t="shared" si="105"/>
        <v/>
      </c>
      <c r="BT171" s="22" t="str">
        <f t="shared" si="105"/>
        <v/>
      </c>
      <c r="BU171" s="22" t="str">
        <f t="shared" si="105"/>
        <v/>
      </c>
      <c r="BV171" s="22" t="str">
        <f t="shared" si="105"/>
        <v/>
      </c>
    </row>
    <row r="172" spans="2:74" ht="30" customHeight="1" x14ac:dyDescent="0.2">
      <c r="B172" s="75"/>
      <c r="C172" s="75"/>
      <c r="D172" s="77"/>
      <c r="E172" s="49"/>
      <c r="F172" s="49"/>
      <c r="G172" s="50"/>
      <c r="H172" s="51"/>
      <c r="I172" s="50"/>
      <c r="J172" s="53"/>
      <c r="K172" s="55" t="str">
        <f t="shared" si="87"/>
        <v/>
      </c>
      <c r="L172" s="50" t="str">
        <f t="shared" si="88"/>
        <v/>
      </c>
      <c r="M172" s="50" t="str">
        <f t="shared" si="89"/>
        <v/>
      </c>
      <c r="N172" s="72" t="str">
        <f t="shared" si="90"/>
        <v/>
      </c>
      <c r="O172" s="72" t="str">
        <f t="shared" si="91"/>
        <v/>
      </c>
      <c r="P172" s="51" t="str">
        <f t="shared" si="92"/>
        <v/>
      </c>
      <c r="Q172" s="21"/>
      <c r="R172" s="68" t="str">
        <f t="shared" si="93"/>
        <v/>
      </c>
      <c r="S172" s="51" t="str">
        <f t="shared" si="94"/>
        <v/>
      </c>
      <c r="T172" s="24"/>
      <c r="U172" s="7" t="str">
        <f t="shared" si="78"/>
        <v/>
      </c>
      <c r="V172" s="8" t="str">
        <f t="shared" si="95"/>
        <v/>
      </c>
      <c r="W172" s="21"/>
      <c r="X172" s="14" t="str">
        <f t="shared" si="79"/>
        <v/>
      </c>
      <c r="Y172" s="14" t="str">
        <f t="shared" si="96"/>
        <v/>
      </c>
      <c r="Z172" s="8" t="str">
        <f t="shared" si="97"/>
        <v/>
      </c>
      <c r="AA172" s="24"/>
      <c r="AB172" s="4" t="str">
        <f>IF(B172="","",COUNT(B$3:B172))</f>
        <v/>
      </c>
      <c r="AC172" s="4" t="str">
        <f>IF(C172="","",COUNT(C$3:C172))</f>
        <v/>
      </c>
      <c r="AD172" s="4" t="str">
        <f>IF(D172="","",COUNT(D$3:D172))</f>
        <v/>
      </c>
      <c r="AE172" s="22" t="str">
        <f>IF(E172="","",COUNTA($E$3:E172))</f>
        <v/>
      </c>
      <c r="AF172" s="60" t="str">
        <f>IF(B172="",IF(OR($C172&lt;&gt;"",$D172&lt;&gt;"",$E172&lt;&gt;"",$F172&lt;&gt;""),INDEX(AF$3:AF171,MATCH(MAX(AB$3:AB171),AB$3:AB171,0),0),""),B172)</f>
        <v/>
      </c>
      <c r="AG172" s="60" t="str">
        <f>IF(C172="",IF(OR($B172&lt;&gt;"",$D172&lt;&gt;"",$E172&lt;&gt;"",$F172&lt;&gt;""),INDEX(AG$3:AG171,MATCH(MAX(AC$3:AC171),AC$3:AC171,0),0),""),C172)</f>
        <v/>
      </c>
      <c r="AH172" s="60" t="str">
        <f>IF(D172="",IF(OR($B172&lt;&gt;"",$C172&lt;&gt;"",$E172&lt;&gt;"",$F172&lt;&gt;""),INDEX(AH$3:AH171,MATCH(MAX(AD$3:AD171),AD$3:AD171,0),0),""),D172)</f>
        <v/>
      </c>
      <c r="AI172" s="19" t="str">
        <f t="shared" si="98"/>
        <v/>
      </c>
      <c r="AJ172" s="22" t="str">
        <f>IF(AK172="","",$AK172&amp;"@"&amp;AL172&amp;IF(AL172="","","@"&amp;COUNTIF($AI$3:AI172,AL172)))</f>
        <v/>
      </c>
      <c r="AK172" s="45" t="str">
        <f t="shared" si="99"/>
        <v/>
      </c>
      <c r="AL172" s="5" t="str">
        <f>IF(AI172="",IF(AND(F172&lt;&gt;"",E172=""),INDEX($AI$3:AI171,MATCH(MAX($AE$3:AE171),$AE$3:AE171,0),0),""),AI172)</f>
        <v/>
      </c>
      <c r="AM172" s="22" t="str">
        <f>IF(入力!F172="","",IFERROR(INDEX(設定!$B$3:$B$100003,IFERROR(MATCH("*"&amp;$F172&amp;"*",設定!B$3:B$100003,0),MATCH("*"&amp;$F172&amp;"*",設定!C$3:C$100003,0)),0),入力!F172))&amp;""</f>
        <v/>
      </c>
      <c r="AN172" s="22" t="str">
        <f>IF(AM172="","",IFERROR(IF(入力!I172="",INDEX(設定!$D$3:$D$100003,MATCH("*"&amp;$AM172&amp;"*",設定!B$3:B$100003,0),0),I172),I172))&amp;""</f>
        <v/>
      </c>
      <c r="AO172" s="22" t="str">
        <f t="shared" si="100"/>
        <v/>
      </c>
      <c r="AP172" s="22" t="str">
        <f t="shared" si="101"/>
        <v/>
      </c>
      <c r="AQ172" s="22" t="str">
        <f>IF(AM172="","",IFERROR(IF(入力!H172="",INDEX(設定!$E$3:$X$100003,MATCH("*"&amp;$AM172&amp;"*",設定!B$3:B$100003,0),MATCH($AK172,設定!$E$1:$X$1,1)),H172),H172))</f>
        <v/>
      </c>
      <c r="AR172" s="23" t="str">
        <f t="shared" si="102"/>
        <v/>
      </c>
      <c r="AS172" s="23" t="str">
        <f>IF(AND(AR172&lt;&gt;"",COUNTIF($AJ$3:AJ172,AJ172)=1),SUMIF($AJ$3:$AR$100003,AJ172,$AR$3:$AR$100003),"")</f>
        <v/>
      </c>
      <c r="AT172" s="23" t="str">
        <f>IF(AND(COUNTIF($AK$3:AK172,AK172)=COUNTIF($AK$3:AK100172,AK172),AK172&lt;&gt;""),SUMIF($AK$3:AK172,AK172,$AR$3:AR172),"")</f>
        <v/>
      </c>
      <c r="AU172" s="125"/>
      <c r="AV172" s="22" t="str">
        <f>IF(COUNT(BA172:BF172)=6,MAX($AV$3:AV171)+1,"")</f>
        <v/>
      </c>
      <c r="AW172" s="22" t="str">
        <f>IF(AX172="","",RANK(AX172,$AX$3:$AX$100003,1)+COUNTIF($AX$3:AX172,AX172)-1)</f>
        <v/>
      </c>
      <c r="AX172" s="22" t="str">
        <f t="shared" si="80"/>
        <v/>
      </c>
      <c r="AY172" s="22" t="str">
        <f>IF(AL172="","",IF(COUNTIF($AL$3:AL172,AL172)=1,1+MAX($AY$3:AY171),INDEX($AY$3:AY171,MATCH(AL172,$AL$3:AL172,0),0)))</f>
        <v/>
      </c>
      <c r="AZ172" s="22" t="str">
        <f>IF(AM172="","",IF(COUNTIF($AM$3:AM172,AM172)=1,1+MAX($AZ$3:AZ171),INDEX($AZ$3:AZ171,MATCH(AM172,$AM$3:AM172,0),0)))</f>
        <v/>
      </c>
      <c r="BA172" s="79" t="str">
        <f t="shared" si="81"/>
        <v/>
      </c>
      <c r="BB172" s="79" t="str">
        <f t="shared" si="82"/>
        <v/>
      </c>
      <c r="BC172" s="22" t="str">
        <f>IF($AL172="","",IF(COUNTIF(AL172,"*"&amp;BC$1&amp;"*"),COUNTIF(AL$3:AL172,"*"&amp;BC$1&amp;"*"),""))</f>
        <v/>
      </c>
      <c r="BD172" s="22" t="str">
        <f>IF($AL172="","",IF(COUNTIF(AM172,"*"&amp;BD$1&amp;"*"),COUNTIF(AM$3:AM172,"*"&amp;BD$1&amp;"*"),""))</f>
        <v/>
      </c>
      <c r="BE172" s="22" t="str">
        <f>IF($AL172="","",IF(COUNTIF(AN172,"*"&amp;BE$1&amp;"*"),COUNTIF(AN$3:AN172,"*"&amp;BE$1&amp;"*"),""))</f>
        <v/>
      </c>
      <c r="BF172" s="22" t="str">
        <f>IF($AL172="","",IF(COUNTIF(AO172,"*"&amp;BF$1&amp;"*"),COUNTIF(AO$3:AO172,"*"&amp;BF$1&amp;"*"),""))</f>
        <v/>
      </c>
      <c r="BG172" s="83" t="str">
        <f t="shared" si="83"/>
        <v/>
      </c>
      <c r="BH172" s="22" t="str">
        <f t="shared" si="84"/>
        <v/>
      </c>
      <c r="BI172" s="22" t="str">
        <f t="shared" si="85"/>
        <v/>
      </c>
      <c r="BK172" s="22" t="str">
        <f>IF($BK$1&gt;=1+MAX($BK$3:BK171),1+MAX($BK$3:BK171),"")</f>
        <v/>
      </c>
      <c r="BL172" s="22" t="str">
        <f t="shared" si="105"/>
        <v/>
      </c>
      <c r="BM172" s="22" t="str">
        <f t="shared" si="105"/>
        <v/>
      </c>
      <c r="BN172" s="22" t="str">
        <f t="shared" si="105"/>
        <v/>
      </c>
      <c r="BO172" s="22" t="str">
        <f t="shared" si="105"/>
        <v/>
      </c>
      <c r="BP172" s="22" t="str">
        <f t="shared" si="105"/>
        <v/>
      </c>
      <c r="BQ172" s="22" t="str">
        <f t="shared" si="105"/>
        <v/>
      </c>
      <c r="BR172" s="22" t="str">
        <f t="shared" si="105"/>
        <v/>
      </c>
      <c r="BS172" s="22" t="str">
        <f t="shared" si="105"/>
        <v/>
      </c>
      <c r="BT172" s="22" t="str">
        <f t="shared" si="105"/>
        <v/>
      </c>
      <c r="BU172" s="22" t="str">
        <f t="shared" si="105"/>
        <v/>
      </c>
      <c r="BV172" s="22" t="str">
        <f t="shared" si="105"/>
        <v/>
      </c>
    </row>
    <row r="173" spans="2:74" ht="30" customHeight="1" x14ac:dyDescent="0.2">
      <c r="B173" s="75"/>
      <c r="C173" s="75"/>
      <c r="D173" s="77"/>
      <c r="E173" s="49"/>
      <c r="F173" s="49"/>
      <c r="G173" s="50"/>
      <c r="H173" s="51"/>
      <c r="I173" s="50"/>
      <c r="J173" s="53"/>
      <c r="K173" s="55" t="str">
        <f t="shared" si="87"/>
        <v/>
      </c>
      <c r="L173" s="50" t="str">
        <f t="shared" si="88"/>
        <v/>
      </c>
      <c r="M173" s="50" t="str">
        <f t="shared" si="89"/>
        <v/>
      </c>
      <c r="N173" s="72" t="str">
        <f t="shared" si="90"/>
        <v/>
      </c>
      <c r="O173" s="72" t="str">
        <f t="shared" si="91"/>
        <v/>
      </c>
      <c r="P173" s="51" t="str">
        <f t="shared" si="92"/>
        <v/>
      </c>
      <c r="Q173" s="21"/>
      <c r="R173" s="68" t="str">
        <f t="shared" si="93"/>
        <v/>
      </c>
      <c r="S173" s="51" t="str">
        <f t="shared" si="94"/>
        <v/>
      </c>
      <c r="T173" s="24"/>
      <c r="U173" s="7" t="str">
        <f t="shared" si="78"/>
        <v/>
      </c>
      <c r="V173" s="8" t="str">
        <f t="shared" si="95"/>
        <v/>
      </c>
      <c r="W173" s="21"/>
      <c r="X173" s="14" t="str">
        <f t="shared" si="79"/>
        <v/>
      </c>
      <c r="Y173" s="14" t="str">
        <f t="shared" si="96"/>
        <v/>
      </c>
      <c r="Z173" s="8" t="str">
        <f t="shared" si="97"/>
        <v/>
      </c>
      <c r="AA173" s="24"/>
      <c r="AB173" s="4" t="str">
        <f>IF(B173="","",COUNT(B$3:B173))</f>
        <v/>
      </c>
      <c r="AC173" s="4" t="str">
        <f>IF(C173="","",COUNT(C$3:C173))</f>
        <v/>
      </c>
      <c r="AD173" s="4" t="str">
        <f>IF(D173="","",COUNT(D$3:D173))</f>
        <v/>
      </c>
      <c r="AE173" s="22" t="str">
        <f>IF(E173="","",COUNTA($E$3:E173))</f>
        <v/>
      </c>
      <c r="AF173" s="60" t="str">
        <f>IF(B173="",IF(OR($C173&lt;&gt;"",$D173&lt;&gt;"",$E173&lt;&gt;"",$F173&lt;&gt;""),INDEX(AF$3:AF172,MATCH(MAX(AB$3:AB172),AB$3:AB172,0),0),""),B173)</f>
        <v/>
      </c>
      <c r="AG173" s="60" t="str">
        <f>IF(C173="",IF(OR($B173&lt;&gt;"",$D173&lt;&gt;"",$E173&lt;&gt;"",$F173&lt;&gt;""),INDEX(AG$3:AG172,MATCH(MAX(AC$3:AC172),AC$3:AC172,0),0),""),C173)</f>
        <v/>
      </c>
      <c r="AH173" s="60" t="str">
        <f>IF(D173="",IF(OR($B173&lt;&gt;"",$C173&lt;&gt;"",$E173&lt;&gt;"",$F173&lt;&gt;""),INDEX(AH$3:AH172,MATCH(MAX(AD$3:AD172),AD$3:AD172,0),0),""),D173)</f>
        <v/>
      </c>
      <c r="AI173" s="19" t="str">
        <f t="shared" si="98"/>
        <v/>
      </c>
      <c r="AJ173" s="22" t="str">
        <f>IF(AK173="","",$AK173&amp;"@"&amp;AL173&amp;IF(AL173="","","@"&amp;COUNTIF($AI$3:AI173,AL173)))</f>
        <v/>
      </c>
      <c r="AK173" s="45" t="str">
        <f t="shared" si="99"/>
        <v/>
      </c>
      <c r="AL173" s="5" t="str">
        <f>IF(AI173="",IF(AND(F173&lt;&gt;"",E173=""),INDEX($AI$3:AI172,MATCH(MAX($AE$3:AE172),$AE$3:AE172,0),0),""),AI173)</f>
        <v/>
      </c>
      <c r="AM173" s="22" t="str">
        <f>IF(入力!F173="","",IFERROR(INDEX(設定!$B$3:$B$100003,IFERROR(MATCH("*"&amp;$F173&amp;"*",設定!B$3:B$100003,0),MATCH("*"&amp;$F173&amp;"*",設定!C$3:C$100003,0)),0),入力!F173))&amp;""</f>
        <v/>
      </c>
      <c r="AN173" s="22" t="str">
        <f>IF(AM173="","",IFERROR(IF(入力!I173="",INDEX(設定!$D$3:$D$100003,MATCH("*"&amp;$AM173&amp;"*",設定!B$3:B$100003,0),0),I173),I173))&amp;""</f>
        <v/>
      </c>
      <c r="AO173" s="22" t="str">
        <f t="shared" si="100"/>
        <v/>
      </c>
      <c r="AP173" s="22" t="str">
        <f t="shared" si="101"/>
        <v/>
      </c>
      <c r="AQ173" s="22" t="str">
        <f>IF(AM173="","",IFERROR(IF(入力!H173="",INDEX(設定!$E$3:$X$100003,MATCH("*"&amp;$AM173&amp;"*",設定!B$3:B$100003,0),MATCH($AK173,設定!$E$1:$X$1,1)),H173),H173))</f>
        <v/>
      </c>
      <c r="AR173" s="23" t="str">
        <f t="shared" si="102"/>
        <v/>
      </c>
      <c r="AS173" s="23" t="str">
        <f>IF(AND(AR173&lt;&gt;"",COUNTIF($AJ$3:AJ173,AJ173)=1),SUMIF($AJ$3:$AR$100003,AJ173,$AR$3:$AR$100003),"")</f>
        <v/>
      </c>
      <c r="AT173" s="23" t="str">
        <f>IF(AND(COUNTIF($AK$3:AK173,AK173)=COUNTIF($AK$3:AK100173,AK173),AK173&lt;&gt;""),SUMIF($AK$3:AK173,AK173,$AR$3:AR173),"")</f>
        <v/>
      </c>
      <c r="AU173" s="125"/>
      <c r="AV173" s="22" t="str">
        <f>IF(COUNT(BA173:BF173)=6,MAX($AV$3:AV172)+1,"")</f>
        <v/>
      </c>
      <c r="AW173" s="22" t="str">
        <f>IF(AX173="","",RANK(AX173,$AX$3:$AX$100003,1)+COUNTIF($AX$3:AX173,AX173)-1)</f>
        <v/>
      </c>
      <c r="AX173" s="22" t="str">
        <f t="shared" si="80"/>
        <v/>
      </c>
      <c r="AY173" s="22" t="str">
        <f>IF(AL173="","",IF(COUNTIF($AL$3:AL173,AL173)=1,1+MAX($AY$3:AY172),INDEX($AY$3:AY172,MATCH(AL173,$AL$3:AL173,0),0)))</f>
        <v/>
      </c>
      <c r="AZ173" s="22" t="str">
        <f>IF(AM173="","",IF(COUNTIF($AM$3:AM173,AM173)=1,1+MAX($AZ$3:AZ172),INDEX($AZ$3:AZ172,MATCH(AM173,$AM$3:AM173,0),0)))</f>
        <v/>
      </c>
      <c r="BA173" s="79" t="str">
        <f t="shared" si="81"/>
        <v/>
      </c>
      <c r="BB173" s="79" t="str">
        <f t="shared" si="82"/>
        <v/>
      </c>
      <c r="BC173" s="22" t="str">
        <f>IF($AL173="","",IF(COUNTIF(AL173,"*"&amp;BC$1&amp;"*"),COUNTIF(AL$3:AL173,"*"&amp;BC$1&amp;"*"),""))</f>
        <v/>
      </c>
      <c r="BD173" s="22" t="str">
        <f>IF($AL173="","",IF(COUNTIF(AM173,"*"&amp;BD$1&amp;"*"),COUNTIF(AM$3:AM173,"*"&amp;BD$1&amp;"*"),""))</f>
        <v/>
      </c>
      <c r="BE173" s="22" t="str">
        <f>IF($AL173="","",IF(COUNTIF(AN173,"*"&amp;BE$1&amp;"*"),COUNTIF(AN$3:AN173,"*"&amp;BE$1&amp;"*"),""))</f>
        <v/>
      </c>
      <c r="BF173" s="22" t="str">
        <f>IF($AL173="","",IF(COUNTIF(AO173,"*"&amp;BF$1&amp;"*"),COUNTIF(AO$3:AO173,"*"&amp;BF$1&amp;"*"),""))</f>
        <v/>
      </c>
      <c r="BG173" s="83" t="str">
        <f t="shared" si="83"/>
        <v/>
      </c>
      <c r="BH173" s="22" t="str">
        <f t="shared" si="84"/>
        <v/>
      </c>
      <c r="BI173" s="22" t="str">
        <f t="shared" si="85"/>
        <v/>
      </c>
      <c r="BK173" s="22" t="str">
        <f>IF($BK$1&gt;=1+MAX($BK$3:BK172),1+MAX($BK$3:BK172),"")</f>
        <v/>
      </c>
      <c r="BL173" s="22" t="str">
        <f t="shared" ref="BL173:BV182" si="106">IFERROR(IF($BK173="","",INDEX($AF$3:$AR$100003,MATCH($BK173,INDEX($AV$3:$AW$100003,0,MATCH($BL$1,$AV$2:$AW$2,0)),0),MATCH(BL$2,$AF$2:$AR$2,0))),"")</f>
        <v/>
      </c>
      <c r="BM173" s="22" t="str">
        <f t="shared" si="106"/>
        <v/>
      </c>
      <c r="BN173" s="22" t="str">
        <f t="shared" si="106"/>
        <v/>
      </c>
      <c r="BO173" s="22" t="str">
        <f t="shared" si="106"/>
        <v/>
      </c>
      <c r="BP173" s="22" t="str">
        <f t="shared" si="106"/>
        <v/>
      </c>
      <c r="BQ173" s="22" t="str">
        <f t="shared" si="106"/>
        <v/>
      </c>
      <c r="BR173" s="22" t="str">
        <f t="shared" si="106"/>
        <v/>
      </c>
      <c r="BS173" s="22" t="str">
        <f t="shared" si="106"/>
        <v/>
      </c>
      <c r="BT173" s="22" t="str">
        <f t="shared" si="106"/>
        <v/>
      </c>
      <c r="BU173" s="22" t="str">
        <f t="shared" si="106"/>
        <v/>
      </c>
      <c r="BV173" s="22" t="str">
        <f t="shared" si="106"/>
        <v/>
      </c>
    </row>
    <row r="174" spans="2:74" ht="30" customHeight="1" x14ac:dyDescent="0.2">
      <c r="B174" s="75"/>
      <c r="C174" s="75"/>
      <c r="D174" s="77"/>
      <c r="E174" s="49"/>
      <c r="F174" s="49"/>
      <c r="G174" s="50"/>
      <c r="H174" s="51"/>
      <c r="I174" s="50"/>
      <c r="J174" s="53"/>
      <c r="K174" s="55" t="str">
        <f t="shared" si="87"/>
        <v/>
      </c>
      <c r="L174" s="50" t="str">
        <f t="shared" si="88"/>
        <v/>
      </c>
      <c r="M174" s="50" t="str">
        <f t="shared" si="89"/>
        <v/>
      </c>
      <c r="N174" s="72" t="str">
        <f t="shared" si="90"/>
        <v/>
      </c>
      <c r="O174" s="72" t="str">
        <f t="shared" si="91"/>
        <v/>
      </c>
      <c r="P174" s="51" t="str">
        <f t="shared" si="92"/>
        <v/>
      </c>
      <c r="Q174" s="21"/>
      <c r="R174" s="68" t="str">
        <f t="shared" si="93"/>
        <v/>
      </c>
      <c r="S174" s="51" t="str">
        <f t="shared" si="94"/>
        <v/>
      </c>
      <c r="T174" s="24"/>
      <c r="U174" s="7" t="str">
        <f t="shared" si="78"/>
        <v/>
      </c>
      <c r="V174" s="8" t="str">
        <f t="shared" si="95"/>
        <v/>
      </c>
      <c r="W174" s="21"/>
      <c r="X174" s="14" t="str">
        <f t="shared" si="79"/>
        <v/>
      </c>
      <c r="Y174" s="14" t="str">
        <f t="shared" si="96"/>
        <v/>
      </c>
      <c r="Z174" s="8" t="str">
        <f t="shared" si="97"/>
        <v/>
      </c>
      <c r="AA174" s="24"/>
      <c r="AB174" s="4" t="str">
        <f>IF(B174="","",COUNT(B$3:B174))</f>
        <v/>
      </c>
      <c r="AC174" s="4" t="str">
        <f>IF(C174="","",COUNT(C$3:C174))</f>
        <v/>
      </c>
      <c r="AD174" s="4" t="str">
        <f>IF(D174="","",COUNT(D$3:D174))</f>
        <v/>
      </c>
      <c r="AE174" s="22" t="str">
        <f>IF(E174="","",COUNTA($E$3:E174))</f>
        <v/>
      </c>
      <c r="AF174" s="60" t="str">
        <f>IF(B174="",IF(OR($C174&lt;&gt;"",$D174&lt;&gt;"",$E174&lt;&gt;"",$F174&lt;&gt;""),INDEX(AF$3:AF173,MATCH(MAX(AB$3:AB173),AB$3:AB173,0),0),""),B174)</f>
        <v/>
      </c>
      <c r="AG174" s="60" t="str">
        <f>IF(C174="",IF(OR($B174&lt;&gt;"",$D174&lt;&gt;"",$E174&lt;&gt;"",$F174&lt;&gt;""),INDEX(AG$3:AG173,MATCH(MAX(AC$3:AC173),AC$3:AC173,0),0),""),C174)</f>
        <v/>
      </c>
      <c r="AH174" s="60" t="str">
        <f>IF(D174="",IF(OR($B174&lt;&gt;"",$C174&lt;&gt;"",$E174&lt;&gt;"",$F174&lt;&gt;""),INDEX(AH$3:AH173,MATCH(MAX(AD$3:AD173),AD$3:AD173,0),0),""),D174)</f>
        <v/>
      </c>
      <c r="AI174" s="19" t="str">
        <f t="shared" si="98"/>
        <v/>
      </c>
      <c r="AJ174" s="22" t="str">
        <f>IF(AK174="","",$AK174&amp;"@"&amp;AL174&amp;IF(AL174="","","@"&amp;COUNTIF($AI$3:AI174,AL174)))</f>
        <v/>
      </c>
      <c r="AK174" s="45" t="str">
        <f t="shared" si="99"/>
        <v/>
      </c>
      <c r="AL174" s="5" t="str">
        <f>IF(AI174="",IF(AND(F174&lt;&gt;"",E174=""),INDEX($AI$3:AI173,MATCH(MAX($AE$3:AE173),$AE$3:AE173,0),0),""),AI174)</f>
        <v/>
      </c>
      <c r="AM174" s="22" t="str">
        <f>IF(入力!F174="","",IFERROR(INDEX(設定!$B$3:$B$100003,IFERROR(MATCH("*"&amp;$F174&amp;"*",設定!B$3:B$100003,0),MATCH("*"&amp;$F174&amp;"*",設定!C$3:C$100003,0)),0),入力!F174))&amp;""</f>
        <v/>
      </c>
      <c r="AN174" s="22" t="str">
        <f>IF(AM174="","",IFERROR(IF(入力!I174="",INDEX(設定!$D$3:$D$100003,MATCH("*"&amp;$AM174&amp;"*",設定!B$3:B$100003,0),0),I174),I174))&amp;""</f>
        <v/>
      </c>
      <c r="AO174" s="22" t="str">
        <f t="shared" si="100"/>
        <v/>
      </c>
      <c r="AP174" s="22" t="str">
        <f t="shared" si="101"/>
        <v/>
      </c>
      <c r="AQ174" s="22" t="str">
        <f>IF(AM174="","",IFERROR(IF(入力!H174="",INDEX(設定!$E$3:$X$100003,MATCH("*"&amp;$AM174&amp;"*",設定!B$3:B$100003,0),MATCH($AK174,設定!$E$1:$X$1,1)),H174),H174))</f>
        <v/>
      </c>
      <c r="AR174" s="23" t="str">
        <f t="shared" si="102"/>
        <v/>
      </c>
      <c r="AS174" s="23" t="str">
        <f>IF(AND(AR174&lt;&gt;"",COUNTIF($AJ$3:AJ174,AJ174)=1),SUMIF($AJ$3:$AR$100003,AJ174,$AR$3:$AR$100003),"")</f>
        <v/>
      </c>
      <c r="AT174" s="23" t="str">
        <f>IF(AND(COUNTIF($AK$3:AK174,AK174)=COUNTIF($AK$3:AK100174,AK174),AK174&lt;&gt;""),SUMIF($AK$3:AK174,AK174,$AR$3:AR174),"")</f>
        <v/>
      </c>
      <c r="AU174" s="125"/>
      <c r="AV174" s="22" t="str">
        <f>IF(COUNT(BA174:BF174)=6,MAX($AV$3:AV173)+1,"")</f>
        <v/>
      </c>
      <c r="AW174" s="22" t="str">
        <f>IF(AX174="","",RANK(AX174,$AX$3:$AX$100003,1)+COUNTIF($AX$3:AX174,AX174)-1)</f>
        <v/>
      </c>
      <c r="AX174" s="22" t="str">
        <f t="shared" si="80"/>
        <v/>
      </c>
      <c r="AY174" s="22" t="str">
        <f>IF(AL174="","",IF(COUNTIF($AL$3:AL174,AL174)=1,1+MAX($AY$3:AY173),INDEX($AY$3:AY173,MATCH(AL174,$AL$3:AL174,0),0)))</f>
        <v/>
      </c>
      <c r="AZ174" s="22" t="str">
        <f>IF(AM174="","",IF(COUNTIF($AM$3:AM174,AM174)=1,1+MAX($AZ$3:AZ173),INDEX($AZ$3:AZ173,MATCH(AM174,$AM$3:AM174,0),0)))</f>
        <v/>
      </c>
      <c r="BA174" s="79" t="str">
        <f t="shared" si="81"/>
        <v/>
      </c>
      <c r="BB174" s="79" t="str">
        <f t="shared" si="82"/>
        <v/>
      </c>
      <c r="BC174" s="22" t="str">
        <f>IF($AL174="","",IF(COUNTIF(AL174,"*"&amp;BC$1&amp;"*"),COUNTIF(AL$3:AL174,"*"&amp;BC$1&amp;"*"),""))</f>
        <v/>
      </c>
      <c r="BD174" s="22" t="str">
        <f>IF($AL174="","",IF(COUNTIF(AM174,"*"&amp;BD$1&amp;"*"),COUNTIF(AM$3:AM174,"*"&amp;BD$1&amp;"*"),""))</f>
        <v/>
      </c>
      <c r="BE174" s="22" t="str">
        <f>IF($AL174="","",IF(COUNTIF(AN174,"*"&amp;BE$1&amp;"*"),COUNTIF(AN$3:AN174,"*"&amp;BE$1&amp;"*"),""))</f>
        <v/>
      </c>
      <c r="BF174" s="22" t="str">
        <f>IF($AL174="","",IF(COUNTIF(AO174,"*"&amp;BF$1&amp;"*"),COUNTIF(AO$3:AO174,"*"&amp;BF$1&amp;"*"),""))</f>
        <v/>
      </c>
      <c r="BG174" s="83" t="str">
        <f t="shared" si="83"/>
        <v/>
      </c>
      <c r="BH174" s="22" t="str">
        <f t="shared" si="84"/>
        <v/>
      </c>
      <c r="BI174" s="22" t="str">
        <f t="shared" si="85"/>
        <v/>
      </c>
      <c r="BK174" s="22" t="str">
        <f>IF($BK$1&gt;=1+MAX($BK$3:BK173),1+MAX($BK$3:BK173),"")</f>
        <v/>
      </c>
      <c r="BL174" s="22" t="str">
        <f t="shared" si="106"/>
        <v/>
      </c>
      <c r="BM174" s="22" t="str">
        <f t="shared" si="106"/>
        <v/>
      </c>
      <c r="BN174" s="22" t="str">
        <f t="shared" si="106"/>
        <v/>
      </c>
      <c r="BO174" s="22" t="str">
        <f t="shared" si="106"/>
        <v/>
      </c>
      <c r="BP174" s="22" t="str">
        <f t="shared" si="106"/>
        <v/>
      </c>
      <c r="BQ174" s="22" t="str">
        <f t="shared" si="106"/>
        <v/>
      </c>
      <c r="BR174" s="22" t="str">
        <f t="shared" si="106"/>
        <v/>
      </c>
      <c r="BS174" s="22" t="str">
        <f t="shared" si="106"/>
        <v/>
      </c>
      <c r="BT174" s="22" t="str">
        <f t="shared" si="106"/>
        <v/>
      </c>
      <c r="BU174" s="22" t="str">
        <f t="shared" si="106"/>
        <v/>
      </c>
      <c r="BV174" s="22" t="str">
        <f t="shared" si="106"/>
        <v/>
      </c>
    </row>
    <row r="175" spans="2:74" ht="30" customHeight="1" x14ac:dyDescent="0.2">
      <c r="B175" s="75"/>
      <c r="C175" s="75"/>
      <c r="D175" s="77"/>
      <c r="E175" s="49"/>
      <c r="F175" s="49"/>
      <c r="G175" s="50"/>
      <c r="H175" s="51"/>
      <c r="I175" s="50"/>
      <c r="J175" s="53"/>
      <c r="K175" s="55" t="str">
        <f t="shared" si="87"/>
        <v/>
      </c>
      <c r="L175" s="50" t="str">
        <f t="shared" si="88"/>
        <v/>
      </c>
      <c r="M175" s="50" t="str">
        <f t="shared" si="89"/>
        <v/>
      </c>
      <c r="N175" s="72" t="str">
        <f t="shared" si="90"/>
        <v/>
      </c>
      <c r="O175" s="72" t="str">
        <f t="shared" si="91"/>
        <v/>
      </c>
      <c r="P175" s="51" t="str">
        <f t="shared" si="92"/>
        <v/>
      </c>
      <c r="Q175" s="21"/>
      <c r="R175" s="68" t="str">
        <f t="shared" si="93"/>
        <v/>
      </c>
      <c r="S175" s="51" t="str">
        <f t="shared" si="94"/>
        <v/>
      </c>
      <c r="T175" s="24"/>
      <c r="U175" s="7" t="str">
        <f t="shared" si="78"/>
        <v/>
      </c>
      <c r="V175" s="8" t="str">
        <f t="shared" si="95"/>
        <v/>
      </c>
      <c r="W175" s="21"/>
      <c r="X175" s="14" t="str">
        <f t="shared" si="79"/>
        <v/>
      </c>
      <c r="Y175" s="14" t="str">
        <f t="shared" si="96"/>
        <v/>
      </c>
      <c r="Z175" s="8" t="str">
        <f t="shared" si="97"/>
        <v/>
      </c>
      <c r="AA175" s="24"/>
      <c r="AB175" s="4" t="str">
        <f>IF(B175="","",COUNT(B$3:B175))</f>
        <v/>
      </c>
      <c r="AC175" s="4" t="str">
        <f>IF(C175="","",COUNT(C$3:C175))</f>
        <v/>
      </c>
      <c r="AD175" s="4" t="str">
        <f>IF(D175="","",COUNT(D$3:D175))</f>
        <v/>
      </c>
      <c r="AE175" s="22" t="str">
        <f>IF(E175="","",COUNTA($E$3:E175))</f>
        <v/>
      </c>
      <c r="AF175" s="60" t="str">
        <f>IF(B175="",IF(OR($C175&lt;&gt;"",$D175&lt;&gt;"",$E175&lt;&gt;"",$F175&lt;&gt;""),INDEX(AF$3:AF174,MATCH(MAX(AB$3:AB174),AB$3:AB174,0),0),""),B175)</f>
        <v/>
      </c>
      <c r="AG175" s="60" t="str">
        <f>IF(C175="",IF(OR($B175&lt;&gt;"",$D175&lt;&gt;"",$E175&lt;&gt;"",$F175&lt;&gt;""),INDEX(AG$3:AG174,MATCH(MAX(AC$3:AC174),AC$3:AC174,0),0),""),C175)</f>
        <v/>
      </c>
      <c r="AH175" s="60" t="str">
        <f>IF(D175="",IF(OR($B175&lt;&gt;"",$C175&lt;&gt;"",$E175&lt;&gt;"",$F175&lt;&gt;""),INDEX(AH$3:AH174,MATCH(MAX(AD$3:AD174),AD$3:AD174,0),0),""),D175)</f>
        <v/>
      </c>
      <c r="AI175" s="19" t="str">
        <f t="shared" si="98"/>
        <v/>
      </c>
      <c r="AJ175" s="22" t="str">
        <f>IF(AK175="","",$AK175&amp;"@"&amp;AL175&amp;IF(AL175="","","@"&amp;COUNTIF($AI$3:AI175,AL175)))</f>
        <v/>
      </c>
      <c r="AK175" s="45" t="str">
        <f t="shared" si="99"/>
        <v/>
      </c>
      <c r="AL175" s="5" t="str">
        <f>IF(AI175="",IF(AND(F175&lt;&gt;"",E175=""),INDEX($AI$3:AI174,MATCH(MAX($AE$3:AE174),$AE$3:AE174,0),0),""),AI175)</f>
        <v/>
      </c>
      <c r="AM175" s="22" t="str">
        <f>IF(入力!F175="","",IFERROR(INDEX(設定!$B$3:$B$100003,IFERROR(MATCH("*"&amp;$F175&amp;"*",設定!B$3:B$100003,0),MATCH("*"&amp;$F175&amp;"*",設定!C$3:C$100003,0)),0),入力!F175))&amp;""</f>
        <v/>
      </c>
      <c r="AN175" s="22" t="str">
        <f>IF(AM175="","",IFERROR(IF(入力!I175="",INDEX(設定!$D$3:$D$100003,MATCH("*"&amp;$AM175&amp;"*",設定!B$3:B$100003,0),0),I175),I175))&amp;""</f>
        <v/>
      </c>
      <c r="AO175" s="22" t="str">
        <f t="shared" si="100"/>
        <v/>
      </c>
      <c r="AP175" s="22" t="str">
        <f t="shared" si="101"/>
        <v/>
      </c>
      <c r="AQ175" s="22" t="str">
        <f>IF(AM175="","",IFERROR(IF(入力!H175="",INDEX(設定!$E$3:$X$100003,MATCH("*"&amp;$AM175&amp;"*",設定!B$3:B$100003,0),MATCH($AK175,設定!$E$1:$X$1,1)),H175),H175))</f>
        <v/>
      </c>
      <c r="AR175" s="23" t="str">
        <f t="shared" si="102"/>
        <v/>
      </c>
      <c r="AS175" s="23" t="str">
        <f>IF(AND(AR175&lt;&gt;"",COUNTIF($AJ$3:AJ175,AJ175)=1),SUMIF($AJ$3:$AR$100003,AJ175,$AR$3:$AR$100003),"")</f>
        <v/>
      </c>
      <c r="AT175" s="23" t="str">
        <f>IF(AND(COUNTIF($AK$3:AK175,AK175)=COUNTIF($AK$3:AK100175,AK175),AK175&lt;&gt;""),SUMIF($AK$3:AK175,AK175,$AR$3:AR175),"")</f>
        <v/>
      </c>
      <c r="AU175" s="125"/>
      <c r="AV175" s="22" t="str">
        <f>IF(COUNT(BA175:BF175)=6,MAX($AV$3:AV174)+1,"")</f>
        <v/>
      </c>
      <c r="AW175" s="22" t="str">
        <f>IF(AX175="","",RANK(AX175,$AX$3:$AX$100003,1)+COUNTIF($AX$3:AX175,AX175)-1)</f>
        <v/>
      </c>
      <c r="AX175" s="22" t="str">
        <f t="shared" si="80"/>
        <v/>
      </c>
      <c r="AY175" s="22" t="str">
        <f>IF(AL175="","",IF(COUNTIF($AL$3:AL175,AL175)=1,1+MAX($AY$3:AY174),INDEX($AY$3:AY174,MATCH(AL175,$AL$3:AL175,0),0)))</f>
        <v/>
      </c>
      <c r="AZ175" s="22" t="str">
        <f>IF(AM175="","",IF(COUNTIF($AM$3:AM175,AM175)=1,1+MAX($AZ$3:AZ174),INDEX($AZ$3:AZ174,MATCH(AM175,$AM$3:AM175,0),0)))</f>
        <v/>
      </c>
      <c r="BA175" s="79" t="str">
        <f t="shared" si="81"/>
        <v/>
      </c>
      <c r="BB175" s="79" t="str">
        <f t="shared" si="82"/>
        <v/>
      </c>
      <c r="BC175" s="22" t="str">
        <f>IF($AL175="","",IF(COUNTIF(AL175,"*"&amp;BC$1&amp;"*"),COUNTIF(AL$3:AL175,"*"&amp;BC$1&amp;"*"),""))</f>
        <v/>
      </c>
      <c r="BD175" s="22" t="str">
        <f>IF($AL175="","",IF(COUNTIF(AM175,"*"&amp;BD$1&amp;"*"),COUNTIF(AM$3:AM175,"*"&amp;BD$1&amp;"*"),""))</f>
        <v/>
      </c>
      <c r="BE175" s="22" t="str">
        <f>IF($AL175="","",IF(COUNTIF(AN175,"*"&amp;BE$1&amp;"*"),COUNTIF(AN$3:AN175,"*"&amp;BE$1&amp;"*"),""))</f>
        <v/>
      </c>
      <c r="BF175" s="22" t="str">
        <f>IF($AL175="","",IF(COUNTIF(AO175,"*"&amp;BF$1&amp;"*"),COUNTIF(AO$3:AO175,"*"&amp;BF$1&amp;"*"),""))</f>
        <v/>
      </c>
      <c r="BG175" s="83" t="str">
        <f t="shared" si="83"/>
        <v/>
      </c>
      <c r="BH175" s="22" t="str">
        <f t="shared" si="84"/>
        <v/>
      </c>
      <c r="BI175" s="22" t="str">
        <f t="shared" si="85"/>
        <v/>
      </c>
      <c r="BK175" s="22" t="str">
        <f>IF($BK$1&gt;=1+MAX($BK$3:BK174),1+MAX($BK$3:BK174),"")</f>
        <v/>
      </c>
      <c r="BL175" s="22" t="str">
        <f t="shared" si="106"/>
        <v/>
      </c>
      <c r="BM175" s="22" t="str">
        <f t="shared" si="106"/>
        <v/>
      </c>
      <c r="BN175" s="22" t="str">
        <f t="shared" si="106"/>
        <v/>
      </c>
      <c r="BO175" s="22" t="str">
        <f t="shared" si="106"/>
        <v/>
      </c>
      <c r="BP175" s="22" t="str">
        <f t="shared" si="106"/>
        <v/>
      </c>
      <c r="BQ175" s="22" t="str">
        <f t="shared" si="106"/>
        <v/>
      </c>
      <c r="BR175" s="22" t="str">
        <f t="shared" si="106"/>
        <v/>
      </c>
      <c r="BS175" s="22" t="str">
        <f t="shared" si="106"/>
        <v/>
      </c>
      <c r="BT175" s="22" t="str">
        <f t="shared" si="106"/>
        <v/>
      </c>
      <c r="BU175" s="22" t="str">
        <f t="shared" si="106"/>
        <v/>
      </c>
      <c r="BV175" s="22" t="str">
        <f t="shared" si="106"/>
        <v/>
      </c>
    </row>
    <row r="176" spans="2:74" ht="30" customHeight="1" x14ac:dyDescent="0.2">
      <c r="B176" s="75"/>
      <c r="C176" s="75"/>
      <c r="D176" s="77"/>
      <c r="E176" s="49"/>
      <c r="F176" s="49"/>
      <c r="G176" s="50"/>
      <c r="H176" s="51"/>
      <c r="I176" s="50"/>
      <c r="J176" s="53"/>
      <c r="K176" s="55" t="str">
        <f t="shared" si="87"/>
        <v/>
      </c>
      <c r="L176" s="50" t="str">
        <f t="shared" si="88"/>
        <v/>
      </c>
      <c r="M176" s="50" t="str">
        <f t="shared" si="89"/>
        <v/>
      </c>
      <c r="N176" s="72" t="str">
        <f t="shared" si="90"/>
        <v/>
      </c>
      <c r="O176" s="72" t="str">
        <f t="shared" si="91"/>
        <v/>
      </c>
      <c r="P176" s="51" t="str">
        <f t="shared" si="92"/>
        <v/>
      </c>
      <c r="Q176" s="21"/>
      <c r="R176" s="68" t="str">
        <f t="shared" si="93"/>
        <v/>
      </c>
      <c r="S176" s="51" t="str">
        <f t="shared" si="94"/>
        <v/>
      </c>
      <c r="T176" s="24"/>
      <c r="U176" s="7" t="str">
        <f t="shared" si="78"/>
        <v/>
      </c>
      <c r="V176" s="8" t="str">
        <f t="shared" si="95"/>
        <v/>
      </c>
      <c r="W176" s="21"/>
      <c r="X176" s="14" t="str">
        <f t="shared" si="79"/>
        <v/>
      </c>
      <c r="Y176" s="14" t="str">
        <f t="shared" si="96"/>
        <v/>
      </c>
      <c r="Z176" s="8" t="str">
        <f t="shared" si="97"/>
        <v/>
      </c>
      <c r="AA176" s="24"/>
      <c r="AB176" s="4" t="str">
        <f>IF(B176="","",COUNT(B$3:B176))</f>
        <v/>
      </c>
      <c r="AC176" s="4" t="str">
        <f>IF(C176="","",COUNT(C$3:C176))</f>
        <v/>
      </c>
      <c r="AD176" s="4" t="str">
        <f>IF(D176="","",COUNT(D$3:D176))</f>
        <v/>
      </c>
      <c r="AE176" s="22" t="str">
        <f>IF(E176="","",COUNTA($E$3:E176))</f>
        <v/>
      </c>
      <c r="AF176" s="60" t="str">
        <f>IF(B176="",IF(OR($C176&lt;&gt;"",$D176&lt;&gt;"",$E176&lt;&gt;"",$F176&lt;&gt;""),INDEX(AF$3:AF175,MATCH(MAX(AB$3:AB175),AB$3:AB175,0),0),""),B176)</f>
        <v/>
      </c>
      <c r="AG176" s="60" t="str">
        <f>IF(C176="",IF(OR($B176&lt;&gt;"",$D176&lt;&gt;"",$E176&lt;&gt;"",$F176&lt;&gt;""),INDEX(AG$3:AG175,MATCH(MAX(AC$3:AC175),AC$3:AC175,0),0),""),C176)</f>
        <v/>
      </c>
      <c r="AH176" s="60" t="str">
        <f>IF(D176="",IF(OR($B176&lt;&gt;"",$C176&lt;&gt;"",$E176&lt;&gt;"",$F176&lt;&gt;""),INDEX(AH$3:AH175,MATCH(MAX(AD$3:AD175),AD$3:AD175,0),0),""),D176)</f>
        <v/>
      </c>
      <c r="AI176" s="19" t="str">
        <f t="shared" si="98"/>
        <v/>
      </c>
      <c r="AJ176" s="22" t="str">
        <f>IF(AK176="","",$AK176&amp;"@"&amp;AL176&amp;IF(AL176="","","@"&amp;COUNTIF($AI$3:AI176,AL176)))</f>
        <v/>
      </c>
      <c r="AK176" s="45" t="str">
        <f t="shared" si="99"/>
        <v/>
      </c>
      <c r="AL176" s="5" t="str">
        <f>IF(AI176="",IF(AND(F176&lt;&gt;"",E176=""),INDEX($AI$3:AI175,MATCH(MAX($AE$3:AE175),$AE$3:AE175,0),0),""),AI176)</f>
        <v/>
      </c>
      <c r="AM176" s="22" t="str">
        <f>IF(入力!F176="","",IFERROR(INDEX(設定!$B$3:$B$100003,IFERROR(MATCH("*"&amp;$F176&amp;"*",設定!B$3:B$100003,0),MATCH("*"&amp;$F176&amp;"*",設定!C$3:C$100003,0)),0),入力!F176))&amp;""</f>
        <v/>
      </c>
      <c r="AN176" s="22" t="str">
        <f>IF(AM176="","",IFERROR(IF(入力!I176="",INDEX(設定!$D$3:$D$100003,MATCH("*"&amp;$AM176&amp;"*",設定!B$3:B$100003,0),0),I176),I176))&amp;""</f>
        <v/>
      </c>
      <c r="AO176" s="22" t="str">
        <f t="shared" si="100"/>
        <v/>
      </c>
      <c r="AP176" s="22" t="str">
        <f t="shared" si="101"/>
        <v/>
      </c>
      <c r="AQ176" s="22" t="str">
        <f>IF(AM176="","",IFERROR(IF(入力!H176="",INDEX(設定!$E$3:$X$100003,MATCH("*"&amp;$AM176&amp;"*",設定!B$3:B$100003,0),MATCH($AK176,設定!$E$1:$X$1,1)),H176),H176))</f>
        <v/>
      </c>
      <c r="AR176" s="23" t="str">
        <f t="shared" si="102"/>
        <v/>
      </c>
      <c r="AS176" s="23" t="str">
        <f>IF(AND(AR176&lt;&gt;"",COUNTIF($AJ$3:AJ176,AJ176)=1),SUMIF($AJ$3:$AR$100003,AJ176,$AR$3:$AR$100003),"")</f>
        <v/>
      </c>
      <c r="AT176" s="23" t="str">
        <f>IF(AND(COUNTIF($AK$3:AK176,AK176)=COUNTIF($AK$3:AK100176,AK176),AK176&lt;&gt;""),SUMIF($AK$3:AK176,AK176,$AR$3:AR176),"")</f>
        <v/>
      </c>
      <c r="AU176" s="125"/>
      <c r="AV176" s="22" t="str">
        <f>IF(COUNT(BA176:BF176)=6,MAX($AV$3:AV175)+1,"")</f>
        <v/>
      </c>
      <c r="AW176" s="22" t="str">
        <f>IF(AX176="","",RANK(AX176,$AX$3:$AX$100003,1)+COUNTIF($AX$3:AX176,AX176)-1)</f>
        <v/>
      </c>
      <c r="AX176" s="22" t="str">
        <f t="shared" si="80"/>
        <v/>
      </c>
      <c r="AY176" s="22" t="str">
        <f>IF(AL176="","",IF(COUNTIF($AL$3:AL176,AL176)=1,1+MAX($AY$3:AY175),INDEX($AY$3:AY175,MATCH(AL176,$AL$3:AL176,0),0)))</f>
        <v/>
      </c>
      <c r="AZ176" s="22" t="str">
        <f>IF(AM176="","",IF(COUNTIF($AM$3:AM176,AM176)=1,1+MAX($AZ$3:AZ175),INDEX($AZ$3:AZ175,MATCH(AM176,$AM$3:AM176,0),0)))</f>
        <v/>
      </c>
      <c r="BA176" s="79" t="str">
        <f t="shared" si="81"/>
        <v/>
      </c>
      <c r="BB176" s="79" t="str">
        <f t="shared" si="82"/>
        <v/>
      </c>
      <c r="BC176" s="22" t="str">
        <f>IF($AL176="","",IF(COUNTIF(AL176,"*"&amp;BC$1&amp;"*"),COUNTIF(AL$3:AL176,"*"&amp;BC$1&amp;"*"),""))</f>
        <v/>
      </c>
      <c r="BD176" s="22" t="str">
        <f>IF($AL176="","",IF(COUNTIF(AM176,"*"&amp;BD$1&amp;"*"),COUNTIF(AM$3:AM176,"*"&amp;BD$1&amp;"*"),""))</f>
        <v/>
      </c>
      <c r="BE176" s="22" t="str">
        <f>IF($AL176="","",IF(COUNTIF(AN176,"*"&amp;BE$1&amp;"*"),COUNTIF(AN$3:AN176,"*"&amp;BE$1&amp;"*"),""))</f>
        <v/>
      </c>
      <c r="BF176" s="22" t="str">
        <f>IF($AL176="","",IF(COUNTIF(AO176,"*"&amp;BF$1&amp;"*"),COUNTIF(AO$3:AO176,"*"&amp;BF$1&amp;"*"),""))</f>
        <v/>
      </c>
      <c r="BG176" s="83" t="str">
        <f t="shared" si="83"/>
        <v/>
      </c>
      <c r="BH176" s="22" t="str">
        <f t="shared" si="84"/>
        <v/>
      </c>
      <c r="BI176" s="22" t="str">
        <f t="shared" si="85"/>
        <v/>
      </c>
      <c r="BK176" s="22" t="str">
        <f>IF($BK$1&gt;=1+MAX($BK$3:BK175),1+MAX($BK$3:BK175),"")</f>
        <v/>
      </c>
      <c r="BL176" s="22" t="str">
        <f t="shared" si="106"/>
        <v/>
      </c>
      <c r="BM176" s="22" t="str">
        <f t="shared" si="106"/>
        <v/>
      </c>
      <c r="BN176" s="22" t="str">
        <f t="shared" si="106"/>
        <v/>
      </c>
      <c r="BO176" s="22" t="str">
        <f t="shared" si="106"/>
        <v/>
      </c>
      <c r="BP176" s="22" t="str">
        <f t="shared" si="106"/>
        <v/>
      </c>
      <c r="BQ176" s="22" t="str">
        <f t="shared" si="106"/>
        <v/>
      </c>
      <c r="BR176" s="22" t="str">
        <f t="shared" si="106"/>
        <v/>
      </c>
      <c r="BS176" s="22" t="str">
        <f t="shared" si="106"/>
        <v/>
      </c>
      <c r="BT176" s="22" t="str">
        <f t="shared" si="106"/>
        <v/>
      </c>
      <c r="BU176" s="22" t="str">
        <f t="shared" si="106"/>
        <v/>
      </c>
      <c r="BV176" s="22" t="str">
        <f t="shared" si="106"/>
        <v/>
      </c>
    </row>
    <row r="177" spans="2:74" ht="30" customHeight="1" x14ac:dyDescent="0.2">
      <c r="B177" s="75"/>
      <c r="C177" s="75"/>
      <c r="D177" s="77"/>
      <c r="E177" s="49"/>
      <c r="F177" s="49"/>
      <c r="G177" s="50"/>
      <c r="H177" s="51"/>
      <c r="I177" s="50"/>
      <c r="J177" s="53"/>
      <c r="K177" s="55" t="str">
        <f t="shared" si="87"/>
        <v/>
      </c>
      <c r="L177" s="50" t="str">
        <f t="shared" si="88"/>
        <v/>
      </c>
      <c r="M177" s="50" t="str">
        <f t="shared" si="89"/>
        <v/>
      </c>
      <c r="N177" s="72" t="str">
        <f t="shared" si="90"/>
        <v/>
      </c>
      <c r="O177" s="72" t="str">
        <f t="shared" si="91"/>
        <v/>
      </c>
      <c r="P177" s="51" t="str">
        <f t="shared" si="92"/>
        <v/>
      </c>
      <c r="Q177" s="21"/>
      <c r="R177" s="68" t="str">
        <f t="shared" si="93"/>
        <v/>
      </c>
      <c r="S177" s="51" t="str">
        <f t="shared" si="94"/>
        <v/>
      </c>
      <c r="T177" s="24"/>
      <c r="U177" s="7" t="str">
        <f t="shared" si="78"/>
        <v/>
      </c>
      <c r="V177" s="8" t="str">
        <f t="shared" si="95"/>
        <v/>
      </c>
      <c r="W177" s="21"/>
      <c r="X177" s="14" t="str">
        <f t="shared" si="79"/>
        <v/>
      </c>
      <c r="Y177" s="14" t="str">
        <f t="shared" si="96"/>
        <v/>
      </c>
      <c r="Z177" s="8" t="str">
        <f t="shared" si="97"/>
        <v/>
      </c>
      <c r="AA177" s="24"/>
      <c r="AB177" s="4" t="str">
        <f>IF(B177="","",COUNT(B$3:B177))</f>
        <v/>
      </c>
      <c r="AC177" s="4" t="str">
        <f>IF(C177="","",COUNT(C$3:C177))</f>
        <v/>
      </c>
      <c r="AD177" s="4" t="str">
        <f>IF(D177="","",COUNT(D$3:D177))</f>
        <v/>
      </c>
      <c r="AE177" s="22" t="str">
        <f>IF(E177="","",COUNTA($E$3:E177))</f>
        <v/>
      </c>
      <c r="AF177" s="60" t="str">
        <f>IF(B177="",IF(OR($C177&lt;&gt;"",$D177&lt;&gt;"",$E177&lt;&gt;"",$F177&lt;&gt;""),INDEX(AF$3:AF176,MATCH(MAX(AB$3:AB176),AB$3:AB176,0),0),""),B177)</f>
        <v/>
      </c>
      <c r="AG177" s="60" t="str">
        <f>IF(C177="",IF(OR($B177&lt;&gt;"",$D177&lt;&gt;"",$E177&lt;&gt;"",$F177&lt;&gt;""),INDEX(AG$3:AG176,MATCH(MAX(AC$3:AC176),AC$3:AC176,0),0),""),C177)</f>
        <v/>
      </c>
      <c r="AH177" s="60" t="str">
        <f>IF(D177="",IF(OR($B177&lt;&gt;"",$C177&lt;&gt;"",$E177&lt;&gt;"",$F177&lt;&gt;""),INDEX(AH$3:AH176,MATCH(MAX(AD$3:AD176),AD$3:AD176,0),0),""),D177)</f>
        <v/>
      </c>
      <c r="AI177" s="19" t="str">
        <f t="shared" si="98"/>
        <v/>
      </c>
      <c r="AJ177" s="22" t="str">
        <f>IF(AK177="","",$AK177&amp;"@"&amp;AL177&amp;IF(AL177="","","@"&amp;COUNTIF($AI$3:AI177,AL177)))</f>
        <v/>
      </c>
      <c r="AK177" s="45" t="str">
        <f t="shared" si="99"/>
        <v/>
      </c>
      <c r="AL177" s="5" t="str">
        <f>IF(AI177="",IF(AND(F177&lt;&gt;"",E177=""),INDEX($AI$3:AI176,MATCH(MAX($AE$3:AE176),$AE$3:AE176,0),0),""),AI177)</f>
        <v/>
      </c>
      <c r="AM177" s="22" t="str">
        <f>IF(入力!F177="","",IFERROR(INDEX(設定!$B$3:$B$100003,IFERROR(MATCH("*"&amp;$F177&amp;"*",設定!B$3:B$100003,0),MATCH("*"&amp;$F177&amp;"*",設定!C$3:C$100003,0)),0),入力!F177))&amp;""</f>
        <v/>
      </c>
      <c r="AN177" s="22" t="str">
        <f>IF(AM177="","",IFERROR(IF(入力!I177="",INDEX(設定!$D$3:$D$100003,MATCH("*"&amp;$AM177&amp;"*",設定!B$3:B$100003,0),0),I177),I177))&amp;""</f>
        <v/>
      </c>
      <c r="AO177" s="22" t="str">
        <f t="shared" si="100"/>
        <v/>
      </c>
      <c r="AP177" s="22" t="str">
        <f t="shared" si="101"/>
        <v/>
      </c>
      <c r="AQ177" s="22" t="str">
        <f>IF(AM177="","",IFERROR(IF(入力!H177="",INDEX(設定!$E$3:$X$100003,MATCH("*"&amp;$AM177&amp;"*",設定!B$3:B$100003,0),MATCH($AK177,設定!$E$1:$X$1,1)),H177),H177))</f>
        <v/>
      </c>
      <c r="AR177" s="23" t="str">
        <f t="shared" si="102"/>
        <v/>
      </c>
      <c r="AS177" s="23" t="str">
        <f>IF(AND(AR177&lt;&gt;"",COUNTIF($AJ$3:AJ177,AJ177)=1),SUMIF($AJ$3:$AR$100003,AJ177,$AR$3:$AR$100003),"")</f>
        <v/>
      </c>
      <c r="AT177" s="23" t="str">
        <f>IF(AND(COUNTIF($AK$3:AK177,AK177)=COUNTIF($AK$3:AK100177,AK177),AK177&lt;&gt;""),SUMIF($AK$3:AK177,AK177,$AR$3:AR177),"")</f>
        <v/>
      </c>
      <c r="AU177" s="125"/>
      <c r="AV177" s="22" t="str">
        <f>IF(COUNT(BA177:BF177)=6,MAX($AV$3:AV176)+1,"")</f>
        <v/>
      </c>
      <c r="AW177" s="22" t="str">
        <f>IF(AX177="","",RANK(AX177,$AX$3:$AX$100003,1)+COUNTIF($AX$3:AX177,AX177)-1)</f>
        <v/>
      </c>
      <c r="AX177" s="22" t="str">
        <f t="shared" si="80"/>
        <v/>
      </c>
      <c r="AY177" s="22" t="str">
        <f>IF(AL177="","",IF(COUNTIF($AL$3:AL177,AL177)=1,1+MAX($AY$3:AY176),INDEX($AY$3:AY176,MATCH(AL177,$AL$3:AL177,0),0)))</f>
        <v/>
      </c>
      <c r="AZ177" s="22" t="str">
        <f>IF(AM177="","",IF(COUNTIF($AM$3:AM177,AM177)=1,1+MAX($AZ$3:AZ176),INDEX($AZ$3:AZ176,MATCH(AM177,$AM$3:AM177,0),0)))</f>
        <v/>
      </c>
      <c r="BA177" s="79" t="str">
        <f t="shared" si="81"/>
        <v/>
      </c>
      <c r="BB177" s="79" t="str">
        <f t="shared" si="82"/>
        <v/>
      </c>
      <c r="BC177" s="22" t="str">
        <f>IF($AL177="","",IF(COUNTIF(AL177,"*"&amp;BC$1&amp;"*"),COUNTIF(AL$3:AL177,"*"&amp;BC$1&amp;"*"),""))</f>
        <v/>
      </c>
      <c r="BD177" s="22" t="str">
        <f>IF($AL177="","",IF(COUNTIF(AM177,"*"&amp;BD$1&amp;"*"),COUNTIF(AM$3:AM177,"*"&amp;BD$1&amp;"*"),""))</f>
        <v/>
      </c>
      <c r="BE177" s="22" t="str">
        <f>IF($AL177="","",IF(COUNTIF(AN177,"*"&amp;BE$1&amp;"*"),COUNTIF(AN$3:AN177,"*"&amp;BE$1&amp;"*"),""))</f>
        <v/>
      </c>
      <c r="BF177" s="22" t="str">
        <f>IF($AL177="","",IF(COUNTIF(AO177,"*"&amp;BF$1&amp;"*"),COUNTIF(AO$3:AO177,"*"&amp;BF$1&amp;"*"),""))</f>
        <v/>
      </c>
      <c r="BG177" s="83" t="str">
        <f t="shared" si="83"/>
        <v/>
      </c>
      <c r="BH177" s="22" t="str">
        <f t="shared" si="84"/>
        <v/>
      </c>
      <c r="BI177" s="22" t="str">
        <f t="shared" si="85"/>
        <v/>
      </c>
      <c r="BK177" s="22" t="str">
        <f>IF($BK$1&gt;=1+MAX($BK$3:BK176),1+MAX($BK$3:BK176),"")</f>
        <v/>
      </c>
      <c r="BL177" s="22" t="str">
        <f t="shared" si="106"/>
        <v/>
      </c>
      <c r="BM177" s="22" t="str">
        <f t="shared" si="106"/>
        <v/>
      </c>
      <c r="BN177" s="22" t="str">
        <f t="shared" si="106"/>
        <v/>
      </c>
      <c r="BO177" s="22" t="str">
        <f t="shared" si="106"/>
        <v/>
      </c>
      <c r="BP177" s="22" t="str">
        <f t="shared" si="106"/>
        <v/>
      </c>
      <c r="BQ177" s="22" t="str">
        <f t="shared" si="106"/>
        <v/>
      </c>
      <c r="BR177" s="22" t="str">
        <f t="shared" si="106"/>
        <v/>
      </c>
      <c r="BS177" s="22" t="str">
        <f t="shared" si="106"/>
        <v/>
      </c>
      <c r="BT177" s="22" t="str">
        <f t="shared" si="106"/>
        <v/>
      </c>
      <c r="BU177" s="22" t="str">
        <f t="shared" si="106"/>
        <v/>
      </c>
      <c r="BV177" s="22" t="str">
        <f t="shared" si="106"/>
        <v/>
      </c>
    </row>
    <row r="178" spans="2:74" ht="30" customHeight="1" x14ac:dyDescent="0.2">
      <c r="B178" s="75"/>
      <c r="C178" s="75"/>
      <c r="D178" s="77"/>
      <c r="E178" s="49"/>
      <c r="F178" s="49"/>
      <c r="G178" s="50"/>
      <c r="H178" s="51"/>
      <c r="I178" s="50"/>
      <c r="J178" s="53"/>
      <c r="K178" s="55" t="str">
        <f t="shared" si="87"/>
        <v/>
      </c>
      <c r="L178" s="50" t="str">
        <f t="shared" si="88"/>
        <v/>
      </c>
      <c r="M178" s="50" t="str">
        <f t="shared" si="89"/>
        <v/>
      </c>
      <c r="N178" s="72" t="str">
        <f t="shared" si="90"/>
        <v/>
      </c>
      <c r="O178" s="72" t="str">
        <f t="shared" si="91"/>
        <v/>
      </c>
      <c r="P178" s="51" t="str">
        <f t="shared" si="92"/>
        <v/>
      </c>
      <c r="Q178" s="21"/>
      <c r="R178" s="68" t="str">
        <f t="shared" si="93"/>
        <v/>
      </c>
      <c r="S178" s="51" t="str">
        <f t="shared" si="94"/>
        <v/>
      </c>
      <c r="T178" s="24"/>
      <c r="U178" s="7" t="str">
        <f t="shared" si="78"/>
        <v/>
      </c>
      <c r="V178" s="8" t="str">
        <f t="shared" si="95"/>
        <v/>
      </c>
      <c r="W178" s="21"/>
      <c r="X178" s="14" t="str">
        <f t="shared" si="79"/>
        <v/>
      </c>
      <c r="Y178" s="14" t="str">
        <f t="shared" si="96"/>
        <v/>
      </c>
      <c r="Z178" s="8" t="str">
        <f t="shared" si="97"/>
        <v/>
      </c>
      <c r="AA178" s="24"/>
      <c r="AB178" s="4" t="str">
        <f>IF(B178="","",COUNT(B$3:B178))</f>
        <v/>
      </c>
      <c r="AC178" s="4" t="str">
        <f>IF(C178="","",COUNT(C$3:C178))</f>
        <v/>
      </c>
      <c r="AD178" s="4" t="str">
        <f>IF(D178="","",COUNT(D$3:D178))</f>
        <v/>
      </c>
      <c r="AE178" s="22" t="str">
        <f>IF(E178="","",COUNTA($E$3:E178))</f>
        <v/>
      </c>
      <c r="AF178" s="60" t="str">
        <f>IF(B178="",IF(OR($C178&lt;&gt;"",$D178&lt;&gt;"",$E178&lt;&gt;"",$F178&lt;&gt;""),INDEX(AF$3:AF177,MATCH(MAX(AB$3:AB177),AB$3:AB177,0),0),""),B178)</f>
        <v/>
      </c>
      <c r="AG178" s="60" t="str">
        <f>IF(C178="",IF(OR($B178&lt;&gt;"",$D178&lt;&gt;"",$E178&lt;&gt;"",$F178&lt;&gt;""),INDEX(AG$3:AG177,MATCH(MAX(AC$3:AC177),AC$3:AC177,0),0),""),C178)</f>
        <v/>
      </c>
      <c r="AH178" s="60" t="str">
        <f>IF(D178="",IF(OR($B178&lt;&gt;"",$C178&lt;&gt;"",$E178&lt;&gt;"",$F178&lt;&gt;""),INDEX(AH$3:AH177,MATCH(MAX(AD$3:AD177),AD$3:AD177,0),0),""),D178)</f>
        <v/>
      </c>
      <c r="AI178" s="19" t="str">
        <f t="shared" si="98"/>
        <v/>
      </c>
      <c r="AJ178" s="22" t="str">
        <f>IF(AK178="","",$AK178&amp;"@"&amp;AL178&amp;IF(AL178="","","@"&amp;COUNTIF($AI$3:AI178,AL178)))</f>
        <v/>
      </c>
      <c r="AK178" s="45" t="str">
        <f t="shared" si="99"/>
        <v/>
      </c>
      <c r="AL178" s="5" t="str">
        <f>IF(AI178="",IF(AND(F178&lt;&gt;"",E178=""),INDEX($AI$3:AI177,MATCH(MAX($AE$3:AE177),$AE$3:AE177,0),0),""),AI178)</f>
        <v/>
      </c>
      <c r="AM178" s="22" t="str">
        <f>IF(入力!F178="","",IFERROR(INDEX(設定!$B$3:$B$100003,IFERROR(MATCH("*"&amp;$F178&amp;"*",設定!B$3:B$100003,0),MATCH("*"&amp;$F178&amp;"*",設定!C$3:C$100003,0)),0),入力!F178))&amp;""</f>
        <v/>
      </c>
      <c r="AN178" s="22" t="str">
        <f>IF(AM178="","",IFERROR(IF(入力!I178="",INDEX(設定!$D$3:$D$100003,MATCH("*"&amp;$AM178&amp;"*",設定!B$3:B$100003,0),0),I178),I178))&amp;""</f>
        <v/>
      </c>
      <c r="AO178" s="22" t="str">
        <f t="shared" si="100"/>
        <v/>
      </c>
      <c r="AP178" s="22" t="str">
        <f t="shared" si="101"/>
        <v/>
      </c>
      <c r="AQ178" s="22" t="str">
        <f>IF(AM178="","",IFERROR(IF(入力!H178="",INDEX(設定!$E$3:$X$100003,MATCH("*"&amp;$AM178&amp;"*",設定!B$3:B$100003,0),MATCH($AK178,設定!$E$1:$X$1,1)),H178),H178))</f>
        <v/>
      </c>
      <c r="AR178" s="23" t="str">
        <f t="shared" si="102"/>
        <v/>
      </c>
      <c r="AS178" s="23" t="str">
        <f>IF(AND(AR178&lt;&gt;"",COUNTIF($AJ$3:AJ178,AJ178)=1),SUMIF($AJ$3:$AR$100003,AJ178,$AR$3:$AR$100003),"")</f>
        <v/>
      </c>
      <c r="AT178" s="23" t="str">
        <f>IF(AND(COUNTIF($AK$3:AK178,AK178)=COUNTIF($AK$3:AK100178,AK178),AK178&lt;&gt;""),SUMIF($AK$3:AK178,AK178,$AR$3:AR178),"")</f>
        <v/>
      </c>
      <c r="AU178" s="125"/>
      <c r="AV178" s="22" t="str">
        <f>IF(COUNT(BA178:BF178)=6,MAX($AV$3:AV177)+1,"")</f>
        <v/>
      </c>
      <c r="AW178" s="22" t="str">
        <f>IF(AX178="","",RANK(AX178,$AX$3:$AX$100003,1)+COUNTIF($AX$3:AX178,AX178)-1)</f>
        <v/>
      </c>
      <c r="AX178" s="22" t="str">
        <f t="shared" si="80"/>
        <v/>
      </c>
      <c r="AY178" s="22" t="str">
        <f>IF(AL178="","",IF(COUNTIF($AL$3:AL178,AL178)=1,1+MAX($AY$3:AY177),INDEX($AY$3:AY177,MATCH(AL178,$AL$3:AL178,0),0)))</f>
        <v/>
      </c>
      <c r="AZ178" s="22" t="str">
        <f>IF(AM178="","",IF(COUNTIF($AM$3:AM178,AM178)=1,1+MAX($AZ$3:AZ177),INDEX($AZ$3:AZ177,MATCH(AM178,$AM$3:AM178,0),0)))</f>
        <v/>
      </c>
      <c r="BA178" s="79" t="str">
        <f t="shared" si="81"/>
        <v/>
      </c>
      <c r="BB178" s="79" t="str">
        <f t="shared" si="82"/>
        <v/>
      </c>
      <c r="BC178" s="22" t="str">
        <f>IF($AL178="","",IF(COUNTIF(AL178,"*"&amp;BC$1&amp;"*"),COUNTIF(AL$3:AL178,"*"&amp;BC$1&amp;"*"),""))</f>
        <v/>
      </c>
      <c r="BD178" s="22" t="str">
        <f>IF($AL178="","",IF(COUNTIF(AM178,"*"&amp;BD$1&amp;"*"),COUNTIF(AM$3:AM178,"*"&amp;BD$1&amp;"*"),""))</f>
        <v/>
      </c>
      <c r="BE178" s="22" t="str">
        <f>IF($AL178="","",IF(COUNTIF(AN178,"*"&amp;BE$1&amp;"*"),COUNTIF(AN$3:AN178,"*"&amp;BE$1&amp;"*"),""))</f>
        <v/>
      </c>
      <c r="BF178" s="22" t="str">
        <f>IF($AL178="","",IF(COUNTIF(AO178,"*"&amp;BF$1&amp;"*"),COUNTIF(AO$3:AO178,"*"&amp;BF$1&amp;"*"),""))</f>
        <v/>
      </c>
      <c r="BG178" s="83" t="str">
        <f t="shared" si="83"/>
        <v/>
      </c>
      <c r="BH178" s="22" t="str">
        <f t="shared" si="84"/>
        <v/>
      </c>
      <c r="BI178" s="22" t="str">
        <f t="shared" si="85"/>
        <v/>
      </c>
      <c r="BK178" s="22" t="str">
        <f>IF($BK$1&gt;=1+MAX($BK$3:BK177),1+MAX($BK$3:BK177),"")</f>
        <v/>
      </c>
      <c r="BL178" s="22" t="str">
        <f t="shared" si="106"/>
        <v/>
      </c>
      <c r="BM178" s="22" t="str">
        <f t="shared" si="106"/>
        <v/>
      </c>
      <c r="BN178" s="22" t="str">
        <f t="shared" si="106"/>
        <v/>
      </c>
      <c r="BO178" s="22" t="str">
        <f t="shared" si="106"/>
        <v/>
      </c>
      <c r="BP178" s="22" t="str">
        <f t="shared" si="106"/>
        <v/>
      </c>
      <c r="BQ178" s="22" t="str">
        <f t="shared" si="106"/>
        <v/>
      </c>
      <c r="BR178" s="22" t="str">
        <f t="shared" si="106"/>
        <v/>
      </c>
      <c r="BS178" s="22" t="str">
        <f t="shared" si="106"/>
        <v/>
      </c>
      <c r="BT178" s="22" t="str">
        <f t="shared" si="106"/>
        <v/>
      </c>
      <c r="BU178" s="22" t="str">
        <f t="shared" si="106"/>
        <v/>
      </c>
      <c r="BV178" s="22" t="str">
        <f t="shared" si="106"/>
        <v/>
      </c>
    </row>
    <row r="179" spans="2:74" ht="30" customHeight="1" x14ac:dyDescent="0.2">
      <c r="B179" s="75"/>
      <c r="C179" s="75"/>
      <c r="D179" s="77"/>
      <c r="E179" s="49"/>
      <c r="F179" s="49"/>
      <c r="G179" s="50"/>
      <c r="H179" s="51"/>
      <c r="I179" s="50"/>
      <c r="J179" s="53"/>
      <c r="K179" s="55" t="str">
        <f t="shared" si="87"/>
        <v/>
      </c>
      <c r="L179" s="50" t="str">
        <f t="shared" si="88"/>
        <v/>
      </c>
      <c r="M179" s="50" t="str">
        <f t="shared" si="89"/>
        <v/>
      </c>
      <c r="N179" s="72" t="str">
        <f t="shared" si="90"/>
        <v/>
      </c>
      <c r="O179" s="72" t="str">
        <f t="shared" si="91"/>
        <v/>
      </c>
      <c r="P179" s="51" t="str">
        <f t="shared" si="92"/>
        <v/>
      </c>
      <c r="Q179" s="21"/>
      <c r="R179" s="68" t="str">
        <f t="shared" si="93"/>
        <v/>
      </c>
      <c r="S179" s="51" t="str">
        <f t="shared" si="94"/>
        <v/>
      </c>
      <c r="T179" s="24"/>
      <c r="U179" s="7" t="str">
        <f t="shared" si="78"/>
        <v/>
      </c>
      <c r="V179" s="8" t="str">
        <f t="shared" si="95"/>
        <v/>
      </c>
      <c r="W179" s="21"/>
      <c r="X179" s="14" t="str">
        <f t="shared" si="79"/>
        <v/>
      </c>
      <c r="Y179" s="14" t="str">
        <f t="shared" si="96"/>
        <v/>
      </c>
      <c r="Z179" s="8" t="str">
        <f t="shared" si="97"/>
        <v/>
      </c>
      <c r="AA179" s="24"/>
      <c r="AB179" s="4" t="str">
        <f>IF(B179="","",COUNT(B$3:B179))</f>
        <v/>
      </c>
      <c r="AC179" s="4" t="str">
        <f>IF(C179="","",COUNT(C$3:C179))</f>
        <v/>
      </c>
      <c r="AD179" s="4" t="str">
        <f>IF(D179="","",COUNT(D$3:D179))</f>
        <v/>
      </c>
      <c r="AE179" s="22" t="str">
        <f>IF(E179="","",COUNTA($E$3:E179))</f>
        <v/>
      </c>
      <c r="AF179" s="60" t="str">
        <f>IF(B179="",IF(OR($C179&lt;&gt;"",$D179&lt;&gt;"",$E179&lt;&gt;"",$F179&lt;&gt;""),INDEX(AF$3:AF178,MATCH(MAX(AB$3:AB178),AB$3:AB178,0),0),""),B179)</f>
        <v/>
      </c>
      <c r="AG179" s="60" t="str">
        <f>IF(C179="",IF(OR($B179&lt;&gt;"",$D179&lt;&gt;"",$E179&lt;&gt;"",$F179&lt;&gt;""),INDEX(AG$3:AG178,MATCH(MAX(AC$3:AC178),AC$3:AC178,0),0),""),C179)</f>
        <v/>
      </c>
      <c r="AH179" s="60" t="str">
        <f>IF(D179="",IF(OR($B179&lt;&gt;"",$C179&lt;&gt;"",$E179&lt;&gt;"",$F179&lt;&gt;""),INDEX(AH$3:AH178,MATCH(MAX(AD$3:AD178),AD$3:AD178,0),0),""),D179)</f>
        <v/>
      </c>
      <c r="AI179" s="19" t="str">
        <f t="shared" si="98"/>
        <v/>
      </c>
      <c r="AJ179" s="22" t="str">
        <f>IF(AK179="","",$AK179&amp;"@"&amp;AL179&amp;IF(AL179="","","@"&amp;COUNTIF($AI$3:AI179,AL179)))</f>
        <v/>
      </c>
      <c r="AK179" s="45" t="str">
        <f t="shared" si="99"/>
        <v/>
      </c>
      <c r="AL179" s="5" t="str">
        <f>IF(AI179="",IF(AND(F179&lt;&gt;"",E179=""),INDEX($AI$3:AI178,MATCH(MAX($AE$3:AE178),$AE$3:AE178,0),0),""),AI179)</f>
        <v/>
      </c>
      <c r="AM179" s="22" t="str">
        <f>IF(入力!F179="","",IFERROR(INDEX(設定!$B$3:$B$100003,IFERROR(MATCH("*"&amp;$F179&amp;"*",設定!B$3:B$100003,0),MATCH("*"&amp;$F179&amp;"*",設定!C$3:C$100003,0)),0),入力!F179))&amp;""</f>
        <v/>
      </c>
      <c r="AN179" s="22" t="str">
        <f>IF(AM179="","",IFERROR(IF(入力!I179="",INDEX(設定!$D$3:$D$100003,MATCH("*"&amp;$AM179&amp;"*",設定!B$3:B$100003,0),0),I179),I179))&amp;""</f>
        <v/>
      </c>
      <c r="AO179" s="22" t="str">
        <f t="shared" si="100"/>
        <v/>
      </c>
      <c r="AP179" s="22" t="str">
        <f t="shared" si="101"/>
        <v/>
      </c>
      <c r="AQ179" s="22" t="str">
        <f>IF(AM179="","",IFERROR(IF(入力!H179="",INDEX(設定!$E$3:$X$100003,MATCH("*"&amp;$AM179&amp;"*",設定!B$3:B$100003,0),MATCH($AK179,設定!$E$1:$X$1,1)),H179),H179))</f>
        <v/>
      </c>
      <c r="AR179" s="23" t="str">
        <f t="shared" si="102"/>
        <v/>
      </c>
      <c r="AS179" s="23" t="str">
        <f>IF(AND(AR179&lt;&gt;"",COUNTIF($AJ$3:AJ179,AJ179)=1),SUMIF($AJ$3:$AR$100003,AJ179,$AR$3:$AR$100003),"")</f>
        <v/>
      </c>
      <c r="AT179" s="23" t="str">
        <f>IF(AND(COUNTIF($AK$3:AK179,AK179)=COUNTIF($AK$3:AK100179,AK179),AK179&lt;&gt;""),SUMIF($AK$3:AK179,AK179,$AR$3:AR179),"")</f>
        <v/>
      </c>
      <c r="AU179" s="125"/>
      <c r="AV179" s="22" t="str">
        <f>IF(COUNT(BA179:BF179)=6,MAX($AV$3:AV178)+1,"")</f>
        <v/>
      </c>
      <c r="AW179" s="22" t="str">
        <f>IF(AX179="","",RANK(AX179,$AX$3:$AX$100003,1)+COUNTIF($AX$3:AX179,AX179)-1)</f>
        <v/>
      </c>
      <c r="AX179" s="22" t="str">
        <f t="shared" si="80"/>
        <v/>
      </c>
      <c r="AY179" s="22" t="str">
        <f>IF(AL179="","",IF(COUNTIF($AL$3:AL179,AL179)=1,1+MAX($AY$3:AY178),INDEX($AY$3:AY178,MATCH(AL179,$AL$3:AL179,0),0)))</f>
        <v/>
      </c>
      <c r="AZ179" s="22" t="str">
        <f>IF(AM179="","",IF(COUNTIF($AM$3:AM179,AM179)=1,1+MAX($AZ$3:AZ178),INDEX($AZ$3:AZ178,MATCH(AM179,$AM$3:AM179,0),0)))</f>
        <v/>
      </c>
      <c r="BA179" s="79" t="str">
        <f t="shared" si="81"/>
        <v/>
      </c>
      <c r="BB179" s="79" t="str">
        <f t="shared" si="82"/>
        <v/>
      </c>
      <c r="BC179" s="22" t="str">
        <f>IF($AL179="","",IF(COUNTIF(AL179,"*"&amp;BC$1&amp;"*"),COUNTIF(AL$3:AL179,"*"&amp;BC$1&amp;"*"),""))</f>
        <v/>
      </c>
      <c r="BD179" s="22" t="str">
        <f>IF($AL179="","",IF(COUNTIF(AM179,"*"&amp;BD$1&amp;"*"),COUNTIF(AM$3:AM179,"*"&amp;BD$1&amp;"*"),""))</f>
        <v/>
      </c>
      <c r="BE179" s="22" t="str">
        <f>IF($AL179="","",IF(COUNTIF(AN179,"*"&amp;BE$1&amp;"*"),COUNTIF(AN$3:AN179,"*"&amp;BE$1&amp;"*"),""))</f>
        <v/>
      </c>
      <c r="BF179" s="22" t="str">
        <f>IF($AL179="","",IF(COUNTIF(AO179,"*"&amp;BF$1&amp;"*"),COUNTIF(AO$3:AO179,"*"&amp;BF$1&amp;"*"),""))</f>
        <v/>
      </c>
      <c r="BG179" s="83" t="str">
        <f t="shared" si="83"/>
        <v/>
      </c>
      <c r="BH179" s="22" t="str">
        <f t="shared" si="84"/>
        <v/>
      </c>
      <c r="BI179" s="22" t="str">
        <f t="shared" si="85"/>
        <v/>
      </c>
      <c r="BK179" s="22" t="str">
        <f>IF($BK$1&gt;=1+MAX($BK$3:BK178),1+MAX($BK$3:BK178),"")</f>
        <v/>
      </c>
      <c r="BL179" s="22" t="str">
        <f t="shared" si="106"/>
        <v/>
      </c>
      <c r="BM179" s="22" t="str">
        <f t="shared" si="106"/>
        <v/>
      </c>
      <c r="BN179" s="22" t="str">
        <f t="shared" si="106"/>
        <v/>
      </c>
      <c r="BO179" s="22" t="str">
        <f t="shared" si="106"/>
        <v/>
      </c>
      <c r="BP179" s="22" t="str">
        <f t="shared" si="106"/>
        <v/>
      </c>
      <c r="BQ179" s="22" t="str">
        <f t="shared" si="106"/>
        <v/>
      </c>
      <c r="BR179" s="22" t="str">
        <f t="shared" si="106"/>
        <v/>
      </c>
      <c r="BS179" s="22" t="str">
        <f t="shared" si="106"/>
        <v/>
      </c>
      <c r="BT179" s="22" t="str">
        <f t="shared" si="106"/>
        <v/>
      </c>
      <c r="BU179" s="22" t="str">
        <f t="shared" si="106"/>
        <v/>
      </c>
      <c r="BV179" s="22" t="str">
        <f t="shared" si="106"/>
        <v/>
      </c>
    </row>
    <row r="180" spans="2:74" ht="30" customHeight="1" x14ac:dyDescent="0.2">
      <c r="B180" s="75"/>
      <c r="C180" s="75"/>
      <c r="D180" s="77"/>
      <c r="E180" s="49"/>
      <c r="F180" s="49"/>
      <c r="G180" s="50"/>
      <c r="H180" s="51"/>
      <c r="I180" s="50"/>
      <c r="J180" s="53"/>
      <c r="K180" s="55" t="str">
        <f t="shared" si="87"/>
        <v/>
      </c>
      <c r="L180" s="50" t="str">
        <f t="shared" si="88"/>
        <v/>
      </c>
      <c r="M180" s="50" t="str">
        <f t="shared" si="89"/>
        <v/>
      </c>
      <c r="N180" s="72" t="str">
        <f t="shared" si="90"/>
        <v/>
      </c>
      <c r="O180" s="72" t="str">
        <f t="shared" si="91"/>
        <v/>
      </c>
      <c r="P180" s="51" t="str">
        <f t="shared" si="92"/>
        <v/>
      </c>
      <c r="Q180" s="21"/>
      <c r="R180" s="68" t="str">
        <f t="shared" si="93"/>
        <v/>
      </c>
      <c r="S180" s="51" t="str">
        <f t="shared" si="94"/>
        <v/>
      </c>
      <c r="T180" s="24"/>
      <c r="U180" s="7" t="str">
        <f t="shared" si="78"/>
        <v/>
      </c>
      <c r="V180" s="8" t="str">
        <f t="shared" si="95"/>
        <v/>
      </c>
      <c r="W180" s="21"/>
      <c r="X180" s="14" t="str">
        <f t="shared" si="79"/>
        <v/>
      </c>
      <c r="Y180" s="14" t="str">
        <f t="shared" si="96"/>
        <v/>
      </c>
      <c r="Z180" s="8" t="str">
        <f t="shared" si="97"/>
        <v/>
      </c>
      <c r="AA180" s="24"/>
      <c r="AB180" s="4" t="str">
        <f>IF(B180="","",COUNT(B$3:B180))</f>
        <v/>
      </c>
      <c r="AC180" s="4" t="str">
        <f>IF(C180="","",COUNT(C$3:C180))</f>
        <v/>
      </c>
      <c r="AD180" s="4" t="str">
        <f>IF(D180="","",COUNT(D$3:D180))</f>
        <v/>
      </c>
      <c r="AE180" s="22" t="str">
        <f>IF(E180="","",COUNTA($E$3:E180))</f>
        <v/>
      </c>
      <c r="AF180" s="60" t="str">
        <f>IF(B180="",IF(OR($C180&lt;&gt;"",$D180&lt;&gt;"",$E180&lt;&gt;"",$F180&lt;&gt;""),INDEX(AF$3:AF179,MATCH(MAX(AB$3:AB179),AB$3:AB179,0),0),""),B180)</f>
        <v/>
      </c>
      <c r="AG180" s="60" t="str">
        <f>IF(C180="",IF(OR($B180&lt;&gt;"",$D180&lt;&gt;"",$E180&lt;&gt;"",$F180&lt;&gt;""),INDEX(AG$3:AG179,MATCH(MAX(AC$3:AC179),AC$3:AC179,0),0),""),C180)</f>
        <v/>
      </c>
      <c r="AH180" s="60" t="str">
        <f>IF(D180="",IF(OR($B180&lt;&gt;"",$C180&lt;&gt;"",$E180&lt;&gt;"",$F180&lt;&gt;""),INDEX(AH$3:AH179,MATCH(MAX(AD$3:AD179),AD$3:AD179,0),0),""),D180)</f>
        <v/>
      </c>
      <c r="AI180" s="19" t="str">
        <f t="shared" si="98"/>
        <v/>
      </c>
      <c r="AJ180" s="22" t="str">
        <f>IF(AK180="","",$AK180&amp;"@"&amp;AL180&amp;IF(AL180="","","@"&amp;COUNTIF($AI$3:AI180,AL180)))</f>
        <v/>
      </c>
      <c r="AK180" s="45" t="str">
        <f t="shared" si="99"/>
        <v/>
      </c>
      <c r="AL180" s="5" t="str">
        <f>IF(AI180="",IF(AND(F180&lt;&gt;"",E180=""),INDEX($AI$3:AI179,MATCH(MAX($AE$3:AE179),$AE$3:AE179,0),0),""),AI180)</f>
        <v/>
      </c>
      <c r="AM180" s="22" t="str">
        <f>IF(入力!F180="","",IFERROR(INDEX(設定!$B$3:$B$100003,IFERROR(MATCH("*"&amp;$F180&amp;"*",設定!B$3:B$100003,0),MATCH("*"&amp;$F180&amp;"*",設定!C$3:C$100003,0)),0),入力!F180))&amp;""</f>
        <v/>
      </c>
      <c r="AN180" s="22" t="str">
        <f>IF(AM180="","",IFERROR(IF(入力!I180="",INDEX(設定!$D$3:$D$100003,MATCH("*"&amp;$AM180&amp;"*",設定!B$3:B$100003,0),0),I180),I180))&amp;""</f>
        <v/>
      </c>
      <c r="AO180" s="22" t="str">
        <f t="shared" si="100"/>
        <v/>
      </c>
      <c r="AP180" s="22" t="str">
        <f t="shared" si="101"/>
        <v/>
      </c>
      <c r="AQ180" s="22" t="str">
        <f>IF(AM180="","",IFERROR(IF(入力!H180="",INDEX(設定!$E$3:$X$100003,MATCH("*"&amp;$AM180&amp;"*",設定!B$3:B$100003,0),MATCH($AK180,設定!$E$1:$X$1,1)),H180),H180))</f>
        <v/>
      </c>
      <c r="AR180" s="23" t="str">
        <f t="shared" si="102"/>
        <v/>
      </c>
      <c r="AS180" s="23" t="str">
        <f>IF(AND(AR180&lt;&gt;"",COUNTIF($AJ$3:AJ180,AJ180)=1),SUMIF($AJ$3:$AR$100003,AJ180,$AR$3:$AR$100003),"")</f>
        <v/>
      </c>
      <c r="AT180" s="23" t="str">
        <f>IF(AND(COUNTIF($AK$3:AK180,AK180)=COUNTIF($AK$3:AK100180,AK180),AK180&lt;&gt;""),SUMIF($AK$3:AK180,AK180,$AR$3:AR180),"")</f>
        <v/>
      </c>
      <c r="AU180" s="125"/>
      <c r="AV180" s="22" t="str">
        <f>IF(COUNT(BA180:BF180)=6,MAX($AV$3:AV179)+1,"")</f>
        <v/>
      </c>
      <c r="AW180" s="22" t="str">
        <f>IF(AX180="","",RANK(AX180,$AX$3:$AX$100003,1)+COUNTIF($AX$3:AX180,AX180)-1)</f>
        <v/>
      </c>
      <c r="AX180" s="22" t="str">
        <f t="shared" si="80"/>
        <v/>
      </c>
      <c r="AY180" s="22" t="str">
        <f>IF(AL180="","",IF(COUNTIF($AL$3:AL180,AL180)=1,1+MAX($AY$3:AY179),INDEX($AY$3:AY179,MATCH(AL180,$AL$3:AL180,0),0)))</f>
        <v/>
      </c>
      <c r="AZ180" s="22" t="str">
        <f>IF(AM180="","",IF(COUNTIF($AM$3:AM180,AM180)=1,1+MAX($AZ$3:AZ179),INDEX($AZ$3:AZ179,MATCH(AM180,$AM$3:AM180,0),0)))</f>
        <v/>
      </c>
      <c r="BA180" s="79" t="str">
        <f t="shared" si="81"/>
        <v/>
      </c>
      <c r="BB180" s="79" t="str">
        <f t="shared" si="82"/>
        <v/>
      </c>
      <c r="BC180" s="22" t="str">
        <f>IF($AL180="","",IF(COUNTIF(AL180,"*"&amp;BC$1&amp;"*"),COUNTIF(AL$3:AL180,"*"&amp;BC$1&amp;"*"),""))</f>
        <v/>
      </c>
      <c r="BD180" s="22" t="str">
        <f>IF($AL180="","",IF(COUNTIF(AM180,"*"&amp;BD$1&amp;"*"),COUNTIF(AM$3:AM180,"*"&amp;BD$1&amp;"*"),""))</f>
        <v/>
      </c>
      <c r="BE180" s="22" t="str">
        <f>IF($AL180="","",IF(COUNTIF(AN180,"*"&amp;BE$1&amp;"*"),COUNTIF(AN$3:AN180,"*"&amp;BE$1&amp;"*"),""))</f>
        <v/>
      </c>
      <c r="BF180" s="22" t="str">
        <f>IF($AL180="","",IF(COUNTIF(AO180,"*"&amp;BF$1&amp;"*"),COUNTIF(AO$3:AO180,"*"&amp;BF$1&amp;"*"),""))</f>
        <v/>
      </c>
      <c r="BG180" s="83" t="str">
        <f t="shared" si="83"/>
        <v/>
      </c>
      <c r="BH180" s="22" t="str">
        <f t="shared" si="84"/>
        <v/>
      </c>
      <c r="BI180" s="22" t="str">
        <f t="shared" si="85"/>
        <v/>
      </c>
      <c r="BK180" s="22" t="str">
        <f>IF($BK$1&gt;=1+MAX($BK$3:BK179),1+MAX($BK$3:BK179),"")</f>
        <v/>
      </c>
      <c r="BL180" s="22" t="str">
        <f t="shared" si="106"/>
        <v/>
      </c>
      <c r="BM180" s="22" t="str">
        <f t="shared" si="106"/>
        <v/>
      </c>
      <c r="BN180" s="22" t="str">
        <f t="shared" si="106"/>
        <v/>
      </c>
      <c r="BO180" s="22" t="str">
        <f t="shared" si="106"/>
        <v/>
      </c>
      <c r="BP180" s="22" t="str">
        <f t="shared" si="106"/>
        <v/>
      </c>
      <c r="BQ180" s="22" t="str">
        <f t="shared" si="106"/>
        <v/>
      </c>
      <c r="BR180" s="22" t="str">
        <f t="shared" si="106"/>
        <v/>
      </c>
      <c r="BS180" s="22" t="str">
        <f t="shared" si="106"/>
        <v/>
      </c>
      <c r="BT180" s="22" t="str">
        <f t="shared" si="106"/>
        <v/>
      </c>
      <c r="BU180" s="22" t="str">
        <f t="shared" si="106"/>
        <v/>
      </c>
      <c r="BV180" s="22" t="str">
        <f t="shared" si="106"/>
        <v/>
      </c>
    </row>
    <row r="181" spans="2:74" ht="30" customHeight="1" x14ac:dyDescent="0.2">
      <c r="B181" s="75"/>
      <c r="C181" s="75"/>
      <c r="D181" s="77"/>
      <c r="E181" s="49"/>
      <c r="F181" s="49"/>
      <c r="G181" s="50"/>
      <c r="H181" s="51"/>
      <c r="I181" s="50"/>
      <c r="J181" s="53"/>
      <c r="K181" s="55" t="str">
        <f t="shared" si="87"/>
        <v/>
      </c>
      <c r="L181" s="50" t="str">
        <f t="shared" si="88"/>
        <v/>
      </c>
      <c r="M181" s="50" t="str">
        <f t="shared" si="89"/>
        <v/>
      </c>
      <c r="N181" s="72" t="str">
        <f t="shared" si="90"/>
        <v/>
      </c>
      <c r="O181" s="72" t="str">
        <f t="shared" si="91"/>
        <v/>
      </c>
      <c r="P181" s="51" t="str">
        <f t="shared" si="92"/>
        <v/>
      </c>
      <c r="Q181" s="21"/>
      <c r="R181" s="68" t="str">
        <f t="shared" si="93"/>
        <v/>
      </c>
      <c r="S181" s="51" t="str">
        <f t="shared" si="94"/>
        <v/>
      </c>
      <c r="T181" s="24"/>
      <c r="U181" s="7" t="str">
        <f t="shared" si="78"/>
        <v/>
      </c>
      <c r="V181" s="8" t="str">
        <f t="shared" si="95"/>
        <v/>
      </c>
      <c r="W181" s="21"/>
      <c r="X181" s="14" t="str">
        <f t="shared" si="79"/>
        <v/>
      </c>
      <c r="Y181" s="14" t="str">
        <f t="shared" si="96"/>
        <v/>
      </c>
      <c r="Z181" s="8" t="str">
        <f t="shared" si="97"/>
        <v/>
      </c>
      <c r="AA181" s="24"/>
      <c r="AB181" s="4" t="str">
        <f>IF(B181="","",COUNT(B$3:B181))</f>
        <v/>
      </c>
      <c r="AC181" s="4" t="str">
        <f>IF(C181="","",COUNT(C$3:C181))</f>
        <v/>
      </c>
      <c r="AD181" s="4" t="str">
        <f>IF(D181="","",COUNT(D$3:D181))</f>
        <v/>
      </c>
      <c r="AE181" s="22" t="str">
        <f>IF(E181="","",COUNTA($E$3:E181))</f>
        <v/>
      </c>
      <c r="AF181" s="60" t="str">
        <f>IF(B181="",IF(OR($C181&lt;&gt;"",$D181&lt;&gt;"",$E181&lt;&gt;"",$F181&lt;&gt;""),INDEX(AF$3:AF180,MATCH(MAX(AB$3:AB180),AB$3:AB180,0),0),""),B181)</f>
        <v/>
      </c>
      <c r="AG181" s="60" t="str">
        <f>IF(C181="",IF(OR($B181&lt;&gt;"",$D181&lt;&gt;"",$E181&lt;&gt;"",$F181&lt;&gt;""),INDEX(AG$3:AG180,MATCH(MAX(AC$3:AC180),AC$3:AC180,0),0),""),C181)</f>
        <v/>
      </c>
      <c r="AH181" s="60" t="str">
        <f>IF(D181="",IF(OR($B181&lt;&gt;"",$C181&lt;&gt;"",$E181&lt;&gt;"",$F181&lt;&gt;""),INDEX(AH$3:AH180,MATCH(MAX(AD$3:AD180),AD$3:AD180,0),0),""),D181)</f>
        <v/>
      </c>
      <c r="AI181" s="19" t="str">
        <f t="shared" si="98"/>
        <v/>
      </c>
      <c r="AJ181" s="22" t="str">
        <f>IF(AK181="","",$AK181&amp;"@"&amp;AL181&amp;IF(AL181="","","@"&amp;COUNTIF($AI$3:AI181,AL181)))</f>
        <v/>
      </c>
      <c r="AK181" s="45" t="str">
        <f t="shared" si="99"/>
        <v/>
      </c>
      <c r="AL181" s="5" t="str">
        <f>IF(AI181="",IF(AND(F181&lt;&gt;"",E181=""),INDEX($AI$3:AI180,MATCH(MAX($AE$3:AE180),$AE$3:AE180,0),0),""),AI181)</f>
        <v/>
      </c>
      <c r="AM181" s="22" t="str">
        <f>IF(入力!F181="","",IFERROR(INDEX(設定!$B$3:$B$100003,IFERROR(MATCH("*"&amp;$F181&amp;"*",設定!B$3:B$100003,0),MATCH("*"&amp;$F181&amp;"*",設定!C$3:C$100003,0)),0),入力!F181))&amp;""</f>
        <v/>
      </c>
      <c r="AN181" s="22" t="str">
        <f>IF(AM181="","",IFERROR(IF(入力!I181="",INDEX(設定!$D$3:$D$100003,MATCH("*"&amp;$AM181&amp;"*",設定!B$3:B$100003,0),0),I181),I181))&amp;""</f>
        <v/>
      </c>
      <c r="AO181" s="22" t="str">
        <f t="shared" si="100"/>
        <v/>
      </c>
      <c r="AP181" s="22" t="str">
        <f t="shared" si="101"/>
        <v/>
      </c>
      <c r="AQ181" s="22" t="str">
        <f>IF(AM181="","",IFERROR(IF(入力!H181="",INDEX(設定!$E$3:$X$100003,MATCH("*"&amp;$AM181&amp;"*",設定!B$3:B$100003,0),MATCH($AK181,設定!$E$1:$X$1,1)),H181),H181))</f>
        <v/>
      </c>
      <c r="AR181" s="23" t="str">
        <f t="shared" si="102"/>
        <v/>
      </c>
      <c r="AS181" s="23" t="str">
        <f>IF(AND(AR181&lt;&gt;"",COUNTIF($AJ$3:AJ181,AJ181)=1),SUMIF($AJ$3:$AR$100003,AJ181,$AR$3:$AR$100003),"")</f>
        <v/>
      </c>
      <c r="AT181" s="23" t="str">
        <f>IF(AND(COUNTIF($AK$3:AK181,AK181)=COUNTIF($AK$3:AK100181,AK181),AK181&lt;&gt;""),SUMIF($AK$3:AK181,AK181,$AR$3:AR181),"")</f>
        <v/>
      </c>
      <c r="AU181" s="125"/>
      <c r="AV181" s="22" t="str">
        <f>IF(COUNT(BA181:BF181)=6,MAX($AV$3:AV180)+1,"")</f>
        <v/>
      </c>
      <c r="AW181" s="22" t="str">
        <f>IF(AX181="","",RANK(AX181,$AX$3:$AX$100003,1)+COUNTIF($AX$3:AX181,AX181)-1)</f>
        <v/>
      </c>
      <c r="AX181" s="22" t="str">
        <f t="shared" si="80"/>
        <v/>
      </c>
      <c r="AY181" s="22" t="str">
        <f>IF(AL181="","",IF(COUNTIF($AL$3:AL181,AL181)=1,1+MAX($AY$3:AY180),INDEX($AY$3:AY180,MATCH(AL181,$AL$3:AL181,0),0)))</f>
        <v/>
      </c>
      <c r="AZ181" s="22" t="str">
        <f>IF(AM181="","",IF(COUNTIF($AM$3:AM181,AM181)=1,1+MAX($AZ$3:AZ180),INDEX($AZ$3:AZ180,MATCH(AM181,$AM$3:AM181,0),0)))</f>
        <v/>
      </c>
      <c r="BA181" s="79" t="str">
        <f t="shared" si="81"/>
        <v/>
      </c>
      <c r="BB181" s="79" t="str">
        <f t="shared" si="82"/>
        <v/>
      </c>
      <c r="BC181" s="22" t="str">
        <f>IF($AL181="","",IF(COUNTIF(AL181,"*"&amp;BC$1&amp;"*"),COUNTIF(AL$3:AL181,"*"&amp;BC$1&amp;"*"),""))</f>
        <v/>
      </c>
      <c r="BD181" s="22" t="str">
        <f>IF($AL181="","",IF(COUNTIF(AM181,"*"&amp;BD$1&amp;"*"),COUNTIF(AM$3:AM181,"*"&amp;BD$1&amp;"*"),""))</f>
        <v/>
      </c>
      <c r="BE181" s="22" t="str">
        <f>IF($AL181="","",IF(COUNTIF(AN181,"*"&amp;BE$1&amp;"*"),COUNTIF(AN$3:AN181,"*"&amp;BE$1&amp;"*"),""))</f>
        <v/>
      </c>
      <c r="BF181" s="22" t="str">
        <f>IF($AL181="","",IF(COUNTIF(AO181,"*"&amp;BF$1&amp;"*"),COUNTIF(AO$3:AO181,"*"&amp;BF$1&amp;"*"),""))</f>
        <v/>
      </c>
      <c r="BG181" s="83" t="str">
        <f t="shared" si="83"/>
        <v/>
      </c>
      <c r="BH181" s="22" t="str">
        <f t="shared" si="84"/>
        <v/>
      </c>
      <c r="BI181" s="22" t="str">
        <f t="shared" si="85"/>
        <v/>
      </c>
      <c r="BK181" s="22" t="str">
        <f>IF($BK$1&gt;=1+MAX($BK$3:BK180),1+MAX($BK$3:BK180),"")</f>
        <v/>
      </c>
      <c r="BL181" s="22" t="str">
        <f t="shared" si="106"/>
        <v/>
      </c>
      <c r="BM181" s="22" t="str">
        <f t="shared" si="106"/>
        <v/>
      </c>
      <c r="BN181" s="22" t="str">
        <f t="shared" si="106"/>
        <v/>
      </c>
      <c r="BO181" s="22" t="str">
        <f t="shared" si="106"/>
        <v/>
      </c>
      <c r="BP181" s="22" t="str">
        <f t="shared" si="106"/>
        <v/>
      </c>
      <c r="BQ181" s="22" t="str">
        <f t="shared" si="106"/>
        <v/>
      </c>
      <c r="BR181" s="22" t="str">
        <f t="shared" si="106"/>
        <v/>
      </c>
      <c r="BS181" s="22" t="str">
        <f t="shared" si="106"/>
        <v/>
      </c>
      <c r="BT181" s="22" t="str">
        <f t="shared" si="106"/>
        <v/>
      </c>
      <c r="BU181" s="22" t="str">
        <f t="shared" si="106"/>
        <v/>
      </c>
      <c r="BV181" s="22" t="str">
        <f t="shared" si="106"/>
        <v/>
      </c>
    </row>
    <row r="182" spans="2:74" ht="30" customHeight="1" x14ac:dyDescent="0.2">
      <c r="B182" s="75"/>
      <c r="C182" s="75"/>
      <c r="D182" s="77"/>
      <c r="E182" s="49"/>
      <c r="F182" s="49"/>
      <c r="G182" s="50"/>
      <c r="H182" s="51"/>
      <c r="I182" s="50"/>
      <c r="J182" s="53"/>
      <c r="K182" s="55" t="str">
        <f t="shared" si="87"/>
        <v/>
      </c>
      <c r="L182" s="50" t="str">
        <f t="shared" si="88"/>
        <v/>
      </c>
      <c r="M182" s="50" t="str">
        <f t="shared" si="89"/>
        <v/>
      </c>
      <c r="N182" s="72" t="str">
        <f t="shared" si="90"/>
        <v/>
      </c>
      <c r="O182" s="72" t="str">
        <f t="shared" si="91"/>
        <v/>
      </c>
      <c r="P182" s="51" t="str">
        <f t="shared" si="92"/>
        <v/>
      </c>
      <c r="Q182" s="21"/>
      <c r="R182" s="68" t="str">
        <f t="shared" si="93"/>
        <v/>
      </c>
      <c r="S182" s="51" t="str">
        <f t="shared" si="94"/>
        <v/>
      </c>
      <c r="T182" s="24"/>
      <c r="U182" s="7" t="str">
        <f t="shared" si="78"/>
        <v/>
      </c>
      <c r="V182" s="8" t="str">
        <f t="shared" si="95"/>
        <v/>
      </c>
      <c r="W182" s="21"/>
      <c r="X182" s="14" t="str">
        <f t="shared" si="79"/>
        <v/>
      </c>
      <c r="Y182" s="14" t="str">
        <f t="shared" si="96"/>
        <v/>
      </c>
      <c r="Z182" s="8" t="str">
        <f t="shared" si="97"/>
        <v/>
      </c>
      <c r="AA182" s="24"/>
      <c r="AB182" s="4" t="str">
        <f>IF(B182="","",COUNT(B$3:B182))</f>
        <v/>
      </c>
      <c r="AC182" s="4" t="str">
        <f>IF(C182="","",COUNT(C$3:C182))</f>
        <v/>
      </c>
      <c r="AD182" s="4" t="str">
        <f>IF(D182="","",COUNT(D$3:D182))</f>
        <v/>
      </c>
      <c r="AE182" s="22" t="str">
        <f>IF(E182="","",COUNTA($E$3:E182))</f>
        <v/>
      </c>
      <c r="AF182" s="60" t="str">
        <f>IF(B182="",IF(OR($C182&lt;&gt;"",$D182&lt;&gt;"",$E182&lt;&gt;"",$F182&lt;&gt;""),INDEX(AF$3:AF181,MATCH(MAX(AB$3:AB181),AB$3:AB181,0),0),""),B182)</f>
        <v/>
      </c>
      <c r="AG182" s="60" t="str">
        <f>IF(C182="",IF(OR($B182&lt;&gt;"",$D182&lt;&gt;"",$E182&lt;&gt;"",$F182&lt;&gt;""),INDEX(AG$3:AG181,MATCH(MAX(AC$3:AC181),AC$3:AC181,0),0),""),C182)</f>
        <v/>
      </c>
      <c r="AH182" s="60" t="str">
        <f>IF(D182="",IF(OR($B182&lt;&gt;"",$C182&lt;&gt;"",$E182&lt;&gt;"",$F182&lt;&gt;""),INDEX(AH$3:AH181,MATCH(MAX(AD$3:AD181),AD$3:AD181,0),0),""),D182)</f>
        <v/>
      </c>
      <c r="AI182" s="19" t="str">
        <f t="shared" si="98"/>
        <v/>
      </c>
      <c r="AJ182" s="22" t="str">
        <f>IF(AK182="","",$AK182&amp;"@"&amp;AL182&amp;IF(AL182="","","@"&amp;COUNTIF($AI$3:AI182,AL182)))</f>
        <v/>
      </c>
      <c r="AK182" s="45" t="str">
        <f t="shared" si="99"/>
        <v/>
      </c>
      <c r="AL182" s="5" t="str">
        <f>IF(AI182="",IF(AND(F182&lt;&gt;"",E182=""),INDEX($AI$3:AI181,MATCH(MAX($AE$3:AE181),$AE$3:AE181,0),0),""),AI182)</f>
        <v/>
      </c>
      <c r="AM182" s="22" t="str">
        <f>IF(入力!F182="","",IFERROR(INDEX(設定!$B$3:$B$100003,IFERROR(MATCH("*"&amp;$F182&amp;"*",設定!B$3:B$100003,0),MATCH("*"&amp;$F182&amp;"*",設定!C$3:C$100003,0)),0),入力!F182))&amp;""</f>
        <v/>
      </c>
      <c r="AN182" s="22" t="str">
        <f>IF(AM182="","",IFERROR(IF(入力!I182="",INDEX(設定!$D$3:$D$100003,MATCH("*"&amp;$AM182&amp;"*",設定!B$3:B$100003,0),0),I182),I182))&amp;""</f>
        <v/>
      </c>
      <c r="AO182" s="22" t="str">
        <f t="shared" si="100"/>
        <v/>
      </c>
      <c r="AP182" s="22" t="str">
        <f t="shared" si="101"/>
        <v/>
      </c>
      <c r="AQ182" s="22" t="str">
        <f>IF(AM182="","",IFERROR(IF(入力!H182="",INDEX(設定!$E$3:$X$100003,MATCH("*"&amp;$AM182&amp;"*",設定!B$3:B$100003,0),MATCH($AK182,設定!$E$1:$X$1,1)),H182),H182))</f>
        <v/>
      </c>
      <c r="AR182" s="23" t="str">
        <f t="shared" si="102"/>
        <v/>
      </c>
      <c r="AS182" s="23" t="str">
        <f>IF(AND(AR182&lt;&gt;"",COUNTIF($AJ$3:AJ182,AJ182)=1),SUMIF($AJ$3:$AR$100003,AJ182,$AR$3:$AR$100003),"")</f>
        <v/>
      </c>
      <c r="AT182" s="23" t="str">
        <f>IF(AND(COUNTIF($AK$3:AK182,AK182)=COUNTIF($AK$3:AK100182,AK182),AK182&lt;&gt;""),SUMIF($AK$3:AK182,AK182,$AR$3:AR182),"")</f>
        <v/>
      </c>
      <c r="AU182" s="125"/>
      <c r="AV182" s="22" t="str">
        <f>IF(COUNT(BA182:BF182)=6,MAX($AV$3:AV181)+1,"")</f>
        <v/>
      </c>
      <c r="AW182" s="22" t="str">
        <f>IF(AX182="","",RANK(AX182,$AX$3:$AX$100003,1)+COUNTIF($AX$3:AX182,AX182)-1)</f>
        <v/>
      </c>
      <c r="AX182" s="22" t="str">
        <f t="shared" si="80"/>
        <v/>
      </c>
      <c r="AY182" s="22" t="str">
        <f>IF(AL182="","",IF(COUNTIF($AL$3:AL182,AL182)=1,1+MAX($AY$3:AY181),INDEX($AY$3:AY181,MATCH(AL182,$AL$3:AL182,0),0)))</f>
        <v/>
      </c>
      <c r="AZ182" s="22" t="str">
        <f>IF(AM182="","",IF(COUNTIF($AM$3:AM182,AM182)=1,1+MAX($AZ$3:AZ181),INDEX($AZ$3:AZ181,MATCH(AM182,$AM$3:AM182,0),0)))</f>
        <v/>
      </c>
      <c r="BA182" s="79" t="str">
        <f t="shared" si="81"/>
        <v/>
      </c>
      <c r="BB182" s="79" t="str">
        <f t="shared" si="82"/>
        <v/>
      </c>
      <c r="BC182" s="22" t="str">
        <f>IF($AL182="","",IF(COUNTIF(AL182,"*"&amp;BC$1&amp;"*"),COUNTIF(AL$3:AL182,"*"&amp;BC$1&amp;"*"),""))</f>
        <v/>
      </c>
      <c r="BD182" s="22" t="str">
        <f>IF($AL182="","",IF(COUNTIF(AM182,"*"&amp;BD$1&amp;"*"),COUNTIF(AM$3:AM182,"*"&amp;BD$1&amp;"*"),""))</f>
        <v/>
      </c>
      <c r="BE182" s="22" t="str">
        <f>IF($AL182="","",IF(COUNTIF(AN182,"*"&amp;BE$1&amp;"*"),COUNTIF(AN$3:AN182,"*"&amp;BE$1&amp;"*"),""))</f>
        <v/>
      </c>
      <c r="BF182" s="22" t="str">
        <f>IF($AL182="","",IF(COUNTIF(AO182,"*"&amp;BF$1&amp;"*"),COUNTIF(AO$3:AO182,"*"&amp;BF$1&amp;"*"),""))</f>
        <v/>
      </c>
      <c r="BG182" s="83" t="str">
        <f t="shared" si="83"/>
        <v/>
      </c>
      <c r="BH182" s="22" t="str">
        <f t="shared" si="84"/>
        <v/>
      </c>
      <c r="BI182" s="22" t="str">
        <f t="shared" si="85"/>
        <v/>
      </c>
      <c r="BK182" s="22" t="str">
        <f>IF($BK$1&gt;=1+MAX($BK$3:BK181),1+MAX($BK$3:BK181),"")</f>
        <v/>
      </c>
      <c r="BL182" s="22" t="str">
        <f t="shared" si="106"/>
        <v/>
      </c>
      <c r="BM182" s="22" t="str">
        <f t="shared" si="106"/>
        <v/>
      </c>
      <c r="BN182" s="22" t="str">
        <f t="shared" si="106"/>
        <v/>
      </c>
      <c r="BO182" s="22" t="str">
        <f t="shared" si="106"/>
        <v/>
      </c>
      <c r="BP182" s="22" t="str">
        <f t="shared" si="106"/>
        <v/>
      </c>
      <c r="BQ182" s="22" t="str">
        <f t="shared" si="106"/>
        <v/>
      </c>
      <c r="BR182" s="22" t="str">
        <f t="shared" si="106"/>
        <v/>
      </c>
      <c r="BS182" s="22" t="str">
        <f t="shared" si="106"/>
        <v/>
      </c>
      <c r="BT182" s="22" t="str">
        <f t="shared" si="106"/>
        <v/>
      </c>
      <c r="BU182" s="22" t="str">
        <f t="shared" si="106"/>
        <v/>
      </c>
      <c r="BV182" s="22" t="str">
        <f t="shared" si="106"/>
        <v/>
      </c>
    </row>
    <row r="183" spans="2:74" ht="30" customHeight="1" x14ac:dyDescent="0.2">
      <c r="B183" s="75"/>
      <c r="C183" s="75"/>
      <c r="D183" s="77"/>
      <c r="E183" s="49"/>
      <c r="F183" s="49"/>
      <c r="G183" s="50"/>
      <c r="H183" s="51"/>
      <c r="I183" s="50"/>
      <c r="J183" s="53"/>
      <c r="K183" s="55" t="str">
        <f t="shared" si="87"/>
        <v/>
      </c>
      <c r="L183" s="50" t="str">
        <f t="shared" si="88"/>
        <v/>
      </c>
      <c r="M183" s="50" t="str">
        <f t="shared" si="89"/>
        <v/>
      </c>
      <c r="N183" s="72" t="str">
        <f t="shared" si="90"/>
        <v/>
      </c>
      <c r="O183" s="72" t="str">
        <f t="shared" si="91"/>
        <v/>
      </c>
      <c r="P183" s="51" t="str">
        <f t="shared" si="92"/>
        <v/>
      </c>
      <c r="Q183" s="21"/>
      <c r="R183" s="68" t="str">
        <f t="shared" si="93"/>
        <v/>
      </c>
      <c r="S183" s="51" t="str">
        <f t="shared" si="94"/>
        <v/>
      </c>
      <c r="T183" s="24"/>
      <c r="U183" s="7" t="str">
        <f t="shared" si="78"/>
        <v/>
      </c>
      <c r="V183" s="8" t="str">
        <f t="shared" si="95"/>
        <v/>
      </c>
      <c r="W183" s="21"/>
      <c r="X183" s="14" t="str">
        <f t="shared" si="79"/>
        <v/>
      </c>
      <c r="Y183" s="14" t="str">
        <f t="shared" si="96"/>
        <v/>
      </c>
      <c r="Z183" s="8" t="str">
        <f t="shared" si="97"/>
        <v/>
      </c>
      <c r="AA183" s="24"/>
      <c r="AB183" s="4" t="str">
        <f>IF(B183="","",COUNT(B$3:B183))</f>
        <v/>
      </c>
      <c r="AC183" s="4" t="str">
        <f>IF(C183="","",COUNT(C$3:C183))</f>
        <v/>
      </c>
      <c r="AD183" s="4" t="str">
        <f>IF(D183="","",COUNT(D$3:D183))</f>
        <v/>
      </c>
      <c r="AE183" s="22" t="str">
        <f>IF(E183="","",COUNTA($E$3:E183))</f>
        <v/>
      </c>
      <c r="AF183" s="60" t="str">
        <f>IF(B183="",IF(OR($C183&lt;&gt;"",$D183&lt;&gt;"",$E183&lt;&gt;"",$F183&lt;&gt;""),INDEX(AF$3:AF182,MATCH(MAX(AB$3:AB182),AB$3:AB182,0),0),""),B183)</f>
        <v/>
      </c>
      <c r="AG183" s="60" t="str">
        <f>IF(C183="",IF(OR($B183&lt;&gt;"",$D183&lt;&gt;"",$E183&lt;&gt;"",$F183&lt;&gt;""),INDEX(AG$3:AG182,MATCH(MAX(AC$3:AC182),AC$3:AC182,0),0),""),C183)</f>
        <v/>
      </c>
      <c r="AH183" s="60" t="str">
        <f>IF(D183="",IF(OR($B183&lt;&gt;"",$C183&lt;&gt;"",$E183&lt;&gt;"",$F183&lt;&gt;""),INDEX(AH$3:AH182,MATCH(MAX(AD$3:AD182),AD$3:AD182,0),0),""),D183)</f>
        <v/>
      </c>
      <c r="AI183" s="19" t="str">
        <f t="shared" si="98"/>
        <v/>
      </c>
      <c r="AJ183" s="22" t="str">
        <f>IF(AK183="","",$AK183&amp;"@"&amp;AL183&amp;IF(AL183="","","@"&amp;COUNTIF($AI$3:AI183,AL183)))</f>
        <v/>
      </c>
      <c r="AK183" s="45" t="str">
        <f t="shared" si="99"/>
        <v/>
      </c>
      <c r="AL183" s="5" t="str">
        <f>IF(AI183="",IF(AND(F183&lt;&gt;"",E183=""),INDEX($AI$3:AI182,MATCH(MAX($AE$3:AE182),$AE$3:AE182,0),0),""),AI183)</f>
        <v/>
      </c>
      <c r="AM183" s="22" t="str">
        <f>IF(入力!F183="","",IFERROR(INDEX(設定!$B$3:$B$100003,IFERROR(MATCH("*"&amp;$F183&amp;"*",設定!B$3:B$100003,0),MATCH("*"&amp;$F183&amp;"*",設定!C$3:C$100003,0)),0),入力!F183))&amp;""</f>
        <v/>
      </c>
      <c r="AN183" s="22" t="str">
        <f>IF(AM183="","",IFERROR(IF(入力!I183="",INDEX(設定!$D$3:$D$100003,MATCH("*"&amp;$AM183&amp;"*",設定!B$3:B$100003,0),0),I183),I183))&amp;""</f>
        <v/>
      </c>
      <c r="AO183" s="22" t="str">
        <f t="shared" si="100"/>
        <v/>
      </c>
      <c r="AP183" s="22" t="str">
        <f t="shared" si="101"/>
        <v/>
      </c>
      <c r="AQ183" s="22" t="str">
        <f>IF(AM183="","",IFERROR(IF(入力!H183="",INDEX(設定!$E$3:$X$100003,MATCH("*"&amp;$AM183&amp;"*",設定!B$3:B$100003,0),MATCH($AK183,設定!$E$1:$X$1,1)),H183),H183))</f>
        <v/>
      </c>
      <c r="AR183" s="23" t="str">
        <f t="shared" si="102"/>
        <v/>
      </c>
      <c r="AS183" s="23" t="str">
        <f>IF(AND(AR183&lt;&gt;"",COUNTIF($AJ$3:AJ183,AJ183)=1),SUMIF($AJ$3:$AR$100003,AJ183,$AR$3:$AR$100003),"")</f>
        <v/>
      </c>
      <c r="AT183" s="23" t="str">
        <f>IF(AND(COUNTIF($AK$3:AK183,AK183)=COUNTIF($AK$3:AK100183,AK183),AK183&lt;&gt;""),SUMIF($AK$3:AK183,AK183,$AR$3:AR183),"")</f>
        <v/>
      </c>
      <c r="AU183" s="125"/>
      <c r="AV183" s="22" t="str">
        <f>IF(COUNT(BA183:BF183)=6,MAX($AV$3:AV182)+1,"")</f>
        <v/>
      </c>
      <c r="AW183" s="22" t="str">
        <f>IF(AX183="","",RANK(AX183,$AX$3:$AX$100003,1)+COUNTIF($AX$3:AX183,AX183)-1)</f>
        <v/>
      </c>
      <c r="AX183" s="22" t="str">
        <f t="shared" si="80"/>
        <v/>
      </c>
      <c r="AY183" s="22" t="str">
        <f>IF(AL183="","",IF(COUNTIF($AL$3:AL183,AL183)=1,1+MAX($AY$3:AY182),INDEX($AY$3:AY182,MATCH(AL183,$AL$3:AL183,0),0)))</f>
        <v/>
      </c>
      <c r="AZ183" s="22" t="str">
        <f>IF(AM183="","",IF(COUNTIF($AM$3:AM183,AM183)=1,1+MAX($AZ$3:AZ182),INDEX($AZ$3:AZ182,MATCH(AM183,$AM$3:AM183,0),0)))</f>
        <v/>
      </c>
      <c r="BA183" s="79" t="str">
        <f t="shared" si="81"/>
        <v/>
      </c>
      <c r="BB183" s="79" t="str">
        <f t="shared" si="82"/>
        <v/>
      </c>
      <c r="BC183" s="22" t="str">
        <f>IF($AL183="","",IF(COUNTIF(AL183,"*"&amp;BC$1&amp;"*"),COUNTIF(AL$3:AL183,"*"&amp;BC$1&amp;"*"),""))</f>
        <v/>
      </c>
      <c r="BD183" s="22" t="str">
        <f>IF($AL183="","",IF(COUNTIF(AM183,"*"&amp;BD$1&amp;"*"),COUNTIF(AM$3:AM183,"*"&amp;BD$1&amp;"*"),""))</f>
        <v/>
      </c>
      <c r="BE183" s="22" t="str">
        <f>IF($AL183="","",IF(COUNTIF(AN183,"*"&amp;BE$1&amp;"*"),COUNTIF(AN$3:AN183,"*"&amp;BE$1&amp;"*"),""))</f>
        <v/>
      </c>
      <c r="BF183" s="22" t="str">
        <f>IF($AL183="","",IF(COUNTIF(AO183,"*"&amp;BF$1&amp;"*"),COUNTIF(AO$3:AO183,"*"&amp;BF$1&amp;"*"),""))</f>
        <v/>
      </c>
      <c r="BG183" s="83" t="str">
        <f t="shared" si="83"/>
        <v/>
      </c>
      <c r="BH183" s="22" t="str">
        <f t="shared" si="84"/>
        <v/>
      </c>
      <c r="BI183" s="22" t="str">
        <f t="shared" si="85"/>
        <v/>
      </c>
      <c r="BK183" s="22" t="str">
        <f>IF($BK$1&gt;=1+MAX($BK$3:BK182),1+MAX($BK$3:BK182),"")</f>
        <v/>
      </c>
      <c r="BL183" s="22" t="str">
        <f t="shared" ref="BL183:BV192" si="107">IFERROR(IF($BK183="","",INDEX($AF$3:$AR$100003,MATCH($BK183,INDEX($AV$3:$AW$100003,0,MATCH($BL$1,$AV$2:$AW$2,0)),0),MATCH(BL$2,$AF$2:$AR$2,0))),"")</f>
        <v/>
      </c>
      <c r="BM183" s="22" t="str">
        <f t="shared" si="107"/>
        <v/>
      </c>
      <c r="BN183" s="22" t="str">
        <f t="shared" si="107"/>
        <v/>
      </c>
      <c r="BO183" s="22" t="str">
        <f t="shared" si="107"/>
        <v/>
      </c>
      <c r="BP183" s="22" t="str">
        <f t="shared" si="107"/>
        <v/>
      </c>
      <c r="BQ183" s="22" t="str">
        <f t="shared" si="107"/>
        <v/>
      </c>
      <c r="BR183" s="22" t="str">
        <f t="shared" si="107"/>
        <v/>
      </c>
      <c r="BS183" s="22" t="str">
        <f t="shared" si="107"/>
        <v/>
      </c>
      <c r="BT183" s="22" t="str">
        <f t="shared" si="107"/>
        <v/>
      </c>
      <c r="BU183" s="22" t="str">
        <f t="shared" si="107"/>
        <v/>
      </c>
      <c r="BV183" s="22" t="str">
        <f t="shared" si="107"/>
        <v/>
      </c>
    </row>
    <row r="184" spans="2:74" ht="30" customHeight="1" x14ac:dyDescent="0.2">
      <c r="B184" s="75"/>
      <c r="C184" s="75"/>
      <c r="D184" s="77"/>
      <c r="E184" s="49"/>
      <c r="F184" s="49"/>
      <c r="G184" s="50"/>
      <c r="H184" s="51"/>
      <c r="I184" s="50"/>
      <c r="J184" s="53"/>
      <c r="K184" s="55" t="str">
        <f t="shared" si="87"/>
        <v/>
      </c>
      <c r="L184" s="50" t="str">
        <f t="shared" si="88"/>
        <v/>
      </c>
      <c r="M184" s="50" t="str">
        <f t="shared" si="89"/>
        <v/>
      </c>
      <c r="N184" s="72" t="str">
        <f t="shared" si="90"/>
        <v/>
      </c>
      <c r="O184" s="72" t="str">
        <f t="shared" si="91"/>
        <v/>
      </c>
      <c r="P184" s="51" t="str">
        <f t="shared" si="92"/>
        <v/>
      </c>
      <c r="Q184" s="21"/>
      <c r="R184" s="68" t="str">
        <f t="shared" si="93"/>
        <v/>
      </c>
      <c r="S184" s="51" t="str">
        <f t="shared" si="94"/>
        <v/>
      </c>
      <c r="T184" s="24"/>
      <c r="U184" s="7" t="str">
        <f t="shared" si="78"/>
        <v/>
      </c>
      <c r="V184" s="8" t="str">
        <f t="shared" si="95"/>
        <v/>
      </c>
      <c r="W184" s="21"/>
      <c r="X184" s="14" t="str">
        <f t="shared" si="79"/>
        <v/>
      </c>
      <c r="Y184" s="14" t="str">
        <f t="shared" si="96"/>
        <v/>
      </c>
      <c r="Z184" s="8" t="str">
        <f t="shared" si="97"/>
        <v/>
      </c>
      <c r="AA184" s="24"/>
      <c r="AB184" s="4" t="str">
        <f>IF(B184="","",COUNT(B$3:B184))</f>
        <v/>
      </c>
      <c r="AC184" s="4" t="str">
        <f>IF(C184="","",COUNT(C$3:C184))</f>
        <v/>
      </c>
      <c r="AD184" s="4" t="str">
        <f>IF(D184="","",COUNT(D$3:D184))</f>
        <v/>
      </c>
      <c r="AE184" s="22" t="str">
        <f>IF(E184="","",COUNTA($E$3:E184))</f>
        <v/>
      </c>
      <c r="AF184" s="60" t="str">
        <f>IF(B184="",IF(OR($C184&lt;&gt;"",$D184&lt;&gt;"",$E184&lt;&gt;"",$F184&lt;&gt;""),INDEX(AF$3:AF183,MATCH(MAX(AB$3:AB183),AB$3:AB183,0),0),""),B184)</f>
        <v/>
      </c>
      <c r="AG184" s="60" t="str">
        <f>IF(C184="",IF(OR($B184&lt;&gt;"",$D184&lt;&gt;"",$E184&lt;&gt;"",$F184&lt;&gt;""),INDEX(AG$3:AG183,MATCH(MAX(AC$3:AC183),AC$3:AC183,0),0),""),C184)</f>
        <v/>
      </c>
      <c r="AH184" s="60" t="str">
        <f>IF(D184="",IF(OR($B184&lt;&gt;"",$C184&lt;&gt;"",$E184&lt;&gt;"",$F184&lt;&gt;""),INDEX(AH$3:AH183,MATCH(MAX(AD$3:AD183),AD$3:AD183,0),0),""),D184)</f>
        <v/>
      </c>
      <c r="AI184" s="19" t="str">
        <f t="shared" si="98"/>
        <v/>
      </c>
      <c r="AJ184" s="22" t="str">
        <f>IF(AK184="","",$AK184&amp;"@"&amp;AL184&amp;IF(AL184="","","@"&amp;COUNTIF($AI$3:AI184,AL184)))</f>
        <v/>
      </c>
      <c r="AK184" s="45" t="str">
        <f t="shared" si="99"/>
        <v/>
      </c>
      <c r="AL184" s="5" t="str">
        <f>IF(AI184="",IF(AND(F184&lt;&gt;"",E184=""),INDEX($AI$3:AI183,MATCH(MAX($AE$3:AE183),$AE$3:AE183,0),0),""),AI184)</f>
        <v/>
      </c>
      <c r="AM184" s="22" t="str">
        <f>IF(入力!F184="","",IFERROR(INDEX(設定!$B$3:$B$100003,IFERROR(MATCH("*"&amp;$F184&amp;"*",設定!B$3:B$100003,0),MATCH("*"&amp;$F184&amp;"*",設定!C$3:C$100003,0)),0),入力!F184))&amp;""</f>
        <v/>
      </c>
      <c r="AN184" s="22" t="str">
        <f>IF(AM184="","",IFERROR(IF(入力!I184="",INDEX(設定!$D$3:$D$100003,MATCH("*"&amp;$AM184&amp;"*",設定!B$3:B$100003,0),0),I184),I184))&amp;""</f>
        <v/>
      </c>
      <c r="AO184" s="22" t="str">
        <f t="shared" si="100"/>
        <v/>
      </c>
      <c r="AP184" s="22" t="str">
        <f t="shared" si="101"/>
        <v/>
      </c>
      <c r="AQ184" s="22" t="str">
        <f>IF(AM184="","",IFERROR(IF(入力!H184="",INDEX(設定!$E$3:$X$100003,MATCH("*"&amp;$AM184&amp;"*",設定!B$3:B$100003,0),MATCH($AK184,設定!$E$1:$X$1,1)),H184),H184))</f>
        <v/>
      </c>
      <c r="AR184" s="23" t="str">
        <f t="shared" si="102"/>
        <v/>
      </c>
      <c r="AS184" s="23" t="str">
        <f>IF(AND(AR184&lt;&gt;"",COUNTIF($AJ$3:AJ184,AJ184)=1),SUMIF($AJ$3:$AR$100003,AJ184,$AR$3:$AR$100003),"")</f>
        <v/>
      </c>
      <c r="AT184" s="23" t="str">
        <f>IF(AND(COUNTIF($AK$3:AK184,AK184)=COUNTIF($AK$3:AK100184,AK184),AK184&lt;&gt;""),SUMIF($AK$3:AK184,AK184,$AR$3:AR184),"")</f>
        <v/>
      </c>
      <c r="AU184" s="125"/>
      <c r="AV184" s="22" t="str">
        <f>IF(COUNT(BA184:BF184)=6,MAX($AV$3:AV183)+1,"")</f>
        <v/>
      </c>
      <c r="AW184" s="22" t="str">
        <f>IF(AX184="","",RANK(AX184,$AX$3:$AX$100003,1)+COUNTIF($AX$3:AX184,AX184)-1)</f>
        <v/>
      </c>
      <c r="AX184" s="22" t="str">
        <f t="shared" si="80"/>
        <v/>
      </c>
      <c r="AY184" s="22" t="str">
        <f>IF(AL184="","",IF(COUNTIF($AL$3:AL184,AL184)=1,1+MAX($AY$3:AY183),INDEX($AY$3:AY183,MATCH(AL184,$AL$3:AL184,0),0)))</f>
        <v/>
      </c>
      <c r="AZ184" s="22" t="str">
        <f>IF(AM184="","",IF(COUNTIF($AM$3:AM184,AM184)=1,1+MAX($AZ$3:AZ183),INDEX($AZ$3:AZ183,MATCH(AM184,$AM$3:AM184,0),0)))</f>
        <v/>
      </c>
      <c r="BA184" s="79" t="str">
        <f t="shared" si="81"/>
        <v/>
      </c>
      <c r="BB184" s="79" t="str">
        <f t="shared" si="82"/>
        <v/>
      </c>
      <c r="BC184" s="22" t="str">
        <f>IF($AL184="","",IF(COUNTIF(AL184,"*"&amp;BC$1&amp;"*"),COUNTIF(AL$3:AL184,"*"&amp;BC$1&amp;"*"),""))</f>
        <v/>
      </c>
      <c r="BD184" s="22" t="str">
        <f>IF($AL184="","",IF(COUNTIF(AM184,"*"&amp;BD$1&amp;"*"),COUNTIF(AM$3:AM184,"*"&amp;BD$1&amp;"*"),""))</f>
        <v/>
      </c>
      <c r="BE184" s="22" t="str">
        <f>IF($AL184="","",IF(COUNTIF(AN184,"*"&amp;BE$1&amp;"*"),COUNTIF(AN$3:AN184,"*"&amp;BE$1&amp;"*"),""))</f>
        <v/>
      </c>
      <c r="BF184" s="22" t="str">
        <f>IF($AL184="","",IF(COUNTIF(AO184,"*"&amp;BF$1&amp;"*"),COUNTIF(AO$3:AO184,"*"&amp;BF$1&amp;"*"),""))</f>
        <v/>
      </c>
      <c r="BG184" s="83" t="str">
        <f t="shared" si="83"/>
        <v/>
      </c>
      <c r="BH184" s="22" t="str">
        <f t="shared" si="84"/>
        <v/>
      </c>
      <c r="BI184" s="22" t="str">
        <f t="shared" si="85"/>
        <v/>
      </c>
      <c r="BK184" s="22" t="str">
        <f>IF($BK$1&gt;=1+MAX($BK$3:BK183),1+MAX($BK$3:BK183),"")</f>
        <v/>
      </c>
      <c r="BL184" s="22" t="str">
        <f t="shared" si="107"/>
        <v/>
      </c>
      <c r="BM184" s="22" t="str">
        <f t="shared" si="107"/>
        <v/>
      </c>
      <c r="BN184" s="22" t="str">
        <f t="shared" si="107"/>
        <v/>
      </c>
      <c r="BO184" s="22" t="str">
        <f t="shared" si="107"/>
        <v/>
      </c>
      <c r="BP184" s="22" t="str">
        <f t="shared" si="107"/>
        <v/>
      </c>
      <c r="BQ184" s="22" t="str">
        <f t="shared" si="107"/>
        <v/>
      </c>
      <c r="BR184" s="22" t="str">
        <f t="shared" si="107"/>
        <v/>
      </c>
      <c r="BS184" s="22" t="str">
        <f t="shared" si="107"/>
        <v/>
      </c>
      <c r="BT184" s="22" t="str">
        <f t="shared" si="107"/>
        <v/>
      </c>
      <c r="BU184" s="22" t="str">
        <f t="shared" si="107"/>
        <v/>
      </c>
      <c r="BV184" s="22" t="str">
        <f t="shared" si="107"/>
        <v/>
      </c>
    </row>
    <row r="185" spans="2:74" ht="30" customHeight="1" x14ac:dyDescent="0.2">
      <c r="B185" s="75"/>
      <c r="C185" s="75"/>
      <c r="D185" s="77"/>
      <c r="E185" s="49"/>
      <c r="F185" s="49"/>
      <c r="G185" s="50"/>
      <c r="H185" s="51"/>
      <c r="I185" s="50"/>
      <c r="J185" s="53"/>
      <c r="K185" s="55" t="str">
        <f t="shared" si="87"/>
        <v/>
      </c>
      <c r="L185" s="50" t="str">
        <f t="shared" si="88"/>
        <v/>
      </c>
      <c r="M185" s="50" t="str">
        <f t="shared" si="89"/>
        <v/>
      </c>
      <c r="N185" s="72" t="str">
        <f t="shared" si="90"/>
        <v/>
      </c>
      <c r="O185" s="72" t="str">
        <f t="shared" si="91"/>
        <v/>
      </c>
      <c r="P185" s="51" t="str">
        <f t="shared" si="92"/>
        <v/>
      </c>
      <c r="Q185" s="21"/>
      <c r="R185" s="68" t="str">
        <f t="shared" si="93"/>
        <v/>
      </c>
      <c r="S185" s="51" t="str">
        <f t="shared" si="94"/>
        <v/>
      </c>
      <c r="T185" s="24"/>
      <c r="U185" s="7" t="str">
        <f t="shared" si="78"/>
        <v/>
      </c>
      <c r="V185" s="8" t="str">
        <f t="shared" si="95"/>
        <v/>
      </c>
      <c r="W185" s="21"/>
      <c r="X185" s="14" t="str">
        <f t="shared" si="79"/>
        <v/>
      </c>
      <c r="Y185" s="14" t="str">
        <f t="shared" si="96"/>
        <v/>
      </c>
      <c r="Z185" s="8" t="str">
        <f t="shared" si="97"/>
        <v/>
      </c>
      <c r="AA185" s="24"/>
      <c r="AB185" s="4" t="str">
        <f>IF(B185="","",COUNT(B$3:B185))</f>
        <v/>
      </c>
      <c r="AC185" s="4" t="str">
        <f>IF(C185="","",COUNT(C$3:C185))</f>
        <v/>
      </c>
      <c r="AD185" s="4" t="str">
        <f>IF(D185="","",COUNT(D$3:D185))</f>
        <v/>
      </c>
      <c r="AE185" s="22" t="str">
        <f>IF(E185="","",COUNTA($E$3:E185))</f>
        <v/>
      </c>
      <c r="AF185" s="60" t="str">
        <f>IF(B185="",IF(OR($C185&lt;&gt;"",$D185&lt;&gt;"",$E185&lt;&gt;"",$F185&lt;&gt;""),INDEX(AF$3:AF184,MATCH(MAX(AB$3:AB184),AB$3:AB184,0),0),""),B185)</f>
        <v/>
      </c>
      <c r="AG185" s="60" t="str">
        <f>IF(C185="",IF(OR($B185&lt;&gt;"",$D185&lt;&gt;"",$E185&lt;&gt;"",$F185&lt;&gt;""),INDEX(AG$3:AG184,MATCH(MAX(AC$3:AC184),AC$3:AC184,0),0),""),C185)</f>
        <v/>
      </c>
      <c r="AH185" s="60" t="str">
        <f>IF(D185="",IF(OR($B185&lt;&gt;"",$C185&lt;&gt;"",$E185&lt;&gt;"",$F185&lt;&gt;""),INDEX(AH$3:AH184,MATCH(MAX(AD$3:AD184),AD$3:AD184,0),0),""),D185)</f>
        <v/>
      </c>
      <c r="AI185" s="19" t="str">
        <f t="shared" si="98"/>
        <v/>
      </c>
      <c r="AJ185" s="22" t="str">
        <f>IF(AK185="","",$AK185&amp;"@"&amp;AL185&amp;IF(AL185="","","@"&amp;COUNTIF($AI$3:AI185,AL185)))</f>
        <v/>
      </c>
      <c r="AK185" s="45" t="str">
        <f t="shared" si="99"/>
        <v/>
      </c>
      <c r="AL185" s="5" t="str">
        <f>IF(AI185="",IF(AND(F185&lt;&gt;"",E185=""),INDEX($AI$3:AI184,MATCH(MAX($AE$3:AE184),$AE$3:AE184,0),0),""),AI185)</f>
        <v/>
      </c>
      <c r="AM185" s="22" t="str">
        <f>IF(入力!F185="","",IFERROR(INDEX(設定!$B$3:$B$100003,IFERROR(MATCH("*"&amp;$F185&amp;"*",設定!B$3:B$100003,0),MATCH("*"&amp;$F185&amp;"*",設定!C$3:C$100003,0)),0),入力!F185))&amp;""</f>
        <v/>
      </c>
      <c r="AN185" s="22" t="str">
        <f>IF(AM185="","",IFERROR(IF(入力!I185="",INDEX(設定!$D$3:$D$100003,MATCH("*"&amp;$AM185&amp;"*",設定!B$3:B$100003,0),0),I185),I185))&amp;""</f>
        <v/>
      </c>
      <c r="AO185" s="22" t="str">
        <f t="shared" si="100"/>
        <v/>
      </c>
      <c r="AP185" s="22" t="str">
        <f t="shared" si="101"/>
        <v/>
      </c>
      <c r="AQ185" s="22" t="str">
        <f>IF(AM185="","",IFERROR(IF(入力!H185="",INDEX(設定!$E$3:$X$100003,MATCH("*"&amp;$AM185&amp;"*",設定!B$3:B$100003,0),MATCH($AK185,設定!$E$1:$X$1,1)),H185),H185))</f>
        <v/>
      </c>
      <c r="AR185" s="23" t="str">
        <f t="shared" si="102"/>
        <v/>
      </c>
      <c r="AS185" s="23" t="str">
        <f>IF(AND(AR185&lt;&gt;"",COUNTIF($AJ$3:AJ185,AJ185)=1),SUMIF($AJ$3:$AR$100003,AJ185,$AR$3:$AR$100003),"")</f>
        <v/>
      </c>
      <c r="AT185" s="23" t="str">
        <f>IF(AND(COUNTIF($AK$3:AK185,AK185)=COUNTIF($AK$3:AK100185,AK185),AK185&lt;&gt;""),SUMIF($AK$3:AK185,AK185,$AR$3:AR185),"")</f>
        <v/>
      </c>
      <c r="AU185" s="125"/>
      <c r="AV185" s="22" t="str">
        <f>IF(COUNT(BA185:BF185)=6,MAX($AV$3:AV184)+1,"")</f>
        <v/>
      </c>
      <c r="AW185" s="22" t="str">
        <f>IF(AX185="","",RANK(AX185,$AX$3:$AX$100003,1)+COUNTIF($AX$3:AX185,AX185)-1)</f>
        <v/>
      </c>
      <c r="AX185" s="22" t="str">
        <f t="shared" si="80"/>
        <v/>
      </c>
      <c r="AY185" s="22" t="str">
        <f>IF(AL185="","",IF(COUNTIF($AL$3:AL185,AL185)=1,1+MAX($AY$3:AY184),INDEX($AY$3:AY184,MATCH(AL185,$AL$3:AL185,0),0)))</f>
        <v/>
      </c>
      <c r="AZ185" s="22" t="str">
        <f>IF(AM185="","",IF(COUNTIF($AM$3:AM185,AM185)=1,1+MAX($AZ$3:AZ184),INDEX($AZ$3:AZ184,MATCH(AM185,$AM$3:AM185,0),0)))</f>
        <v/>
      </c>
      <c r="BA185" s="79" t="str">
        <f t="shared" si="81"/>
        <v/>
      </c>
      <c r="BB185" s="79" t="str">
        <f t="shared" si="82"/>
        <v/>
      </c>
      <c r="BC185" s="22" t="str">
        <f>IF($AL185="","",IF(COUNTIF(AL185,"*"&amp;BC$1&amp;"*"),COUNTIF(AL$3:AL185,"*"&amp;BC$1&amp;"*"),""))</f>
        <v/>
      </c>
      <c r="BD185" s="22" t="str">
        <f>IF($AL185="","",IF(COUNTIF(AM185,"*"&amp;BD$1&amp;"*"),COUNTIF(AM$3:AM185,"*"&amp;BD$1&amp;"*"),""))</f>
        <v/>
      </c>
      <c r="BE185" s="22" t="str">
        <f>IF($AL185="","",IF(COUNTIF(AN185,"*"&amp;BE$1&amp;"*"),COUNTIF(AN$3:AN185,"*"&amp;BE$1&amp;"*"),""))</f>
        <v/>
      </c>
      <c r="BF185" s="22" t="str">
        <f>IF($AL185="","",IF(COUNTIF(AO185,"*"&amp;BF$1&amp;"*"),COUNTIF(AO$3:AO185,"*"&amp;BF$1&amp;"*"),""))</f>
        <v/>
      </c>
      <c r="BG185" s="83" t="str">
        <f t="shared" si="83"/>
        <v/>
      </c>
      <c r="BH185" s="22" t="str">
        <f t="shared" si="84"/>
        <v/>
      </c>
      <c r="BI185" s="22" t="str">
        <f t="shared" si="85"/>
        <v/>
      </c>
      <c r="BK185" s="22" t="str">
        <f>IF($BK$1&gt;=1+MAX($BK$3:BK184),1+MAX($BK$3:BK184),"")</f>
        <v/>
      </c>
      <c r="BL185" s="22" t="str">
        <f t="shared" si="107"/>
        <v/>
      </c>
      <c r="BM185" s="22" t="str">
        <f t="shared" si="107"/>
        <v/>
      </c>
      <c r="BN185" s="22" t="str">
        <f t="shared" si="107"/>
        <v/>
      </c>
      <c r="BO185" s="22" t="str">
        <f t="shared" si="107"/>
        <v/>
      </c>
      <c r="BP185" s="22" t="str">
        <f t="shared" si="107"/>
        <v/>
      </c>
      <c r="BQ185" s="22" t="str">
        <f t="shared" si="107"/>
        <v/>
      </c>
      <c r="BR185" s="22" t="str">
        <f t="shared" si="107"/>
        <v/>
      </c>
      <c r="BS185" s="22" t="str">
        <f t="shared" si="107"/>
        <v/>
      </c>
      <c r="BT185" s="22" t="str">
        <f t="shared" si="107"/>
        <v/>
      </c>
      <c r="BU185" s="22" t="str">
        <f t="shared" si="107"/>
        <v/>
      </c>
      <c r="BV185" s="22" t="str">
        <f t="shared" si="107"/>
        <v/>
      </c>
    </row>
    <row r="186" spans="2:74" ht="30" customHeight="1" x14ac:dyDescent="0.2">
      <c r="B186" s="75"/>
      <c r="C186" s="75"/>
      <c r="D186" s="77"/>
      <c r="E186" s="49"/>
      <c r="F186" s="49"/>
      <c r="G186" s="50"/>
      <c r="H186" s="51"/>
      <c r="I186" s="50"/>
      <c r="J186" s="53"/>
      <c r="K186" s="55" t="str">
        <f t="shared" si="87"/>
        <v/>
      </c>
      <c r="L186" s="50" t="str">
        <f t="shared" si="88"/>
        <v/>
      </c>
      <c r="M186" s="50" t="str">
        <f t="shared" si="89"/>
        <v/>
      </c>
      <c r="N186" s="72" t="str">
        <f t="shared" si="90"/>
        <v/>
      </c>
      <c r="O186" s="72" t="str">
        <f t="shared" si="91"/>
        <v/>
      </c>
      <c r="P186" s="51" t="str">
        <f t="shared" si="92"/>
        <v/>
      </c>
      <c r="Q186" s="21"/>
      <c r="R186" s="68" t="str">
        <f t="shared" si="93"/>
        <v/>
      </c>
      <c r="S186" s="51" t="str">
        <f t="shared" si="94"/>
        <v/>
      </c>
      <c r="T186" s="24"/>
      <c r="U186" s="7" t="str">
        <f t="shared" si="78"/>
        <v/>
      </c>
      <c r="V186" s="8" t="str">
        <f t="shared" si="95"/>
        <v/>
      </c>
      <c r="W186" s="21"/>
      <c r="X186" s="14" t="str">
        <f t="shared" si="79"/>
        <v/>
      </c>
      <c r="Y186" s="14" t="str">
        <f t="shared" si="96"/>
        <v/>
      </c>
      <c r="Z186" s="8" t="str">
        <f t="shared" si="97"/>
        <v/>
      </c>
      <c r="AA186" s="24"/>
      <c r="AB186" s="4" t="str">
        <f>IF(B186="","",COUNT(B$3:B186))</f>
        <v/>
      </c>
      <c r="AC186" s="4" t="str">
        <f>IF(C186="","",COUNT(C$3:C186))</f>
        <v/>
      </c>
      <c r="AD186" s="4" t="str">
        <f>IF(D186="","",COUNT(D$3:D186))</f>
        <v/>
      </c>
      <c r="AE186" s="22" t="str">
        <f>IF(E186="","",COUNTA($E$3:E186))</f>
        <v/>
      </c>
      <c r="AF186" s="60" t="str">
        <f>IF(B186="",IF(OR($C186&lt;&gt;"",$D186&lt;&gt;"",$E186&lt;&gt;"",$F186&lt;&gt;""),INDEX(AF$3:AF185,MATCH(MAX(AB$3:AB185),AB$3:AB185,0),0),""),B186)</f>
        <v/>
      </c>
      <c r="AG186" s="60" t="str">
        <f>IF(C186="",IF(OR($B186&lt;&gt;"",$D186&lt;&gt;"",$E186&lt;&gt;"",$F186&lt;&gt;""),INDEX(AG$3:AG185,MATCH(MAX(AC$3:AC185),AC$3:AC185,0),0),""),C186)</f>
        <v/>
      </c>
      <c r="AH186" s="60" t="str">
        <f>IF(D186="",IF(OR($B186&lt;&gt;"",$C186&lt;&gt;"",$E186&lt;&gt;"",$F186&lt;&gt;""),INDEX(AH$3:AH185,MATCH(MAX(AD$3:AD185),AD$3:AD185,0),0),""),D186)</f>
        <v/>
      </c>
      <c r="AI186" s="19" t="str">
        <f t="shared" si="98"/>
        <v/>
      </c>
      <c r="AJ186" s="22" t="str">
        <f>IF(AK186="","",$AK186&amp;"@"&amp;AL186&amp;IF(AL186="","","@"&amp;COUNTIF($AI$3:AI186,AL186)))</f>
        <v/>
      </c>
      <c r="AK186" s="45" t="str">
        <f t="shared" si="99"/>
        <v/>
      </c>
      <c r="AL186" s="5" t="str">
        <f>IF(AI186="",IF(AND(F186&lt;&gt;"",E186=""),INDEX($AI$3:AI185,MATCH(MAX($AE$3:AE185),$AE$3:AE185,0),0),""),AI186)</f>
        <v/>
      </c>
      <c r="AM186" s="22" t="str">
        <f>IF(入力!F186="","",IFERROR(INDEX(設定!$B$3:$B$100003,IFERROR(MATCH("*"&amp;$F186&amp;"*",設定!B$3:B$100003,0),MATCH("*"&amp;$F186&amp;"*",設定!C$3:C$100003,0)),0),入力!F186))&amp;""</f>
        <v/>
      </c>
      <c r="AN186" s="22" t="str">
        <f>IF(AM186="","",IFERROR(IF(入力!I186="",INDEX(設定!$D$3:$D$100003,MATCH("*"&amp;$AM186&amp;"*",設定!B$3:B$100003,0),0),I186),I186))&amp;""</f>
        <v/>
      </c>
      <c r="AO186" s="22" t="str">
        <f t="shared" si="100"/>
        <v/>
      </c>
      <c r="AP186" s="22" t="str">
        <f t="shared" si="101"/>
        <v/>
      </c>
      <c r="AQ186" s="22" t="str">
        <f>IF(AM186="","",IFERROR(IF(入力!H186="",INDEX(設定!$E$3:$X$100003,MATCH("*"&amp;$AM186&amp;"*",設定!B$3:B$100003,0),MATCH($AK186,設定!$E$1:$X$1,1)),H186),H186))</f>
        <v/>
      </c>
      <c r="AR186" s="23" t="str">
        <f t="shared" si="102"/>
        <v/>
      </c>
      <c r="AS186" s="23" t="str">
        <f>IF(AND(AR186&lt;&gt;"",COUNTIF($AJ$3:AJ186,AJ186)=1),SUMIF($AJ$3:$AR$100003,AJ186,$AR$3:$AR$100003),"")</f>
        <v/>
      </c>
      <c r="AT186" s="23" t="str">
        <f>IF(AND(COUNTIF($AK$3:AK186,AK186)=COUNTIF($AK$3:AK100186,AK186),AK186&lt;&gt;""),SUMIF($AK$3:AK186,AK186,$AR$3:AR186),"")</f>
        <v/>
      </c>
      <c r="AU186" s="125"/>
      <c r="AV186" s="22" t="str">
        <f>IF(COUNT(BA186:BF186)=6,MAX($AV$3:AV185)+1,"")</f>
        <v/>
      </c>
      <c r="AW186" s="22" t="str">
        <f>IF(AX186="","",RANK(AX186,$AX$3:$AX$100003,1)+COUNTIF($AX$3:AX186,AX186)-1)</f>
        <v/>
      </c>
      <c r="AX186" s="22" t="str">
        <f t="shared" si="80"/>
        <v/>
      </c>
      <c r="AY186" s="22" t="str">
        <f>IF(AL186="","",IF(COUNTIF($AL$3:AL186,AL186)=1,1+MAX($AY$3:AY185),INDEX($AY$3:AY185,MATCH(AL186,$AL$3:AL186,0),0)))</f>
        <v/>
      </c>
      <c r="AZ186" s="22" t="str">
        <f>IF(AM186="","",IF(COUNTIF($AM$3:AM186,AM186)=1,1+MAX($AZ$3:AZ185),INDEX($AZ$3:AZ185,MATCH(AM186,$AM$3:AM186,0),0)))</f>
        <v/>
      </c>
      <c r="BA186" s="79" t="str">
        <f t="shared" si="81"/>
        <v/>
      </c>
      <c r="BB186" s="79" t="str">
        <f t="shared" si="82"/>
        <v/>
      </c>
      <c r="BC186" s="22" t="str">
        <f>IF($AL186="","",IF(COUNTIF(AL186,"*"&amp;BC$1&amp;"*"),COUNTIF(AL$3:AL186,"*"&amp;BC$1&amp;"*"),""))</f>
        <v/>
      </c>
      <c r="BD186" s="22" t="str">
        <f>IF($AL186="","",IF(COUNTIF(AM186,"*"&amp;BD$1&amp;"*"),COUNTIF(AM$3:AM186,"*"&amp;BD$1&amp;"*"),""))</f>
        <v/>
      </c>
      <c r="BE186" s="22" t="str">
        <f>IF($AL186="","",IF(COUNTIF(AN186,"*"&amp;BE$1&amp;"*"),COUNTIF(AN$3:AN186,"*"&amp;BE$1&amp;"*"),""))</f>
        <v/>
      </c>
      <c r="BF186" s="22" t="str">
        <f>IF($AL186="","",IF(COUNTIF(AO186,"*"&amp;BF$1&amp;"*"),COUNTIF(AO$3:AO186,"*"&amp;BF$1&amp;"*"),""))</f>
        <v/>
      </c>
      <c r="BG186" s="83" t="str">
        <f t="shared" si="83"/>
        <v/>
      </c>
      <c r="BH186" s="22" t="str">
        <f t="shared" si="84"/>
        <v/>
      </c>
      <c r="BI186" s="22" t="str">
        <f t="shared" si="85"/>
        <v/>
      </c>
      <c r="BK186" s="22" t="str">
        <f>IF($BK$1&gt;=1+MAX($BK$3:BK185),1+MAX($BK$3:BK185),"")</f>
        <v/>
      </c>
      <c r="BL186" s="22" t="str">
        <f t="shared" si="107"/>
        <v/>
      </c>
      <c r="BM186" s="22" t="str">
        <f t="shared" si="107"/>
        <v/>
      </c>
      <c r="BN186" s="22" t="str">
        <f t="shared" si="107"/>
        <v/>
      </c>
      <c r="BO186" s="22" t="str">
        <f t="shared" si="107"/>
        <v/>
      </c>
      <c r="BP186" s="22" t="str">
        <f t="shared" si="107"/>
        <v/>
      </c>
      <c r="BQ186" s="22" t="str">
        <f t="shared" si="107"/>
        <v/>
      </c>
      <c r="BR186" s="22" t="str">
        <f t="shared" si="107"/>
        <v/>
      </c>
      <c r="BS186" s="22" t="str">
        <f t="shared" si="107"/>
        <v/>
      </c>
      <c r="BT186" s="22" t="str">
        <f t="shared" si="107"/>
        <v/>
      </c>
      <c r="BU186" s="22" t="str">
        <f t="shared" si="107"/>
        <v/>
      </c>
      <c r="BV186" s="22" t="str">
        <f t="shared" si="107"/>
        <v/>
      </c>
    </row>
    <row r="187" spans="2:74" ht="30" customHeight="1" x14ac:dyDescent="0.2">
      <c r="B187" s="75"/>
      <c r="C187" s="75"/>
      <c r="D187" s="77"/>
      <c r="E187" s="49"/>
      <c r="F187" s="49"/>
      <c r="G187" s="50"/>
      <c r="H187" s="51"/>
      <c r="I187" s="50"/>
      <c r="J187" s="53"/>
      <c r="K187" s="55" t="str">
        <f t="shared" si="87"/>
        <v/>
      </c>
      <c r="L187" s="50" t="str">
        <f t="shared" si="88"/>
        <v/>
      </c>
      <c r="M187" s="50" t="str">
        <f t="shared" si="89"/>
        <v/>
      </c>
      <c r="N187" s="72" t="str">
        <f t="shared" si="90"/>
        <v/>
      </c>
      <c r="O187" s="72" t="str">
        <f t="shared" si="91"/>
        <v/>
      </c>
      <c r="P187" s="51" t="str">
        <f t="shared" si="92"/>
        <v/>
      </c>
      <c r="Q187" s="21"/>
      <c r="R187" s="68" t="str">
        <f t="shared" si="93"/>
        <v/>
      </c>
      <c r="S187" s="51" t="str">
        <f t="shared" si="94"/>
        <v/>
      </c>
      <c r="T187" s="24"/>
      <c r="U187" s="7" t="str">
        <f t="shared" si="78"/>
        <v/>
      </c>
      <c r="V187" s="8" t="str">
        <f t="shared" si="95"/>
        <v/>
      </c>
      <c r="W187" s="21"/>
      <c r="X187" s="14" t="str">
        <f t="shared" si="79"/>
        <v/>
      </c>
      <c r="Y187" s="14" t="str">
        <f t="shared" si="96"/>
        <v/>
      </c>
      <c r="Z187" s="8" t="str">
        <f t="shared" si="97"/>
        <v/>
      </c>
      <c r="AA187" s="24"/>
      <c r="AB187" s="4" t="str">
        <f>IF(B187="","",COUNT(B$3:B187))</f>
        <v/>
      </c>
      <c r="AC187" s="4" t="str">
        <f>IF(C187="","",COUNT(C$3:C187))</f>
        <v/>
      </c>
      <c r="AD187" s="4" t="str">
        <f>IF(D187="","",COUNT(D$3:D187))</f>
        <v/>
      </c>
      <c r="AE187" s="22" t="str">
        <f>IF(E187="","",COUNTA($E$3:E187))</f>
        <v/>
      </c>
      <c r="AF187" s="60" t="str">
        <f>IF(B187="",IF(OR($C187&lt;&gt;"",$D187&lt;&gt;"",$E187&lt;&gt;"",$F187&lt;&gt;""),INDEX(AF$3:AF186,MATCH(MAX(AB$3:AB186),AB$3:AB186,0),0),""),B187)</f>
        <v/>
      </c>
      <c r="AG187" s="60" t="str">
        <f>IF(C187="",IF(OR($B187&lt;&gt;"",$D187&lt;&gt;"",$E187&lt;&gt;"",$F187&lt;&gt;""),INDEX(AG$3:AG186,MATCH(MAX(AC$3:AC186),AC$3:AC186,0),0),""),C187)</f>
        <v/>
      </c>
      <c r="AH187" s="60" t="str">
        <f>IF(D187="",IF(OR($B187&lt;&gt;"",$C187&lt;&gt;"",$E187&lt;&gt;"",$F187&lt;&gt;""),INDEX(AH$3:AH186,MATCH(MAX(AD$3:AD186),AD$3:AD186,0),0),""),D187)</f>
        <v/>
      </c>
      <c r="AI187" s="19" t="str">
        <f t="shared" si="98"/>
        <v/>
      </c>
      <c r="AJ187" s="22" t="str">
        <f>IF(AK187="","",$AK187&amp;"@"&amp;AL187&amp;IF(AL187="","","@"&amp;COUNTIF($AI$3:AI187,AL187)))</f>
        <v/>
      </c>
      <c r="AK187" s="45" t="str">
        <f t="shared" si="99"/>
        <v/>
      </c>
      <c r="AL187" s="5" t="str">
        <f>IF(AI187="",IF(AND(F187&lt;&gt;"",E187=""),INDEX($AI$3:AI186,MATCH(MAX($AE$3:AE186),$AE$3:AE186,0),0),""),AI187)</f>
        <v/>
      </c>
      <c r="AM187" s="22" t="str">
        <f>IF(入力!F187="","",IFERROR(INDEX(設定!$B$3:$B$100003,IFERROR(MATCH("*"&amp;$F187&amp;"*",設定!B$3:B$100003,0),MATCH("*"&amp;$F187&amp;"*",設定!C$3:C$100003,0)),0),入力!F187))&amp;""</f>
        <v/>
      </c>
      <c r="AN187" s="22" t="str">
        <f>IF(AM187="","",IFERROR(IF(入力!I187="",INDEX(設定!$D$3:$D$100003,MATCH("*"&amp;$AM187&amp;"*",設定!B$3:B$100003,0),0),I187),I187))&amp;""</f>
        <v/>
      </c>
      <c r="AO187" s="22" t="str">
        <f t="shared" si="100"/>
        <v/>
      </c>
      <c r="AP187" s="22" t="str">
        <f t="shared" si="101"/>
        <v/>
      </c>
      <c r="AQ187" s="22" t="str">
        <f>IF(AM187="","",IFERROR(IF(入力!H187="",INDEX(設定!$E$3:$X$100003,MATCH("*"&amp;$AM187&amp;"*",設定!B$3:B$100003,0),MATCH($AK187,設定!$E$1:$X$1,1)),H187),H187))</f>
        <v/>
      </c>
      <c r="AR187" s="23" t="str">
        <f t="shared" si="102"/>
        <v/>
      </c>
      <c r="AS187" s="23" t="str">
        <f>IF(AND(AR187&lt;&gt;"",COUNTIF($AJ$3:AJ187,AJ187)=1),SUMIF($AJ$3:$AR$100003,AJ187,$AR$3:$AR$100003),"")</f>
        <v/>
      </c>
      <c r="AT187" s="23" t="str">
        <f>IF(AND(COUNTIF($AK$3:AK187,AK187)=COUNTIF($AK$3:AK100187,AK187),AK187&lt;&gt;""),SUMIF($AK$3:AK187,AK187,$AR$3:AR187),"")</f>
        <v/>
      </c>
      <c r="AU187" s="125"/>
      <c r="AV187" s="22" t="str">
        <f>IF(COUNT(BA187:BF187)=6,MAX($AV$3:AV186)+1,"")</f>
        <v/>
      </c>
      <c r="AW187" s="22" t="str">
        <f>IF(AX187="","",RANK(AX187,$AX$3:$AX$100003,1)+COUNTIF($AX$3:AX187,AX187)-1)</f>
        <v/>
      </c>
      <c r="AX187" s="22" t="str">
        <f t="shared" si="80"/>
        <v/>
      </c>
      <c r="AY187" s="22" t="str">
        <f>IF(AL187="","",IF(COUNTIF($AL$3:AL187,AL187)=1,1+MAX($AY$3:AY186),INDEX($AY$3:AY186,MATCH(AL187,$AL$3:AL187,0),0)))</f>
        <v/>
      </c>
      <c r="AZ187" s="22" t="str">
        <f>IF(AM187="","",IF(COUNTIF($AM$3:AM187,AM187)=1,1+MAX($AZ$3:AZ186),INDEX($AZ$3:AZ186,MATCH(AM187,$AM$3:AM187,0),0)))</f>
        <v/>
      </c>
      <c r="BA187" s="79" t="str">
        <f t="shared" si="81"/>
        <v/>
      </c>
      <c r="BB187" s="79" t="str">
        <f t="shared" si="82"/>
        <v/>
      </c>
      <c r="BC187" s="22" t="str">
        <f>IF($AL187="","",IF(COUNTIF(AL187,"*"&amp;BC$1&amp;"*"),COUNTIF(AL$3:AL187,"*"&amp;BC$1&amp;"*"),""))</f>
        <v/>
      </c>
      <c r="BD187" s="22" t="str">
        <f>IF($AL187="","",IF(COUNTIF(AM187,"*"&amp;BD$1&amp;"*"),COUNTIF(AM$3:AM187,"*"&amp;BD$1&amp;"*"),""))</f>
        <v/>
      </c>
      <c r="BE187" s="22" t="str">
        <f>IF($AL187="","",IF(COUNTIF(AN187,"*"&amp;BE$1&amp;"*"),COUNTIF(AN$3:AN187,"*"&amp;BE$1&amp;"*"),""))</f>
        <v/>
      </c>
      <c r="BF187" s="22" t="str">
        <f>IF($AL187="","",IF(COUNTIF(AO187,"*"&amp;BF$1&amp;"*"),COUNTIF(AO$3:AO187,"*"&amp;BF$1&amp;"*"),""))</f>
        <v/>
      </c>
      <c r="BG187" s="83" t="str">
        <f t="shared" si="83"/>
        <v/>
      </c>
      <c r="BH187" s="22" t="str">
        <f t="shared" si="84"/>
        <v/>
      </c>
      <c r="BI187" s="22" t="str">
        <f t="shared" si="85"/>
        <v/>
      </c>
      <c r="BK187" s="22" t="str">
        <f>IF($BK$1&gt;=1+MAX($BK$3:BK186),1+MAX($BK$3:BK186),"")</f>
        <v/>
      </c>
      <c r="BL187" s="22" t="str">
        <f t="shared" si="107"/>
        <v/>
      </c>
      <c r="BM187" s="22" t="str">
        <f t="shared" si="107"/>
        <v/>
      </c>
      <c r="BN187" s="22" t="str">
        <f t="shared" si="107"/>
        <v/>
      </c>
      <c r="BO187" s="22" t="str">
        <f t="shared" si="107"/>
        <v/>
      </c>
      <c r="BP187" s="22" t="str">
        <f t="shared" si="107"/>
        <v/>
      </c>
      <c r="BQ187" s="22" t="str">
        <f t="shared" si="107"/>
        <v/>
      </c>
      <c r="BR187" s="22" t="str">
        <f t="shared" si="107"/>
        <v/>
      </c>
      <c r="BS187" s="22" t="str">
        <f t="shared" si="107"/>
        <v/>
      </c>
      <c r="BT187" s="22" t="str">
        <f t="shared" si="107"/>
        <v/>
      </c>
      <c r="BU187" s="22" t="str">
        <f t="shared" si="107"/>
        <v/>
      </c>
      <c r="BV187" s="22" t="str">
        <f t="shared" si="107"/>
        <v/>
      </c>
    </row>
    <row r="188" spans="2:74" ht="30" customHeight="1" x14ac:dyDescent="0.2">
      <c r="B188" s="75"/>
      <c r="C188" s="75"/>
      <c r="D188" s="77"/>
      <c r="E188" s="49"/>
      <c r="F188" s="49"/>
      <c r="G188" s="50"/>
      <c r="H188" s="51"/>
      <c r="I188" s="50"/>
      <c r="J188" s="53"/>
      <c r="K188" s="55" t="str">
        <f t="shared" si="87"/>
        <v/>
      </c>
      <c r="L188" s="50" t="str">
        <f t="shared" si="88"/>
        <v/>
      </c>
      <c r="M188" s="50" t="str">
        <f t="shared" si="89"/>
        <v/>
      </c>
      <c r="N188" s="72" t="str">
        <f t="shared" si="90"/>
        <v/>
      </c>
      <c r="O188" s="72" t="str">
        <f t="shared" si="91"/>
        <v/>
      </c>
      <c r="P188" s="51" t="str">
        <f t="shared" si="92"/>
        <v/>
      </c>
      <c r="Q188" s="21"/>
      <c r="R188" s="68" t="str">
        <f t="shared" si="93"/>
        <v/>
      </c>
      <c r="S188" s="51" t="str">
        <f t="shared" si="94"/>
        <v/>
      </c>
      <c r="T188" s="24"/>
      <c r="U188" s="7" t="str">
        <f t="shared" si="78"/>
        <v/>
      </c>
      <c r="V188" s="8" t="str">
        <f t="shared" si="95"/>
        <v/>
      </c>
      <c r="W188" s="21"/>
      <c r="X188" s="14" t="str">
        <f t="shared" si="79"/>
        <v/>
      </c>
      <c r="Y188" s="14" t="str">
        <f t="shared" si="96"/>
        <v/>
      </c>
      <c r="Z188" s="8" t="str">
        <f t="shared" si="97"/>
        <v/>
      </c>
      <c r="AA188" s="24"/>
      <c r="AB188" s="4" t="str">
        <f>IF(B188="","",COUNT(B$3:B188))</f>
        <v/>
      </c>
      <c r="AC188" s="4" t="str">
        <f>IF(C188="","",COUNT(C$3:C188))</f>
        <v/>
      </c>
      <c r="AD188" s="4" t="str">
        <f>IF(D188="","",COUNT(D$3:D188))</f>
        <v/>
      </c>
      <c r="AE188" s="22" t="str">
        <f>IF(E188="","",COUNTA($E$3:E188))</f>
        <v/>
      </c>
      <c r="AF188" s="60" t="str">
        <f>IF(B188="",IF(OR($C188&lt;&gt;"",$D188&lt;&gt;"",$E188&lt;&gt;"",$F188&lt;&gt;""),INDEX(AF$3:AF187,MATCH(MAX(AB$3:AB187),AB$3:AB187,0),0),""),B188)</f>
        <v/>
      </c>
      <c r="AG188" s="60" t="str">
        <f>IF(C188="",IF(OR($B188&lt;&gt;"",$D188&lt;&gt;"",$E188&lt;&gt;"",$F188&lt;&gt;""),INDEX(AG$3:AG187,MATCH(MAX(AC$3:AC187),AC$3:AC187,0),0),""),C188)</f>
        <v/>
      </c>
      <c r="AH188" s="60" t="str">
        <f>IF(D188="",IF(OR($B188&lt;&gt;"",$C188&lt;&gt;"",$E188&lt;&gt;"",$F188&lt;&gt;""),INDEX(AH$3:AH187,MATCH(MAX(AD$3:AD187),AD$3:AD187,0),0),""),D188)</f>
        <v/>
      </c>
      <c r="AI188" s="19" t="str">
        <f t="shared" si="98"/>
        <v/>
      </c>
      <c r="AJ188" s="22" t="str">
        <f>IF(AK188="","",$AK188&amp;"@"&amp;AL188&amp;IF(AL188="","","@"&amp;COUNTIF($AI$3:AI188,AL188)))</f>
        <v/>
      </c>
      <c r="AK188" s="45" t="str">
        <f t="shared" si="99"/>
        <v/>
      </c>
      <c r="AL188" s="5" t="str">
        <f>IF(AI188="",IF(AND(F188&lt;&gt;"",E188=""),INDEX($AI$3:AI187,MATCH(MAX($AE$3:AE187),$AE$3:AE187,0),0),""),AI188)</f>
        <v/>
      </c>
      <c r="AM188" s="22" t="str">
        <f>IF(入力!F188="","",IFERROR(INDEX(設定!$B$3:$B$100003,IFERROR(MATCH("*"&amp;$F188&amp;"*",設定!B$3:B$100003,0),MATCH("*"&amp;$F188&amp;"*",設定!C$3:C$100003,0)),0),入力!F188))&amp;""</f>
        <v/>
      </c>
      <c r="AN188" s="22" t="str">
        <f>IF(AM188="","",IFERROR(IF(入力!I188="",INDEX(設定!$D$3:$D$100003,MATCH("*"&amp;$AM188&amp;"*",設定!B$3:B$100003,0),0),I188),I188))&amp;""</f>
        <v/>
      </c>
      <c r="AO188" s="22" t="str">
        <f t="shared" si="100"/>
        <v/>
      </c>
      <c r="AP188" s="22" t="str">
        <f t="shared" si="101"/>
        <v/>
      </c>
      <c r="AQ188" s="22" t="str">
        <f>IF(AM188="","",IFERROR(IF(入力!H188="",INDEX(設定!$E$3:$X$100003,MATCH("*"&amp;$AM188&amp;"*",設定!B$3:B$100003,0),MATCH($AK188,設定!$E$1:$X$1,1)),H188),H188))</f>
        <v/>
      </c>
      <c r="AR188" s="23" t="str">
        <f t="shared" si="102"/>
        <v/>
      </c>
      <c r="AS188" s="23" t="str">
        <f>IF(AND(AR188&lt;&gt;"",COUNTIF($AJ$3:AJ188,AJ188)=1),SUMIF($AJ$3:$AR$100003,AJ188,$AR$3:$AR$100003),"")</f>
        <v/>
      </c>
      <c r="AT188" s="23" t="str">
        <f>IF(AND(COUNTIF($AK$3:AK188,AK188)=COUNTIF($AK$3:AK100188,AK188),AK188&lt;&gt;""),SUMIF($AK$3:AK188,AK188,$AR$3:AR188),"")</f>
        <v/>
      </c>
      <c r="AU188" s="125"/>
      <c r="AV188" s="22" t="str">
        <f>IF(COUNT(BA188:BF188)=6,MAX($AV$3:AV187)+1,"")</f>
        <v/>
      </c>
      <c r="AW188" s="22" t="str">
        <f>IF(AX188="","",RANK(AX188,$AX$3:$AX$100003,1)+COUNTIF($AX$3:AX188,AX188)-1)</f>
        <v/>
      </c>
      <c r="AX188" s="22" t="str">
        <f t="shared" si="80"/>
        <v/>
      </c>
      <c r="AY188" s="22" t="str">
        <f>IF(AL188="","",IF(COUNTIF($AL$3:AL188,AL188)=1,1+MAX($AY$3:AY187),INDEX($AY$3:AY187,MATCH(AL188,$AL$3:AL188,0),0)))</f>
        <v/>
      </c>
      <c r="AZ188" s="22" t="str">
        <f>IF(AM188="","",IF(COUNTIF($AM$3:AM188,AM188)=1,1+MAX($AZ$3:AZ187),INDEX($AZ$3:AZ187,MATCH(AM188,$AM$3:AM188,0),0)))</f>
        <v/>
      </c>
      <c r="BA188" s="79" t="str">
        <f t="shared" si="81"/>
        <v/>
      </c>
      <c r="BB188" s="79" t="str">
        <f t="shared" si="82"/>
        <v/>
      </c>
      <c r="BC188" s="22" t="str">
        <f>IF($AL188="","",IF(COUNTIF(AL188,"*"&amp;BC$1&amp;"*"),COUNTIF(AL$3:AL188,"*"&amp;BC$1&amp;"*"),""))</f>
        <v/>
      </c>
      <c r="BD188" s="22" t="str">
        <f>IF($AL188="","",IF(COUNTIF(AM188,"*"&amp;BD$1&amp;"*"),COUNTIF(AM$3:AM188,"*"&amp;BD$1&amp;"*"),""))</f>
        <v/>
      </c>
      <c r="BE188" s="22" t="str">
        <f>IF($AL188="","",IF(COUNTIF(AN188,"*"&amp;BE$1&amp;"*"),COUNTIF(AN$3:AN188,"*"&amp;BE$1&amp;"*"),""))</f>
        <v/>
      </c>
      <c r="BF188" s="22" t="str">
        <f>IF($AL188="","",IF(COUNTIF(AO188,"*"&amp;BF$1&amp;"*"),COUNTIF(AO$3:AO188,"*"&amp;BF$1&amp;"*"),""))</f>
        <v/>
      </c>
      <c r="BG188" s="83" t="str">
        <f t="shared" si="83"/>
        <v/>
      </c>
      <c r="BH188" s="22" t="str">
        <f t="shared" si="84"/>
        <v/>
      </c>
      <c r="BI188" s="22" t="str">
        <f t="shared" si="85"/>
        <v/>
      </c>
      <c r="BK188" s="22" t="str">
        <f>IF($BK$1&gt;=1+MAX($BK$3:BK187),1+MAX($BK$3:BK187),"")</f>
        <v/>
      </c>
      <c r="BL188" s="22" t="str">
        <f t="shared" si="107"/>
        <v/>
      </c>
      <c r="BM188" s="22" t="str">
        <f t="shared" si="107"/>
        <v/>
      </c>
      <c r="BN188" s="22" t="str">
        <f t="shared" si="107"/>
        <v/>
      </c>
      <c r="BO188" s="22" t="str">
        <f t="shared" si="107"/>
        <v/>
      </c>
      <c r="BP188" s="22" t="str">
        <f t="shared" si="107"/>
        <v/>
      </c>
      <c r="BQ188" s="22" t="str">
        <f t="shared" si="107"/>
        <v/>
      </c>
      <c r="BR188" s="22" t="str">
        <f t="shared" si="107"/>
        <v/>
      </c>
      <c r="BS188" s="22" t="str">
        <f t="shared" si="107"/>
        <v/>
      </c>
      <c r="BT188" s="22" t="str">
        <f t="shared" si="107"/>
        <v/>
      </c>
      <c r="BU188" s="22" t="str">
        <f t="shared" si="107"/>
        <v/>
      </c>
      <c r="BV188" s="22" t="str">
        <f t="shared" si="107"/>
        <v/>
      </c>
    </row>
    <row r="189" spans="2:74" ht="30" customHeight="1" x14ac:dyDescent="0.2">
      <c r="B189" s="75"/>
      <c r="C189" s="75"/>
      <c r="D189" s="77"/>
      <c r="E189" s="49"/>
      <c r="F189" s="49"/>
      <c r="G189" s="50"/>
      <c r="H189" s="51"/>
      <c r="I189" s="50"/>
      <c r="J189" s="53"/>
      <c r="K189" s="55" t="str">
        <f t="shared" si="87"/>
        <v/>
      </c>
      <c r="L189" s="50" t="str">
        <f t="shared" si="88"/>
        <v/>
      </c>
      <c r="M189" s="50" t="str">
        <f t="shared" si="89"/>
        <v/>
      </c>
      <c r="N189" s="72" t="str">
        <f t="shared" si="90"/>
        <v/>
      </c>
      <c r="O189" s="72" t="str">
        <f t="shared" si="91"/>
        <v/>
      </c>
      <c r="P189" s="51" t="str">
        <f t="shared" si="92"/>
        <v/>
      </c>
      <c r="Q189" s="21"/>
      <c r="R189" s="68" t="str">
        <f t="shared" si="93"/>
        <v/>
      </c>
      <c r="S189" s="51" t="str">
        <f t="shared" si="94"/>
        <v/>
      </c>
      <c r="T189" s="24"/>
      <c r="U189" s="7" t="str">
        <f t="shared" si="78"/>
        <v/>
      </c>
      <c r="V189" s="8" t="str">
        <f t="shared" si="95"/>
        <v/>
      </c>
      <c r="W189" s="21"/>
      <c r="X189" s="14" t="str">
        <f t="shared" si="79"/>
        <v/>
      </c>
      <c r="Y189" s="14" t="str">
        <f t="shared" si="96"/>
        <v/>
      </c>
      <c r="Z189" s="8" t="str">
        <f t="shared" si="97"/>
        <v/>
      </c>
      <c r="AA189" s="24"/>
      <c r="AB189" s="4" t="str">
        <f>IF(B189="","",COUNT(B$3:B189))</f>
        <v/>
      </c>
      <c r="AC189" s="4" t="str">
        <f>IF(C189="","",COUNT(C$3:C189))</f>
        <v/>
      </c>
      <c r="AD189" s="4" t="str">
        <f>IF(D189="","",COUNT(D$3:D189))</f>
        <v/>
      </c>
      <c r="AE189" s="22" t="str">
        <f>IF(E189="","",COUNTA($E$3:E189))</f>
        <v/>
      </c>
      <c r="AF189" s="60" t="str">
        <f>IF(B189="",IF(OR($C189&lt;&gt;"",$D189&lt;&gt;"",$E189&lt;&gt;"",$F189&lt;&gt;""),INDEX(AF$3:AF188,MATCH(MAX(AB$3:AB188),AB$3:AB188,0),0),""),B189)</f>
        <v/>
      </c>
      <c r="AG189" s="60" t="str">
        <f>IF(C189="",IF(OR($B189&lt;&gt;"",$D189&lt;&gt;"",$E189&lt;&gt;"",$F189&lt;&gt;""),INDEX(AG$3:AG188,MATCH(MAX(AC$3:AC188),AC$3:AC188,0),0),""),C189)</f>
        <v/>
      </c>
      <c r="AH189" s="60" t="str">
        <f>IF(D189="",IF(OR($B189&lt;&gt;"",$C189&lt;&gt;"",$E189&lt;&gt;"",$F189&lt;&gt;""),INDEX(AH$3:AH188,MATCH(MAX(AD$3:AD188),AD$3:AD188,0),0),""),D189)</f>
        <v/>
      </c>
      <c r="AI189" s="19" t="str">
        <f t="shared" si="98"/>
        <v/>
      </c>
      <c r="AJ189" s="22" t="str">
        <f>IF(AK189="","",$AK189&amp;"@"&amp;AL189&amp;IF(AL189="","","@"&amp;COUNTIF($AI$3:AI189,AL189)))</f>
        <v/>
      </c>
      <c r="AK189" s="45" t="str">
        <f t="shared" si="99"/>
        <v/>
      </c>
      <c r="AL189" s="5" t="str">
        <f>IF(AI189="",IF(AND(F189&lt;&gt;"",E189=""),INDEX($AI$3:AI188,MATCH(MAX($AE$3:AE188),$AE$3:AE188,0),0),""),AI189)</f>
        <v/>
      </c>
      <c r="AM189" s="22" t="str">
        <f>IF(入力!F189="","",IFERROR(INDEX(設定!$B$3:$B$100003,IFERROR(MATCH("*"&amp;$F189&amp;"*",設定!B$3:B$100003,0),MATCH("*"&amp;$F189&amp;"*",設定!C$3:C$100003,0)),0),入力!F189))&amp;""</f>
        <v/>
      </c>
      <c r="AN189" s="22" t="str">
        <f>IF(AM189="","",IFERROR(IF(入力!I189="",INDEX(設定!$D$3:$D$100003,MATCH("*"&amp;$AM189&amp;"*",設定!B$3:B$100003,0),0),I189),I189))&amp;""</f>
        <v/>
      </c>
      <c r="AO189" s="22" t="str">
        <f t="shared" si="100"/>
        <v/>
      </c>
      <c r="AP189" s="22" t="str">
        <f t="shared" si="101"/>
        <v/>
      </c>
      <c r="AQ189" s="22" t="str">
        <f>IF(AM189="","",IFERROR(IF(入力!H189="",INDEX(設定!$E$3:$X$100003,MATCH("*"&amp;$AM189&amp;"*",設定!B$3:B$100003,0),MATCH($AK189,設定!$E$1:$X$1,1)),H189),H189))</f>
        <v/>
      </c>
      <c r="AR189" s="23" t="str">
        <f t="shared" si="102"/>
        <v/>
      </c>
      <c r="AS189" s="23" t="str">
        <f>IF(AND(AR189&lt;&gt;"",COUNTIF($AJ$3:AJ189,AJ189)=1),SUMIF($AJ$3:$AR$100003,AJ189,$AR$3:$AR$100003),"")</f>
        <v/>
      </c>
      <c r="AT189" s="23" t="str">
        <f>IF(AND(COUNTIF($AK$3:AK189,AK189)=COUNTIF($AK$3:AK100189,AK189),AK189&lt;&gt;""),SUMIF($AK$3:AK189,AK189,$AR$3:AR189),"")</f>
        <v/>
      </c>
      <c r="AU189" s="125"/>
      <c r="AV189" s="22" t="str">
        <f>IF(COUNT(BA189:BF189)=6,MAX($AV$3:AV188)+1,"")</f>
        <v/>
      </c>
      <c r="AW189" s="22" t="str">
        <f>IF(AX189="","",RANK(AX189,$AX$3:$AX$100003,1)+COUNTIF($AX$3:AX189,AX189)-1)</f>
        <v/>
      </c>
      <c r="AX189" s="22" t="str">
        <f t="shared" si="80"/>
        <v/>
      </c>
      <c r="AY189" s="22" t="str">
        <f>IF(AL189="","",IF(COUNTIF($AL$3:AL189,AL189)=1,1+MAX($AY$3:AY188),INDEX($AY$3:AY188,MATCH(AL189,$AL$3:AL189,0),0)))</f>
        <v/>
      </c>
      <c r="AZ189" s="22" t="str">
        <f>IF(AM189="","",IF(COUNTIF($AM$3:AM189,AM189)=1,1+MAX($AZ$3:AZ188),INDEX($AZ$3:AZ188,MATCH(AM189,$AM$3:AM189,0),0)))</f>
        <v/>
      </c>
      <c r="BA189" s="79" t="str">
        <f t="shared" si="81"/>
        <v/>
      </c>
      <c r="BB189" s="79" t="str">
        <f t="shared" si="82"/>
        <v/>
      </c>
      <c r="BC189" s="22" t="str">
        <f>IF($AL189="","",IF(COUNTIF(AL189,"*"&amp;BC$1&amp;"*"),COUNTIF(AL$3:AL189,"*"&amp;BC$1&amp;"*"),""))</f>
        <v/>
      </c>
      <c r="BD189" s="22" t="str">
        <f>IF($AL189="","",IF(COUNTIF(AM189,"*"&amp;BD$1&amp;"*"),COUNTIF(AM$3:AM189,"*"&amp;BD$1&amp;"*"),""))</f>
        <v/>
      </c>
      <c r="BE189" s="22" t="str">
        <f>IF($AL189="","",IF(COUNTIF(AN189,"*"&amp;BE$1&amp;"*"),COUNTIF(AN$3:AN189,"*"&amp;BE$1&amp;"*"),""))</f>
        <v/>
      </c>
      <c r="BF189" s="22" t="str">
        <f>IF($AL189="","",IF(COUNTIF(AO189,"*"&amp;BF$1&amp;"*"),COUNTIF(AO$3:AO189,"*"&amp;BF$1&amp;"*"),""))</f>
        <v/>
      </c>
      <c r="BG189" s="83" t="str">
        <f t="shared" si="83"/>
        <v/>
      </c>
      <c r="BH189" s="22" t="str">
        <f t="shared" si="84"/>
        <v/>
      </c>
      <c r="BI189" s="22" t="str">
        <f t="shared" si="85"/>
        <v/>
      </c>
      <c r="BK189" s="22" t="str">
        <f>IF($BK$1&gt;=1+MAX($BK$3:BK188),1+MAX($BK$3:BK188),"")</f>
        <v/>
      </c>
      <c r="BL189" s="22" t="str">
        <f t="shared" si="107"/>
        <v/>
      </c>
      <c r="BM189" s="22" t="str">
        <f t="shared" si="107"/>
        <v/>
      </c>
      <c r="BN189" s="22" t="str">
        <f t="shared" si="107"/>
        <v/>
      </c>
      <c r="BO189" s="22" t="str">
        <f t="shared" si="107"/>
        <v/>
      </c>
      <c r="BP189" s="22" t="str">
        <f t="shared" si="107"/>
        <v/>
      </c>
      <c r="BQ189" s="22" t="str">
        <f t="shared" si="107"/>
        <v/>
      </c>
      <c r="BR189" s="22" t="str">
        <f t="shared" si="107"/>
        <v/>
      </c>
      <c r="BS189" s="22" t="str">
        <f t="shared" si="107"/>
        <v/>
      </c>
      <c r="BT189" s="22" t="str">
        <f t="shared" si="107"/>
        <v/>
      </c>
      <c r="BU189" s="22" t="str">
        <f t="shared" si="107"/>
        <v/>
      </c>
      <c r="BV189" s="22" t="str">
        <f t="shared" si="107"/>
        <v/>
      </c>
    </row>
    <row r="190" spans="2:74" ht="30" customHeight="1" x14ac:dyDescent="0.2">
      <c r="B190" s="75"/>
      <c r="C190" s="75"/>
      <c r="D190" s="77"/>
      <c r="E190" s="49"/>
      <c r="F190" s="49"/>
      <c r="G190" s="50"/>
      <c r="H190" s="51"/>
      <c r="I190" s="50"/>
      <c r="J190" s="53"/>
      <c r="K190" s="55" t="str">
        <f t="shared" si="87"/>
        <v/>
      </c>
      <c r="L190" s="50" t="str">
        <f t="shared" si="88"/>
        <v/>
      </c>
      <c r="M190" s="50" t="str">
        <f t="shared" si="89"/>
        <v/>
      </c>
      <c r="N190" s="72" t="str">
        <f t="shared" si="90"/>
        <v/>
      </c>
      <c r="O190" s="72" t="str">
        <f t="shared" si="91"/>
        <v/>
      </c>
      <c r="P190" s="51" t="str">
        <f t="shared" si="92"/>
        <v/>
      </c>
      <c r="Q190" s="21"/>
      <c r="R190" s="68" t="str">
        <f t="shared" si="93"/>
        <v/>
      </c>
      <c r="S190" s="51" t="str">
        <f t="shared" si="94"/>
        <v/>
      </c>
      <c r="T190" s="24"/>
      <c r="U190" s="7" t="str">
        <f t="shared" si="78"/>
        <v/>
      </c>
      <c r="V190" s="8" t="str">
        <f t="shared" si="95"/>
        <v/>
      </c>
      <c r="W190" s="21"/>
      <c r="X190" s="14" t="str">
        <f t="shared" si="79"/>
        <v/>
      </c>
      <c r="Y190" s="14" t="str">
        <f t="shared" si="96"/>
        <v/>
      </c>
      <c r="Z190" s="8" t="str">
        <f t="shared" si="97"/>
        <v/>
      </c>
      <c r="AA190" s="24"/>
      <c r="AB190" s="4" t="str">
        <f>IF(B190="","",COUNT(B$3:B190))</f>
        <v/>
      </c>
      <c r="AC190" s="4" t="str">
        <f>IF(C190="","",COUNT(C$3:C190))</f>
        <v/>
      </c>
      <c r="AD190" s="4" t="str">
        <f>IF(D190="","",COUNT(D$3:D190))</f>
        <v/>
      </c>
      <c r="AE190" s="22" t="str">
        <f>IF(E190="","",COUNTA($E$3:E190))</f>
        <v/>
      </c>
      <c r="AF190" s="60" t="str">
        <f>IF(B190="",IF(OR($C190&lt;&gt;"",$D190&lt;&gt;"",$E190&lt;&gt;"",$F190&lt;&gt;""),INDEX(AF$3:AF189,MATCH(MAX(AB$3:AB189),AB$3:AB189,0),0),""),B190)</f>
        <v/>
      </c>
      <c r="AG190" s="60" t="str">
        <f>IF(C190="",IF(OR($B190&lt;&gt;"",$D190&lt;&gt;"",$E190&lt;&gt;"",$F190&lt;&gt;""),INDEX(AG$3:AG189,MATCH(MAX(AC$3:AC189),AC$3:AC189,0),0),""),C190)</f>
        <v/>
      </c>
      <c r="AH190" s="60" t="str">
        <f>IF(D190="",IF(OR($B190&lt;&gt;"",$C190&lt;&gt;"",$E190&lt;&gt;"",$F190&lt;&gt;""),INDEX(AH$3:AH189,MATCH(MAX(AD$3:AD189),AD$3:AD189,0),0),""),D190)</f>
        <v/>
      </c>
      <c r="AI190" s="19" t="str">
        <f t="shared" si="98"/>
        <v/>
      </c>
      <c r="AJ190" s="22" t="str">
        <f>IF(AK190="","",$AK190&amp;"@"&amp;AL190&amp;IF(AL190="","","@"&amp;COUNTIF($AI$3:AI190,AL190)))</f>
        <v/>
      </c>
      <c r="AK190" s="45" t="str">
        <f t="shared" si="99"/>
        <v/>
      </c>
      <c r="AL190" s="5" t="str">
        <f>IF(AI190="",IF(AND(F190&lt;&gt;"",E190=""),INDEX($AI$3:AI189,MATCH(MAX($AE$3:AE189),$AE$3:AE189,0),0),""),AI190)</f>
        <v/>
      </c>
      <c r="AM190" s="22" t="str">
        <f>IF(入力!F190="","",IFERROR(INDEX(設定!$B$3:$B$100003,IFERROR(MATCH("*"&amp;$F190&amp;"*",設定!B$3:B$100003,0),MATCH("*"&amp;$F190&amp;"*",設定!C$3:C$100003,0)),0),入力!F190))&amp;""</f>
        <v/>
      </c>
      <c r="AN190" s="22" t="str">
        <f>IF(AM190="","",IFERROR(IF(入力!I190="",INDEX(設定!$D$3:$D$100003,MATCH("*"&amp;$AM190&amp;"*",設定!B$3:B$100003,0),0),I190),I190))&amp;""</f>
        <v/>
      </c>
      <c r="AO190" s="22" t="str">
        <f t="shared" si="100"/>
        <v/>
      </c>
      <c r="AP190" s="22" t="str">
        <f t="shared" si="101"/>
        <v/>
      </c>
      <c r="AQ190" s="22" t="str">
        <f>IF(AM190="","",IFERROR(IF(入力!H190="",INDEX(設定!$E$3:$X$100003,MATCH("*"&amp;$AM190&amp;"*",設定!B$3:B$100003,0),MATCH($AK190,設定!$E$1:$X$1,1)),H190),H190))</f>
        <v/>
      </c>
      <c r="AR190" s="23" t="str">
        <f t="shared" si="102"/>
        <v/>
      </c>
      <c r="AS190" s="23" t="str">
        <f>IF(AND(AR190&lt;&gt;"",COUNTIF($AJ$3:AJ190,AJ190)=1),SUMIF($AJ$3:$AR$100003,AJ190,$AR$3:$AR$100003),"")</f>
        <v/>
      </c>
      <c r="AT190" s="23" t="str">
        <f>IF(AND(COUNTIF($AK$3:AK190,AK190)=COUNTIF($AK$3:AK100190,AK190),AK190&lt;&gt;""),SUMIF($AK$3:AK190,AK190,$AR$3:AR190),"")</f>
        <v/>
      </c>
      <c r="AU190" s="125"/>
      <c r="AV190" s="22" t="str">
        <f>IF(COUNT(BA190:BF190)=6,MAX($AV$3:AV189)+1,"")</f>
        <v/>
      </c>
      <c r="AW190" s="22" t="str">
        <f>IF(AX190="","",RANK(AX190,$AX$3:$AX$100003,1)+COUNTIF($AX$3:AX190,AX190)-1)</f>
        <v/>
      </c>
      <c r="AX190" s="22" t="str">
        <f t="shared" si="80"/>
        <v/>
      </c>
      <c r="AY190" s="22" t="str">
        <f>IF(AL190="","",IF(COUNTIF($AL$3:AL190,AL190)=1,1+MAX($AY$3:AY189),INDEX($AY$3:AY189,MATCH(AL190,$AL$3:AL190,0),0)))</f>
        <v/>
      </c>
      <c r="AZ190" s="22" t="str">
        <f>IF(AM190="","",IF(COUNTIF($AM$3:AM190,AM190)=1,1+MAX($AZ$3:AZ189),INDEX($AZ$3:AZ189,MATCH(AM190,$AM$3:AM190,0),0)))</f>
        <v/>
      </c>
      <c r="BA190" s="79" t="str">
        <f t="shared" si="81"/>
        <v/>
      </c>
      <c r="BB190" s="79" t="str">
        <f t="shared" si="82"/>
        <v/>
      </c>
      <c r="BC190" s="22" t="str">
        <f>IF($AL190="","",IF(COUNTIF(AL190,"*"&amp;BC$1&amp;"*"),COUNTIF(AL$3:AL190,"*"&amp;BC$1&amp;"*"),""))</f>
        <v/>
      </c>
      <c r="BD190" s="22" t="str">
        <f>IF($AL190="","",IF(COUNTIF(AM190,"*"&amp;BD$1&amp;"*"),COUNTIF(AM$3:AM190,"*"&amp;BD$1&amp;"*"),""))</f>
        <v/>
      </c>
      <c r="BE190" s="22" t="str">
        <f>IF($AL190="","",IF(COUNTIF(AN190,"*"&amp;BE$1&amp;"*"),COUNTIF(AN$3:AN190,"*"&amp;BE$1&amp;"*"),""))</f>
        <v/>
      </c>
      <c r="BF190" s="22" t="str">
        <f>IF($AL190="","",IF(COUNTIF(AO190,"*"&amp;BF$1&amp;"*"),COUNTIF(AO$3:AO190,"*"&amp;BF$1&amp;"*"),""))</f>
        <v/>
      </c>
      <c r="BG190" s="83" t="str">
        <f t="shared" si="83"/>
        <v/>
      </c>
      <c r="BH190" s="22" t="str">
        <f t="shared" si="84"/>
        <v/>
      </c>
      <c r="BI190" s="22" t="str">
        <f t="shared" si="85"/>
        <v/>
      </c>
      <c r="BK190" s="22" t="str">
        <f>IF($BK$1&gt;=1+MAX($BK$3:BK189),1+MAX($BK$3:BK189),"")</f>
        <v/>
      </c>
      <c r="BL190" s="22" t="str">
        <f t="shared" si="107"/>
        <v/>
      </c>
      <c r="BM190" s="22" t="str">
        <f t="shared" si="107"/>
        <v/>
      </c>
      <c r="BN190" s="22" t="str">
        <f t="shared" si="107"/>
        <v/>
      </c>
      <c r="BO190" s="22" t="str">
        <f t="shared" si="107"/>
        <v/>
      </c>
      <c r="BP190" s="22" t="str">
        <f t="shared" si="107"/>
        <v/>
      </c>
      <c r="BQ190" s="22" t="str">
        <f t="shared" si="107"/>
        <v/>
      </c>
      <c r="BR190" s="22" t="str">
        <f t="shared" si="107"/>
        <v/>
      </c>
      <c r="BS190" s="22" t="str">
        <f t="shared" si="107"/>
        <v/>
      </c>
      <c r="BT190" s="22" t="str">
        <f t="shared" si="107"/>
        <v/>
      </c>
      <c r="BU190" s="22" t="str">
        <f t="shared" si="107"/>
        <v/>
      </c>
      <c r="BV190" s="22" t="str">
        <f t="shared" si="107"/>
        <v/>
      </c>
    </row>
    <row r="191" spans="2:74" ht="30" customHeight="1" x14ac:dyDescent="0.2">
      <c r="B191" s="75"/>
      <c r="C191" s="75"/>
      <c r="D191" s="77"/>
      <c r="E191" s="49"/>
      <c r="F191" s="49"/>
      <c r="G191" s="50"/>
      <c r="H191" s="51"/>
      <c r="I191" s="50"/>
      <c r="J191" s="53"/>
      <c r="K191" s="55" t="str">
        <f t="shared" si="87"/>
        <v/>
      </c>
      <c r="L191" s="50" t="str">
        <f t="shared" si="88"/>
        <v/>
      </c>
      <c r="M191" s="50" t="str">
        <f t="shared" si="89"/>
        <v/>
      </c>
      <c r="N191" s="72" t="str">
        <f t="shared" si="90"/>
        <v/>
      </c>
      <c r="O191" s="72" t="str">
        <f t="shared" si="91"/>
        <v/>
      </c>
      <c r="P191" s="51" t="str">
        <f t="shared" si="92"/>
        <v/>
      </c>
      <c r="Q191" s="21"/>
      <c r="R191" s="68" t="str">
        <f t="shared" si="93"/>
        <v/>
      </c>
      <c r="S191" s="51" t="str">
        <f t="shared" si="94"/>
        <v/>
      </c>
      <c r="T191" s="24"/>
      <c r="U191" s="7" t="str">
        <f t="shared" si="78"/>
        <v/>
      </c>
      <c r="V191" s="8" t="str">
        <f t="shared" si="95"/>
        <v/>
      </c>
      <c r="W191" s="21"/>
      <c r="X191" s="14" t="str">
        <f t="shared" si="79"/>
        <v/>
      </c>
      <c r="Y191" s="14" t="str">
        <f t="shared" si="96"/>
        <v/>
      </c>
      <c r="Z191" s="8" t="str">
        <f t="shared" si="97"/>
        <v/>
      </c>
      <c r="AA191" s="24"/>
      <c r="AB191" s="4" t="str">
        <f>IF(B191="","",COUNT(B$3:B191))</f>
        <v/>
      </c>
      <c r="AC191" s="4" t="str">
        <f>IF(C191="","",COUNT(C$3:C191))</f>
        <v/>
      </c>
      <c r="AD191" s="4" t="str">
        <f>IF(D191="","",COUNT(D$3:D191))</f>
        <v/>
      </c>
      <c r="AE191" s="22" t="str">
        <f>IF(E191="","",COUNTA($E$3:E191))</f>
        <v/>
      </c>
      <c r="AF191" s="60" t="str">
        <f>IF(B191="",IF(OR($C191&lt;&gt;"",$D191&lt;&gt;"",$E191&lt;&gt;"",$F191&lt;&gt;""),INDEX(AF$3:AF190,MATCH(MAX(AB$3:AB190),AB$3:AB190,0),0),""),B191)</f>
        <v/>
      </c>
      <c r="AG191" s="60" t="str">
        <f>IF(C191="",IF(OR($B191&lt;&gt;"",$D191&lt;&gt;"",$E191&lt;&gt;"",$F191&lt;&gt;""),INDEX(AG$3:AG190,MATCH(MAX(AC$3:AC190),AC$3:AC190,0),0),""),C191)</f>
        <v/>
      </c>
      <c r="AH191" s="60" t="str">
        <f>IF(D191="",IF(OR($B191&lt;&gt;"",$C191&lt;&gt;"",$E191&lt;&gt;"",$F191&lt;&gt;""),INDEX(AH$3:AH190,MATCH(MAX(AD$3:AD190),AD$3:AD190,0),0),""),D191)</f>
        <v/>
      </c>
      <c r="AI191" s="19" t="str">
        <f t="shared" si="98"/>
        <v/>
      </c>
      <c r="AJ191" s="22" t="str">
        <f>IF(AK191="","",$AK191&amp;"@"&amp;AL191&amp;IF(AL191="","","@"&amp;COUNTIF($AI$3:AI191,AL191)))</f>
        <v/>
      </c>
      <c r="AK191" s="45" t="str">
        <f t="shared" si="99"/>
        <v/>
      </c>
      <c r="AL191" s="5" t="str">
        <f>IF(AI191="",IF(AND(F191&lt;&gt;"",E191=""),INDEX($AI$3:AI190,MATCH(MAX($AE$3:AE190),$AE$3:AE190,0),0),""),AI191)</f>
        <v/>
      </c>
      <c r="AM191" s="22" t="str">
        <f>IF(入力!F191="","",IFERROR(INDEX(設定!$B$3:$B$100003,IFERROR(MATCH("*"&amp;$F191&amp;"*",設定!B$3:B$100003,0),MATCH("*"&amp;$F191&amp;"*",設定!C$3:C$100003,0)),0),入力!F191))&amp;""</f>
        <v/>
      </c>
      <c r="AN191" s="22" t="str">
        <f>IF(AM191="","",IFERROR(IF(入力!I191="",INDEX(設定!$D$3:$D$100003,MATCH("*"&amp;$AM191&amp;"*",設定!B$3:B$100003,0),0),I191),I191))&amp;""</f>
        <v/>
      </c>
      <c r="AO191" s="22" t="str">
        <f t="shared" si="100"/>
        <v/>
      </c>
      <c r="AP191" s="22" t="str">
        <f t="shared" si="101"/>
        <v/>
      </c>
      <c r="AQ191" s="22" t="str">
        <f>IF(AM191="","",IFERROR(IF(入力!H191="",INDEX(設定!$E$3:$X$100003,MATCH("*"&amp;$AM191&amp;"*",設定!B$3:B$100003,0),MATCH($AK191,設定!$E$1:$X$1,1)),H191),H191))</f>
        <v/>
      </c>
      <c r="AR191" s="23" t="str">
        <f t="shared" si="102"/>
        <v/>
      </c>
      <c r="AS191" s="23" t="str">
        <f>IF(AND(AR191&lt;&gt;"",COUNTIF($AJ$3:AJ191,AJ191)=1),SUMIF($AJ$3:$AR$100003,AJ191,$AR$3:$AR$100003),"")</f>
        <v/>
      </c>
      <c r="AT191" s="23" t="str">
        <f>IF(AND(COUNTIF($AK$3:AK191,AK191)=COUNTIF($AK$3:AK100191,AK191),AK191&lt;&gt;""),SUMIF($AK$3:AK191,AK191,$AR$3:AR191),"")</f>
        <v/>
      </c>
      <c r="AU191" s="125"/>
      <c r="AV191" s="22" t="str">
        <f>IF(COUNT(BA191:BF191)=6,MAX($AV$3:AV190)+1,"")</f>
        <v/>
      </c>
      <c r="AW191" s="22" t="str">
        <f>IF(AX191="","",RANK(AX191,$AX$3:$AX$100003,1)+COUNTIF($AX$3:AX191,AX191)-1)</f>
        <v/>
      </c>
      <c r="AX191" s="22" t="str">
        <f t="shared" si="80"/>
        <v/>
      </c>
      <c r="AY191" s="22" t="str">
        <f>IF(AL191="","",IF(COUNTIF($AL$3:AL191,AL191)=1,1+MAX($AY$3:AY190),INDEX($AY$3:AY190,MATCH(AL191,$AL$3:AL191,0),0)))</f>
        <v/>
      </c>
      <c r="AZ191" s="22" t="str">
        <f>IF(AM191="","",IF(COUNTIF($AM$3:AM191,AM191)=1,1+MAX($AZ$3:AZ190),INDEX($AZ$3:AZ190,MATCH(AM191,$AM$3:AM191,0),0)))</f>
        <v/>
      </c>
      <c r="BA191" s="79" t="str">
        <f t="shared" si="81"/>
        <v/>
      </c>
      <c r="BB191" s="79" t="str">
        <f t="shared" si="82"/>
        <v/>
      </c>
      <c r="BC191" s="22" t="str">
        <f>IF($AL191="","",IF(COUNTIF(AL191,"*"&amp;BC$1&amp;"*"),COUNTIF(AL$3:AL191,"*"&amp;BC$1&amp;"*"),""))</f>
        <v/>
      </c>
      <c r="BD191" s="22" t="str">
        <f>IF($AL191="","",IF(COUNTIF(AM191,"*"&amp;BD$1&amp;"*"),COUNTIF(AM$3:AM191,"*"&amp;BD$1&amp;"*"),""))</f>
        <v/>
      </c>
      <c r="BE191" s="22" t="str">
        <f>IF($AL191="","",IF(COUNTIF(AN191,"*"&amp;BE$1&amp;"*"),COUNTIF(AN$3:AN191,"*"&amp;BE$1&amp;"*"),""))</f>
        <v/>
      </c>
      <c r="BF191" s="22" t="str">
        <f>IF($AL191="","",IF(COUNTIF(AO191,"*"&amp;BF$1&amp;"*"),COUNTIF(AO$3:AO191,"*"&amp;BF$1&amp;"*"),""))</f>
        <v/>
      </c>
      <c r="BG191" s="83" t="str">
        <f t="shared" si="83"/>
        <v/>
      </c>
      <c r="BH191" s="22" t="str">
        <f t="shared" si="84"/>
        <v/>
      </c>
      <c r="BI191" s="22" t="str">
        <f t="shared" si="85"/>
        <v/>
      </c>
      <c r="BK191" s="22" t="str">
        <f>IF($BK$1&gt;=1+MAX($BK$3:BK190),1+MAX($BK$3:BK190),"")</f>
        <v/>
      </c>
      <c r="BL191" s="22" t="str">
        <f t="shared" si="107"/>
        <v/>
      </c>
      <c r="BM191" s="22" t="str">
        <f t="shared" si="107"/>
        <v/>
      </c>
      <c r="BN191" s="22" t="str">
        <f t="shared" si="107"/>
        <v/>
      </c>
      <c r="BO191" s="22" t="str">
        <f t="shared" si="107"/>
        <v/>
      </c>
      <c r="BP191" s="22" t="str">
        <f t="shared" si="107"/>
        <v/>
      </c>
      <c r="BQ191" s="22" t="str">
        <f t="shared" si="107"/>
        <v/>
      </c>
      <c r="BR191" s="22" t="str">
        <f t="shared" si="107"/>
        <v/>
      </c>
      <c r="BS191" s="22" t="str">
        <f t="shared" si="107"/>
        <v/>
      </c>
      <c r="BT191" s="22" t="str">
        <f t="shared" si="107"/>
        <v/>
      </c>
      <c r="BU191" s="22" t="str">
        <f t="shared" si="107"/>
        <v/>
      </c>
      <c r="BV191" s="22" t="str">
        <f t="shared" si="107"/>
        <v/>
      </c>
    </row>
    <row r="192" spans="2:74" ht="30" customHeight="1" x14ac:dyDescent="0.2">
      <c r="B192" s="75"/>
      <c r="C192" s="75"/>
      <c r="D192" s="77"/>
      <c r="E192" s="49"/>
      <c r="F192" s="49"/>
      <c r="G192" s="50"/>
      <c r="H192" s="51"/>
      <c r="I192" s="50"/>
      <c r="J192" s="53"/>
      <c r="K192" s="55" t="str">
        <f t="shared" si="87"/>
        <v/>
      </c>
      <c r="L192" s="50" t="str">
        <f t="shared" si="88"/>
        <v/>
      </c>
      <c r="M192" s="50" t="str">
        <f t="shared" si="89"/>
        <v/>
      </c>
      <c r="N192" s="72" t="str">
        <f t="shared" si="90"/>
        <v/>
      </c>
      <c r="O192" s="72" t="str">
        <f t="shared" si="91"/>
        <v/>
      </c>
      <c r="P192" s="51" t="str">
        <f t="shared" si="92"/>
        <v/>
      </c>
      <c r="Q192" s="21"/>
      <c r="R192" s="68" t="str">
        <f t="shared" si="93"/>
        <v/>
      </c>
      <c r="S192" s="51" t="str">
        <f t="shared" si="94"/>
        <v/>
      </c>
      <c r="T192" s="24"/>
      <c r="U192" s="7" t="str">
        <f t="shared" si="78"/>
        <v/>
      </c>
      <c r="V192" s="8" t="str">
        <f t="shared" si="95"/>
        <v/>
      </c>
      <c r="W192" s="21"/>
      <c r="X192" s="14" t="str">
        <f t="shared" si="79"/>
        <v/>
      </c>
      <c r="Y192" s="14" t="str">
        <f t="shared" si="96"/>
        <v/>
      </c>
      <c r="Z192" s="8" t="str">
        <f t="shared" si="97"/>
        <v/>
      </c>
      <c r="AA192" s="24"/>
      <c r="AB192" s="4" t="str">
        <f>IF(B192="","",COUNT(B$3:B192))</f>
        <v/>
      </c>
      <c r="AC192" s="4" t="str">
        <f>IF(C192="","",COUNT(C$3:C192))</f>
        <v/>
      </c>
      <c r="AD192" s="4" t="str">
        <f>IF(D192="","",COUNT(D$3:D192))</f>
        <v/>
      </c>
      <c r="AE192" s="22" t="str">
        <f>IF(E192="","",COUNTA($E$3:E192))</f>
        <v/>
      </c>
      <c r="AF192" s="60" t="str">
        <f>IF(B192="",IF(OR($C192&lt;&gt;"",$D192&lt;&gt;"",$E192&lt;&gt;"",$F192&lt;&gt;""),INDEX(AF$3:AF191,MATCH(MAX(AB$3:AB191),AB$3:AB191,0),0),""),B192)</f>
        <v/>
      </c>
      <c r="AG192" s="60" t="str">
        <f>IF(C192="",IF(OR($B192&lt;&gt;"",$D192&lt;&gt;"",$E192&lt;&gt;"",$F192&lt;&gt;""),INDEX(AG$3:AG191,MATCH(MAX(AC$3:AC191),AC$3:AC191,0),0),""),C192)</f>
        <v/>
      </c>
      <c r="AH192" s="60" t="str">
        <f>IF(D192="",IF(OR($B192&lt;&gt;"",$C192&lt;&gt;"",$E192&lt;&gt;"",$F192&lt;&gt;""),INDEX(AH$3:AH191,MATCH(MAX(AD$3:AD191),AD$3:AD191,0),0),""),D192)</f>
        <v/>
      </c>
      <c r="AI192" s="19" t="str">
        <f t="shared" si="98"/>
        <v/>
      </c>
      <c r="AJ192" s="22" t="str">
        <f>IF(AK192="","",$AK192&amp;"@"&amp;AL192&amp;IF(AL192="","","@"&amp;COUNTIF($AI$3:AI192,AL192)))</f>
        <v/>
      </c>
      <c r="AK192" s="45" t="str">
        <f t="shared" si="99"/>
        <v/>
      </c>
      <c r="AL192" s="5" t="str">
        <f>IF(AI192="",IF(AND(F192&lt;&gt;"",E192=""),INDEX($AI$3:AI191,MATCH(MAX($AE$3:AE191),$AE$3:AE191,0),0),""),AI192)</f>
        <v/>
      </c>
      <c r="AM192" s="22" t="str">
        <f>IF(入力!F192="","",IFERROR(INDEX(設定!$B$3:$B$100003,IFERROR(MATCH("*"&amp;$F192&amp;"*",設定!B$3:B$100003,0),MATCH("*"&amp;$F192&amp;"*",設定!C$3:C$100003,0)),0),入力!F192))&amp;""</f>
        <v/>
      </c>
      <c r="AN192" s="22" t="str">
        <f>IF(AM192="","",IFERROR(IF(入力!I192="",INDEX(設定!$D$3:$D$100003,MATCH("*"&amp;$AM192&amp;"*",設定!B$3:B$100003,0),0),I192),I192))&amp;""</f>
        <v/>
      </c>
      <c r="AO192" s="22" t="str">
        <f t="shared" si="100"/>
        <v/>
      </c>
      <c r="AP192" s="22" t="str">
        <f t="shared" si="101"/>
        <v/>
      </c>
      <c r="AQ192" s="22" t="str">
        <f>IF(AM192="","",IFERROR(IF(入力!H192="",INDEX(設定!$E$3:$X$100003,MATCH("*"&amp;$AM192&amp;"*",設定!B$3:B$100003,0),MATCH($AK192,設定!$E$1:$X$1,1)),H192),H192))</f>
        <v/>
      </c>
      <c r="AR192" s="23" t="str">
        <f t="shared" si="102"/>
        <v/>
      </c>
      <c r="AS192" s="23" t="str">
        <f>IF(AND(AR192&lt;&gt;"",COUNTIF($AJ$3:AJ192,AJ192)=1),SUMIF($AJ$3:$AR$100003,AJ192,$AR$3:$AR$100003),"")</f>
        <v/>
      </c>
      <c r="AT192" s="23" t="str">
        <f>IF(AND(COUNTIF($AK$3:AK192,AK192)=COUNTIF($AK$3:AK100192,AK192),AK192&lt;&gt;""),SUMIF($AK$3:AK192,AK192,$AR$3:AR192),"")</f>
        <v/>
      </c>
      <c r="AU192" s="125"/>
      <c r="AV192" s="22" t="str">
        <f>IF(COUNT(BA192:BF192)=6,MAX($AV$3:AV191)+1,"")</f>
        <v/>
      </c>
      <c r="AW192" s="22" t="str">
        <f>IF(AX192="","",RANK(AX192,$AX$3:$AX$100003,1)+COUNTIF($AX$3:AX192,AX192)-1)</f>
        <v/>
      </c>
      <c r="AX192" s="22" t="str">
        <f t="shared" si="80"/>
        <v/>
      </c>
      <c r="AY192" s="22" t="str">
        <f>IF(AL192="","",IF(COUNTIF($AL$3:AL192,AL192)=1,1+MAX($AY$3:AY191),INDEX($AY$3:AY191,MATCH(AL192,$AL$3:AL192,0),0)))</f>
        <v/>
      </c>
      <c r="AZ192" s="22" t="str">
        <f>IF(AM192="","",IF(COUNTIF($AM$3:AM192,AM192)=1,1+MAX($AZ$3:AZ191),INDEX($AZ$3:AZ191,MATCH(AM192,$AM$3:AM192,0),0)))</f>
        <v/>
      </c>
      <c r="BA192" s="79" t="str">
        <f t="shared" si="81"/>
        <v/>
      </c>
      <c r="BB192" s="79" t="str">
        <f t="shared" si="82"/>
        <v/>
      </c>
      <c r="BC192" s="22" t="str">
        <f>IF($AL192="","",IF(COUNTIF(AL192,"*"&amp;BC$1&amp;"*"),COUNTIF(AL$3:AL192,"*"&amp;BC$1&amp;"*"),""))</f>
        <v/>
      </c>
      <c r="BD192" s="22" t="str">
        <f>IF($AL192="","",IF(COUNTIF(AM192,"*"&amp;BD$1&amp;"*"),COUNTIF(AM$3:AM192,"*"&amp;BD$1&amp;"*"),""))</f>
        <v/>
      </c>
      <c r="BE192" s="22" t="str">
        <f>IF($AL192="","",IF(COUNTIF(AN192,"*"&amp;BE$1&amp;"*"),COUNTIF(AN$3:AN192,"*"&amp;BE$1&amp;"*"),""))</f>
        <v/>
      </c>
      <c r="BF192" s="22" t="str">
        <f>IF($AL192="","",IF(COUNTIF(AO192,"*"&amp;BF$1&amp;"*"),COUNTIF(AO$3:AO192,"*"&amp;BF$1&amp;"*"),""))</f>
        <v/>
      </c>
      <c r="BG192" s="83" t="str">
        <f t="shared" si="83"/>
        <v/>
      </c>
      <c r="BH192" s="22" t="str">
        <f t="shared" si="84"/>
        <v/>
      </c>
      <c r="BI192" s="22" t="str">
        <f t="shared" si="85"/>
        <v/>
      </c>
      <c r="BK192" s="22" t="str">
        <f>IF($BK$1&gt;=1+MAX($BK$3:BK191),1+MAX($BK$3:BK191),"")</f>
        <v/>
      </c>
      <c r="BL192" s="22" t="str">
        <f t="shared" si="107"/>
        <v/>
      </c>
      <c r="BM192" s="22" t="str">
        <f t="shared" si="107"/>
        <v/>
      </c>
      <c r="BN192" s="22" t="str">
        <f t="shared" si="107"/>
        <v/>
      </c>
      <c r="BO192" s="22" t="str">
        <f t="shared" si="107"/>
        <v/>
      </c>
      <c r="BP192" s="22" t="str">
        <f t="shared" si="107"/>
        <v/>
      </c>
      <c r="BQ192" s="22" t="str">
        <f t="shared" si="107"/>
        <v/>
      </c>
      <c r="BR192" s="22" t="str">
        <f t="shared" si="107"/>
        <v/>
      </c>
      <c r="BS192" s="22" t="str">
        <f t="shared" si="107"/>
        <v/>
      </c>
      <c r="BT192" s="22" t="str">
        <f t="shared" si="107"/>
        <v/>
      </c>
      <c r="BU192" s="22" t="str">
        <f t="shared" si="107"/>
        <v/>
      </c>
      <c r="BV192" s="22" t="str">
        <f t="shared" si="107"/>
        <v/>
      </c>
    </row>
    <row r="193" spans="2:74" ht="30" customHeight="1" x14ac:dyDescent="0.2">
      <c r="B193" s="75"/>
      <c r="C193" s="75"/>
      <c r="D193" s="77"/>
      <c r="E193" s="49"/>
      <c r="F193" s="49"/>
      <c r="G193" s="50"/>
      <c r="H193" s="51"/>
      <c r="I193" s="50"/>
      <c r="J193" s="53"/>
      <c r="K193" s="55" t="str">
        <f t="shared" si="87"/>
        <v/>
      </c>
      <c r="L193" s="50" t="str">
        <f t="shared" si="88"/>
        <v/>
      </c>
      <c r="M193" s="50" t="str">
        <f t="shared" si="89"/>
        <v/>
      </c>
      <c r="N193" s="72" t="str">
        <f t="shared" si="90"/>
        <v/>
      </c>
      <c r="O193" s="72" t="str">
        <f t="shared" si="91"/>
        <v/>
      </c>
      <c r="P193" s="51" t="str">
        <f t="shared" si="92"/>
        <v/>
      </c>
      <c r="Q193" s="21"/>
      <c r="R193" s="68" t="str">
        <f t="shared" si="93"/>
        <v/>
      </c>
      <c r="S193" s="51" t="str">
        <f t="shared" si="94"/>
        <v/>
      </c>
      <c r="T193" s="24"/>
      <c r="U193" s="7" t="str">
        <f t="shared" si="78"/>
        <v/>
      </c>
      <c r="V193" s="8" t="str">
        <f t="shared" si="95"/>
        <v/>
      </c>
      <c r="W193" s="21"/>
      <c r="X193" s="14" t="str">
        <f t="shared" si="79"/>
        <v/>
      </c>
      <c r="Y193" s="14" t="str">
        <f t="shared" si="96"/>
        <v/>
      </c>
      <c r="Z193" s="8" t="str">
        <f t="shared" si="97"/>
        <v/>
      </c>
      <c r="AA193" s="24"/>
      <c r="AB193" s="4" t="str">
        <f>IF(B193="","",COUNT(B$3:B193))</f>
        <v/>
      </c>
      <c r="AC193" s="4" t="str">
        <f>IF(C193="","",COUNT(C$3:C193))</f>
        <v/>
      </c>
      <c r="AD193" s="4" t="str">
        <f>IF(D193="","",COUNT(D$3:D193))</f>
        <v/>
      </c>
      <c r="AE193" s="22" t="str">
        <f>IF(E193="","",COUNTA($E$3:E193))</f>
        <v/>
      </c>
      <c r="AF193" s="60" t="str">
        <f>IF(B193="",IF(OR($C193&lt;&gt;"",$D193&lt;&gt;"",$E193&lt;&gt;"",$F193&lt;&gt;""),INDEX(AF$3:AF192,MATCH(MAX(AB$3:AB192),AB$3:AB192,0),0),""),B193)</f>
        <v/>
      </c>
      <c r="AG193" s="60" t="str">
        <f>IF(C193="",IF(OR($B193&lt;&gt;"",$D193&lt;&gt;"",$E193&lt;&gt;"",$F193&lt;&gt;""),INDEX(AG$3:AG192,MATCH(MAX(AC$3:AC192),AC$3:AC192,0),0),""),C193)</f>
        <v/>
      </c>
      <c r="AH193" s="60" t="str">
        <f>IF(D193="",IF(OR($B193&lt;&gt;"",$C193&lt;&gt;"",$E193&lt;&gt;"",$F193&lt;&gt;""),INDEX(AH$3:AH192,MATCH(MAX(AD$3:AD192),AD$3:AD192,0),0),""),D193)</f>
        <v/>
      </c>
      <c r="AI193" s="19" t="str">
        <f t="shared" si="98"/>
        <v/>
      </c>
      <c r="AJ193" s="22" t="str">
        <f>IF(AK193="","",$AK193&amp;"@"&amp;AL193&amp;IF(AL193="","","@"&amp;COUNTIF($AI$3:AI193,AL193)))</f>
        <v/>
      </c>
      <c r="AK193" s="45" t="str">
        <f t="shared" si="99"/>
        <v/>
      </c>
      <c r="AL193" s="5" t="str">
        <f>IF(AI193="",IF(AND(F193&lt;&gt;"",E193=""),INDEX($AI$3:AI192,MATCH(MAX($AE$3:AE192),$AE$3:AE192,0),0),""),AI193)</f>
        <v/>
      </c>
      <c r="AM193" s="22" t="str">
        <f>IF(入力!F193="","",IFERROR(INDEX(設定!$B$3:$B$100003,IFERROR(MATCH("*"&amp;$F193&amp;"*",設定!B$3:B$100003,0),MATCH("*"&amp;$F193&amp;"*",設定!C$3:C$100003,0)),0),入力!F193))&amp;""</f>
        <v/>
      </c>
      <c r="AN193" s="22" t="str">
        <f>IF(AM193="","",IFERROR(IF(入力!I193="",INDEX(設定!$D$3:$D$100003,MATCH("*"&amp;$AM193&amp;"*",設定!B$3:B$100003,0),0),I193),I193))&amp;""</f>
        <v/>
      </c>
      <c r="AO193" s="22" t="str">
        <f t="shared" si="100"/>
        <v/>
      </c>
      <c r="AP193" s="22" t="str">
        <f t="shared" si="101"/>
        <v/>
      </c>
      <c r="AQ193" s="22" t="str">
        <f>IF(AM193="","",IFERROR(IF(入力!H193="",INDEX(設定!$E$3:$X$100003,MATCH("*"&amp;$AM193&amp;"*",設定!B$3:B$100003,0),MATCH($AK193,設定!$E$1:$X$1,1)),H193),H193))</f>
        <v/>
      </c>
      <c r="AR193" s="23" t="str">
        <f t="shared" si="102"/>
        <v/>
      </c>
      <c r="AS193" s="23" t="str">
        <f>IF(AND(AR193&lt;&gt;"",COUNTIF($AJ$3:AJ193,AJ193)=1),SUMIF($AJ$3:$AR$100003,AJ193,$AR$3:$AR$100003),"")</f>
        <v/>
      </c>
      <c r="AT193" s="23" t="str">
        <f>IF(AND(COUNTIF($AK$3:AK193,AK193)=COUNTIF($AK$3:AK100193,AK193),AK193&lt;&gt;""),SUMIF($AK$3:AK193,AK193,$AR$3:AR193),"")</f>
        <v/>
      </c>
      <c r="AU193" s="125"/>
      <c r="AV193" s="22" t="str">
        <f>IF(COUNT(BA193:BF193)=6,MAX($AV$3:AV192)+1,"")</f>
        <v/>
      </c>
      <c r="AW193" s="22" t="str">
        <f>IF(AX193="","",RANK(AX193,$AX$3:$AX$100003,1)+COUNTIF($AX$3:AX193,AX193)-1)</f>
        <v/>
      </c>
      <c r="AX193" s="22" t="str">
        <f t="shared" si="80"/>
        <v/>
      </c>
      <c r="AY193" s="22" t="str">
        <f>IF(AL193="","",IF(COUNTIF($AL$3:AL193,AL193)=1,1+MAX($AY$3:AY192),INDEX($AY$3:AY192,MATCH(AL193,$AL$3:AL193,0),0)))</f>
        <v/>
      </c>
      <c r="AZ193" s="22" t="str">
        <f>IF(AM193="","",IF(COUNTIF($AM$3:AM193,AM193)=1,1+MAX($AZ$3:AZ192),INDEX($AZ$3:AZ192,MATCH(AM193,$AM$3:AM193,0),0)))</f>
        <v/>
      </c>
      <c r="BA193" s="79" t="str">
        <f t="shared" si="81"/>
        <v/>
      </c>
      <c r="BB193" s="79" t="str">
        <f t="shared" si="82"/>
        <v/>
      </c>
      <c r="BC193" s="22" t="str">
        <f>IF($AL193="","",IF(COUNTIF(AL193,"*"&amp;BC$1&amp;"*"),COUNTIF(AL$3:AL193,"*"&amp;BC$1&amp;"*"),""))</f>
        <v/>
      </c>
      <c r="BD193" s="22" t="str">
        <f>IF($AL193="","",IF(COUNTIF(AM193,"*"&amp;BD$1&amp;"*"),COUNTIF(AM$3:AM193,"*"&amp;BD$1&amp;"*"),""))</f>
        <v/>
      </c>
      <c r="BE193" s="22" t="str">
        <f>IF($AL193="","",IF(COUNTIF(AN193,"*"&amp;BE$1&amp;"*"),COUNTIF(AN$3:AN193,"*"&amp;BE$1&amp;"*"),""))</f>
        <v/>
      </c>
      <c r="BF193" s="22" t="str">
        <f>IF($AL193="","",IF(COUNTIF(AO193,"*"&amp;BF$1&amp;"*"),COUNTIF(AO$3:AO193,"*"&amp;BF$1&amp;"*"),""))</f>
        <v/>
      </c>
      <c r="BG193" s="83" t="str">
        <f t="shared" si="83"/>
        <v/>
      </c>
      <c r="BH193" s="22" t="str">
        <f t="shared" si="84"/>
        <v/>
      </c>
      <c r="BI193" s="22" t="str">
        <f t="shared" si="85"/>
        <v/>
      </c>
      <c r="BK193" s="22" t="str">
        <f>IF($BK$1&gt;=1+MAX($BK$3:BK192),1+MAX($BK$3:BK192),"")</f>
        <v/>
      </c>
      <c r="BL193" s="22" t="str">
        <f t="shared" ref="BL193:BV202" si="108">IFERROR(IF($BK193="","",INDEX($AF$3:$AR$100003,MATCH($BK193,INDEX($AV$3:$AW$100003,0,MATCH($BL$1,$AV$2:$AW$2,0)),0),MATCH(BL$2,$AF$2:$AR$2,0))),"")</f>
        <v/>
      </c>
      <c r="BM193" s="22" t="str">
        <f t="shared" si="108"/>
        <v/>
      </c>
      <c r="BN193" s="22" t="str">
        <f t="shared" si="108"/>
        <v/>
      </c>
      <c r="BO193" s="22" t="str">
        <f t="shared" si="108"/>
        <v/>
      </c>
      <c r="BP193" s="22" t="str">
        <f t="shared" si="108"/>
        <v/>
      </c>
      <c r="BQ193" s="22" t="str">
        <f t="shared" si="108"/>
        <v/>
      </c>
      <c r="BR193" s="22" t="str">
        <f t="shared" si="108"/>
        <v/>
      </c>
      <c r="BS193" s="22" t="str">
        <f t="shared" si="108"/>
        <v/>
      </c>
      <c r="BT193" s="22" t="str">
        <f t="shared" si="108"/>
        <v/>
      </c>
      <c r="BU193" s="22" t="str">
        <f t="shared" si="108"/>
        <v/>
      </c>
      <c r="BV193" s="22" t="str">
        <f t="shared" si="108"/>
        <v/>
      </c>
    </row>
    <row r="194" spans="2:74" ht="30" customHeight="1" x14ac:dyDescent="0.2">
      <c r="B194" s="75"/>
      <c r="C194" s="75"/>
      <c r="D194" s="77"/>
      <c r="E194" s="49"/>
      <c r="F194" s="49"/>
      <c r="G194" s="50"/>
      <c r="H194" s="51"/>
      <c r="I194" s="50"/>
      <c r="J194" s="53"/>
      <c r="K194" s="55" t="str">
        <f t="shared" si="87"/>
        <v/>
      </c>
      <c r="L194" s="50" t="str">
        <f t="shared" si="88"/>
        <v/>
      </c>
      <c r="M194" s="50" t="str">
        <f t="shared" si="89"/>
        <v/>
      </c>
      <c r="N194" s="72" t="str">
        <f t="shared" si="90"/>
        <v/>
      </c>
      <c r="O194" s="72" t="str">
        <f t="shared" si="91"/>
        <v/>
      </c>
      <c r="P194" s="51" t="str">
        <f t="shared" si="92"/>
        <v/>
      </c>
      <c r="Q194" s="21"/>
      <c r="R194" s="68" t="str">
        <f t="shared" si="93"/>
        <v/>
      </c>
      <c r="S194" s="51" t="str">
        <f t="shared" si="94"/>
        <v/>
      </c>
      <c r="T194" s="24"/>
      <c r="U194" s="7" t="str">
        <f t="shared" si="78"/>
        <v/>
      </c>
      <c r="V194" s="8" t="str">
        <f t="shared" si="95"/>
        <v/>
      </c>
      <c r="W194" s="21"/>
      <c r="X194" s="14" t="str">
        <f t="shared" si="79"/>
        <v/>
      </c>
      <c r="Y194" s="14" t="str">
        <f t="shared" si="96"/>
        <v/>
      </c>
      <c r="Z194" s="8" t="str">
        <f t="shared" si="97"/>
        <v/>
      </c>
      <c r="AA194" s="24"/>
      <c r="AB194" s="4" t="str">
        <f>IF(B194="","",COUNT(B$3:B194))</f>
        <v/>
      </c>
      <c r="AC194" s="4" t="str">
        <f>IF(C194="","",COUNT(C$3:C194))</f>
        <v/>
      </c>
      <c r="AD194" s="4" t="str">
        <f>IF(D194="","",COUNT(D$3:D194))</f>
        <v/>
      </c>
      <c r="AE194" s="22" t="str">
        <f>IF(E194="","",COUNTA($E$3:E194))</f>
        <v/>
      </c>
      <c r="AF194" s="60" t="str">
        <f>IF(B194="",IF(OR($C194&lt;&gt;"",$D194&lt;&gt;"",$E194&lt;&gt;"",$F194&lt;&gt;""),INDEX(AF$3:AF193,MATCH(MAX(AB$3:AB193),AB$3:AB193,0),0),""),B194)</f>
        <v/>
      </c>
      <c r="AG194" s="60" t="str">
        <f>IF(C194="",IF(OR($B194&lt;&gt;"",$D194&lt;&gt;"",$E194&lt;&gt;"",$F194&lt;&gt;""),INDEX(AG$3:AG193,MATCH(MAX(AC$3:AC193),AC$3:AC193,0),0),""),C194)</f>
        <v/>
      </c>
      <c r="AH194" s="60" t="str">
        <f>IF(D194="",IF(OR($B194&lt;&gt;"",$C194&lt;&gt;"",$E194&lt;&gt;"",$F194&lt;&gt;""),INDEX(AH$3:AH193,MATCH(MAX(AD$3:AD193),AD$3:AD193,0),0),""),D194)</f>
        <v/>
      </c>
      <c r="AI194" s="19" t="str">
        <f t="shared" si="98"/>
        <v/>
      </c>
      <c r="AJ194" s="22" t="str">
        <f>IF(AK194="","",$AK194&amp;"@"&amp;AL194&amp;IF(AL194="","","@"&amp;COUNTIF($AI$3:AI194,AL194)))</f>
        <v/>
      </c>
      <c r="AK194" s="45" t="str">
        <f t="shared" si="99"/>
        <v/>
      </c>
      <c r="AL194" s="5" t="str">
        <f>IF(AI194="",IF(AND(F194&lt;&gt;"",E194=""),INDEX($AI$3:AI193,MATCH(MAX($AE$3:AE193),$AE$3:AE193,0),0),""),AI194)</f>
        <v/>
      </c>
      <c r="AM194" s="22" t="str">
        <f>IF(入力!F194="","",IFERROR(INDEX(設定!$B$3:$B$100003,IFERROR(MATCH("*"&amp;$F194&amp;"*",設定!B$3:B$100003,0),MATCH("*"&amp;$F194&amp;"*",設定!C$3:C$100003,0)),0),入力!F194))&amp;""</f>
        <v/>
      </c>
      <c r="AN194" s="22" t="str">
        <f>IF(AM194="","",IFERROR(IF(入力!I194="",INDEX(設定!$D$3:$D$100003,MATCH("*"&amp;$AM194&amp;"*",設定!B$3:B$100003,0),0),I194),I194))&amp;""</f>
        <v/>
      </c>
      <c r="AO194" s="22" t="str">
        <f t="shared" si="100"/>
        <v/>
      </c>
      <c r="AP194" s="22" t="str">
        <f t="shared" si="101"/>
        <v/>
      </c>
      <c r="AQ194" s="22" t="str">
        <f>IF(AM194="","",IFERROR(IF(入力!H194="",INDEX(設定!$E$3:$X$100003,MATCH("*"&amp;$AM194&amp;"*",設定!B$3:B$100003,0),MATCH($AK194,設定!$E$1:$X$1,1)),H194),H194))</f>
        <v/>
      </c>
      <c r="AR194" s="23" t="str">
        <f t="shared" si="102"/>
        <v/>
      </c>
      <c r="AS194" s="23" t="str">
        <f>IF(AND(AR194&lt;&gt;"",COUNTIF($AJ$3:AJ194,AJ194)=1),SUMIF($AJ$3:$AR$100003,AJ194,$AR$3:$AR$100003),"")</f>
        <v/>
      </c>
      <c r="AT194" s="23" t="str">
        <f>IF(AND(COUNTIF($AK$3:AK194,AK194)=COUNTIF($AK$3:AK100194,AK194),AK194&lt;&gt;""),SUMIF($AK$3:AK194,AK194,$AR$3:AR194),"")</f>
        <v/>
      </c>
      <c r="AU194" s="125"/>
      <c r="AV194" s="22" t="str">
        <f>IF(COUNT(BA194:BF194)=6,MAX($AV$3:AV193)+1,"")</f>
        <v/>
      </c>
      <c r="AW194" s="22" t="str">
        <f>IF(AX194="","",RANK(AX194,$AX$3:$AX$100003,1)+COUNTIF($AX$3:AX194,AX194)-1)</f>
        <v/>
      </c>
      <c r="AX194" s="22" t="str">
        <f t="shared" si="80"/>
        <v/>
      </c>
      <c r="AY194" s="22" t="str">
        <f>IF(AL194="","",IF(COUNTIF($AL$3:AL194,AL194)=1,1+MAX($AY$3:AY193),INDEX($AY$3:AY193,MATCH(AL194,$AL$3:AL194,0),0)))</f>
        <v/>
      </c>
      <c r="AZ194" s="22" t="str">
        <f>IF(AM194="","",IF(COUNTIF($AM$3:AM194,AM194)=1,1+MAX($AZ$3:AZ193),INDEX($AZ$3:AZ193,MATCH(AM194,$AM$3:AM194,0),0)))</f>
        <v/>
      </c>
      <c r="BA194" s="79" t="str">
        <f t="shared" si="81"/>
        <v/>
      </c>
      <c r="BB194" s="79" t="str">
        <f t="shared" si="82"/>
        <v/>
      </c>
      <c r="BC194" s="22" t="str">
        <f>IF($AL194="","",IF(COUNTIF(AL194,"*"&amp;BC$1&amp;"*"),COUNTIF(AL$3:AL194,"*"&amp;BC$1&amp;"*"),""))</f>
        <v/>
      </c>
      <c r="BD194" s="22" t="str">
        <f>IF($AL194="","",IF(COUNTIF(AM194,"*"&amp;BD$1&amp;"*"),COUNTIF(AM$3:AM194,"*"&amp;BD$1&amp;"*"),""))</f>
        <v/>
      </c>
      <c r="BE194" s="22" t="str">
        <f>IF($AL194="","",IF(COUNTIF(AN194,"*"&amp;BE$1&amp;"*"),COUNTIF(AN$3:AN194,"*"&amp;BE$1&amp;"*"),""))</f>
        <v/>
      </c>
      <c r="BF194" s="22" t="str">
        <f>IF($AL194="","",IF(COUNTIF(AO194,"*"&amp;BF$1&amp;"*"),COUNTIF(AO$3:AO194,"*"&amp;BF$1&amp;"*"),""))</f>
        <v/>
      </c>
      <c r="BG194" s="83" t="str">
        <f t="shared" si="83"/>
        <v/>
      </c>
      <c r="BH194" s="22" t="str">
        <f t="shared" si="84"/>
        <v/>
      </c>
      <c r="BI194" s="22" t="str">
        <f t="shared" si="85"/>
        <v/>
      </c>
      <c r="BK194" s="22" t="str">
        <f>IF($BK$1&gt;=1+MAX($BK$3:BK193),1+MAX($BK$3:BK193),"")</f>
        <v/>
      </c>
      <c r="BL194" s="22" t="str">
        <f t="shared" si="108"/>
        <v/>
      </c>
      <c r="BM194" s="22" t="str">
        <f t="shared" si="108"/>
        <v/>
      </c>
      <c r="BN194" s="22" t="str">
        <f t="shared" si="108"/>
        <v/>
      </c>
      <c r="BO194" s="22" t="str">
        <f t="shared" si="108"/>
        <v/>
      </c>
      <c r="BP194" s="22" t="str">
        <f t="shared" si="108"/>
        <v/>
      </c>
      <c r="BQ194" s="22" t="str">
        <f t="shared" si="108"/>
        <v/>
      </c>
      <c r="BR194" s="22" t="str">
        <f t="shared" si="108"/>
        <v/>
      </c>
      <c r="BS194" s="22" t="str">
        <f t="shared" si="108"/>
        <v/>
      </c>
      <c r="BT194" s="22" t="str">
        <f t="shared" si="108"/>
        <v/>
      </c>
      <c r="BU194" s="22" t="str">
        <f t="shared" si="108"/>
        <v/>
      </c>
      <c r="BV194" s="22" t="str">
        <f t="shared" si="108"/>
        <v/>
      </c>
    </row>
    <row r="195" spans="2:74" ht="30" customHeight="1" x14ac:dyDescent="0.2">
      <c r="B195" s="75"/>
      <c r="C195" s="75"/>
      <c r="D195" s="77"/>
      <c r="E195" s="49"/>
      <c r="F195" s="49"/>
      <c r="G195" s="50"/>
      <c r="H195" s="51"/>
      <c r="I195" s="50"/>
      <c r="J195" s="53"/>
      <c r="K195" s="55" t="str">
        <f t="shared" si="87"/>
        <v/>
      </c>
      <c r="L195" s="50" t="str">
        <f t="shared" si="88"/>
        <v/>
      </c>
      <c r="M195" s="50" t="str">
        <f t="shared" si="89"/>
        <v/>
      </c>
      <c r="N195" s="72" t="str">
        <f t="shared" si="90"/>
        <v/>
      </c>
      <c r="O195" s="72" t="str">
        <f t="shared" si="91"/>
        <v/>
      </c>
      <c r="P195" s="51" t="str">
        <f t="shared" si="92"/>
        <v/>
      </c>
      <c r="Q195" s="21"/>
      <c r="R195" s="68" t="str">
        <f t="shared" si="93"/>
        <v/>
      </c>
      <c r="S195" s="51" t="str">
        <f t="shared" si="94"/>
        <v/>
      </c>
      <c r="T195" s="24"/>
      <c r="U195" s="7" t="str">
        <f t="shared" ref="U195:U258" si="109">IFERROR(INDEX($AL$3:$AL$100003,MATCH(ROW()-ROW($U$2),$AY$3:$AY$100003,0),0),"")</f>
        <v/>
      </c>
      <c r="V195" s="8" t="str">
        <f t="shared" si="95"/>
        <v/>
      </c>
      <c r="W195" s="21"/>
      <c r="X195" s="14" t="str">
        <f t="shared" ref="X195:X258" si="110">IFERROR(INDEX($AM$3:$AM$100003,MATCH(ROW()-ROW($X$2),$AZ$3:$AZ$100003,0),0),"")</f>
        <v/>
      </c>
      <c r="Y195" s="14" t="str">
        <f t="shared" si="96"/>
        <v/>
      </c>
      <c r="Z195" s="8" t="str">
        <f t="shared" si="97"/>
        <v/>
      </c>
      <c r="AA195" s="24"/>
      <c r="AB195" s="4" t="str">
        <f>IF(B195="","",COUNT(B$3:B195))</f>
        <v/>
      </c>
      <c r="AC195" s="4" t="str">
        <f>IF(C195="","",COUNT(C$3:C195))</f>
        <v/>
      </c>
      <c r="AD195" s="4" t="str">
        <f>IF(D195="","",COUNT(D$3:D195))</f>
        <v/>
      </c>
      <c r="AE195" s="22" t="str">
        <f>IF(E195="","",COUNTA($E$3:E195))</f>
        <v/>
      </c>
      <c r="AF195" s="60" t="str">
        <f>IF(B195="",IF(OR($C195&lt;&gt;"",$D195&lt;&gt;"",$E195&lt;&gt;"",$F195&lt;&gt;""),INDEX(AF$3:AF194,MATCH(MAX(AB$3:AB194),AB$3:AB194,0),0),""),B195)</f>
        <v/>
      </c>
      <c r="AG195" s="60" t="str">
        <f>IF(C195="",IF(OR($B195&lt;&gt;"",$D195&lt;&gt;"",$E195&lt;&gt;"",$F195&lt;&gt;""),INDEX(AG$3:AG194,MATCH(MAX(AC$3:AC194),AC$3:AC194,0),0),""),C195)</f>
        <v/>
      </c>
      <c r="AH195" s="60" t="str">
        <f>IF(D195="",IF(OR($B195&lt;&gt;"",$C195&lt;&gt;"",$E195&lt;&gt;"",$F195&lt;&gt;""),INDEX(AH$3:AH194,MATCH(MAX(AD$3:AD194),AD$3:AD194,0),0),""),D195)</f>
        <v/>
      </c>
      <c r="AI195" s="19" t="str">
        <f t="shared" si="98"/>
        <v/>
      </c>
      <c r="AJ195" s="22" t="str">
        <f>IF(AK195="","",$AK195&amp;"@"&amp;AL195&amp;IF(AL195="","","@"&amp;COUNTIF($AI$3:AI195,AL195)))</f>
        <v/>
      </c>
      <c r="AK195" s="45" t="str">
        <f t="shared" si="99"/>
        <v/>
      </c>
      <c r="AL195" s="5" t="str">
        <f>IF(AI195="",IF(AND(F195&lt;&gt;"",E195=""),INDEX($AI$3:AI194,MATCH(MAX($AE$3:AE194),$AE$3:AE194,0),0),""),AI195)</f>
        <v/>
      </c>
      <c r="AM195" s="22" t="str">
        <f>IF(入力!F195="","",IFERROR(INDEX(設定!$B$3:$B$100003,IFERROR(MATCH("*"&amp;$F195&amp;"*",設定!B$3:B$100003,0),MATCH("*"&amp;$F195&amp;"*",設定!C$3:C$100003,0)),0),入力!F195))&amp;""</f>
        <v/>
      </c>
      <c r="AN195" s="22" t="str">
        <f>IF(AM195="","",IFERROR(IF(入力!I195="",INDEX(設定!$D$3:$D$100003,MATCH("*"&amp;$AM195&amp;"*",設定!B$3:B$100003,0),0),I195),I195))&amp;""</f>
        <v/>
      </c>
      <c r="AO195" s="22" t="str">
        <f t="shared" si="100"/>
        <v/>
      </c>
      <c r="AP195" s="22" t="str">
        <f t="shared" si="101"/>
        <v/>
      </c>
      <c r="AQ195" s="22" t="str">
        <f>IF(AM195="","",IFERROR(IF(入力!H195="",INDEX(設定!$E$3:$X$100003,MATCH("*"&amp;$AM195&amp;"*",設定!B$3:B$100003,0),MATCH($AK195,設定!$E$1:$X$1,1)),H195),H195))</f>
        <v/>
      </c>
      <c r="AR195" s="23" t="str">
        <f t="shared" si="102"/>
        <v/>
      </c>
      <c r="AS195" s="23" t="str">
        <f>IF(AND(AR195&lt;&gt;"",COUNTIF($AJ$3:AJ195,AJ195)=1),SUMIF($AJ$3:$AR$100003,AJ195,$AR$3:$AR$100003),"")</f>
        <v/>
      </c>
      <c r="AT195" s="23" t="str">
        <f>IF(AND(COUNTIF($AK$3:AK195,AK195)=COUNTIF($AK$3:AK100195,AK195),AK195&lt;&gt;""),SUMIF($AK$3:AK195,AK195,$AR$3:AR195),"")</f>
        <v/>
      </c>
      <c r="AU195" s="125"/>
      <c r="AV195" s="22" t="str">
        <f>IF(COUNT(BA195:BF195)=6,MAX($AV$3:AV194)+1,"")</f>
        <v/>
      </c>
      <c r="AW195" s="22" t="str">
        <f>IF(AX195="","",RANK(AX195,$AX$3:$AX$100003,1)+COUNTIF($AX$3:AX195,AX195)-1)</f>
        <v/>
      </c>
      <c r="AX195" s="22" t="str">
        <f t="shared" ref="AX195:AX258" si="111">IF(OR(AY195="",AV195=""),"",AY195*0.1^LEN(AY195)+AK195)</f>
        <v/>
      </c>
      <c r="AY195" s="22" t="str">
        <f>IF(AL195="","",IF(COUNTIF($AL$3:AL195,AL195)=1,1+MAX($AY$3:AY194),INDEX($AY$3:AY194,MATCH(AL195,$AL$3:AL195,0),0)))</f>
        <v/>
      </c>
      <c r="AZ195" s="22" t="str">
        <f>IF(AM195="","",IF(COUNTIF($AM$3:AM195,AM195)=1,1+MAX($AZ$3:AZ194),INDEX($AZ$3:AZ194,MATCH(AM195,$AM$3:AM195,0),0)))</f>
        <v/>
      </c>
      <c r="BA195" s="79" t="str">
        <f t="shared" ref="BA195:BA258" si="112">IF($BA$1="",IF(AK195="","",AK195),IF(AND(AK195&gt;=$BA$1,AK195&lt;&gt;""),AK195,""))</f>
        <v/>
      </c>
      <c r="BB195" s="79" t="str">
        <f t="shared" ref="BB195:BB258" si="113">IF($BB$1="",IF(AK195="","",AK195),IF(AND(AK195&lt;=$BB$1,AK195&lt;&gt;""),AK195,""))</f>
        <v/>
      </c>
      <c r="BC195" s="22" t="str">
        <f>IF($AL195="","",IF(COUNTIF(AL195,"*"&amp;BC$1&amp;"*"),COUNTIF(AL$3:AL195,"*"&amp;BC$1&amp;"*"),""))</f>
        <v/>
      </c>
      <c r="BD195" s="22" t="str">
        <f>IF($AL195="","",IF(COUNTIF(AM195,"*"&amp;BD$1&amp;"*"),COUNTIF(AM$3:AM195,"*"&amp;BD$1&amp;"*"),""))</f>
        <v/>
      </c>
      <c r="BE195" s="22" t="str">
        <f>IF($AL195="","",IF(COUNTIF(AN195,"*"&amp;BE$1&amp;"*"),COUNTIF(AN$3:AN195,"*"&amp;BE$1&amp;"*"),""))</f>
        <v/>
      </c>
      <c r="BF195" s="22" t="str">
        <f>IF($AL195="","",IF(COUNTIF(AO195,"*"&amp;BF$1&amp;"*"),COUNTIF(AO$3:AO195,"*"&amp;BF$1&amp;"*"),""))</f>
        <v/>
      </c>
      <c r="BG195" s="83" t="str">
        <f t="shared" ref="BG195:BG258" si="114">IF(AP195="","",AP195)</f>
        <v/>
      </c>
      <c r="BH195" s="22" t="str">
        <f t="shared" ref="BH195:BH258" si="115">IF(AQ195="","",AQ195)</f>
        <v/>
      </c>
      <c r="BI195" s="22" t="str">
        <f t="shared" ref="BI195:BI258" si="116">IF(AR195="","",AR195)</f>
        <v/>
      </c>
      <c r="BK195" s="22" t="str">
        <f>IF($BK$1&gt;=1+MAX($BK$3:BK194),1+MAX($BK$3:BK194),"")</f>
        <v/>
      </c>
      <c r="BL195" s="22" t="str">
        <f t="shared" si="108"/>
        <v/>
      </c>
      <c r="BM195" s="22" t="str">
        <f t="shared" si="108"/>
        <v/>
      </c>
      <c r="BN195" s="22" t="str">
        <f t="shared" si="108"/>
        <v/>
      </c>
      <c r="BO195" s="22" t="str">
        <f t="shared" si="108"/>
        <v/>
      </c>
      <c r="BP195" s="22" t="str">
        <f t="shared" si="108"/>
        <v/>
      </c>
      <c r="BQ195" s="22" t="str">
        <f t="shared" si="108"/>
        <v/>
      </c>
      <c r="BR195" s="22" t="str">
        <f t="shared" si="108"/>
        <v/>
      </c>
      <c r="BS195" s="22" t="str">
        <f t="shared" si="108"/>
        <v/>
      </c>
      <c r="BT195" s="22" t="str">
        <f t="shared" si="108"/>
        <v/>
      </c>
      <c r="BU195" s="22" t="str">
        <f t="shared" si="108"/>
        <v/>
      </c>
      <c r="BV195" s="22" t="str">
        <f t="shared" si="108"/>
        <v/>
      </c>
    </row>
    <row r="196" spans="2:74" ht="30" customHeight="1" x14ac:dyDescent="0.2">
      <c r="B196" s="75"/>
      <c r="C196" s="75"/>
      <c r="D196" s="77"/>
      <c r="E196" s="49"/>
      <c r="F196" s="49"/>
      <c r="G196" s="50"/>
      <c r="H196" s="51"/>
      <c r="I196" s="50"/>
      <c r="J196" s="53"/>
      <c r="K196" s="55" t="str">
        <f t="shared" si="87"/>
        <v/>
      </c>
      <c r="L196" s="50" t="str">
        <f t="shared" si="88"/>
        <v/>
      </c>
      <c r="M196" s="50" t="str">
        <f t="shared" si="89"/>
        <v/>
      </c>
      <c r="N196" s="72" t="str">
        <f t="shared" si="90"/>
        <v/>
      </c>
      <c r="O196" s="72" t="str">
        <f t="shared" si="91"/>
        <v/>
      </c>
      <c r="P196" s="51" t="str">
        <f t="shared" si="92"/>
        <v/>
      </c>
      <c r="Q196" s="21"/>
      <c r="R196" s="68" t="str">
        <f t="shared" si="93"/>
        <v/>
      </c>
      <c r="S196" s="51" t="str">
        <f t="shared" si="94"/>
        <v/>
      </c>
      <c r="T196" s="24"/>
      <c r="U196" s="7" t="str">
        <f t="shared" si="109"/>
        <v/>
      </c>
      <c r="V196" s="8" t="str">
        <f t="shared" si="95"/>
        <v/>
      </c>
      <c r="W196" s="21"/>
      <c r="X196" s="14" t="str">
        <f t="shared" si="110"/>
        <v/>
      </c>
      <c r="Y196" s="14" t="str">
        <f t="shared" si="96"/>
        <v/>
      </c>
      <c r="Z196" s="8" t="str">
        <f t="shared" si="97"/>
        <v/>
      </c>
      <c r="AA196" s="24"/>
      <c r="AB196" s="4" t="str">
        <f>IF(B196="","",COUNT(B$3:B196))</f>
        <v/>
      </c>
      <c r="AC196" s="4" t="str">
        <f>IF(C196="","",COUNT(C$3:C196))</f>
        <v/>
      </c>
      <c r="AD196" s="4" t="str">
        <f>IF(D196="","",COUNT(D$3:D196))</f>
        <v/>
      </c>
      <c r="AE196" s="22" t="str">
        <f>IF(E196="","",COUNTA($E$3:E196))</f>
        <v/>
      </c>
      <c r="AF196" s="60" t="str">
        <f>IF(B196="",IF(OR($C196&lt;&gt;"",$D196&lt;&gt;"",$E196&lt;&gt;"",$F196&lt;&gt;""),INDEX(AF$3:AF195,MATCH(MAX(AB$3:AB195),AB$3:AB195,0),0),""),B196)</f>
        <v/>
      </c>
      <c r="AG196" s="60" t="str">
        <f>IF(C196="",IF(OR($B196&lt;&gt;"",$D196&lt;&gt;"",$E196&lt;&gt;"",$F196&lt;&gt;""),INDEX(AG$3:AG195,MATCH(MAX(AC$3:AC195),AC$3:AC195,0),0),""),C196)</f>
        <v/>
      </c>
      <c r="AH196" s="60" t="str">
        <f>IF(D196="",IF(OR($B196&lt;&gt;"",$C196&lt;&gt;"",$E196&lt;&gt;"",$F196&lt;&gt;""),INDEX(AH$3:AH195,MATCH(MAX(AD$3:AD195),AD$3:AD195,0),0),""),D196)</f>
        <v/>
      </c>
      <c r="AI196" s="19" t="str">
        <f t="shared" si="98"/>
        <v/>
      </c>
      <c r="AJ196" s="22" t="str">
        <f>IF(AK196="","",$AK196&amp;"@"&amp;AL196&amp;IF(AL196="","","@"&amp;COUNTIF($AI$3:AI196,AL196)))</f>
        <v/>
      </c>
      <c r="AK196" s="45" t="str">
        <f t="shared" si="99"/>
        <v/>
      </c>
      <c r="AL196" s="5" t="str">
        <f>IF(AI196="",IF(AND(F196&lt;&gt;"",E196=""),INDEX($AI$3:AI195,MATCH(MAX($AE$3:AE195),$AE$3:AE195,0),0),""),AI196)</f>
        <v/>
      </c>
      <c r="AM196" s="22" t="str">
        <f>IF(入力!F196="","",IFERROR(INDEX(設定!$B$3:$B$100003,IFERROR(MATCH("*"&amp;$F196&amp;"*",設定!B$3:B$100003,0),MATCH("*"&amp;$F196&amp;"*",設定!C$3:C$100003,0)),0),入力!F196))&amp;""</f>
        <v/>
      </c>
      <c r="AN196" s="22" t="str">
        <f>IF(AM196="","",IFERROR(IF(入力!I196="",INDEX(設定!$D$3:$D$100003,MATCH("*"&amp;$AM196&amp;"*",設定!B$3:B$100003,0),0),I196),I196))&amp;""</f>
        <v/>
      </c>
      <c r="AO196" s="22" t="str">
        <f t="shared" si="100"/>
        <v/>
      </c>
      <c r="AP196" s="22" t="str">
        <f t="shared" si="101"/>
        <v/>
      </c>
      <c r="AQ196" s="22" t="str">
        <f>IF(AM196="","",IFERROR(IF(入力!H196="",INDEX(設定!$E$3:$X$100003,MATCH("*"&amp;$AM196&amp;"*",設定!B$3:B$100003,0),MATCH($AK196,設定!$E$1:$X$1,1)),H196),H196))</f>
        <v/>
      </c>
      <c r="AR196" s="23" t="str">
        <f t="shared" si="102"/>
        <v/>
      </c>
      <c r="AS196" s="23" t="str">
        <f>IF(AND(AR196&lt;&gt;"",COUNTIF($AJ$3:AJ196,AJ196)=1),SUMIF($AJ$3:$AR$100003,AJ196,$AR$3:$AR$100003),"")</f>
        <v/>
      </c>
      <c r="AT196" s="23" t="str">
        <f>IF(AND(COUNTIF($AK$3:AK196,AK196)=COUNTIF($AK$3:AK100196,AK196),AK196&lt;&gt;""),SUMIF($AK$3:AK196,AK196,$AR$3:AR196),"")</f>
        <v/>
      </c>
      <c r="AU196" s="125"/>
      <c r="AV196" s="22" t="str">
        <f>IF(COUNT(BA196:BF196)=6,MAX($AV$3:AV195)+1,"")</f>
        <v/>
      </c>
      <c r="AW196" s="22" t="str">
        <f>IF(AX196="","",RANK(AX196,$AX$3:$AX$100003,1)+COUNTIF($AX$3:AX196,AX196)-1)</f>
        <v/>
      </c>
      <c r="AX196" s="22" t="str">
        <f t="shared" si="111"/>
        <v/>
      </c>
      <c r="AY196" s="22" t="str">
        <f>IF(AL196="","",IF(COUNTIF($AL$3:AL196,AL196)=1,1+MAX($AY$3:AY195),INDEX($AY$3:AY195,MATCH(AL196,$AL$3:AL196,0),0)))</f>
        <v/>
      </c>
      <c r="AZ196" s="22" t="str">
        <f>IF(AM196="","",IF(COUNTIF($AM$3:AM196,AM196)=1,1+MAX($AZ$3:AZ195),INDEX($AZ$3:AZ195,MATCH(AM196,$AM$3:AM196,0),0)))</f>
        <v/>
      </c>
      <c r="BA196" s="79" t="str">
        <f t="shared" si="112"/>
        <v/>
      </c>
      <c r="BB196" s="79" t="str">
        <f t="shared" si="113"/>
        <v/>
      </c>
      <c r="BC196" s="22" t="str">
        <f>IF($AL196="","",IF(COUNTIF(AL196,"*"&amp;BC$1&amp;"*"),COUNTIF(AL$3:AL196,"*"&amp;BC$1&amp;"*"),""))</f>
        <v/>
      </c>
      <c r="BD196" s="22" t="str">
        <f>IF($AL196="","",IF(COUNTIF(AM196,"*"&amp;BD$1&amp;"*"),COUNTIF(AM$3:AM196,"*"&amp;BD$1&amp;"*"),""))</f>
        <v/>
      </c>
      <c r="BE196" s="22" t="str">
        <f>IF($AL196="","",IF(COUNTIF(AN196,"*"&amp;BE$1&amp;"*"),COUNTIF(AN$3:AN196,"*"&amp;BE$1&amp;"*"),""))</f>
        <v/>
      </c>
      <c r="BF196" s="22" t="str">
        <f>IF($AL196="","",IF(COUNTIF(AO196,"*"&amp;BF$1&amp;"*"),COUNTIF(AO$3:AO196,"*"&amp;BF$1&amp;"*"),""))</f>
        <v/>
      </c>
      <c r="BG196" s="83" t="str">
        <f t="shared" si="114"/>
        <v/>
      </c>
      <c r="BH196" s="22" t="str">
        <f t="shared" si="115"/>
        <v/>
      </c>
      <c r="BI196" s="22" t="str">
        <f t="shared" si="116"/>
        <v/>
      </c>
      <c r="BK196" s="22" t="str">
        <f>IF($BK$1&gt;=1+MAX($BK$3:BK195),1+MAX($BK$3:BK195),"")</f>
        <v/>
      </c>
      <c r="BL196" s="22" t="str">
        <f t="shared" si="108"/>
        <v/>
      </c>
      <c r="BM196" s="22" t="str">
        <f t="shared" si="108"/>
        <v/>
      </c>
      <c r="BN196" s="22" t="str">
        <f t="shared" si="108"/>
        <v/>
      </c>
      <c r="BO196" s="22" t="str">
        <f t="shared" si="108"/>
        <v/>
      </c>
      <c r="BP196" s="22" t="str">
        <f t="shared" si="108"/>
        <v/>
      </c>
      <c r="BQ196" s="22" t="str">
        <f t="shared" si="108"/>
        <v/>
      </c>
      <c r="BR196" s="22" t="str">
        <f t="shared" si="108"/>
        <v/>
      </c>
      <c r="BS196" s="22" t="str">
        <f t="shared" si="108"/>
        <v/>
      </c>
      <c r="BT196" s="22" t="str">
        <f t="shared" si="108"/>
        <v/>
      </c>
      <c r="BU196" s="22" t="str">
        <f t="shared" si="108"/>
        <v/>
      </c>
      <c r="BV196" s="22" t="str">
        <f t="shared" si="108"/>
        <v/>
      </c>
    </row>
    <row r="197" spans="2:74" ht="30" customHeight="1" x14ac:dyDescent="0.2">
      <c r="B197" s="75"/>
      <c r="C197" s="75"/>
      <c r="D197" s="77"/>
      <c r="E197" s="49"/>
      <c r="F197" s="49"/>
      <c r="G197" s="50"/>
      <c r="H197" s="51"/>
      <c r="I197" s="50"/>
      <c r="J197" s="53"/>
      <c r="K197" s="55" t="str">
        <f t="shared" si="87"/>
        <v/>
      </c>
      <c r="L197" s="50" t="str">
        <f t="shared" si="88"/>
        <v/>
      </c>
      <c r="M197" s="50" t="str">
        <f t="shared" si="89"/>
        <v/>
      </c>
      <c r="N197" s="72" t="str">
        <f t="shared" si="90"/>
        <v/>
      </c>
      <c r="O197" s="72" t="str">
        <f t="shared" si="91"/>
        <v/>
      </c>
      <c r="P197" s="51" t="str">
        <f t="shared" si="92"/>
        <v/>
      </c>
      <c r="Q197" s="21"/>
      <c r="R197" s="68" t="str">
        <f t="shared" si="93"/>
        <v/>
      </c>
      <c r="S197" s="51" t="str">
        <f t="shared" si="94"/>
        <v/>
      </c>
      <c r="T197" s="24"/>
      <c r="U197" s="7" t="str">
        <f t="shared" si="109"/>
        <v/>
      </c>
      <c r="V197" s="8" t="str">
        <f t="shared" si="95"/>
        <v/>
      </c>
      <c r="W197" s="21"/>
      <c r="X197" s="14" t="str">
        <f t="shared" si="110"/>
        <v/>
      </c>
      <c r="Y197" s="14" t="str">
        <f t="shared" si="96"/>
        <v/>
      </c>
      <c r="Z197" s="8" t="str">
        <f t="shared" si="97"/>
        <v/>
      </c>
      <c r="AA197" s="24"/>
      <c r="AB197" s="4" t="str">
        <f>IF(B197="","",COUNT(B$3:B197))</f>
        <v/>
      </c>
      <c r="AC197" s="4" t="str">
        <f>IF(C197="","",COUNT(C$3:C197))</f>
        <v/>
      </c>
      <c r="AD197" s="4" t="str">
        <f>IF(D197="","",COUNT(D$3:D197))</f>
        <v/>
      </c>
      <c r="AE197" s="22" t="str">
        <f>IF(E197="","",COUNTA($E$3:E197))</f>
        <v/>
      </c>
      <c r="AF197" s="60" t="str">
        <f>IF(B197="",IF(OR($C197&lt;&gt;"",$D197&lt;&gt;"",$E197&lt;&gt;"",$F197&lt;&gt;""),INDEX(AF$3:AF196,MATCH(MAX(AB$3:AB196),AB$3:AB196,0),0),""),B197)</f>
        <v/>
      </c>
      <c r="AG197" s="60" t="str">
        <f>IF(C197="",IF(OR($B197&lt;&gt;"",$D197&lt;&gt;"",$E197&lt;&gt;"",$F197&lt;&gt;""),INDEX(AG$3:AG196,MATCH(MAX(AC$3:AC196),AC$3:AC196,0),0),""),C197)</f>
        <v/>
      </c>
      <c r="AH197" s="60" t="str">
        <f>IF(D197="",IF(OR($B197&lt;&gt;"",$C197&lt;&gt;"",$E197&lt;&gt;"",$F197&lt;&gt;""),INDEX(AH$3:AH196,MATCH(MAX(AD$3:AD196),AD$3:AD196,0),0),""),D197)</f>
        <v/>
      </c>
      <c r="AI197" s="19" t="str">
        <f t="shared" si="98"/>
        <v/>
      </c>
      <c r="AJ197" s="22" t="str">
        <f>IF(AK197="","",$AK197&amp;"@"&amp;AL197&amp;IF(AL197="","","@"&amp;COUNTIF($AI$3:AI197,AL197)))</f>
        <v/>
      </c>
      <c r="AK197" s="45" t="str">
        <f t="shared" si="99"/>
        <v/>
      </c>
      <c r="AL197" s="5" t="str">
        <f>IF(AI197="",IF(AND(F197&lt;&gt;"",E197=""),INDEX($AI$3:AI196,MATCH(MAX($AE$3:AE196),$AE$3:AE196,0),0),""),AI197)</f>
        <v/>
      </c>
      <c r="AM197" s="22" t="str">
        <f>IF(入力!F197="","",IFERROR(INDEX(設定!$B$3:$B$100003,IFERROR(MATCH("*"&amp;$F197&amp;"*",設定!B$3:B$100003,0),MATCH("*"&amp;$F197&amp;"*",設定!C$3:C$100003,0)),0),入力!F197))&amp;""</f>
        <v/>
      </c>
      <c r="AN197" s="22" t="str">
        <f>IF(AM197="","",IFERROR(IF(入力!I197="",INDEX(設定!$D$3:$D$100003,MATCH("*"&amp;$AM197&amp;"*",設定!B$3:B$100003,0),0),I197),I197))&amp;""</f>
        <v/>
      </c>
      <c r="AO197" s="22" t="str">
        <f t="shared" si="100"/>
        <v/>
      </c>
      <c r="AP197" s="22" t="str">
        <f t="shared" si="101"/>
        <v/>
      </c>
      <c r="AQ197" s="22" t="str">
        <f>IF(AM197="","",IFERROR(IF(入力!H197="",INDEX(設定!$E$3:$X$100003,MATCH("*"&amp;$AM197&amp;"*",設定!B$3:B$100003,0),MATCH($AK197,設定!$E$1:$X$1,1)),H197),H197))</f>
        <v/>
      </c>
      <c r="AR197" s="23" t="str">
        <f t="shared" si="102"/>
        <v/>
      </c>
      <c r="AS197" s="23" t="str">
        <f>IF(AND(AR197&lt;&gt;"",COUNTIF($AJ$3:AJ197,AJ197)=1),SUMIF($AJ$3:$AR$100003,AJ197,$AR$3:$AR$100003),"")</f>
        <v/>
      </c>
      <c r="AT197" s="23" t="str">
        <f>IF(AND(COUNTIF($AK$3:AK197,AK197)=COUNTIF($AK$3:AK100197,AK197),AK197&lt;&gt;""),SUMIF($AK$3:AK197,AK197,$AR$3:AR197),"")</f>
        <v/>
      </c>
      <c r="AU197" s="125"/>
      <c r="AV197" s="22" t="str">
        <f>IF(COUNT(BA197:BF197)=6,MAX($AV$3:AV196)+1,"")</f>
        <v/>
      </c>
      <c r="AW197" s="22" t="str">
        <f>IF(AX197="","",RANK(AX197,$AX$3:$AX$100003,1)+COUNTIF($AX$3:AX197,AX197)-1)</f>
        <v/>
      </c>
      <c r="AX197" s="22" t="str">
        <f t="shared" si="111"/>
        <v/>
      </c>
      <c r="AY197" s="22" t="str">
        <f>IF(AL197="","",IF(COUNTIF($AL$3:AL197,AL197)=1,1+MAX($AY$3:AY196),INDEX($AY$3:AY196,MATCH(AL197,$AL$3:AL197,0),0)))</f>
        <v/>
      </c>
      <c r="AZ197" s="22" t="str">
        <f>IF(AM197="","",IF(COUNTIF($AM$3:AM197,AM197)=1,1+MAX($AZ$3:AZ196),INDEX($AZ$3:AZ196,MATCH(AM197,$AM$3:AM197,0),0)))</f>
        <v/>
      </c>
      <c r="BA197" s="79" t="str">
        <f t="shared" si="112"/>
        <v/>
      </c>
      <c r="BB197" s="79" t="str">
        <f t="shared" si="113"/>
        <v/>
      </c>
      <c r="BC197" s="22" t="str">
        <f>IF($AL197="","",IF(COUNTIF(AL197,"*"&amp;BC$1&amp;"*"),COUNTIF(AL$3:AL197,"*"&amp;BC$1&amp;"*"),""))</f>
        <v/>
      </c>
      <c r="BD197" s="22" t="str">
        <f>IF($AL197="","",IF(COUNTIF(AM197,"*"&amp;BD$1&amp;"*"),COUNTIF(AM$3:AM197,"*"&amp;BD$1&amp;"*"),""))</f>
        <v/>
      </c>
      <c r="BE197" s="22" t="str">
        <f>IF($AL197="","",IF(COUNTIF(AN197,"*"&amp;BE$1&amp;"*"),COUNTIF(AN$3:AN197,"*"&amp;BE$1&amp;"*"),""))</f>
        <v/>
      </c>
      <c r="BF197" s="22" t="str">
        <f>IF($AL197="","",IF(COUNTIF(AO197,"*"&amp;BF$1&amp;"*"),COUNTIF(AO$3:AO197,"*"&amp;BF$1&amp;"*"),""))</f>
        <v/>
      </c>
      <c r="BG197" s="83" t="str">
        <f t="shared" si="114"/>
        <v/>
      </c>
      <c r="BH197" s="22" t="str">
        <f t="shared" si="115"/>
        <v/>
      </c>
      <c r="BI197" s="22" t="str">
        <f t="shared" si="116"/>
        <v/>
      </c>
      <c r="BK197" s="22" t="str">
        <f>IF($BK$1&gt;=1+MAX($BK$3:BK196),1+MAX($BK$3:BK196),"")</f>
        <v/>
      </c>
      <c r="BL197" s="22" t="str">
        <f t="shared" si="108"/>
        <v/>
      </c>
      <c r="BM197" s="22" t="str">
        <f t="shared" si="108"/>
        <v/>
      </c>
      <c r="BN197" s="22" t="str">
        <f t="shared" si="108"/>
        <v/>
      </c>
      <c r="BO197" s="22" t="str">
        <f t="shared" si="108"/>
        <v/>
      </c>
      <c r="BP197" s="22" t="str">
        <f t="shared" si="108"/>
        <v/>
      </c>
      <c r="BQ197" s="22" t="str">
        <f t="shared" si="108"/>
        <v/>
      </c>
      <c r="BR197" s="22" t="str">
        <f t="shared" si="108"/>
        <v/>
      </c>
      <c r="BS197" s="22" t="str">
        <f t="shared" si="108"/>
        <v/>
      </c>
      <c r="BT197" s="22" t="str">
        <f t="shared" si="108"/>
        <v/>
      </c>
      <c r="BU197" s="22" t="str">
        <f t="shared" si="108"/>
        <v/>
      </c>
      <c r="BV197" s="22" t="str">
        <f t="shared" si="108"/>
        <v/>
      </c>
    </row>
    <row r="198" spans="2:74" ht="30" customHeight="1" x14ac:dyDescent="0.2">
      <c r="B198" s="75"/>
      <c r="C198" s="75"/>
      <c r="D198" s="77"/>
      <c r="E198" s="49"/>
      <c r="F198" s="49"/>
      <c r="G198" s="50"/>
      <c r="H198" s="51"/>
      <c r="I198" s="50"/>
      <c r="J198" s="53"/>
      <c r="K198" s="55" t="str">
        <f t="shared" si="87"/>
        <v/>
      </c>
      <c r="L198" s="50" t="str">
        <f t="shared" si="88"/>
        <v/>
      </c>
      <c r="M198" s="50" t="str">
        <f t="shared" si="89"/>
        <v/>
      </c>
      <c r="N198" s="72" t="str">
        <f t="shared" si="90"/>
        <v/>
      </c>
      <c r="O198" s="72" t="str">
        <f t="shared" si="91"/>
        <v/>
      </c>
      <c r="P198" s="51" t="str">
        <f t="shared" si="92"/>
        <v/>
      </c>
      <c r="Q198" s="21"/>
      <c r="R198" s="68" t="str">
        <f t="shared" si="93"/>
        <v/>
      </c>
      <c r="S198" s="51" t="str">
        <f t="shared" si="94"/>
        <v/>
      </c>
      <c r="T198" s="24"/>
      <c r="U198" s="7" t="str">
        <f t="shared" si="109"/>
        <v/>
      </c>
      <c r="V198" s="8" t="str">
        <f t="shared" si="95"/>
        <v/>
      </c>
      <c r="W198" s="21"/>
      <c r="X198" s="14" t="str">
        <f t="shared" si="110"/>
        <v/>
      </c>
      <c r="Y198" s="14" t="str">
        <f t="shared" si="96"/>
        <v/>
      </c>
      <c r="Z198" s="8" t="str">
        <f t="shared" si="97"/>
        <v/>
      </c>
      <c r="AA198" s="24"/>
      <c r="AB198" s="4" t="str">
        <f>IF(B198="","",COUNT(B$3:B198))</f>
        <v/>
      </c>
      <c r="AC198" s="4" t="str">
        <f>IF(C198="","",COUNT(C$3:C198))</f>
        <v/>
      </c>
      <c r="AD198" s="4" t="str">
        <f>IF(D198="","",COUNT(D$3:D198))</f>
        <v/>
      </c>
      <c r="AE198" s="22" t="str">
        <f>IF(E198="","",COUNTA($E$3:E198))</f>
        <v/>
      </c>
      <c r="AF198" s="60" t="str">
        <f>IF(B198="",IF(OR($C198&lt;&gt;"",$D198&lt;&gt;"",$E198&lt;&gt;"",$F198&lt;&gt;""),INDEX(AF$3:AF197,MATCH(MAX(AB$3:AB197),AB$3:AB197,0),0),""),B198)</f>
        <v/>
      </c>
      <c r="AG198" s="60" t="str">
        <f>IF(C198="",IF(OR($B198&lt;&gt;"",$D198&lt;&gt;"",$E198&lt;&gt;"",$F198&lt;&gt;""),INDEX(AG$3:AG197,MATCH(MAX(AC$3:AC197),AC$3:AC197,0),0),""),C198)</f>
        <v/>
      </c>
      <c r="AH198" s="60" t="str">
        <f>IF(D198="",IF(OR($B198&lt;&gt;"",$C198&lt;&gt;"",$E198&lt;&gt;"",$F198&lt;&gt;""),INDEX(AH$3:AH197,MATCH(MAX(AD$3:AD197),AD$3:AD197,0),0),""),D198)</f>
        <v/>
      </c>
      <c r="AI198" s="19" t="str">
        <f t="shared" si="98"/>
        <v/>
      </c>
      <c r="AJ198" s="22" t="str">
        <f>IF(AK198="","",$AK198&amp;"@"&amp;AL198&amp;IF(AL198="","","@"&amp;COUNTIF($AI$3:AI198,AL198)))</f>
        <v/>
      </c>
      <c r="AK198" s="45" t="str">
        <f t="shared" si="99"/>
        <v/>
      </c>
      <c r="AL198" s="5" t="str">
        <f>IF(AI198="",IF(AND(F198&lt;&gt;"",E198=""),INDEX($AI$3:AI197,MATCH(MAX($AE$3:AE197),$AE$3:AE197,0),0),""),AI198)</f>
        <v/>
      </c>
      <c r="AM198" s="22" t="str">
        <f>IF(入力!F198="","",IFERROR(INDEX(設定!$B$3:$B$100003,IFERROR(MATCH("*"&amp;$F198&amp;"*",設定!B$3:B$100003,0),MATCH("*"&amp;$F198&amp;"*",設定!C$3:C$100003,0)),0),入力!F198))&amp;""</f>
        <v/>
      </c>
      <c r="AN198" s="22" t="str">
        <f>IF(AM198="","",IFERROR(IF(入力!I198="",INDEX(設定!$D$3:$D$100003,MATCH("*"&amp;$AM198&amp;"*",設定!B$3:B$100003,0),0),I198),I198))&amp;""</f>
        <v/>
      </c>
      <c r="AO198" s="22" t="str">
        <f t="shared" si="100"/>
        <v/>
      </c>
      <c r="AP198" s="22" t="str">
        <f t="shared" si="101"/>
        <v/>
      </c>
      <c r="AQ198" s="22" t="str">
        <f>IF(AM198="","",IFERROR(IF(入力!H198="",INDEX(設定!$E$3:$X$100003,MATCH("*"&amp;$AM198&amp;"*",設定!B$3:B$100003,0),MATCH($AK198,設定!$E$1:$X$1,1)),H198),H198))</f>
        <v/>
      </c>
      <c r="AR198" s="23" t="str">
        <f t="shared" si="102"/>
        <v/>
      </c>
      <c r="AS198" s="23" t="str">
        <f>IF(AND(AR198&lt;&gt;"",COUNTIF($AJ$3:AJ198,AJ198)=1),SUMIF($AJ$3:$AR$100003,AJ198,$AR$3:$AR$100003),"")</f>
        <v/>
      </c>
      <c r="AT198" s="23" t="str">
        <f>IF(AND(COUNTIF($AK$3:AK198,AK198)=COUNTIF($AK$3:AK100198,AK198),AK198&lt;&gt;""),SUMIF($AK$3:AK198,AK198,$AR$3:AR198),"")</f>
        <v/>
      </c>
      <c r="AU198" s="125"/>
      <c r="AV198" s="22" t="str">
        <f>IF(COUNT(BA198:BF198)=6,MAX($AV$3:AV197)+1,"")</f>
        <v/>
      </c>
      <c r="AW198" s="22" t="str">
        <f>IF(AX198="","",RANK(AX198,$AX$3:$AX$100003,1)+COUNTIF($AX$3:AX198,AX198)-1)</f>
        <v/>
      </c>
      <c r="AX198" s="22" t="str">
        <f t="shared" si="111"/>
        <v/>
      </c>
      <c r="AY198" s="22" t="str">
        <f>IF(AL198="","",IF(COUNTIF($AL$3:AL198,AL198)=1,1+MAX($AY$3:AY197),INDEX($AY$3:AY197,MATCH(AL198,$AL$3:AL198,0),0)))</f>
        <v/>
      </c>
      <c r="AZ198" s="22" t="str">
        <f>IF(AM198="","",IF(COUNTIF($AM$3:AM198,AM198)=1,1+MAX($AZ$3:AZ197),INDEX($AZ$3:AZ197,MATCH(AM198,$AM$3:AM198,0),0)))</f>
        <v/>
      </c>
      <c r="BA198" s="79" t="str">
        <f t="shared" si="112"/>
        <v/>
      </c>
      <c r="BB198" s="79" t="str">
        <f t="shared" si="113"/>
        <v/>
      </c>
      <c r="BC198" s="22" t="str">
        <f>IF($AL198="","",IF(COUNTIF(AL198,"*"&amp;BC$1&amp;"*"),COUNTIF(AL$3:AL198,"*"&amp;BC$1&amp;"*"),""))</f>
        <v/>
      </c>
      <c r="BD198" s="22" t="str">
        <f>IF($AL198="","",IF(COUNTIF(AM198,"*"&amp;BD$1&amp;"*"),COUNTIF(AM$3:AM198,"*"&amp;BD$1&amp;"*"),""))</f>
        <v/>
      </c>
      <c r="BE198" s="22" t="str">
        <f>IF($AL198="","",IF(COUNTIF(AN198,"*"&amp;BE$1&amp;"*"),COUNTIF(AN$3:AN198,"*"&amp;BE$1&amp;"*"),""))</f>
        <v/>
      </c>
      <c r="BF198" s="22" t="str">
        <f>IF($AL198="","",IF(COUNTIF(AO198,"*"&amp;BF$1&amp;"*"),COUNTIF(AO$3:AO198,"*"&amp;BF$1&amp;"*"),""))</f>
        <v/>
      </c>
      <c r="BG198" s="83" t="str">
        <f t="shared" si="114"/>
        <v/>
      </c>
      <c r="BH198" s="22" t="str">
        <f t="shared" si="115"/>
        <v/>
      </c>
      <c r="BI198" s="22" t="str">
        <f t="shared" si="116"/>
        <v/>
      </c>
      <c r="BK198" s="22" t="str">
        <f>IF($BK$1&gt;=1+MAX($BK$3:BK197),1+MAX($BK$3:BK197),"")</f>
        <v/>
      </c>
      <c r="BL198" s="22" t="str">
        <f t="shared" si="108"/>
        <v/>
      </c>
      <c r="BM198" s="22" t="str">
        <f t="shared" si="108"/>
        <v/>
      </c>
      <c r="BN198" s="22" t="str">
        <f t="shared" si="108"/>
        <v/>
      </c>
      <c r="BO198" s="22" t="str">
        <f t="shared" si="108"/>
        <v/>
      </c>
      <c r="BP198" s="22" t="str">
        <f t="shared" si="108"/>
        <v/>
      </c>
      <c r="BQ198" s="22" t="str">
        <f t="shared" si="108"/>
        <v/>
      </c>
      <c r="BR198" s="22" t="str">
        <f t="shared" si="108"/>
        <v/>
      </c>
      <c r="BS198" s="22" t="str">
        <f t="shared" si="108"/>
        <v/>
      </c>
      <c r="BT198" s="22" t="str">
        <f t="shared" si="108"/>
        <v/>
      </c>
      <c r="BU198" s="22" t="str">
        <f t="shared" si="108"/>
        <v/>
      </c>
      <c r="BV198" s="22" t="str">
        <f t="shared" si="108"/>
        <v/>
      </c>
    </row>
    <row r="199" spans="2:74" ht="30" customHeight="1" x14ac:dyDescent="0.2">
      <c r="B199" s="75"/>
      <c r="C199" s="75"/>
      <c r="D199" s="77"/>
      <c r="E199" s="49"/>
      <c r="F199" s="49"/>
      <c r="G199" s="50"/>
      <c r="H199" s="51"/>
      <c r="I199" s="50"/>
      <c r="J199" s="53"/>
      <c r="K199" s="55" t="str">
        <f t="shared" si="87"/>
        <v/>
      </c>
      <c r="L199" s="50" t="str">
        <f t="shared" si="88"/>
        <v/>
      </c>
      <c r="M199" s="50" t="str">
        <f t="shared" si="89"/>
        <v/>
      </c>
      <c r="N199" s="72" t="str">
        <f t="shared" si="90"/>
        <v/>
      </c>
      <c r="O199" s="72" t="str">
        <f t="shared" si="91"/>
        <v/>
      </c>
      <c r="P199" s="51" t="str">
        <f t="shared" si="92"/>
        <v/>
      </c>
      <c r="Q199" s="21"/>
      <c r="R199" s="68" t="str">
        <f t="shared" si="93"/>
        <v/>
      </c>
      <c r="S199" s="51" t="str">
        <f t="shared" si="94"/>
        <v/>
      </c>
      <c r="T199" s="24"/>
      <c r="U199" s="7" t="str">
        <f t="shared" si="109"/>
        <v/>
      </c>
      <c r="V199" s="8" t="str">
        <f t="shared" si="95"/>
        <v/>
      </c>
      <c r="W199" s="21"/>
      <c r="X199" s="14" t="str">
        <f t="shared" si="110"/>
        <v/>
      </c>
      <c r="Y199" s="14" t="str">
        <f t="shared" si="96"/>
        <v/>
      </c>
      <c r="Z199" s="8" t="str">
        <f t="shared" si="97"/>
        <v/>
      </c>
      <c r="AA199" s="24"/>
      <c r="AB199" s="4" t="str">
        <f>IF(B199="","",COUNT(B$3:B199))</f>
        <v/>
      </c>
      <c r="AC199" s="4" t="str">
        <f>IF(C199="","",COUNT(C$3:C199))</f>
        <v/>
      </c>
      <c r="AD199" s="4" t="str">
        <f>IF(D199="","",COUNT(D$3:D199))</f>
        <v/>
      </c>
      <c r="AE199" s="22" t="str">
        <f>IF(E199="","",COUNTA($E$3:E199))</f>
        <v/>
      </c>
      <c r="AF199" s="60" t="str">
        <f>IF(B199="",IF(OR($C199&lt;&gt;"",$D199&lt;&gt;"",$E199&lt;&gt;"",$F199&lt;&gt;""),INDEX(AF$3:AF198,MATCH(MAX(AB$3:AB198),AB$3:AB198,0),0),""),B199)</f>
        <v/>
      </c>
      <c r="AG199" s="60" t="str">
        <f>IF(C199="",IF(OR($B199&lt;&gt;"",$D199&lt;&gt;"",$E199&lt;&gt;"",$F199&lt;&gt;""),INDEX(AG$3:AG198,MATCH(MAX(AC$3:AC198),AC$3:AC198,0),0),""),C199)</f>
        <v/>
      </c>
      <c r="AH199" s="60" t="str">
        <f>IF(D199="",IF(OR($B199&lt;&gt;"",$C199&lt;&gt;"",$E199&lt;&gt;"",$F199&lt;&gt;""),INDEX(AH$3:AH198,MATCH(MAX(AD$3:AD198),AD$3:AD198,0),0),""),D199)</f>
        <v/>
      </c>
      <c r="AI199" s="19" t="str">
        <f t="shared" si="98"/>
        <v/>
      </c>
      <c r="AJ199" s="22" t="str">
        <f>IF(AK199="","",$AK199&amp;"@"&amp;AL199&amp;IF(AL199="","","@"&amp;COUNTIF($AI$3:AI199,AL199)))</f>
        <v/>
      </c>
      <c r="AK199" s="45" t="str">
        <f t="shared" si="99"/>
        <v/>
      </c>
      <c r="AL199" s="5" t="str">
        <f>IF(AI199="",IF(AND(F199&lt;&gt;"",E199=""),INDEX($AI$3:AI198,MATCH(MAX($AE$3:AE198),$AE$3:AE198,0),0),""),AI199)</f>
        <v/>
      </c>
      <c r="AM199" s="22" t="str">
        <f>IF(入力!F199="","",IFERROR(INDEX(設定!$B$3:$B$100003,IFERROR(MATCH("*"&amp;$F199&amp;"*",設定!B$3:B$100003,0),MATCH("*"&amp;$F199&amp;"*",設定!C$3:C$100003,0)),0),入力!F199))&amp;""</f>
        <v/>
      </c>
      <c r="AN199" s="22" t="str">
        <f>IF(AM199="","",IFERROR(IF(入力!I199="",INDEX(設定!$D$3:$D$100003,MATCH("*"&amp;$AM199&amp;"*",設定!B$3:B$100003,0),0),I199),I199))&amp;""</f>
        <v/>
      </c>
      <c r="AO199" s="22" t="str">
        <f t="shared" si="100"/>
        <v/>
      </c>
      <c r="AP199" s="22" t="str">
        <f t="shared" si="101"/>
        <v/>
      </c>
      <c r="AQ199" s="22" t="str">
        <f>IF(AM199="","",IFERROR(IF(入力!H199="",INDEX(設定!$E$3:$X$100003,MATCH("*"&amp;$AM199&amp;"*",設定!B$3:B$100003,0),MATCH($AK199,設定!$E$1:$X$1,1)),H199),H199))</f>
        <v/>
      </c>
      <c r="AR199" s="23" t="str">
        <f t="shared" si="102"/>
        <v/>
      </c>
      <c r="AS199" s="23" t="str">
        <f>IF(AND(AR199&lt;&gt;"",COUNTIF($AJ$3:AJ199,AJ199)=1),SUMIF($AJ$3:$AR$100003,AJ199,$AR$3:$AR$100003),"")</f>
        <v/>
      </c>
      <c r="AT199" s="23" t="str">
        <f>IF(AND(COUNTIF($AK$3:AK199,AK199)=COUNTIF($AK$3:AK100199,AK199),AK199&lt;&gt;""),SUMIF($AK$3:AK199,AK199,$AR$3:AR199),"")</f>
        <v/>
      </c>
      <c r="AU199" s="125"/>
      <c r="AV199" s="22" t="str">
        <f>IF(COUNT(BA199:BF199)=6,MAX($AV$3:AV198)+1,"")</f>
        <v/>
      </c>
      <c r="AW199" s="22" t="str">
        <f>IF(AX199="","",RANK(AX199,$AX$3:$AX$100003,1)+COUNTIF($AX$3:AX199,AX199)-1)</f>
        <v/>
      </c>
      <c r="AX199" s="22" t="str">
        <f t="shared" si="111"/>
        <v/>
      </c>
      <c r="AY199" s="22" t="str">
        <f>IF(AL199="","",IF(COUNTIF($AL$3:AL199,AL199)=1,1+MAX($AY$3:AY198),INDEX($AY$3:AY198,MATCH(AL199,$AL$3:AL199,0),0)))</f>
        <v/>
      </c>
      <c r="AZ199" s="22" t="str">
        <f>IF(AM199="","",IF(COUNTIF($AM$3:AM199,AM199)=1,1+MAX($AZ$3:AZ198),INDEX($AZ$3:AZ198,MATCH(AM199,$AM$3:AM199,0),0)))</f>
        <v/>
      </c>
      <c r="BA199" s="79" t="str">
        <f t="shared" si="112"/>
        <v/>
      </c>
      <c r="BB199" s="79" t="str">
        <f t="shared" si="113"/>
        <v/>
      </c>
      <c r="BC199" s="22" t="str">
        <f>IF($AL199="","",IF(COUNTIF(AL199,"*"&amp;BC$1&amp;"*"),COUNTIF(AL$3:AL199,"*"&amp;BC$1&amp;"*"),""))</f>
        <v/>
      </c>
      <c r="BD199" s="22" t="str">
        <f>IF($AL199="","",IF(COUNTIF(AM199,"*"&amp;BD$1&amp;"*"),COUNTIF(AM$3:AM199,"*"&amp;BD$1&amp;"*"),""))</f>
        <v/>
      </c>
      <c r="BE199" s="22" t="str">
        <f>IF($AL199="","",IF(COUNTIF(AN199,"*"&amp;BE$1&amp;"*"),COUNTIF(AN$3:AN199,"*"&amp;BE$1&amp;"*"),""))</f>
        <v/>
      </c>
      <c r="BF199" s="22" t="str">
        <f>IF($AL199="","",IF(COUNTIF(AO199,"*"&amp;BF$1&amp;"*"),COUNTIF(AO$3:AO199,"*"&amp;BF$1&amp;"*"),""))</f>
        <v/>
      </c>
      <c r="BG199" s="83" t="str">
        <f t="shared" si="114"/>
        <v/>
      </c>
      <c r="BH199" s="22" t="str">
        <f t="shared" si="115"/>
        <v/>
      </c>
      <c r="BI199" s="22" t="str">
        <f t="shared" si="116"/>
        <v/>
      </c>
      <c r="BK199" s="22" t="str">
        <f>IF($BK$1&gt;=1+MAX($BK$3:BK198),1+MAX($BK$3:BK198),"")</f>
        <v/>
      </c>
      <c r="BL199" s="22" t="str">
        <f t="shared" si="108"/>
        <v/>
      </c>
      <c r="BM199" s="22" t="str">
        <f t="shared" si="108"/>
        <v/>
      </c>
      <c r="BN199" s="22" t="str">
        <f t="shared" si="108"/>
        <v/>
      </c>
      <c r="BO199" s="22" t="str">
        <f t="shared" si="108"/>
        <v/>
      </c>
      <c r="BP199" s="22" t="str">
        <f t="shared" si="108"/>
        <v/>
      </c>
      <c r="BQ199" s="22" t="str">
        <f t="shared" si="108"/>
        <v/>
      </c>
      <c r="BR199" s="22" t="str">
        <f t="shared" si="108"/>
        <v/>
      </c>
      <c r="BS199" s="22" t="str">
        <f t="shared" si="108"/>
        <v/>
      </c>
      <c r="BT199" s="22" t="str">
        <f t="shared" si="108"/>
        <v/>
      </c>
      <c r="BU199" s="22" t="str">
        <f t="shared" si="108"/>
        <v/>
      </c>
      <c r="BV199" s="22" t="str">
        <f t="shared" si="108"/>
        <v/>
      </c>
    </row>
    <row r="200" spans="2:74" ht="30" customHeight="1" x14ac:dyDescent="0.2">
      <c r="B200" s="75"/>
      <c r="C200" s="75"/>
      <c r="D200" s="77"/>
      <c r="E200" s="49"/>
      <c r="F200" s="49"/>
      <c r="G200" s="50"/>
      <c r="H200" s="51"/>
      <c r="I200" s="50"/>
      <c r="J200" s="53"/>
      <c r="K200" s="55" t="str">
        <f t="shared" ref="K200:K263" si="117">IF(AM200="","",AM200)</f>
        <v/>
      </c>
      <c r="L200" s="50" t="str">
        <f t="shared" ref="L200:L263" si="118">IF(AN200="","",AN200)</f>
        <v/>
      </c>
      <c r="M200" s="50" t="str">
        <f t="shared" ref="M200:M263" si="119">IF(AP200="","",AP200)</f>
        <v/>
      </c>
      <c r="N200" s="72" t="str">
        <f t="shared" ref="N200:N263" si="120">IF(OR(AQ200="",AQ200=0),"",AQ200)</f>
        <v/>
      </c>
      <c r="O200" s="72" t="str">
        <f t="shared" ref="O200:O263" si="121">IF(OR(AR200="",M200="",N200="",),"",AR200)</f>
        <v/>
      </c>
      <c r="P200" s="51" t="str">
        <f t="shared" ref="P200:P263" si="122">IF(AS200="","",AS200)</f>
        <v/>
      </c>
      <c r="Q200" s="21"/>
      <c r="R200" s="68" t="str">
        <f t="shared" ref="R200:R263" si="123">IF(S200="","",AK200)</f>
        <v/>
      </c>
      <c r="S200" s="51" t="str">
        <f t="shared" ref="S200:S263" si="124">IF(AT200="","",AT200)</f>
        <v/>
      </c>
      <c r="T200" s="24"/>
      <c r="U200" s="7" t="str">
        <f t="shared" si="109"/>
        <v/>
      </c>
      <c r="V200" s="8" t="str">
        <f t="shared" ref="V200:V263" si="125">IF(U200="","",SUMIF($AL$3:$AL$100003,U200,$AR$3:$AR$100003))</f>
        <v/>
      </c>
      <c r="W200" s="21"/>
      <c r="X200" s="14" t="str">
        <f t="shared" si="110"/>
        <v/>
      </c>
      <c r="Y200" s="14" t="str">
        <f t="shared" ref="Y200:Y263" si="126">IF($X200="","",SUMIF($AM$3:$AM$100003,X200,$AP$3:$AP$100003))</f>
        <v/>
      </c>
      <c r="Z200" s="8" t="str">
        <f t="shared" ref="Z200:Z263" si="127">IF($X200="","",SUMIF($AM$3:$AM$100003,X200,$AR$3:$AR$100003))</f>
        <v/>
      </c>
      <c r="AA200" s="24"/>
      <c r="AB200" s="4" t="str">
        <f>IF(B200="","",COUNT(B$3:B200))</f>
        <v/>
      </c>
      <c r="AC200" s="4" t="str">
        <f>IF(C200="","",COUNT(C$3:C200))</f>
        <v/>
      </c>
      <c r="AD200" s="4" t="str">
        <f>IF(D200="","",COUNT(D$3:D200))</f>
        <v/>
      </c>
      <c r="AE200" s="22" t="str">
        <f>IF(E200="","",COUNTA($E$3:E200))</f>
        <v/>
      </c>
      <c r="AF200" s="60" t="str">
        <f>IF(B200="",IF(OR($C200&lt;&gt;"",$D200&lt;&gt;"",$E200&lt;&gt;"",$F200&lt;&gt;""),INDEX(AF$3:AF199,MATCH(MAX(AB$3:AB199),AB$3:AB199,0),0),""),B200)</f>
        <v/>
      </c>
      <c r="AG200" s="60" t="str">
        <f>IF(C200="",IF(OR($B200&lt;&gt;"",$D200&lt;&gt;"",$E200&lt;&gt;"",$F200&lt;&gt;""),INDEX(AG$3:AG199,MATCH(MAX(AC$3:AC199),AC$3:AC199,0),0),""),C200)</f>
        <v/>
      </c>
      <c r="AH200" s="60" t="str">
        <f>IF(D200="",IF(OR($B200&lt;&gt;"",$C200&lt;&gt;"",$E200&lt;&gt;"",$F200&lt;&gt;""),INDEX(AH$3:AH199,MATCH(MAX(AD$3:AD199),AD$3:AD199,0),0),""),D200)</f>
        <v/>
      </c>
      <c r="AI200" s="19" t="str">
        <f t="shared" ref="AI200:AI263" si="128">IF(E200="","",E200)</f>
        <v/>
      </c>
      <c r="AJ200" s="22" t="str">
        <f>IF(AK200="","",$AK200&amp;"@"&amp;AL200&amp;IF(AL200="","","@"&amp;COUNTIF($AI$3:AI200,AL200)))</f>
        <v/>
      </c>
      <c r="AK200" s="45" t="str">
        <f t="shared" ref="AK200:AK263" si="129">IFERROR(IF(AH200="","",DATE(AF200,AG200,AH200)),"")</f>
        <v/>
      </c>
      <c r="AL200" s="5" t="str">
        <f>IF(AI200="",IF(AND(F200&lt;&gt;"",E200=""),INDEX($AI$3:AI199,MATCH(MAX($AE$3:AE199),$AE$3:AE199,0),0),""),AI200)</f>
        <v/>
      </c>
      <c r="AM200" s="22" t="str">
        <f>IF(入力!F200="","",IFERROR(INDEX(設定!$B$3:$B$100003,IFERROR(MATCH("*"&amp;$F200&amp;"*",設定!B$3:B$100003,0),MATCH("*"&amp;$F200&amp;"*",設定!C$3:C$100003,0)),0),入力!F200))&amp;""</f>
        <v/>
      </c>
      <c r="AN200" s="22" t="str">
        <f>IF(AM200="","",IFERROR(IF(入力!I200="",INDEX(設定!$D$3:$D$100003,MATCH("*"&amp;$AM200&amp;"*",設定!B$3:B$100003,0),0),I200),I200))&amp;""</f>
        <v/>
      </c>
      <c r="AO200" s="22" t="str">
        <f t="shared" ref="AO200:AO263" si="130">IF(J200="","",J200)</f>
        <v/>
      </c>
      <c r="AP200" s="22" t="str">
        <f t="shared" ref="AP200:AP263" si="131">IF(G200="","",G200)</f>
        <v/>
      </c>
      <c r="AQ200" s="22" t="str">
        <f>IF(AM200="","",IFERROR(IF(入力!H200="",INDEX(設定!$E$3:$X$100003,MATCH("*"&amp;$AM200&amp;"*",設定!B$3:B$100003,0),MATCH($AK200,設定!$E$1:$X$1,1)),H200),H200))</f>
        <v/>
      </c>
      <c r="AR200" s="23" t="str">
        <f t="shared" ref="AR200:AR263" si="132">IF(COUNT(AP200:AQ200)=2,AP200*AQ200,"")</f>
        <v/>
      </c>
      <c r="AS200" s="23" t="str">
        <f>IF(AND(AR200&lt;&gt;"",COUNTIF($AJ$3:AJ200,AJ200)=1),SUMIF($AJ$3:$AR$100003,AJ200,$AR$3:$AR$100003),"")</f>
        <v/>
      </c>
      <c r="AT200" s="23" t="str">
        <f>IF(AND(COUNTIF($AK$3:AK200,AK200)=COUNTIF($AK$3:AK100200,AK200),AK200&lt;&gt;""),SUMIF($AK$3:AK200,AK200,$AR$3:AR200),"")</f>
        <v/>
      </c>
      <c r="AU200" s="125"/>
      <c r="AV200" s="22" t="str">
        <f>IF(COUNT(BA200:BF200)=6,MAX($AV$3:AV199)+1,"")</f>
        <v/>
      </c>
      <c r="AW200" s="22" t="str">
        <f>IF(AX200="","",RANK(AX200,$AX$3:$AX$100003,1)+COUNTIF($AX$3:AX200,AX200)-1)</f>
        <v/>
      </c>
      <c r="AX200" s="22" t="str">
        <f t="shared" si="111"/>
        <v/>
      </c>
      <c r="AY200" s="22" t="str">
        <f>IF(AL200="","",IF(COUNTIF($AL$3:AL200,AL200)=1,1+MAX($AY$3:AY199),INDEX($AY$3:AY199,MATCH(AL200,$AL$3:AL200,0),0)))</f>
        <v/>
      </c>
      <c r="AZ200" s="22" t="str">
        <f>IF(AM200="","",IF(COUNTIF($AM$3:AM200,AM200)=1,1+MAX($AZ$3:AZ199),INDEX($AZ$3:AZ199,MATCH(AM200,$AM$3:AM200,0),0)))</f>
        <v/>
      </c>
      <c r="BA200" s="79" t="str">
        <f t="shared" si="112"/>
        <v/>
      </c>
      <c r="BB200" s="79" t="str">
        <f t="shared" si="113"/>
        <v/>
      </c>
      <c r="BC200" s="22" t="str">
        <f>IF($AL200="","",IF(COUNTIF(AL200,"*"&amp;BC$1&amp;"*"),COUNTIF(AL$3:AL200,"*"&amp;BC$1&amp;"*"),""))</f>
        <v/>
      </c>
      <c r="BD200" s="22" t="str">
        <f>IF($AL200="","",IF(COUNTIF(AM200,"*"&amp;BD$1&amp;"*"),COUNTIF(AM$3:AM200,"*"&amp;BD$1&amp;"*"),""))</f>
        <v/>
      </c>
      <c r="BE200" s="22" t="str">
        <f>IF($AL200="","",IF(COUNTIF(AN200,"*"&amp;BE$1&amp;"*"),COUNTIF(AN$3:AN200,"*"&amp;BE$1&amp;"*"),""))</f>
        <v/>
      </c>
      <c r="BF200" s="22" t="str">
        <f>IF($AL200="","",IF(COUNTIF(AO200,"*"&amp;BF$1&amp;"*"),COUNTIF(AO$3:AO200,"*"&amp;BF$1&amp;"*"),""))</f>
        <v/>
      </c>
      <c r="BG200" s="83" t="str">
        <f t="shared" si="114"/>
        <v/>
      </c>
      <c r="BH200" s="22" t="str">
        <f t="shared" si="115"/>
        <v/>
      </c>
      <c r="BI200" s="22" t="str">
        <f t="shared" si="116"/>
        <v/>
      </c>
      <c r="BK200" s="22" t="str">
        <f>IF($BK$1&gt;=1+MAX($BK$3:BK199),1+MAX($BK$3:BK199),"")</f>
        <v/>
      </c>
      <c r="BL200" s="22" t="str">
        <f t="shared" si="108"/>
        <v/>
      </c>
      <c r="BM200" s="22" t="str">
        <f t="shared" si="108"/>
        <v/>
      </c>
      <c r="BN200" s="22" t="str">
        <f t="shared" si="108"/>
        <v/>
      </c>
      <c r="BO200" s="22" t="str">
        <f t="shared" si="108"/>
        <v/>
      </c>
      <c r="BP200" s="22" t="str">
        <f t="shared" si="108"/>
        <v/>
      </c>
      <c r="BQ200" s="22" t="str">
        <f t="shared" si="108"/>
        <v/>
      </c>
      <c r="BR200" s="22" t="str">
        <f t="shared" si="108"/>
        <v/>
      </c>
      <c r="BS200" s="22" t="str">
        <f t="shared" si="108"/>
        <v/>
      </c>
      <c r="BT200" s="22" t="str">
        <f t="shared" si="108"/>
        <v/>
      </c>
      <c r="BU200" s="22" t="str">
        <f t="shared" si="108"/>
        <v/>
      </c>
      <c r="BV200" s="22" t="str">
        <f t="shared" si="108"/>
        <v/>
      </c>
    </row>
    <row r="201" spans="2:74" ht="30" customHeight="1" x14ac:dyDescent="0.2">
      <c r="B201" s="75"/>
      <c r="C201" s="75"/>
      <c r="D201" s="77"/>
      <c r="E201" s="49"/>
      <c r="F201" s="49"/>
      <c r="G201" s="50"/>
      <c r="H201" s="51"/>
      <c r="I201" s="50"/>
      <c r="J201" s="53"/>
      <c r="K201" s="55" t="str">
        <f t="shared" si="117"/>
        <v/>
      </c>
      <c r="L201" s="50" t="str">
        <f t="shared" si="118"/>
        <v/>
      </c>
      <c r="M201" s="50" t="str">
        <f t="shared" si="119"/>
        <v/>
      </c>
      <c r="N201" s="72" t="str">
        <f t="shared" si="120"/>
        <v/>
      </c>
      <c r="O201" s="72" t="str">
        <f t="shared" si="121"/>
        <v/>
      </c>
      <c r="P201" s="51" t="str">
        <f t="shared" si="122"/>
        <v/>
      </c>
      <c r="Q201" s="21"/>
      <c r="R201" s="68" t="str">
        <f t="shared" si="123"/>
        <v/>
      </c>
      <c r="S201" s="51" t="str">
        <f t="shared" si="124"/>
        <v/>
      </c>
      <c r="T201" s="24"/>
      <c r="U201" s="7" t="str">
        <f t="shared" si="109"/>
        <v/>
      </c>
      <c r="V201" s="8" t="str">
        <f t="shared" si="125"/>
        <v/>
      </c>
      <c r="W201" s="21"/>
      <c r="X201" s="14" t="str">
        <f t="shared" si="110"/>
        <v/>
      </c>
      <c r="Y201" s="14" t="str">
        <f t="shared" si="126"/>
        <v/>
      </c>
      <c r="Z201" s="8" t="str">
        <f t="shared" si="127"/>
        <v/>
      </c>
      <c r="AA201" s="24"/>
      <c r="AB201" s="4" t="str">
        <f>IF(B201="","",COUNT(B$3:B201))</f>
        <v/>
      </c>
      <c r="AC201" s="4" t="str">
        <f>IF(C201="","",COUNT(C$3:C201))</f>
        <v/>
      </c>
      <c r="AD201" s="4" t="str">
        <f>IF(D201="","",COUNT(D$3:D201))</f>
        <v/>
      </c>
      <c r="AE201" s="22" t="str">
        <f>IF(E201="","",COUNTA($E$3:E201))</f>
        <v/>
      </c>
      <c r="AF201" s="60" t="str">
        <f>IF(B201="",IF(OR($C201&lt;&gt;"",$D201&lt;&gt;"",$E201&lt;&gt;"",$F201&lt;&gt;""),INDEX(AF$3:AF200,MATCH(MAX(AB$3:AB200),AB$3:AB200,0),0),""),B201)</f>
        <v/>
      </c>
      <c r="AG201" s="60" t="str">
        <f>IF(C201="",IF(OR($B201&lt;&gt;"",$D201&lt;&gt;"",$E201&lt;&gt;"",$F201&lt;&gt;""),INDEX(AG$3:AG200,MATCH(MAX(AC$3:AC200),AC$3:AC200,0),0),""),C201)</f>
        <v/>
      </c>
      <c r="AH201" s="60" t="str">
        <f>IF(D201="",IF(OR($B201&lt;&gt;"",$C201&lt;&gt;"",$E201&lt;&gt;"",$F201&lt;&gt;""),INDEX(AH$3:AH200,MATCH(MAX(AD$3:AD200),AD$3:AD200,0),0),""),D201)</f>
        <v/>
      </c>
      <c r="AI201" s="19" t="str">
        <f t="shared" si="128"/>
        <v/>
      </c>
      <c r="AJ201" s="22" t="str">
        <f>IF(AK201="","",$AK201&amp;"@"&amp;AL201&amp;IF(AL201="","","@"&amp;COUNTIF($AI$3:AI201,AL201)))</f>
        <v/>
      </c>
      <c r="AK201" s="45" t="str">
        <f t="shared" si="129"/>
        <v/>
      </c>
      <c r="AL201" s="5" t="str">
        <f>IF(AI201="",IF(AND(F201&lt;&gt;"",E201=""),INDEX($AI$3:AI200,MATCH(MAX($AE$3:AE200),$AE$3:AE200,0),0),""),AI201)</f>
        <v/>
      </c>
      <c r="AM201" s="22" t="str">
        <f>IF(入力!F201="","",IFERROR(INDEX(設定!$B$3:$B$100003,IFERROR(MATCH("*"&amp;$F201&amp;"*",設定!B$3:B$100003,0),MATCH("*"&amp;$F201&amp;"*",設定!C$3:C$100003,0)),0),入力!F201))&amp;""</f>
        <v/>
      </c>
      <c r="AN201" s="22" t="str">
        <f>IF(AM201="","",IFERROR(IF(入力!I201="",INDEX(設定!$D$3:$D$100003,MATCH("*"&amp;$AM201&amp;"*",設定!B$3:B$100003,0),0),I201),I201))&amp;""</f>
        <v/>
      </c>
      <c r="AO201" s="22" t="str">
        <f t="shared" si="130"/>
        <v/>
      </c>
      <c r="AP201" s="22" t="str">
        <f t="shared" si="131"/>
        <v/>
      </c>
      <c r="AQ201" s="22" t="str">
        <f>IF(AM201="","",IFERROR(IF(入力!H201="",INDEX(設定!$E$3:$X$100003,MATCH("*"&amp;$AM201&amp;"*",設定!B$3:B$100003,0),MATCH($AK201,設定!$E$1:$X$1,1)),H201),H201))</f>
        <v/>
      </c>
      <c r="AR201" s="23" t="str">
        <f t="shared" si="132"/>
        <v/>
      </c>
      <c r="AS201" s="23" t="str">
        <f>IF(AND(AR201&lt;&gt;"",COUNTIF($AJ$3:AJ201,AJ201)=1),SUMIF($AJ$3:$AR$100003,AJ201,$AR$3:$AR$100003),"")</f>
        <v/>
      </c>
      <c r="AT201" s="23" t="str">
        <f>IF(AND(COUNTIF($AK$3:AK201,AK201)=COUNTIF($AK$3:AK100201,AK201),AK201&lt;&gt;""),SUMIF($AK$3:AK201,AK201,$AR$3:AR201),"")</f>
        <v/>
      </c>
      <c r="AU201" s="125"/>
      <c r="AV201" s="22" t="str">
        <f>IF(COUNT(BA201:BF201)=6,MAX($AV$3:AV200)+1,"")</f>
        <v/>
      </c>
      <c r="AW201" s="22" t="str">
        <f>IF(AX201="","",RANK(AX201,$AX$3:$AX$100003,1)+COUNTIF($AX$3:AX201,AX201)-1)</f>
        <v/>
      </c>
      <c r="AX201" s="22" t="str">
        <f t="shared" si="111"/>
        <v/>
      </c>
      <c r="AY201" s="22" t="str">
        <f>IF(AL201="","",IF(COUNTIF($AL$3:AL201,AL201)=1,1+MAX($AY$3:AY200),INDEX($AY$3:AY200,MATCH(AL201,$AL$3:AL201,0),0)))</f>
        <v/>
      </c>
      <c r="AZ201" s="22" t="str">
        <f>IF(AM201="","",IF(COUNTIF($AM$3:AM201,AM201)=1,1+MAX($AZ$3:AZ200),INDEX($AZ$3:AZ200,MATCH(AM201,$AM$3:AM201,0),0)))</f>
        <v/>
      </c>
      <c r="BA201" s="79" t="str">
        <f t="shared" si="112"/>
        <v/>
      </c>
      <c r="BB201" s="79" t="str">
        <f t="shared" si="113"/>
        <v/>
      </c>
      <c r="BC201" s="22" t="str">
        <f>IF($AL201="","",IF(COUNTIF(AL201,"*"&amp;BC$1&amp;"*"),COUNTIF(AL$3:AL201,"*"&amp;BC$1&amp;"*"),""))</f>
        <v/>
      </c>
      <c r="BD201" s="22" t="str">
        <f>IF($AL201="","",IF(COUNTIF(AM201,"*"&amp;BD$1&amp;"*"),COUNTIF(AM$3:AM201,"*"&amp;BD$1&amp;"*"),""))</f>
        <v/>
      </c>
      <c r="BE201" s="22" t="str">
        <f>IF($AL201="","",IF(COUNTIF(AN201,"*"&amp;BE$1&amp;"*"),COUNTIF(AN$3:AN201,"*"&amp;BE$1&amp;"*"),""))</f>
        <v/>
      </c>
      <c r="BF201" s="22" t="str">
        <f>IF($AL201="","",IF(COUNTIF(AO201,"*"&amp;BF$1&amp;"*"),COUNTIF(AO$3:AO201,"*"&amp;BF$1&amp;"*"),""))</f>
        <v/>
      </c>
      <c r="BG201" s="83" t="str">
        <f t="shared" si="114"/>
        <v/>
      </c>
      <c r="BH201" s="22" t="str">
        <f t="shared" si="115"/>
        <v/>
      </c>
      <c r="BI201" s="22" t="str">
        <f t="shared" si="116"/>
        <v/>
      </c>
      <c r="BK201" s="22" t="str">
        <f>IF($BK$1&gt;=1+MAX($BK$3:BK200),1+MAX($BK$3:BK200),"")</f>
        <v/>
      </c>
      <c r="BL201" s="22" t="str">
        <f t="shared" si="108"/>
        <v/>
      </c>
      <c r="BM201" s="22" t="str">
        <f t="shared" si="108"/>
        <v/>
      </c>
      <c r="BN201" s="22" t="str">
        <f t="shared" si="108"/>
        <v/>
      </c>
      <c r="BO201" s="22" t="str">
        <f t="shared" si="108"/>
        <v/>
      </c>
      <c r="BP201" s="22" t="str">
        <f t="shared" si="108"/>
        <v/>
      </c>
      <c r="BQ201" s="22" t="str">
        <f t="shared" si="108"/>
        <v/>
      </c>
      <c r="BR201" s="22" t="str">
        <f t="shared" si="108"/>
        <v/>
      </c>
      <c r="BS201" s="22" t="str">
        <f t="shared" si="108"/>
        <v/>
      </c>
      <c r="BT201" s="22" t="str">
        <f t="shared" si="108"/>
        <v/>
      </c>
      <c r="BU201" s="22" t="str">
        <f t="shared" si="108"/>
        <v/>
      </c>
      <c r="BV201" s="22" t="str">
        <f t="shared" si="108"/>
        <v/>
      </c>
    </row>
    <row r="202" spans="2:74" ht="30" customHeight="1" x14ac:dyDescent="0.2">
      <c r="B202" s="75"/>
      <c r="C202" s="75"/>
      <c r="D202" s="77"/>
      <c r="E202" s="49"/>
      <c r="F202" s="49"/>
      <c r="G202" s="50"/>
      <c r="H202" s="51"/>
      <c r="I202" s="50"/>
      <c r="J202" s="53"/>
      <c r="K202" s="55" t="str">
        <f t="shared" si="117"/>
        <v/>
      </c>
      <c r="L202" s="50" t="str">
        <f t="shared" si="118"/>
        <v/>
      </c>
      <c r="M202" s="50" t="str">
        <f t="shared" si="119"/>
        <v/>
      </c>
      <c r="N202" s="72" t="str">
        <f t="shared" si="120"/>
        <v/>
      </c>
      <c r="O202" s="72" t="str">
        <f t="shared" si="121"/>
        <v/>
      </c>
      <c r="P202" s="51" t="str">
        <f t="shared" si="122"/>
        <v/>
      </c>
      <c r="Q202" s="21"/>
      <c r="R202" s="68" t="str">
        <f t="shared" si="123"/>
        <v/>
      </c>
      <c r="S202" s="51" t="str">
        <f t="shared" si="124"/>
        <v/>
      </c>
      <c r="T202" s="24"/>
      <c r="U202" s="7" t="str">
        <f t="shared" si="109"/>
        <v/>
      </c>
      <c r="V202" s="8" t="str">
        <f t="shared" si="125"/>
        <v/>
      </c>
      <c r="W202" s="21"/>
      <c r="X202" s="14" t="str">
        <f t="shared" si="110"/>
        <v/>
      </c>
      <c r="Y202" s="14" t="str">
        <f t="shared" si="126"/>
        <v/>
      </c>
      <c r="Z202" s="8" t="str">
        <f t="shared" si="127"/>
        <v/>
      </c>
      <c r="AA202" s="24"/>
      <c r="AB202" s="4" t="str">
        <f>IF(B202="","",COUNT(B$3:B202))</f>
        <v/>
      </c>
      <c r="AC202" s="4" t="str">
        <f>IF(C202="","",COUNT(C$3:C202))</f>
        <v/>
      </c>
      <c r="AD202" s="4" t="str">
        <f>IF(D202="","",COUNT(D$3:D202))</f>
        <v/>
      </c>
      <c r="AE202" s="22" t="str">
        <f>IF(E202="","",COUNTA($E$3:E202))</f>
        <v/>
      </c>
      <c r="AF202" s="60" t="str">
        <f>IF(B202="",IF(OR($C202&lt;&gt;"",$D202&lt;&gt;"",$E202&lt;&gt;"",$F202&lt;&gt;""),INDEX(AF$3:AF201,MATCH(MAX(AB$3:AB201),AB$3:AB201,0),0),""),B202)</f>
        <v/>
      </c>
      <c r="AG202" s="60" t="str">
        <f>IF(C202="",IF(OR($B202&lt;&gt;"",$D202&lt;&gt;"",$E202&lt;&gt;"",$F202&lt;&gt;""),INDEX(AG$3:AG201,MATCH(MAX(AC$3:AC201),AC$3:AC201,0),0),""),C202)</f>
        <v/>
      </c>
      <c r="AH202" s="60" t="str">
        <f>IF(D202="",IF(OR($B202&lt;&gt;"",$C202&lt;&gt;"",$E202&lt;&gt;"",$F202&lt;&gt;""),INDEX(AH$3:AH201,MATCH(MAX(AD$3:AD201),AD$3:AD201,0),0),""),D202)</f>
        <v/>
      </c>
      <c r="AI202" s="19" t="str">
        <f t="shared" si="128"/>
        <v/>
      </c>
      <c r="AJ202" s="22" t="str">
        <f>IF(AK202="","",$AK202&amp;"@"&amp;AL202&amp;IF(AL202="","","@"&amp;COUNTIF($AI$3:AI202,AL202)))</f>
        <v/>
      </c>
      <c r="AK202" s="45" t="str">
        <f t="shared" si="129"/>
        <v/>
      </c>
      <c r="AL202" s="5" t="str">
        <f>IF(AI202="",IF(AND(F202&lt;&gt;"",E202=""),INDEX($AI$3:AI201,MATCH(MAX($AE$3:AE201),$AE$3:AE201,0),0),""),AI202)</f>
        <v/>
      </c>
      <c r="AM202" s="22" t="str">
        <f>IF(入力!F202="","",IFERROR(INDEX(設定!$B$3:$B$100003,IFERROR(MATCH("*"&amp;$F202&amp;"*",設定!B$3:B$100003,0),MATCH("*"&amp;$F202&amp;"*",設定!C$3:C$100003,0)),0),入力!F202))&amp;""</f>
        <v/>
      </c>
      <c r="AN202" s="22" t="str">
        <f>IF(AM202="","",IFERROR(IF(入力!I202="",INDEX(設定!$D$3:$D$100003,MATCH("*"&amp;$AM202&amp;"*",設定!B$3:B$100003,0),0),I202),I202))&amp;""</f>
        <v/>
      </c>
      <c r="AO202" s="22" t="str">
        <f t="shared" si="130"/>
        <v/>
      </c>
      <c r="AP202" s="22" t="str">
        <f t="shared" si="131"/>
        <v/>
      </c>
      <c r="AQ202" s="22" t="str">
        <f>IF(AM202="","",IFERROR(IF(入力!H202="",INDEX(設定!$E$3:$X$100003,MATCH("*"&amp;$AM202&amp;"*",設定!B$3:B$100003,0),MATCH($AK202,設定!$E$1:$X$1,1)),H202),H202))</f>
        <v/>
      </c>
      <c r="AR202" s="23" t="str">
        <f t="shared" si="132"/>
        <v/>
      </c>
      <c r="AS202" s="23" t="str">
        <f>IF(AND(AR202&lt;&gt;"",COUNTIF($AJ$3:AJ202,AJ202)=1),SUMIF($AJ$3:$AR$100003,AJ202,$AR$3:$AR$100003),"")</f>
        <v/>
      </c>
      <c r="AT202" s="23" t="str">
        <f>IF(AND(COUNTIF($AK$3:AK202,AK202)=COUNTIF($AK$3:AK100202,AK202),AK202&lt;&gt;""),SUMIF($AK$3:AK202,AK202,$AR$3:AR202),"")</f>
        <v/>
      </c>
      <c r="AU202" s="125"/>
      <c r="AV202" s="22" t="str">
        <f>IF(COUNT(BA202:BF202)=6,MAX($AV$3:AV201)+1,"")</f>
        <v/>
      </c>
      <c r="AW202" s="22" t="str">
        <f>IF(AX202="","",RANK(AX202,$AX$3:$AX$100003,1)+COUNTIF($AX$3:AX202,AX202)-1)</f>
        <v/>
      </c>
      <c r="AX202" s="22" t="str">
        <f t="shared" si="111"/>
        <v/>
      </c>
      <c r="AY202" s="22" t="str">
        <f>IF(AL202="","",IF(COUNTIF($AL$3:AL202,AL202)=1,1+MAX($AY$3:AY201),INDEX($AY$3:AY201,MATCH(AL202,$AL$3:AL202,0),0)))</f>
        <v/>
      </c>
      <c r="AZ202" s="22" t="str">
        <f>IF(AM202="","",IF(COUNTIF($AM$3:AM202,AM202)=1,1+MAX($AZ$3:AZ201),INDEX($AZ$3:AZ201,MATCH(AM202,$AM$3:AM202,0),0)))</f>
        <v/>
      </c>
      <c r="BA202" s="79" t="str">
        <f t="shared" si="112"/>
        <v/>
      </c>
      <c r="BB202" s="79" t="str">
        <f t="shared" si="113"/>
        <v/>
      </c>
      <c r="BC202" s="22" t="str">
        <f>IF($AL202="","",IF(COUNTIF(AL202,"*"&amp;BC$1&amp;"*"),COUNTIF(AL$3:AL202,"*"&amp;BC$1&amp;"*"),""))</f>
        <v/>
      </c>
      <c r="BD202" s="22" t="str">
        <f>IF($AL202="","",IF(COUNTIF(AM202,"*"&amp;BD$1&amp;"*"),COUNTIF(AM$3:AM202,"*"&amp;BD$1&amp;"*"),""))</f>
        <v/>
      </c>
      <c r="BE202" s="22" t="str">
        <f>IF($AL202="","",IF(COUNTIF(AN202,"*"&amp;BE$1&amp;"*"),COUNTIF(AN$3:AN202,"*"&amp;BE$1&amp;"*"),""))</f>
        <v/>
      </c>
      <c r="BF202" s="22" t="str">
        <f>IF($AL202="","",IF(COUNTIF(AO202,"*"&amp;BF$1&amp;"*"),COUNTIF(AO$3:AO202,"*"&amp;BF$1&amp;"*"),""))</f>
        <v/>
      </c>
      <c r="BG202" s="83" t="str">
        <f t="shared" si="114"/>
        <v/>
      </c>
      <c r="BH202" s="22" t="str">
        <f t="shared" si="115"/>
        <v/>
      </c>
      <c r="BI202" s="22" t="str">
        <f t="shared" si="116"/>
        <v/>
      </c>
      <c r="BK202" s="22" t="str">
        <f>IF($BK$1&gt;=1+MAX($BK$3:BK201),1+MAX($BK$3:BK201),"")</f>
        <v/>
      </c>
      <c r="BL202" s="22" t="str">
        <f t="shared" si="108"/>
        <v/>
      </c>
      <c r="BM202" s="22" t="str">
        <f t="shared" si="108"/>
        <v/>
      </c>
      <c r="BN202" s="22" t="str">
        <f t="shared" si="108"/>
        <v/>
      </c>
      <c r="BO202" s="22" t="str">
        <f t="shared" si="108"/>
        <v/>
      </c>
      <c r="BP202" s="22" t="str">
        <f t="shared" si="108"/>
        <v/>
      </c>
      <c r="BQ202" s="22" t="str">
        <f t="shared" si="108"/>
        <v/>
      </c>
      <c r="BR202" s="22" t="str">
        <f t="shared" si="108"/>
        <v/>
      </c>
      <c r="BS202" s="22" t="str">
        <f t="shared" si="108"/>
        <v/>
      </c>
      <c r="BT202" s="22" t="str">
        <f t="shared" si="108"/>
        <v/>
      </c>
      <c r="BU202" s="22" t="str">
        <f t="shared" si="108"/>
        <v/>
      </c>
      <c r="BV202" s="22" t="str">
        <f t="shared" si="108"/>
        <v/>
      </c>
    </row>
    <row r="203" spans="2:74" ht="30" customHeight="1" x14ac:dyDescent="0.2">
      <c r="B203" s="75"/>
      <c r="C203" s="75"/>
      <c r="D203" s="77"/>
      <c r="E203" s="49"/>
      <c r="F203" s="49"/>
      <c r="G203" s="50"/>
      <c r="H203" s="51"/>
      <c r="I203" s="50"/>
      <c r="J203" s="53"/>
      <c r="K203" s="55" t="str">
        <f t="shared" si="117"/>
        <v/>
      </c>
      <c r="L203" s="50" t="str">
        <f t="shared" si="118"/>
        <v/>
      </c>
      <c r="M203" s="50" t="str">
        <f t="shared" si="119"/>
        <v/>
      </c>
      <c r="N203" s="72" t="str">
        <f t="shared" si="120"/>
        <v/>
      </c>
      <c r="O203" s="72" t="str">
        <f t="shared" si="121"/>
        <v/>
      </c>
      <c r="P203" s="51" t="str">
        <f t="shared" si="122"/>
        <v/>
      </c>
      <c r="Q203" s="21"/>
      <c r="R203" s="68" t="str">
        <f t="shared" si="123"/>
        <v/>
      </c>
      <c r="S203" s="51" t="str">
        <f t="shared" si="124"/>
        <v/>
      </c>
      <c r="T203" s="24"/>
      <c r="U203" s="7" t="str">
        <f t="shared" si="109"/>
        <v/>
      </c>
      <c r="V203" s="8" t="str">
        <f t="shared" si="125"/>
        <v/>
      </c>
      <c r="W203" s="21"/>
      <c r="X203" s="14" t="str">
        <f t="shared" si="110"/>
        <v/>
      </c>
      <c r="Y203" s="14" t="str">
        <f t="shared" si="126"/>
        <v/>
      </c>
      <c r="Z203" s="8" t="str">
        <f t="shared" si="127"/>
        <v/>
      </c>
      <c r="AA203" s="24"/>
      <c r="AB203" s="4" t="str">
        <f>IF(B203="","",COUNT(B$3:B203))</f>
        <v/>
      </c>
      <c r="AC203" s="4" t="str">
        <f>IF(C203="","",COUNT(C$3:C203))</f>
        <v/>
      </c>
      <c r="AD203" s="4" t="str">
        <f>IF(D203="","",COUNT(D$3:D203))</f>
        <v/>
      </c>
      <c r="AE203" s="22" t="str">
        <f>IF(E203="","",COUNTA($E$3:E203))</f>
        <v/>
      </c>
      <c r="AF203" s="60" t="str">
        <f>IF(B203="",IF(OR($C203&lt;&gt;"",$D203&lt;&gt;"",$E203&lt;&gt;"",$F203&lt;&gt;""),INDEX(AF$3:AF202,MATCH(MAX(AB$3:AB202),AB$3:AB202,0),0),""),B203)</f>
        <v/>
      </c>
      <c r="AG203" s="60" t="str">
        <f>IF(C203="",IF(OR($B203&lt;&gt;"",$D203&lt;&gt;"",$E203&lt;&gt;"",$F203&lt;&gt;""),INDEX(AG$3:AG202,MATCH(MAX(AC$3:AC202),AC$3:AC202,0),0),""),C203)</f>
        <v/>
      </c>
      <c r="AH203" s="60" t="str">
        <f>IF(D203="",IF(OR($B203&lt;&gt;"",$C203&lt;&gt;"",$E203&lt;&gt;"",$F203&lt;&gt;""),INDEX(AH$3:AH202,MATCH(MAX(AD$3:AD202),AD$3:AD202,0),0),""),D203)</f>
        <v/>
      </c>
      <c r="AI203" s="19" t="str">
        <f t="shared" si="128"/>
        <v/>
      </c>
      <c r="AJ203" s="22" t="str">
        <f>IF(AK203="","",$AK203&amp;"@"&amp;AL203&amp;IF(AL203="","","@"&amp;COUNTIF($AI$3:AI203,AL203)))</f>
        <v/>
      </c>
      <c r="AK203" s="45" t="str">
        <f t="shared" si="129"/>
        <v/>
      </c>
      <c r="AL203" s="5" t="str">
        <f>IF(AI203="",IF(AND(F203&lt;&gt;"",E203=""),INDEX($AI$3:AI202,MATCH(MAX($AE$3:AE202),$AE$3:AE202,0),0),""),AI203)</f>
        <v/>
      </c>
      <c r="AM203" s="22" t="str">
        <f>IF(入力!F203="","",IFERROR(INDEX(設定!$B$3:$B$100003,IFERROR(MATCH("*"&amp;$F203&amp;"*",設定!B$3:B$100003,0),MATCH("*"&amp;$F203&amp;"*",設定!C$3:C$100003,0)),0),入力!F203))&amp;""</f>
        <v/>
      </c>
      <c r="AN203" s="22" t="str">
        <f>IF(AM203="","",IFERROR(IF(入力!I203="",INDEX(設定!$D$3:$D$100003,MATCH("*"&amp;$AM203&amp;"*",設定!B$3:B$100003,0),0),I203),I203))&amp;""</f>
        <v/>
      </c>
      <c r="AO203" s="22" t="str">
        <f t="shared" si="130"/>
        <v/>
      </c>
      <c r="AP203" s="22" t="str">
        <f t="shared" si="131"/>
        <v/>
      </c>
      <c r="AQ203" s="22" t="str">
        <f>IF(AM203="","",IFERROR(IF(入力!H203="",INDEX(設定!$E$3:$X$100003,MATCH("*"&amp;$AM203&amp;"*",設定!B$3:B$100003,0),MATCH($AK203,設定!$E$1:$X$1,1)),H203),H203))</f>
        <v/>
      </c>
      <c r="AR203" s="23" t="str">
        <f t="shared" si="132"/>
        <v/>
      </c>
      <c r="AS203" s="23" t="str">
        <f>IF(AND(AR203&lt;&gt;"",COUNTIF($AJ$3:AJ203,AJ203)=1),SUMIF($AJ$3:$AR$100003,AJ203,$AR$3:$AR$100003),"")</f>
        <v/>
      </c>
      <c r="AT203" s="23" t="str">
        <f>IF(AND(COUNTIF($AK$3:AK203,AK203)=COUNTIF($AK$3:AK100203,AK203),AK203&lt;&gt;""),SUMIF($AK$3:AK203,AK203,$AR$3:AR203),"")</f>
        <v/>
      </c>
      <c r="AU203" s="125"/>
      <c r="AV203" s="22" t="str">
        <f>IF(COUNT(BA203:BF203)=6,MAX($AV$3:AV202)+1,"")</f>
        <v/>
      </c>
      <c r="AW203" s="22" t="str">
        <f>IF(AX203="","",RANK(AX203,$AX$3:$AX$100003,1)+COUNTIF($AX$3:AX203,AX203)-1)</f>
        <v/>
      </c>
      <c r="AX203" s="22" t="str">
        <f t="shared" si="111"/>
        <v/>
      </c>
      <c r="AY203" s="22" t="str">
        <f>IF(AL203="","",IF(COUNTIF($AL$3:AL203,AL203)=1,1+MAX($AY$3:AY202),INDEX($AY$3:AY202,MATCH(AL203,$AL$3:AL203,0),0)))</f>
        <v/>
      </c>
      <c r="AZ203" s="22" t="str">
        <f>IF(AM203="","",IF(COUNTIF($AM$3:AM203,AM203)=1,1+MAX($AZ$3:AZ202),INDEX($AZ$3:AZ202,MATCH(AM203,$AM$3:AM203,0),0)))</f>
        <v/>
      </c>
      <c r="BA203" s="79" t="str">
        <f t="shared" si="112"/>
        <v/>
      </c>
      <c r="BB203" s="79" t="str">
        <f t="shared" si="113"/>
        <v/>
      </c>
      <c r="BC203" s="22" t="str">
        <f>IF($AL203="","",IF(COUNTIF(AL203,"*"&amp;BC$1&amp;"*"),COUNTIF(AL$3:AL203,"*"&amp;BC$1&amp;"*"),""))</f>
        <v/>
      </c>
      <c r="BD203" s="22" t="str">
        <f>IF($AL203="","",IF(COUNTIF(AM203,"*"&amp;BD$1&amp;"*"),COUNTIF(AM$3:AM203,"*"&amp;BD$1&amp;"*"),""))</f>
        <v/>
      </c>
      <c r="BE203" s="22" t="str">
        <f>IF($AL203="","",IF(COUNTIF(AN203,"*"&amp;BE$1&amp;"*"),COUNTIF(AN$3:AN203,"*"&amp;BE$1&amp;"*"),""))</f>
        <v/>
      </c>
      <c r="BF203" s="22" t="str">
        <f>IF($AL203="","",IF(COUNTIF(AO203,"*"&amp;BF$1&amp;"*"),COUNTIF(AO$3:AO203,"*"&amp;BF$1&amp;"*"),""))</f>
        <v/>
      </c>
      <c r="BG203" s="83" t="str">
        <f t="shared" si="114"/>
        <v/>
      </c>
      <c r="BH203" s="22" t="str">
        <f t="shared" si="115"/>
        <v/>
      </c>
      <c r="BI203" s="22" t="str">
        <f t="shared" si="116"/>
        <v/>
      </c>
      <c r="BK203" s="22" t="str">
        <f>IF($BK$1&gt;=1+MAX($BK$3:BK202),1+MAX($BK$3:BK202),"")</f>
        <v/>
      </c>
      <c r="BL203" s="22" t="str">
        <f t="shared" ref="BL203:BV212" si="133">IFERROR(IF($BK203="","",INDEX($AF$3:$AR$100003,MATCH($BK203,INDEX($AV$3:$AW$100003,0,MATCH($BL$1,$AV$2:$AW$2,0)),0),MATCH(BL$2,$AF$2:$AR$2,0))),"")</f>
        <v/>
      </c>
      <c r="BM203" s="22" t="str">
        <f t="shared" si="133"/>
        <v/>
      </c>
      <c r="BN203" s="22" t="str">
        <f t="shared" si="133"/>
        <v/>
      </c>
      <c r="BO203" s="22" t="str">
        <f t="shared" si="133"/>
        <v/>
      </c>
      <c r="BP203" s="22" t="str">
        <f t="shared" si="133"/>
        <v/>
      </c>
      <c r="BQ203" s="22" t="str">
        <f t="shared" si="133"/>
        <v/>
      </c>
      <c r="BR203" s="22" t="str">
        <f t="shared" si="133"/>
        <v/>
      </c>
      <c r="BS203" s="22" t="str">
        <f t="shared" si="133"/>
        <v/>
      </c>
      <c r="BT203" s="22" t="str">
        <f t="shared" si="133"/>
        <v/>
      </c>
      <c r="BU203" s="22" t="str">
        <f t="shared" si="133"/>
        <v/>
      </c>
      <c r="BV203" s="22" t="str">
        <f t="shared" si="133"/>
        <v/>
      </c>
    </row>
    <row r="204" spans="2:74" ht="30" customHeight="1" x14ac:dyDescent="0.2">
      <c r="B204" s="75"/>
      <c r="C204" s="75"/>
      <c r="D204" s="77"/>
      <c r="E204" s="49"/>
      <c r="F204" s="49"/>
      <c r="G204" s="50"/>
      <c r="H204" s="51"/>
      <c r="I204" s="50"/>
      <c r="J204" s="53"/>
      <c r="K204" s="55" t="str">
        <f t="shared" si="117"/>
        <v/>
      </c>
      <c r="L204" s="50" t="str">
        <f t="shared" si="118"/>
        <v/>
      </c>
      <c r="M204" s="50" t="str">
        <f t="shared" si="119"/>
        <v/>
      </c>
      <c r="N204" s="72" t="str">
        <f t="shared" si="120"/>
        <v/>
      </c>
      <c r="O204" s="72" t="str">
        <f t="shared" si="121"/>
        <v/>
      </c>
      <c r="P204" s="51" t="str">
        <f t="shared" si="122"/>
        <v/>
      </c>
      <c r="Q204" s="21"/>
      <c r="R204" s="68" t="str">
        <f t="shared" si="123"/>
        <v/>
      </c>
      <c r="S204" s="51" t="str">
        <f t="shared" si="124"/>
        <v/>
      </c>
      <c r="T204" s="24"/>
      <c r="U204" s="7" t="str">
        <f t="shared" si="109"/>
        <v/>
      </c>
      <c r="V204" s="8" t="str">
        <f t="shared" si="125"/>
        <v/>
      </c>
      <c r="W204" s="21"/>
      <c r="X204" s="14" t="str">
        <f t="shared" si="110"/>
        <v/>
      </c>
      <c r="Y204" s="14" t="str">
        <f t="shared" si="126"/>
        <v/>
      </c>
      <c r="Z204" s="8" t="str">
        <f t="shared" si="127"/>
        <v/>
      </c>
      <c r="AA204" s="24"/>
      <c r="AB204" s="4" t="str">
        <f>IF(B204="","",COUNT(B$3:B204))</f>
        <v/>
      </c>
      <c r="AC204" s="4" t="str">
        <f>IF(C204="","",COUNT(C$3:C204))</f>
        <v/>
      </c>
      <c r="AD204" s="4" t="str">
        <f>IF(D204="","",COUNT(D$3:D204))</f>
        <v/>
      </c>
      <c r="AE204" s="22" t="str">
        <f>IF(E204="","",COUNTA($E$3:E204))</f>
        <v/>
      </c>
      <c r="AF204" s="60" t="str">
        <f>IF(B204="",IF(OR($C204&lt;&gt;"",$D204&lt;&gt;"",$E204&lt;&gt;"",$F204&lt;&gt;""),INDEX(AF$3:AF203,MATCH(MAX(AB$3:AB203),AB$3:AB203,0),0),""),B204)</f>
        <v/>
      </c>
      <c r="AG204" s="60" t="str">
        <f>IF(C204="",IF(OR($B204&lt;&gt;"",$D204&lt;&gt;"",$E204&lt;&gt;"",$F204&lt;&gt;""),INDEX(AG$3:AG203,MATCH(MAX(AC$3:AC203),AC$3:AC203,0),0),""),C204)</f>
        <v/>
      </c>
      <c r="AH204" s="60" t="str">
        <f>IF(D204="",IF(OR($B204&lt;&gt;"",$C204&lt;&gt;"",$E204&lt;&gt;"",$F204&lt;&gt;""),INDEX(AH$3:AH203,MATCH(MAX(AD$3:AD203),AD$3:AD203,0),0),""),D204)</f>
        <v/>
      </c>
      <c r="AI204" s="19" t="str">
        <f t="shared" si="128"/>
        <v/>
      </c>
      <c r="AJ204" s="22" t="str">
        <f>IF(AK204="","",$AK204&amp;"@"&amp;AL204&amp;IF(AL204="","","@"&amp;COUNTIF($AI$3:AI204,AL204)))</f>
        <v/>
      </c>
      <c r="AK204" s="45" t="str">
        <f t="shared" si="129"/>
        <v/>
      </c>
      <c r="AL204" s="5" t="str">
        <f>IF(AI204="",IF(AND(F204&lt;&gt;"",E204=""),INDEX($AI$3:AI203,MATCH(MAX($AE$3:AE203),$AE$3:AE203,0),0),""),AI204)</f>
        <v/>
      </c>
      <c r="AM204" s="22" t="str">
        <f>IF(入力!F204="","",IFERROR(INDEX(設定!$B$3:$B$100003,IFERROR(MATCH("*"&amp;$F204&amp;"*",設定!B$3:B$100003,0),MATCH("*"&amp;$F204&amp;"*",設定!C$3:C$100003,0)),0),入力!F204))&amp;""</f>
        <v/>
      </c>
      <c r="AN204" s="22" t="str">
        <f>IF(AM204="","",IFERROR(IF(入力!I204="",INDEX(設定!$D$3:$D$100003,MATCH("*"&amp;$AM204&amp;"*",設定!B$3:B$100003,0),0),I204),I204))&amp;""</f>
        <v/>
      </c>
      <c r="AO204" s="22" t="str">
        <f t="shared" si="130"/>
        <v/>
      </c>
      <c r="AP204" s="22" t="str">
        <f t="shared" si="131"/>
        <v/>
      </c>
      <c r="AQ204" s="22" t="str">
        <f>IF(AM204="","",IFERROR(IF(入力!H204="",INDEX(設定!$E$3:$X$100003,MATCH("*"&amp;$AM204&amp;"*",設定!B$3:B$100003,0),MATCH($AK204,設定!$E$1:$X$1,1)),H204),H204))</f>
        <v/>
      </c>
      <c r="AR204" s="23" t="str">
        <f t="shared" si="132"/>
        <v/>
      </c>
      <c r="AS204" s="23" t="str">
        <f>IF(AND(AR204&lt;&gt;"",COUNTIF($AJ$3:AJ204,AJ204)=1),SUMIF($AJ$3:$AR$100003,AJ204,$AR$3:$AR$100003),"")</f>
        <v/>
      </c>
      <c r="AT204" s="23" t="str">
        <f>IF(AND(COUNTIF($AK$3:AK204,AK204)=COUNTIF($AK$3:AK100204,AK204),AK204&lt;&gt;""),SUMIF($AK$3:AK204,AK204,$AR$3:AR204),"")</f>
        <v/>
      </c>
      <c r="AU204" s="125"/>
      <c r="AV204" s="22" t="str">
        <f>IF(COUNT(BA204:BF204)=6,MAX($AV$3:AV203)+1,"")</f>
        <v/>
      </c>
      <c r="AW204" s="22" t="str">
        <f>IF(AX204="","",RANK(AX204,$AX$3:$AX$100003,1)+COUNTIF($AX$3:AX204,AX204)-1)</f>
        <v/>
      </c>
      <c r="AX204" s="22" t="str">
        <f t="shared" si="111"/>
        <v/>
      </c>
      <c r="AY204" s="22" t="str">
        <f>IF(AL204="","",IF(COUNTIF($AL$3:AL204,AL204)=1,1+MAX($AY$3:AY203),INDEX($AY$3:AY203,MATCH(AL204,$AL$3:AL204,0),0)))</f>
        <v/>
      </c>
      <c r="AZ204" s="22" t="str">
        <f>IF(AM204="","",IF(COUNTIF($AM$3:AM204,AM204)=1,1+MAX($AZ$3:AZ203),INDEX($AZ$3:AZ203,MATCH(AM204,$AM$3:AM204,0),0)))</f>
        <v/>
      </c>
      <c r="BA204" s="79" t="str">
        <f t="shared" si="112"/>
        <v/>
      </c>
      <c r="BB204" s="79" t="str">
        <f t="shared" si="113"/>
        <v/>
      </c>
      <c r="BC204" s="22" t="str">
        <f>IF($AL204="","",IF(COUNTIF(AL204,"*"&amp;BC$1&amp;"*"),COUNTIF(AL$3:AL204,"*"&amp;BC$1&amp;"*"),""))</f>
        <v/>
      </c>
      <c r="BD204" s="22" t="str">
        <f>IF($AL204="","",IF(COUNTIF(AM204,"*"&amp;BD$1&amp;"*"),COUNTIF(AM$3:AM204,"*"&amp;BD$1&amp;"*"),""))</f>
        <v/>
      </c>
      <c r="BE204" s="22" t="str">
        <f>IF($AL204="","",IF(COUNTIF(AN204,"*"&amp;BE$1&amp;"*"),COUNTIF(AN$3:AN204,"*"&amp;BE$1&amp;"*"),""))</f>
        <v/>
      </c>
      <c r="BF204" s="22" t="str">
        <f>IF($AL204="","",IF(COUNTIF(AO204,"*"&amp;BF$1&amp;"*"),COUNTIF(AO$3:AO204,"*"&amp;BF$1&amp;"*"),""))</f>
        <v/>
      </c>
      <c r="BG204" s="83" t="str">
        <f t="shared" si="114"/>
        <v/>
      </c>
      <c r="BH204" s="22" t="str">
        <f t="shared" si="115"/>
        <v/>
      </c>
      <c r="BI204" s="22" t="str">
        <f t="shared" si="116"/>
        <v/>
      </c>
      <c r="BK204" s="22" t="str">
        <f>IF($BK$1&gt;=1+MAX($BK$3:BK203),1+MAX($BK$3:BK203),"")</f>
        <v/>
      </c>
      <c r="BL204" s="22" t="str">
        <f t="shared" si="133"/>
        <v/>
      </c>
      <c r="BM204" s="22" t="str">
        <f t="shared" si="133"/>
        <v/>
      </c>
      <c r="BN204" s="22" t="str">
        <f t="shared" si="133"/>
        <v/>
      </c>
      <c r="BO204" s="22" t="str">
        <f t="shared" si="133"/>
        <v/>
      </c>
      <c r="BP204" s="22" t="str">
        <f t="shared" si="133"/>
        <v/>
      </c>
      <c r="BQ204" s="22" t="str">
        <f t="shared" si="133"/>
        <v/>
      </c>
      <c r="BR204" s="22" t="str">
        <f t="shared" si="133"/>
        <v/>
      </c>
      <c r="BS204" s="22" t="str">
        <f t="shared" si="133"/>
        <v/>
      </c>
      <c r="BT204" s="22" t="str">
        <f t="shared" si="133"/>
        <v/>
      </c>
      <c r="BU204" s="22" t="str">
        <f t="shared" si="133"/>
        <v/>
      </c>
      <c r="BV204" s="22" t="str">
        <f t="shared" si="133"/>
        <v/>
      </c>
    </row>
    <row r="205" spans="2:74" ht="30" customHeight="1" x14ac:dyDescent="0.2">
      <c r="B205" s="75"/>
      <c r="C205" s="75"/>
      <c r="D205" s="77"/>
      <c r="E205" s="49"/>
      <c r="F205" s="49"/>
      <c r="G205" s="50"/>
      <c r="H205" s="51"/>
      <c r="I205" s="50"/>
      <c r="J205" s="53"/>
      <c r="K205" s="55" t="str">
        <f t="shared" si="117"/>
        <v/>
      </c>
      <c r="L205" s="50" t="str">
        <f t="shared" si="118"/>
        <v/>
      </c>
      <c r="M205" s="50" t="str">
        <f t="shared" si="119"/>
        <v/>
      </c>
      <c r="N205" s="72" t="str">
        <f t="shared" si="120"/>
        <v/>
      </c>
      <c r="O205" s="72" t="str">
        <f t="shared" si="121"/>
        <v/>
      </c>
      <c r="P205" s="51" t="str">
        <f t="shared" si="122"/>
        <v/>
      </c>
      <c r="Q205" s="21"/>
      <c r="R205" s="68" t="str">
        <f t="shared" si="123"/>
        <v/>
      </c>
      <c r="S205" s="51" t="str">
        <f t="shared" si="124"/>
        <v/>
      </c>
      <c r="T205" s="24"/>
      <c r="U205" s="7" t="str">
        <f t="shared" si="109"/>
        <v/>
      </c>
      <c r="V205" s="8" t="str">
        <f t="shared" si="125"/>
        <v/>
      </c>
      <c r="W205" s="21"/>
      <c r="X205" s="14" t="str">
        <f t="shared" si="110"/>
        <v/>
      </c>
      <c r="Y205" s="14" t="str">
        <f t="shared" si="126"/>
        <v/>
      </c>
      <c r="Z205" s="8" t="str">
        <f t="shared" si="127"/>
        <v/>
      </c>
      <c r="AA205" s="24"/>
      <c r="AB205" s="4" t="str">
        <f>IF(B205="","",COUNT(B$3:B205))</f>
        <v/>
      </c>
      <c r="AC205" s="4" t="str">
        <f>IF(C205="","",COUNT(C$3:C205))</f>
        <v/>
      </c>
      <c r="AD205" s="4" t="str">
        <f>IF(D205="","",COUNT(D$3:D205))</f>
        <v/>
      </c>
      <c r="AE205" s="22" t="str">
        <f>IF(E205="","",COUNTA($E$3:E205))</f>
        <v/>
      </c>
      <c r="AF205" s="60" t="str">
        <f>IF(B205="",IF(OR($C205&lt;&gt;"",$D205&lt;&gt;"",$E205&lt;&gt;"",$F205&lt;&gt;""),INDEX(AF$3:AF204,MATCH(MAX(AB$3:AB204),AB$3:AB204,0),0),""),B205)</f>
        <v/>
      </c>
      <c r="AG205" s="60" t="str">
        <f>IF(C205="",IF(OR($B205&lt;&gt;"",$D205&lt;&gt;"",$E205&lt;&gt;"",$F205&lt;&gt;""),INDEX(AG$3:AG204,MATCH(MAX(AC$3:AC204),AC$3:AC204,0),0),""),C205)</f>
        <v/>
      </c>
      <c r="AH205" s="60" t="str">
        <f>IF(D205="",IF(OR($B205&lt;&gt;"",$C205&lt;&gt;"",$E205&lt;&gt;"",$F205&lt;&gt;""),INDEX(AH$3:AH204,MATCH(MAX(AD$3:AD204),AD$3:AD204,0),0),""),D205)</f>
        <v/>
      </c>
      <c r="AI205" s="19" t="str">
        <f t="shared" si="128"/>
        <v/>
      </c>
      <c r="AJ205" s="22" t="str">
        <f>IF(AK205="","",$AK205&amp;"@"&amp;AL205&amp;IF(AL205="","","@"&amp;COUNTIF($AI$3:AI205,AL205)))</f>
        <v/>
      </c>
      <c r="AK205" s="45" t="str">
        <f t="shared" si="129"/>
        <v/>
      </c>
      <c r="AL205" s="5" t="str">
        <f>IF(AI205="",IF(AND(F205&lt;&gt;"",E205=""),INDEX($AI$3:AI204,MATCH(MAX($AE$3:AE204),$AE$3:AE204,0),0),""),AI205)</f>
        <v/>
      </c>
      <c r="AM205" s="22" t="str">
        <f>IF(入力!F205="","",IFERROR(INDEX(設定!$B$3:$B$100003,IFERROR(MATCH("*"&amp;$F205&amp;"*",設定!B$3:B$100003,0),MATCH("*"&amp;$F205&amp;"*",設定!C$3:C$100003,0)),0),入力!F205))&amp;""</f>
        <v/>
      </c>
      <c r="AN205" s="22" t="str">
        <f>IF(AM205="","",IFERROR(IF(入力!I205="",INDEX(設定!$D$3:$D$100003,MATCH("*"&amp;$AM205&amp;"*",設定!B$3:B$100003,0),0),I205),I205))&amp;""</f>
        <v/>
      </c>
      <c r="AO205" s="22" t="str">
        <f t="shared" si="130"/>
        <v/>
      </c>
      <c r="AP205" s="22" t="str">
        <f t="shared" si="131"/>
        <v/>
      </c>
      <c r="AQ205" s="22" t="str">
        <f>IF(AM205="","",IFERROR(IF(入力!H205="",INDEX(設定!$E$3:$X$100003,MATCH("*"&amp;$AM205&amp;"*",設定!B$3:B$100003,0),MATCH($AK205,設定!$E$1:$X$1,1)),H205),H205))</f>
        <v/>
      </c>
      <c r="AR205" s="23" t="str">
        <f t="shared" si="132"/>
        <v/>
      </c>
      <c r="AS205" s="23" t="str">
        <f>IF(AND(AR205&lt;&gt;"",COUNTIF($AJ$3:AJ205,AJ205)=1),SUMIF($AJ$3:$AR$100003,AJ205,$AR$3:$AR$100003),"")</f>
        <v/>
      </c>
      <c r="AT205" s="23" t="str">
        <f>IF(AND(COUNTIF($AK$3:AK205,AK205)=COUNTIF($AK$3:AK100205,AK205),AK205&lt;&gt;""),SUMIF($AK$3:AK205,AK205,$AR$3:AR205),"")</f>
        <v/>
      </c>
      <c r="AU205" s="125"/>
      <c r="AV205" s="22" t="str">
        <f>IF(COUNT(BA205:BF205)=6,MAX($AV$3:AV204)+1,"")</f>
        <v/>
      </c>
      <c r="AW205" s="22" t="str">
        <f>IF(AX205="","",RANK(AX205,$AX$3:$AX$100003,1)+COUNTIF($AX$3:AX205,AX205)-1)</f>
        <v/>
      </c>
      <c r="AX205" s="22" t="str">
        <f t="shared" si="111"/>
        <v/>
      </c>
      <c r="AY205" s="22" t="str">
        <f>IF(AL205="","",IF(COUNTIF($AL$3:AL205,AL205)=1,1+MAX($AY$3:AY204),INDEX($AY$3:AY204,MATCH(AL205,$AL$3:AL205,0),0)))</f>
        <v/>
      </c>
      <c r="AZ205" s="22" t="str">
        <f>IF(AM205="","",IF(COUNTIF($AM$3:AM205,AM205)=1,1+MAX($AZ$3:AZ204),INDEX($AZ$3:AZ204,MATCH(AM205,$AM$3:AM205,0),0)))</f>
        <v/>
      </c>
      <c r="BA205" s="79" t="str">
        <f t="shared" si="112"/>
        <v/>
      </c>
      <c r="BB205" s="79" t="str">
        <f t="shared" si="113"/>
        <v/>
      </c>
      <c r="BC205" s="22" t="str">
        <f>IF($AL205="","",IF(COUNTIF(AL205,"*"&amp;BC$1&amp;"*"),COUNTIF(AL$3:AL205,"*"&amp;BC$1&amp;"*"),""))</f>
        <v/>
      </c>
      <c r="BD205" s="22" t="str">
        <f>IF($AL205="","",IF(COUNTIF(AM205,"*"&amp;BD$1&amp;"*"),COUNTIF(AM$3:AM205,"*"&amp;BD$1&amp;"*"),""))</f>
        <v/>
      </c>
      <c r="BE205" s="22" t="str">
        <f>IF($AL205="","",IF(COUNTIF(AN205,"*"&amp;BE$1&amp;"*"),COUNTIF(AN$3:AN205,"*"&amp;BE$1&amp;"*"),""))</f>
        <v/>
      </c>
      <c r="BF205" s="22" t="str">
        <f>IF($AL205="","",IF(COUNTIF(AO205,"*"&amp;BF$1&amp;"*"),COUNTIF(AO$3:AO205,"*"&amp;BF$1&amp;"*"),""))</f>
        <v/>
      </c>
      <c r="BG205" s="83" t="str">
        <f t="shared" si="114"/>
        <v/>
      </c>
      <c r="BH205" s="22" t="str">
        <f t="shared" si="115"/>
        <v/>
      </c>
      <c r="BI205" s="22" t="str">
        <f t="shared" si="116"/>
        <v/>
      </c>
      <c r="BK205" s="22" t="str">
        <f>IF($BK$1&gt;=1+MAX($BK$3:BK204),1+MAX($BK$3:BK204),"")</f>
        <v/>
      </c>
      <c r="BL205" s="22" t="str">
        <f t="shared" si="133"/>
        <v/>
      </c>
      <c r="BM205" s="22" t="str">
        <f t="shared" si="133"/>
        <v/>
      </c>
      <c r="BN205" s="22" t="str">
        <f t="shared" si="133"/>
        <v/>
      </c>
      <c r="BO205" s="22" t="str">
        <f t="shared" si="133"/>
        <v/>
      </c>
      <c r="BP205" s="22" t="str">
        <f t="shared" si="133"/>
        <v/>
      </c>
      <c r="BQ205" s="22" t="str">
        <f t="shared" si="133"/>
        <v/>
      </c>
      <c r="BR205" s="22" t="str">
        <f t="shared" si="133"/>
        <v/>
      </c>
      <c r="BS205" s="22" t="str">
        <f t="shared" si="133"/>
        <v/>
      </c>
      <c r="BT205" s="22" t="str">
        <f t="shared" si="133"/>
        <v/>
      </c>
      <c r="BU205" s="22" t="str">
        <f t="shared" si="133"/>
        <v/>
      </c>
      <c r="BV205" s="22" t="str">
        <f t="shared" si="133"/>
        <v/>
      </c>
    </row>
    <row r="206" spans="2:74" ht="30" customHeight="1" x14ac:dyDescent="0.2">
      <c r="B206" s="75"/>
      <c r="C206" s="75"/>
      <c r="D206" s="77"/>
      <c r="E206" s="49"/>
      <c r="F206" s="49"/>
      <c r="G206" s="50"/>
      <c r="H206" s="51"/>
      <c r="I206" s="50"/>
      <c r="J206" s="53"/>
      <c r="K206" s="55" t="str">
        <f t="shared" si="117"/>
        <v/>
      </c>
      <c r="L206" s="50" t="str">
        <f t="shared" si="118"/>
        <v/>
      </c>
      <c r="M206" s="50" t="str">
        <f t="shared" si="119"/>
        <v/>
      </c>
      <c r="N206" s="72" t="str">
        <f t="shared" si="120"/>
        <v/>
      </c>
      <c r="O206" s="72" t="str">
        <f t="shared" si="121"/>
        <v/>
      </c>
      <c r="P206" s="51" t="str">
        <f t="shared" si="122"/>
        <v/>
      </c>
      <c r="Q206" s="21"/>
      <c r="R206" s="68" t="str">
        <f t="shared" si="123"/>
        <v/>
      </c>
      <c r="S206" s="51" t="str">
        <f t="shared" si="124"/>
        <v/>
      </c>
      <c r="T206" s="24"/>
      <c r="U206" s="7" t="str">
        <f t="shared" si="109"/>
        <v/>
      </c>
      <c r="V206" s="8" t="str">
        <f t="shared" si="125"/>
        <v/>
      </c>
      <c r="W206" s="21"/>
      <c r="X206" s="14" t="str">
        <f t="shared" si="110"/>
        <v/>
      </c>
      <c r="Y206" s="14" t="str">
        <f t="shared" si="126"/>
        <v/>
      </c>
      <c r="Z206" s="8" t="str">
        <f t="shared" si="127"/>
        <v/>
      </c>
      <c r="AA206" s="24"/>
      <c r="AB206" s="4" t="str">
        <f>IF(B206="","",COUNT(B$3:B206))</f>
        <v/>
      </c>
      <c r="AC206" s="4" t="str">
        <f>IF(C206="","",COUNT(C$3:C206))</f>
        <v/>
      </c>
      <c r="AD206" s="4" t="str">
        <f>IF(D206="","",COUNT(D$3:D206))</f>
        <v/>
      </c>
      <c r="AE206" s="22" t="str">
        <f>IF(E206="","",COUNTA($E$3:E206))</f>
        <v/>
      </c>
      <c r="AF206" s="60" t="str">
        <f>IF(B206="",IF(OR($C206&lt;&gt;"",$D206&lt;&gt;"",$E206&lt;&gt;"",$F206&lt;&gt;""),INDEX(AF$3:AF205,MATCH(MAX(AB$3:AB205),AB$3:AB205,0),0),""),B206)</f>
        <v/>
      </c>
      <c r="AG206" s="60" t="str">
        <f>IF(C206="",IF(OR($B206&lt;&gt;"",$D206&lt;&gt;"",$E206&lt;&gt;"",$F206&lt;&gt;""),INDEX(AG$3:AG205,MATCH(MAX(AC$3:AC205),AC$3:AC205,0),0),""),C206)</f>
        <v/>
      </c>
      <c r="AH206" s="60" t="str">
        <f>IF(D206="",IF(OR($B206&lt;&gt;"",$C206&lt;&gt;"",$E206&lt;&gt;"",$F206&lt;&gt;""),INDEX(AH$3:AH205,MATCH(MAX(AD$3:AD205),AD$3:AD205,0),0),""),D206)</f>
        <v/>
      </c>
      <c r="AI206" s="19" t="str">
        <f t="shared" si="128"/>
        <v/>
      </c>
      <c r="AJ206" s="22" t="str">
        <f>IF(AK206="","",$AK206&amp;"@"&amp;AL206&amp;IF(AL206="","","@"&amp;COUNTIF($AI$3:AI206,AL206)))</f>
        <v/>
      </c>
      <c r="AK206" s="45" t="str">
        <f t="shared" si="129"/>
        <v/>
      </c>
      <c r="AL206" s="5" t="str">
        <f>IF(AI206="",IF(AND(F206&lt;&gt;"",E206=""),INDEX($AI$3:AI205,MATCH(MAX($AE$3:AE205),$AE$3:AE205,0),0),""),AI206)</f>
        <v/>
      </c>
      <c r="AM206" s="22" t="str">
        <f>IF(入力!F206="","",IFERROR(INDEX(設定!$B$3:$B$100003,IFERROR(MATCH("*"&amp;$F206&amp;"*",設定!B$3:B$100003,0),MATCH("*"&amp;$F206&amp;"*",設定!C$3:C$100003,0)),0),入力!F206))&amp;""</f>
        <v/>
      </c>
      <c r="AN206" s="22" t="str">
        <f>IF(AM206="","",IFERROR(IF(入力!I206="",INDEX(設定!$D$3:$D$100003,MATCH("*"&amp;$AM206&amp;"*",設定!B$3:B$100003,0),0),I206),I206))&amp;""</f>
        <v/>
      </c>
      <c r="AO206" s="22" t="str">
        <f t="shared" si="130"/>
        <v/>
      </c>
      <c r="AP206" s="22" t="str">
        <f t="shared" si="131"/>
        <v/>
      </c>
      <c r="AQ206" s="22" t="str">
        <f>IF(AM206="","",IFERROR(IF(入力!H206="",INDEX(設定!$E$3:$X$100003,MATCH("*"&amp;$AM206&amp;"*",設定!B$3:B$100003,0),MATCH($AK206,設定!$E$1:$X$1,1)),H206),H206))</f>
        <v/>
      </c>
      <c r="AR206" s="23" t="str">
        <f t="shared" si="132"/>
        <v/>
      </c>
      <c r="AS206" s="23" t="str">
        <f>IF(AND(AR206&lt;&gt;"",COUNTIF($AJ$3:AJ206,AJ206)=1),SUMIF($AJ$3:$AR$100003,AJ206,$AR$3:$AR$100003),"")</f>
        <v/>
      </c>
      <c r="AT206" s="23" t="str">
        <f>IF(AND(COUNTIF($AK$3:AK206,AK206)=COUNTIF($AK$3:AK100206,AK206),AK206&lt;&gt;""),SUMIF($AK$3:AK206,AK206,$AR$3:AR206),"")</f>
        <v/>
      </c>
      <c r="AU206" s="125"/>
      <c r="AV206" s="22" t="str">
        <f>IF(COUNT(BA206:BF206)=6,MAX($AV$3:AV205)+1,"")</f>
        <v/>
      </c>
      <c r="AW206" s="22" t="str">
        <f>IF(AX206="","",RANK(AX206,$AX$3:$AX$100003,1)+COUNTIF($AX$3:AX206,AX206)-1)</f>
        <v/>
      </c>
      <c r="AX206" s="22" t="str">
        <f t="shared" si="111"/>
        <v/>
      </c>
      <c r="AY206" s="22" t="str">
        <f>IF(AL206="","",IF(COUNTIF($AL$3:AL206,AL206)=1,1+MAX($AY$3:AY205),INDEX($AY$3:AY205,MATCH(AL206,$AL$3:AL206,0),0)))</f>
        <v/>
      </c>
      <c r="AZ206" s="22" t="str">
        <f>IF(AM206="","",IF(COUNTIF($AM$3:AM206,AM206)=1,1+MAX($AZ$3:AZ205),INDEX($AZ$3:AZ205,MATCH(AM206,$AM$3:AM206,0),0)))</f>
        <v/>
      </c>
      <c r="BA206" s="79" t="str">
        <f t="shared" si="112"/>
        <v/>
      </c>
      <c r="BB206" s="79" t="str">
        <f t="shared" si="113"/>
        <v/>
      </c>
      <c r="BC206" s="22" t="str">
        <f>IF($AL206="","",IF(COUNTIF(AL206,"*"&amp;BC$1&amp;"*"),COUNTIF(AL$3:AL206,"*"&amp;BC$1&amp;"*"),""))</f>
        <v/>
      </c>
      <c r="BD206" s="22" t="str">
        <f>IF($AL206="","",IF(COUNTIF(AM206,"*"&amp;BD$1&amp;"*"),COUNTIF(AM$3:AM206,"*"&amp;BD$1&amp;"*"),""))</f>
        <v/>
      </c>
      <c r="BE206" s="22" t="str">
        <f>IF($AL206="","",IF(COUNTIF(AN206,"*"&amp;BE$1&amp;"*"),COUNTIF(AN$3:AN206,"*"&amp;BE$1&amp;"*"),""))</f>
        <v/>
      </c>
      <c r="BF206" s="22" t="str">
        <f>IF($AL206="","",IF(COUNTIF(AO206,"*"&amp;BF$1&amp;"*"),COUNTIF(AO$3:AO206,"*"&amp;BF$1&amp;"*"),""))</f>
        <v/>
      </c>
      <c r="BG206" s="83" t="str">
        <f t="shared" si="114"/>
        <v/>
      </c>
      <c r="BH206" s="22" t="str">
        <f t="shared" si="115"/>
        <v/>
      </c>
      <c r="BI206" s="22" t="str">
        <f t="shared" si="116"/>
        <v/>
      </c>
      <c r="BK206" s="22" t="str">
        <f>IF($BK$1&gt;=1+MAX($BK$3:BK205),1+MAX($BK$3:BK205),"")</f>
        <v/>
      </c>
      <c r="BL206" s="22" t="str">
        <f t="shared" si="133"/>
        <v/>
      </c>
      <c r="BM206" s="22" t="str">
        <f t="shared" si="133"/>
        <v/>
      </c>
      <c r="BN206" s="22" t="str">
        <f t="shared" si="133"/>
        <v/>
      </c>
      <c r="BO206" s="22" t="str">
        <f t="shared" si="133"/>
        <v/>
      </c>
      <c r="BP206" s="22" t="str">
        <f t="shared" si="133"/>
        <v/>
      </c>
      <c r="BQ206" s="22" t="str">
        <f t="shared" si="133"/>
        <v/>
      </c>
      <c r="BR206" s="22" t="str">
        <f t="shared" si="133"/>
        <v/>
      </c>
      <c r="BS206" s="22" t="str">
        <f t="shared" si="133"/>
        <v/>
      </c>
      <c r="BT206" s="22" t="str">
        <f t="shared" si="133"/>
        <v/>
      </c>
      <c r="BU206" s="22" t="str">
        <f t="shared" si="133"/>
        <v/>
      </c>
      <c r="BV206" s="22" t="str">
        <f t="shared" si="133"/>
        <v/>
      </c>
    </row>
    <row r="207" spans="2:74" ht="30" customHeight="1" x14ac:dyDescent="0.2">
      <c r="B207" s="75"/>
      <c r="C207" s="75"/>
      <c r="D207" s="77"/>
      <c r="E207" s="49"/>
      <c r="F207" s="49"/>
      <c r="G207" s="50"/>
      <c r="H207" s="51"/>
      <c r="I207" s="50"/>
      <c r="J207" s="53"/>
      <c r="K207" s="55" t="str">
        <f t="shared" si="117"/>
        <v/>
      </c>
      <c r="L207" s="50" t="str">
        <f t="shared" si="118"/>
        <v/>
      </c>
      <c r="M207" s="50" t="str">
        <f t="shared" si="119"/>
        <v/>
      </c>
      <c r="N207" s="72" t="str">
        <f t="shared" si="120"/>
        <v/>
      </c>
      <c r="O207" s="72" t="str">
        <f t="shared" si="121"/>
        <v/>
      </c>
      <c r="P207" s="51" t="str">
        <f t="shared" si="122"/>
        <v/>
      </c>
      <c r="Q207" s="21"/>
      <c r="R207" s="68" t="str">
        <f t="shared" si="123"/>
        <v/>
      </c>
      <c r="S207" s="51" t="str">
        <f t="shared" si="124"/>
        <v/>
      </c>
      <c r="T207" s="24"/>
      <c r="U207" s="7" t="str">
        <f t="shared" si="109"/>
        <v/>
      </c>
      <c r="V207" s="8" t="str">
        <f t="shared" si="125"/>
        <v/>
      </c>
      <c r="W207" s="21"/>
      <c r="X207" s="14" t="str">
        <f t="shared" si="110"/>
        <v/>
      </c>
      <c r="Y207" s="14" t="str">
        <f t="shared" si="126"/>
        <v/>
      </c>
      <c r="Z207" s="8" t="str">
        <f t="shared" si="127"/>
        <v/>
      </c>
      <c r="AA207" s="24"/>
      <c r="AB207" s="4" t="str">
        <f>IF(B207="","",COUNT(B$3:B207))</f>
        <v/>
      </c>
      <c r="AC207" s="4" t="str">
        <f>IF(C207="","",COUNT(C$3:C207))</f>
        <v/>
      </c>
      <c r="AD207" s="4" t="str">
        <f>IF(D207="","",COUNT(D$3:D207))</f>
        <v/>
      </c>
      <c r="AE207" s="22" t="str">
        <f>IF(E207="","",COUNTA($E$3:E207))</f>
        <v/>
      </c>
      <c r="AF207" s="60" t="str">
        <f>IF(B207="",IF(OR($C207&lt;&gt;"",$D207&lt;&gt;"",$E207&lt;&gt;"",$F207&lt;&gt;""),INDEX(AF$3:AF206,MATCH(MAX(AB$3:AB206),AB$3:AB206,0),0),""),B207)</f>
        <v/>
      </c>
      <c r="AG207" s="60" t="str">
        <f>IF(C207="",IF(OR($B207&lt;&gt;"",$D207&lt;&gt;"",$E207&lt;&gt;"",$F207&lt;&gt;""),INDEX(AG$3:AG206,MATCH(MAX(AC$3:AC206),AC$3:AC206,0),0),""),C207)</f>
        <v/>
      </c>
      <c r="AH207" s="60" t="str">
        <f>IF(D207="",IF(OR($B207&lt;&gt;"",$C207&lt;&gt;"",$E207&lt;&gt;"",$F207&lt;&gt;""),INDEX(AH$3:AH206,MATCH(MAX(AD$3:AD206),AD$3:AD206,0),0),""),D207)</f>
        <v/>
      </c>
      <c r="AI207" s="19" t="str">
        <f t="shared" si="128"/>
        <v/>
      </c>
      <c r="AJ207" s="22" t="str">
        <f>IF(AK207="","",$AK207&amp;"@"&amp;AL207&amp;IF(AL207="","","@"&amp;COUNTIF($AI$3:AI207,AL207)))</f>
        <v/>
      </c>
      <c r="AK207" s="45" t="str">
        <f t="shared" si="129"/>
        <v/>
      </c>
      <c r="AL207" s="5" t="str">
        <f>IF(AI207="",IF(AND(F207&lt;&gt;"",E207=""),INDEX($AI$3:AI206,MATCH(MAX($AE$3:AE206),$AE$3:AE206,0),0),""),AI207)</f>
        <v/>
      </c>
      <c r="AM207" s="22" t="str">
        <f>IF(入力!F207="","",IFERROR(INDEX(設定!$B$3:$B$100003,IFERROR(MATCH("*"&amp;$F207&amp;"*",設定!B$3:B$100003,0),MATCH("*"&amp;$F207&amp;"*",設定!C$3:C$100003,0)),0),入力!F207))&amp;""</f>
        <v/>
      </c>
      <c r="AN207" s="22" t="str">
        <f>IF(AM207="","",IFERROR(IF(入力!I207="",INDEX(設定!$D$3:$D$100003,MATCH("*"&amp;$AM207&amp;"*",設定!B$3:B$100003,0),0),I207),I207))&amp;""</f>
        <v/>
      </c>
      <c r="AO207" s="22" t="str">
        <f t="shared" si="130"/>
        <v/>
      </c>
      <c r="AP207" s="22" t="str">
        <f t="shared" si="131"/>
        <v/>
      </c>
      <c r="AQ207" s="22" t="str">
        <f>IF(AM207="","",IFERROR(IF(入力!H207="",INDEX(設定!$E$3:$X$100003,MATCH("*"&amp;$AM207&amp;"*",設定!B$3:B$100003,0),MATCH($AK207,設定!$E$1:$X$1,1)),H207),H207))</f>
        <v/>
      </c>
      <c r="AR207" s="23" t="str">
        <f t="shared" si="132"/>
        <v/>
      </c>
      <c r="AS207" s="23" t="str">
        <f>IF(AND(AR207&lt;&gt;"",COUNTIF($AJ$3:AJ207,AJ207)=1),SUMIF($AJ$3:$AR$100003,AJ207,$AR$3:$AR$100003),"")</f>
        <v/>
      </c>
      <c r="AT207" s="23" t="str">
        <f>IF(AND(COUNTIF($AK$3:AK207,AK207)=COUNTIF($AK$3:AK100207,AK207),AK207&lt;&gt;""),SUMIF($AK$3:AK207,AK207,$AR$3:AR207),"")</f>
        <v/>
      </c>
      <c r="AU207" s="125"/>
      <c r="AV207" s="22" t="str">
        <f>IF(COUNT(BA207:BF207)=6,MAX($AV$3:AV206)+1,"")</f>
        <v/>
      </c>
      <c r="AW207" s="22" t="str">
        <f>IF(AX207="","",RANK(AX207,$AX$3:$AX$100003,1)+COUNTIF($AX$3:AX207,AX207)-1)</f>
        <v/>
      </c>
      <c r="AX207" s="22" t="str">
        <f t="shared" si="111"/>
        <v/>
      </c>
      <c r="AY207" s="22" t="str">
        <f>IF(AL207="","",IF(COUNTIF($AL$3:AL207,AL207)=1,1+MAX($AY$3:AY206),INDEX($AY$3:AY206,MATCH(AL207,$AL$3:AL207,0),0)))</f>
        <v/>
      </c>
      <c r="AZ207" s="22" t="str">
        <f>IF(AM207="","",IF(COUNTIF($AM$3:AM207,AM207)=1,1+MAX($AZ$3:AZ206),INDEX($AZ$3:AZ206,MATCH(AM207,$AM$3:AM207,0),0)))</f>
        <v/>
      </c>
      <c r="BA207" s="79" t="str">
        <f t="shared" si="112"/>
        <v/>
      </c>
      <c r="BB207" s="79" t="str">
        <f t="shared" si="113"/>
        <v/>
      </c>
      <c r="BC207" s="22" t="str">
        <f>IF($AL207="","",IF(COUNTIF(AL207,"*"&amp;BC$1&amp;"*"),COUNTIF(AL$3:AL207,"*"&amp;BC$1&amp;"*"),""))</f>
        <v/>
      </c>
      <c r="BD207" s="22" t="str">
        <f>IF($AL207="","",IF(COUNTIF(AM207,"*"&amp;BD$1&amp;"*"),COUNTIF(AM$3:AM207,"*"&amp;BD$1&amp;"*"),""))</f>
        <v/>
      </c>
      <c r="BE207" s="22" t="str">
        <f>IF($AL207="","",IF(COUNTIF(AN207,"*"&amp;BE$1&amp;"*"),COUNTIF(AN$3:AN207,"*"&amp;BE$1&amp;"*"),""))</f>
        <v/>
      </c>
      <c r="BF207" s="22" t="str">
        <f>IF($AL207="","",IF(COUNTIF(AO207,"*"&amp;BF$1&amp;"*"),COUNTIF(AO$3:AO207,"*"&amp;BF$1&amp;"*"),""))</f>
        <v/>
      </c>
      <c r="BG207" s="83" t="str">
        <f t="shared" si="114"/>
        <v/>
      </c>
      <c r="BH207" s="22" t="str">
        <f t="shared" si="115"/>
        <v/>
      </c>
      <c r="BI207" s="22" t="str">
        <f t="shared" si="116"/>
        <v/>
      </c>
      <c r="BK207" s="22" t="str">
        <f>IF($BK$1&gt;=1+MAX($BK$3:BK206),1+MAX($BK$3:BK206),"")</f>
        <v/>
      </c>
      <c r="BL207" s="22" t="str">
        <f t="shared" si="133"/>
        <v/>
      </c>
      <c r="BM207" s="22" t="str">
        <f t="shared" si="133"/>
        <v/>
      </c>
      <c r="BN207" s="22" t="str">
        <f t="shared" si="133"/>
        <v/>
      </c>
      <c r="BO207" s="22" t="str">
        <f t="shared" si="133"/>
        <v/>
      </c>
      <c r="BP207" s="22" t="str">
        <f t="shared" si="133"/>
        <v/>
      </c>
      <c r="BQ207" s="22" t="str">
        <f t="shared" si="133"/>
        <v/>
      </c>
      <c r="BR207" s="22" t="str">
        <f t="shared" si="133"/>
        <v/>
      </c>
      <c r="BS207" s="22" t="str">
        <f t="shared" si="133"/>
        <v/>
      </c>
      <c r="BT207" s="22" t="str">
        <f t="shared" si="133"/>
        <v/>
      </c>
      <c r="BU207" s="22" t="str">
        <f t="shared" si="133"/>
        <v/>
      </c>
      <c r="BV207" s="22" t="str">
        <f t="shared" si="133"/>
        <v/>
      </c>
    </row>
    <row r="208" spans="2:74" ht="30" customHeight="1" x14ac:dyDescent="0.2">
      <c r="B208" s="75"/>
      <c r="C208" s="75"/>
      <c r="D208" s="77"/>
      <c r="E208" s="49"/>
      <c r="F208" s="49"/>
      <c r="G208" s="50"/>
      <c r="H208" s="51"/>
      <c r="I208" s="50"/>
      <c r="J208" s="53"/>
      <c r="K208" s="55" t="str">
        <f t="shared" si="117"/>
        <v/>
      </c>
      <c r="L208" s="50" t="str">
        <f t="shared" si="118"/>
        <v/>
      </c>
      <c r="M208" s="50" t="str">
        <f t="shared" si="119"/>
        <v/>
      </c>
      <c r="N208" s="72" t="str">
        <f t="shared" si="120"/>
        <v/>
      </c>
      <c r="O208" s="72" t="str">
        <f t="shared" si="121"/>
        <v/>
      </c>
      <c r="P208" s="51" t="str">
        <f t="shared" si="122"/>
        <v/>
      </c>
      <c r="Q208" s="21"/>
      <c r="R208" s="68" t="str">
        <f t="shared" si="123"/>
        <v/>
      </c>
      <c r="S208" s="51" t="str">
        <f t="shared" si="124"/>
        <v/>
      </c>
      <c r="T208" s="24"/>
      <c r="U208" s="7" t="str">
        <f t="shared" si="109"/>
        <v/>
      </c>
      <c r="V208" s="8" t="str">
        <f t="shared" si="125"/>
        <v/>
      </c>
      <c r="W208" s="21"/>
      <c r="X208" s="14" t="str">
        <f t="shared" si="110"/>
        <v/>
      </c>
      <c r="Y208" s="14" t="str">
        <f t="shared" si="126"/>
        <v/>
      </c>
      <c r="Z208" s="8" t="str">
        <f t="shared" si="127"/>
        <v/>
      </c>
      <c r="AA208" s="24"/>
      <c r="AB208" s="4" t="str">
        <f>IF(B208="","",COUNT(B$3:B208))</f>
        <v/>
      </c>
      <c r="AC208" s="4" t="str">
        <f>IF(C208="","",COUNT(C$3:C208))</f>
        <v/>
      </c>
      <c r="AD208" s="4" t="str">
        <f>IF(D208="","",COUNT(D$3:D208))</f>
        <v/>
      </c>
      <c r="AE208" s="22" t="str">
        <f>IF(E208="","",COUNTA($E$3:E208))</f>
        <v/>
      </c>
      <c r="AF208" s="60" t="str">
        <f>IF(B208="",IF(OR($C208&lt;&gt;"",$D208&lt;&gt;"",$E208&lt;&gt;"",$F208&lt;&gt;""),INDEX(AF$3:AF207,MATCH(MAX(AB$3:AB207),AB$3:AB207,0),0),""),B208)</f>
        <v/>
      </c>
      <c r="AG208" s="60" t="str">
        <f>IF(C208="",IF(OR($B208&lt;&gt;"",$D208&lt;&gt;"",$E208&lt;&gt;"",$F208&lt;&gt;""),INDEX(AG$3:AG207,MATCH(MAX(AC$3:AC207),AC$3:AC207,0),0),""),C208)</f>
        <v/>
      </c>
      <c r="AH208" s="60" t="str">
        <f>IF(D208="",IF(OR($B208&lt;&gt;"",$C208&lt;&gt;"",$E208&lt;&gt;"",$F208&lt;&gt;""),INDEX(AH$3:AH207,MATCH(MAX(AD$3:AD207),AD$3:AD207,0),0),""),D208)</f>
        <v/>
      </c>
      <c r="AI208" s="19" t="str">
        <f t="shared" si="128"/>
        <v/>
      </c>
      <c r="AJ208" s="22" t="str">
        <f>IF(AK208="","",$AK208&amp;"@"&amp;AL208&amp;IF(AL208="","","@"&amp;COUNTIF($AI$3:AI208,AL208)))</f>
        <v/>
      </c>
      <c r="AK208" s="45" t="str">
        <f t="shared" si="129"/>
        <v/>
      </c>
      <c r="AL208" s="5" t="str">
        <f>IF(AI208="",IF(AND(F208&lt;&gt;"",E208=""),INDEX($AI$3:AI207,MATCH(MAX($AE$3:AE207),$AE$3:AE207,0),0),""),AI208)</f>
        <v/>
      </c>
      <c r="AM208" s="22" t="str">
        <f>IF(入力!F208="","",IFERROR(INDEX(設定!$B$3:$B$100003,IFERROR(MATCH("*"&amp;$F208&amp;"*",設定!B$3:B$100003,0),MATCH("*"&amp;$F208&amp;"*",設定!C$3:C$100003,0)),0),入力!F208))&amp;""</f>
        <v/>
      </c>
      <c r="AN208" s="22" t="str">
        <f>IF(AM208="","",IFERROR(IF(入力!I208="",INDEX(設定!$D$3:$D$100003,MATCH("*"&amp;$AM208&amp;"*",設定!B$3:B$100003,0),0),I208),I208))&amp;""</f>
        <v/>
      </c>
      <c r="AO208" s="22" t="str">
        <f t="shared" si="130"/>
        <v/>
      </c>
      <c r="AP208" s="22" t="str">
        <f t="shared" si="131"/>
        <v/>
      </c>
      <c r="AQ208" s="22" t="str">
        <f>IF(AM208="","",IFERROR(IF(入力!H208="",INDEX(設定!$E$3:$X$100003,MATCH("*"&amp;$AM208&amp;"*",設定!B$3:B$100003,0),MATCH($AK208,設定!$E$1:$X$1,1)),H208),H208))</f>
        <v/>
      </c>
      <c r="AR208" s="23" t="str">
        <f t="shared" si="132"/>
        <v/>
      </c>
      <c r="AS208" s="23" t="str">
        <f>IF(AND(AR208&lt;&gt;"",COUNTIF($AJ$3:AJ208,AJ208)=1),SUMIF($AJ$3:$AR$100003,AJ208,$AR$3:$AR$100003),"")</f>
        <v/>
      </c>
      <c r="AT208" s="23" t="str">
        <f>IF(AND(COUNTIF($AK$3:AK208,AK208)=COUNTIF($AK$3:AK100208,AK208),AK208&lt;&gt;""),SUMIF($AK$3:AK208,AK208,$AR$3:AR208),"")</f>
        <v/>
      </c>
      <c r="AU208" s="125"/>
      <c r="AV208" s="22" t="str">
        <f>IF(COUNT(BA208:BF208)=6,MAX($AV$3:AV207)+1,"")</f>
        <v/>
      </c>
      <c r="AW208" s="22" t="str">
        <f>IF(AX208="","",RANK(AX208,$AX$3:$AX$100003,1)+COUNTIF($AX$3:AX208,AX208)-1)</f>
        <v/>
      </c>
      <c r="AX208" s="22" t="str">
        <f t="shared" si="111"/>
        <v/>
      </c>
      <c r="AY208" s="22" t="str">
        <f>IF(AL208="","",IF(COUNTIF($AL$3:AL208,AL208)=1,1+MAX($AY$3:AY207),INDEX($AY$3:AY207,MATCH(AL208,$AL$3:AL208,0),0)))</f>
        <v/>
      </c>
      <c r="AZ208" s="22" t="str">
        <f>IF(AM208="","",IF(COUNTIF($AM$3:AM208,AM208)=1,1+MAX($AZ$3:AZ207),INDEX($AZ$3:AZ207,MATCH(AM208,$AM$3:AM208,0),0)))</f>
        <v/>
      </c>
      <c r="BA208" s="79" t="str">
        <f t="shared" si="112"/>
        <v/>
      </c>
      <c r="BB208" s="79" t="str">
        <f t="shared" si="113"/>
        <v/>
      </c>
      <c r="BC208" s="22" t="str">
        <f>IF($AL208="","",IF(COUNTIF(AL208,"*"&amp;BC$1&amp;"*"),COUNTIF(AL$3:AL208,"*"&amp;BC$1&amp;"*"),""))</f>
        <v/>
      </c>
      <c r="BD208" s="22" t="str">
        <f>IF($AL208="","",IF(COUNTIF(AM208,"*"&amp;BD$1&amp;"*"),COUNTIF(AM$3:AM208,"*"&amp;BD$1&amp;"*"),""))</f>
        <v/>
      </c>
      <c r="BE208" s="22" t="str">
        <f>IF($AL208="","",IF(COUNTIF(AN208,"*"&amp;BE$1&amp;"*"),COUNTIF(AN$3:AN208,"*"&amp;BE$1&amp;"*"),""))</f>
        <v/>
      </c>
      <c r="BF208" s="22" t="str">
        <f>IF($AL208="","",IF(COUNTIF(AO208,"*"&amp;BF$1&amp;"*"),COUNTIF(AO$3:AO208,"*"&amp;BF$1&amp;"*"),""))</f>
        <v/>
      </c>
      <c r="BG208" s="83" t="str">
        <f t="shared" si="114"/>
        <v/>
      </c>
      <c r="BH208" s="22" t="str">
        <f t="shared" si="115"/>
        <v/>
      </c>
      <c r="BI208" s="22" t="str">
        <f t="shared" si="116"/>
        <v/>
      </c>
      <c r="BK208" s="22" t="str">
        <f>IF($BK$1&gt;=1+MAX($BK$3:BK207),1+MAX($BK$3:BK207),"")</f>
        <v/>
      </c>
      <c r="BL208" s="22" t="str">
        <f t="shared" si="133"/>
        <v/>
      </c>
      <c r="BM208" s="22" t="str">
        <f t="shared" si="133"/>
        <v/>
      </c>
      <c r="BN208" s="22" t="str">
        <f t="shared" si="133"/>
        <v/>
      </c>
      <c r="BO208" s="22" t="str">
        <f t="shared" si="133"/>
        <v/>
      </c>
      <c r="BP208" s="22" t="str">
        <f t="shared" si="133"/>
        <v/>
      </c>
      <c r="BQ208" s="22" t="str">
        <f t="shared" si="133"/>
        <v/>
      </c>
      <c r="BR208" s="22" t="str">
        <f t="shared" si="133"/>
        <v/>
      </c>
      <c r="BS208" s="22" t="str">
        <f t="shared" si="133"/>
        <v/>
      </c>
      <c r="BT208" s="22" t="str">
        <f t="shared" si="133"/>
        <v/>
      </c>
      <c r="BU208" s="22" t="str">
        <f t="shared" si="133"/>
        <v/>
      </c>
      <c r="BV208" s="22" t="str">
        <f t="shared" si="133"/>
        <v/>
      </c>
    </row>
    <row r="209" spans="2:74" ht="30" customHeight="1" x14ac:dyDescent="0.2">
      <c r="B209" s="75"/>
      <c r="C209" s="75"/>
      <c r="D209" s="77"/>
      <c r="E209" s="49"/>
      <c r="F209" s="49"/>
      <c r="G209" s="50"/>
      <c r="H209" s="51"/>
      <c r="I209" s="50"/>
      <c r="J209" s="53"/>
      <c r="K209" s="55" t="str">
        <f t="shared" si="117"/>
        <v/>
      </c>
      <c r="L209" s="50" t="str">
        <f t="shared" si="118"/>
        <v/>
      </c>
      <c r="M209" s="50" t="str">
        <f t="shared" si="119"/>
        <v/>
      </c>
      <c r="N209" s="72" t="str">
        <f t="shared" si="120"/>
        <v/>
      </c>
      <c r="O209" s="72" t="str">
        <f t="shared" si="121"/>
        <v/>
      </c>
      <c r="P209" s="51" t="str">
        <f t="shared" si="122"/>
        <v/>
      </c>
      <c r="Q209" s="21"/>
      <c r="R209" s="68" t="str">
        <f t="shared" si="123"/>
        <v/>
      </c>
      <c r="S209" s="51" t="str">
        <f t="shared" si="124"/>
        <v/>
      </c>
      <c r="T209" s="24"/>
      <c r="U209" s="7" t="str">
        <f t="shared" si="109"/>
        <v/>
      </c>
      <c r="V209" s="8" t="str">
        <f t="shared" si="125"/>
        <v/>
      </c>
      <c r="W209" s="21"/>
      <c r="X209" s="14" t="str">
        <f t="shared" si="110"/>
        <v/>
      </c>
      <c r="Y209" s="14" t="str">
        <f t="shared" si="126"/>
        <v/>
      </c>
      <c r="Z209" s="8" t="str">
        <f t="shared" si="127"/>
        <v/>
      </c>
      <c r="AA209" s="24"/>
      <c r="AB209" s="4" t="str">
        <f>IF(B209="","",COUNT(B$3:B209))</f>
        <v/>
      </c>
      <c r="AC209" s="4" t="str">
        <f>IF(C209="","",COUNT(C$3:C209))</f>
        <v/>
      </c>
      <c r="AD209" s="4" t="str">
        <f>IF(D209="","",COUNT(D$3:D209))</f>
        <v/>
      </c>
      <c r="AE209" s="22" t="str">
        <f>IF(E209="","",COUNTA($E$3:E209))</f>
        <v/>
      </c>
      <c r="AF209" s="60" t="str">
        <f>IF(B209="",IF(OR($C209&lt;&gt;"",$D209&lt;&gt;"",$E209&lt;&gt;"",$F209&lt;&gt;""),INDEX(AF$3:AF208,MATCH(MAX(AB$3:AB208),AB$3:AB208,0),0),""),B209)</f>
        <v/>
      </c>
      <c r="AG209" s="60" t="str">
        <f>IF(C209="",IF(OR($B209&lt;&gt;"",$D209&lt;&gt;"",$E209&lt;&gt;"",$F209&lt;&gt;""),INDEX(AG$3:AG208,MATCH(MAX(AC$3:AC208),AC$3:AC208,0),0),""),C209)</f>
        <v/>
      </c>
      <c r="AH209" s="60" t="str">
        <f>IF(D209="",IF(OR($B209&lt;&gt;"",$C209&lt;&gt;"",$E209&lt;&gt;"",$F209&lt;&gt;""),INDEX(AH$3:AH208,MATCH(MAX(AD$3:AD208),AD$3:AD208,0),0),""),D209)</f>
        <v/>
      </c>
      <c r="AI209" s="19" t="str">
        <f t="shared" si="128"/>
        <v/>
      </c>
      <c r="AJ209" s="22" t="str">
        <f>IF(AK209="","",$AK209&amp;"@"&amp;AL209&amp;IF(AL209="","","@"&amp;COUNTIF($AI$3:AI209,AL209)))</f>
        <v/>
      </c>
      <c r="AK209" s="45" t="str">
        <f t="shared" si="129"/>
        <v/>
      </c>
      <c r="AL209" s="5" t="str">
        <f>IF(AI209="",IF(AND(F209&lt;&gt;"",E209=""),INDEX($AI$3:AI208,MATCH(MAX($AE$3:AE208),$AE$3:AE208,0),0),""),AI209)</f>
        <v/>
      </c>
      <c r="AM209" s="22" t="str">
        <f>IF(入力!F209="","",IFERROR(INDEX(設定!$B$3:$B$100003,IFERROR(MATCH("*"&amp;$F209&amp;"*",設定!B$3:B$100003,0),MATCH("*"&amp;$F209&amp;"*",設定!C$3:C$100003,0)),0),入力!F209))&amp;""</f>
        <v/>
      </c>
      <c r="AN209" s="22" t="str">
        <f>IF(AM209="","",IFERROR(IF(入力!I209="",INDEX(設定!$D$3:$D$100003,MATCH("*"&amp;$AM209&amp;"*",設定!B$3:B$100003,0),0),I209),I209))&amp;""</f>
        <v/>
      </c>
      <c r="AO209" s="22" t="str">
        <f t="shared" si="130"/>
        <v/>
      </c>
      <c r="AP209" s="22" t="str">
        <f t="shared" si="131"/>
        <v/>
      </c>
      <c r="AQ209" s="22" t="str">
        <f>IF(AM209="","",IFERROR(IF(入力!H209="",INDEX(設定!$E$3:$X$100003,MATCH("*"&amp;$AM209&amp;"*",設定!B$3:B$100003,0),MATCH($AK209,設定!$E$1:$X$1,1)),H209),H209))</f>
        <v/>
      </c>
      <c r="AR209" s="23" t="str">
        <f t="shared" si="132"/>
        <v/>
      </c>
      <c r="AS209" s="23" t="str">
        <f>IF(AND(AR209&lt;&gt;"",COUNTIF($AJ$3:AJ209,AJ209)=1),SUMIF($AJ$3:$AR$100003,AJ209,$AR$3:$AR$100003),"")</f>
        <v/>
      </c>
      <c r="AT209" s="23" t="str">
        <f>IF(AND(COUNTIF($AK$3:AK209,AK209)=COUNTIF($AK$3:AK100209,AK209),AK209&lt;&gt;""),SUMIF($AK$3:AK209,AK209,$AR$3:AR209),"")</f>
        <v/>
      </c>
      <c r="AU209" s="125"/>
      <c r="AV209" s="22" t="str">
        <f>IF(COUNT(BA209:BF209)=6,MAX($AV$3:AV208)+1,"")</f>
        <v/>
      </c>
      <c r="AW209" s="22" t="str">
        <f>IF(AX209="","",RANK(AX209,$AX$3:$AX$100003,1)+COUNTIF($AX$3:AX209,AX209)-1)</f>
        <v/>
      </c>
      <c r="AX209" s="22" t="str">
        <f t="shared" si="111"/>
        <v/>
      </c>
      <c r="AY209" s="22" t="str">
        <f>IF(AL209="","",IF(COUNTIF($AL$3:AL209,AL209)=1,1+MAX($AY$3:AY208),INDEX($AY$3:AY208,MATCH(AL209,$AL$3:AL209,0),0)))</f>
        <v/>
      </c>
      <c r="AZ209" s="22" t="str">
        <f>IF(AM209="","",IF(COUNTIF($AM$3:AM209,AM209)=1,1+MAX($AZ$3:AZ208),INDEX($AZ$3:AZ208,MATCH(AM209,$AM$3:AM209,0),0)))</f>
        <v/>
      </c>
      <c r="BA209" s="79" t="str">
        <f t="shared" si="112"/>
        <v/>
      </c>
      <c r="BB209" s="79" t="str">
        <f t="shared" si="113"/>
        <v/>
      </c>
      <c r="BC209" s="22" t="str">
        <f>IF($AL209="","",IF(COUNTIF(AL209,"*"&amp;BC$1&amp;"*"),COUNTIF(AL$3:AL209,"*"&amp;BC$1&amp;"*"),""))</f>
        <v/>
      </c>
      <c r="BD209" s="22" t="str">
        <f>IF($AL209="","",IF(COUNTIF(AM209,"*"&amp;BD$1&amp;"*"),COUNTIF(AM$3:AM209,"*"&amp;BD$1&amp;"*"),""))</f>
        <v/>
      </c>
      <c r="BE209" s="22" t="str">
        <f>IF($AL209="","",IF(COUNTIF(AN209,"*"&amp;BE$1&amp;"*"),COUNTIF(AN$3:AN209,"*"&amp;BE$1&amp;"*"),""))</f>
        <v/>
      </c>
      <c r="BF209" s="22" t="str">
        <f>IF($AL209="","",IF(COUNTIF(AO209,"*"&amp;BF$1&amp;"*"),COUNTIF(AO$3:AO209,"*"&amp;BF$1&amp;"*"),""))</f>
        <v/>
      </c>
      <c r="BG209" s="83" t="str">
        <f t="shared" si="114"/>
        <v/>
      </c>
      <c r="BH209" s="22" t="str">
        <f t="shared" si="115"/>
        <v/>
      </c>
      <c r="BI209" s="22" t="str">
        <f t="shared" si="116"/>
        <v/>
      </c>
      <c r="BK209" s="22" t="str">
        <f>IF($BK$1&gt;=1+MAX($BK$3:BK208),1+MAX($BK$3:BK208),"")</f>
        <v/>
      </c>
      <c r="BL209" s="22" t="str">
        <f t="shared" si="133"/>
        <v/>
      </c>
      <c r="BM209" s="22" t="str">
        <f t="shared" si="133"/>
        <v/>
      </c>
      <c r="BN209" s="22" t="str">
        <f t="shared" si="133"/>
        <v/>
      </c>
      <c r="BO209" s="22" t="str">
        <f t="shared" si="133"/>
        <v/>
      </c>
      <c r="BP209" s="22" t="str">
        <f t="shared" si="133"/>
        <v/>
      </c>
      <c r="BQ209" s="22" t="str">
        <f t="shared" si="133"/>
        <v/>
      </c>
      <c r="BR209" s="22" t="str">
        <f t="shared" si="133"/>
        <v/>
      </c>
      <c r="BS209" s="22" t="str">
        <f t="shared" si="133"/>
        <v/>
      </c>
      <c r="BT209" s="22" t="str">
        <f t="shared" si="133"/>
        <v/>
      </c>
      <c r="BU209" s="22" t="str">
        <f t="shared" si="133"/>
        <v/>
      </c>
      <c r="BV209" s="22" t="str">
        <f t="shared" si="133"/>
        <v/>
      </c>
    </row>
    <row r="210" spans="2:74" ht="30" customHeight="1" x14ac:dyDescent="0.2">
      <c r="B210" s="75"/>
      <c r="C210" s="75"/>
      <c r="D210" s="77"/>
      <c r="E210" s="49"/>
      <c r="F210" s="49"/>
      <c r="G210" s="50"/>
      <c r="H210" s="51"/>
      <c r="I210" s="50"/>
      <c r="J210" s="53"/>
      <c r="K210" s="55" t="str">
        <f t="shared" si="117"/>
        <v/>
      </c>
      <c r="L210" s="50" t="str">
        <f t="shared" si="118"/>
        <v/>
      </c>
      <c r="M210" s="50" t="str">
        <f t="shared" si="119"/>
        <v/>
      </c>
      <c r="N210" s="72" t="str">
        <f t="shared" si="120"/>
        <v/>
      </c>
      <c r="O210" s="72" t="str">
        <f t="shared" si="121"/>
        <v/>
      </c>
      <c r="P210" s="51" t="str">
        <f t="shared" si="122"/>
        <v/>
      </c>
      <c r="Q210" s="21"/>
      <c r="R210" s="68" t="str">
        <f t="shared" si="123"/>
        <v/>
      </c>
      <c r="S210" s="51" t="str">
        <f t="shared" si="124"/>
        <v/>
      </c>
      <c r="T210" s="24"/>
      <c r="U210" s="7" t="str">
        <f t="shared" si="109"/>
        <v/>
      </c>
      <c r="V210" s="8" t="str">
        <f t="shared" si="125"/>
        <v/>
      </c>
      <c r="W210" s="21"/>
      <c r="X210" s="14" t="str">
        <f t="shared" si="110"/>
        <v/>
      </c>
      <c r="Y210" s="14" t="str">
        <f t="shared" si="126"/>
        <v/>
      </c>
      <c r="Z210" s="8" t="str">
        <f t="shared" si="127"/>
        <v/>
      </c>
      <c r="AA210" s="24"/>
      <c r="AB210" s="4" t="str">
        <f>IF(B210="","",COUNT(B$3:B210))</f>
        <v/>
      </c>
      <c r="AC210" s="4" t="str">
        <f>IF(C210="","",COUNT(C$3:C210))</f>
        <v/>
      </c>
      <c r="AD210" s="4" t="str">
        <f>IF(D210="","",COUNT(D$3:D210))</f>
        <v/>
      </c>
      <c r="AE210" s="22" t="str">
        <f>IF(E210="","",COUNTA($E$3:E210))</f>
        <v/>
      </c>
      <c r="AF210" s="60" t="str">
        <f>IF(B210="",IF(OR($C210&lt;&gt;"",$D210&lt;&gt;"",$E210&lt;&gt;"",$F210&lt;&gt;""),INDEX(AF$3:AF209,MATCH(MAX(AB$3:AB209),AB$3:AB209,0),0),""),B210)</f>
        <v/>
      </c>
      <c r="AG210" s="60" t="str">
        <f>IF(C210="",IF(OR($B210&lt;&gt;"",$D210&lt;&gt;"",$E210&lt;&gt;"",$F210&lt;&gt;""),INDEX(AG$3:AG209,MATCH(MAX(AC$3:AC209),AC$3:AC209,0),0),""),C210)</f>
        <v/>
      </c>
      <c r="AH210" s="60" t="str">
        <f>IF(D210="",IF(OR($B210&lt;&gt;"",$C210&lt;&gt;"",$E210&lt;&gt;"",$F210&lt;&gt;""),INDEX(AH$3:AH209,MATCH(MAX(AD$3:AD209),AD$3:AD209,0),0),""),D210)</f>
        <v/>
      </c>
      <c r="AI210" s="19" t="str">
        <f t="shared" si="128"/>
        <v/>
      </c>
      <c r="AJ210" s="22" t="str">
        <f>IF(AK210="","",$AK210&amp;"@"&amp;AL210&amp;IF(AL210="","","@"&amp;COUNTIF($AI$3:AI210,AL210)))</f>
        <v/>
      </c>
      <c r="AK210" s="45" t="str">
        <f t="shared" si="129"/>
        <v/>
      </c>
      <c r="AL210" s="5" t="str">
        <f>IF(AI210="",IF(AND(F210&lt;&gt;"",E210=""),INDEX($AI$3:AI209,MATCH(MAX($AE$3:AE209),$AE$3:AE209,0),0),""),AI210)</f>
        <v/>
      </c>
      <c r="AM210" s="22" t="str">
        <f>IF(入力!F210="","",IFERROR(INDEX(設定!$B$3:$B$100003,IFERROR(MATCH("*"&amp;$F210&amp;"*",設定!B$3:B$100003,0),MATCH("*"&amp;$F210&amp;"*",設定!C$3:C$100003,0)),0),入力!F210))&amp;""</f>
        <v/>
      </c>
      <c r="AN210" s="22" t="str">
        <f>IF(AM210="","",IFERROR(IF(入力!I210="",INDEX(設定!$D$3:$D$100003,MATCH("*"&amp;$AM210&amp;"*",設定!B$3:B$100003,0),0),I210),I210))&amp;""</f>
        <v/>
      </c>
      <c r="AO210" s="22" t="str">
        <f t="shared" si="130"/>
        <v/>
      </c>
      <c r="AP210" s="22" t="str">
        <f t="shared" si="131"/>
        <v/>
      </c>
      <c r="AQ210" s="22" t="str">
        <f>IF(AM210="","",IFERROR(IF(入力!H210="",INDEX(設定!$E$3:$X$100003,MATCH("*"&amp;$AM210&amp;"*",設定!B$3:B$100003,0),MATCH($AK210,設定!$E$1:$X$1,1)),H210),H210))</f>
        <v/>
      </c>
      <c r="AR210" s="23" t="str">
        <f t="shared" si="132"/>
        <v/>
      </c>
      <c r="AS210" s="23" t="str">
        <f>IF(AND(AR210&lt;&gt;"",COUNTIF($AJ$3:AJ210,AJ210)=1),SUMIF($AJ$3:$AR$100003,AJ210,$AR$3:$AR$100003),"")</f>
        <v/>
      </c>
      <c r="AT210" s="23" t="str">
        <f>IF(AND(COUNTIF($AK$3:AK210,AK210)=COUNTIF($AK$3:AK100210,AK210),AK210&lt;&gt;""),SUMIF($AK$3:AK210,AK210,$AR$3:AR210),"")</f>
        <v/>
      </c>
      <c r="AU210" s="125"/>
      <c r="AV210" s="22" t="str">
        <f>IF(COUNT(BA210:BF210)=6,MAX($AV$3:AV209)+1,"")</f>
        <v/>
      </c>
      <c r="AW210" s="22" t="str">
        <f>IF(AX210="","",RANK(AX210,$AX$3:$AX$100003,1)+COUNTIF($AX$3:AX210,AX210)-1)</f>
        <v/>
      </c>
      <c r="AX210" s="22" t="str">
        <f t="shared" si="111"/>
        <v/>
      </c>
      <c r="AY210" s="22" t="str">
        <f>IF(AL210="","",IF(COUNTIF($AL$3:AL210,AL210)=1,1+MAX($AY$3:AY209),INDEX($AY$3:AY209,MATCH(AL210,$AL$3:AL210,0),0)))</f>
        <v/>
      </c>
      <c r="AZ210" s="22" t="str">
        <f>IF(AM210="","",IF(COUNTIF($AM$3:AM210,AM210)=1,1+MAX($AZ$3:AZ209),INDEX($AZ$3:AZ209,MATCH(AM210,$AM$3:AM210,0),0)))</f>
        <v/>
      </c>
      <c r="BA210" s="79" t="str">
        <f t="shared" si="112"/>
        <v/>
      </c>
      <c r="BB210" s="79" t="str">
        <f t="shared" si="113"/>
        <v/>
      </c>
      <c r="BC210" s="22" t="str">
        <f>IF($AL210="","",IF(COUNTIF(AL210,"*"&amp;BC$1&amp;"*"),COUNTIF(AL$3:AL210,"*"&amp;BC$1&amp;"*"),""))</f>
        <v/>
      </c>
      <c r="BD210" s="22" t="str">
        <f>IF($AL210="","",IF(COUNTIF(AM210,"*"&amp;BD$1&amp;"*"),COUNTIF(AM$3:AM210,"*"&amp;BD$1&amp;"*"),""))</f>
        <v/>
      </c>
      <c r="BE210" s="22" t="str">
        <f>IF($AL210="","",IF(COUNTIF(AN210,"*"&amp;BE$1&amp;"*"),COUNTIF(AN$3:AN210,"*"&amp;BE$1&amp;"*"),""))</f>
        <v/>
      </c>
      <c r="BF210" s="22" t="str">
        <f>IF($AL210="","",IF(COUNTIF(AO210,"*"&amp;BF$1&amp;"*"),COUNTIF(AO$3:AO210,"*"&amp;BF$1&amp;"*"),""))</f>
        <v/>
      </c>
      <c r="BG210" s="83" t="str">
        <f t="shared" si="114"/>
        <v/>
      </c>
      <c r="BH210" s="22" t="str">
        <f t="shared" si="115"/>
        <v/>
      </c>
      <c r="BI210" s="22" t="str">
        <f t="shared" si="116"/>
        <v/>
      </c>
      <c r="BK210" s="22" t="str">
        <f>IF($BK$1&gt;=1+MAX($BK$3:BK209),1+MAX($BK$3:BK209),"")</f>
        <v/>
      </c>
      <c r="BL210" s="22" t="str">
        <f t="shared" si="133"/>
        <v/>
      </c>
      <c r="BM210" s="22" t="str">
        <f t="shared" si="133"/>
        <v/>
      </c>
      <c r="BN210" s="22" t="str">
        <f t="shared" si="133"/>
        <v/>
      </c>
      <c r="BO210" s="22" t="str">
        <f t="shared" si="133"/>
        <v/>
      </c>
      <c r="BP210" s="22" t="str">
        <f t="shared" si="133"/>
        <v/>
      </c>
      <c r="BQ210" s="22" t="str">
        <f t="shared" si="133"/>
        <v/>
      </c>
      <c r="BR210" s="22" t="str">
        <f t="shared" si="133"/>
        <v/>
      </c>
      <c r="BS210" s="22" t="str">
        <f t="shared" si="133"/>
        <v/>
      </c>
      <c r="BT210" s="22" t="str">
        <f t="shared" si="133"/>
        <v/>
      </c>
      <c r="BU210" s="22" t="str">
        <f t="shared" si="133"/>
        <v/>
      </c>
      <c r="BV210" s="22" t="str">
        <f t="shared" si="133"/>
        <v/>
      </c>
    </row>
    <row r="211" spans="2:74" ht="30" customHeight="1" x14ac:dyDescent="0.2">
      <c r="B211" s="75"/>
      <c r="C211" s="75"/>
      <c r="D211" s="77"/>
      <c r="E211" s="49"/>
      <c r="F211" s="49"/>
      <c r="G211" s="50"/>
      <c r="H211" s="51"/>
      <c r="I211" s="50"/>
      <c r="J211" s="53"/>
      <c r="K211" s="55" t="str">
        <f t="shared" si="117"/>
        <v/>
      </c>
      <c r="L211" s="50" t="str">
        <f t="shared" si="118"/>
        <v/>
      </c>
      <c r="M211" s="50" t="str">
        <f t="shared" si="119"/>
        <v/>
      </c>
      <c r="N211" s="72" t="str">
        <f t="shared" si="120"/>
        <v/>
      </c>
      <c r="O211" s="72" t="str">
        <f t="shared" si="121"/>
        <v/>
      </c>
      <c r="P211" s="51" t="str">
        <f t="shared" si="122"/>
        <v/>
      </c>
      <c r="Q211" s="21"/>
      <c r="R211" s="68" t="str">
        <f t="shared" si="123"/>
        <v/>
      </c>
      <c r="S211" s="51" t="str">
        <f t="shared" si="124"/>
        <v/>
      </c>
      <c r="T211" s="24"/>
      <c r="U211" s="7" t="str">
        <f t="shared" si="109"/>
        <v/>
      </c>
      <c r="V211" s="8" t="str">
        <f t="shared" si="125"/>
        <v/>
      </c>
      <c r="W211" s="21"/>
      <c r="X211" s="14" t="str">
        <f t="shared" si="110"/>
        <v/>
      </c>
      <c r="Y211" s="14" t="str">
        <f t="shared" si="126"/>
        <v/>
      </c>
      <c r="Z211" s="8" t="str">
        <f t="shared" si="127"/>
        <v/>
      </c>
      <c r="AA211" s="24"/>
      <c r="AB211" s="4" t="str">
        <f>IF(B211="","",COUNT(B$3:B211))</f>
        <v/>
      </c>
      <c r="AC211" s="4" t="str">
        <f>IF(C211="","",COUNT(C$3:C211))</f>
        <v/>
      </c>
      <c r="AD211" s="4" t="str">
        <f>IF(D211="","",COUNT(D$3:D211))</f>
        <v/>
      </c>
      <c r="AE211" s="22" t="str">
        <f>IF(E211="","",COUNTA($E$3:E211))</f>
        <v/>
      </c>
      <c r="AF211" s="60" t="str">
        <f>IF(B211="",IF(OR($C211&lt;&gt;"",$D211&lt;&gt;"",$E211&lt;&gt;"",$F211&lt;&gt;""),INDEX(AF$3:AF210,MATCH(MAX(AB$3:AB210),AB$3:AB210,0),0),""),B211)</f>
        <v/>
      </c>
      <c r="AG211" s="60" t="str">
        <f>IF(C211="",IF(OR($B211&lt;&gt;"",$D211&lt;&gt;"",$E211&lt;&gt;"",$F211&lt;&gt;""),INDEX(AG$3:AG210,MATCH(MAX(AC$3:AC210),AC$3:AC210,0),0),""),C211)</f>
        <v/>
      </c>
      <c r="AH211" s="60" t="str">
        <f>IF(D211="",IF(OR($B211&lt;&gt;"",$C211&lt;&gt;"",$E211&lt;&gt;"",$F211&lt;&gt;""),INDEX(AH$3:AH210,MATCH(MAX(AD$3:AD210),AD$3:AD210,0),0),""),D211)</f>
        <v/>
      </c>
      <c r="AI211" s="19" t="str">
        <f t="shared" si="128"/>
        <v/>
      </c>
      <c r="AJ211" s="22" t="str">
        <f>IF(AK211="","",$AK211&amp;"@"&amp;AL211&amp;IF(AL211="","","@"&amp;COUNTIF($AI$3:AI211,AL211)))</f>
        <v/>
      </c>
      <c r="AK211" s="45" t="str">
        <f t="shared" si="129"/>
        <v/>
      </c>
      <c r="AL211" s="5" t="str">
        <f>IF(AI211="",IF(AND(F211&lt;&gt;"",E211=""),INDEX($AI$3:AI210,MATCH(MAX($AE$3:AE210),$AE$3:AE210,0),0),""),AI211)</f>
        <v/>
      </c>
      <c r="AM211" s="22" t="str">
        <f>IF(入力!F211="","",IFERROR(INDEX(設定!$B$3:$B$100003,IFERROR(MATCH("*"&amp;$F211&amp;"*",設定!B$3:B$100003,0),MATCH("*"&amp;$F211&amp;"*",設定!C$3:C$100003,0)),0),入力!F211))&amp;""</f>
        <v/>
      </c>
      <c r="AN211" s="22" t="str">
        <f>IF(AM211="","",IFERROR(IF(入力!I211="",INDEX(設定!$D$3:$D$100003,MATCH("*"&amp;$AM211&amp;"*",設定!B$3:B$100003,0),0),I211),I211))&amp;""</f>
        <v/>
      </c>
      <c r="AO211" s="22" t="str">
        <f t="shared" si="130"/>
        <v/>
      </c>
      <c r="AP211" s="22" t="str">
        <f t="shared" si="131"/>
        <v/>
      </c>
      <c r="AQ211" s="22" t="str">
        <f>IF(AM211="","",IFERROR(IF(入力!H211="",INDEX(設定!$E$3:$X$100003,MATCH("*"&amp;$AM211&amp;"*",設定!B$3:B$100003,0),MATCH($AK211,設定!$E$1:$X$1,1)),H211),H211))</f>
        <v/>
      </c>
      <c r="AR211" s="23" t="str">
        <f t="shared" si="132"/>
        <v/>
      </c>
      <c r="AS211" s="23" t="str">
        <f>IF(AND(AR211&lt;&gt;"",COUNTIF($AJ$3:AJ211,AJ211)=1),SUMIF($AJ$3:$AR$100003,AJ211,$AR$3:$AR$100003),"")</f>
        <v/>
      </c>
      <c r="AT211" s="23" t="str">
        <f>IF(AND(COUNTIF($AK$3:AK211,AK211)=COUNTIF($AK$3:AK100211,AK211),AK211&lt;&gt;""),SUMIF($AK$3:AK211,AK211,$AR$3:AR211),"")</f>
        <v/>
      </c>
      <c r="AU211" s="125"/>
      <c r="AV211" s="22" t="str">
        <f>IF(COUNT(BA211:BF211)=6,MAX($AV$3:AV210)+1,"")</f>
        <v/>
      </c>
      <c r="AW211" s="22" t="str">
        <f>IF(AX211="","",RANK(AX211,$AX$3:$AX$100003,1)+COUNTIF($AX$3:AX211,AX211)-1)</f>
        <v/>
      </c>
      <c r="AX211" s="22" t="str">
        <f t="shared" si="111"/>
        <v/>
      </c>
      <c r="AY211" s="22" t="str">
        <f>IF(AL211="","",IF(COUNTIF($AL$3:AL211,AL211)=1,1+MAX($AY$3:AY210),INDEX($AY$3:AY210,MATCH(AL211,$AL$3:AL211,0),0)))</f>
        <v/>
      </c>
      <c r="AZ211" s="22" t="str">
        <f>IF(AM211="","",IF(COUNTIF($AM$3:AM211,AM211)=1,1+MAX($AZ$3:AZ210),INDEX($AZ$3:AZ210,MATCH(AM211,$AM$3:AM211,0),0)))</f>
        <v/>
      </c>
      <c r="BA211" s="79" t="str">
        <f t="shared" si="112"/>
        <v/>
      </c>
      <c r="BB211" s="79" t="str">
        <f t="shared" si="113"/>
        <v/>
      </c>
      <c r="BC211" s="22" t="str">
        <f>IF($AL211="","",IF(COUNTIF(AL211,"*"&amp;BC$1&amp;"*"),COUNTIF(AL$3:AL211,"*"&amp;BC$1&amp;"*"),""))</f>
        <v/>
      </c>
      <c r="BD211" s="22" t="str">
        <f>IF($AL211="","",IF(COUNTIF(AM211,"*"&amp;BD$1&amp;"*"),COUNTIF(AM$3:AM211,"*"&amp;BD$1&amp;"*"),""))</f>
        <v/>
      </c>
      <c r="BE211" s="22" t="str">
        <f>IF($AL211="","",IF(COUNTIF(AN211,"*"&amp;BE$1&amp;"*"),COUNTIF(AN$3:AN211,"*"&amp;BE$1&amp;"*"),""))</f>
        <v/>
      </c>
      <c r="BF211" s="22" t="str">
        <f>IF($AL211="","",IF(COUNTIF(AO211,"*"&amp;BF$1&amp;"*"),COUNTIF(AO$3:AO211,"*"&amp;BF$1&amp;"*"),""))</f>
        <v/>
      </c>
      <c r="BG211" s="83" t="str">
        <f t="shared" si="114"/>
        <v/>
      </c>
      <c r="BH211" s="22" t="str">
        <f t="shared" si="115"/>
        <v/>
      </c>
      <c r="BI211" s="22" t="str">
        <f t="shared" si="116"/>
        <v/>
      </c>
      <c r="BK211" s="22" t="str">
        <f>IF($BK$1&gt;=1+MAX($BK$3:BK210),1+MAX($BK$3:BK210),"")</f>
        <v/>
      </c>
      <c r="BL211" s="22" t="str">
        <f t="shared" si="133"/>
        <v/>
      </c>
      <c r="BM211" s="22" t="str">
        <f t="shared" si="133"/>
        <v/>
      </c>
      <c r="BN211" s="22" t="str">
        <f t="shared" si="133"/>
        <v/>
      </c>
      <c r="BO211" s="22" t="str">
        <f t="shared" si="133"/>
        <v/>
      </c>
      <c r="BP211" s="22" t="str">
        <f t="shared" si="133"/>
        <v/>
      </c>
      <c r="BQ211" s="22" t="str">
        <f t="shared" si="133"/>
        <v/>
      </c>
      <c r="BR211" s="22" t="str">
        <f t="shared" si="133"/>
        <v/>
      </c>
      <c r="BS211" s="22" t="str">
        <f t="shared" si="133"/>
        <v/>
      </c>
      <c r="BT211" s="22" t="str">
        <f t="shared" si="133"/>
        <v/>
      </c>
      <c r="BU211" s="22" t="str">
        <f t="shared" si="133"/>
        <v/>
      </c>
      <c r="BV211" s="22" t="str">
        <f t="shared" si="133"/>
        <v/>
      </c>
    </row>
    <row r="212" spans="2:74" ht="30" customHeight="1" x14ac:dyDescent="0.2">
      <c r="B212" s="75"/>
      <c r="C212" s="75"/>
      <c r="D212" s="77"/>
      <c r="E212" s="49"/>
      <c r="F212" s="49"/>
      <c r="G212" s="50"/>
      <c r="H212" s="51"/>
      <c r="I212" s="50"/>
      <c r="J212" s="53"/>
      <c r="K212" s="55" t="str">
        <f t="shared" si="117"/>
        <v/>
      </c>
      <c r="L212" s="50" t="str">
        <f t="shared" si="118"/>
        <v/>
      </c>
      <c r="M212" s="50" t="str">
        <f t="shared" si="119"/>
        <v/>
      </c>
      <c r="N212" s="72" t="str">
        <f t="shared" si="120"/>
        <v/>
      </c>
      <c r="O212" s="72" t="str">
        <f t="shared" si="121"/>
        <v/>
      </c>
      <c r="P212" s="51" t="str">
        <f t="shared" si="122"/>
        <v/>
      </c>
      <c r="Q212" s="21"/>
      <c r="R212" s="68" t="str">
        <f t="shared" si="123"/>
        <v/>
      </c>
      <c r="S212" s="51" t="str">
        <f t="shared" si="124"/>
        <v/>
      </c>
      <c r="T212" s="24"/>
      <c r="U212" s="7" t="str">
        <f t="shared" si="109"/>
        <v/>
      </c>
      <c r="V212" s="8" t="str">
        <f t="shared" si="125"/>
        <v/>
      </c>
      <c r="W212" s="21"/>
      <c r="X212" s="14" t="str">
        <f t="shared" si="110"/>
        <v/>
      </c>
      <c r="Y212" s="14" t="str">
        <f t="shared" si="126"/>
        <v/>
      </c>
      <c r="Z212" s="8" t="str">
        <f t="shared" si="127"/>
        <v/>
      </c>
      <c r="AA212" s="24"/>
      <c r="AB212" s="4" t="str">
        <f>IF(B212="","",COUNT(B$3:B212))</f>
        <v/>
      </c>
      <c r="AC212" s="4" t="str">
        <f>IF(C212="","",COUNT(C$3:C212))</f>
        <v/>
      </c>
      <c r="AD212" s="4" t="str">
        <f>IF(D212="","",COUNT(D$3:D212))</f>
        <v/>
      </c>
      <c r="AE212" s="22" t="str">
        <f>IF(E212="","",COUNTA($E$3:E212))</f>
        <v/>
      </c>
      <c r="AF212" s="60" t="str">
        <f>IF(B212="",IF(OR($C212&lt;&gt;"",$D212&lt;&gt;"",$E212&lt;&gt;"",$F212&lt;&gt;""),INDEX(AF$3:AF211,MATCH(MAX(AB$3:AB211),AB$3:AB211,0),0),""),B212)</f>
        <v/>
      </c>
      <c r="AG212" s="60" t="str">
        <f>IF(C212="",IF(OR($B212&lt;&gt;"",$D212&lt;&gt;"",$E212&lt;&gt;"",$F212&lt;&gt;""),INDEX(AG$3:AG211,MATCH(MAX(AC$3:AC211),AC$3:AC211,0),0),""),C212)</f>
        <v/>
      </c>
      <c r="AH212" s="60" t="str">
        <f>IF(D212="",IF(OR($B212&lt;&gt;"",$C212&lt;&gt;"",$E212&lt;&gt;"",$F212&lt;&gt;""),INDEX(AH$3:AH211,MATCH(MAX(AD$3:AD211),AD$3:AD211,0),0),""),D212)</f>
        <v/>
      </c>
      <c r="AI212" s="19" t="str">
        <f t="shared" si="128"/>
        <v/>
      </c>
      <c r="AJ212" s="22" t="str">
        <f>IF(AK212="","",$AK212&amp;"@"&amp;AL212&amp;IF(AL212="","","@"&amp;COUNTIF($AI$3:AI212,AL212)))</f>
        <v/>
      </c>
      <c r="AK212" s="45" t="str">
        <f t="shared" si="129"/>
        <v/>
      </c>
      <c r="AL212" s="5" t="str">
        <f>IF(AI212="",IF(AND(F212&lt;&gt;"",E212=""),INDEX($AI$3:AI211,MATCH(MAX($AE$3:AE211),$AE$3:AE211,0),0),""),AI212)</f>
        <v/>
      </c>
      <c r="AM212" s="22" t="str">
        <f>IF(入力!F212="","",IFERROR(INDEX(設定!$B$3:$B$100003,IFERROR(MATCH("*"&amp;$F212&amp;"*",設定!B$3:B$100003,0),MATCH("*"&amp;$F212&amp;"*",設定!C$3:C$100003,0)),0),入力!F212))&amp;""</f>
        <v/>
      </c>
      <c r="AN212" s="22" t="str">
        <f>IF(AM212="","",IFERROR(IF(入力!I212="",INDEX(設定!$D$3:$D$100003,MATCH("*"&amp;$AM212&amp;"*",設定!B$3:B$100003,0),0),I212),I212))&amp;""</f>
        <v/>
      </c>
      <c r="AO212" s="22" t="str">
        <f t="shared" si="130"/>
        <v/>
      </c>
      <c r="AP212" s="22" t="str">
        <f t="shared" si="131"/>
        <v/>
      </c>
      <c r="AQ212" s="22" t="str">
        <f>IF(AM212="","",IFERROR(IF(入力!H212="",INDEX(設定!$E$3:$X$100003,MATCH("*"&amp;$AM212&amp;"*",設定!B$3:B$100003,0),MATCH($AK212,設定!$E$1:$X$1,1)),H212),H212))</f>
        <v/>
      </c>
      <c r="AR212" s="23" t="str">
        <f t="shared" si="132"/>
        <v/>
      </c>
      <c r="AS212" s="23" t="str">
        <f>IF(AND(AR212&lt;&gt;"",COUNTIF($AJ$3:AJ212,AJ212)=1),SUMIF($AJ$3:$AR$100003,AJ212,$AR$3:$AR$100003),"")</f>
        <v/>
      </c>
      <c r="AT212" s="23" t="str">
        <f>IF(AND(COUNTIF($AK$3:AK212,AK212)=COUNTIF($AK$3:AK100212,AK212),AK212&lt;&gt;""),SUMIF($AK$3:AK212,AK212,$AR$3:AR212),"")</f>
        <v/>
      </c>
      <c r="AU212" s="125"/>
      <c r="AV212" s="22" t="str">
        <f>IF(COUNT(BA212:BF212)=6,MAX($AV$3:AV211)+1,"")</f>
        <v/>
      </c>
      <c r="AW212" s="22" t="str">
        <f>IF(AX212="","",RANK(AX212,$AX$3:$AX$100003,1)+COUNTIF($AX$3:AX212,AX212)-1)</f>
        <v/>
      </c>
      <c r="AX212" s="22" t="str">
        <f t="shared" si="111"/>
        <v/>
      </c>
      <c r="AY212" s="22" t="str">
        <f>IF(AL212="","",IF(COUNTIF($AL$3:AL212,AL212)=1,1+MAX($AY$3:AY211),INDEX($AY$3:AY211,MATCH(AL212,$AL$3:AL212,0),0)))</f>
        <v/>
      </c>
      <c r="AZ212" s="22" t="str">
        <f>IF(AM212="","",IF(COUNTIF($AM$3:AM212,AM212)=1,1+MAX($AZ$3:AZ211),INDEX($AZ$3:AZ211,MATCH(AM212,$AM$3:AM212,0),0)))</f>
        <v/>
      </c>
      <c r="BA212" s="79" t="str">
        <f t="shared" si="112"/>
        <v/>
      </c>
      <c r="BB212" s="79" t="str">
        <f t="shared" si="113"/>
        <v/>
      </c>
      <c r="BC212" s="22" t="str">
        <f>IF($AL212="","",IF(COUNTIF(AL212,"*"&amp;BC$1&amp;"*"),COUNTIF(AL$3:AL212,"*"&amp;BC$1&amp;"*"),""))</f>
        <v/>
      </c>
      <c r="BD212" s="22" t="str">
        <f>IF($AL212="","",IF(COUNTIF(AM212,"*"&amp;BD$1&amp;"*"),COUNTIF(AM$3:AM212,"*"&amp;BD$1&amp;"*"),""))</f>
        <v/>
      </c>
      <c r="BE212" s="22" t="str">
        <f>IF($AL212="","",IF(COUNTIF(AN212,"*"&amp;BE$1&amp;"*"),COUNTIF(AN$3:AN212,"*"&amp;BE$1&amp;"*"),""))</f>
        <v/>
      </c>
      <c r="BF212" s="22" t="str">
        <f>IF($AL212="","",IF(COUNTIF(AO212,"*"&amp;BF$1&amp;"*"),COUNTIF(AO$3:AO212,"*"&amp;BF$1&amp;"*"),""))</f>
        <v/>
      </c>
      <c r="BG212" s="83" t="str">
        <f t="shared" si="114"/>
        <v/>
      </c>
      <c r="BH212" s="22" t="str">
        <f t="shared" si="115"/>
        <v/>
      </c>
      <c r="BI212" s="22" t="str">
        <f t="shared" si="116"/>
        <v/>
      </c>
      <c r="BK212" s="22" t="str">
        <f>IF($BK$1&gt;=1+MAX($BK$3:BK211),1+MAX($BK$3:BK211),"")</f>
        <v/>
      </c>
      <c r="BL212" s="22" t="str">
        <f t="shared" si="133"/>
        <v/>
      </c>
      <c r="BM212" s="22" t="str">
        <f t="shared" si="133"/>
        <v/>
      </c>
      <c r="BN212" s="22" t="str">
        <f t="shared" si="133"/>
        <v/>
      </c>
      <c r="BO212" s="22" t="str">
        <f t="shared" si="133"/>
        <v/>
      </c>
      <c r="BP212" s="22" t="str">
        <f t="shared" si="133"/>
        <v/>
      </c>
      <c r="BQ212" s="22" t="str">
        <f t="shared" si="133"/>
        <v/>
      </c>
      <c r="BR212" s="22" t="str">
        <f t="shared" si="133"/>
        <v/>
      </c>
      <c r="BS212" s="22" t="str">
        <f t="shared" si="133"/>
        <v/>
      </c>
      <c r="BT212" s="22" t="str">
        <f t="shared" si="133"/>
        <v/>
      </c>
      <c r="BU212" s="22" t="str">
        <f t="shared" si="133"/>
        <v/>
      </c>
      <c r="BV212" s="22" t="str">
        <f t="shared" si="133"/>
        <v/>
      </c>
    </row>
    <row r="213" spans="2:74" ht="30" customHeight="1" x14ac:dyDescent="0.2">
      <c r="B213" s="75"/>
      <c r="C213" s="75"/>
      <c r="D213" s="77"/>
      <c r="E213" s="49"/>
      <c r="F213" s="49"/>
      <c r="G213" s="50"/>
      <c r="H213" s="51"/>
      <c r="I213" s="50"/>
      <c r="J213" s="53"/>
      <c r="K213" s="55" t="str">
        <f t="shared" si="117"/>
        <v/>
      </c>
      <c r="L213" s="50" t="str">
        <f t="shared" si="118"/>
        <v/>
      </c>
      <c r="M213" s="50" t="str">
        <f t="shared" si="119"/>
        <v/>
      </c>
      <c r="N213" s="72" t="str">
        <f t="shared" si="120"/>
        <v/>
      </c>
      <c r="O213" s="72" t="str">
        <f t="shared" si="121"/>
        <v/>
      </c>
      <c r="P213" s="51" t="str">
        <f t="shared" si="122"/>
        <v/>
      </c>
      <c r="Q213" s="21"/>
      <c r="R213" s="68" t="str">
        <f t="shared" si="123"/>
        <v/>
      </c>
      <c r="S213" s="51" t="str">
        <f t="shared" si="124"/>
        <v/>
      </c>
      <c r="T213" s="24"/>
      <c r="U213" s="7" t="str">
        <f t="shared" si="109"/>
        <v/>
      </c>
      <c r="V213" s="8" t="str">
        <f t="shared" si="125"/>
        <v/>
      </c>
      <c r="W213" s="21"/>
      <c r="X213" s="14" t="str">
        <f t="shared" si="110"/>
        <v/>
      </c>
      <c r="Y213" s="14" t="str">
        <f t="shared" si="126"/>
        <v/>
      </c>
      <c r="Z213" s="8" t="str">
        <f t="shared" si="127"/>
        <v/>
      </c>
      <c r="AA213" s="24"/>
      <c r="AB213" s="4" t="str">
        <f>IF(B213="","",COUNT(B$3:B213))</f>
        <v/>
      </c>
      <c r="AC213" s="4" t="str">
        <f>IF(C213="","",COUNT(C$3:C213))</f>
        <v/>
      </c>
      <c r="AD213" s="4" t="str">
        <f>IF(D213="","",COUNT(D$3:D213))</f>
        <v/>
      </c>
      <c r="AE213" s="22" t="str">
        <f>IF(E213="","",COUNTA($E$3:E213))</f>
        <v/>
      </c>
      <c r="AF213" s="60" t="str">
        <f>IF(B213="",IF(OR($C213&lt;&gt;"",$D213&lt;&gt;"",$E213&lt;&gt;"",$F213&lt;&gt;""),INDEX(AF$3:AF212,MATCH(MAX(AB$3:AB212),AB$3:AB212,0),0),""),B213)</f>
        <v/>
      </c>
      <c r="AG213" s="60" t="str">
        <f>IF(C213="",IF(OR($B213&lt;&gt;"",$D213&lt;&gt;"",$E213&lt;&gt;"",$F213&lt;&gt;""),INDEX(AG$3:AG212,MATCH(MAX(AC$3:AC212),AC$3:AC212,0),0),""),C213)</f>
        <v/>
      </c>
      <c r="AH213" s="60" t="str">
        <f>IF(D213="",IF(OR($B213&lt;&gt;"",$C213&lt;&gt;"",$E213&lt;&gt;"",$F213&lt;&gt;""),INDEX(AH$3:AH212,MATCH(MAX(AD$3:AD212),AD$3:AD212,0),0),""),D213)</f>
        <v/>
      </c>
      <c r="AI213" s="19" t="str">
        <f t="shared" si="128"/>
        <v/>
      </c>
      <c r="AJ213" s="22" t="str">
        <f>IF(AK213="","",$AK213&amp;"@"&amp;AL213&amp;IF(AL213="","","@"&amp;COUNTIF($AI$3:AI213,AL213)))</f>
        <v/>
      </c>
      <c r="AK213" s="45" t="str">
        <f t="shared" si="129"/>
        <v/>
      </c>
      <c r="AL213" s="5" t="str">
        <f>IF(AI213="",IF(AND(F213&lt;&gt;"",E213=""),INDEX($AI$3:AI212,MATCH(MAX($AE$3:AE212),$AE$3:AE212,0),0),""),AI213)</f>
        <v/>
      </c>
      <c r="AM213" s="22" t="str">
        <f>IF(入力!F213="","",IFERROR(INDEX(設定!$B$3:$B$100003,IFERROR(MATCH("*"&amp;$F213&amp;"*",設定!B$3:B$100003,0),MATCH("*"&amp;$F213&amp;"*",設定!C$3:C$100003,0)),0),入力!F213))&amp;""</f>
        <v/>
      </c>
      <c r="AN213" s="22" t="str">
        <f>IF(AM213="","",IFERROR(IF(入力!I213="",INDEX(設定!$D$3:$D$100003,MATCH("*"&amp;$AM213&amp;"*",設定!B$3:B$100003,0),0),I213),I213))&amp;""</f>
        <v/>
      </c>
      <c r="AO213" s="22" t="str">
        <f t="shared" si="130"/>
        <v/>
      </c>
      <c r="AP213" s="22" t="str">
        <f t="shared" si="131"/>
        <v/>
      </c>
      <c r="AQ213" s="22" t="str">
        <f>IF(AM213="","",IFERROR(IF(入力!H213="",INDEX(設定!$E$3:$X$100003,MATCH("*"&amp;$AM213&amp;"*",設定!B$3:B$100003,0),MATCH($AK213,設定!$E$1:$X$1,1)),H213),H213))</f>
        <v/>
      </c>
      <c r="AR213" s="23" t="str">
        <f t="shared" si="132"/>
        <v/>
      </c>
      <c r="AS213" s="23" t="str">
        <f>IF(AND(AR213&lt;&gt;"",COUNTIF($AJ$3:AJ213,AJ213)=1),SUMIF($AJ$3:$AR$100003,AJ213,$AR$3:$AR$100003),"")</f>
        <v/>
      </c>
      <c r="AT213" s="23" t="str">
        <f>IF(AND(COUNTIF($AK$3:AK213,AK213)=COUNTIF($AK$3:AK100213,AK213),AK213&lt;&gt;""),SUMIF($AK$3:AK213,AK213,$AR$3:AR213),"")</f>
        <v/>
      </c>
      <c r="AU213" s="125"/>
      <c r="AV213" s="22" t="str">
        <f>IF(COUNT(BA213:BF213)=6,MAX($AV$3:AV212)+1,"")</f>
        <v/>
      </c>
      <c r="AW213" s="22" t="str">
        <f>IF(AX213="","",RANK(AX213,$AX$3:$AX$100003,1)+COUNTIF($AX$3:AX213,AX213)-1)</f>
        <v/>
      </c>
      <c r="AX213" s="22" t="str">
        <f t="shared" si="111"/>
        <v/>
      </c>
      <c r="AY213" s="22" t="str">
        <f>IF(AL213="","",IF(COUNTIF($AL$3:AL213,AL213)=1,1+MAX($AY$3:AY212),INDEX($AY$3:AY212,MATCH(AL213,$AL$3:AL213,0),0)))</f>
        <v/>
      </c>
      <c r="AZ213" s="22" t="str">
        <f>IF(AM213="","",IF(COUNTIF($AM$3:AM213,AM213)=1,1+MAX($AZ$3:AZ212),INDEX($AZ$3:AZ212,MATCH(AM213,$AM$3:AM213,0),0)))</f>
        <v/>
      </c>
      <c r="BA213" s="79" t="str">
        <f t="shared" si="112"/>
        <v/>
      </c>
      <c r="BB213" s="79" t="str">
        <f t="shared" si="113"/>
        <v/>
      </c>
      <c r="BC213" s="22" t="str">
        <f>IF($AL213="","",IF(COUNTIF(AL213,"*"&amp;BC$1&amp;"*"),COUNTIF(AL$3:AL213,"*"&amp;BC$1&amp;"*"),""))</f>
        <v/>
      </c>
      <c r="BD213" s="22" t="str">
        <f>IF($AL213="","",IF(COUNTIF(AM213,"*"&amp;BD$1&amp;"*"),COUNTIF(AM$3:AM213,"*"&amp;BD$1&amp;"*"),""))</f>
        <v/>
      </c>
      <c r="BE213" s="22" t="str">
        <f>IF($AL213="","",IF(COUNTIF(AN213,"*"&amp;BE$1&amp;"*"),COUNTIF(AN$3:AN213,"*"&amp;BE$1&amp;"*"),""))</f>
        <v/>
      </c>
      <c r="BF213" s="22" t="str">
        <f>IF($AL213="","",IF(COUNTIF(AO213,"*"&amp;BF$1&amp;"*"),COUNTIF(AO$3:AO213,"*"&amp;BF$1&amp;"*"),""))</f>
        <v/>
      </c>
      <c r="BG213" s="83" t="str">
        <f t="shared" si="114"/>
        <v/>
      </c>
      <c r="BH213" s="22" t="str">
        <f t="shared" si="115"/>
        <v/>
      </c>
      <c r="BI213" s="22" t="str">
        <f t="shared" si="116"/>
        <v/>
      </c>
      <c r="BK213" s="22" t="str">
        <f>IF($BK$1&gt;=1+MAX($BK$3:BK212),1+MAX($BK$3:BK212),"")</f>
        <v/>
      </c>
      <c r="BL213" s="22" t="str">
        <f t="shared" ref="BL213:BV222" si="134">IFERROR(IF($BK213="","",INDEX($AF$3:$AR$100003,MATCH($BK213,INDEX($AV$3:$AW$100003,0,MATCH($BL$1,$AV$2:$AW$2,0)),0),MATCH(BL$2,$AF$2:$AR$2,0))),"")</f>
        <v/>
      </c>
      <c r="BM213" s="22" t="str">
        <f t="shared" si="134"/>
        <v/>
      </c>
      <c r="BN213" s="22" t="str">
        <f t="shared" si="134"/>
        <v/>
      </c>
      <c r="BO213" s="22" t="str">
        <f t="shared" si="134"/>
        <v/>
      </c>
      <c r="BP213" s="22" t="str">
        <f t="shared" si="134"/>
        <v/>
      </c>
      <c r="BQ213" s="22" t="str">
        <f t="shared" si="134"/>
        <v/>
      </c>
      <c r="BR213" s="22" t="str">
        <f t="shared" si="134"/>
        <v/>
      </c>
      <c r="BS213" s="22" t="str">
        <f t="shared" si="134"/>
        <v/>
      </c>
      <c r="BT213" s="22" t="str">
        <f t="shared" si="134"/>
        <v/>
      </c>
      <c r="BU213" s="22" t="str">
        <f t="shared" si="134"/>
        <v/>
      </c>
      <c r="BV213" s="22" t="str">
        <f t="shared" si="134"/>
        <v/>
      </c>
    </row>
    <row r="214" spans="2:74" ht="30" customHeight="1" x14ac:dyDescent="0.2">
      <c r="B214" s="75"/>
      <c r="C214" s="75"/>
      <c r="D214" s="77"/>
      <c r="E214" s="49"/>
      <c r="F214" s="49"/>
      <c r="G214" s="50"/>
      <c r="H214" s="51"/>
      <c r="I214" s="50"/>
      <c r="J214" s="53"/>
      <c r="K214" s="55" t="str">
        <f t="shared" si="117"/>
        <v/>
      </c>
      <c r="L214" s="50" t="str">
        <f t="shared" si="118"/>
        <v/>
      </c>
      <c r="M214" s="50" t="str">
        <f t="shared" si="119"/>
        <v/>
      </c>
      <c r="N214" s="72" t="str">
        <f t="shared" si="120"/>
        <v/>
      </c>
      <c r="O214" s="72" t="str">
        <f t="shared" si="121"/>
        <v/>
      </c>
      <c r="P214" s="51" t="str">
        <f t="shared" si="122"/>
        <v/>
      </c>
      <c r="Q214" s="21"/>
      <c r="R214" s="68" t="str">
        <f t="shared" si="123"/>
        <v/>
      </c>
      <c r="S214" s="51" t="str">
        <f t="shared" si="124"/>
        <v/>
      </c>
      <c r="T214" s="24"/>
      <c r="U214" s="7" t="str">
        <f t="shared" si="109"/>
        <v/>
      </c>
      <c r="V214" s="8" t="str">
        <f t="shared" si="125"/>
        <v/>
      </c>
      <c r="W214" s="21"/>
      <c r="X214" s="14" t="str">
        <f t="shared" si="110"/>
        <v/>
      </c>
      <c r="Y214" s="14" t="str">
        <f t="shared" si="126"/>
        <v/>
      </c>
      <c r="Z214" s="8" t="str">
        <f t="shared" si="127"/>
        <v/>
      </c>
      <c r="AA214" s="24"/>
      <c r="AB214" s="4" t="str">
        <f>IF(B214="","",COUNT(B$3:B214))</f>
        <v/>
      </c>
      <c r="AC214" s="4" t="str">
        <f>IF(C214="","",COUNT(C$3:C214))</f>
        <v/>
      </c>
      <c r="AD214" s="4" t="str">
        <f>IF(D214="","",COUNT(D$3:D214))</f>
        <v/>
      </c>
      <c r="AE214" s="22" t="str">
        <f>IF(E214="","",COUNTA($E$3:E214))</f>
        <v/>
      </c>
      <c r="AF214" s="60" t="str">
        <f>IF(B214="",IF(OR($C214&lt;&gt;"",$D214&lt;&gt;"",$E214&lt;&gt;"",$F214&lt;&gt;""),INDEX(AF$3:AF213,MATCH(MAX(AB$3:AB213),AB$3:AB213,0),0),""),B214)</f>
        <v/>
      </c>
      <c r="AG214" s="60" t="str">
        <f>IF(C214="",IF(OR($B214&lt;&gt;"",$D214&lt;&gt;"",$E214&lt;&gt;"",$F214&lt;&gt;""),INDEX(AG$3:AG213,MATCH(MAX(AC$3:AC213),AC$3:AC213,0),0),""),C214)</f>
        <v/>
      </c>
      <c r="AH214" s="60" t="str">
        <f>IF(D214="",IF(OR($B214&lt;&gt;"",$C214&lt;&gt;"",$E214&lt;&gt;"",$F214&lt;&gt;""),INDEX(AH$3:AH213,MATCH(MAX(AD$3:AD213),AD$3:AD213,0),0),""),D214)</f>
        <v/>
      </c>
      <c r="AI214" s="19" t="str">
        <f t="shared" si="128"/>
        <v/>
      </c>
      <c r="AJ214" s="22" t="str">
        <f>IF(AK214="","",$AK214&amp;"@"&amp;AL214&amp;IF(AL214="","","@"&amp;COUNTIF($AI$3:AI214,AL214)))</f>
        <v/>
      </c>
      <c r="AK214" s="45" t="str">
        <f t="shared" si="129"/>
        <v/>
      </c>
      <c r="AL214" s="5" t="str">
        <f>IF(AI214="",IF(AND(F214&lt;&gt;"",E214=""),INDEX($AI$3:AI213,MATCH(MAX($AE$3:AE213),$AE$3:AE213,0),0),""),AI214)</f>
        <v/>
      </c>
      <c r="AM214" s="22" t="str">
        <f>IF(入力!F214="","",IFERROR(INDEX(設定!$B$3:$B$100003,IFERROR(MATCH("*"&amp;$F214&amp;"*",設定!B$3:B$100003,0),MATCH("*"&amp;$F214&amp;"*",設定!C$3:C$100003,0)),0),入力!F214))&amp;""</f>
        <v/>
      </c>
      <c r="AN214" s="22" t="str">
        <f>IF(AM214="","",IFERROR(IF(入力!I214="",INDEX(設定!$D$3:$D$100003,MATCH("*"&amp;$AM214&amp;"*",設定!B$3:B$100003,0),0),I214),I214))&amp;""</f>
        <v/>
      </c>
      <c r="AO214" s="22" t="str">
        <f t="shared" si="130"/>
        <v/>
      </c>
      <c r="AP214" s="22" t="str">
        <f t="shared" si="131"/>
        <v/>
      </c>
      <c r="AQ214" s="22" t="str">
        <f>IF(AM214="","",IFERROR(IF(入力!H214="",INDEX(設定!$E$3:$X$100003,MATCH("*"&amp;$AM214&amp;"*",設定!B$3:B$100003,0),MATCH($AK214,設定!$E$1:$X$1,1)),H214),H214))</f>
        <v/>
      </c>
      <c r="AR214" s="23" t="str">
        <f t="shared" si="132"/>
        <v/>
      </c>
      <c r="AS214" s="23" t="str">
        <f>IF(AND(AR214&lt;&gt;"",COUNTIF($AJ$3:AJ214,AJ214)=1),SUMIF($AJ$3:$AR$100003,AJ214,$AR$3:$AR$100003),"")</f>
        <v/>
      </c>
      <c r="AT214" s="23" t="str">
        <f>IF(AND(COUNTIF($AK$3:AK214,AK214)=COUNTIF($AK$3:AK100214,AK214),AK214&lt;&gt;""),SUMIF($AK$3:AK214,AK214,$AR$3:AR214),"")</f>
        <v/>
      </c>
      <c r="AU214" s="125"/>
      <c r="AV214" s="22" t="str">
        <f>IF(COUNT(BA214:BF214)=6,MAX($AV$3:AV213)+1,"")</f>
        <v/>
      </c>
      <c r="AW214" s="22" t="str">
        <f>IF(AX214="","",RANK(AX214,$AX$3:$AX$100003,1)+COUNTIF($AX$3:AX214,AX214)-1)</f>
        <v/>
      </c>
      <c r="AX214" s="22" t="str">
        <f t="shared" si="111"/>
        <v/>
      </c>
      <c r="AY214" s="22" t="str">
        <f>IF(AL214="","",IF(COUNTIF($AL$3:AL214,AL214)=1,1+MAX($AY$3:AY213),INDEX($AY$3:AY213,MATCH(AL214,$AL$3:AL214,0),0)))</f>
        <v/>
      </c>
      <c r="AZ214" s="22" t="str">
        <f>IF(AM214="","",IF(COUNTIF($AM$3:AM214,AM214)=1,1+MAX($AZ$3:AZ213),INDEX($AZ$3:AZ213,MATCH(AM214,$AM$3:AM214,0),0)))</f>
        <v/>
      </c>
      <c r="BA214" s="79" t="str">
        <f t="shared" si="112"/>
        <v/>
      </c>
      <c r="BB214" s="79" t="str">
        <f t="shared" si="113"/>
        <v/>
      </c>
      <c r="BC214" s="22" t="str">
        <f>IF($AL214="","",IF(COUNTIF(AL214,"*"&amp;BC$1&amp;"*"),COUNTIF(AL$3:AL214,"*"&amp;BC$1&amp;"*"),""))</f>
        <v/>
      </c>
      <c r="BD214" s="22" t="str">
        <f>IF($AL214="","",IF(COUNTIF(AM214,"*"&amp;BD$1&amp;"*"),COUNTIF(AM$3:AM214,"*"&amp;BD$1&amp;"*"),""))</f>
        <v/>
      </c>
      <c r="BE214" s="22" t="str">
        <f>IF($AL214="","",IF(COUNTIF(AN214,"*"&amp;BE$1&amp;"*"),COUNTIF(AN$3:AN214,"*"&amp;BE$1&amp;"*"),""))</f>
        <v/>
      </c>
      <c r="BF214" s="22" t="str">
        <f>IF($AL214="","",IF(COUNTIF(AO214,"*"&amp;BF$1&amp;"*"),COUNTIF(AO$3:AO214,"*"&amp;BF$1&amp;"*"),""))</f>
        <v/>
      </c>
      <c r="BG214" s="83" t="str">
        <f t="shared" si="114"/>
        <v/>
      </c>
      <c r="BH214" s="22" t="str">
        <f t="shared" si="115"/>
        <v/>
      </c>
      <c r="BI214" s="22" t="str">
        <f t="shared" si="116"/>
        <v/>
      </c>
      <c r="BK214" s="22" t="str">
        <f>IF($BK$1&gt;=1+MAX($BK$3:BK213),1+MAX($BK$3:BK213),"")</f>
        <v/>
      </c>
      <c r="BL214" s="22" t="str">
        <f t="shared" si="134"/>
        <v/>
      </c>
      <c r="BM214" s="22" t="str">
        <f t="shared" si="134"/>
        <v/>
      </c>
      <c r="BN214" s="22" t="str">
        <f t="shared" si="134"/>
        <v/>
      </c>
      <c r="BO214" s="22" t="str">
        <f t="shared" si="134"/>
        <v/>
      </c>
      <c r="BP214" s="22" t="str">
        <f t="shared" si="134"/>
        <v/>
      </c>
      <c r="BQ214" s="22" t="str">
        <f t="shared" si="134"/>
        <v/>
      </c>
      <c r="BR214" s="22" t="str">
        <f t="shared" si="134"/>
        <v/>
      </c>
      <c r="BS214" s="22" t="str">
        <f t="shared" si="134"/>
        <v/>
      </c>
      <c r="BT214" s="22" t="str">
        <f t="shared" si="134"/>
        <v/>
      </c>
      <c r="BU214" s="22" t="str">
        <f t="shared" si="134"/>
        <v/>
      </c>
      <c r="BV214" s="22" t="str">
        <f t="shared" si="134"/>
        <v/>
      </c>
    </row>
    <row r="215" spans="2:74" ht="30" customHeight="1" x14ac:dyDescent="0.2">
      <c r="B215" s="75"/>
      <c r="C215" s="75"/>
      <c r="D215" s="77"/>
      <c r="E215" s="49"/>
      <c r="F215" s="49"/>
      <c r="G215" s="50"/>
      <c r="H215" s="51"/>
      <c r="I215" s="50"/>
      <c r="J215" s="53"/>
      <c r="K215" s="55" t="str">
        <f t="shared" si="117"/>
        <v/>
      </c>
      <c r="L215" s="50" t="str">
        <f t="shared" si="118"/>
        <v/>
      </c>
      <c r="M215" s="50" t="str">
        <f t="shared" si="119"/>
        <v/>
      </c>
      <c r="N215" s="72" t="str">
        <f t="shared" si="120"/>
        <v/>
      </c>
      <c r="O215" s="72" t="str">
        <f t="shared" si="121"/>
        <v/>
      </c>
      <c r="P215" s="51" t="str">
        <f t="shared" si="122"/>
        <v/>
      </c>
      <c r="Q215" s="21"/>
      <c r="R215" s="68" t="str">
        <f t="shared" si="123"/>
        <v/>
      </c>
      <c r="S215" s="51" t="str">
        <f t="shared" si="124"/>
        <v/>
      </c>
      <c r="T215" s="24"/>
      <c r="U215" s="7" t="str">
        <f t="shared" si="109"/>
        <v/>
      </c>
      <c r="V215" s="8" t="str">
        <f t="shared" si="125"/>
        <v/>
      </c>
      <c r="W215" s="21"/>
      <c r="X215" s="14" t="str">
        <f t="shared" si="110"/>
        <v/>
      </c>
      <c r="Y215" s="14" t="str">
        <f t="shared" si="126"/>
        <v/>
      </c>
      <c r="Z215" s="8" t="str">
        <f t="shared" si="127"/>
        <v/>
      </c>
      <c r="AA215" s="24"/>
      <c r="AB215" s="4" t="str">
        <f>IF(B215="","",COUNT(B$3:B215))</f>
        <v/>
      </c>
      <c r="AC215" s="4" t="str">
        <f>IF(C215="","",COUNT(C$3:C215))</f>
        <v/>
      </c>
      <c r="AD215" s="4" t="str">
        <f>IF(D215="","",COUNT(D$3:D215))</f>
        <v/>
      </c>
      <c r="AE215" s="22" t="str">
        <f>IF(E215="","",COUNTA($E$3:E215))</f>
        <v/>
      </c>
      <c r="AF215" s="60" t="str">
        <f>IF(B215="",IF(OR($C215&lt;&gt;"",$D215&lt;&gt;"",$E215&lt;&gt;"",$F215&lt;&gt;""),INDEX(AF$3:AF214,MATCH(MAX(AB$3:AB214),AB$3:AB214,0),0),""),B215)</f>
        <v/>
      </c>
      <c r="AG215" s="60" t="str">
        <f>IF(C215="",IF(OR($B215&lt;&gt;"",$D215&lt;&gt;"",$E215&lt;&gt;"",$F215&lt;&gt;""),INDEX(AG$3:AG214,MATCH(MAX(AC$3:AC214),AC$3:AC214,0),0),""),C215)</f>
        <v/>
      </c>
      <c r="AH215" s="60" t="str">
        <f>IF(D215="",IF(OR($B215&lt;&gt;"",$C215&lt;&gt;"",$E215&lt;&gt;"",$F215&lt;&gt;""),INDEX(AH$3:AH214,MATCH(MAX(AD$3:AD214),AD$3:AD214,0),0),""),D215)</f>
        <v/>
      </c>
      <c r="AI215" s="19" t="str">
        <f t="shared" si="128"/>
        <v/>
      </c>
      <c r="AJ215" s="22" t="str">
        <f>IF(AK215="","",$AK215&amp;"@"&amp;AL215&amp;IF(AL215="","","@"&amp;COUNTIF($AI$3:AI215,AL215)))</f>
        <v/>
      </c>
      <c r="AK215" s="45" t="str">
        <f t="shared" si="129"/>
        <v/>
      </c>
      <c r="AL215" s="5" t="str">
        <f>IF(AI215="",IF(AND(F215&lt;&gt;"",E215=""),INDEX($AI$3:AI214,MATCH(MAX($AE$3:AE214),$AE$3:AE214,0),0),""),AI215)</f>
        <v/>
      </c>
      <c r="AM215" s="22" t="str">
        <f>IF(入力!F215="","",IFERROR(INDEX(設定!$B$3:$B$100003,IFERROR(MATCH("*"&amp;$F215&amp;"*",設定!B$3:B$100003,0),MATCH("*"&amp;$F215&amp;"*",設定!C$3:C$100003,0)),0),入力!F215))&amp;""</f>
        <v/>
      </c>
      <c r="AN215" s="22" t="str">
        <f>IF(AM215="","",IFERROR(IF(入力!I215="",INDEX(設定!$D$3:$D$100003,MATCH("*"&amp;$AM215&amp;"*",設定!B$3:B$100003,0),0),I215),I215))&amp;""</f>
        <v/>
      </c>
      <c r="AO215" s="22" t="str">
        <f t="shared" si="130"/>
        <v/>
      </c>
      <c r="AP215" s="22" t="str">
        <f t="shared" si="131"/>
        <v/>
      </c>
      <c r="AQ215" s="22" t="str">
        <f>IF(AM215="","",IFERROR(IF(入力!H215="",INDEX(設定!$E$3:$X$100003,MATCH("*"&amp;$AM215&amp;"*",設定!B$3:B$100003,0),MATCH($AK215,設定!$E$1:$X$1,1)),H215),H215))</f>
        <v/>
      </c>
      <c r="AR215" s="23" t="str">
        <f t="shared" si="132"/>
        <v/>
      </c>
      <c r="AS215" s="23" t="str">
        <f>IF(AND(AR215&lt;&gt;"",COUNTIF($AJ$3:AJ215,AJ215)=1),SUMIF($AJ$3:$AR$100003,AJ215,$AR$3:$AR$100003),"")</f>
        <v/>
      </c>
      <c r="AT215" s="23" t="str">
        <f>IF(AND(COUNTIF($AK$3:AK215,AK215)=COUNTIF($AK$3:AK100215,AK215),AK215&lt;&gt;""),SUMIF($AK$3:AK215,AK215,$AR$3:AR215),"")</f>
        <v/>
      </c>
      <c r="AU215" s="125"/>
      <c r="AV215" s="22" t="str">
        <f>IF(COUNT(BA215:BF215)=6,MAX($AV$3:AV214)+1,"")</f>
        <v/>
      </c>
      <c r="AW215" s="22" t="str">
        <f>IF(AX215="","",RANK(AX215,$AX$3:$AX$100003,1)+COUNTIF($AX$3:AX215,AX215)-1)</f>
        <v/>
      </c>
      <c r="AX215" s="22" t="str">
        <f t="shared" si="111"/>
        <v/>
      </c>
      <c r="AY215" s="22" t="str">
        <f>IF(AL215="","",IF(COUNTIF($AL$3:AL215,AL215)=1,1+MAX($AY$3:AY214),INDEX($AY$3:AY214,MATCH(AL215,$AL$3:AL215,0),0)))</f>
        <v/>
      </c>
      <c r="AZ215" s="22" t="str">
        <f>IF(AM215="","",IF(COUNTIF($AM$3:AM215,AM215)=1,1+MAX($AZ$3:AZ214),INDEX($AZ$3:AZ214,MATCH(AM215,$AM$3:AM215,0),0)))</f>
        <v/>
      </c>
      <c r="BA215" s="79" t="str">
        <f t="shared" si="112"/>
        <v/>
      </c>
      <c r="BB215" s="79" t="str">
        <f t="shared" si="113"/>
        <v/>
      </c>
      <c r="BC215" s="22" t="str">
        <f>IF($AL215="","",IF(COUNTIF(AL215,"*"&amp;BC$1&amp;"*"),COUNTIF(AL$3:AL215,"*"&amp;BC$1&amp;"*"),""))</f>
        <v/>
      </c>
      <c r="BD215" s="22" t="str">
        <f>IF($AL215="","",IF(COUNTIF(AM215,"*"&amp;BD$1&amp;"*"),COUNTIF(AM$3:AM215,"*"&amp;BD$1&amp;"*"),""))</f>
        <v/>
      </c>
      <c r="BE215" s="22" t="str">
        <f>IF($AL215="","",IF(COUNTIF(AN215,"*"&amp;BE$1&amp;"*"),COUNTIF(AN$3:AN215,"*"&amp;BE$1&amp;"*"),""))</f>
        <v/>
      </c>
      <c r="BF215" s="22" t="str">
        <f>IF($AL215="","",IF(COUNTIF(AO215,"*"&amp;BF$1&amp;"*"),COUNTIF(AO$3:AO215,"*"&amp;BF$1&amp;"*"),""))</f>
        <v/>
      </c>
      <c r="BG215" s="83" t="str">
        <f t="shared" si="114"/>
        <v/>
      </c>
      <c r="BH215" s="22" t="str">
        <f t="shared" si="115"/>
        <v/>
      </c>
      <c r="BI215" s="22" t="str">
        <f t="shared" si="116"/>
        <v/>
      </c>
      <c r="BK215" s="22" t="str">
        <f>IF($BK$1&gt;=1+MAX($BK$3:BK214),1+MAX($BK$3:BK214),"")</f>
        <v/>
      </c>
      <c r="BL215" s="22" t="str">
        <f t="shared" si="134"/>
        <v/>
      </c>
      <c r="BM215" s="22" t="str">
        <f t="shared" si="134"/>
        <v/>
      </c>
      <c r="BN215" s="22" t="str">
        <f t="shared" si="134"/>
        <v/>
      </c>
      <c r="BO215" s="22" t="str">
        <f t="shared" si="134"/>
        <v/>
      </c>
      <c r="BP215" s="22" t="str">
        <f t="shared" si="134"/>
        <v/>
      </c>
      <c r="BQ215" s="22" t="str">
        <f t="shared" si="134"/>
        <v/>
      </c>
      <c r="BR215" s="22" t="str">
        <f t="shared" si="134"/>
        <v/>
      </c>
      <c r="BS215" s="22" t="str">
        <f t="shared" si="134"/>
        <v/>
      </c>
      <c r="BT215" s="22" t="str">
        <f t="shared" si="134"/>
        <v/>
      </c>
      <c r="BU215" s="22" t="str">
        <f t="shared" si="134"/>
        <v/>
      </c>
      <c r="BV215" s="22" t="str">
        <f t="shared" si="134"/>
        <v/>
      </c>
    </row>
    <row r="216" spans="2:74" ht="30" customHeight="1" x14ac:dyDescent="0.2">
      <c r="B216" s="75"/>
      <c r="C216" s="75"/>
      <c r="D216" s="77"/>
      <c r="E216" s="49"/>
      <c r="F216" s="49"/>
      <c r="G216" s="50"/>
      <c r="H216" s="51"/>
      <c r="I216" s="50"/>
      <c r="J216" s="53"/>
      <c r="K216" s="55" t="str">
        <f t="shared" si="117"/>
        <v/>
      </c>
      <c r="L216" s="50" t="str">
        <f t="shared" si="118"/>
        <v/>
      </c>
      <c r="M216" s="50" t="str">
        <f t="shared" si="119"/>
        <v/>
      </c>
      <c r="N216" s="72" t="str">
        <f t="shared" si="120"/>
        <v/>
      </c>
      <c r="O216" s="72" t="str">
        <f t="shared" si="121"/>
        <v/>
      </c>
      <c r="P216" s="51" t="str">
        <f t="shared" si="122"/>
        <v/>
      </c>
      <c r="Q216" s="21"/>
      <c r="R216" s="68" t="str">
        <f t="shared" si="123"/>
        <v/>
      </c>
      <c r="S216" s="51" t="str">
        <f t="shared" si="124"/>
        <v/>
      </c>
      <c r="T216" s="24"/>
      <c r="U216" s="7" t="str">
        <f t="shared" si="109"/>
        <v/>
      </c>
      <c r="V216" s="8" t="str">
        <f t="shared" si="125"/>
        <v/>
      </c>
      <c r="W216" s="21"/>
      <c r="X216" s="14" t="str">
        <f t="shared" si="110"/>
        <v/>
      </c>
      <c r="Y216" s="14" t="str">
        <f t="shared" si="126"/>
        <v/>
      </c>
      <c r="Z216" s="8" t="str">
        <f t="shared" si="127"/>
        <v/>
      </c>
      <c r="AA216" s="24"/>
      <c r="AB216" s="4" t="str">
        <f>IF(B216="","",COUNT(B$3:B216))</f>
        <v/>
      </c>
      <c r="AC216" s="4" t="str">
        <f>IF(C216="","",COUNT(C$3:C216))</f>
        <v/>
      </c>
      <c r="AD216" s="4" t="str">
        <f>IF(D216="","",COUNT(D$3:D216))</f>
        <v/>
      </c>
      <c r="AE216" s="22" t="str">
        <f>IF(E216="","",COUNTA($E$3:E216))</f>
        <v/>
      </c>
      <c r="AF216" s="60" t="str">
        <f>IF(B216="",IF(OR($C216&lt;&gt;"",$D216&lt;&gt;"",$E216&lt;&gt;"",$F216&lt;&gt;""),INDEX(AF$3:AF215,MATCH(MAX(AB$3:AB215),AB$3:AB215,0),0),""),B216)</f>
        <v/>
      </c>
      <c r="AG216" s="60" t="str">
        <f>IF(C216="",IF(OR($B216&lt;&gt;"",$D216&lt;&gt;"",$E216&lt;&gt;"",$F216&lt;&gt;""),INDEX(AG$3:AG215,MATCH(MAX(AC$3:AC215),AC$3:AC215,0),0),""),C216)</f>
        <v/>
      </c>
      <c r="AH216" s="60" t="str">
        <f>IF(D216="",IF(OR($B216&lt;&gt;"",$C216&lt;&gt;"",$E216&lt;&gt;"",$F216&lt;&gt;""),INDEX(AH$3:AH215,MATCH(MAX(AD$3:AD215),AD$3:AD215,0),0),""),D216)</f>
        <v/>
      </c>
      <c r="AI216" s="19" t="str">
        <f t="shared" si="128"/>
        <v/>
      </c>
      <c r="AJ216" s="22" t="str">
        <f>IF(AK216="","",$AK216&amp;"@"&amp;AL216&amp;IF(AL216="","","@"&amp;COUNTIF($AI$3:AI216,AL216)))</f>
        <v/>
      </c>
      <c r="AK216" s="45" t="str">
        <f t="shared" si="129"/>
        <v/>
      </c>
      <c r="AL216" s="5" t="str">
        <f>IF(AI216="",IF(AND(F216&lt;&gt;"",E216=""),INDEX($AI$3:AI215,MATCH(MAX($AE$3:AE215),$AE$3:AE215,0),0),""),AI216)</f>
        <v/>
      </c>
      <c r="AM216" s="22" t="str">
        <f>IF(入力!F216="","",IFERROR(INDEX(設定!$B$3:$B$100003,IFERROR(MATCH("*"&amp;$F216&amp;"*",設定!B$3:B$100003,0),MATCH("*"&amp;$F216&amp;"*",設定!C$3:C$100003,0)),0),入力!F216))&amp;""</f>
        <v/>
      </c>
      <c r="AN216" s="22" t="str">
        <f>IF(AM216="","",IFERROR(IF(入力!I216="",INDEX(設定!$D$3:$D$100003,MATCH("*"&amp;$AM216&amp;"*",設定!B$3:B$100003,0),0),I216),I216))&amp;""</f>
        <v/>
      </c>
      <c r="AO216" s="22" t="str">
        <f t="shared" si="130"/>
        <v/>
      </c>
      <c r="AP216" s="22" t="str">
        <f t="shared" si="131"/>
        <v/>
      </c>
      <c r="AQ216" s="22" t="str">
        <f>IF(AM216="","",IFERROR(IF(入力!H216="",INDEX(設定!$E$3:$X$100003,MATCH("*"&amp;$AM216&amp;"*",設定!B$3:B$100003,0),MATCH($AK216,設定!$E$1:$X$1,1)),H216),H216))</f>
        <v/>
      </c>
      <c r="AR216" s="23" t="str">
        <f t="shared" si="132"/>
        <v/>
      </c>
      <c r="AS216" s="23" t="str">
        <f>IF(AND(AR216&lt;&gt;"",COUNTIF($AJ$3:AJ216,AJ216)=1),SUMIF($AJ$3:$AR$100003,AJ216,$AR$3:$AR$100003),"")</f>
        <v/>
      </c>
      <c r="AT216" s="23" t="str">
        <f>IF(AND(COUNTIF($AK$3:AK216,AK216)=COUNTIF($AK$3:AK100216,AK216),AK216&lt;&gt;""),SUMIF($AK$3:AK216,AK216,$AR$3:AR216),"")</f>
        <v/>
      </c>
      <c r="AU216" s="125"/>
      <c r="AV216" s="22" t="str">
        <f>IF(COUNT(BA216:BF216)=6,MAX($AV$3:AV215)+1,"")</f>
        <v/>
      </c>
      <c r="AW216" s="22" t="str">
        <f>IF(AX216="","",RANK(AX216,$AX$3:$AX$100003,1)+COUNTIF($AX$3:AX216,AX216)-1)</f>
        <v/>
      </c>
      <c r="AX216" s="22" t="str">
        <f t="shared" si="111"/>
        <v/>
      </c>
      <c r="AY216" s="22" t="str">
        <f>IF(AL216="","",IF(COUNTIF($AL$3:AL216,AL216)=1,1+MAX($AY$3:AY215),INDEX($AY$3:AY215,MATCH(AL216,$AL$3:AL216,0),0)))</f>
        <v/>
      </c>
      <c r="AZ216" s="22" t="str">
        <f>IF(AM216="","",IF(COUNTIF($AM$3:AM216,AM216)=1,1+MAX($AZ$3:AZ215),INDEX($AZ$3:AZ215,MATCH(AM216,$AM$3:AM216,0),0)))</f>
        <v/>
      </c>
      <c r="BA216" s="79" t="str">
        <f t="shared" si="112"/>
        <v/>
      </c>
      <c r="BB216" s="79" t="str">
        <f t="shared" si="113"/>
        <v/>
      </c>
      <c r="BC216" s="22" t="str">
        <f>IF($AL216="","",IF(COUNTIF(AL216,"*"&amp;BC$1&amp;"*"),COUNTIF(AL$3:AL216,"*"&amp;BC$1&amp;"*"),""))</f>
        <v/>
      </c>
      <c r="BD216" s="22" t="str">
        <f>IF($AL216="","",IF(COUNTIF(AM216,"*"&amp;BD$1&amp;"*"),COUNTIF(AM$3:AM216,"*"&amp;BD$1&amp;"*"),""))</f>
        <v/>
      </c>
      <c r="BE216" s="22" t="str">
        <f>IF($AL216="","",IF(COUNTIF(AN216,"*"&amp;BE$1&amp;"*"),COUNTIF(AN$3:AN216,"*"&amp;BE$1&amp;"*"),""))</f>
        <v/>
      </c>
      <c r="BF216" s="22" t="str">
        <f>IF($AL216="","",IF(COUNTIF(AO216,"*"&amp;BF$1&amp;"*"),COUNTIF(AO$3:AO216,"*"&amp;BF$1&amp;"*"),""))</f>
        <v/>
      </c>
      <c r="BG216" s="83" t="str">
        <f t="shared" si="114"/>
        <v/>
      </c>
      <c r="BH216" s="22" t="str">
        <f t="shared" si="115"/>
        <v/>
      </c>
      <c r="BI216" s="22" t="str">
        <f t="shared" si="116"/>
        <v/>
      </c>
      <c r="BK216" s="22" t="str">
        <f>IF($BK$1&gt;=1+MAX($BK$3:BK215),1+MAX($BK$3:BK215),"")</f>
        <v/>
      </c>
      <c r="BL216" s="22" t="str">
        <f t="shared" si="134"/>
        <v/>
      </c>
      <c r="BM216" s="22" t="str">
        <f t="shared" si="134"/>
        <v/>
      </c>
      <c r="BN216" s="22" t="str">
        <f t="shared" si="134"/>
        <v/>
      </c>
      <c r="BO216" s="22" t="str">
        <f t="shared" si="134"/>
        <v/>
      </c>
      <c r="BP216" s="22" t="str">
        <f t="shared" si="134"/>
        <v/>
      </c>
      <c r="BQ216" s="22" t="str">
        <f t="shared" si="134"/>
        <v/>
      </c>
      <c r="BR216" s="22" t="str">
        <f t="shared" si="134"/>
        <v/>
      </c>
      <c r="BS216" s="22" t="str">
        <f t="shared" si="134"/>
        <v/>
      </c>
      <c r="BT216" s="22" t="str">
        <f t="shared" si="134"/>
        <v/>
      </c>
      <c r="BU216" s="22" t="str">
        <f t="shared" si="134"/>
        <v/>
      </c>
      <c r="BV216" s="22" t="str">
        <f t="shared" si="134"/>
        <v/>
      </c>
    </row>
    <row r="217" spans="2:74" ht="30" customHeight="1" x14ac:dyDescent="0.2">
      <c r="B217" s="75"/>
      <c r="C217" s="75"/>
      <c r="D217" s="77"/>
      <c r="E217" s="49"/>
      <c r="F217" s="49"/>
      <c r="G217" s="50"/>
      <c r="H217" s="51"/>
      <c r="I217" s="50"/>
      <c r="J217" s="53"/>
      <c r="K217" s="55" t="str">
        <f t="shared" si="117"/>
        <v/>
      </c>
      <c r="L217" s="50" t="str">
        <f t="shared" si="118"/>
        <v/>
      </c>
      <c r="M217" s="50" t="str">
        <f t="shared" si="119"/>
        <v/>
      </c>
      <c r="N217" s="72" t="str">
        <f t="shared" si="120"/>
        <v/>
      </c>
      <c r="O217" s="72" t="str">
        <f t="shared" si="121"/>
        <v/>
      </c>
      <c r="P217" s="51" t="str">
        <f t="shared" si="122"/>
        <v/>
      </c>
      <c r="Q217" s="21"/>
      <c r="R217" s="68" t="str">
        <f t="shared" si="123"/>
        <v/>
      </c>
      <c r="S217" s="51" t="str">
        <f t="shared" si="124"/>
        <v/>
      </c>
      <c r="T217" s="24"/>
      <c r="U217" s="7" t="str">
        <f t="shared" si="109"/>
        <v/>
      </c>
      <c r="V217" s="8" t="str">
        <f t="shared" si="125"/>
        <v/>
      </c>
      <c r="W217" s="21"/>
      <c r="X217" s="14" t="str">
        <f t="shared" si="110"/>
        <v/>
      </c>
      <c r="Y217" s="14" t="str">
        <f t="shared" si="126"/>
        <v/>
      </c>
      <c r="Z217" s="8" t="str">
        <f t="shared" si="127"/>
        <v/>
      </c>
      <c r="AA217" s="24"/>
      <c r="AB217" s="4" t="str">
        <f>IF(B217="","",COUNT(B$3:B217))</f>
        <v/>
      </c>
      <c r="AC217" s="4" t="str">
        <f>IF(C217="","",COUNT(C$3:C217))</f>
        <v/>
      </c>
      <c r="AD217" s="4" t="str">
        <f>IF(D217="","",COUNT(D$3:D217))</f>
        <v/>
      </c>
      <c r="AE217" s="22" t="str">
        <f>IF(E217="","",COUNTA($E$3:E217))</f>
        <v/>
      </c>
      <c r="AF217" s="60" t="str">
        <f>IF(B217="",IF(OR($C217&lt;&gt;"",$D217&lt;&gt;"",$E217&lt;&gt;"",$F217&lt;&gt;""),INDEX(AF$3:AF216,MATCH(MAX(AB$3:AB216),AB$3:AB216,0),0),""),B217)</f>
        <v/>
      </c>
      <c r="AG217" s="60" t="str">
        <f>IF(C217="",IF(OR($B217&lt;&gt;"",$D217&lt;&gt;"",$E217&lt;&gt;"",$F217&lt;&gt;""),INDEX(AG$3:AG216,MATCH(MAX(AC$3:AC216),AC$3:AC216,0),0),""),C217)</f>
        <v/>
      </c>
      <c r="AH217" s="60" t="str">
        <f>IF(D217="",IF(OR($B217&lt;&gt;"",$C217&lt;&gt;"",$E217&lt;&gt;"",$F217&lt;&gt;""),INDEX(AH$3:AH216,MATCH(MAX(AD$3:AD216),AD$3:AD216,0),0),""),D217)</f>
        <v/>
      </c>
      <c r="AI217" s="19" t="str">
        <f t="shared" si="128"/>
        <v/>
      </c>
      <c r="AJ217" s="22" t="str">
        <f>IF(AK217="","",$AK217&amp;"@"&amp;AL217&amp;IF(AL217="","","@"&amp;COUNTIF($AI$3:AI217,AL217)))</f>
        <v/>
      </c>
      <c r="AK217" s="45" t="str">
        <f t="shared" si="129"/>
        <v/>
      </c>
      <c r="AL217" s="5" t="str">
        <f>IF(AI217="",IF(AND(F217&lt;&gt;"",E217=""),INDEX($AI$3:AI216,MATCH(MAX($AE$3:AE216),$AE$3:AE216,0),0),""),AI217)</f>
        <v/>
      </c>
      <c r="AM217" s="22" t="str">
        <f>IF(入力!F217="","",IFERROR(INDEX(設定!$B$3:$B$100003,IFERROR(MATCH("*"&amp;$F217&amp;"*",設定!B$3:B$100003,0),MATCH("*"&amp;$F217&amp;"*",設定!C$3:C$100003,0)),0),入力!F217))&amp;""</f>
        <v/>
      </c>
      <c r="AN217" s="22" t="str">
        <f>IF(AM217="","",IFERROR(IF(入力!I217="",INDEX(設定!$D$3:$D$100003,MATCH("*"&amp;$AM217&amp;"*",設定!B$3:B$100003,0),0),I217),I217))&amp;""</f>
        <v/>
      </c>
      <c r="AO217" s="22" t="str">
        <f t="shared" si="130"/>
        <v/>
      </c>
      <c r="AP217" s="22" t="str">
        <f t="shared" si="131"/>
        <v/>
      </c>
      <c r="AQ217" s="22" t="str">
        <f>IF(AM217="","",IFERROR(IF(入力!H217="",INDEX(設定!$E$3:$X$100003,MATCH("*"&amp;$AM217&amp;"*",設定!B$3:B$100003,0),MATCH($AK217,設定!$E$1:$X$1,1)),H217),H217))</f>
        <v/>
      </c>
      <c r="AR217" s="23" t="str">
        <f t="shared" si="132"/>
        <v/>
      </c>
      <c r="AS217" s="23" t="str">
        <f>IF(AND(AR217&lt;&gt;"",COUNTIF($AJ$3:AJ217,AJ217)=1),SUMIF($AJ$3:$AR$100003,AJ217,$AR$3:$AR$100003),"")</f>
        <v/>
      </c>
      <c r="AT217" s="23" t="str">
        <f>IF(AND(COUNTIF($AK$3:AK217,AK217)=COUNTIF($AK$3:AK100217,AK217),AK217&lt;&gt;""),SUMIF($AK$3:AK217,AK217,$AR$3:AR217),"")</f>
        <v/>
      </c>
      <c r="AU217" s="125"/>
      <c r="AV217" s="22" t="str">
        <f>IF(COUNT(BA217:BF217)=6,MAX($AV$3:AV216)+1,"")</f>
        <v/>
      </c>
      <c r="AW217" s="22" t="str">
        <f>IF(AX217="","",RANK(AX217,$AX$3:$AX$100003,1)+COUNTIF($AX$3:AX217,AX217)-1)</f>
        <v/>
      </c>
      <c r="AX217" s="22" t="str">
        <f t="shared" si="111"/>
        <v/>
      </c>
      <c r="AY217" s="22" t="str">
        <f>IF(AL217="","",IF(COUNTIF($AL$3:AL217,AL217)=1,1+MAX($AY$3:AY216),INDEX($AY$3:AY216,MATCH(AL217,$AL$3:AL217,0),0)))</f>
        <v/>
      </c>
      <c r="AZ217" s="22" t="str">
        <f>IF(AM217="","",IF(COUNTIF($AM$3:AM217,AM217)=1,1+MAX($AZ$3:AZ216),INDEX($AZ$3:AZ216,MATCH(AM217,$AM$3:AM217,0),0)))</f>
        <v/>
      </c>
      <c r="BA217" s="79" t="str">
        <f t="shared" si="112"/>
        <v/>
      </c>
      <c r="BB217" s="79" t="str">
        <f t="shared" si="113"/>
        <v/>
      </c>
      <c r="BC217" s="22" t="str">
        <f>IF($AL217="","",IF(COUNTIF(AL217,"*"&amp;BC$1&amp;"*"),COUNTIF(AL$3:AL217,"*"&amp;BC$1&amp;"*"),""))</f>
        <v/>
      </c>
      <c r="BD217" s="22" t="str">
        <f>IF($AL217="","",IF(COUNTIF(AM217,"*"&amp;BD$1&amp;"*"),COUNTIF(AM$3:AM217,"*"&amp;BD$1&amp;"*"),""))</f>
        <v/>
      </c>
      <c r="BE217" s="22" t="str">
        <f>IF($AL217="","",IF(COUNTIF(AN217,"*"&amp;BE$1&amp;"*"),COUNTIF(AN$3:AN217,"*"&amp;BE$1&amp;"*"),""))</f>
        <v/>
      </c>
      <c r="BF217" s="22" t="str">
        <f>IF($AL217="","",IF(COUNTIF(AO217,"*"&amp;BF$1&amp;"*"),COUNTIF(AO$3:AO217,"*"&amp;BF$1&amp;"*"),""))</f>
        <v/>
      </c>
      <c r="BG217" s="83" t="str">
        <f t="shared" si="114"/>
        <v/>
      </c>
      <c r="BH217" s="22" t="str">
        <f t="shared" si="115"/>
        <v/>
      </c>
      <c r="BI217" s="22" t="str">
        <f t="shared" si="116"/>
        <v/>
      </c>
      <c r="BK217" s="22" t="str">
        <f>IF($BK$1&gt;=1+MAX($BK$3:BK216),1+MAX($BK$3:BK216),"")</f>
        <v/>
      </c>
      <c r="BL217" s="22" t="str">
        <f t="shared" si="134"/>
        <v/>
      </c>
      <c r="BM217" s="22" t="str">
        <f t="shared" si="134"/>
        <v/>
      </c>
      <c r="BN217" s="22" t="str">
        <f t="shared" si="134"/>
        <v/>
      </c>
      <c r="BO217" s="22" t="str">
        <f t="shared" si="134"/>
        <v/>
      </c>
      <c r="BP217" s="22" t="str">
        <f t="shared" si="134"/>
        <v/>
      </c>
      <c r="BQ217" s="22" t="str">
        <f t="shared" si="134"/>
        <v/>
      </c>
      <c r="BR217" s="22" t="str">
        <f t="shared" si="134"/>
        <v/>
      </c>
      <c r="BS217" s="22" t="str">
        <f t="shared" si="134"/>
        <v/>
      </c>
      <c r="BT217" s="22" t="str">
        <f t="shared" si="134"/>
        <v/>
      </c>
      <c r="BU217" s="22" t="str">
        <f t="shared" si="134"/>
        <v/>
      </c>
      <c r="BV217" s="22" t="str">
        <f t="shared" si="134"/>
        <v/>
      </c>
    </row>
    <row r="218" spans="2:74" ht="30" customHeight="1" x14ac:dyDescent="0.2">
      <c r="B218" s="75"/>
      <c r="C218" s="75"/>
      <c r="D218" s="77"/>
      <c r="E218" s="49"/>
      <c r="F218" s="49"/>
      <c r="G218" s="50"/>
      <c r="H218" s="51"/>
      <c r="I218" s="50"/>
      <c r="J218" s="53"/>
      <c r="K218" s="55" t="str">
        <f t="shared" si="117"/>
        <v/>
      </c>
      <c r="L218" s="50" t="str">
        <f t="shared" si="118"/>
        <v/>
      </c>
      <c r="M218" s="50" t="str">
        <f t="shared" si="119"/>
        <v/>
      </c>
      <c r="N218" s="72" t="str">
        <f t="shared" si="120"/>
        <v/>
      </c>
      <c r="O218" s="72" t="str">
        <f t="shared" si="121"/>
        <v/>
      </c>
      <c r="P218" s="51" t="str">
        <f t="shared" si="122"/>
        <v/>
      </c>
      <c r="Q218" s="21"/>
      <c r="R218" s="68" t="str">
        <f t="shared" si="123"/>
        <v/>
      </c>
      <c r="S218" s="51" t="str">
        <f t="shared" si="124"/>
        <v/>
      </c>
      <c r="T218" s="24"/>
      <c r="U218" s="7" t="str">
        <f t="shared" si="109"/>
        <v/>
      </c>
      <c r="V218" s="8" t="str">
        <f t="shared" si="125"/>
        <v/>
      </c>
      <c r="W218" s="21"/>
      <c r="X218" s="14" t="str">
        <f t="shared" si="110"/>
        <v/>
      </c>
      <c r="Y218" s="14" t="str">
        <f t="shared" si="126"/>
        <v/>
      </c>
      <c r="Z218" s="8" t="str">
        <f t="shared" si="127"/>
        <v/>
      </c>
      <c r="AA218" s="24"/>
      <c r="AB218" s="4" t="str">
        <f>IF(B218="","",COUNT(B$3:B218))</f>
        <v/>
      </c>
      <c r="AC218" s="4" t="str">
        <f>IF(C218="","",COUNT(C$3:C218))</f>
        <v/>
      </c>
      <c r="AD218" s="4" t="str">
        <f>IF(D218="","",COUNT(D$3:D218))</f>
        <v/>
      </c>
      <c r="AE218" s="22" t="str">
        <f>IF(E218="","",COUNTA($E$3:E218))</f>
        <v/>
      </c>
      <c r="AF218" s="60" t="str">
        <f>IF(B218="",IF(OR($C218&lt;&gt;"",$D218&lt;&gt;"",$E218&lt;&gt;"",$F218&lt;&gt;""),INDEX(AF$3:AF217,MATCH(MAX(AB$3:AB217),AB$3:AB217,0),0),""),B218)</f>
        <v/>
      </c>
      <c r="AG218" s="60" t="str">
        <f>IF(C218="",IF(OR($B218&lt;&gt;"",$D218&lt;&gt;"",$E218&lt;&gt;"",$F218&lt;&gt;""),INDEX(AG$3:AG217,MATCH(MAX(AC$3:AC217),AC$3:AC217,0),0),""),C218)</f>
        <v/>
      </c>
      <c r="AH218" s="60" t="str">
        <f>IF(D218="",IF(OR($B218&lt;&gt;"",$C218&lt;&gt;"",$E218&lt;&gt;"",$F218&lt;&gt;""),INDEX(AH$3:AH217,MATCH(MAX(AD$3:AD217),AD$3:AD217,0),0),""),D218)</f>
        <v/>
      </c>
      <c r="AI218" s="19" t="str">
        <f t="shared" si="128"/>
        <v/>
      </c>
      <c r="AJ218" s="22" t="str">
        <f>IF(AK218="","",$AK218&amp;"@"&amp;AL218&amp;IF(AL218="","","@"&amp;COUNTIF($AI$3:AI218,AL218)))</f>
        <v/>
      </c>
      <c r="AK218" s="45" t="str">
        <f t="shared" si="129"/>
        <v/>
      </c>
      <c r="AL218" s="5" t="str">
        <f>IF(AI218="",IF(AND(F218&lt;&gt;"",E218=""),INDEX($AI$3:AI217,MATCH(MAX($AE$3:AE217),$AE$3:AE217,0),0),""),AI218)</f>
        <v/>
      </c>
      <c r="AM218" s="22" t="str">
        <f>IF(入力!F218="","",IFERROR(INDEX(設定!$B$3:$B$100003,IFERROR(MATCH("*"&amp;$F218&amp;"*",設定!B$3:B$100003,0),MATCH("*"&amp;$F218&amp;"*",設定!C$3:C$100003,0)),0),入力!F218))&amp;""</f>
        <v/>
      </c>
      <c r="AN218" s="22" t="str">
        <f>IF(AM218="","",IFERROR(IF(入力!I218="",INDEX(設定!$D$3:$D$100003,MATCH("*"&amp;$AM218&amp;"*",設定!B$3:B$100003,0),0),I218),I218))&amp;""</f>
        <v/>
      </c>
      <c r="AO218" s="22" t="str">
        <f t="shared" si="130"/>
        <v/>
      </c>
      <c r="AP218" s="22" t="str">
        <f t="shared" si="131"/>
        <v/>
      </c>
      <c r="AQ218" s="22" t="str">
        <f>IF(AM218="","",IFERROR(IF(入力!H218="",INDEX(設定!$E$3:$X$100003,MATCH("*"&amp;$AM218&amp;"*",設定!B$3:B$100003,0),MATCH($AK218,設定!$E$1:$X$1,1)),H218),H218))</f>
        <v/>
      </c>
      <c r="AR218" s="23" t="str">
        <f t="shared" si="132"/>
        <v/>
      </c>
      <c r="AS218" s="23" t="str">
        <f>IF(AND(AR218&lt;&gt;"",COUNTIF($AJ$3:AJ218,AJ218)=1),SUMIF($AJ$3:$AR$100003,AJ218,$AR$3:$AR$100003),"")</f>
        <v/>
      </c>
      <c r="AT218" s="23" t="str">
        <f>IF(AND(COUNTIF($AK$3:AK218,AK218)=COUNTIF($AK$3:AK100218,AK218),AK218&lt;&gt;""),SUMIF($AK$3:AK218,AK218,$AR$3:AR218),"")</f>
        <v/>
      </c>
      <c r="AU218" s="125"/>
      <c r="AV218" s="22" t="str">
        <f>IF(COUNT(BA218:BF218)=6,MAX($AV$3:AV217)+1,"")</f>
        <v/>
      </c>
      <c r="AW218" s="22" t="str">
        <f>IF(AX218="","",RANK(AX218,$AX$3:$AX$100003,1)+COUNTIF($AX$3:AX218,AX218)-1)</f>
        <v/>
      </c>
      <c r="AX218" s="22" t="str">
        <f t="shared" si="111"/>
        <v/>
      </c>
      <c r="AY218" s="22" t="str">
        <f>IF(AL218="","",IF(COUNTIF($AL$3:AL218,AL218)=1,1+MAX($AY$3:AY217),INDEX($AY$3:AY217,MATCH(AL218,$AL$3:AL218,0),0)))</f>
        <v/>
      </c>
      <c r="AZ218" s="22" t="str">
        <f>IF(AM218="","",IF(COUNTIF($AM$3:AM218,AM218)=1,1+MAX($AZ$3:AZ217),INDEX($AZ$3:AZ217,MATCH(AM218,$AM$3:AM218,0),0)))</f>
        <v/>
      </c>
      <c r="BA218" s="79" t="str">
        <f t="shared" si="112"/>
        <v/>
      </c>
      <c r="BB218" s="79" t="str">
        <f t="shared" si="113"/>
        <v/>
      </c>
      <c r="BC218" s="22" t="str">
        <f>IF($AL218="","",IF(COUNTIF(AL218,"*"&amp;BC$1&amp;"*"),COUNTIF(AL$3:AL218,"*"&amp;BC$1&amp;"*"),""))</f>
        <v/>
      </c>
      <c r="BD218" s="22" t="str">
        <f>IF($AL218="","",IF(COUNTIF(AM218,"*"&amp;BD$1&amp;"*"),COUNTIF(AM$3:AM218,"*"&amp;BD$1&amp;"*"),""))</f>
        <v/>
      </c>
      <c r="BE218" s="22" t="str">
        <f>IF($AL218="","",IF(COUNTIF(AN218,"*"&amp;BE$1&amp;"*"),COUNTIF(AN$3:AN218,"*"&amp;BE$1&amp;"*"),""))</f>
        <v/>
      </c>
      <c r="BF218" s="22" t="str">
        <f>IF($AL218="","",IF(COUNTIF(AO218,"*"&amp;BF$1&amp;"*"),COUNTIF(AO$3:AO218,"*"&amp;BF$1&amp;"*"),""))</f>
        <v/>
      </c>
      <c r="BG218" s="83" t="str">
        <f t="shared" si="114"/>
        <v/>
      </c>
      <c r="BH218" s="22" t="str">
        <f t="shared" si="115"/>
        <v/>
      </c>
      <c r="BI218" s="22" t="str">
        <f t="shared" si="116"/>
        <v/>
      </c>
      <c r="BK218" s="22" t="str">
        <f>IF($BK$1&gt;=1+MAX($BK$3:BK217),1+MAX($BK$3:BK217),"")</f>
        <v/>
      </c>
      <c r="BL218" s="22" t="str">
        <f t="shared" si="134"/>
        <v/>
      </c>
      <c r="BM218" s="22" t="str">
        <f t="shared" si="134"/>
        <v/>
      </c>
      <c r="BN218" s="22" t="str">
        <f t="shared" si="134"/>
        <v/>
      </c>
      <c r="BO218" s="22" t="str">
        <f t="shared" si="134"/>
        <v/>
      </c>
      <c r="BP218" s="22" t="str">
        <f t="shared" si="134"/>
        <v/>
      </c>
      <c r="BQ218" s="22" t="str">
        <f t="shared" si="134"/>
        <v/>
      </c>
      <c r="BR218" s="22" t="str">
        <f t="shared" si="134"/>
        <v/>
      </c>
      <c r="BS218" s="22" t="str">
        <f t="shared" si="134"/>
        <v/>
      </c>
      <c r="BT218" s="22" t="str">
        <f t="shared" si="134"/>
        <v/>
      </c>
      <c r="BU218" s="22" t="str">
        <f t="shared" si="134"/>
        <v/>
      </c>
      <c r="BV218" s="22" t="str">
        <f t="shared" si="134"/>
        <v/>
      </c>
    </row>
    <row r="219" spans="2:74" ht="30" customHeight="1" x14ac:dyDescent="0.2">
      <c r="B219" s="75"/>
      <c r="C219" s="75"/>
      <c r="D219" s="77"/>
      <c r="E219" s="49"/>
      <c r="F219" s="49"/>
      <c r="G219" s="50"/>
      <c r="H219" s="51"/>
      <c r="I219" s="50"/>
      <c r="J219" s="53"/>
      <c r="K219" s="55" t="str">
        <f t="shared" si="117"/>
        <v/>
      </c>
      <c r="L219" s="50" t="str">
        <f t="shared" si="118"/>
        <v/>
      </c>
      <c r="M219" s="50" t="str">
        <f t="shared" si="119"/>
        <v/>
      </c>
      <c r="N219" s="72" t="str">
        <f t="shared" si="120"/>
        <v/>
      </c>
      <c r="O219" s="72" t="str">
        <f t="shared" si="121"/>
        <v/>
      </c>
      <c r="P219" s="51" t="str">
        <f t="shared" si="122"/>
        <v/>
      </c>
      <c r="Q219" s="21"/>
      <c r="R219" s="68" t="str">
        <f t="shared" si="123"/>
        <v/>
      </c>
      <c r="S219" s="51" t="str">
        <f t="shared" si="124"/>
        <v/>
      </c>
      <c r="T219" s="24"/>
      <c r="U219" s="7" t="str">
        <f t="shared" si="109"/>
        <v/>
      </c>
      <c r="V219" s="8" t="str">
        <f t="shared" si="125"/>
        <v/>
      </c>
      <c r="W219" s="21"/>
      <c r="X219" s="14" t="str">
        <f t="shared" si="110"/>
        <v/>
      </c>
      <c r="Y219" s="14" t="str">
        <f t="shared" si="126"/>
        <v/>
      </c>
      <c r="Z219" s="8" t="str">
        <f t="shared" si="127"/>
        <v/>
      </c>
      <c r="AA219" s="24"/>
      <c r="AB219" s="4" t="str">
        <f>IF(B219="","",COUNT(B$3:B219))</f>
        <v/>
      </c>
      <c r="AC219" s="4" t="str">
        <f>IF(C219="","",COUNT(C$3:C219))</f>
        <v/>
      </c>
      <c r="AD219" s="4" t="str">
        <f>IF(D219="","",COUNT(D$3:D219))</f>
        <v/>
      </c>
      <c r="AE219" s="22" t="str">
        <f>IF(E219="","",COUNTA($E$3:E219))</f>
        <v/>
      </c>
      <c r="AF219" s="60" t="str">
        <f>IF(B219="",IF(OR($C219&lt;&gt;"",$D219&lt;&gt;"",$E219&lt;&gt;"",$F219&lt;&gt;""),INDEX(AF$3:AF218,MATCH(MAX(AB$3:AB218),AB$3:AB218,0),0),""),B219)</f>
        <v/>
      </c>
      <c r="AG219" s="60" t="str">
        <f>IF(C219="",IF(OR($B219&lt;&gt;"",$D219&lt;&gt;"",$E219&lt;&gt;"",$F219&lt;&gt;""),INDEX(AG$3:AG218,MATCH(MAX(AC$3:AC218),AC$3:AC218,0),0),""),C219)</f>
        <v/>
      </c>
      <c r="AH219" s="60" t="str">
        <f>IF(D219="",IF(OR($B219&lt;&gt;"",$C219&lt;&gt;"",$E219&lt;&gt;"",$F219&lt;&gt;""),INDEX(AH$3:AH218,MATCH(MAX(AD$3:AD218),AD$3:AD218,0),0),""),D219)</f>
        <v/>
      </c>
      <c r="AI219" s="19" t="str">
        <f t="shared" si="128"/>
        <v/>
      </c>
      <c r="AJ219" s="22" t="str">
        <f>IF(AK219="","",$AK219&amp;"@"&amp;AL219&amp;IF(AL219="","","@"&amp;COUNTIF($AI$3:AI219,AL219)))</f>
        <v/>
      </c>
      <c r="AK219" s="45" t="str">
        <f t="shared" si="129"/>
        <v/>
      </c>
      <c r="AL219" s="5" t="str">
        <f>IF(AI219="",IF(AND(F219&lt;&gt;"",E219=""),INDEX($AI$3:AI218,MATCH(MAX($AE$3:AE218),$AE$3:AE218,0),0),""),AI219)</f>
        <v/>
      </c>
      <c r="AM219" s="22" t="str">
        <f>IF(入力!F219="","",IFERROR(INDEX(設定!$B$3:$B$100003,IFERROR(MATCH("*"&amp;$F219&amp;"*",設定!B$3:B$100003,0),MATCH("*"&amp;$F219&amp;"*",設定!C$3:C$100003,0)),0),入力!F219))&amp;""</f>
        <v/>
      </c>
      <c r="AN219" s="22" t="str">
        <f>IF(AM219="","",IFERROR(IF(入力!I219="",INDEX(設定!$D$3:$D$100003,MATCH("*"&amp;$AM219&amp;"*",設定!B$3:B$100003,0),0),I219),I219))&amp;""</f>
        <v/>
      </c>
      <c r="AO219" s="22" t="str">
        <f t="shared" si="130"/>
        <v/>
      </c>
      <c r="AP219" s="22" t="str">
        <f t="shared" si="131"/>
        <v/>
      </c>
      <c r="AQ219" s="22" t="str">
        <f>IF(AM219="","",IFERROR(IF(入力!H219="",INDEX(設定!$E$3:$X$100003,MATCH("*"&amp;$AM219&amp;"*",設定!B$3:B$100003,0),MATCH($AK219,設定!$E$1:$X$1,1)),H219),H219))</f>
        <v/>
      </c>
      <c r="AR219" s="23" t="str">
        <f t="shared" si="132"/>
        <v/>
      </c>
      <c r="AS219" s="23" t="str">
        <f>IF(AND(AR219&lt;&gt;"",COUNTIF($AJ$3:AJ219,AJ219)=1),SUMIF($AJ$3:$AR$100003,AJ219,$AR$3:$AR$100003),"")</f>
        <v/>
      </c>
      <c r="AT219" s="23" t="str">
        <f>IF(AND(COUNTIF($AK$3:AK219,AK219)=COUNTIF($AK$3:AK100219,AK219),AK219&lt;&gt;""),SUMIF($AK$3:AK219,AK219,$AR$3:AR219),"")</f>
        <v/>
      </c>
      <c r="AU219" s="125"/>
      <c r="AV219" s="22" t="str">
        <f>IF(COUNT(BA219:BF219)=6,MAX($AV$3:AV218)+1,"")</f>
        <v/>
      </c>
      <c r="AW219" s="22" t="str">
        <f>IF(AX219="","",RANK(AX219,$AX$3:$AX$100003,1)+COUNTIF($AX$3:AX219,AX219)-1)</f>
        <v/>
      </c>
      <c r="AX219" s="22" t="str">
        <f t="shared" si="111"/>
        <v/>
      </c>
      <c r="AY219" s="22" t="str">
        <f>IF(AL219="","",IF(COUNTIF($AL$3:AL219,AL219)=1,1+MAX($AY$3:AY218),INDEX($AY$3:AY218,MATCH(AL219,$AL$3:AL219,0),0)))</f>
        <v/>
      </c>
      <c r="AZ219" s="22" t="str">
        <f>IF(AM219="","",IF(COUNTIF($AM$3:AM219,AM219)=1,1+MAX($AZ$3:AZ218),INDEX($AZ$3:AZ218,MATCH(AM219,$AM$3:AM219,0),0)))</f>
        <v/>
      </c>
      <c r="BA219" s="79" t="str">
        <f t="shared" si="112"/>
        <v/>
      </c>
      <c r="BB219" s="79" t="str">
        <f t="shared" si="113"/>
        <v/>
      </c>
      <c r="BC219" s="22" t="str">
        <f>IF($AL219="","",IF(COUNTIF(AL219,"*"&amp;BC$1&amp;"*"),COUNTIF(AL$3:AL219,"*"&amp;BC$1&amp;"*"),""))</f>
        <v/>
      </c>
      <c r="BD219" s="22" t="str">
        <f>IF($AL219="","",IF(COUNTIF(AM219,"*"&amp;BD$1&amp;"*"),COUNTIF(AM$3:AM219,"*"&amp;BD$1&amp;"*"),""))</f>
        <v/>
      </c>
      <c r="BE219" s="22" t="str">
        <f>IF($AL219="","",IF(COUNTIF(AN219,"*"&amp;BE$1&amp;"*"),COUNTIF(AN$3:AN219,"*"&amp;BE$1&amp;"*"),""))</f>
        <v/>
      </c>
      <c r="BF219" s="22" t="str">
        <f>IF($AL219="","",IF(COUNTIF(AO219,"*"&amp;BF$1&amp;"*"),COUNTIF(AO$3:AO219,"*"&amp;BF$1&amp;"*"),""))</f>
        <v/>
      </c>
      <c r="BG219" s="83" t="str">
        <f t="shared" si="114"/>
        <v/>
      </c>
      <c r="BH219" s="22" t="str">
        <f t="shared" si="115"/>
        <v/>
      </c>
      <c r="BI219" s="22" t="str">
        <f t="shared" si="116"/>
        <v/>
      </c>
      <c r="BK219" s="22" t="str">
        <f>IF($BK$1&gt;=1+MAX($BK$3:BK218),1+MAX($BK$3:BK218),"")</f>
        <v/>
      </c>
      <c r="BL219" s="22" t="str">
        <f t="shared" si="134"/>
        <v/>
      </c>
      <c r="BM219" s="22" t="str">
        <f t="shared" si="134"/>
        <v/>
      </c>
      <c r="BN219" s="22" t="str">
        <f t="shared" si="134"/>
        <v/>
      </c>
      <c r="BO219" s="22" t="str">
        <f t="shared" si="134"/>
        <v/>
      </c>
      <c r="BP219" s="22" t="str">
        <f t="shared" si="134"/>
        <v/>
      </c>
      <c r="BQ219" s="22" t="str">
        <f t="shared" si="134"/>
        <v/>
      </c>
      <c r="BR219" s="22" t="str">
        <f t="shared" si="134"/>
        <v/>
      </c>
      <c r="BS219" s="22" t="str">
        <f t="shared" si="134"/>
        <v/>
      </c>
      <c r="BT219" s="22" t="str">
        <f t="shared" si="134"/>
        <v/>
      </c>
      <c r="BU219" s="22" t="str">
        <f t="shared" si="134"/>
        <v/>
      </c>
      <c r="BV219" s="22" t="str">
        <f t="shared" si="134"/>
        <v/>
      </c>
    </row>
    <row r="220" spans="2:74" ht="30" customHeight="1" x14ac:dyDescent="0.2">
      <c r="B220" s="75"/>
      <c r="C220" s="75"/>
      <c r="D220" s="77"/>
      <c r="E220" s="49"/>
      <c r="F220" s="49"/>
      <c r="G220" s="50"/>
      <c r="H220" s="51"/>
      <c r="I220" s="50"/>
      <c r="J220" s="53"/>
      <c r="K220" s="55" t="str">
        <f t="shared" si="117"/>
        <v/>
      </c>
      <c r="L220" s="50" t="str">
        <f t="shared" si="118"/>
        <v/>
      </c>
      <c r="M220" s="50" t="str">
        <f t="shared" si="119"/>
        <v/>
      </c>
      <c r="N220" s="72" t="str">
        <f t="shared" si="120"/>
        <v/>
      </c>
      <c r="O220" s="72" t="str">
        <f t="shared" si="121"/>
        <v/>
      </c>
      <c r="P220" s="51" t="str">
        <f t="shared" si="122"/>
        <v/>
      </c>
      <c r="Q220" s="21"/>
      <c r="R220" s="68" t="str">
        <f t="shared" si="123"/>
        <v/>
      </c>
      <c r="S220" s="51" t="str">
        <f t="shared" si="124"/>
        <v/>
      </c>
      <c r="T220" s="24"/>
      <c r="U220" s="7" t="str">
        <f t="shared" si="109"/>
        <v/>
      </c>
      <c r="V220" s="8" t="str">
        <f t="shared" si="125"/>
        <v/>
      </c>
      <c r="W220" s="21"/>
      <c r="X220" s="14" t="str">
        <f t="shared" si="110"/>
        <v/>
      </c>
      <c r="Y220" s="14" t="str">
        <f t="shared" si="126"/>
        <v/>
      </c>
      <c r="Z220" s="8" t="str">
        <f t="shared" si="127"/>
        <v/>
      </c>
      <c r="AA220" s="24"/>
      <c r="AB220" s="4" t="str">
        <f>IF(B220="","",COUNT(B$3:B220))</f>
        <v/>
      </c>
      <c r="AC220" s="4" t="str">
        <f>IF(C220="","",COUNT(C$3:C220))</f>
        <v/>
      </c>
      <c r="AD220" s="4" t="str">
        <f>IF(D220="","",COUNT(D$3:D220))</f>
        <v/>
      </c>
      <c r="AE220" s="22" t="str">
        <f>IF(E220="","",COUNTA($E$3:E220))</f>
        <v/>
      </c>
      <c r="AF220" s="60" t="str">
        <f>IF(B220="",IF(OR($C220&lt;&gt;"",$D220&lt;&gt;"",$E220&lt;&gt;"",$F220&lt;&gt;""),INDEX(AF$3:AF219,MATCH(MAX(AB$3:AB219),AB$3:AB219,0),0),""),B220)</f>
        <v/>
      </c>
      <c r="AG220" s="60" t="str">
        <f>IF(C220="",IF(OR($B220&lt;&gt;"",$D220&lt;&gt;"",$E220&lt;&gt;"",$F220&lt;&gt;""),INDEX(AG$3:AG219,MATCH(MAX(AC$3:AC219),AC$3:AC219,0),0),""),C220)</f>
        <v/>
      </c>
      <c r="AH220" s="60" t="str">
        <f>IF(D220="",IF(OR($B220&lt;&gt;"",$C220&lt;&gt;"",$E220&lt;&gt;"",$F220&lt;&gt;""),INDEX(AH$3:AH219,MATCH(MAX(AD$3:AD219),AD$3:AD219,0),0),""),D220)</f>
        <v/>
      </c>
      <c r="AI220" s="19" t="str">
        <f t="shared" si="128"/>
        <v/>
      </c>
      <c r="AJ220" s="22" t="str">
        <f>IF(AK220="","",$AK220&amp;"@"&amp;AL220&amp;IF(AL220="","","@"&amp;COUNTIF($AI$3:AI220,AL220)))</f>
        <v/>
      </c>
      <c r="AK220" s="45" t="str">
        <f t="shared" si="129"/>
        <v/>
      </c>
      <c r="AL220" s="5" t="str">
        <f>IF(AI220="",IF(AND(F220&lt;&gt;"",E220=""),INDEX($AI$3:AI219,MATCH(MAX($AE$3:AE219),$AE$3:AE219,0),0),""),AI220)</f>
        <v/>
      </c>
      <c r="AM220" s="22" t="str">
        <f>IF(入力!F220="","",IFERROR(INDEX(設定!$B$3:$B$100003,IFERROR(MATCH("*"&amp;$F220&amp;"*",設定!B$3:B$100003,0),MATCH("*"&amp;$F220&amp;"*",設定!C$3:C$100003,0)),0),入力!F220))&amp;""</f>
        <v/>
      </c>
      <c r="AN220" s="22" t="str">
        <f>IF(AM220="","",IFERROR(IF(入力!I220="",INDEX(設定!$D$3:$D$100003,MATCH("*"&amp;$AM220&amp;"*",設定!B$3:B$100003,0),0),I220),I220))&amp;""</f>
        <v/>
      </c>
      <c r="AO220" s="22" t="str">
        <f t="shared" si="130"/>
        <v/>
      </c>
      <c r="AP220" s="22" t="str">
        <f t="shared" si="131"/>
        <v/>
      </c>
      <c r="AQ220" s="22" t="str">
        <f>IF(AM220="","",IFERROR(IF(入力!H220="",INDEX(設定!$E$3:$X$100003,MATCH("*"&amp;$AM220&amp;"*",設定!B$3:B$100003,0),MATCH($AK220,設定!$E$1:$X$1,1)),H220),H220))</f>
        <v/>
      </c>
      <c r="AR220" s="23" t="str">
        <f t="shared" si="132"/>
        <v/>
      </c>
      <c r="AS220" s="23" t="str">
        <f>IF(AND(AR220&lt;&gt;"",COUNTIF($AJ$3:AJ220,AJ220)=1),SUMIF($AJ$3:$AR$100003,AJ220,$AR$3:$AR$100003),"")</f>
        <v/>
      </c>
      <c r="AT220" s="23" t="str">
        <f>IF(AND(COUNTIF($AK$3:AK220,AK220)=COUNTIF($AK$3:AK100220,AK220),AK220&lt;&gt;""),SUMIF($AK$3:AK220,AK220,$AR$3:AR220),"")</f>
        <v/>
      </c>
      <c r="AU220" s="125"/>
      <c r="AV220" s="22" t="str">
        <f>IF(COUNT(BA220:BF220)=6,MAX($AV$3:AV219)+1,"")</f>
        <v/>
      </c>
      <c r="AW220" s="22" t="str">
        <f>IF(AX220="","",RANK(AX220,$AX$3:$AX$100003,1)+COUNTIF($AX$3:AX220,AX220)-1)</f>
        <v/>
      </c>
      <c r="AX220" s="22" t="str">
        <f t="shared" si="111"/>
        <v/>
      </c>
      <c r="AY220" s="22" t="str">
        <f>IF(AL220="","",IF(COUNTIF($AL$3:AL220,AL220)=1,1+MAX($AY$3:AY219),INDEX($AY$3:AY219,MATCH(AL220,$AL$3:AL220,0),0)))</f>
        <v/>
      </c>
      <c r="AZ220" s="22" t="str">
        <f>IF(AM220="","",IF(COUNTIF($AM$3:AM220,AM220)=1,1+MAX($AZ$3:AZ219),INDEX($AZ$3:AZ219,MATCH(AM220,$AM$3:AM220,0),0)))</f>
        <v/>
      </c>
      <c r="BA220" s="79" t="str">
        <f t="shared" si="112"/>
        <v/>
      </c>
      <c r="BB220" s="79" t="str">
        <f t="shared" si="113"/>
        <v/>
      </c>
      <c r="BC220" s="22" t="str">
        <f>IF($AL220="","",IF(COUNTIF(AL220,"*"&amp;BC$1&amp;"*"),COUNTIF(AL$3:AL220,"*"&amp;BC$1&amp;"*"),""))</f>
        <v/>
      </c>
      <c r="BD220" s="22" t="str">
        <f>IF($AL220="","",IF(COUNTIF(AM220,"*"&amp;BD$1&amp;"*"),COUNTIF(AM$3:AM220,"*"&amp;BD$1&amp;"*"),""))</f>
        <v/>
      </c>
      <c r="BE220" s="22" t="str">
        <f>IF($AL220="","",IF(COUNTIF(AN220,"*"&amp;BE$1&amp;"*"),COUNTIF(AN$3:AN220,"*"&amp;BE$1&amp;"*"),""))</f>
        <v/>
      </c>
      <c r="BF220" s="22" t="str">
        <f>IF($AL220="","",IF(COUNTIF(AO220,"*"&amp;BF$1&amp;"*"),COUNTIF(AO$3:AO220,"*"&amp;BF$1&amp;"*"),""))</f>
        <v/>
      </c>
      <c r="BG220" s="83" t="str">
        <f t="shared" si="114"/>
        <v/>
      </c>
      <c r="BH220" s="22" t="str">
        <f t="shared" si="115"/>
        <v/>
      </c>
      <c r="BI220" s="22" t="str">
        <f t="shared" si="116"/>
        <v/>
      </c>
      <c r="BK220" s="22" t="str">
        <f>IF($BK$1&gt;=1+MAX($BK$3:BK219),1+MAX($BK$3:BK219),"")</f>
        <v/>
      </c>
      <c r="BL220" s="22" t="str">
        <f t="shared" si="134"/>
        <v/>
      </c>
      <c r="BM220" s="22" t="str">
        <f t="shared" si="134"/>
        <v/>
      </c>
      <c r="BN220" s="22" t="str">
        <f t="shared" si="134"/>
        <v/>
      </c>
      <c r="BO220" s="22" t="str">
        <f t="shared" si="134"/>
        <v/>
      </c>
      <c r="BP220" s="22" t="str">
        <f t="shared" si="134"/>
        <v/>
      </c>
      <c r="BQ220" s="22" t="str">
        <f t="shared" si="134"/>
        <v/>
      </c>
      <c r="BR220" s="22" t="str">
        <f t="shared" si="134"/>
        <v/>
      </c>
      <c r="BS220" s="22" t="str">
        <f t="shared" si="134"/>
        <v/>
      </c>
      <c r="BT220" s="22" t="str">
        <f t="shared" si="134"/>
        <v/>
      </c>
      <c r="BU220" s="22" t="str">
        <f t="shared" si="134"/>
        <v/>
      </c>
      <c r="BV220" s="22" t="str">
        <f t="shared" si="134"/>
        <v/>
      </c>
    </row>
    <row r="221" spans="2:74" ht="30" customHeight="1" x14ac:dyDescent="0.2">
      <c r="B221" s="75"/>
      <c r="C221" s="75"/>
      <c r="D221" s="77"/>
      <c r="E221" s="49"/>
      <c r="F221" s="49"/>
      <c r="G221" s="50"/>
      <c r="H221" s="51"/>
      <c r="I221" s="50"/>
      <c r="J221" s="53"/>
      <c r="K221" s="55" t="str">
        <f t="shared" si="117"/>
        <v/>
      </c>
      <c r="L221" s="50" t="str">
        <f t="shared" si="118"/>
        <v/>
      </c>
      <c r="M221" s="50" t="str">
        <f t="shared" si="119"/>
        <v/>
      </c>
      <c r="N221" s="72" t="str">
        <f t="shared" si="120"/>
        <v/>
      </c>
      <c r="O221" s="72" t="str">
        <f t="shared" si="121"/>
        <v/>
      </c>
      <c r="P221" s="51" t="str">
        <f t="shared" si="122"/>
        <v/>
      </c>
      <c r="Q221" s="21"/>
      <c r="R221" s="68" t="str">
        <f t="shared" si="123"/>
        <v/>
      </c>
      <c r="S221" s="51" t="str">
        <f t="shared" si="124"/>
        <v/>
      </c>
      <c r="T221" s="24"/>
      <c r="U221" s="7" t="str">
        <f t="shared" si="109"/>
        <v/>
      </c>
      <c r="V221" s="8" t="str">
        <f t="shared" si="125"/>
        <v/>
      </c>
      <c r="W221" s="21"/>
      <c r="X221" s="14" t="str">
        <f t="shared" si="110"/>
        <v/>
      </c>
      <c r="Y221" s="14" t="str">
        <f t="shared" si="126"/>
        <v/>
      </c>
      <c r="Z221" s="8" t="str">
        <f t="shared" si="127"/>
        <v/>
      </c>
      <c r="AA221" s="24"/>
      <c r="AB221" s="4" t="str">
        <f>IF(B221="","",COUNT(B$3:B221))</f>
        <v/>
      </c>
      <c r="AC221" s="4" t="str">
        <f>IF(C221="","",COUNT(C$3:C221))</f>
        <v/>
      </c>
      <c r="AD221" s="4" t="str">
        <f>IF(D221="","",COUNT(D$3:D221))</f>
        <v/>
      </c>
      <c r="AE221" s="22" t="str">
        <f>IF(E221="","",COUNTA($E$3:E221))</f>
        <v/>
      </c>
      <c r="AF221" s="60" t="str">
        <f>IF(B221="",IF(OR($C221&lt;&gt;"",$D221&lt;&gt;"",$E221&lt;&gt;"",$F221&lt;&gt;""),INDEX(AF$3:AF220,MATCH(MAX(AB$3:AB220),AB$3:AB220,0),0),""),B221)</f>
        <v/>
      </c>
      <c r="AG221" s="60" t="str">
        <f>IF(C221="",IF(OR($B221&lt;&gt;"",$D221&lt;&gt;"",$E221&lt;&gt;"",$F221&lt;&gt;""),INDEX(AG$3:AG220,MATCH(MAX(AC$3:AC220),AC$3:AC220,0),0),""),C221)</f>
        <v/>
      </c>
      <c r="AH221" s="60" t="str">
        <f>IF(D221="",IF(OR($B221&lt;&gt;"",$C221&lt;&gt;"",$E221&lt;&gt;"",$F221&lt;&gt;""),INDEX(AH$3:AH220,MATCH(MAX(AD$3:AD220),AD$3:AD220,0),0),""),D221)</f>
        <v/>
      </c>
      <c r="AI221" s="19" t="str">
        <f t="shared" si="128"/>
        <v/>
      </c>
      <c r="AJ221" s="22" t="str">
        <f>IF(AK221="","",$AK221&amp;"@"&amp;AL221&amp;IF(AL221="","","@"&amp;COUNTIF($AI$3:AI221,AL221)))</f>
        <v/>
      </c>
      <c r="AK221" s="45" t="str">
        <f t="shared" si="129"/>
        <v/>
      </c>
      <c r="AL221" s="5" t="str">
        <f>IF(AI221="",IF(AND(F221&lt;&gt;"",E221=""),INDEX($AI$3:AI220,MATCH(MAX($AE$3:AE220),$AE$3:AE220,0),0),""),AI221)</f>
        <v/>
      </c>
      <c r="AM221" s="22" t="str">
        <f>IF(入力!F221="","",IFERROR(INDEX(設定!$B$3:$B$100003,IFERROR(MATCH("*"&amp;$F221&amp;"*",設定!B$3:B$100003,0),MATCH("*"&amp;$F221&amp;"*",設定!C$3:C$100003,0)),0),入力!F221))&amp;""</f>
        <v/>
      </c>
      <c r="AN221" s="22" t="str">
        <f>IF(AM221="","",IFERROR(IF(入力!I221="",INDEX(設定!$D$3:$D$100003,MATCH("*"&amp;$AM221&amp;"*",設定!B$3:B$100003,0),0),I221),I221))&amp;""</f>
        <v/>
      </c>
      <c r="AO221" s="22" t="str">
        <f t="shared" si="130"/>
        <v/>
      </c>
      <c r="AP221" s="22" t="str">
        <f t="shared" si="131"/>
        <v/>
      </c>
      <c r="AQ221" s="22" t="str">
        <f>IF(AM221="","",IFERROR(IF(入力!H221="",INDEX(設定!$E$3:$X$100003,MATCH("*"&amp;$AM221&amp;"*",設定!B$3:B$100003,0),MATCH($AK221,設定!$E$1:$X$1,1)),H221),H221))</f>
        <v/>
      </c>
      <c r="AR221" s="23" t="str">
        <f t="shared" si="132"/>
        <v/>
      </c>
      <c r="AS221" s="23" t="str">
        <f>IF(AND(AR221&lt;&gt;"",COUNTIF($AJ$3:AJ221,AJ221)=1),SUMIF($AJ$3:$AR$100003,AJ221,$AR$3:$AR$100003),"")</f>
        <v/>
      </c>
      <c r="AT221" s="23" t="str">
        <f>IF(AND(COUNTIF($AK$3:AK221,AK221)=COUNTIF($AK$3:AK100221,AK221),AK221&lt;&gt;""),SUMIF($AK$3:AK221,AK221,$AR$3:AR221),"")</f>
        <v/>
      </c>
      <c r="AU221" s="125"/>
      <c r="AV221" s="22" t="str">
        <f>IF(COUNT(BA221:BF221)=6,MAX($AV$3:AV220)+1,"")</f>
        <v/>
      </c>
      <c r="AW221" s="22" t="str">
        <f>IF(AX221="","",RANK(AX221,$AX$3:$AX$100003,1)+COUNTIF($AX$3:AX221,AX221)-1)</f>
        <v/>
      </c>
      <c r="AX221" s="22" t="str">
        <f t="shared" si="111"/>
        <v/>
      </c>
      <c r="AY221" s="22" t="str">
        <f>IF(AL221="","",IF(COUNTIF($AL$3:AL221,AL221)=1,1+MAX($AY$3:AY220),INDEX($AY$3:AY220,MATCH(AL221,$AL$3:AL221,0),0)))</f>
        <v/>
      </c>
      <c r="AZ221" s="22" t="str">
        <f>IF(AM221="","",IF(COUNTIF($AM$3:AM221,AM221)=1,1+MAX($AZ$3:AZ220),INDEX($AZ$3:AZ220,MATCH(AM221,$AM$3:AM221,0),0)))</f>
        <v/>
      </c>
      <c r="BA221" s="79" t="str">
        <f t="shared" si="112"/>
        <v/>
      </c>
      <c r="BB221" s="79" t="str">
        <f t="shared" si="113"/>
        <v/>
      </c>
      <c r="BC221" s="22" t="str">
        <f>IF($AL221="","",IF(COUNTIF(AL221,"*"&amp;BC$1&amp;"*"),COUNTIF(AL$3:AL221,"*"&amp;BC$1&amp;"*"),""))</f>
        <v/>
      </c>
      <c r="BD221" s="22" t="str">
        <f>IF($AL221="","",IF(COUNTIF(AM221,"*"&amp;BD$1&amp;"*"),COUNTIF(AM$3:AM221,"*"&amp;BD$1&amp;"*"),""))</f>
        <v/>
      </c>
      <c r="BE221" s="22" t="str">
        <f>IF($AL221="","",IF(COUNTIF(AN221,"*"&amp;BE$1&amp;"*"),COUNTIF(AN$3:AN221,"*"&amp;BE$1&amp;"*"),""))</f>
        <v/>
      </c>
      <c r="BF221" s="22" t="str">
        <f>IF($AL221="","",IF(COUNTIF(AO221,"*"&amp;BF$1&amp;"*"),COUNTIF(AO$3:AO221,"*"&amp;BF$1&amp;"*"),""))</f>
        <v/>
      </c>
      <c r="BG221" s="83" t="str">
        <f t="shared" si="114"/>
        <v/>
      </c>
      <c r="BH221" s="22" t="str">
        <f t="shared" si="115"/>
        <v/>
      </c>
      <c r="BI221" s="22" t="str">
        <f t="shared" si="116"/>
        <v/>
      </c>
      <c r="BK221" s="22" t="str">
        <f>IF($BK$1&gt;=1+MAX($BK$3:BK220),1+MAX($BK$3:BK220),"")</f>
        <v/>
      </c>
      <c r="BL221" s="22" t="str">
        <f t="shared" si="134"/>
        <v/>
      </c>
      <c r="BM221" s="22" t="str">
        <f t="shared" si="134"/>
        <v/>
      </c>
      <c r="BN221" s="22" t="str">
        <f t="shared" si="134"/>
        <v/>
      </c>
      <c r="BO221" s="22" t="str">
        <f t="shared" si="134"/>
        <v/>
      </c>
      <c r="BP221" s="22" t="str">
        <f t="shared" si="134"/>
        <v/>
      </c>
      <c r="BQ221" s="22" t="str">
        <f t="shared" si="134"/>
        <v/>
      </c>
      <c r="BR221" s="22" t="str">
        <f t="shared" si="134"/>
        <v/>
      </c>
      <c r="BS221" s="22" t="str">
        <f t="shared" si="134"/>
        <v/>
      </c>
      <c r="BT221" s="22" t="str">
        <f t="shared" si="134"/>
        <v/>
      </c>
      <c r="BU221" s="22" t="str">
        <f t="shared" si="134"/>
        <v/>
      </c>
      <c r="BV221" s="22" t="str">
        <f t="shared" si="134"/>
        <v/>
      </c>
    </row>
    <row r="222" spans="2:74" ht="30" customHeight="1" x14ac:dyDescent="0.2">
      <c r="B222" s="75"/>
      <c r="C222" s="75"/>
      <c r="D222" s="77"/>
      <c r="E222" s="49"/>
      <c r="F222" s="49"/>
      <c r="G222" s="50"/>
      <c r="H222" s="51"/>
      <c r="I222" s="50"/>
      <c r="J222" s="53"/>
      <c r="K222" s="55" t="str">
        <f t="shared" si="117"/>
        <v/>
      </c>
      <c r="L222" s="50" t="str">
        <f t="shared" si="118"/>
        <v/>
      </c>
      <c r="M222" s="50" t="str">
        <f t="shared" si="119"/>
        <v/>
      </c>
      <c r="N222" s="72" t="str">
        <f t="shared" si="120"/>
        <v/>
      </c>
      <c r="O222" s="72" t="str">
        <f t="shared" si="121"/>
        <v/>
      </c>
      <c r="P222" s="51" t="str">
        <f t="shared" si="122"/>
        <v/>
      </c>
      <c r="Q222" s="21"/>
      <c r="R222" s="68" t="str">
        <f t="shared" si="123"/>
        <v/>
      </c>
      <c r="S222" s="51" t="str">
        <f t="shared" si="124"/>
        <v/>
      </c>
      <c r="T222" s="24"/>
      <c r="U222" s="7" t="str">
        <f t="shared" si="109"/>
        <v/>
      </c>
      <c r="V222" s="8" t="str">
        <f t="shared" si="125"/>
        <v/>
      </c>
      <c r="W222" s="21"/>
      <c r="X222" s="14" t="str">
        <f t="shared" si="110"/>
        <v/>
      </c>
      <c r="Y222" s="14" t="str">
        <f t="shared" si="126"/>
        <v/>
      </c>
      <c r="Z222" s="8" t="str">
        <f t="shared" si="127"/>
        <v/>
      </c>
      <c r="AA222" s="24"/>
      <c r="AB222" s="4" t="str">
        <f>IF(B222="","",COUNT(B$3:B222))</f>
        <v/>
      </c>
      <c r="AC222" s="4" t="str">
        <f>IF(C222="","",COUNT(C$3:C222))</f>
        <v/>
      </c>
      <c r="AD222" s="4" t="str">
        <f>IF(D222="","",COUNT(D$3:D222))</f>
        <v/>
      </c>
      <c r="AE222" s="22" t="str">
        <f>IF(E222="","",COUNTA($E$3:E222))</f>
        <v/>
      </c>
      <c r="AF222" s="60" t="str">
        <f>IF(B222="",IF(OR($C222&lt;&gt;"",$D222&lt;&gt;"",$E222&lt;&gt;"",$F222&lt;&gt;""),INDEX(AF$3:AF221,MATCH(MAX(AB$3:AB221),AB$3:AB221,0),0),""),B222)</f>
        <v/>
      </c>
      <c r="AG222" s="60" t="str">
        <f>IF(C222="",IF(OR($B222&lt;&gt;"",$D222&lt;&gt;"",$E222&lt;&gt;"",$F222&lt;&gt;""),INDEX(AG$3:AG221,MATCH(MAX(AC$3:AC221),AC$3:AC221,0),0),""),C222)</f>
        <v/>
      </c>
      <c r="AH222" s="60" t="str">
        <f>IF(D222="",IF(OR($B222&lt;&gt;"",$C222&lt;&gt;"",$E222&lt;&gt;"",$F222&lt;&gt;""),INDEX(AH$3:AH221,MATCH(MAX(AD$3:AD221),AD$3:AD221,0),0),""),D222)</f>
        <v/>
      </c>
      <c r="AI222" s="19" t="str">
        <f t="shared" si="128"/>
        <v/>
      </c>
      <c r="AJ222" s="22" t="str">
        <f>IF(AK222="","",$AK222&amp;"@"&amp;AL222&amp;IF(AL222="","","@"&amp;COUNTIF($AI$3:AI222,AL222)))</f>
        <v/>
      </c>
      <c r="AK222" s="45" t="str">
        <f t="shared" si="129"/>
        <v/>
      </c>
      <c r="AL222" s="5" t="str">
        <f>IF(AI222="",IF(AND(F222&lt;&gt;"",E222=""),INDEX($AI$3:AI221,MATCH(MAX($AE$3:AE221),$AE$3:AE221,0),0),""),AI222)</f>
        <v/>
      </c>
      <c r="AM222" s="22" t="str">
        <f>IF(入力!F222="","",IFERROR(INDEX(設定!$B$3:$B$100003,IFERROR(MATCH("*"&amp;$F222&amp;"*",設定!B$3:B$100003,0),MATCH("*"&amp;$F222&amp;"*",設定!C$3:C$100003,0)),0),入力!F222))&amp;""</f>
        <v/>
      </c>
      <c r="AN222" s="22" t="str">
        <f>IF(AM222="","",IFERROR(IF(入力!I222="",INDEX(設定!$D$3:$D$100003,MATCH("*"&amp;$AM222&amp;"*",設定!B$3:B$100003,0),0),I222),I222))&amp;""</f>
        <v/>
      </c>
      <c r="AO222" s="22" t="str">
        <f t="shared" si="130"/>
        <v/>
      </c>
      <c r="AP222" s="22" t="str">
        <f t="shared" si="131"/>
        <v/>
      </c>
      <c r="AQ222" s="22" t="str">
        <f>IF(AM222="","",IFERROR(IF(入力!H222="",INDEX(設定!$E$3:$X$100003,MATCH("*"&amp;$AM222&amp;"*",設定!B$3:B$100003,0),MATCH($AK222,設定!$E$1:$X$1,1)),H222),H222))</f>
        <v/>
      </c>
      <c r="AR222" s="23" t="str">
        <f t="shared" si="132"/>
        <v/>
      </c>
      <c r="AS222" s="23" t="str">
        <f>IF(AND(AR222&lt;&gt;"",COUNTIF($AJ$3:AJ222,AJ222)=1),SUMIF($AJ$3:$AR$100003,AJ222,$AR$3:$AR$100003),"")</f>
        <v/>
      </c>
      <c r="AT222" s="23" t="str">
        <f>IF(AND(COUNTIF($AK$3:AK222,AK222)=COUNTIF($AK$3:AK100222,AK222),AK222&lt;&gt;""),SUMIF($AK$3:AK222,AK222,$AR$3:AR222),"")</f>
        <v/>
      </c>
      <c r="AU222" s="125"/>
      <c r="AV222" s="22" t="str">
        <f>IF(COUNT(BA222:BF222)=6,MAX($AV$3:AV221)+1,"")</f>
        <v/>
      </c>
      <c r="AW222" s="22" t="str">
        <f>IF(AX222="","",RANK(AX222,$AX$3:$AX$100003,1)+COUNTIF($AX$3:AX222,AX222)-1)</f>
        <v/>
      </c>
      <c r="AX222" s="22" t="str">
        <f t="shared" si="111"/>
        <v/>
      </c>
      <c r="AY222" s="22" t="str">
        <f>IF(AL222="","",IF(COUNTIF($AL$3:AL222,AL222)=1,1+MAX($AY$3:AY221),INDEX($AY$3:AY221,MATCH(AL222,$AL$3:AL222,0),0)))</f>
        <v/>
      </c>
      <c r="AZ222" s="22" t="str">
        <f>IF(AM222="","",IF(COUNTIF($AM$3:AM222,AM222)=1,1+MAX($AZ$3:AZ221),INDEX($AZ$3:AZ221,MATCH(AM222,$AM$3:AM222,0),0)))</f>
        <v/>
      </c>
      <c r="BA222" s="79" t="str">
        <f t="shared" si="112"/>
        <v/>
      </c>
      <c r="BB222" s="79" t="str">
        <f t="shared" si="113"/>
        <v/>
      </c>
      <c r="BC222" s="22" t="str">
        <f>IF($AL222="","",IF(COUNTIF(AL222,"*"&amp;BC$1&amp;"*"),COUNTIF(AL$3:AL222,"*"&amp;BC$1&amp;"*"),""))</f>
        <v/>
      </c>
      <c r="BD222" s="22" t="str">
        <f>IF($AL222="","",IF(COUNTIF(AM222,"*"&amp;BD$1&amp;"*"),COUNTIF(AM$3:AM222,"*"&amp;BD$1&amp;"*"),""))</f>
        <v/>
      </c>
      <c r="BE222" s="22" t="str">
        <f>IF($AL222="","",IF(COUNTIF(AN222,"*"&amp;BE$1&amp;"*"),COUNTIF(AN$3:AN222,"*"&amp;BE$1&amp;"*"),""))</f>
        <v/>
      </c>
      <c r="BF222" s="22" t="str">
        <f>IF($AL222="","",IF(COUNTIF(AO222,"*"&amp;BF$1&amp;"*"),COUNTIF(AO$3:AO222,"*"&amp;BF$1&amp;"*"),""))</f>
        <v/>
      </c>
      <c r="BG222" s="83" t="str">
        <f t="shared" si="114"/>
        <v/>
      </c>
      <c r="BH222" s="22" t="str">
        <f t="shared" si="115"/>
        <v/>
      </c>
      <c r="BI222" s="22" t="str">
        <f t="shared" si="116"/>
        <v/>
      </c>
      <c r="BK222" s="22" t="str">
        <f>IF($BK$1&gt;=1+MAX($BK$3:BK221),1+MAX($BK$3:BK221),"")</f>
        <v/>
      </c>
      <c r="BL222" s="22" t="str">
        <f t="shared" si="134"/>
        <v/>
      </c>
      <c r="BM222" s="22" t="str">
        <f t="shared" si="134"/>
        <v/>
      </c>
      <c r="BN222" s="22" t="str">
        <f t="shared" si="134"/>
        <v/>
      </c>
      <c r="BO222" s="22" t="str">
        <f t="shared" si="134"/>
        <v/>
      </c>
      <c r="BP222" s="22" t="str">
        <f t="shared" si="134"/>
        <v/>
      </c>
      <c r="BQ222" s="22" t="str">
        <f t="shared" si="134"/>
        <v/>
      </c>
      <c r="BR222" s="22" t="str">
        <f t="shared" si="134"/>
        <v/>
      </c>
      <c r="BS222" s="22" t="str">
        <f t="shared" si="134"/>
        <v/>
      </c>
      <c r="BT222" s="22" t="str">
        <f t="shared" si="134"/>
        <v/>
      </c>
      <c r="BU222" s="22" t="str">
        <f t="shared" si="134"/>
        <v/>
      </c>
      <c r="BV222" s="22" t="str">
        <f t="shared" si="134"/>
        <v/>
      </c>
    </row>
    <row r="223" spans="2:74" ht="30" customHeight="1" x14ac:dyDescent="0.2">
      <c r="B223" s="75"/>
      <c r="C223" s="75"/>
      <c r="D223" s="77"/>
      <c r="E223" s="49"/>
      <c r="F223" s="49"/>
      <c r="G223" s="50"/>
      <c r="H223" s="51"/>
      <c r="I223" s="50"/>
      <c r="J223" s="53"/>
      <c r="K223" s="55" t="str">
        <f t="shared" si="117"/>
        <v/>
      </c>
      <c r="L223" s="50" t="str">
        <f t="shared" si="118"/>
        <v/>
      </c>
      <c r="M223" s="50" t="str">
        <f t="shared" si="119"/>
        <v/>
      </c>
      <c r="N223" s="72" t="str">
        <f t="shared" si="120"/>
        <v/>
      </c>
      <c r="O223" s="72" t="str">
        <f t="shared" si="121"/>
        <v/>
      </c>
      <c r="P223" s="51" t="str">
        <f t="shared" si="122"/>
        <v/>
      </c>
      <c r="Q223" s="21"/>
      <c r="R223" s="68" t="str">
        <f t="shared" si="123"/>
        <v/>
      </c>
      <c r="S223" s="51" t="str">
        <f t="shared" si="124"/>
        <v/>
      </c>
      <c r="T223" s="24"/>
      <c r="U223" s="7" t="str">
        <f t="shared" si="109"/>
        <v/>
      </c>
      <c r="V223" s="8" t="str">
        <f t="shared" si="125"/>
        <v/>
      </c>
      <c r="W223" s="21"/>
      <c r="X223" s="14" t="str">
        <f t="shared" si="110"/>
        <v/>
      </c>
      <c r="Y223" s="14" t="str">
        <f t="shared" si="126"/>
        <v/>
      </c>
      <c r="Z223" s="8" t="str">
        <f t="shared" si="127"/>
        <v/>
      </c>
      <c r="AA223" s="24"/>
      <c r="AB223" s="4" t="str">
        <f>IF(B223="","",COUNT(B$3:B223))</f>
        <v/>
      </c>
      <c r="AC223" s="4" t="str">
        <f>IF(C223="","",COUNT(C$3:C223))</f>
        <v/>
      </c>
      <c r="AD223" s="4" t="str">
        <f>IF(D223="","",COUNT(D$3:D223))</f>
        <v/>
      </c>
      <c r="AE223" s="22" t="str">
        <f>IF(E223="","",COUNTA($E$3:E223))</f>
        <v/>
      </c>
      <c r="AF223" s="60" t="str">
        <f>IF(B223="",IF(OR($C223&lt;&gt;"",$D223&lt;&gt;"",$E223&lt;&gt;"",$F223&lt;&gt;""),INDEX(AF$3:AF222,MATCH(MAX(AB$3:AB222),AB$3:AB222,0),0),""),B223)</f>
        <v/>
      </c>
      <c r="AG223" s="60" t="str">
        <f>IF(C223="",IF(OR($B223&lt;&gt;"",$D223&lt;&gt;"",$E223&lt;&gt;"",$F223&lt;&gt;""),INDEX(AG$3:AG222,MATCH(MAX(AC$3:AC222),AC$3:AC222,0),0),""),C223)</f>
        <v/>
      </c>
      <c r="AH223" s="60" t="str">
        <f>IF(D223="",IF(OR($B223&lt;&gt;"",$C223&lt;&gt;"",$E223&lt;&gt;"",$F223&lt;&gt;""),INDEX(AH$3:AH222,MATCH(MAX(AD$3:AD222),AD$3:AD222,0),0),""),D223)</f>
        <v/>
      </c>
      <c r="AI223" s="19" t="str">
        <f t="shared" si="128"/>
        <v/>
      </c>
      <c r="AJ223" s="22" t="str">
        <f>IF(AK223="","",$AK223&amp;"@"&amp;AL223&amp;IF(AL223="","","@"&amp;COUNTIF($AI$3:AI223,AL223)))</f>
        <v/>
      </c>
      <c r="AK223" s="45" t="str">
        <f t="shared" si="129"/>
        <v/>
      </c>
      <c r="AL223" s="5" t="str">
        <f>IF(AI223="",IF(AND(F223&lt;&gt;"",E223=""),INDEX($AI$3:AI222,MATCH(MAX($AE$3:AE222),$AE$3:AE222,0),0),""),AI223)</f>
        <v/>
      </c>
      <c r="AM223" s="22" t="str">
        <f>IF(入力!F223="","",IFERROR(INDEX(設定!$B$3:$B$100003,IFERROR(MATCH("*"&amp;$F223&amp;"*",設定!B$3:B$100003,0),MATCH("*"&amp;$F223&amp;"*",設定!C$3:C$100003,0)),0),入力!F223))&amp;""</f>
        <v/>
      </c>
      <c r="AN223" s="22" t="str">
        <f>IF(AM223="","",IFERROR(IF(入力!I223="",INDEX(設定!$D$3:$D$100003,MATCH("*"&amp;$AM223&amp;"*",設定!B$3:B$100003,0),0),I223),I223))&amp;""</f>
        <v/>
      </c>
      <c r="AO223" s="22" t="str">
        <f t="shared" si="130"/>
        <v/>
      </c>
      <c r="AP223" s="22" t="str">
        <f t="shared" si="131"/>
        <v/>
      </c>
      <c r="AQ223" s="22" t="str">
        <f>IF(AM223="","",IFERROR(IF(入力!H223="",INDEX(設定!$E$3:$X$100003,MATCH("*"&amp;$AM223&amp;"*",設定!B$3:B$100003,0),MATCH($AK223,設定!$E$1:$X$1,1)),H223),H223))</f>
        <v/>
      </c>
      <c r="AR223" s="23" t="str">
        <f t="shared" si="132"/>
        <v/>
      </c>
      <c r="AS223" s="23" t="str">
        <f>IF(AND(AR223&lt;&gt;"",COUNTIF($AJ$3:AJ223,AJ223)=1),SUMIF($AJ$3:$AR$100003,AJ223,$AR$3:$AR$100003),"")</f>
        <v/>
      </c>
      <c r="AT223" s="23" t="str">
        <f>IF(AND(COUNTIF($AK$3:AK223,AK223)=COUNTIF($AK$3:AK100223,AK223),AK223&lt;&gt;""),SUMIF($AK$3:AK223,AK223,$AR$3:AR223),"")</f>
        <v/>
      </c>
      <c r="AU223" s="125"/>
      <c r="AV223" s="22" t="str">
        <f>IF(COUNT(BA223:BF223)=6,MAX($AV$3:AV222)+1,"")</f>
        <v/>
      </c>
      <c r="AW223" s="22" t="str">
        <f>IF(AX223="","",RANK(AX223,$AX$3:$AX$100003,1)+COUNTIF($AX$3:AX223,AX223)-1)</f>
        <v/>
      </c>
      <c r="AX223" s="22" t="str">
        <f t="shared" si="111"/>
        <v/>
      </c>
      <c r="AY223" s="22" t="str">
        <f>IF(AL223="","",IF(COUNTIF($AL$3:AL223,AL223)=1,1+MAX($AY$3:AY222),INDEX($AY$3:AY222,MATCH(AL223,$AL$3:AL223,0),0)))</f>
        <v/>
      </c>
      <c r="AZ223" s="22" t="str">
        <f>IF(AM223="","",IF(COUNTIF($AM$3:AM223,AM223)=1,1+MAX($AZ$3:AZ222),INDEX($AZ$3:AZ222,MATCH(AM223,$AM$3:AM223,0),0)))</f>
        <v/>
      </c>
      <c r="BA223" s="79" t="str">
        <f t="shared" si="112"/>
        <v/>
      </c>
      <c r="BB223" s="79" t="str">
        <f t="shared" si="113"/>
        <v/>
      </c>
      <c r="BC223" s="22" t="str">
        <f>IF($AL223="","",IF(COUNTIF(AL223,"*"&amp;BC$1&amp;"*"),COUNTIF(AL$3:AL223,"*"&amp;BC$1&amp;"*"),""))</f>
        <v/>
      </c>
      <c r="BD223" s="22" t="str">
        <f>IF($AL223="","",IF(COUNTIF(AM223,"*"&amp;BD$1&amp;"*"),COUNTIF(AM$3:AM223,"*"&amp;BD$1&amp;"*"),""))</f>
        <v/>
      </c>
      <c r="BE223" s="22" t="str">
        <f>IF($AL223="","",IF(COUNTIF(AN223,"*"&amp;BE$1&amp;"*"),COUNTIF(AN$3:AN223,"*"&amp;BE$1&amp;"*"),""))</f>
        <v/>
      </c>
      <c r="BF223" s="22" t="str">
        <f>IF($AL223="","",IF(COUNTIF(AO223,"*"&amp;BF$1&amp;"*"),COUNTIF(AO$3:AO223,"*"&amp;BF$1&amp;"*"),""))</f>
        <v/>
      </c>
      <c r="BG223" s="83" t="str">
        <f t="shared" si="114"/>
        <v/>
      </c>
      <c r="BH223" s="22" t="str">
        <f t="shared" si="115"/>
        <v/>
      </c>
      <c r="BI223" s="22" t="str">
        <f t="shared" si="116"/>
        <v/>
      </c>
      <c r="BK223" s="22" t="str">
        <f>IF($BK$1&gt;=1+MAX($BK$3:BK222),1+MAX($BK$3:BK222),"")</f>
        <v/>
      </c>
      <c r="BL223" s="22" t="str">
        <f t="shared" ref="BL223:BV232" si="135">IFERROR(IF($BK223="","",INDEX($AF$3:$AR$100003,MATCH($BK223,INDEX($AV$3:$AW$100003,0,MATCH($BL$1,$AV$2:$AW$2,0)),0),MATCH(BL$2,$AF$2:$AR$2,0))),"")</f>
        <v/>
      </c>
      <c r="BM223" s="22" t="str">
        <f t="shared" si="135"/>
        <v/>
      </c>
      <c r="BN223" s="22" t="str">
        <f t="shared" si="135"/>
        <v/>
      </c>
      <c r="BO223" s="22" t="str">
        <f t="shared" si="135"/>
        <v/>
      </c>
      <c r="BP223" s="22" t="str">
        <f t="shared" si="135"/>
        <v/>
      </c>
      <c r="BQ223" s="22" t="str">
        <f t="shared" si="135"/>
        <v/>
      </c>
      <c r="BR223" s="22" t="str">
        <f t="shared" si="135"/>
        <v/>
      </c>
      <c r="BS223" s="22" t="str">
        <f t="shared" si="135"/>
        <v/>
      </c>
      <c r="BT223" s="22" t="str">
        <f t="shared" si="135"/>
        <v/>
      </c>
      <c r="BU223" s="22" t="str">
        <f t="shared" si="135"/>
        <v/>
      </c>
      <c r="BV223" s="22" t="str">
        <f t="shared" si="135"/>
        <v/>
      </c>
    </row>
    <row r="224" spans="2:74" ht="30" customHeight="1" x14ac:dyDescent="0.2">
      <c r="B224" s="75"/>
      <c r="C224" s="75"/>
      <c r="D224" s="77"/>
      <c r="E224" s="49"/>
      <c r="F224" s="49"/>
      <c r="G224" s="50"/>
      <c r="H224" s="51"/>
      <c r="I224" s="50"/>
      <c r="J224" s="53"/>
      <c r="K224" s="55" t="str">
        <f t="shared" si="117"/>
        <v/>
      </c>
      <c r="L224" s="50" t="str">
        <f t="shared" si="118"/>
        <v/>
      </c>
      <c r="M224" s="50" t="str">
        <f t="shared" si="119"/>
        <v/>
      </c>
      <c r="N224" s="72" t="str">
        <f t="shared" si="120"/>
        <v/>
      </c>
      <c r="O224" s="72" t="str">
        <f t="shared" si="121"/>
        <v/>
      </c>
      <c r="P224" s="51" t="str">
        <f t="shared" si="122"/>
        <v/>
      </c>
      <c r="Q224" s="21"/>
      <c r="R224" s="68" t="str">
        <f t="shared" si="123"/>
        <v/>
      </c>
      <c r="S224" s="51" t="str">
        <f t="shared" si="124"/>
        <v/>
      </c>
      <c r="T224" s="24"/>
      <c r="U224" s="7" t="str">
        <f t="shared" si="109"/>
        <v/>
      </c>
      <c r="V224" s="8" t="str">
        <f t="shared" si="125"/>
        <v/>
      </c>
      <c r="W224" s="21"/>
      <c r="X224" s="14" t="str">
        <f t="shared" si="110"/>
        <v/>
      </c>
      <c r="Y224" s="14" t="str">
        <f t="shared" si="126"/>
        <v/>
      </c>
      <c r="Z224" s="8" t="str">
        <f t="shared" si="127"/>
        <v/>
      </c>
      <c r="AA224" s="24"/>
      <c r="AB224" s="4" t="str">
        <f>IF(B224="","",COUNT(B$3:B224))</f>
        <v/>
      </c>
      <c r="AC224" s="4" t="str">
        <f>IF(C224="","",COUNT(C$3:C224))</f>
        <v/>
      </c>
      <c r="AD224" s="4" t="str">
        <f>IF(D224="","",COUNT(D$3:D224))</f>
        <v/>
      </c>
      <c r="AE224" s="22" t="str">
        <f>IF(E224="","",COUNTA($E$3:E224))</f>
        <v/>
      </c>
      <c r="AF224" s="60" t="str">
        <f>IF(B224="",IF(OR($C224&lt;&gt;"",$D224&lt;&gt;"",$E224&lt;&gt;"",$F224&lt;&gt;""),INDEX(AF$3:AF223,MATCH(MAX(AB$3:AB223),AB$3:AB223,0),0),""),B224)</f>
        <v/>
      </c>
      <c r="AG224" s="60" t="str">
        <f>IF(C224="",IF(OR($B224&lt;&gt;"",$D224&lt;&gt;"",$E224&lt;&gt;"",$F224&lt;&gt;""),INDEX(AG$3:AG223,MATCH(MAX(AC$3:AC223),AC$3:AC223,0),0),""),C224)</f>
        <v/>
      </c>
      <c r="AH224" s="60" t="str">
        <f>IF(D224="",IF(OR($B224&lt;&gt;"",$C224&lt;&gt;"",$E224&lt;&gt;"",$F224&lt;&gt;""),INDEX(AH$3:AH223,MATCH(MAX(AD$3:AD223),AD$3:AD223,0),0),""),D224)</f>
        <v/>
      </c>
      <c r="AI224" s="19" t="str">
        <f t="shared" si="128"/>
        <v/>
      </c>
      <c r="AJ224" s="22" t="str">
        <f>IF(AK224="","",$AK224&amp;"@"&amp;AL224&amp;IF(AL224="","","@"&amp;COUNTIF($AI$3:AI224,AL224)))</f>
        <v/>
      </c>
      <c r="AK224" s="45" t="str">
        <f t="shared" si="129"/>
        <v/>
      </c>
      <c r="AL224" s="5" t="str">
        <f>IF(AI224="",IF(AND(F224&lt;&gt;"",E224=""),INDEX($AI$3:AI223,MATCH(MAX($AE$3:AE223),$AE$3:AE223,0),0),""),AI224)</f>
        <v/>
      </c>
      <c r="AM224" s="22" t="str">
        <f>IF(入力!F224="","",IFERROR(INDEX(設定!$B$3:$B$100003,IFERROR(MATCH("*"&amp;$F224&amp;"*",設定!B$3:B$100003,0),MATCH("*"&amp;$F224&amp;"*",設定!C$3:C$100003,0)),0),入力!F224))&amp;""</f>
        <v/>
      </c>
      <c r="AN224" s="22" t="str">
        <f>IF(AM224="","",IFERROR(IF(入力!I224="",INDEX(設定!$D$3:$D$100003,MATCH("*"&amp;$AM224&amp;"*",設定!B$3:B$100003,0),0),I224),I224))&amp;""</f>
        <v/>
      </c>
      <c r="AO224" s="22" t="str">
        <f t="shared" si="130"/>
        <v/>
      </c>
      <c r="AP224" s="22" t="str">
        <f t="shared" si="131"/>
        <v/>
      </c>
      <c r="AQ224" s="22" t="str">
        <f>IF(AM224="","",IFERROR(IF(入力!H224="",INDEX(設定!$E$3:$X$100003,MATCH("*"&amp;$AM224&amp;"*",設定!B$3:B$100003,0),MATCH($AK224,設定!$E$1:$X$1,1)),H224),H224))</f>
        <v/>
      </c>
      <c r="AR224" s="23" t="str">
        <f t="shared" si="132"/>
        <v/>
      </c>
      <c r="AS224" s="23" t="str">
        <f>IF(AND(AR224&lt;&gt;"",COUNTIF($AJ$3:AJ224,AJ224)=1),SUMIF($AJ$3:$AR$100003,AJ224,$AR$3:$AR$100003),"")</f>
        <v/>
      </c>
      <c r="AT224" s="23" t="str">
        <f>IF(AND(COUNTIF($AK$3:AK224,AK224)=COUNTIF($AK$3:AK100224,AK224),AK224&lt;&gt;""),SUMIF($AK$3:AK224,AK224,$AR$3:AR224),"")</f>
        <v/>
      </c>
      <c r="AU224" s="125"/>
      <c r="AV224" s="22" t="str">
        <f>IF(COUNT(BA224:BF224)=6,MAX($AV$3:AV223)+1,"")</f>
        <v/>
      </c>
      <c r="AW224" s="22" t="str">
        <f>IF(AX224="","",RANK(AX224,$AX$3:$AX$100003,1)+COUNTIF($AX$3:AX224,AX224)-1)</f>
        <v/>
      </c>
      <c r="AX224" s="22" t="str">
        <f t="shared" si="111"/>
        <v/>
      </c>
      <c r="AY224" s="22" t="str">
        <f>IF(AL224="","",IF(COUNTIF($AL$3:AL224,AL224)=1,1+MAX($AY$3:AY223),INDEX($AY$3:AY223,MATCH(AL224,$AL$3:AL224,0),0)))</f>
        <v/>
      </c>
      <c r="AZ224" s="22" t="str">
        <f>IF(AM224="","",IF(COUNTIF($AM$3:AM224,AM224)=1,1+MAX($AZ$3:AZ223),INDEX($AZ$3:AZ223,MATCH(AM224,$AM$3:AM224,0),0)))</f>
        <v/>
      </c>
      <c r="BA224" s="79" t="str">
        <f t="shared" si="112"/>
        <v/>
      </c>
      <c r="BB224" s="79" t="str">
        <f t="shared" si="113"/>
        <v/>
      </c>
      <c r="BC224" s="22" t="str">
        <f>IF($AL224="","",IF(COUNTIF(AL224,"*"&amp;BC$1&amp;"*"),COUNTIF(AL$3:AL224,"*"&amp;BC$1&amp;"*"),""))</f>
        <v/>
      </c>
      <c r="BD224" s="22" t="str">
        <f>IF($AL224="","",IF(COUNTIF(AM224,"*"&amp;BD$1&amp;"*"),COUNTIF(AM$3:AM224,"*"&amp;BD$1&amp;"*"),""))</f>
        <v/>
      </c>
      <c r="BE224" s="22" t="str">
        <f>IF($AL224="","",IF(COUNTIF(AN224,"*"&amp;BE$1&amp;"*"),COUNTIF(AN$3:AN224,"*"&amp;BE$1&amp;"*"),""))</f>
        <v/>
      </c>
      <c r="BF224" s="22" t="str">
        <f>IF($AL224="","",IF(COUNTIF(AO224,"*"&amp;BF$1&amp;"*"),COUNTIF(AO$3:AO224,"*"&amp;BF$1&amp;"*"),""))</f>
        <v/>
      </c>
      <c r="BG224" s="83" t="str">
        <f t="shared" si="114"/>
        <v/>
      </c>
      <c r="BH224" s="22" t="str">
        <f t="shared" si="115"/>
        <v/>
      </c>
      <c r="BI224" s="22" t="str">
        <f t="shared" si="116"/>
        <v/>
      </c>
      <c r="BK224" s="22" t="str">
        <f>IF($BK$1&gt;=1+MAX($BK$3:BK223),1+MAX($BK$3:BK223),"")</f>
        <v/>
      </c>
      <c r="BL224" s="22" t="str">
        <f t="shared" si="135"/>
        <v/>
      </c>
      <c r="BM224" s="22" t="str">
        <f t="shared" si="135"/>
        <v/>
      </c>
      <c r="BN224" s="22" t="str">
        <f t="shared" si="135"/>
        <v/>
      </c>
      <c r="BO224" s="22" t="str">
        <f t="shared" si="135"/>
        <v/>
      </c>
      <c r="BP224" s="22" t="str">
        <f t="shared" si="135"/>
        <v/>
      </c>
      <c r="BQ224" s="22" t="str">
        <f t="shared" si="135"/>
        <v/>
      </c>
      <c r="BR224" s="22" t="str">
        <f t="shared" si="135"/>
        <v/>
      </c>
      <c r="BS224" s="22" t="str">
        <f t="shared" si="135"/>
        <v/>
      </c>
      <c r="BT224" s="22" t="str">
        <f t="shared" si="135"/>
        <v/>
      </c>
      <c r="BU224" s="22" t="str">
        <f t="shared" si="135"/>
        <v/>
      </c>
      <c r="BV224" s="22" t="str">
        <f t="shared" si="135"/>
        <v/>
      </c>
    </row>
    <row r="225" spans="2:74" ht="30" customHeight="1" x14ac:dyDescent="0.2">
      <c r="B225" s="75"/>
      <c r="C225" s="75"/>
      <c r="D225" s="77"/>
      <c r="E225" s="49"/>
      <c r="F225" s="49"/>
      <c r="G225" s="50"/>
      <c r="H225" s="51"/>
      <c r="I225" s="50"/>
      <c r="J225" s="53"/>
      <c r="K225" s="55" t="str">
        <f t="shared" si="117"/>
        <v/>
      </c>
      <c r="L225" s="50" t="str">
        <f t="shared" si="118"/>
        <v/>
      </c>
      <c r="M225" s="50" t="str">
        <f t="shared" si="119"/>
        <v/>
      </c>
      <c r="N225" s="72" t="str">
        <f t="shared" si="120"/>
        <v/>
      </c>
      <c r="O225" s="72" t="str">
        <f t="shared" si="121"/>
        <v/>
      </c>
      <c r="P225" s="51" t="str">
        <f t="shared" si="122"/>
        <v/>
      </c>
      <c r="Q225" s="21"/>
      <c r="R225" s="68" t="str">
        <f t="shared" si="123"/>
        <v/>
      </c>
      <c r="S225" s="51" t="str">
        <f t="shared" si="124"/>
        <v/>
      </c>
      <c r="T225" s="24"/>
      <c r="U225" s="7" t="str">
        <f t="shared" si="109"/>
        <v/>
      </c>
      <c r="V225" s="8" t="str">
        <f t="shared" si="125"/>
        <v/>
      </c>
      <c r="W225" s="21"/>
      <c r="X225" s="14" t="str">
        <f t="shared" si="110"/>
        <v/>
      </c>
      <c r="Y225" s="14" t="str">
        <f t="shared" si="126"/>
        <v/>
      </c>
      <c r="Z225" s="8" t="str">
        <f t="shared" si="127"/>
        <v/>
      </c>
      <c r="AA225" s="24"/>
      <c r="AB225" s="4" t="str">
        <f>IF(B225="","",COUNT(B$3:B225))</f>
        <v/>
      </c>
      <c r="AC225" s="4" t="str">
        <f>IF(C225="","",COUNT(C$3:C225))</f>
        <v/>
      </c>
      <c r="AD225" s="4" t="str">
        <f>IF(D225="","",COUNT(D$3:D225))</f>
        <v/>
      </c>
      <c r="AE225" s="22" t="str">
        <f>IF(E225="","",COUNTA($E$3:E225))</f>
        <v/>
      </c>
      <c r="AF225" s="60" t="str">
        <f>IF(B225="",IF(OR($C225&lt;&gt;"",$D225&lt;&gt;"",$E225&lt;&gt;"",$F225&lt;&gt;""),INDEX(AF$3:AF224,MATCH(MAX(AB$3:AB224),AB$3:AB224,0),0),""),B225)</f>
        <v/>
      </c>
      <c r="AG225" s="60" t="str">
        <f>IF(C225="",IF(OR($B225&lt;&gt;"",$D225&lt;&gt;"",$E225&lt;&gt;"",$F225&lt;&gt;""),INDEX(AG$3:AG224,MATCH(MAX(AC$3:AC224),AC$3:AC224,0),0),""),C225)</f>
        <v/>
      </c>
      <c r="AH225" s="60" t="str">
        <f>IF(D225="",IF(OR($B225&lt;&gt;"",$C225&lt;&gt;"",$E225&lt;&gt;"",$F225&lt;&gt;""),INDEX(AH$3:AH224,MATCH(MAX(AD$3:AD224),AD$3:AD224,0),0),""),D225)</f>
        <v/>
      </c>
      <c r="AI225" s="19" t="str">
        <f t="shared" si="128"/>
        <v/>
      </c>
      <c r="AJ225" s="22" t="str">
        <f>IF(AK225="","",$AK225&amp;"@"&amp;AL225&amp;IF(AL225="","","@"&amp;COUNTIF($AI$3:AI225,AL225)))</f>
        <v/>
      </c>
      <c r="AK225" s="45" t="str">
        <f t="shared" si="129"/>
        <v/>
      </c>
      <c r="AL225" s="5" t="str">
        <f>IF(AI225="",IF(AND(F225&lt;&gt;"",E225=""),INDEX($AI$3:AI224,MATCH(MAX($AE$3:AE224),$AE$3:AE224,0),0),""),AI225)</f>
        <v/>
      </c>
      <c r="AM225" s="22" t="str">
        <f>IF(入力!F225="","",IFERROR(INDEX(設定!$B$3:$B$100003,IFERROR(MATCH("*"&amp;$F225&amp;"*",設定!B$3:B$100003,0),MATCH("*"&amp;$F225&amp;"*",設定!C$3:C$100003,0)),0),入力!F225))&amp;""</f>
        <v/>
      </c>
      <c r="AN225" s="22" t="str">
        <f>IF(AM225="","",IFERROR(IF(入力!I225="",INDEX(設定!$D$3:$D$100003,MATCH("*"&amp;$AM225&amp;"*",設定!B$3:B$100003,0),0),I225),I225))&amp;""</f>
        <v/>
      </c>
      <c r="AO225" s="22" t="str">
        <f t="shared" si="130"/>
        <v/>
      </c>
      <c r="AP225" s="22" t="str">
        <f t="shared" si="131"/>
        <v/>
      </c>
      <c r="AQ225" s="22" t="str">
        <f>IF(AM225="","",IFERROR(IF(入力!H225="",INDEX(設定!$E$3:$X$100003,MATCH("*"&amp;$AM225&amp;"*",設定!B$3:B$100003,0),MATCH($AK225,設定!$E$1:$X$1,1)),H225),H225))</f>
        <v/>
      </c>
      <c r="AR225" s="23" t="str">
        <f t="shared" si="132"/>
        <v/>
      </c>
      <c r="AS225" s="23" t="str">
        <f>IF(AND(AR225&lt;&gt;"",COUNTIF($AJ$3:AJ225,AJ225)=1),SUMIF($AJ$3:$AR$100003,AJ225,$AR$3:$AR$100003),"")</f>
        <v/>
      </c>
      <c r="AT225" s="23" t="str">
        <f>IF(AND(COUNTIF($AK$3:AK225,AK225)=COUNTIF($AK$3:AK100225,AK225),AK225&lt;&gt;""),SUMIF($AK$3:AK225,AK225,$AR$3:AR225),"")</f>
        <v/>
      </c>
      <c r="AU225" s="125"/>
      <c r="AV225" s="22" t="str">
        <f>IF(COUNT(BA225:BF225)=6,MAX($AV$3:AV224)+1,"")</f>
        <v/>
      </c>
      <c r="AW225" s="22" t="str">
        <f>IF(AX225="","",RANK(AX225,$AX$3:$AX$100003,1)+COUNTIF($AX$3:AX225,AX225)-1)</f>
        <v/>
      </c>
      <c r="AX225" s="22" t="str">
        <f t="shared" si="111"/>
        <v/>
      </c>
      <c r="AY225" s="22" t="str">
        <f>IF(AL225="","",IF(COUNTIF($AL$3:AL225,AL225)=1,1+MAX($AY$3:AY224),INDEX($AY$3:AY224,MATCH(AL225,$AL$3:AL225,0),0)))</f>
        <v/>
      </c>
      <c r="AZ225" s="22" t="str">
        <f>IF(AM225="","",IF(COUNTIF($AM$3:AM225,AM225)=1,1+MAX($AZ$3:AZ224),INDEX($AZ$3:AZ224,MATCH(AM225,$AM$3:AM225,0),0)))</f>
        <v/>
      </c>
      <c r="BA225" s="79" t="str">
        <f t="shared" si="112"/>
        <v/>
      </c>
      <c r="BB225" s="79" t="str">
        <f t="shared" si="113"/>
        <v/>
      </c>
      <c r="BC225" s="22" t="str">
        <f>IF($AL225="","",IF(COUNTIF(AL225,"*"&amp;BC$1&amp;"*"),COUNTIF(AL$3:AL225,"*"&amp;BC$1&amp;"*"),""))</f>
        <v/>
      </c>
      <c r="BD225" s="22" t="str">
        <f>IF($AL225="","",IF(COUNTIF(AM225,"*"&amp;BD$1&amp;"*"),COUNTIF(AM$3:AM225,"*"&amp;BD$1&amp;"*"),""))</f>
        <v/>
      </c>
      <c r="BE225" s="22" t="str">
        <f>IF($AL225="","",IF(COUNTIF(AN225,"*"&amp;BE$1&amp;"*"),COUNTIF(AN$3:AN225,"*"&amp;BE$1&amp;"*"),""))</f>
        <v/>
      </c>
      <c r="BF225" s="22" t="str">
        <f>IF($AL225="","",IF(COUNTIF(AO225,"*"&amp;BF$1&amp;"*"),COUNTIF(AO$3:AO225,"*"&amp;BF$1&amp;"*"),""))</f>
        <v/>
      </c>
      <c r="BG225" s="83" t="str">
        <f t="shared" si="114"/>
        <v/>
      </c>
      <c r="BH225" s="22" t="str">
        <f t="shared" si="115"/>
        <v/>
      </c>
      <c r="BI225" s="22" t="str">
        <f t="shared" si="116"/>
        <v/>
      </c>
      <c r="BK225" s="22" t="str">
        <f>IF($BK$1&gt;=1+MAX($BK$3:BK224),1+MAX($BK$3:BK224),"")</f>
        <v/>
      </c>
      <c r="BL225" s="22" t="str">
        <f t="shared" si="135"/>
        <v/>
      </c>
      <c r="BM225" s="22" t="str">
        <f t="shared" si="135"/>
        <v/>
      </c>
      <c r="BN225" s="22" t="str">
        <f t="shared" si="135"/>
        <v/>
      </c>
      <c r="BO225" s="22" t="str">
        <f t="shared" si="135"/>
        <v/>
      </c>
      <c r="BP225" s="22" t="str">
        <f t="shared" si="135"/>
        <v/>
      </c>
      <c r="BQ225" s="22" t="str">
        <f t="shared" si="135"/>
        <v/>
      </c>
      <c r="BR225" s="22" t="str">
        <f t="shared" si="135"/>
        <v/>
      </c>
      <c r="BS225" s="22" t="str">
        <f t="shared" si="135"/>
        <v/>
      </c>
      <c r="BT225" s="22" t="str">
        <f t="shared" si="135"/>
        <v/>
      </c>
      <c r="BU225" s="22" t="str">
        <f t="shared" si="135"/>
        <v/>
      </c>
      <c r="BV225" s="22" t="str">
        <f t="shared" si="135"/>
        <v/>
      </c>
    </row>
    <row r="226" spans="2:74" ht="30" customHeight="1" x14ac:dyDescent="0.2">
      <c r="B226" s="75"/>
      <c r="C226" s="75"/>
      <c r="D226" s="77"/>
      <c r="E226" s="49"/>
      <c r="F226" s="49"/>
      <c r="G226" s="50"/>
      <c r="H226" s="51"/>
      <c r="I226" s="50"/>
      <c r="J226" s="53"/>
      <c r="K226" s="55" t="str">
        <f t="shared" si="117"/>
        <v/>
      </c>
      <c r="L226" s="50" t="str">
        <f t="shared" si="118"/>
        <v/>
      </c>
      <c r="M226" s="50" t="str">
        <f t="shared" si="119"/>
        <v/>
      </c>
      <c r="N226" s="72" t="str">
        <f t="shared" si="120"/>
        <v/>
      </c>
      <c r="O226" s="72" t="str">
        <f t="shared" si="121"/>
        <v/>
      </c>
      <c r="P226" s="51" t="str">
        <f t="shared" si="122"/>
        <v/>
      </c>
      <c r="Q226" s="21"/>
      <c r="R226" s="68" t="str">
        <f t="shared" si="123"/>
        <v/>
      </c>
      <c r="S226" s="51" t="str">
        <f t="shared" si="124"/>
        <v/>
      </c>
      <c r="T226" s="24"/>
      <c r="U226" s="7" t="str">
        <f t="shared" si="109"/>
        <v/>
      </c>
      <c r="V226" s="8" t="str">
        <f t="shared" si="125"/>
        <v/>
      </c>
      <c r="W226" s="21"/>
      <c r="X226" s="14" t="str">
        <f t="shared" si="110"/>
        <v/>
      </c>
      <c r="Y226" s="14" t="str">
        <f t="shared" si="126"/>
        <v/>
      </c>
      <c r="Z226" s="8" t="str">
        <f t="shared" si="127"/>
        <v/>
      </c>
      <c r="AA226" s="24"/>
      <c r="AB226" s="4" t="str">
        <f>IF(B226="","",COUNT(B$3:B226))</f>
        <v/>
      </c>
      <c r="AC226" s="4" t="str">
        <f>IF(C226="","",COUNT(C$3:C226))</f>
        <v/>
      </c>
      <c r="AD226" s="4" t="str">
        <f>IF(D226="","",COUNT(D$3:D226))</f>
        <v/>
      </c>
      <c r="AE226" s="22" t="str">
        <f>IF(E226="","",COUNTA($E$3:E226))</f>
        <v/>
      </c>
      <c r="AF226" s="60" t="str">
        <f>IF(B226="",IF(OR($C226&lt;&gt;"",$D226&lt;&gt;"",$E226&lt;&gt;"",$F226&lt;&gt;""),INDEX(AF$3:AF225,MATCH(MAX(AB$3:AB225),AB$3:AB225,0),0),""),B226)</f>
        <v/>
      </c>
      <c r="AG226" s="60" t="str">
        <f>IF(C226="",IF(OR($B226&lt;&gt;"",$D226&lt;&gt;"",$E226&lt;&gt;"",$F226&lt;&gt;""),INDEX(AG$3:AG225,MATCH(MAX(AC$3:AC225),AC$3:AC225,0),0),""),C226)</f>
        <v/>
      </c>
      <c r="AH226" s="60" t="str">
        <f>IF(D226="",IF(OR($B226&lt;&gt;"",$C226&lt;&gt;"",$E226&lt;&gt;"",$F226&lt;&gt;""),INDEX(AH$3:AH225,MATCH(MAX(AD$3:AD225),AD$3:AD225,0),0),""),D226)</f>
        <v/>
      </c>
      <c r="AI226" s="19" t="str">
        <f t="shared" si="128"/>
        <v/>
      </c>
      <c r="AJ226" s="22" t="str">
        <f>IF(AK226="","",$AK226&amp;"@"&amp;AL226&amp;IF(AL226="","","@"&amp;COUNTIF($AI$3:AI226,AL226)))</f>
        <v/>
      </c>
      <c r="AK226" s="45" t="str">
        <f t="shared" si="129"/>
        <v/>
      </c>
      <c r="AL226" s="5" t="str">
        <f>IF(AI226="",IF(AND(F226&lt;&gt;"",E226=""),INDEX($AI$3:AI225,MATCH(MAX($AE$3:AE225),$AE$3:AE225,0),0),""),AI226)</f>
        <v/>
      </c>
      <c r="AM226" s="22" t="str">
        <f>IF(入力!F226="","",IFERROR(INDEX(設定!$B$3:$B$100003,IFERROR(MATCH("*"&amp;$F226&amp;"*",設定!B$3:B$100003,0),MATCH("*"&amp;$F226&amp;"*",設定!C$3:C$100003,0)),0),入力!F226))&amp;""</f>
        <v/>
      </c>
      <c r="AN226" s="22" t="str">
        <f>IF(AM226="","",IFERROR(IF(入力!I226="",INDEX(設定!$D$3:$D$100003,MATCH("*"&amp;$AM226&amp;"*",設定!B$3:B$100003,0),0),I226),I226))&amp;""</f>
        <v/>
      </c>
      <c r="AO226" s="22" t="str">
        <f t="shared" si="130"/>
        <v/>
      </c>
      <c r="AP226" s="22" t="str">
        <f t="shared" si="131"/>
        <v/>
      </c>
      <c r="AQ226" s="22" t="str">
        <f>IF(AM226="","",IFERROR(IF(入力!H226="",INDEX(設定!$E$3:$X$100003,MATCH("*"&amp;$AM226&amp;"*",設定!B$3:B$100003,0),MATCH($AK226,設定!$E$1:$X$1,1)),H226),H226))</f>
        <v/>
      </c>
      <c r="AR226" s="23" t="str">
        <f t="shared" si="132"/>
        <v/>
      </c>
      <c r="AS226" s="23" t="str">
        <f>IF(AND(AR226&lt;&gt;"",COUNTIF($AJ$3:AJ226,AJ226)=1),SUMIF($AJ$3:$AR$100003,AJ226,$AR$3:$AR$100003),"")</f>
        <v/>
      </c>
      <c r="AT226" s="23" t="str">
        <f>IF(AND(COUNTIF($AK$3:AK226,AK226)=COUNTIF($AK$3:AK100226,AK226),AK226&lt;&gt;""),SUMIF($AK$3:AK226,AK226,$AR$3:AR226),"")</f>
        <v/>
      </c>
      <c r="AU226" s="125"/>
      <c r="AV226" s="22" t="str">
        <f>IF(COUNT(BA226:BF226)=6,MAX($AV$3:AV225)+1,"")</f>
        <v/>
      </c>
      <c r="AW226" s="22" t="str">
        <f>IF(AX226="","",RANK(AX226,$AX$3:$AX$100003,1)+COUNTIF($AX$3:AX226,AX226)-1)</f>
        <v/>
      </c>
      <c r="AX226" s="22" t="str">
        <f t="shared" si="111"/>
        <v/>
      </c>
      <c r="AY226" s="22" t="str">
        <f>IF(AL226="","",IF(COUNTIF($AL$3:AL226,AL226)=1,1+MAX($AY$3:AY225),INDEX($AY$3:AY225,MATCH(AL226,$AL$3:AL226,0),0)))</f>
        <v/>
      </c>
      <c r="AZ226" s="22" t="str">
        <f>IF(AM226="","",IF(COUNTIF($AM$3:AM226,AM226)=1,1+MAX($AZ$3:AZ225),INDEX($AZ$3:AZ225,MATCH(AM226,$AM$3:AM226,0),0)))</f>
        <v/>
      </c>
      <c r="BA226" s="79" t="str">
        <f t="shared" si="112"/>
        <v/>
      </c>
      <c r="BB226" s="79" t="str">
        <f t="shared" si="113"/>
        <v/>
      </c>
      <c r="BC226" s="22" t="str">
        <f>IF($AL226="","",IF(COUNTIF(AL226,"*"&amp;BC$1&amp;"*"),COUNTIF(AL$3:AL226,"*"&amp;BC$1&amp;"*"),""))</f>
        <v/>
      </c>
      <c r="BD226" s="22" t="str">
        <f>IF($AL226="","",IF(COUNTIF(AM226,"*"&amp;BD$1&amp;"*"),COUNTIF(AM$3:AM226,"*"&amp;BD$1&amp;"*"),""))</f>
        <v/>
      </c>
      <c r="BE226" s="22" t="str">
        <f>IF($AL226="","",IF(COUNTIF(AN226,"*"&amp;BE$1&amp;"*"),COUNTIF(AN$3:AN226,"*"&amp;BE$1&amp;"*"),""))</f>
        <v/>
      </c>
      <c r="BF226" s="22" t="str">
        <f>IF($AL226="","",IF(COUNTIF(AO226,"*"&amp;BF$1&amp;"*"),COUNTIF(AO$3:AO226,"*"&amp;BF$1&amp;"*"),""))</f>
        <v/>
      </c>
      <c r="BG226" s="83" t="str">
        <f t="shared" si="114"/>
        <v/>
      </c>
      <c r="BH226" s="22" t="str">
        <f t="shared" si="115"/>
        <v/>
      </c>
      <c r="BI226" s="22" t="str">
        <f t="shared" si="116"/>
        <v/>
      </c>
      <c r="BK226" s="22" t="str">
        <f>IF($BK$1&gt;=1+MAX($BK$3:BK225),1+MAX($BK$3:BK225),"")</f>
        <v/>
      </c>
      <c r="BL226" s="22" t="str">
        <f t="shared" si="135"/>
        <v/>
      </c>
      <c r="BM226" s="22" t="str">
        <f t="shared" si="135"/>
        <v/>
      </c>
      <c r="BN226" s="22" t="str">
        <f t="shared" si="135"/>
        <v/>
      </c>
      <c r="BO226" s="22" t="str">
        <f t="shared" si="135"/>
        <v/>
      </c>
      <c r="BP226" s="22" t="str">
        <f t="shared" si="135"/>
        <v/>
      </c>
      <c r="BQ226" s="22" t="str">
        <f t="shared" si="135"/>
        <v/>
      </c>
      <c r="BR226" s="22" t="str">
        <f t="shared" si="135"/>
        <v/>
      </c>
      <c r="BS226" s="22" t="str">
        <f t="shared" si="135"/>
        <v/>
      </c>
      <c r="BT226" s="22" t="str">
        <f t="shared" si="135"/>
        <v/>
      </c>
      <c r="BU226" s="22" t="str">
        <f t="shared" si="135"/>
        <v/>
      </c>
      <c r="BV226" s="22" t="str">
        <f t="shared" si="135"/>
        <v/>
      </c>
    </row>
    <row r="227" spans="2:74" ht="30" customHeight="1" x14ac:dyDescent="0.2">
      <c r="B227" s="75"/>
      <c r="C227" s="75"/>
      <c r="D227" s="77"/>
      <c r="E227" s="49"/>
      <c r="F227" s="49"/>
      <c r="G227" s="50"/>
      <c r="H227" s="51"/>
      <c r="I227" s="50"/>
      <c r="J227" s="53"/>
      <c r="K227" s="55" t="str">
        <f t="shared" si="117"/>
        <v/>
      </c>
      <c r="L227" s="50" t="str">
        <f t="shared" si="118"/>
        <v/>
      </c>
      <c r="M227" s="50" t="str">
        <f t="shared" si="119"/>
        <v/>
      </c>
      <c r="N227" s="72" t="str">
        <f t="shared" si="120"/>
        <v/>
      </c>
      <c r="O227" s="72" t="str">
        <f t="shared" si="121"/>
        <v/>
      </c>
      <c r="P227" s="51" t="str">
        <f t="shared" si="122"/>
        <v/>
      </c>
      <c r="Q227" s="21"/>
      <c r="R227" s="68" t="str">
        <f t="shared" si="123"/>
        <v/>
      </c>
      <c r="S227" s="51" t="str">
        <f t="shared" si="124"/>
        <v/>
      </c>
      <c r="T227" s="24"/>
      <c r="U227" s="7" t="str">
        <f t="shared" si="109"/>
        <v/>
      </c>
      <c r="V227" s="8" t="str">
        <f t="shared" si="125"/>
        <v/>
      </c>
      <c r="W227" s="21"/>
      <c r="X227" s="14" t="str">
        <f t="shared" si="110"/>
        <v/>
      </c>
      <c r="Y227" s="14" t="str">
        <f t="shared" si="126"/>
        <v/>
      </c>
      <c r="Z227" s="8" t="str">
        <f t="shared" si="127"/>
        <v/>
      </c>
      <c r="AA227" s="24"/>
      <c r="AB227" s="4" t="str">
        <f>IF(B227="","",COUNT(B$3:B227))</f>
        <v/>
      </c>
      <c r="AC227" s="4" t="str">
        <f>IF(C227="","",COUNT(C$3:C227))</f>
        <v/>
      </c>
      <c r="AD227" s="4" t="str">
        <f>IF(D227="","",COUNT(D$3:D227))</f>
        <v/>
      </c>
      <c r="AE227" s="22" t="str">
        <f>IF(E227="","",COUNTA($E$3:E227))</f>
        <v/>
      </c>
      <c r="AF227" s="60" t="str">
        <f>IF(B227="",IF(OR($C227&lt;&gt;"",$D227&lt;&gt;"",$E227&lt;&gt;"",$F227&lt;&gt;""),INDEX(AF$3:AF226,MATCH(MAX(AB$3:AB226),AB$3:AB226,0),0),""),B227)</f>
        <v/>
      </c>
      <c r="AG227" s="60" t="str">
        <f>IF(C227="",IF(OR($B227&lt;&gt;"",$D227&lt;&gt;"",$E227&lt;&gt;"",$F227&lt;&gt;""),INDEX(AG$3:AG226,MATCH(MAX(AC$3:AC226),AC$3:AC226,0),0),""),C227)</f>
        <v/>
      </c>
      <c r="AH227" s="60" t="str">
        <f>IF(D227="",IF(OR($B227&lt;&gt;"",$C227&lt;&gt;"",$E227&lt;&gt;"",$F227&lt;&gt;""),INDEX(AH$3:AH226,MATCH(MAX(AD$3:AD226),AD$3:AD226,0),0),""),D227)</f>
        <v/>
      </c>
      <c r="AI227" s="19" t="str">
        <f t="shared" si="128"/>
        <v/>
      </c>
      <c r="AJ227" s="22" t="str">
        <f>IF(AK227="","",$AK227&amp;"@"&amp;AL227&amp;IF(AL227="","","@"&amp;COUNTIF($AI$3:AI227,AL227)))</f>
        <v/>
      </c>
      <c r="AK227" s="45" t="str">
        <f t="shared" si="129"/>
        <v/>
      </c>
      <c r="AL227" s="5" t="str">
        <f>IF(AI227="",IF(AND(F227&lt;&gt;"",E227=""),INDEX($AI$3:AI226,MATCH(MAX($AE$3:AE226),$AE$3:AE226,0),0),""),AI227)</f>
        <v/>
      </c>
      <c r="AM227" s="22" t="str">
        <f>IF(入力!F227="","",IFERROR(INDEX(設定!$B$3:$B$100003,IFERROR(MATCH("*"&amp;$F227&amp;"*",設定!B$3:B$100003,0),MATCH("*"&amp;$F227&amp;"*",設定!C$3:C$100003,0)),0),入力!F227))&amp;""</f>
        <v/>
      </c>
      <c r="AN227" s="22" t="str">
        <f>IF(AM227="","",IFERROR(IF(入力!I227="",INDEX(設定!$D$3:$D$100003,MATCH("*"&amp;$AM227&amp;"*",設定!B$3:B$100003,0),0),I227),I227))&amp;""</f>
        <v/>
      </c>
      <c r="AO227" s="22" t="str">
        <f t="shared" si="130"/>
        <v/>
      </c>
      <c r="AP227" s="22" t="str">
        <f t="shared" si="131"/>
        <v/>
      </c>
      <c r="AQ227" s="22" t="str">
        <f>IF(AM227="","",IFERROR(IF(入力!H227="",INDEX(設定!$E$3:$X$100003,MATCH("*"&amp;$AM227&amp;"*",設定!B$3:B$100003,0),MATCH($AK227,設定!$E$1:$X$1,1)),H227),H227))</f>
        <v/>
      </c>
      <c r="AR227" s="23" t="str">
        <f t="shared" si="132"/>
        <v/>
      </c>
      <c r="AS227" s="23" t="str">
        <f>IF(AND(AR227&lt;&gt;"",COUNTIF($AJ$3:AJ227,AJ227)=1),SUMIF($AJ$3:$AR$100003,AJ227,$AR$3:$AR$100003),"")</f>
        <v/>
      </c>
      <c r="AT227" s="23" t="str">
        <f>IF(AND(COUNTIF($AK$3:AK227,AK227)=COUNTIF($AK$3:AK100227,AK227),AK227&lt;&gt;""),SUMIF($AK$3:AK227,AK227,$AR$3:AR227),"")</f>
        <v/>
      </c>
      <c r="AU227" s="125"/>
      <c r="AV227" s="22" t="str">
        <f>IF(COUNT(BA227:BF227)=6,MAX($AV$3:AV226)+1,"")</f>
        <v/>
      </c>
      <c r="AW227" s="22" t="str">
        <f>IF(AX227="","",RANK(AX227,$AX$3:$AX$100003,1)+COUNTIF($AX$3:AX227,AX227)-1)</f>
        <v/>
      </c>
      <c r="AX227" s="22" t="str">
        <f t="shared" si="111"/>
        <v/>
      </c>
      <c r="AY227" s="22" t="str">
        <f>IF(AL227="","",IF(COUNTIF($AL$3:AL227,AL227)=1,1+MAX($AY$3:AY226),INDEX($AY$3:AY226,MATCH(AL227,$AL$3:AL227,0),0)))</f>
        <v/>
      </c>
      <c r="AZ227" s="22" t="str">
        <f>IF(AM227="","",IF(COUNTIF($AM$3:AM227,AM227)=1,1+MAX($AZ$3:AZ226),INDEX($AZ$3:AZ226,MATCH(AM227,$AM$3:AM227,0),0)))</f>
        <v/>
      </c>
      <c r="BA227" s="79" t="str">
        <f t="shared" si="112"/>
        <v/>
      </c>
      <c r="BB227" s="79" t="str">
        <f t="shared" si="113"/>
        <v/>
      </c>
      <c r="BC227" s="22" t="str">
        <f>IF($AL227="","",IF(COUNTIF(AL227,"*"&amp;BC$1&amp;"*"),COUNTIF(AL$3:AL227,"*"&amp;BC$1&amp;"*"),""))</f>
        <v/>
      </c>
      <c r="BD227" s="22" t="str">
        <f>IF($AL227="","",IF(COUNTIF(AM227,"*"&amp;BD$1&amp;"*"),COUNTIF(AM$3:AM227,"*"&amp;BD$1&amp;"*"),""))</f>
        <v/>
      </c>
      <c r="BE227" s="22" t="str">
        <f>IF($AL227="","",IF(COUNTIF(AN227,"*"&amp;BE$1&amp;"*"),COUNTIF(AN$3:AN227,"*"&amp;BE$1&amp;"*"),""))</f>
        <v/>
      </c>
      <c r="BF227" s="22" t="str">
        <f>IF($AL227="","",IF(COUNTIF(AO227,"*"&amp;BF$1&amp;"*"),COUNTIF(AO$3:AO227,"*"&amp;BF$1&amp;"*"),""))</f>
        <v/>
      </c>
      <c r="BG227" s="83" t="str">
        <f t="shared" si="114"/>
        <v/>
      </c>
      <c r="BH227" s="22" t="str">
        <f t="shared" si="115"/>
        <v/>
      </c>
      <c r="BI227" s="22" t="str">
        <f t="shared" si="116"/>
        <v/>
      </c>
      <c r="BK227" s="22" t="str">
        <f>IF($BK$1&gt;=1+MAX($BK$3:BK226),1+MAX($BK$3:BK226),"")</f>
        <v/>
      </c>
      <c r="BL227" s="22" t="str">
        <f t="shared" si="135"/>
        <v/>
      </c>
      <c r="BM227" s="22" t="str">
        <f t="shared" si="135"/>
        <v/>
      </c>
      <c r="BN227" s="22" t="str">
        <f t="shared" si="135"/>
        <v/>
      </c>
      <c r="BO227" s="22" t="str">
        <f t="shared" si="135"/>
        <v/>
      </c>
      <c r="BP227" s="22" t="str">
        <f t="shared" si="135"/>
        <v/>
      </c>
      <c r="BQ227" s="22" t="str">
        <f t="shared" si="135"/>
        <v/>
      </c>
      <c r="BR227" s="22" t="str">
        <f t="shared" si="135"/>
        <v/>
      </c>
      <c r="BS227" s="22" t="str">
        <f t="shared" si="135"/>
        <v/>
      </c>
      <c r="BT227" s="22" t="str">
        <f t="shared" si="135"/>
        <v/>
      </c>
      <c r="BU227" s="22" t="str">
        <f t="shared" si="135"/>
        <v/>
      </c>
      <c r="BV227" s="22" t="str">
        <f t="shared" si="135"/>
        <v/>
      </c>
    </row>
    <row r="228" spans="2:74" ht="30" customHeight="1" x14ac:dyDescent="0.2">
      <c r="B228" s="75"/>
      <c r="C228" s="75"/>
      <c r="D228" s="77"/>
      <c r="E228" s="49"/>
      <c r="F228" s="49"/>
      <c r="G228" s="50"/>
      <c r="H228" s="51"/>
      <c r="I228" s="50"/>
      <c r="J228" s="53"/>
      <c r="K228" s="55" t="str">
        <f t="shared" si="117"/>
        <v/>
      </c>
      <c r="L228" s="50" t="str">
        <f t="shared" si="118"/>
        <v/>
      </c>
      <c r="M228" s="50" t="str">
        <f t="shared" si="119"/>
        <v/>
      </c>
      <c r="N228" s="72" t="str">
        <f t="shared" si="120"/>
        <v/>
      </c>
      <c r="O228" s="72" t="str">
        <f t="shared" si="121"/>
        <v/>
      </c>
      <c r="P228" s="51" t="str">
        <f t="shared" si="122"/>
        <v/>
      </c>
      <c r="Q228" s="21"/>
      <c r="R228" s="68" t="str">
        <f t="shared" si="123"/>
        <v/>
      </c>
      <c r="S228" s="51" t="str">
        <f t="shared" si="124"/>
        <v/>
      </c>
      <c r="T228" s="24"/>
      <c r="U228" s="7" t="str">
        <f t="shared" si="109"/>
        <v/>
      </c>
      <c r="V228" s="8" t="str">
        <f t="shared" si="125"/>
        <v/>
      </c>
      <c r="W228" s="21"/>
      <c r="X228" s="14" t="str">
        <f t="shared" si="110"/>
        <v/>
      </c>
      <c r="Y228" s="14" t="str">
        <f t="shared" si="126"/>
        <v/>
      </c>
      <c r="Z228" s="8" t="str">
        <f t="shared" si="127"/>
        <v/>
      </c>
      <c r="AA228" s="24"/>
      <c r="AB228" s="4" t="str">
        <f>IF(B228="","",COUNT(B$3:B228))</f>
        <v/>
      </c>
      <c r="AC228" s="4" t="str">
        <f>IF(C228="","",COUNT(C$3:C228))</f>
        <v/>
      </c>
      <c r="AD228" s="4" t="str">
        <f>IF(D228="","",COUNT(D$3:D228))</f>
        <v/>
      </c>
      <c r="AE228" s="22" t="str">
        <f>IF(E228="","",COUNTA($E$3:E228))</f>
        <v/>
      </c>
      <c r="AF228" s="60" t="str">
        <f>IF(B228="",IF(OR($C228&lt;&gt;"",$D228&lt;&gt;"",$E228&lt;&gt;"",$F228&lt;&gt;""),INDEX(AF$3:AF227,MATCH(MAX(AB$3:AB227),AB$3:AB227,0),0),""),B228)</f>
        <v/>
      </c>
      <c r="AG228" s="60" t="str">
        <f>IF(C228="",IF(OR($B228&lt;&gt;"",$D228&lt;&gt;"",$E228&lt;&gt;"",$F228&lt;&gt;""),INDEX(AG$3:AG227,MATCH(MAX(AC$3:AC227),AC$3:AC227,0),0),""),C228)</f>
        <v/>
      </c>
      <c r="AH228" s="60" t="str">
        <f>IF(D228="",IF(OR($B228&lt;&gt;"",$C228&lt;&gt;"",$E228&lt;&gt;"",$F228&lt;&gt;""),INDEX(AH$3:AH227,MATCH(MAX(AD$3:AD227),AD$3:AD227,0),0),""),D228)</f>
        <v/>
      </c>
      <c r="AI228" s="19" t="str">
        <f t="shared" si="128"/>
        <v/>
      </c>
      <c r="AJ228" s="22" t="str">
        <f>IF(AK228="","",$AK228&amp;"@"&amp;AL228&amp;IF(AL228="","","@"&amp;COUNTIF($AI$3:AI228,AL228)))</f>
        <v/>
      </c>
      <c r="AK228" s="45" t="str">
        <f t="shared" si="129"/>
        <v/>
      </c>
      <c r="AL228" s="5" t="str">
        <f>IF(AI228="",IF(AND(F228&lt;&gt;"",E228=""),INDEX($AI$3:AI227,MATCH(MAX($AE$3:AE227),$AE$3:AE227,0),0),""),AI228)</f>
        <v/>
      </c>
      <c r="AM228" s="22" t="str">
        <f>IF(入力!F228="","",IFERROR(INDEX(設定!$B$3:$B$100003,IFERROR(MATCH("*"&amp;$F228&amp;"*",設定!B$3:B$100003,0),MATCH("*"&amp;$F228&amp;"*",設定!C$3:C$100003,0)),0),入力!F228))&amp;""</f>
        <v/>
      </c>
      <c r="AN228" s="22" t="str">
        <f>IF(AM228="","",IFERROR(IF(入力!I228="",INDEX(設定!$D$3:$D$100003,MATCH("*"&amp;$AM228&amp;"*",設定!B$3:B$100003,0),0),I228),I228))&amp;""</f>
        <v/>
      </c>
      <c r="AO228" s="22" t="str">
        <f t="shared" si="130"/>
        <v/>
      </c>
      <c r="AP228" s="22" t="str">
        <f t="shared" si="131"/>
        <v/>
      </c>
      <c r="AQ228" s="22" t="str">
        <f>IF(AM228="","",IFERROR(IF(入力!H228="",INDEX(設定!$E$3:$X$100003,MATCH("*"&amp;$AM228&amp;"*",設定!B$3:B$100003,0),MATCH($AK228,設定!$E$1:$X$1,1)),H228),H228))</f>
        <v/>
      </c>
      <c r="AR228" s="23" t="str">
        <f t="shared" si="132"/>
        <v/>
      </c>
      <c r="AS228" s="23" t="str">
        <f>IF(AND(AR228&lt;&gt;"",COUNTIF($AJ$3:AJ228,AJ228)=1),SUMIF($AJ$3:$AR$100003,AJ228,$AR$3:$AR$100003),"")</f>
        <v/>
      </c>
      <c r="AT228" s="23" t="str">
        <f>IF(AND(COUNTIF($AK$3:AK228,AK228)=COUNTIF($AK$3:AK100228,AK228),AK228&lt;&gt;""),SUMIF($AK$3:AK228,AK228,$AR$3:AR228),"")</f>
        <v/>
      </c>
      <c r="AU228" s="125"/>
      <c r="AV228" s="22" t="str">
        <f>IF(COUNT(BA228:BF228)=6,MAX($AV$3:AV227)+1,"")</f>
        <v/>
      </c>
      <c r="AW228" s="22" t="str">
        <f>IF(AX228="","",RANK(AX228,$AX$3:$AX$100003,1)+COUNTIF($AX$3:AX228,AX228)-1)</f>
        <v/>
      </c>
      <c r="AX228" s="22" t="str">
        <f t="shared" si="111"/>
        <v/>
      </c>
      <c r="AY228" s="22" t="str">
        <f>IF(AL228="","",IF(COUNTIF($AL$3:AL228,AL228)=1,1+MAX($AY$3:AY227),INDEX($AY$3:AY227,MATCH(AL228,$AL$3:AL228,0),0)))</f>
        <v/>
      </c>
      <c r="AZ228" s="22" t="str">
        <f>IF(AM228="","",IF(COUNTIF($AM$3:AM228,AM228)=1,1+MAX($AZ$3:AZ227),INDEX($AZ$3:AZ227,MATCH(AM228,$AM$3:AM228,0),0)))</f>
        <v/>
      </c>
      <c r="BA228" s="79" t="str">
        <f t="shared" si="112"/>
        <v/>
      </c>
      <c r="BB228" s="79" t="str">
        <f t="shared" si="113"/>
        <v/>
      </c>
      <c r="BC228" s="22" t="str">
        <f>IF($AL228="","",IF(COUNTIF(AL228,"*"&amp;BC$1&amp;"*"),COUNTIF(AL$3:AL228,"*"&amp;BC$1&amp;"*"),""))</f>
        <v/>
      </c>
      <c r="BD228" s="22" t="str">
        <f>IF($AL228="","",IF(COUNTIF(AM228,"*"&amp;BD$1&amp;"*"),COUNTIF(AM$3:AM228,"*"&amp;BD$1&amp;"*"),""))</f>
        <v/>
      </c>
      <c r="BE228" s="22" t="str">
        <f>IF($AL228="","",IF(COUNTIF(AN228,"*"&amp;BE$1&amp;"*"),COUNTIF(AN$3:AN228,"*"&amp;BE$1&amp;"*"),""))</f>
        <v/>
      </c>
      <c r="BF228" s="22" t="str">
        <f>IF($AL228="","",IF(COUNTIF(AO228,"*"&amp;BF$1&amp;"*"),COUNTIF(AO$3:AO228,"*"&amp;BF$1&amp;"*"),""))</f>
        <v/>
      </c>
      <c r="BG228" s="83" t="str">
        <f t="shared" si="114"/>
        <v/>
      </c>
      <c r="BH228" s="22" t="str">
        <f t="shared" si="115"/>
        <v/>
      </c>
      <c r="BI228" s="22" t="str">
        <f t="shared" si="116"/>
        <v/>
      </c>
      <c r="BK228" s="22" t="str">
        <f>IF($BK$1&gt;=1+MAX($BK$3:BK227),1+MAX($BK$3:BK227),"")</f>
        <v/>
      </c>
      <c r="BL228" s="22" t="str">
        <f t="shared" si="135"/>
        <v/>
      </c>
      <c r="BM228" s="22" t="str">
        <f t="shared" si="135"/>
        <v/>
      </c>
      <c r="BN228" s="22" t="str">
        <f t="shared" si="135"/>
        <v/>
      </c>
      <c r="BO228" s="22" t="str">
        <f t="shared" si="135"/>
        <v/>
      </c>
      <c r="BP228" s="22" t="str">
        <f t="shared" si="135"/>
        <v/>
      </c>
      <c r="BQ228" s="22" t="str">
        <f t="shared" si="135"/>
        <v/>
      </c>
      <c r="BR228" s="22" t="str">
        <f t="shared" si="135"/>
        <v/>
      </c>
      <c r="BS228" s="22" t="str">
        <f t="shared" si="135"/>
        <v/>
      </c>
      <c r="BT228" s="22" t="str">
        <f t="shared" si="135"/>
        <v/>
      </c>
      <c r="BU228" s="22" t="str">
        <f t="shared" si="135"/>
        <v/>
      </c>
      <c r="BV228" s="22" t="str">
        <f t="shared" si="135"/>
        <v/>
      </c>
    </row>
    <row r="229" spans="2:74" ht="30" customHeight="1" x14ac:dyDescent="0.2">
      <c r="B229" s="75"/>
      <c r="C229" s="75"/>
      <c r="D229" s="77"/>
      <c r="E229" s="49"/>
      <c r="F229" s="49"/>
      <c r="G229" s="50"/>
      <c r="H229" s="51"/>
      <c r="I229" s="50"/>
      <c r="J229" s="53"/>
      <c r="K229" s="55" t="str">
        <f t="shared" si="117"/>
        <v/>
      </c>
      <c r="L229" s="50" t="str">
        <f t="shared" si="118"/>
        <v/>
      </c>
      <c r="M229" s="50" t="str">
        <f t="shared" si="119"/>
        <v/>
      </c>
      <c r="N229" s="72" t="str">
        <f t="shared" si="120"/>
        <v/>
      </c>
      <c r="O229" s="72" t="str">
        <f t="shared" si="121"/>
        <v/>
      </c>
      <c r="P229" s="51" t="str">
        <f t="shared" si="122"/>
        <v/>
      </c>
      <c r="Q229" s="21"/>
      <c r="R229" s="68" t="str">
        <f t="shared" si="123"/>
        <v/>
      </c>
      <c r="S229" s="51" t="str">
        <f t="shared" si="124"/>
        <v/>
      </c>
      <c r="T229" s="24"/>
      <c r="U229" s="7" t="str">
        <f t="shared" si="109"/>
        <v/>
      </c>
      <c r="V229" s="8" t="str">
        <f t="shared" si="125"/>
        <v/>
      </c>
      <c r="W229" s="21"/>
      <c r="X229" s="14" t="str">
        <f t="shared" si="110"/>
        <v/>
      </c>
      <c r="Y229" s="14" t="str">
        <f t="shared" si="126"/>
        <v/>
      </c>
      <c r="Z229" s="8" t="str">
        <f t="shared" si="127"/>
        <v/>
      </c>
      <c r="AA229" s="24"/>
      <c r="AB229" s="4" t="str">
        <f>IF(B229="","",COUNT(B$3:B229))</f>
        <v/>
      </c>
      <c r="AC229" s="4" t="str">
        <f>IF(C229="","",COUNT(C$3:C229))</f>
        <v/>
      </c>
      <c r="AD229" s="4" t="str">
        <f>IF(D229="","",COUNT(D$3:D229))</f>
        <v/>
      </c>
      <c r="AE229" s="22" t="str">
        <f>IF(E229="","",COUNTA($E$3:E229))</f>
        <v/>
      </c>
      <c r="AF229" s="60" t="str">
        <f>IF(B229="",IF(OR($C229&lt;&gt;"",$D229&lt;&gt;"",$E229&lt;&gt;"",$F229&lt;&gt;""),INDEX(AF$3:AF228,MATCH(MAX(AB$3:AB228),AB$3:AB228,0),0),""),B229)</f>
        <v/>
      </c>
      <c r="AG229" s="60" t="str">
        <f>IF(C229="",IF(OR($B229&lt;&gt;"",$D229&lt;&gt;"",$E229&lt;&gt;"",$F229&lt;&gt;""),INDEX(AG$3:AG228,MATCH(MAX(AC$3:AC228),AC$3:AC228,0),0),""),C229)</f>
        <v/>
      </c>
      <c r="AH229" s="60" t="str">
        <f>IF(D229="",IF(OR($B229&lt;&gt;"",$C229&lt;&gt;"",$E229&lt;&gt;"",$F229&lt;&gt;""),INDEX(AH$3:AH228,MATCH(MAX(AD$3:AD228),AD$3:AD228,0),0),""),D229)</f>
        <v/>
      </c>
      <c r="AI229" s="19" t="str">
        <f t="shared" si="128"/>
        <v/>
      </c>
      <c r="AJ229" s="22" t="str">
        <f>IF(AK229="","",$AK229&amp;"@"&amp;AL229&amp;IF(AL229="","","@"&amp;COUNTIF($AI$3:AI229,AL229)))</f>
        <v/>
      </c>
      <c r="AK229" s="45" t="str">
        <f t="shared" si="129"/>
        <v/>
      </c>
      <c r="AL229" s="5" t="str">
        <f>IF(AI229="",IF(AND(F229&lt;&gt;"",E229=""),INDEX($AI$3:AI228,MATCH(MAX($AE$3:AE228),$AE$3:AE228,0),0),""),AI229)</f>
        <v/>
      </c>
      <c r="AM229" s="22" t="str">
        <f>IF(入力!F229="","",IFERROR(INDEX(設定!$B$3:$B$100003,IFERROR(MATCH("*"&amp;$F229&amp;"*",設定!B$3:B$100003,0),MATCH("*"&amp;$F229&amp;"*",設定!C$3:C$100003,0)),0),入力!F229))&amp;""</f>
        <v/>
      </c>
      <c r="AN229" s="22" t="str">
        <f>IF(AM229="","",IFERROR(IF(入力!I229="",INDEX(設定!$D$3:$D$100003,MATCH("*"&amp;$AM229&amp;"*",設定!B$3:B$100003,0),0),I229),I229))&amp;""</f>
        <v/>
      </c>
      <c r="AO229" s="22" t="str">
        <f t="shared" si="130"/>
        <v/>
      </c>
      <c r="AP229" s="22" t="str">
        <f t="shared" si="131"/>
        <v/>
      </c>
      <c r="AQ229" s="22" t="str">
        <f>IF(AM229="","",IFERROR(IF(入力!H229="",INDEX(設定!$E$3:$X$100003,MATCH("*"&amp;$AM229&amp;"*",設定!B$3:B$100003,0),MATCH($AK229,設定!$E$1:$X$1,1)),H229),H229))</f>
        <v/>
      </c>
      <c r="AR229" s="23" t="str">
        <f t="shared" si="132"/>
        <v/>
      </c>
      <c r="AS229" s="23" t="str">
        <f>IF(AND(AR229&lt;&gt;"",COUNTIF($AJ$3:AJ229,AJ229)=1),SUMIF($AJ$3:$AR$100003,AJ229,$AR$3:$AR$100003),"")</f>
        <v/>
      </c>
      <c r="AT229" s="23" t="str">
        <f>IF(AND(COUNTIF($AK$3:AK229,AK229)=COUNTIF($AK$3:AK100229,AK229),AK229&lt;&gt;""),SUMIF($AK$3:AK229,AK229,$AR$3:AR229),"")</f>
        <v/>
      </c>
      <c r="AU229" s="125"/>
      <c r="AV229" s="22" t="str">
        <f>IF(COUNT(BA229:BF229)=6,MAX($AV$3:AV228)+1,"")</f>
        <v/>
      </c>
      <c r="AW229" s="22" t="str">
        <f>IF(AX229="","",RANK(AX229,$AX$3:$AX$100003,1)+COUNTIF($AX$3:AX229,AX229)-1)</f>
        <v/>
      </c>
      <c r="AX229" s="22" t="str">
        <f t="shared" si="111"/>
        <v/>
      </c>
      <c r="AY229" s="22" t="str">
        <f>IF(AL229="","",IF(COUNTIF($AL$3:AL229,AL229)=1,1+MAX($AY$3:AY228),INDEX($AY$3:AY228,MATCH(AL229,$AL$3:AL229,0),0)))</f>
        <v/>
      </c>
      <c r="AZ229" s="22" t="str">
        <f>IF(AM229="","",IF(COUNTIF($AM$3:AM229,AM229)=1,1+MAX($AZ$3:AZ228),INDEX($AZ$3:AZ228,MATCH(AM229,$AM$3:AM229,0),0)))</f>
        <v/>
      </c>
      <c r="BA229" s="79" t="str">
        <f t="shared" si="112"/>
        <v/>
      </c>
      <c r="BB229" s="79" t="str">
        <f t="shared" si="113"/>
        <v/>
      </c>
      <c r="BC229" s="22" t="str">
        <f>IF($AL229="","",IF(COUNTIF(AL229,"*"&amp;BC$1&amp;"*"),COUNTIF(AL$3:AL229,"*"&amp;BC$1&amp;"*"),""))</f>
        <v/>
      </c>
      <c r="BD229" s="22" t="str">
        <f>IF($AL229="","",IF(COUNTIF(AM229,"*"&amp;BD$1&amp;"*"),COUNTIF(AM$3:AM229,"*"&amp;BD$1&amp;"*"),""))</f>
        <v/>
      </c>
      <c r="BE229" s="22" t="str">
        <f>IF($AL229="","",IF(COUNTIF(AN229,"*"&amp;BE$1&amp;"*"),COUNTIF(AN$3:AN229,"*"&amp;BE$1&amp;"*"),""))</f>
        <v/>
      </c>
      <c r="BF229" s="22" t="str">
        <f>IF($AL229="","",IF(COUNTIF(AO229,"*"&amp;BF$1&amp;"*"),COUNTIF(AO$3:AO229,"*"&amp;BF$1&amp;"*"),""))</f>
        <v/>
      </c>
      <c r="BG229" s="83" t="str">
        <f t="shared" si="114"/>
        <v/>
      </c>
      <c r="BH229" s="22" t="str">
        <f t="shared" si="115"/>
        <v/>
      </c>
      <c r="BI229" s="22" t="str">
        <f t="shared" si="116"/>
        <v/>
      </c>
      <c r="BK229" s="22" t="str">
        <f>IF($BK$1&gt;=1+MAX($BK$3:BK228),1+MAX($BK$3:BK228),"")</f>
        <v/>
      </c>
      <c r="BL229" s="22" t="str">
        <f t="shared" si="135"/>
        <v/>
      </c>
      <c r="BM229" s="22" t="str">
        <f t="shared" si="135"/>
        <v/>
      </c>
      <c r="BN229" s="22" t="str">
        <f t="shared" si="135"/>
        <v/>
      </c>
      <c r="BO229" s="22" t="str">
        <f t="shared" si="135"/>
        <v/>
      </c>
      <c r="BP229" s="22" t="str">
        <f t="shared" si="135"/>
        <v/>
      </c>
      <c r="BQ229" s="22" t="str">
        <f t="shared" si="135"/>
        <v/>
      </c>
      <c r="BR229" s="22" t="str">
        <f t="shared" si="135"/>
        <v/>
      </c>
      <c r="BS229" s="22" t="str">
        <f t="shared" si="135"/>
        <v/>
      </c>
      <c r="BT229" s="22" t="str">
        <f t="shared" si="135"/>
        <v/>
      </c>
      <c r="BU229" s="22" t="str">
        <f t="shared" si="135"/>
        <v/>
      </c>
      <c r="BV229" s="22" t="str">
        <f t="shared" si="135"/>
        <v/>
      </c>
    </row>
    <row r="230" spans="2:74" ht="30" customHeight="1" x14ac:dyDescent="0.2">
      <c r="B230" s="75"/>
      <c r="C230" s="75"/>
      <c r="D230" s="77"/>
      <c r="E230" s="49"/>
      <c r="F230" s="49"/>
      <c r="G230" s="50"/>
      <c r="H230" s="51"/>
      <c r="I230" s="50"/>
      <c r="J230" s="53"/>
      <c r="K230" s="55" t="str">
        <f t="shared" si="117"/>
        <v/>
      </c>
      <c r="L230" s="50" t="str">
        <f t="shared" si="118"/>
        <v/>
      </c>
      <c r="M230" s="50" t="str">
        <f t="shared" si="119"/>
        <v/>
      </c>
      <c r="N230" s="72" t="str">
        <f t="shared" si="120"/>
        <v/>
      </c>
      <c r="O230" s="72" t="str">
        <f t="shared" si="121"/>
        <v/>
      </c>
      <c r="P230" s="51" t="str">
        <f t="shared" si="122"/>
        <v/>
      </c>
      <c r="Q230" s="21"/>
      <c r="R230" s="68" t="str">
        <f t="shared" si="123"/>
        <v/>
      </c>
      <c r="S230" s="51" t="str">
        <f t="shared" si="124"/>
        <v/>
      </c>
      <c r="T230" s="24"/>
      <c r="U230" s="7" t="str">
        <f t="shared" si="109"/>
        <v/>
      </c>
      <c r="V230" s="8" t="str">
        <f t="shared" si="125"/>
        <v/>
      </c>
      <c r="W230" s="21"/>
      <c r="X230" s="14" t="str">
        <f t="shared" si="110"/>
        <v/>
      </c>
      <c r="Y230" s="14" t="str">
        <f t="shared" si="126"/>
        <v/>
      </c>
      <c r="Z230" s="8" t="str">
        <f t="shared" si="127"/>
        <v/>
      </c>
      <c r="AA230" s="24"/>
      <c r="AB230" s="4" t="str">
        <f>IF(B230="","",COUNT(B$3:B230))</f>
        <v/>
      </c>
      <c r="AC230" s="4" t="str">
        <f>IF(C230="","",COUNT(C$3:C230))</f>
        <v/>
      </c>
      <c r="AD230" s="4" t="str">
        <f>IF(D230="","",COUNT(D$3:D230))</f>
        <v/>
      </c>
      <c r="AE230" s="22" t="str">
        <f>IF(E230="","",COUNTA($E$3:E230))</f>
        <v/>
      </c>
      <c r="AF230" s="60" t="str">
        <f>IF(B230="",IF(OR($C230&lt;&gt;"",$D230&lt;&gt;"",$E230&lt;&gt;"",$F230&lt;&gt;""),INDEX(AF$3:AF229,MATCH(MAX(AB$3:AB229),AB$3:AB229,0),0),""),B230)</f>
        <v/>
      </c>
      <c r="AG230" s="60" t="str">
        <f>IF(C230="",IF(OR($B230&lt;&gt;"",$D230&lt;&gt;"",$E230&lt;&gt;"",$F230&lt;&gt;""),INDEX(AG$3:AG229,MATCH(MAX(AC$3:AC229),AC$3:AC229,0),0),""),C230)</f>
        <v/>
      </c>
      <c r="AH230" s="60" t="str">
        <f>IF(D230="",IF(OR($B230&lt;&gt;"",$C230&lt;&gt;"",$E230&lt;&gt;"",$F230&lt;&gt;""),INDEX(AH$3:AH229,MATCH(MAX(AD$3:AD229),AD$3:AD229,0),0),""),D230)</f>
        <v/>
      </c>
      <c r="AI230" s="19" t="str">
        <f t="shared" si="128"/>
        <v/>
      </c>
      <c r="AJ230" s="22" t="str">
        <f>IF(AK230="","",$AK230&amp;"@"&amp;AL230&amp;IF(AL230="","","@"&amp;COUNTIF($AI$3:AI230,AL230)))</f>
        <v/>
      </c>
      <c r="AK230" s="45" t="str">
        <f t="shared" si="129"/>
        <v/>
      </c>
      <c r="AL230" s="5" t="str">
        <f>IF(AI230="",IF(AND(F230&lt;&gt;"",E230=""),INDEX($AI$3:AI229,MATCH(MAX($AE$3:AE229),$AE$3:AE229,0),0),""),AI230)</f>
        <v/>
      </c>
      <c r="AM230" s="22" t="str">
        <f>IF(入力!F230="","",IFERROR(INDEX(設定!$B$3:$B$100003,IFERROR(MATCH("*"&amp;$F230&amp;"*",設定!B$3:B$100003,0),MATCH("*"&amp;$F230&amp;"*",設定!C$3:C$100003,0)),0),入力!F230))&amp;""</f>
        <v/>
      </c>
      <c r="AN230" s="22" t="str">
        <f>IF(AM230="","",IFERROR(IF(入力!I230="",INDEX(設定!$D$3:$D$100003,MATCH("*"&amp;$AM230&amp;"*",設定!B$3:B$100003,0),0),I230),I230))&amp;""</f>
        <v/>
      </c>
      <c r="AO230" s="22" t="str">
        <f t="shared" si="130"/>
        <v/>
      </c>
      <c r="AP230" s="22" t="str">
        <f t="shared" si="131"/>
        <v/>
      </c>
      <c r="AQ230" s="22" t="str">
        <f>IF(AM230="","",IFERROR(IF(入力!H230="",INDEX(設定!$E$3:$X$100003,MATCH("*"&amp;$AM230&amp;"*",設定!B$3:B$100003,0),MATCH($AK230,設定!$E$1:$X$1,1)),H230),H230))</f>
        <v/>
      </c>
      <c r="AR230" s="23" t="str">
        <f t="shared" si="132"/>
        <v/>
      </c>
      <c r="AS230" s="23" t="str">
        <f>IF(AND(AR230&lt;&gt;"",COUNTIF($AJ$3:AJ230,AJ230)=1),SUMIF($AJ$3:$AR$100003,AJ230,$AR$3:$AR$100003),"")</f>
        <v/>
      </c>
      <c r="AT230" s="23" t="str">
        <f>IF(AND(COUNTIF($AK$3:AK230,AK230)=COUNTIF($AK$3:AK100230,AK230),AK230&lt;&gt;""),SUMIF($AK$3:AK230,AK230,$AR$3:AR230),"")</f>
        <v/>
      </c>
      <c r="AU230" s="125"/>
      <c r="AV230" s="22" t="str">
        <f>IF(COUNT(BA230:BF230)=6,MAX($AV$3:AV229)+1,"")</f>
        <v/>
      </c>
      <c r="AW230" s="22" t="str">
        <f>IF(AX230="","",RANK(AX230,$AX$3:$AX$100003,1)+COUNTIF($AX$3:AX230,AX230)-1)</f>
        <v/>
      </c>
      <c r="AX230" s="22" t="str">
        <f t="shared" si="111"/>
        <v/>
      </c>
      <c r="AY230" s="22" t="str">
        <f>IF(AL230="","",IF(COUNTIF($AL$3:AL230,AL230)=1,1+MAX($AY$3:AY229),INDEX($AY$3:AY229,MATCH(AL230,$AL$3:AL230,0),0)))</f>
        <v/>
      </c>
      <c r="AZ230" s="22" t="str">
        <f>IF(AM230="","",IF(COUNTIF($AM$3:AM230,AM230)=1,1+MAX($AZ$3:AZ229),INDEX($AZ$3:AZ229,MATCH(AM230,$AM$3:AM230,0),0)))</f>
        <v/>
      </c>
      <c r="BA230" s="79" t="str">
        <f t="shared" si="112"/>
        <v/>
      </c>
      <c r="BB230" s="79" t="str">
        <f t="shared" si="113"/>
        <v/>
      </c>
      <c r="BC230" s="22" t="str">
        <f>IF($AL230="","",IF(COUNTIF(AL230,"*"&amp;BC$1&amp;"*"),COUNTIF(AL$3:AL230,"*"&amp;BC$1&amp;"*"),""))</f>
        <v/>
      </c>
      <c r="BD230" s="22" t="str">
        <f>IF($AL230="","",IF(COUNTIF(AM230,"*"&amp;BD$1&amp;"*"),COUNTIF(AM$3:AM230,"*"&amp;BD$1&amp;"*"),""))</f>
        <v/>
      </c>
      <c r="BE230" s="22" t="str">
        <f>IF($AL230="","",IF(COUNTIF(AN230,"*"&amp;BE$1&amp;"*"),COUNTIF(AN$3:AN230,"*"&amp;BE$1&amp;"*"),""))</f>
        <v/>
      </c>
      <c r="BF230" s="22" t="str">
        <f>IF($AL230="","",IF(COUNTIF(AO230,"*"&amp;BF$1&amp;"*"),COUNTIF(AO$3:AO230,"*"&amp;BF$1&amp;"*"),""))</f>
        <v/>
      </c>
      <c r="BG230" s="83" t="str">
        <f t="shared" si="114"/>
        <v/>
      </c>
      <c r="BH230" s="22" t="str">
        <f t="shared" si="115"/>
        <v/>
      </c>
      <c r="BI230" s="22" t="str">
        <f t="shared" si="116"/>
        <v/>
      </c>
      <c r="BK230" s="22" t="str">
        <f>IF($BK$1&gt;=1+MAX($BK$3:BK229),1+MAX($BK$3:BK229),"")</f>
        <v/>
      </c>
      <c r="BL230" s="22" t="str">
        <f t="shared" si="135"/>
        <v/>
      </c>
      <c r="BM230" s="22" t="str">
        <f t="shared" si="135"/>
        <v/>
      </c>
      <c r="BN230" s="22" t="str">
        <f t="shared" si="135"/>
        <v/>
      </c>
      <c r="BO230" s="22" t="str">
        <f t="shared" si="135"/>
        <v/>
      </c>
      <c r="BP230" s="22" t="str">
        <f t="shared" si="135"/>
        <v/>
      </c>
      <c r="BQ230" s="22" t="str">
        <f t="shared" si="135"/>
        <v/>
      </c>
      <c r="BR230" s="22" t="str">
        <f t="shared" si="135"/>
        <v/>
      </c>
      <c r="BS230" s="22" t="str">
        <f t="shared" si="135"/>
        <v/>
      </c>
      <c r="BT230" s="22" t="str">
        <f t="shared" si="135"/>
        <v/>
      </c>
      <c r="BU230" s="22" t="str">
        <f t="shared" si="135"/>
        <v/>
      </c>
      <c r="BV230" s="22" t="str">
        <f t="shared" si="135"/>
        <v/>
      </c>
    </row>
    <row r="231" spans="2:74" ht="30" customHeight="1" x14ac:dyDescent="0.2">
      <c r="B231" s="75"/>
      <c r="C231" s="75"/>
      <c r="D231" s="77"/>
      <c r="E231" s="49"/>
      <c r="F231" s="49"/>
      <c r="G231" s="50"/>
      <c r="H231" s="51"/>
      <c r="I231" s="50"/>
      <c r="J231" s="53"/>
      <c r="K231" s="55" t="str">
        <f t="shared" si="117"/>
        <v/>
      </c>
      <c r="L231" s="50" t="str">
        <f t="shared" si="118"/>
        <v/>
      </c>
      <c r="M231" s="50" t="str">
        <f t="shared" si="119"/>
        <v/>
      </c>
      <c r="N231" s="72" t="str">
        <f t="shared" si="120"/>
        <v/>
      </c>
      <c r="O231" s="72" t="str">
        <f t="shared" si="121"/>
        <v/>
      </c>
      <c r="P231" s="51" t="str">
        <f t="shared" si="122"/>
        <v/>
      </c>
      <c r="Q231" s="21"/>
      <c r="R231" s="68" t="str">
        <f t="shared" si="123"/>
        <v/>
      </c>
      <c r="S231" s="51" t="str">
        <f t="shared" si="124"/>
        <v/>
      </c>
      <c r="T231" s="24"/>
      <c r="U231" s="7" t="str">
        <f t="shared" si="109"/>
        <v/>
      </c>
      <c r="V231" s="8" t="str">
        <f t="shared" si="125"/>
        <v/>
      </c>
      <c r="W231" s="21"/>
      <c r="X231" s="14" t="str">
        <f t="shared" si="110"/>
        <v/>
      </c>
      <c r="Y231" s="14" t="str">
        <f t="shared" si="126"/>
        <v/>
      </c>
      <c r="Z231" s="8" t="str">
        <f t="shared" si="127"/>
        <v/>
      </c>
      <c r="AA231" s="24"/>
      <c r="AB231" s="4" t="str">
        <f>IF(B231="","",COUNT(B$3:B231))</f>
        <v/>
      </c>
      <c r="AC231" s="4" t="str">
        <f>IF(C231="","",COUNT(C$3:C231))</f>
        <v/>
      </c>
      <c r="AD231" s="4" t="str">
        <f>IF(D231="","",COUNT(D$3:D231))</f>
        <v/>
      </c>
      <c r="AE231" s="22" t="str">
        <f>IF(E231="","",COUNTA($E$3:E231))</f>
        <v/>
      </c>
      <c r="AF231" s="60" t="str">
        <f>IF(B231="",IF(OR($C231&lt;&gt;"",$D231&lt;&gt;"",$E231&lt;&gt;"",$F231&lt;&gt;""),INDEX(AF$3:AF230,MATCH(MAX(AB$3:AB230),AB$3:AB230,0),0),""),B231)</f>
        <v/>
      </c>
      <c r="AG231" s="60" t="str">
        <f>IF(C231="",IF(OR($B231&lt;&gt;"",$D231&lt;&gt;"",$E231&lt;&gt;"",$F231&lt;&gt;""),INDEX(AG$3:AG230,MATCH(MAX(AC$3:AC230),AC$3:AC230,0),0),""),C231)</f>
        <v/>
      </c>
      <c r="AH231" s="60" t="str">
        <f>IF(D231="",IF(OR($B231&lt;&gt;"",$C231&lt;&gt;"",$E231&lt;&gt;"",$F231&lt;&gt;""),INDEX(AH$3:AH230,MATCH(MAX(AD$3:AD230),AD$3:AD230,0),0),""),D231)</f>
        <v/>
      </c>
      <c r="AI231" s="19" t="str">
        <f t="shared" si="128"/>
        <v/>
      </c>
      <c r="AJ231" s="22" t="str">
        <f>IF(AK231="","",$AK231&amp;"@"&amp;AL231&amp;IF(AL231="","","@"&amp;COUNTIF($AI$3:AI231,AL231)))</f>
        <v/>
      </c>
      <c r="AK231" s="45" t="str">
        <f t="shared" si="129"/>
        <v/>
      </c>
      <c r="AL231" s="5" t="str">
        <f>IF(AI231="",IF(AND(F231&lt;&gt;"",E231=""),INDEX($AI$3:AI230,MATCH(MAX($AE$3:AE230),$AE$3:AE230,0),0),""),AI231)</f>
        <v/>
      </c>
      <c r="AM231" s="22" t="str">
        <f>IF(入力!F231="","",IFERROR(INDEX(設定!$B$3:$B$100003,IFERROR(MATCH("*"&amp;$F231&amp;"*",設定!B$3:B$100003,0),MATCH("*"&amp;$F231&amp;"*",設定!C$3:C$100003,0)),0),入力!F231))&amp;""</f>
        <v/>
      </c>
      <c r="AN231" s="22" t="str">
        <f>IF(AM231="","",IFERROR(IF(入力!I231="",INDEX(設定!$D$3:$D$100003,MATCH("*"&amp;$AM231&amp;"*",設定!B$3:B$100003,0),0),I231),I231))&amp;""</f>
        <v/>
      </c>
      <c r="AO231" s="22" t="str">
        <f t="shared" si="130"/>
        <v/>
      </c>
      <c r="AP231" s="22" t="str">
        <f t="shared" si="131"/>
        <v/>
      </c>
      <c r="AQ231" s="22" t="str">
        <f>IF(AM231="","",IFERROR(IF(入力!H231="",INDEX(設定!$E$3:$X$100003,MATCH("*"&amp;$AM231&amp;"*",設定!B$3:B$100003,0),MATCH($AK231,設定!$E$1:$X$1,1)),H231),H231))</f>
        <v/>
      </c>
      <c r="AR231" s="23" t="str">
        <f t="shared" si="132"/>
        <v/>
      </c>
      <c r="AS231" s="23" t="str">
        <f>IF(AND(AR231&lt;&gt;"",COUNTIF($AJ$3:AJ231,AJ231)=1),SUMIF($AJ$3:$AR$100003,AJ231,$AR$3:$AR$100003),"")</f>
        <v/>
      </c>
      <c r="AT231" s="23" t="str">
        <f>IF(AND(COUNTIF($AK$3:AK231,AK231)=COUNTIF($AK$3:AK100231,AK231),AK231&lt;&gt;""),SUMIF($AK$3:AK231,AK231,$AR$3:AR231),"")</f>
        <v/>
      </c>
      <c r="AU231" s="125"/>
      <c r="AV231" s="22" t="str">
        <f>IF(COUNT(BA231:BF231)=6,MAX($AV$3:AV230)+1,"")</f>
        <v/>
      </c>
      <c r="AW231" s="22" t="str">
        <f>IF(AX231="","",RANK(AX231,$AX$3:$AX$100003,1)+COUNTIF($AX$3:AX231,AX231)-1)</f>
        <v/>
      </c>
      <c r="AX231" s="22" t="str">
        <f t="shared" si="111"/>
        <v/>
      </c>
      <c r="AY231" s="22" t="str">
        <f>IF(AL231="","",IF(COUNTIF($AL$3:AL231,AL231)=1,1+MAX($AY$3:AY230),INDEX($AY$3:AY230,MATCH(AL231,$AL$3:AL231,0),0)))</f>
        <v/>
      </c>
      <c r="AZ231" s="22" t="str">
        <f>IF(AM231="","",IF(COUNTIF($AM$3:AM231,AM231)=1,1+MAX($AZ$3:AZ230),INDEX($AZ$3:AZ230,MATCH(AM231,$AM$3:AM231,0),0)))</f>
        <v/>
      </c>
      <c r="BA231" s="79" t="str">
        <f t="shared" si="112"/>
        <v/>
      </c>
      <c r="BB231" s="79" t="str">
        <f t="shared" si="113"/>
        <v/>
      </c>
      <c r="BC231" s="22" t="str">
        <f>IF($AL231="","",IF(COUNTIF(AL231,"*"&amp;BC$1&amp;"*"),COUNTIF(AL$3:AL231,"*"&amp;BC$1&amp;"*"),""))</f>
        <v/>
      </c>
      <c r="BD231" s="22" t="str">
        <f>IF($AL231="","",IF(COUNTIF(AM231,"*"&amp;BD$1&amp;"*"),COUNTIF(AM$3:AM231,"*"&amp;BD$1&amp;"*"),""))</f>
        <v/>
      </c>
      <c r="BE231" s="22" t="str">
        <f>IF($AL231="","",IF(COUNTIF(AN231,"*"&amp;BE$1&amp;"*"),COUNTIF(AN$3:AN231,"*"&amp;BE$1&amp;"*"),""))</f>
        <v/>
      </c>
      <c r="BF231" s="22" t="str">
        <f>IF($AL231="","",IF(COUNTIF(AO231,"*"&amp;BF$1&amp;"*"),COUNTIF(AO$3:AO231,"*"&amp;BF$1&amp;"*"),""))</f>
        <v/>
      </c>
      <c r="BG231" s="83" t="str">
        <f t="shared" si="114"/>
        <v/>
      </c>
      <c r="BH231" s="22" t="str">
        <f t="shared" si="115"/>
        <v/>
      </c>
      <c r="BI231" s="22" t="str">
        <f t="shared" si="116"/>
        <v/>
      </c>
      <c r="BK231" s="22" t="str">
        <f>IF($BK$1&gt;=1+MAX($BK$3:BK230),1+MAX($BK$3:BK230),"")</f>
        <v/>
      </c>
      <c r="BL231" s="22" t="str">
        <f t="shared" si="135"/>
        <v/>
      </c>
      <c r="BM231" s="22" t="str">
        <f t="shared" si="135"/>
        <v/>
      </c>
      <c r="BN231" s="22" t="str">
        <f t="shared" si="135"/>
        <v/>
      </c>
      <c r="BO231" s="22" t="str">
        <f t="shared" si="135"/>
        <v/>
      </c>
      <c r="BP231" s="22" t="str">
        <f t="shared" si="135"/>
        <v/>
      </c>
      <c r="BQ231" s="22" t="str">
        <f t="shared" si="135"/>
        <v/>
      </c>
      <c r="BR231" s="22" t="str">
        <f t="shared" si="135"/>
        <v/>
      </c>
      <c r="BS231" s="22" t="str">
        <f t="shared" si="135"/>
        <v/>
      </c>
      <c r="BT231" s="22" t="str">
        <f t="shared" si="135"/>
        <v/>
      </c>
      <c r="BU231" s="22" t="str">
        <f t="shared" si="135"/>
        <v/>
      </c>
      <c r="BV231" s="22" t="str">
        <f t="shared" si="135"/>
        <v/>
      </c>
    </row>
    <row r="232" spans="2:74" ht="30" customHeight="1" x14ac:dyDescent="0.2">
      <c r="B232" s="75"/>
      <c r="C232" s="75"/>
      <c r="D232" s="77"/>
      <c r="E232" s="49"/>
      <c r="F232" s="49"/>
      <c r="G232" s="50"/>
      <c r="H232" s="51"/>
      <c r="I232" s="50"/>
      <c r="J232" s="53"/>
      <c r="K232" s="55" t="str">
        <f t="shared" si="117"/>
        <v/>
      </c>
      <c r="L232" s="50" t="str">
        <f t="shared" si="118"/>
        <v/>
      </c>
      <c r="M232" s="50" t="str">
        <f t="shared" si="119"/>
        <v/>
      </c>
      <c r="N232" s="72" t="str">
        <f t="shared" si="120"/>
        <v/>
      </c>
      <c r="O232" s="72" t="str">
        <f t="shared" si="121"/>
        <v/>
      </c>
      <c r="P232" s="51" t="str">
        <f t="shared" si="122"/>
        <v/>
      </c>
      <c r="Q232" s="21"/>
      <c r="R232" s="68" t="str">
        <f t="shared" si="123"/>
        <v/>
      </c>
      <c r="S232" s="51" t="str">
        <f t="shared" si="124"/>
        <v/>
      </c>
      <c r="T232" s="24"/>
      <c r="U232" s="7" t="str">
        <f t="shared" si="109"/>
        <v/>
      </c>
      <c r="V232" s="8" t="str">
        <f t="shared" si="125"/>
        <v/>
      </c>
      <c r="W232" s="21"/>
      <c r="X232" s="14" t="str">
        <f t="shared" si="110"/>
        <v/>
      </c>
      <c r="Y232" s="14" t="str">
        <f t="shared" si="126"/>
        <v/>
      </c>
      <c r="Z232" s="8" t="str">
        <f t="shared" si="127"/>
        <v/>
      </c>
      <c r="AA232" s="24"/>
      <c r="AB232" s="4" t="str">
        <f>IF(B232="","",COUNT(B$3:B232))</f>
        <v/>
      </c>
      <c r="AC232" s="4" t="str">
        <f>IF(C232="","",COUNT(C$3:C232))</f>
        <v/>
      </c>
      <c r="AD232" s="4" t="str">
        <f>IF(D232="","",COUNT(D$3:D232))</f>
        <v/>
      </c>
      <c r="AE232" s="22" t="str">
        <f>IF(E232="","",COUNTA($E$3:E232))</f>
        <v/>
      </c>
      <c r="AF232" s="60" t="str">
        <f>IF(B232="",IF(OR($C232&lt;&gt;"",$D232&lt;&gt;"",$E232&lt;&gt;"",$F232&lt;&gt;""),INDEX(AF$3:AF231,MATCH(MAX(AB$3:AB231),AB$3:AB231,0),0),""),B232)</f>
        <v/>
      </c>
      <c r="AG232" s="60" t="str">
        <f>IF(C232="",IF(OR($B232&lt;&gt;"",$D232&lt;&gt;"",$E232&lt;&gt;"",$F232&lt;&gt;""),INDEX(AG$3:AG231,MATCH(MAX(AC$3:AC231),AC$3:AC231,0),0),""),C232)</f>
        <v/>
      </c>
      <c r="AH232" s="60" t="str">
        <f>IF(D232="",IF(OR($B232&lt;&gt;"",$C232&lt;&gt;"",$E232&lt;&gt;"",$F232&lt;&gt;""),INDEX(AH$3:AH231,MATCH(MAX(AD$3:AD231),AD$3:AD231,0),0),""),D232)</f>
        <v/>
      </c>
      <c r="AI232" s="19" t="str">
        <f t="shared" si="128"/>
        <v/>
      </c>
      <c r="AJ232" s="22" t="str">
        <f>IF(AK232="","",$AK232&amp;"@"&amp;AL232&amp;IF(AL232="","","@"&amp;COUNTIF($AI$3:AI232,AL232)))</f>
        <v/>
      </c>
      <c r="AK232" s="45" t="str">
        <f t="shared" si="129"/>
        <v/>
      </c>
      <c r="AL232" s="5" t="str">
        <f>IF(AI232="",IF(AND(F232&lt;&gt;"",E232=""),INDEX($AI$3:AI231,MATCH(MAX($AE$3:AE231),$AE$3:AE231,0),0),""),AI232)</f>
        <v/>
      </c>
      <c r="AM232" s="22" t="str">
        <f>IF(入力!F232="","",IFERROR(INDEX(設定!$B$3:$B$100003,IFERROR(MATCH("*"&amp;$F232&amp;"*",設定!B$3:B$100003,0),MATCH("*"&amp;$F232&amp;"*",設定!C$3:C$100003,0)),0),入力!F232))&amp;""</f>
        <v/>
      </c>
      <c r="AN232" s="22" t="str">
        <f>IF(AM232="","",IFERROR(IF(入力!I232="",INDEX(設定!$D$3:$D$100003,MATCH("*"&amp;$AM232&amp;"*",設定!B$3:B$100003,0),0),I232),I232))&amp;""</f>
        <v/>
      </c>
      <c r="AO232" s="22" t="str">
        <f t="shared" si="130"/>
        <v/>
      </c>
      <c r="AP232" s="22" t="str">
        <f t="shared" si="131"/>
        <v/>
      </c>
      <c r="AQ232" s="22" t="str">
        <f>IF(AM232="","",IFERROR(IF(入力!H232="",INDEX(設定!$E$3:$X$100003,MATCH("*"&amp;$AM232&amp;"*",設定!B$3:B$100003,0),MATCH($AK232,設定!$E$1:$X$1,1)),H232),H232))</f>
        <v/>
      </c>
      <c r="AR232" s="23" t="str">
        <f t="shared" si="132"/>
        <v/>
      </c>
      <c r="AS232" s="23" t="str">
        <f>IF(AND(AR232&lt;&gt;"",COUNTIF($AJ$3:AJ232,AJ232)=1),SUMIF($AJ$3:$AR$100003,AJ232,$AR$3:$AR$100003),"")</f>
        <v/>
      </c>
      <c r="AT232" s="23" t="str">
        <f>IF(AND(COUNTIF($AK$3:AK232,AK232)=COUNTIF($AK$3:AK100232,AK232),AK232&lt;&gt;""),SUMIF($AK$3:AK232,AK232,$AR$3:AR232),"")</f>
        <v/>
      </c>
      <c r="AU232" s="125"/>
      <c r="AV232" s="22" t="str">
        <f>IF(COUNT(BA232:BF232)=6,MAX($AV$3:AV231)+1,"")</f>
        <v/>
      </c>
      <c r="AW232" s="22" t="str">
        <f>IF(AX232="","",RANK(AX232,$AX$3:$AX$100003,1)+COUNTIF($AX$3:AX232,AX232)-1)</f>
        <v/>
      </c>
      <c r="AX232" s="22" t="str">
        <f t="shared" si="111"/>
        <v/>
      </c>
      <c r="AY232" s="22" t="str">
        <f>IF(AL232="","",IF(COUNTIF($AL$3:AL232,AL232)=1,1+MAX($AY$3:AY231),INDEX($AY$3:AY231,MATCH(AL232,$AL$3:AL232,0),0)))</f>
        <v/>
      </c>
      <c r="AZ232" s="22" t="str">
        <f>IF(AM232="","",IF(COUNTIF($AM$3:AM232,AM232)=1,1+MAX($AZ$3:AZ231),INDEX($AZ$3:AZ231,MATCH(AM232,$AM$3:AM232,0),0)))</f>
        <v/>
      </c>
      <c r="BA232" s="79" t="str">
        <f t="shared" si="112"/>
        <v/>
      </c>
      <c r="BB232" s="79" t="str">
        <f t="shared" si="113"/>
        <v/>
      </c>
      <c r="BC232" s="22" t="str">
        <f>IF($AL232="","",IF(COUNTIF(AL232,"*"&amp;BC$1&amp;"*"),COUNTIF(AL$3:AL232,"*"&amp;BC$1&amp;"*"),""))</f>
        <v/>
      </c>
      <c r="BD232" s="22" t="str">
        <f>IF($AL232="","",IF(COUNTIF(AM232,"*"&amp;BD$1&amp;"*"),COUNTIF(AM$3:AM232,"*"&amp;BD$1&amp;"*"),""))</f>
        <v/>
      </c>
      <c r="BE232" s="22" t="str">
        <f>IF($AL232="","",IF(COUNTIF(AN232,"*"&amp;BE$1&amp;"*"),COUNTIF(AN$3:AN232,"*"&amp;BE$1&amp;"*"),""))</f>
        <v/>
      </c>
      <c r="BF232" s="22" t="str">
        <f>IF($AL232="","",IF(COUNTIF(AO232,"*"&amp;BF$1&amp;"*"),COUNTIF(AO$3:AO232,"*"&amp;BF$1&amp;"*"),""))</f>
        <v/>
      </c>
      <c r="BG232" s="83" t="str">
        <f t="shared" si="114"/>
        <v/>
      </c>
      <c r="BH232" s="22" t="str">
        <f t="shared" si="115"/>
        <v/>
      </c>
      <c r="BI232" s="22" t="str">
        <f t="shared" si="116"/>
        <v/>
      </c>
      <c r="BK232" s="22" t="str">
        <f>IF($BK$1&gt;=1+MAX($BK$3:BK231),1+MAX($BK$3:BK231),"")</f>
        <v/>
      </c>
      <c r="BL232" s="22" t="str">
        <f t="shared" si="135"/>
        <v/>
      </c>
      <c r="BM232" s="22" t="str">
        <f t="shared" si="135"/>
        <v/>
      </c>
      <c r="BN232" s="22" t="str">
        <f t="shared" si="135"/>
        <v/>
      </c>
      <c r="BO232" s="22" t="str">
        <f t="shared" si="135"/>
        <v/>
      </c>
      <c r="BP232" s="22" t="str">
        <f t="shared" si="135"/>
        <v/>
      </c>
      <c r="BQ232" s="22" t="str">
        <f t="shared" si="135"/>
        <v/>
      </c>
      <c r="BR232" s="22" t="str">
        <f t="shared" si="135"/>
        <v/>
      </c>
      <c r="BS232" s="22" t="str">
        <f t="shared" si="135"/>
        <v/>
      </c>
      <c r="BT232" s="22" t="str">
        <f t="shared" si="135"/>
        <v/>
      </c>
      <c r="BU232" s="22" t="str">
        <f t="shared" si="135"/>
        <v/>
      </c>
      <c r="BV232" s="22" t="str">
        <f t="shared" si="135"/>
        <v/>
      </c>
    </row>
    <row r="233" spans="2:74" ht="30" customHeight="1" x14ac:dyDescent="0.2">
      <c r="B233" s="75"/>
      <c r="C233" s="75"/>
      <c r="D233" s="77"/>
      <c r="E233" s="49"/>
      <c r="F233" s="49"/>
      <c r="G233" s="50"/>
      <c r="H233" s="51"/>
      <c r="I233" s="50"/>
      <c r="J233" s="53"/>
      <c r="K233" s="55" t="str">
        <f t="shared" si="117"/>
        <v/>
      </c>
      <c r="L233" s="50" t="str">
        <f t="shared" si="118"/>
        <v/>
      </c>
      <c r="M233" s="50" t="str">
        <f t="shared" si="119"/>
        <v/>
      </c>
      <c r="N233" s="72" t="str">
        <f t="shared" si="120"/>
        <v/>
      </c>
      <c r="O233" s="72" t="str">
        <f t="shared" si="121"/>
        <v/>
      </c>
      <c r="P233" s="51" t="str">
        <f t="shared" si="122"/>
        <v/>
      </c>
      <c r="Q233" s="21"/>
      <c r="R233" s="68" t="str">
        <f t="shared" si="123"/>
        <v/>
      </c>
      <c r="S233" s="51" t="str">
        <f t="shared" si="124"/>
        <v/>
      </c>
      <c r="T233" s="24"/>
      <c r="U233" s="7" t="str">
        <f t="shared" si="109"/>
        <v/>
      </c>
      <c r="V233" s="8" t="str">
        <f t="shared" si="125"/>
        <v/>
      </c>
      <c r="W233" s="21"/>
      <c r="X233" s="14" t="str">
        <f t="shared" si="110"/>
        <v/>
      </c>
      <c r="Y233" s="14" t="str">
        <f t="shared" si="126"/>
        <v/>
      </c>
      <c r="Z233" s="8" t="str">
        <f t="shared" si="127"/>
        <v/>
      </c>
      <c r="AA233" s="24"/>
      <c r="AB233" s="4" t="str">
        <f>IF(B233="","",COUNT(B$3:B233))</f>
        <v/>
      </c>
      <c r="AC233" s="4" t="str">
        <f>IF(C233="","",COUNT(C$3:C233))</f>
        <v/>
      </c>
      <c r="AD233" s="4" t="str">
        <f>IF(D233="","",COUNT(D$3:D233))</f>
        <v/>
      </c>
      <c r="AE233" s="22" t="str">
        <f>IF(E233="","",COUNTA($E$3:E233))</f>
        <v/>
      </c>
      <c r="AF233" s="60" t="str">
        <f>IF(B233="",IF(OR($C233&lt;&gt;"",$D233&lt;&gt;"",$E233&lt;&gt;"",$F233&lt;&gt;""),INDEX(AF$3:AF232,MATCH(MAX(AB$3:AB232),AB$3:AB232,0),0),""),B233)</f>
        <v/>
      </c>
      <c r="AG233" s="60" t="str">
        <f>IF(C233="",IF(OR($B233&lt;&gt;"",$D233&lt;&gt;"",$E233&lt;&gt;"",$F233&lt;&gt;""),INDEX(AG$3:AG232,MATCH(MAX(AC$3:AC232),AC$3:AC232,0),0),""),C233)</f>
        <v/>
      </c>
      <c r="AH233" s="60" t="str">
        <f>IF(D233="",IF(OR($B233&lt;&gt;"",$C233&lt;&gt;"",$E233&lt;&gt;"",$F233&lt;&gt;""),INDEX(AH$3:AH232,MATCH(MAX(AD$3:AD232),AD$3:AD232,0),0),""),D233)</f>
        <v/>
      </c>
      <c r="AI233" s="19" t="str">
        <f t="shared" si="128"/>
        <v/>
      </c>
      <c r="AJ233" s="22" t="str">
        <f>IF(AK233="","",$AK233&amp;"@"&amp;AL233&amp;IF(AL233="","","@"&amp;COUNTIF($AI$3:AI233,AL233)))</f>
        <v/>
      </c>
      <c r="AK233" s="45" t="str">
        <f t="shared" si="129"/>
        <v/>
      </c>
      <c r="AL233" s="5" t="str">
        <f>IF(AI233="",IF(AND(F233&lt;&gt;"",E233=""),INDEX($AI$3:AI232,MATCH(MAX($AE$3:AE232),$AE$3:AE232,0),0),""),AI233)</f>
        <v/>
      </c>
      <c r="AM233" s="22" t="str">
        <f>IF(入力!F233="","",IFERROR(INDEX(設定!$B$3:$B$100003,IFERROR(MATCH("*"&amp;$F233&amp;"*",設定!B$3:B$100003,0),MATCH("*"&amp;$F233&amp;"*",設定!C$3:C$100003,0)),0),入力!F233))&amp;""</f>
        <v/>
      </c>
      <c r="AN233" s="22" t="str">
        <f>IF(AM233="","",IFERROR(IF(入力!I233="",INDEX(設定!$D$3:$D$100003,MATCH("*"&amp;$AM233&amp;"*",設定!B$3:B$100003,0),0),I233),I233))&amp;""</f>
        <v/>
      </c>
      <c r="AO233" s="22" t="str">
        <f t="shared" si="130"/>
        <v/>
      </c>
      <c r="AP233" s="22" t="str">
        <f t="shared" si="131"/>
        <v/>
      </c>
      <c r="AQ233" s="22" t="str">
        <f>IF(AM233="","",IFERROR(IF(入力!H233="",INDEX(設定!$E$3:$X$100003,MATCH("*"&amp;$AM233&amp;"*",設定!B$3:B$100003,0),MATCH($AK233,設定!$E$1:$X$1,1)),H233),H233))</f>
        <v/>
      </c>
      <c r="AR233" s="23" t="str">
        <f t="shared" si="132"/>
        <v/>
      </c>
      <c r="AS233" s="23" t="str">
        <f>IF(AND(AR233&lt;&gt;"",COUNTIF($AJ$3:AJ233,AJ233)=1),SUMIF($AJ$3:$AR$100003,AJ233,$AR$3:$AR$100003),"")</f>
        <v/>
      </c>
      <c r="AT233" s="23" t="str">
        <f>IF(AND(COUNTIF($AK$3:AK233,AK233)=COUNTIF($AK$3:AK100233,AK233),AK233&lt;&gt;""),SUMIF($AK$3:AK233,AK233,$AR$3:AR233),"")</f>
        <v/>
      </c>
      <c r="AU233" s="125"/>
      <c r="AV233" s="22" t="str">
        <f>IF(COUNT(BA233:BF233)=6,MAX($AV$3:AV232)+1,"")</f>
        <v/>
      </c>
      <c r="AW233" s="22" t="str">
        <f>IF(AX233="","",RANK(AX233,$AX$3:$AX$100003,1)+COUNTIF($AX$3:AX233,AX233)-1)</f>
        <v/>
      </c>
      <c r="AX233" s="22" t="str">
        <f t="shared" si="111"/>
        <v/>
      </c>
      <c r="AY233" s="22" t="str">
        <f>IF(AL233="","",IF(COUNTIF($AL$3:AL233,AL233)=1,1+MAX($AY$3:AY232),INDEX($AY$3:AY232,MATCH(AL233,$AL$3:AL233,0),0)))</f>
        <v/>
      </c>
      <c r="AZ233" s="22" t="str">
        <f>IF(AM233="","",IF(COUNTIF($AM$3:AM233,AM233)=1,1+MAX($AZ$3:AZ232),INDEX($AZ$3:AZ232,MATCH(AM233,$AM$3:AM233,0),0)))</f>
        <v/>
      </c>
      <c r="BA233" s="79" t="str">
        <f t="shared" si="112"/>
        <v/>
      </c>
      <c r="BB233" s="79" t="str">
        <f t="shared" si="113"/>
        <v/>
      </c>
      <c r="BC233" s="22" t="str">
        <f>IF($AL233="","",IF(COUNTIF(AL233,"*"&amp;BC$1&amp;"*"),COUNTIF(AL$3:AL233,"*"&amp;BC$1&amp;"*"),""))</f>
        <v/>
      </c>
      <c r="BD233" s="22" t="str">
        <f>IF($AL233="","",IF(COUNTIF(AM233,"*"&amp;BD$1&amp;"*"),COUNTIF(AM$3:AM233,"*"&amp;BD$1&amp;"*"),""))</f>
        <v/>
      </c>
      <c r="BE233" s="22" t="str">
        <f>IF($AL233="","",IF(COUNTIF(AN233,"*"&amp;BE$1&amp;"*"),COUNTIF(AN$3:AN233,"*"&amp;BE$1&amp;"*"),""))</f>
        <v/>
      </c>
      <c r="BF233" s="22" t="str">
        <f>IF($AL233="","",IF(COUNTIF(AO233,"*"&amp;BF$1&amp;"*"),COUNTIF(AO$3:AO233,"*"&amp;BF$1&amp;"*"),""))</f>
        <v/>
      </c>
      <c r="BG233" s="83" t="str">
        <f t="shared" si="114"/>
        <v/>
      </c>
      <c r="BH233" s="22" t="str">
        <f t="shared" si="115"/>
        <v/>
      </c>
      <c r="BI233" s="22" t="str">
        <f t="shared" si="116"/>
        <v/>
      </c>
      <c r="BK233" s="22" t="str">
        <f>IF($BK$1&gt;=1+MAX($BK$3:BK232),1+MAX($BK$3:BK232),"")</f>
        <v/>
      </c>
      <c r="BL233" s="22" t="str">
        <f t="shared" ref="BL233:BV242" si="136">IFERROR(IF($BK233="","",INDEX($AF$3:$AR$100003,MATCH($BK233,INDEX($AV$3:$AW$100003,0,MATCH($BL$1,$AV$2:$AW$2,0)),0),MATCH(BL$2,$AF$2:$AR$2,0))),"")</f>
        <v/>
      </c>
      <c r="BM233" s="22" t="str">
        <f t="shared" si="136"/>
        <v/>
      </c>
      <c r="BN233" s="22" t="str">
        <f t="shared" si="136"/>
        <v/>
      </c>
      <c r="BO233" s="22" t="str">
        <f t="shared" si="136"/>
        <v/>
      </c>
      <c r="BP233" s="22" t="str">
        <f t="shared" si="136"/>
        <v/>
      </c>
      <c r="BQ233" s="22" t="str">
        <f t="shared" si="136"/>
        <v/>
      </c>
      <c r="BR233" s="22" t="str">
        <f t="shared" si="136"/>
        <v/>
      </c>
      <c r="BS233" s="22" t="str">
        <f t="shared" si="136"/>
        <v/>
      </c>
      <c r="BT233" s="22" t="str">
        <f t="shared" si="136"/>
        <v/>
      </c>
      <c r="BU233" s="22" t="str">
        <f t="shared" si="136"/>
        <v/>
      </c>
      <c r="BV233" s="22" t="str">
        <f t="shared" si="136"/>
        <v/>
      </c>
    </row>
    <row r="234" spans="2:74" ht="30" customHeight="1" x14ac:dyDescent="0.2">
      <c r="B234" s="75"/>
      <c r="C234" s="75"/>
      <c r="D234" s="77"/>
      <c r="E234" s="49"/>
      <c r="F234" s="49"/>
      <c r="G234" s="50"/>
      <c r="H234" s="51"/>
      <c r="I234" s="50"/>
      <c r="J234" s="53"/>
      <c r="K234" s="55" t="str">
        <f t="shared" si="117"/>
        <v/>
      </c>
      <c r="L234" s="50" t="str">
        <f t="shared" si="118"/>
        <v/>
      </c>
      <c r="M234" s="50" t="str">
        <f t="shared" si="119"/>
        <v/>
      </c>
      <c r="N234" s="72" t="str">
        <f t="shared" si="120"/>
        <v/>
      </c>
      <c r="O234" s="72" t="str">
        <f t="shared" si="121"/>
        <v/>
      </c>
      <c r="P234" s="51" t="str">
        <f t="shared" si="122"/>
        <v/>
      </c>
      <c r="Q234" s="21"/>
      <c r="R234" s="68" t="str">
        <f t="shared" si="123"/>
        <v/>
      </c>
      <c r="S234" s="51" t="str">
        <f t="shared" si="124"/>
        <v/>
      </c>
      <c r="T234" s="24"/>
      <c r="U234" s="7" t="str">
        <f t="shared" si="109"/>
        <v/>
      </c>
      <c r="V234" s="8" t="str">
        <f t="shared" si="125"/>
        <v/>
      </c>
      <c r="W234" s="21"/>
      <c r="X234" s="14" t="str">
        <f t="shared" si="110"/>
        <v/>
      </c>
      <c r="Y234" s="14" t="str">
        <f t="shared" si="126"/>
        <v/>
      </c>
      <c r="Z234" s="8" t="str">
        <f t="shared" si="127"/>
        <v/>
      </c>
      <c r="AA234" s="24"/>
      <c r="AB234" s="4" t="str">
        <f>IF(B234="","",COUNT(B$3:B234))</f>
        <v/>
      </c>
      <c r="AC234" s="4" t="str">
        <f>IF(C234="","",COUNT(C$3:C234))</f>
        <v/>
      </c>
      <c r="AD234" s="4" t="str">
        <f>IF(D234="","",COUNT(D$3:D234))</f>
        <v/>
      </c>
      <c r="AE234" s="22" t="str">
        <f>IF(E234="","",COUNTA($E$3:E234))</f>
        <v/>
      </c>
      <c r="AF234" s="60" t="str">
        <f>IF(B234="",IF(OR($C234&lt;&gt;"",$D234&lt;&gt;"",$E234&lt;&gt;"",$F234&lt;&gt;""),INDEX(AF$3:AF233,MATCH(MAX(AB$3:AB233),AB$3:AB233,0),0),""),B234)</f>
        <v/>
      </c>
      <c r="AG234" s="60" t="str">
        <f>IF(C234="",IF(OR($B234&lt;&gt;"",$D234&lt;&gt;"",$E234&lt;&gt;"",$F234&lt;&gt;""),INDEX(AG$3:AG233,MATCH(MAX(AC$3:AC233),AC$3:AC233,0),0),""),C234)</f>
        <v/>
      </c>
      <c r="AH234" s="60" t="str">
        <f>IF(D234="",IF(OR($B234&lt;&gt;"",$C234&lt;&gt;"",$E234&lt;&gt;"",$F234&lt;&gt;""),INDEX(AH$3:AH233,MATCH(MAX(AD$3:AD233),AD$3:AD233,0),0),""),D234)</f>
        <v/>
      </c>
      <c r="AI234" s="19" t="str">
        <f t="shared" si="128"/>
        <v/>
      </c>
      <c r="AJ234" s="22" t="str">
        <f>IF(AK234="","",$AK234&amp;"@"&amp;AL234&amp;IF(AL234="","","@"&amp;COUNTIF($AI$3:AI234,AL234)))</f>
        <v/>
      </c>
      <c r="AK234" s="45" t="str">
        <f t="shared" si="129"/>
        <v/>
      </c>
      <c r="AL234" s="5" t="str">
        <f>IF(AI234="",IF(AND(F234&lt;&gt;"",E234=""),INDEX($AI$3:AI233,MATCH(MAX($AE$3:AE233),$AE$3:AE233,0),0),""),AI234)</f>
        <v/>
      </c>
      <c r="AM234" s="22" t="str">
        <f>IF(入力!F234="","",IFERROR(INDEX(設定!$B$3:$B$100003,IFERROR(MATCH("*"&amp;$F234&amp;"*",設定!B$3:B$100003,0),MATCH("*"&amp;$F234&amp;"*",設定!C$3:C$100003,0)),0),入力!F234))&amp;""</f>
        <v/>
      </c>
      <c r="AN234" s="22" t="str">
        <f>IF(AM234="","",IFERROR(IF(入力!I234="",INDEX(設定!$D$3:$D$100003,MATCH("*"&amp;$AM234&amp;"*",設定!B$3:B$100003,0),0),I234),I234))&amp;""</f>
        <v/>
      </c>
      <c r="AO234" s="22" t="str">
        <f t="shared" si="130"/>
        <v/>
      </c>
      <c r="AP234" s="22" t="str">
        <f t="shared" si="131"/>
        <v/>
      </c>
      <c r="AQ234" s="22" t="str">
        <f>IF(AM234="","",IFERROR(IF(入力!H234="",INDEX(設定!$E$3:$X$100003,MATCH("*"&amp;$AM234&amp;"*",設定!B$3:B$100003,0),MATCH($AK234,設定!$E$1:$X$1,1)),H234),H234))</f>
        <v/>
      </c>
      <c r="AR234" s="23" t="str">
        <f t="shared" si="132"/>
        <v/>
      </c>
      <c r="AS234" s="23" t="str">
        <f>IF(AND(AR234&lt;&gt;"",COUNTIF($AJ$3:AJ234,AJ234)=1),SUMIF($AJ$3:$AR$100003,AJ234,$AR$3:$AR$100003),"")</f>
        <v/>
      </c>
      <c r="AT234" s="23" t="str">
        <f>IF(AND(COUNTIF($AK$3:AK234,AK234)=COUNTIF($AK$3:AK100234,AK234),AK234&lt;&gt;""),SUMIF($AK$3:AK234,AK234,$AR$3:AR234),"")</f>
        <v/>
      </c>
      <c r="AU234" s="125"/>
      <c r="AV234" s="22" t="str">
        <f>IF(COUNT(BA234:BF234)=6,MAX($AV$3:AV233)+1,"")</f>
        <v/>
      </c>
      <c r="AW234" s="22" t="str">
        <f>IF(AX234="","",RANK(AX234,$AX$3:$AX$100003,1)+COUNTIF($AX$3:AX234,AX234)-1)</f>
        <v/>
      </c>
      <c r="AX234" s="22" t="str">
        <f t="shared" si="111"/>
        <v/>
      </c>
      <c r="AY234" s="22" t="str">
        <f>IF(AL234="","",IF(COUNTIF($AL$3:AL234,AL234)=1,1+MAX($AY$3:AY233),INDEX($AY$3:AY233,MATCH(AL234,$AL$3:AL234,0),0)))</f>
        <v/>
      </c>
      <c r="AZ234" s="22" t="str">
        <f>IF(AM234="","",IF(COUNTIF($AM$3:AM234,AM234)=1,1+MAX($AZ$3:AZ233),INDEX($AZ$3:AZ233,MATCH(AM234,$AM$3:AM234,0),0)))</f>
        <v/>
      </c>
      <c r="BA234" s="79" t="str">
        <f t="shared" si="112"/>
        <v/>
      </c>
      <c r="BB234" s="79" t="str">
        <f t="shared" si="113"/>
        <v/>
      </c>
      <c r="BC234" s="22" t="str">
        <f>IF($AL234="","",IF(COUNTIF(AL234,"*"&amp;BC$1&amp;"*"),COUNTIF(AL$3:AL234,"*"&amp;BC$1&amp;"*"),""))</f>
        <v/>
      </c>
      <c r="BD234" s="22" t="str">
        <f>IF($AL234="","",IF(COUNTIF(AM234,"*"&amp;BD$1&amp;"*"),COUNTIF(AM$3:AM234,"*"&amp;BD$1&amp;"*"),""))</f>
        <v/>
      </c>
      <c r="BE234" s="22" t="str">
        <f>IF($AL234="","",IF(COUNTIF(AN234,"*"&amp;BE$1&amp;"*"),COUNTIF(AN$3:AN234,"*"&amp;BE$1&amp;"*"),""))</f>
        <v/>
      </c>
      <c r="BF234" s="22" t="str">
        <f>IF($AL234="","",IF(COUNTIF(AO234,"*"&amp;BF$1&amp;"*"),COUNTIF(AO$3:AO234,"*"&amp;BF$1&amp;"*"),""))</f>
        <v/>
      </c>
      <c r="BG234" s="83" t="str">
        <f t="shared" si="114"/>
        <v/>
      </c>
      <c r="BH234" s="22" t="str">
        <f t="shared" si="115"/>
        <v/>
      </c>
      <c r="BI234" s="22" t="str">
        <f t="shared" si="116"/>
        <v/>
      </c>
      <c r="BK234" s="22" t="str">
        <f>IF($BK$1&gt;=1+MAX($BK$3:BK233),1+MAX($BK$3:BK233),"")</f>
        <v/>
      </c>
      <c r="BL234" s="22" t="str">
        <f t="shared" si="136"/>
        <v/>
      </c>
      <c r="BM234" s="22" t="str">
        <f t="shared" si="136"/>
        <v/>
      </c>
      <c r="BN234" s="22" t="str">
        <f t="shared" si="136"/>
        <v/>
      </c>
      <c r="BO234" s="22" t="str">
        <f t="shared" si="136"/>
        <v/>
      </c>
      <c r="BP234" s="22" t="str">
        <f t="shared" si="136"/>
        <v/>
      </c>
      <c r="BQ234" s="22" t="str">
        <f t="shared" si="136"/>
        <v/>
      </c>
      <c r="BR234" s="22" t="str">
        <f t="shared" si="136"/>
        <v/>
      </c>
      <c r="BS234" s="22" t="str">
        <f t="shared" si="136"/>
        <v/>
      </c>
      <c r="BT234" s="22" t="str">
        <f t="shared" si="136"/>
        <v/>
      </c>
      <c r="BU234" s="22" t="str">
        <f t="shared" si="136"/>
        <v/>
      </c>
      <c r="BV234" s="22" t="str">
        <f t="shared" si="136"/>
        <v/>
      </c>
    </row>
    <row r="235" spans="2:74" ht="30" customHeight="1" x14ac:dyDescent="0.2">
      <c r="B235" s="75"/>
      <c r="C235" s="75"/>
      <c r="D235" s="77"/>
      <c r="E235" s="49"/>
      <c r="F235" s="49"/>
      <c r="G235" s="50"/>
      <c r="H235" s="51"/>
      <c r="I235" s="50"/>
      <c r="J235" s="53"/>
      <c r="K235" s="55" t="str">
        <f t="shared" si="117"/>
        <v/>
      </c>
      <c r="L235" s="50" t="str">
        <f t="shared" si="118"/>
        <v/>
      </c>
      <c r="M235" s="50" t="str">
        <f t="shared" si="119"/>
        <v/>
      </c>
      <c r="N235" s="72" t="str">
        <f t="shared" si="120"/>
        <v/>
      </c>
      <c r="O235" s="72" t="str">
        <f t="shared" si="121"/>
        <v/>
      </c>
      <c r="P235" s="51" t="str">
        <f t="shared" si="122"/>
        <v/>
      </c>
      <c r="Q235" s="21"/>
      <c r="R235" s="68" t="str">
        <f t="shared" si="123"/>
        <v/>
      </c>
      <c r="S235" s="51" t="str">
        <f t="shared" si="124"/>
        <v/>
      </c>
      <c r="T235" s="24"/>
      <c r="U235" s="7" t="str">
        <f t="shared" si="109"/>
        <v/>
      </c>
      <c r="V235" s="8" t="str">
        <f t="shared" si="125"/>
        <v/>
      </c>
      <c r="W235" s="21"/>
      <c r="X235" s="14" t="str">
        <f t="shared" si="110"/>
        <v/>
      </c>
      <c r="Y235" s="14" t="str">
        <f t="shared" si="126"/>
        <v/>
      </c>
      <c r="Z235" s="8" t="str">
        <f t="shared" si="127"/>
        <v/>
      </c>
      <c r="AA235" s="24"/>
      <c r="AB235" s="4" t="str">
        <f>IF(B235="","",COUNT(B$3:B235))</f>
        <v/>
      </c>
      <c r="AC235" s="4" t="str">
        <f>IF(C235="","",COUNT(C$3:C235))</f>
        <v/>
      </c>
      <c r="AD235" s="4" t="str">
        <f>IF(D235="","",COUNT(D$3:D235))</f>
        <v/>
      </c>
      <c r="AE235" s="22" t="str">
        <f>IF(E235="","",COUNTA($E$3:E235))</f>
        <v/>
      </c>
      <c r="AF235" s="60" t="str">
        <f>IF(B235="",IF(OR($C235&lt;&gt;"",$D235&lt;&gt;"",$E235&lt;&gt;"",$F235&lt;&gt;""),INDEX(AF$3:AF234,MATCH(MAX(AB$3:AB234),AB$3:AB234,0),0),""),B235)</f>
        <v/>
      </c>
      <c r="AG235" s="60" t="str">
        <f>IF(C235="",IF(OR($B235&lt;&gt;"",$D235&lt;&gt;"",$E235&lt;&gt;"",$F235&lt;&gt;""),INDEX(AG$3:AG234,MATCH(MAX(AC$3:AC234),AC$3:AC234,0),0),""),C235)</f>
        <v/>
      </c>
      <c r="AH235" s="60" t="str">
        <f>IF(D235="",IF(OR($B235&lt;&gt;"",$C235&lt;&gt;"",$E235&lt;&gt;"",$F235&lt;&gt;""),INDEX(AH$3:AH234,MATCH(MAX(AD$3:AD234),AD$3:AD234,0),0),""),D235)</f>
        <v/>
      </c>
      <c r="AI235" s="19" t="str">
        <f t="shared" si="128"/>
        <v/>
      </c>
      <c r="AJ235" s="22" t="str">
        <f>IF(AK235="","",$AK235&amp;"@"&amp;AL235&amp;IF(AL235="","","@"&amp;COUNTIF($AI$3:AI235,AL235)))</f>
        <v/>
      </c>
      <c r="AK235" s="45" t="str">
        <f t="shared" si="129"/>
        <v/>
      </c>
      <c r="AL235" s="5" t="str">
        <f>IF(AI235="",IF(AND(F235&lt;&gt;"",E235=""),INDEX($AI$3:AI234,MATCH(MAX($AE$3:AE234),$AE$3:AE234,0),0),""),AI235)</f>
        <v/>
      </c>
      <c r="AM235" s="22" t="str">
        <f>IF(入力!F235="","",IFERROR(INDEX(設定!$B$3:$B$100003,IFERROR(MATCH("*"&amp;$F235&amp;"*",設定!B$3:B$100003,0),MATCH("*"&amp;$F235&amp;"*",設定!C$3:C$100003,0)),0),入力!F235))&amp;""</f>
        <v/>
      </c>
      <c r="AN235" s="22" t="str">
        <f>IF(AM235="","",IFERROR(IF(入力!I235="",INDEX(設定!$D$3:$D$100003,MATCH("*"&amp;$AM235&amp;"*",設定!B$3:B$100003,0),0),I235),I235))&amp;""</f>
        <v/>
      </c>
      <c r="AO235" s="22" t="str">
        <f t="shared" si="130"/>
        <v/>
      </c>
      <c r="AP235" s="22" t="str">
        <f t="shared" si="131"/>
        <v/>
      </c>
      <c r="AQ235" s="22" t="str">
        <f>IF(AM235="","",IFERROR(IF(入力!H235="",INDEX(設定!$E$3:$X$100003,MATCH("*"&amp;$AM235&amp;"*",設定!B$3:B$100003,0),MATCH($AK235,設定!$E$1:$X$1,1)),H235),H235))</f>
        <v/>
      </c>
      <c r="AR235" s="23" t="str">
        <f t="shared" si="132"/>
        <v/>
      </c>
      <c r="AS235" s="23" t="str">
        <f>IF(AND(AR235&lt;&gt;"",COUNTIF($AJ$3:AJ235,AJ235)=1),SUMIF($AJ$3:$AR$100003,AJ235,$AR$3:$AR$100003),"")</f>
        <v/>
      </c>
      <c r="AT235" s="23" t="str">
        <f>IF(AND(COUNTIF($AK$3:AK235,AK235)=COUNTIF($AK$3:AK100235,AK235),AK235&lt;&gt;""),SUMIF($AK$3:AK235,AK235,$AR$3:AR235),"")</f>
        <v/>
      </c>
      <c r="AU235" s="125"/>
      <c r="AV235" s="22" t="str">
        <f>IF(COUNT(BA235:BF235)=6,MAX($AV$3:AV234)+1,"")</f>
        <v/>
      </c>
      <c r="AW235" s="22" t="str">
        <f>IF(AX235="","",RANK(AX235,$AX$3:$AX$100003,1)+COUNTIF($AX$3:AX235,AX235)-1)</f>
        <v/>
      </c>
      <c r="AX235" s="22" t="str">
        <f t="shared" si="111"/>
        <v/>
      </c>
      <c r="AY235" s="22" t="str">
        <f>IF(AL235="","",IF(COUNTIF($AL$3:AL235,AL235)=1,1+MAX($AY$3:AY234),INDEX($AY$3:AY234,MATCH(AL235,$AL$3:AL235,0),0)))</f>
        <v/>
      </c>
      <c r="AZ235" s="22" t="str">
        <f>IF(AM235="","",IF(COUNTIF($AM$3:AM235,AM235)=1,1+MAX($AZ$3:AZ234),INDEX($AZ$3:AZ234,MATCH(AM235,$AM$3:AM235,0),0)))</f>
        <v/>
      </c>
      <c r="BA235" s="79" t="str">
        <f t="shared" si="112"/>
        <v/>
      </c>
      <c r="BB235" s="79" t="str">
        <f t="shared" si="113"/>
        <v/>
      </c>
      <c r="BC235" s="22" t="str">
        <f>IF($AL235="","",IF(COUNTIF(AL235,"*"&amp;BC$1&amp;"*"),COUNTIF(AL$3:AL235,"*"&amp;BC$1&amp;"*"),""))</f>
        <v/>
      </c>
      <c r="BD235" s="22" t="str">
        <f>IF($AL235="","",IF(COUNTIF(AM235,"*"&amp;BD$1&amp;"*"),COUNTIF(AM$3:AM235,"*"&amp;BD$1&amp;"*"),""))</f>
        <v/>
      </c>
      <c r="BE235" s="22" t="str">
        <f>IF($AL235="","",IF(COUNTIF(AN235,"*"&amp;BE$1&amp;"*"),COUNTIF(AN$3:AN235,"*"&amp;BE$1&amp;"*"),""))</f>
        <v/>
      </c>
      <c r="BF235" s="22" t="str">
        <f>IF($AL235="","",IF(COUNTIF(AO235,"*"&amp;BF$1&amp;"*"),COUNTIF(AO$3:AO235,"*"&amp;BF$1&amp;"*"),""))</f>
        <v/>
      </c>
      <c r="BG235" s="83" t="str">
        <f t="shared" si="114"/>
        <v/>
      </c>
      <c r="BH235" s="22" t="str">
        <f t="shared" si="115"/>
        <v/>
      </c>
      <c r="BI235" s="22" t="str">
        <f t="shared" si="116"/>
        <v/>
      </c>
      <c r="BK235" s="22" t="str">
        <f>IF($BK$1&gt;=1+MAX($BK$3:BK234),1+MAX($BK$3:BK234),"")</f>
        <v/>
      </c>
      <c r="BL235" s="22" t="str">
        <f t="shared" si="136"/>
        <v/>
      </c>
      <c r="BM235" s="22" t="str">
        <f t="shared" si="136"/>
        <v/>
      </c>
      <c r="BN235" s="22" t="str">
        <f t="shared" si="136"/>
        <v/>
      </c>
      <c r="BO235" s="22" t="str">
        <f t="shared" si="136"/>
        <v/>
      </c>
      <c r="BP235" s="22" t="str">
        <f t="shared" si="136"/>
        <v/>
      </c>
      <c r="BQ235" s="22" t="str">
        <f t="shared" si="136"/>
        <v/>
      </c>
      <c r="BR235" s="22" t="str">
        <f t="shared" si="136"/>
        <v/>
      </c>
      <c r="BS235" s="22" t="str">
        <f t="shared" si="136"/>
        <v/>
      </c>
      <c r="BT235" s="22" t="str">
        <f t="shared" si="136"/>
        <v/>
      </c>
      <c r="BU235" s="22" t="str">
        <f t="shared" si="136"/>
        <v/>
      </c>
      <c r="BV235" s="22" t="str">
        <f t="shared" si="136"/>
        <v/>
      </c>
    </row>
    <row r="236" spans="2:74" ht="30" customHeight="1" x14ac:dyDescent="0.2">
      <c r="B236" s="75"/>
      <c r="C236" s="75"/>
      <c r="D236" s="77"/>
      <c r="E236" s="49"/>
      <c r="F236" s="49"/>
      <c r="G236" s="50"/>
      <c r="H236" s="51"/>
      <c r="I236" s="50"/>
      <c r="J236" s="53"/>
      <c r="K236" s="55" t="str">
        <f t="shared" si="117"/>
        <v/>
      </c>
      <c r="L236" s="50" t="str">
        <f t="shared" si="118"/>
        <v/>
      </c>
      <c r="M236" s="50" t="str">
        <f t="shared" si="119"/>
        <v/>
      </c>
      <c r="N236" s="72" t="str">
        <f t="shared" si="120"/>
        <v/>
      </c>
      <c r="O236" s="72" t="str">
        <f t="shared" si="121"/>
        <v/>
      </c>
      <c r="P236" s="51" t="str">
        <f t="shared" si="122"/>
        <v/>
      </c>
      <c r="Q236" s="21"/>
      <c r="R236" s="68" t="str">
        <f t="shared" si="123"/>
        <v/>
      </c>
      <c r="S236" s="51" t="str">
        <f t="shared" si="124"/>
        <v/>
      </c>
      <c r="T236" s="24"/>
      <c r="U236" s="7" t="str">
        <f t="shared" si="109"/>
        <v/>
      </c>
      <c r="V236" s="8" t="str">
        <f t="shared" si="125"/>
        <v/>
      </c>
      <c r="W236" s="21"/>
      <c r="X236" s="14" t="str">
        <f t="shared" si="110"/>
        <v/>
      </c>
      <c r="Y236" s="14" t="str">
        <f t="shared" si="126"/>
        <v/>
      </c>
      <c r="Z236" s="8" t="str">
        <f t="shared" si="127"/>
        <v/>
      </c>
      <c r="AA236" s="24"/>
      <c r="AB236" s="4" t="str">
        <f>IF(B236="","",COUNT(B$3:B236))</f>
        <v/>
      </c>
      <c r="AC236" s="4" t="str">
        <f>IF(C236="","",COUNT(C$3:C236))</f>
        <v/>
      </c>
      <c r="AD236" s="4" t="str">
        <f>IF(D236="","",COUNT(D$3:D236))</f>
        <v/>
      </c>
      <c r="AE236" s="22" t="str">
        <f>IF(E236="","",COUNTA($E$3:E236))</f>
        <v/>
      </c>
      <c r="AF236" s="60" t="str">
        <f>IF(B236="",IF(OR($C236&lt;&gt;"",$D236&lt;&gt;"",$E236&lt;&gt;"",$F236&lt;&gt;""),INDEX(AF$3:AF235,MATCH(MAX(AB$3:AB235),AB$3:AB235,0),0),""),B236)</f>
        <v/>
      </c>
      <c r="AG236" s="60" t="str">
        <f>IF(C236="",IF(OR($B236&lt;&gt;"",$D236&lt;&gt;"",$E236&lt;&gt;"",$F236&lt;&gt;""),INDEX(AG$3:AG235,MATCH(MAX(AC$3:AC235),AC$3:AC235,0),0),""),C236)</f>
        <v/>
      </c>
      <c r="AH236" s="60" t="str">
        <f>IF(D236="",IF(OR($B236&lt;&gt;"",$C236&lt;&gt;"",$E236&lt;&gt;"",$F236&lt;&gt;""),INDEX(AH$3:AH235,MATCH(MAX(AD$3:AD235),AD$3:AD235,0),0),""),D236)</f>
        <v/>
      </c>
      <c r="AI236" s="19" t="str">
        <f t="shared" si="128"/>
        <v/>
      </c>
      <c r="AJ236" s="22" t="str">
        <f>IF(AK236="","",$AK236&amp;"@"&amp;AL236&amp;IF(AL236="","","@"&amp;COUNTIF($AI$3:AI236,AL236)))</f>
        <v/>
      </c>
      <c r="AK236" s="45" t="str">
        <f t="shared" si="129"/>
        <v/>
      </c>
      <c r="AL236" s="5" t="str">
        <f>IF(AI236="",IF(AND(F236&lt;&gt;"",E236=""),INDEX($AI$3:AI235,MATCH(MAX($AE$3:AE235),$AE$3:AE235,0),0),""),AI236)</f>
        <v/>
      </c>
      <c r="AM236" s="22" t="str">
        <f>IF(入力!F236="","",IFERROR(INDEX(設定!$B$3:$B$100003,IFERROR(MATCH("*"&amp;$F236&amp;"*",設定!B$3:B$100003,0),MATCH("*"&amp;$F236&amp;"*",設定!C$3:C$100003,0)),0),入力!F236))&amp;""</f>
        <v/>
      </c>
      <c r="AN236" s="22" t="str">
        <f>IF(AM236="","",IFERROR(IF(入力!I236="",INDEX(設定!$D$3:$D$100003,MATCH("*"&amp;$AM236&amp;"*",設定!B$3:B$100003,0),0),I236),I236))&amp;""</f>
        <v/>
      </c>
      <c r="AO236" s="22" t="str">
        <f t="shared" si="130"/>
        <v/>
      </c>
      <c r="AP236" s="22" t="str">
        <f t="shared" si="131"/>
        <v/>
      </c>
      <c r="AQ236" s="22" t="str">
        <f>IF(AM236="","",IFERROR(IF(入力!H236="",INDEX(設定!$E$3:$X$100003,MATCH("*"&amp;$AM236&amp;"*",設定!B$3:B$100003,0),MATCH($AK236,設定!$E$1:$X$1,1)),H236),H236))</f>
        <v/>
      </c>
      <c r="AR236" s="23" t="str">
        <f t="shared" si="132"/>
        <v/>
      </c>
      <c r="AS236" s="23" t="str">
        <f>IF(AND(AR236&lt;&gt;"",COUNTIF($AJ$3:AJ236,AJ236)=1),SUMIF($AJ$3:$AR$100003,AJ236,$AR$3:$AR$100003),"")</f>
        <v/>
      </c>
      <c r="AT236" s="23" t="str">
        <f>IF(AND(COUNTIF($AK$3:AK236,AK236)=COUNTIF($AK$3:AK100236,AK236),AK236&lt;&gt;""),SUMIF($AK$3:AK236,AK236,$AR$3:AR236),"")</f>
        <v/>
      </c>
      <c r="AU236" s="125"/>
      <c r="AV236" s="22" t="str">
        <f>IF(COUNT(BA236:BF236)=6,MAX($AV$3:AV235)+1,"")</f>
        <v/>
      </c>
      <c r="AW236" s="22" t="str">
        <f>IF(AX236="","",RANK(AX236,$AX$3:$AX$100003,1)+COUNTIF($AX$3:AX236,AX236)-1)</f>
        <v/>
      </c>
      <c r="AX236" s="22" t="str">
        <f t="shared" si="111"/>
        <v/>
      </c>
      <c r="AY236" s="22" t="str">
        <f>IF(AL236="","",IF(COUNTIF($AL$3:AL236,AL236)=1,1+MAX($AY$3:AY235),INDEX($AY$3:AY235,MATCH(AL236,$AL$3:AL236,0),0)))</f>
        <v/>
      </c>
      <c r="AZ236" s="22" t="str">
        <f>IF(AM236="","",IF(COUNTIF($AM$3:AM236,AM236)=1,1+MAX($AZ$3:AZ235),INDEX($AZ$3:AZ235,MATCH(AM236,$AM$3:AM236,0),0)))</f>
        <v/>
      </c>
      <c r="BA236" s="79" t="str">
        <f t="shared" si="112"/>
        <v/>
      </c>
      <c r="BB236" s="79" t="str">
        <f t="shared" si="113"/>
        <v/>
      </c>
      <c r="BC236" s="22" t="str">
        <f>IF($AL236="","",IF(COUNTIF(AL236,"*"&amp;BC$1&amp;"*"),COUNTIF(AL$3:AL236,"*"&amp;BC$1&amp;"*"),""))</f>
        <v/>
      </c>
      <c r="BD236" s="22" t="str">
        <f>IF($AL236="","",IF(COUNTIF(AM236,"*"&amp;BD$1&amp;"*"),COUNTIF(AM$3:AM236,"*"&amp;BD$1&amp;"*"),""))</f>
        <v/>
      </c>
      <c r="BE236" s="22" t="str">
        <f>IF($AL236="","",IF(COUNTIF(AN236,"*"&amp;BE$1&amp;"*"),COUNTIF(AN$3:AN236,"*"&amp;BE$1&amp;"*"),""))</f>
        <v/>
      </c>
      <c r="BF236" s="22" t="str">
        <f>IF($AL236="","",IF(COUNTIF(AO236,"*"&amp;BF$1&amp;"*"),COUNTIF(AO$3:AO236,"*"&amp;BF$1&amp;"*"),""))</f>
        <v/>
      </c>
      <c r="BG236" s="83" t="str">
        <f t="shared" si="114"/>
        <v/>
      </c>
      <c r="BH236" s="22" t="str">
        <f t="shared" si="115"/>
        <v/>
      </c>
      <c r="BI236" s="22" t="str">
        <f t="shared" si="116"/>
        <v/>
      </c>
      <c r="BK236" s="22" t="str">
        <f>IF($BK$1&gt;=1+MAX($BK$3:BK235),1+MAX($BK$3:BK235),"")</f>
        <v/>
      </c>
      <c r="BL236" s="22" t="str">
        <f t="shared" si="136"/>
        <v/>
      </c>
      <c r="BM236" s="22" t="str">
        <f t="shared" si="136"/>
        <v/>
      </c>
      <c r="BN236" s="22" t="str">
        <f t="shared" si="136"/>
        <v/>
      </c>
      <c r="BO236" s="22" t="str">
        <f t="shared" si="136"/>
        <v/>
      </c>
      <c r="BP236" s="22" t="str">
        <f t="shared" si="136"/>
        <v/>
      </c>
      <c r="BQ236" s="22" t="str">
        <f t="shared" si="136"/>
        <v/>
      </c>
      <c r="BR236" s="22" t="str">
        <f t="shared" si="136"/>
        <v/>
      </c>
      <c r="BS236" s="22" t="str">
        <f t="shared" si="136"/>
        <v/>
      </c>
      <c r="BT236" s="22" t="str">
        <f t="shared" si="136"/>
        <v/>
      </c>
      <c r="BU236" s="22" t="str">
        <f t="shared" si="136"/>
        <v/>
      </c>
      <c r="BV236" s="22" t="str">
        <f t="shared" si="136"/>
        <v/>
      </c>
    </row>
    <row r="237" spans="2:74" ht="30" customHeight="1" x14ac:dyDescent="0.2">
      <c r="B237" s="75"/>
      <c r="C237" s="75"/>
      <c r="D237" s="77"/>
      <c r="E237" s="49"/>
      <c r="F237" s="49"/>
      <c r="G237" s="50"/>
      <c r="H237" s="51"/>
      <c r="I237" s="50"/>
      <c r="J237" s="53"/>
      <c r="K237" s="55" t="str">
        <f t="shared" si="117"/>
        <v/>
      </c>
      <c r="L237" s="50" t="str">
        <f t="shared" si="118"/>
        <v/>
      </c>
      <c r="M237" s="50" t="str">
        <f t="shared" si="119"/>
        <v/>
      </c>
      <c r="N237" s="72" t="str">
        <f t="shared" si="120"/>
        <v/>
      </c>
      <c r="O237" s="72" t="str">
        <f t="shared" si="121"/>
        <v/>
      </c>
      <c r="P237" s="51" t="str">
        <f t="shared" si="122"/>
        <v/>
      </c>
      <c r="Q237" s="21"/>
      <c r="R237" s="68" t="str">
        <f t="shared" si="123"/>
        <v/>
      </c>
      <c r="S237" s="51" t="str">
        <f t="shared" si="124"/>
        <v/>
      </c>
      <c r="T237" s="24"/>
      <c r="U237" s="7" t="str">
        <f t="shared" si="109"/>
        <v/>
      </c>
      <c r="V237" s="8" t="str">
        <f t="shared" si="125"/>
        <v/>
      </c>
      <c r="W237" s="21"/>
      <c r="X237" s="14" t="str">
        <f t="shared" si="110"/>
        <v/>
      </c>
      <c r="Y237" s="14" t="str">
        <f t="shared" si="126"/>
        <v/>
      </c>
      <c r="Z237" s="8" t="str">
        <f t="shared" si="127"/>
        <v/>
      </c>
      <c r="AA237" s="24"/>
      <c r="AB237" s="4" t="str">
        <f>IF(B237="","",COUNT(B$3:B237))</f>
        <v/>
      </c>
      <c r="AC237" s="4" t="str">
        <f>IF(C237="","",COUNT(C$3:C237))</f>
        <v/>
      </c>
      <c r="AD237" s="4" t="str">
        <f>IF(D237="","",COUNT(D$3:D237))</f>
        <v/>
      </c>
      <c r="AE237" s="22" t="str">
        <f>IF(E237="","",COUNTA($E$3:E237))</f>
        <v/>
      </c>
      <c r="AF237" s="60" t="str">
        <f>IF(B237="",IF(OR($C237&lt;&gt;"",$D237&lt;&gt;"",$E237&lt;&gt;"",$F237&lt;&gt;""),INDEX(AF$3:AF236,MATCH(MAX(AB$3:AB236),AB$3:AB236,0),0),""),B237)</f>
        <v/>
      </c>
      <c r="AG237" s="60" t="str">
        <f>IF(C237="",IF(OR($B237&lt;&gt;"",$D237&lt;&gt;"",$E237&lt;&gt;"",$F237&lt;&gt;""),INDEX(AG$3:AG236,MATCH(MAX(AC$3:AC236),AC$3:AC236,0),0),""),C237)</f>
        <v/>
      </c>
      <c r="AH237" s="60" t="str">
        <f>IF(D237="",IF(OR($B237&lt;&gt;"",$C237&lt;&gt;"",$E237&lt;&gt;"",$F237&lt;&gt;""),INDEX(AH$3:AH236,MATCH(MAX(AD$3:AD236),AD$3:AD236,0),0),""),D237)</f>
        <v/>
      </c>
      <c r="AI237" s="19" t="str">
        <f t="shared" si="128"/>
        <v/>
      </c>
      <c r="AJ237" s="22" t="str">
        <f>IF(AK237="","",$AK237&amp;"@"&amp;AL237&amp;IF(AL237="","","@"&amp;COUNTIF($AI$3:AI237,AL237)))</f>
        <v/>
      </c>
      <c r="AK237" s="45" t="str">
        <f t="shared" si="129"/>
        <v/>
      </c>
      <c r="AL237" s="5" t="str">
        <f>IF(AI237="",IF(AND(F237&lt;&gt;"",E237=""),INDEX($AI$3:AI236,MATCH(MAX($AE$3:AE236),$AE$3:AE236,0),0),""),AI237)</f>
        <v/>
      </c>
      <c r="AM237" s="22" t="str">
        <f>IF(入力!F237="","",IFERROR(INDEX(設定!$B$3:$B$100003,IFERROR(MATCH("*"&amp;$F237&amp;"*",設定!B$3:B$100003,0),MATCH("*"&amp;$F237&amp;"*",設定!C$3:C$100003,0)),0),入力!F237))&amp;""</f>
        <v/>
      </c>
      <c r="AN237" s="22" t="str">
        <f>IF(AM237="","",IFERROR(IF(入力!I237="",INDEX(設定!$D$3:$D$100003,MATCH("*"&amp;$AM237&amp;"*",設定!B$3:B$100003,0),0),I237),I237))&amp;""</f>
        <v/>
      </c>
      <c r="AO237" s="22" t="str">
        <f t="shared" si="130"/>
        <v/>
      </c>
      <c r="AP237" s="22" t="str">
        <f t="shared" si="131"/>
        <v/>
      </c>
      <c r="AQ237" s="22" t="str">
        <f>IF(AM237="","",IFERROR(IF(入力!H237="",INDEX(設定!$E$3:$X$100003,MATCH("*"&amp;$AM237&amp;"*",設定!B$3:B$100003,0),MATCH($AK237,設定!$E$1:$X$1,1)),H237),H237))</f>
        <v/>
      </c>
      <c r="AR237" s="23" t="str">
        <f t="shared" si="132"/>
        <v/>
      </c>
      <c r="AS237" s="23" t="str">
        <f>IF(AND(AR237&lt;&gt;"",COUNTIF($AJ$3:AJ237,AJ237)=1),SUMIF($AJ$3:$AR$100003,AJ237,$AR$3:$AR$100003),"")</f>
        <v/>
      </c>
      <c r="AT237" s="23" t="str">
        <f>IF(AND(COUNTIF($AK$3:AK237,AK237)=COUNTIF($AK$3:AK100237,AK237),AK237&lt;&gt;""),SUMIF($AK$3:AK237,AK237,$AR$3:AR237),"")</f>
        <v/>
      </c>
      <c r="AU237" s="125"/>
      <c r="AV237" s="22" t="str">
        <f>IF(COUNT(BA237:BF237)=6,MAX($AV$3:AV236)+1,"")</f>
        <v/>
      </c>
      <c r="AW237" s="22" t="str">
        <f>IF(AX237="","",RANK(AX237,$AX$3:$AX$100003,1)+COUNTIF($AX$3:AX237,AX237)-1)</f>
        <v/>
      </c>
      <c r="AX237" s="22" t="str">
        <f t="shared" si="111"/>
        <v/>
      </c>
      <c r="AY237" s="22" t="str">
        <f>IF(AL237="","",IF(COUNTIF($AL$3:AL237,AL237)=1,1+MAX($AY$3:AY236),INDEX($AY$3:AY236,MATCH(AL237,$AL$3:AL237,0),0)))</f>
        <v/>
      </c>
      <c r="AZ237" s="22" t="str">
        <f>IF(AM237="","",IF(COUNTIF($AM$3:AM237,AM237)=1,1+MAX($AZ$3:AZ236),INDEX($AZ$3:AZ236,MATCH(AM237,$AM$3:AM237,0),0)))</f>
        <v/>
      </c>
      <c r="BA237" s="79" t="str">
        <f t="shared" si="112"/>
        <v/>
      </c>
      <c r="BB237" s="79" t="str">
        <f t="shared" si="113"/>
        <v/>
      </c>
      <c r="BC237" s="22" t="str">
        <f>IF($AL237="","",IF(COUNTIF(AL237,"*"&amp;BC$1&amp;"*"),COUNTIF(AL$3:AL237,"*"&amp;BC$1&amp;"*"),""))</f>
        <v/>
      </c>
      <c r="BD237" s="22" t="str">
        <f>IF($AL237="","",IF(COUNTIF(AM237,"*"&amp;BD$1&amp;"*"),COUNTIF(AM$3:AM237,"*"&amp;BD$1&amp;"*"),""))</f>
        <v/>
      </c>
      <c r="BE237" s="22" t="str">
        <f>IF($AL237="","",IF(COUNTIF(AN237,"*"&amp;BE$1&amp;"*"),COUNTIF(AN$3:AN237,"*"&amp;BE$1&amp;"*"),""))</f>
        <v/>
      </c>
      <c r="BF237" s="22" t="str">
        <f>IF($AL237="","",IF(COUNTIF(AO237,"*"&amp;BF$1&amp;"*"),COUNTIF(AO$3:AO237,"*"&amp;BF$1&amp;"*"),""))</f>
        <v/>
      </c>
      <c r="BG237" s="83" t="str">
        <f t="shared" si="114"/>
        <v/>
      </c>
      <c r="BH237" s="22" t="str">
        <f t="shared" si="115"/>
        <v/>
      </c>
      <c r="BI237" s="22" t="str">
        <f t="shared" si="116"/>
        <v/>
      </c>
      <c r="BK237" s="22" t="str">
        <f>IF($BK$1&gt;=1+MAX($BK$3:BK236),1+MAX($BK$3:BK236),"")</f>
        <v/>
      </c>
      <c r="BL237" s="22" t="str">
        <f t="shared" si="136"/>
        <v/>
      </c>
      <c r="BM237" s="22" t="str">
        <f t="shared" si="136"/>
        <v/>
      </c>
      <c r="BN237" s="22" t="str">
        <f t="shared" si="136"/>
        <v/>
      </c>
      <c r="BO237" s="22" t="str">
        <f t="shared" si="136"/>
        <v/>
      </c>
      <c r="BP237" s="22" t="str">
        <f t="shared" si="136"/>
        <v/>
      </c>
      <c r="BQ237" s="22" t="str">
        <f t="shared" si="136"/>
        <v/>
      </c>
      <c r="BR237" s="22" t="str">
        <f t="shared" si="136"/>
        <v/>
      </c>
      <c r="BS237" s="22" t="str">
        <f t="shared" si="136"/>
        <v/>
      </c>
      <c r="BT237" s="22" t="str">
        <f t="shared" si="136"/>
        <v/>
      </c>
      <c r="BU237" s="22" t="str">
        <f t="shared" si="136"/>
        <v/>
      </c>
      <c r="BV237" s="22" t="str">
        <f t="shared" si="136"/>
        <v/>
      </c>
    </row>
    <row r="238" spans="2:74" ht="30" customHeight="1" x14ac:dyDescent="0.2">
      <c r="B238" s="75"/>
      <c r="C238" s="75"/>
      <c r="D238" s="77"/>
      <c r="E238" s="49"/>
      <c r="F238" s="49"/>
      <c r="G238" s="50"/>
      <c r="H238" s="51"/>
      <c r="I238" s="50"/>
      <c r="J238" s="53"/>
      <c r="K238" s="55" t="str">
        <f t="shared" si="117"/>
        <v/>
      </c>
      <c r="L238" s="50" t="str">
        <f t="shared" si="118"/>
        <v/>
      </c>
      <c r="M238" s="50" t="str">
        <f t="shared" si="119"/>
        <v/>
      </c>
      <c r="N238" s="72" t="str">
        <f t="shared" si="120"/>
        <v/>
      </c>
      <c r="O238" s="72" t="str">
        <f t="shared" si="121"/>
        <v/>
      </c>
      <c r="P238" s="51" t="str">
        <f t="shared" si="122"/>
        <v/>
      </c>
      <c r="Q238" s="21"/>
      <c r="R238" s="68" t="str">
        <f t="shared" si="123"/>
        <v/>
      </c>
      <c r="S238" s="51" t="str">
        <f t="shared" si="124"/>
        <v/>
      </c>
      <c r="T238" s="24"/>
      <c r="U238" s="7" t="str">
        <f t="shared" si="109"/>
        <v/>
      </c>
      <c r="V238" s="8" t="str">
        <f t="shared" si="125"/>
        <v/>
      </c>
      <c r="W238" s="21"/>
      <c r="X238" s="14" t="str">
        <f t="shared" si="110"/>
        <v/>
      </c>
      <c r="Y238" s="14" t="str">
        <f t="shared" si="126"/>
        <v/>
      </c>
      <c r="Z238" s="8" t="str">
        <f t="shared" si="127"/>
        <v/>
      </c>
      <c r="AA238" s="24"/>
      <c r="AB238" s="4" t="str">
        <f>IF(B238="","",COUNT(B$3:B238))</f>
        <v/>
      </c>
      <c r="AC238" s="4" t="str">
        <f>IF(C238="","",COUNT(C$3:C238))</f>
        <v/>
      </c>
      <c r="AD238" s="4" t="str">
        <f>IF(D238="","",COUNT(D$3:D238))</f>
        <v/>
      </c>
      <c r="AE238" s="22" t="str">
        <f>IF(E238="","",COUNTA($E$3:E238))</f>
        <v/>
      </c>
      <c r="AF238" s="60" t="str">
        <f>IF(B238="",IF(OR($C238&lt;&gt;"",$D238&lt;&gt;"",$E238&lt;&gt;"",$F238&lt;&gt;""),INDEX(AF$3:AF237,MATCH(MAX(AB$3:AB237),AB$3:AB237,0),0),""),B238)</f>
        <v/>
      </c>
      <c r="AG238" s="60" t="str">
        <f>IF(C238="",IF(OR($B238&lt;&gt;"",$D238&lt;&gt;"",$E238&lt;&gt;"",$F238&lt;&gt;""),INDEX(AG$3:AG237,MATCH(MAX(AC$3:AC237),AC$3:AC237,0),0),""),C238)</f>
        <v/>
      </c>
      <c r="AH238" s="60" t="str">
        <f>IF(D238="",IF(OR($B238&lt;&gt;"",$C238&lt;&gt;"",$E238&lt;&gt;"",$F238&lt;&gt;""),INDEX(AH$3:AH237,MATCH(MAX(AD$3:AD237),AD$3:AD237,0),0),""),D238)</f>
        <v/>
      </c>
      <c r="AI238" s="19" t="str">
        <f t="shared" si="128"/>
        <v/>
      </c>
      <c r="AJ238" s="22" t="str">
        <f>IF(AK238="","",$AK238&amp;"@"&amp;AL238&amp;IF(AL238="","","@"&amp;COUNTIF($AI$3:AI238,AL238)))</f>
        <v/>
      </c>
      <c r="AK238" s="45" t="str">
        <f t="shared" si="129"/>
        <v/>
      </c>
      <c r="AL238" s="5" t="str">
        <f>IF(AI238="",IF(AND(F238&lt;&gt;"",E238=""),INDEX($AI$3:AI237,MATCH(MAX($AE$3:AE237),$AE$3:AE237,0),0),""),AI238)</f>
        <v/>
      </c>
      <c r="AM238" s="22" t="str">
        <f>IF(入力!F238="","",IFERROR(INDEX(設定!$B$3:$B$100003,IFERROR(MATCH("*"&amp;$F238&amp;"*",設定!B$3:B$100003,0),MATCH("*"&amp;$F238&amp;"*",設定!C$3:C$100003,0)),0),入力!F238))&amp;""</f>
        <v/>
      </c>
      <c r="AN238" s="22" t="str">
        <f>IF(AM238="","",IFERROR(IF(入力!I238="",INDEX(設定!$D$3:$D$100003,MATCH("*"&amp;$AM238&amp;"*",設定!B$3:B$100003,0),0),I238),I238))&amp;""</f>
        <v/>
      </c>
      <c r="AO238" s="22" t="str">
        <f t="shared" si="130"/>
        <v/>
      </c>
      <c r="AP238" s="22" t="str">
        <f t="shared" si="131"/>
        <v/>
      </c>
      <c r="AQ238" s="22" t="str">
        <f>IF(AM238="","",IFERROR(IF(入力!H238="",INDEX(設定!$E$3:$X$100003,MATCH("*"&amp;$AM238&amp;"*",設定!B$3:B$100003,0),MATCH($AK238,設定!$E$1:$X$1,1)),H238),H238))</f>
        <v/>
      </c>
      <c r="AR238" s="23" t="str">
        <f t="shared" si="132"/>
        <v/>
      </c>
      <c r="AS238" s="23" t="str">
        <f>IF(AND(AR238&lt;&gt;"",COUNTIF($AJ$3:AJ238,AJ238)=1),SUMIF($AJ$3:$AR$100003,AJ238,$AR$3:$AR$100003),"")</f>
        <v/>
      </c>
      <c r="AT238" s="23" t="str">
        <f>IF(AND(COUNTIF($AK$3:AK238,AK238)=COUNTIF($AK$3:AK100238,AK238),AK238&lt;&gt;""),SUMIF($AK$3:AK238,AK238,$AR$3:AR238),"")</f>
        <v/>
      </c>
      <c r="AU238" s="125"/>
      <c r="AV238" s="22" t="str">
        <f>IF(COUNT(BA238:BF238)=6,MAX($AV$3:AV237)+1,"")</f>
        <v/>
      </c>
      <c r="AW238" s="22" t="str">
        <f>IF(AX238="","",RANK(AX238,$AX$3:$AX$100003,1)+COUNTIF($AX$3:AX238,AX238)-1)</f>
        <v/>
      </c>
      <c r="AX238" s="22" t="str">
        <f t="shared" si="111"/>
        <v/>
      </c>
      <c r="AY238" s="22" t="str">
        <f>IF(AL238="","",IF(COUNTIF($AL$3:AL238,AL238)=1,1+MAX($AY$3:AY237),INDEX($AY$3:AY237,MATCH(AL238,$AL$3:AL238,0),0)))</f>
        <v/>
      </c>
      <c r="AZ238" s="22" t="str">
        <f>IF(AM238="","",IF(COUNTIF($AM$3:AM238,AM238)=1,1+MAX($AZ$3:AZ237),INDEX($AZ$3:AZ237,MATCH(AM238,$AM$3:AM238,0),0)))</f>
        <v/>
      </c>
      <c r="BA238" s="79" t="str">
        <f t="shared" si="112"/>
        <v/>
      </c>
      <c r="BB238" s="79" t="str">
        <f t="shared" si="113"/>
        <v/>
      </c>
      <c r="BC238" s="22" t="str">
        <f>IF($AL238="","",IF(COUNTIF(AL238,"*"&amp;BC$1&amp;"*"),COUNTIF(AL$3:AL238,"*"&amp;BC$1&amp;"*"),""))</f>
        <v/>
      </c>
      <c r="BD238" s="22" t="str">
        <f>IF($AL238="","",IF(COUNTIF(AM238,"*"&amp;BD$1&amp;"*"),COUNTIF(AM$3:AM238,"*"&amp;BD$1&amp;"*"),""))</f>
        <v/>
      </c>
      <c r="BE238" s="22" t="str">
        <f>IF($AL238="","",IF(COUNTIF(AN238,"*"&amp;BE$1&amp;"*"),COUNTIF(AN$3:AN238,"*"&amp;BE$1&amp;"*"),""))</f>
        <v/>
      </c>
      <c r="BF238" s="22" t="str">
        <f>IF($AL238="","",IF(COUNTIF(AO238,"*"&amp;BF$1&amp;"*"),COUNTIF(AO$3:AO238,"*"&amp;BF$1&amp;"*"),""))</f>
        <v/>
      </c>
      <c r="BG238" s="83" t="str">
        <f t="shared" si="114"/>
        <v/>
      </c>
      <c r="BH238" s="22" t="str">
        <f t="shared" si="115"/>
        <v/>
      </c>
      <c r="BI238" s="22" t="str">
        <f t="shared" si="116"/>
        <v/>
      </c>
      <c r="BK238" s="22" t="str">
        <f>IF($BK$1&gt;=1+MAX($BK$3:BK237),1+MAX($BK$3:BK237),"")</f>
        <v/>
      </c>
      <c r="BL238" s="22" t="str">
        <f t="shared" si="136"/>
        <v/>
      </c>
      <c r="BM238" s="22" t="str">
        <f t="shared" si="136"/>
        <v/>
      </c>
      <c r="BN238" s="22" t="str">
        <f t="shared" si="136"/>
        <v/>
      </c>
      <c r="BO238" s="22" t="str">
        <f t="shared" si="136"/>
        <v/>
      </c>
      <c r="BP238" s="22" t="str">
        <f t="shared" si="136"/>
        <v/>
      </c>
      <c r="BQ238" s="22" t="str">
        <f t="shared" si="136"/>
        <v/>
      </c>
      <c r="BR238" s="22" t="str">
        <f t="shared" si="136"/>
        <v/>
      </c>
      <c r="BS238" s="22" t="str">
        <f t="shared" si="136"/>
        <v/>
      </c>
      <c r="BT238" s="22" t="str">
        <f t="shared" si="136"/>
        <v/>
      </c>
      <c r="BU238" s="22" t="str">
        <f t="shared" si="136"/>
        <v/>
      </c>
      <c r="BV238" s="22" t="str">
        <f t="shared" si="136"/>
        <v/>
      </c>
    </row>
    <row r="239" spans="2:74" ht="30" customHeight="1" x14ac:dyDescent="0.2">
      <c r="B239" s="75"/>
      <c r="C239" s="75"/>
      <c r="D239" s="77"/>
      <c r="E239" s="49"/>
      <c r="F239" s="49"/>
      <c r="G239" s="50"/>
      <c r="H239" s="51"/>
      <c r="I239" s="50"/>
      <c r="J239" s="53"/>
      <c r="K239" s="55" t="str">
        <f t="shared" si="117"/>
        <v/>
      </c>
      <c r="L239" s="50" t="str">
        <f t="shared" si="118"/>
        <v/>
      </c>
      <c r="M239" s="50" t="str">
        <f t="shared" si="119"/>
        <v/>
      </c>
      <c r="N239" s="72" t="str">
        <f t="shared" si="120"/>
        <v/>
      </c>
      <c r="O239" s="72" t="str">
        <f t="shared" si="121"/>
        <v/>
      </c>
      <c r="P239" s="51" t="str">
        <f t="shared" si="122"/>
        <v/>
      </c>
      <c r="Q239" s="21"/>
      <c r="R239" s="68" t="str">
        <f t="shared" si="123"/>
        <v/>
      </c>
      <c r="S239" s="51" t="str">
        <f t="shared" si="124"/>
        <v/>
      </c>
      <c r="T239" s="24"/>
      <c r="U239" s="7" t="str">
        <f t="shared" si="109"/>
        <v/>
      </c>
      <c r="V239" s="8" t="str">
        <f t="shared" si="125"/>
        <v/>
      </c>
      <c r="W239" s="21"/>
      <c r="X239" s="14" t="str">
        <f t="shared" si="110"/>
        <v/>
      </c>
      <c r="Y239" s="14" t="str">
        <f t="shared" si="126"/>
        <v/>
      </c>
      <c r="Z239" s="8" t="str">
        <f t="shared" si="127"/>
        <v/>
      </c>
      <c r="AA239" s="24"/>
      <c r="AB239" s="4" t="str">
        <f>IF(B239="","",COUNT(B$3:B239))</f>
        <v/>
      </c>
      <c r="AC239" s="4" t="str">
        <f>IF(C239="","",COUNT(C$3:C239))</f>
        <v/>
      </c>
      <c r="AD239" s="4" t="str">
        <f>IF(D239="","",COUNT(D$3:D239))</f>
        <v/>
      </c>
      <c r="AE239" s="22" t="str">
        <f>IF(E239="","",COUNTA($E$3:E239))</f>
        <v/>
      </c>
      <c r="AF239" s="60" t="str">
        <f>IF(B239="",IF(OR($C239&lt;&gt;"",$D239&lt;&gt;"",$E239&lt;&gt;"",$F239&lt;&gt;""),INDEX(AF$3:AF238,MATCH(MAX(AB$3:AB238),AB$3:AB238,0),0),""),B239)</f>
        <v/>
      </c>
      <c r="AG239" s="60" t="str">
        <f>IF(C239="",IF(OR($B239&lt;&gt;"",$D239&lt;&gt;"",$E239&lt;&gt;"",$F239&lt;&gt;""),INDEX(AG$3:AG238,MATCH(MAX(AC$3:AC238),AC$3:AC238,0),0),""),C239)</f>
        <v/>
      </c>
      <c r="AH239" s="60" t="str">
        <f>IF(D239="",IF(OR($B239&lt;&gt;"",$C239&lt;&gt;"",$E239&lt;&gt;"",$F239&lt;&gt;""),INDEX(AH$3:AH238,MATCH(MAX(AD$3:AD238),AD$3:AD238,0),0),""),D239)</f>
        <v/>
      </c>
      <c r="AI239" s="19" t="str">
        <f t="shared" si="128"/>
        <v/>
      </c>
      <c r="AJ239" s="22" t="str">
        <f>IF(AK239="","",$AK239&amp;"@"&amp;AL239&amp;IF(AL239="","","@"&amp;COUNTIF($AI$3:AI239,AL239)))</f>
        <v/>
      </c>
      <c r="AK239" s="45" t="str">
        <f t="shared" si="129"/>
        <v/>
      </c>
      <c r="AL239" s="5" t="str">
        <f>IF(AI239="",IF(AND(F239&lt;&gt;"",E239=""),INDEX($AI$3:AI238,MATCH(MAX($AE$3:AE238),$AE$3:AE238,0),0),""),AI239)</f>
        <v/>
      </c>
      <c r="AM239" s="22" t="str">
        <f>IF(入力!F239="","",IFERROR(INDEX(設定!$B$3:$B$100003,IFERROR(MATCH("*"&amp;$F239&amp;"*",設定!B$3:B$100003,0),MATCH("*"&amp;$F239&amp;"*",設定!C$3:C$100003,0)),0),入力!F239))&amp;""</f>
        <v/>
      </c>
      <c r="AN239" s="22" t="str">
        <f>IF(AM239="","",IFERROR(IF(入力!I239="",INDEX(設定!$D$3:$D$100003,MATCH("*"&amp;$AM239&amp;"*",設定!B$3:B$100003,0),0),I239),I239))&amp;""</f>
        <v/>
      </c>
      <c r="AO239" s="22" t="str">
        <f t="shared" si="130"/>
        <v/>
      </c>
      <c r="AP239" s="22" t="str">
        <f t="shared" si="131"/>
        <v/>
      </c>
      <c r="AQ239" s="22" t="str">
        <f>IF(AM239="","",IFERROR(IF(入力!H239="",INDEX(設定!$E$3:$X$100003,MATCH("*"&amp;$AM239&amp;"*",設定!B$3:B$100003,0),MATCH($AK239,設定!$E$1:$X$1,1)),H239),H239))</f>
        <v/>
      </c>
      <c r="AR239" s="23" t="str">
        <f t="shared" si="132"/>
        <v/>
      </c>
      <c r="AS239" s="23" t="str">
        <f>IF(AND(AR239&lt;&gt;"",COUNTIF($AJ$3:AJ239,AJ239)=1),SUMIF($AJ$3:$AR$100003,AJ239,$AR$3:$AR$100003),"")</f>
        <v/>
      </c>
      <c r="AT239" s="23" t="str">
        <f>IF(AND(COUNTIF($AK$3:AK239,AK239)=COUNTIF($AK$3:AK100239,AK239),AK239&lt;&gt;""),SUMIF($AK$3:AK239,AK239,$AR$3:AR239),"")</f>
        <v/>
      </c>
      <c r="AU239" s="125"/>
      <c r="AV239" s="22" t="str">
        <f>IF(COUNT(BA239:BF239)=6,MAX($AV$3:AV238)+1,"")</f>
        <v/>
      </c>
      <c r="AW239" s="22" t="str">
        <f>IF(AX239="","",RANK(AX239,$AX$3:$AX$100003,1)+COUNTIF($AX$3:AX239,AX239)-1)</f>
        <v/>
      </c>
      <c r="AX239" s="22" t="str">
        <f t="shared" si="111"/>
        <v/>
      </c>
      <c r="AY239" s="22" t="str">
        <f>IF(AL239="","",IF(COUNTIF($AL$3:AL239,AL239)=1,1+MAX($AY$3:AY238),INDEX($AY$3:AY238,MATCH(AL239,$AL$3:AL239,0),0)))</f>
        <v/>
      </c>
      <c r="AZ239" s="22" t="str">
        <f>IF(AM239="","",IF(COUNTIF($AM$3:AM239,AM239)=1,1+MAX($AZ$3:AZ238),INDEX($AZ$3:AZ238,MATCH(AM239,$AM$3:AM239,0),0)))</f>
        <v/>
      </c>
      <c r="BA239" s="79" t="str">
        <f t="shared" si="112"/>
        <v/>
      </c>
      <c r="BB239" s="79" t="str">
        <f t="shared" si="113"/>
        <v/>
      </c>
      <c r="BC239" s="22" t="str">
        <f>IF($AL239="","",IF(COUNTIF(AL239,"*"&amp;BC$1&amp;"*"),COUNTIF(AL$3:AL239,"*"&amp;BC$1&amp;"*"),""))</f>
        <v/>
      </c>
      <c r="BD239" s="22" t="str">
        <f>IF($AL239="","",IF(COUNTIF(AM239,"*"&amp;BD$1&amp;"*"),COUNTIF(AM$3:AM239,"*"&amp;BD$1&amp;"*"),""))</f>
        <v/>
      </c>
      <c r="BE239" s="22" t="str">
        <f>IF($AL239="","",IF(COUNTIF(AN239,"*"&amp;BE$1&amp;"*"),COUNTIF(AN$3:AN239,"*"&amp;BE$1&amp;"*"),""))</f>
        <v/>
      </c>
      <c r="BF239" s="22" t="str">
        <f>IF($AL239="","",IF(COUNTIF(AO239,"*"&amp;BF$1&amp;"*"),COUNTIF(AO$3:AO239,"*"&amp;BF$1&amp;"*"),""))</f>
        <v/>
      </c>
      <c r="BG239" s="83" t="str">
        <f t="shared" si="114"/>
        <v/>
      </c>
      <c r="BH239" s="22" t="str">
        <f t="shared" si="115"/>
        <v/>
      </c>
      <c r="BI239" s="22" t="str">
        <f t="shared" si="116"/>
        <v/>
      </c>
      <c r="BK239" s="22" t="str">
        <f>IF($BK$1&gt;=1+MAX($BK$3:BK238),1+MAX($BK$3:BK238),"")</f>
        <v/>
      </c>
      <c r="BL239" s="22" t="str">
        <f t="shared" si="136"/>
        <v/>
      </c>
      <c r="BM239" s="22" t="str">
        <f t="shared" si="136"/>
        <v/>
      </c>
      <c r="BN239" s="22" t="str">
        <f t="shared" si="136"/>
        <v/>
      </c>
      <c r="BO239" s="22" t="str">
        <f t="shared" si="136"/>
        <v/>
      </c>
      <c r="BP239" s="22" t="str">
        <f t="shared" si="136"/>
        <v/>
      </c>
      <c r="BQ239" s="22" t="str">
        <f t="shared" si="136"/>
        <v/>
      </c>
      <c r="BR239" s="22" t="str">
        <f t="shared" si="136"/>
        <v/>
      </c>
      <c r="BS239" s="22" t="str">
        <f t="shared" si="136"/>
        <v/>
      </c>
      <c r="BT239" s="22" t="str">
        <f t="shared" si="136"/>
        <v/>
      </c>
      <c r="BU239" s="22" t="str">
        <f t="shared" si="136"/>
        <v/>
      </c>
      <c r="BV239" s="22" t="str">
        <f t="shared" si="136"/>
        <v/>
      </c>
    </row>
    <row r="240" spans="2:74" ht="30" customHeight="1" x14ac:dyDescent="0.2">
      <c r="B240" s="75"/>
      <c r="C240" s="75"/>
      <c r="D240" s="77"/>
      <c r="E240" s="49"/>
      <c r="F240" s="49"/>
      <c r="G240" s="50"/>
      <c r="H240" s="51"/>
      <c r="I240" s="50"/>
      <c r="J240" s="53"/>
      <c r="K240" s="55" t="str">
        <f t="shared" si="117"/>
        <v/>
      </c>
      <c r="L240" s="50" t="str">
        <f t="shared" si="118"/>
        <v/>
      </c>
      <c r="M240" s="50" t="str">
        <f t="shared" si="119"/>
        <v/>
      </c>
      <c r="N240" s="72" t="str">
        <f t="shared" si="120"/>
        <v/>
      </c>
      <c r="O240" s="72" t="str">
        <f t="shared" si="121"/>
        <v/>
      </c>
      <c r="P240" s="51" t="str">
        <f t="shared" si="122"/>
        <v/>
      </c>
      <c r="Q240" s="21"/>
      <c r="R240" s="68" t="str">
        <f t="shared" si="123"/>
        <v/>
      </c>
      <c r="S240" s="51" t="str">
        <f t="shared" si="124"/>
        <v/>
      </c>
      <c r="T240" s="24"/>
      <c r="U240" s="7" t="str">
        <f t="shared" si="109"/>
        <v/>
      </c>
      <c r="V240" s="8" t="str">
        <f t="shared" si="125"/>
        <v/>
      </c>
      <c r="W240" s="21"/>
      <c r="X240" s="14" t="str">
        <f t="shared" si="110"/>
        <v/>
      </c>
      <c r="Y240" s="14" t="str">
        <f t="shared" si="126"/>
        <v/>
      </c>
      <c r="Z240" s="8" t="str">
        <f t="shared" si="127"/>
        <v/>
      </c>
      <c r="AA240" s="24"/>
      <c r="AB240" s="4" t="str">
        <f>IF(B240="","",COUNT(B$3:B240))</f>
        <v/>
      </c>
      <c r="AC240" s="4" t="str">
        <f>IF(C240="","",COUNT(C$3:C240))</f>
        <v/>
      </c>
      <c r="AD240" s="4" t="str">
        <f>IF(D240="","",COUNT(D$3:D240))</f>
        <v/>
      </c>
      <c r="AE240" s="22" t="str">
        <f>IF(E240="","",COUNTA($E$3:E240))</f>
        <v/>
      </c>
      <c r="AF240" s="60" t="str">
        <f>IF(B240="",IF(OR($C240&lt;&gt;"",$D240&lt;&gt;"",$E240&lt;&gt;"",$F240&lt;&gt;""),INDEX(AF$3:AF239,MATCH(MAX(AB$3:AB239),AB$3:AB239,0),0),""),B240)</f>
        <v/>
      </c>
      <c r="AG240" s="60" t="str">
        <f>IF(C240="",IF(OR($B240&lt;&gt;"",$D240&lt;&gt;"",$E240&lt;&gt;"",$F240&lt;&gt;""),INDEX(AG$3:AG239,MATCH(MAX(AC$3:AC239),AC$3:AC239,0),0),""),C240)</f>
        <v/>
      </c>
      <c r="AH240" s="60" t="str">
        <f>IF(D240="",IF(OR($B240&lt;&gt;"",$C240&lt;&gt;"",$E240&lt;&gt;"",$F240&lt;&gt;""),INDEX(AH$3:AH239,MATCH(MAX(AD$3:AD239),AD$3:AD239,0),0),""),D240)</f>
        <v/>
      </c>
      <c r="AI240" s="19" t="str">
        <f t="shared" si="128"/>
        <v/>
      </c>
      <c r="AJ240" s="22" t="str">
        <f>IF(AK240="","",$AK240&amp;"@"&amp;AL240&amp;IF(AL240="","","@"&amp;COUNTIF($AI$3:AI240,AL240)))</f>
        <v/>
      </c>
      <c r="AK240" s="45" t="str">
        <f t="shared" si="129"/>
        <v/>
      </c>
      <c r="AL240" s="5" t="str">
        <f>IF(AI240="",IF(AND(F240&lt;&gt;"",E240=""),INDEX($AI$3:AI239,MATCH(MAX($AE$3:AE239),$AE$3:AE239,0),0),""),AI240)</f>
        <v/>
      </c>
      <c r="AM240" s="22" t="str">
        <f>IF(入力!F240="","",IFERROR(INDEX(設定!$B$3:$B$100003,IFERROR(MATCH("*"&amp;$F240&amp;"*",設定!B$3:B$100003,0),MATCH("*"&amp;$F240&amp;"*",設定!C$3:C$100003,0)),0),入力!F240))&amp;""</f>
        <v/>
      </c>
      <c r="AN240" s="22" t="str">
        <f>IF(AM240="","",IFERROR(IF(入力!I240="",INDEX(設定!$D$3:$D$100003,MATCH("*"&amp;$AM240&amp;"*",設定!B$3:B$100003,0),0),I240),I240))&amp;""</f>
        <v/>
      </c>
      <c r="AO240" s="22" t="str">
        <f t="shared" si="130"/>
        <v/>
      </c>
      <c r="AP240" s="22" t="str">
        <f t="shared" si="131"/>
        <v/>
      </c>
      <c r="AQ240" s="22" t="str">
        <f>IF(AM240="","",IFERROR(IF(入力!H240="",INDEX(設定!$E$3:$X$100003,MATCH("*"&amp;$AM240&amp;"*",設定!B$3:B$100003,0),MATCH($AK240,設定!$E$1:$X$1,1)),H240),H240))</f>
        <v/>
      </c>
      <c r="AR240" s="23" t="str">
        <f t="shared" si="132"/>
        <v/>
      </c>
      <c r="AS240" s="23" t="str">
        <f>IF(AND(AR240&lt;&gt;"",COUNTIF($AJ$3:AJ240,AJ240)=1),SUMIF($AJ$3:$AR$100003,AJ240,$AR$3:$AR$100003),"")</f>
        <v/>
      </c>
      <c r="AT240" s="23" t="str">
        <f>IF(AND(COUNTIF($AK$3:AK240,AK240)=COUNTIF($AK$3:AK100240,AK240),AK240&lt;&gt;""),SUMIF($AK$3:AK240,AK240,$AR$3:AR240),"")</f>
        <v/>
      </c>
      <c r="AU240" s="125"/>
      <c r="AV240" s="22" t="str">
        <f>IF(COUNT(BA240:BF240)=6,MAX($AV$3:AV239)+1,"")</f>
        <v/>
      </c>
      <c r="AW240" s="22" t="str">
        <f>IF(AX240="","",RANK(AX240,$AX$3:$AX$100003,1)+COUNTIF($AX$3:AX240,AX240)-1)</f>
        <v/>
      </c>
      <c r="AX240" s="22" t="str">
        <f t="shared" si="111"/>
        <v/>
      </c>
      <c r="AY240" s="22" t="str">
        <f>IF(AL240="","",IF(COUNTIF($AL$3:AL240,AL240)=1,1+MAX($AY$3:AY239),INDEX($AY$3:AY239,MATCH(AL240,$AL$3:AL240,0),0)))</f>
        <v/>
      </c>
      <c r="AZ240" s="22" t="str">
        <f>IF(AM240="","",IF(COUNTIF($AM$3:AM240,AM240)=1,1+MAX($AZ$3:AZ239),INDEX($AZ$3:AZ239,MATCH(AM240,$AM$3:AM240,0),0)))</f>
        <v/>
      </c>
      <c r="BA240" s="79" t="str">
        <f t="shared" si="112"/>
        <v/>
      </c>
      <c r="BB240" s="79" t="str">
        <f t="shared" si="113"/>
        <v/>
      </c>
      <c r="BC240" s="22" t="str">
        <f>IF($AL240="","",IF(COUNTIF(AL240,"*"&amp;BC$1&amp;"*"),COUNTIF(AL$3:AL240,"*"&amp;BC$1&amp;"*"),""))</f>
        <v/>
      </c>
      <c r="BD240" s="22" t="str">
        <f>IF($AL240="","",IF(COUNTIF(AM240,"*"&amp;BD$1&amp;"*"),COUNTIF(AM$3:AM240,"*"&amp;BD$1&amp;"*"),""))</f>
        <v/>
      </c>
      <c r="BE240" s="22" t="str">
        <f>IF($AL240="","",IF(COUNTIF(AN240,"*"&amp;BE$1&amp;"*"),COUNTIF(AN$3:AN240,"*"&amp;BE$1&amp;"*"),""))</f>
        <v/>
      </c>
      <c r="BF240" s="22" t="str">
        <f>IF($AL240="","",IF(COUNTIF(AO240,"*"&amp;BF$1&amp;"*"),COUNTIF(AO$3:AO240,"*"&amp;BF$1&amp;"*"),""))</f>
        <v/>
      </c>
      <c r="BG240" s="83" t="str">
        <f t="shared" si="114"/>
        <v/>
      </c>
      <c r="BH240" s="22" t="str">
        <f t="shared" si="115"/>
        <v/>
      </c>
      <c r="BI240" s="22" t="str">
        <f t="shared" si="116"/>
        <v/>
      </c>
      <c r="BK240" s="22" t="str">
        <f>IF($BK$1&gt;=1+MAX($BK$3:BK239),1+MAX($BK$3:BK239),"")</f>
        <v/>
      </c>
      <c r="BL240" s="22" t="str">
        <f t="shared" si="136"/>
        <v/>
      </c>
      <c r="BM240" s="22" t="str">
        <f t="shared" si="136"/>
        <v/>
      </c>
      <c r="BN240" s="22" t="str">
        <f t="shared" si="136"/>
        <v/>
      </c>
      <c r="BO240" s="22" t="str">
        <f t="shared" si="136"/>
        <v/>
      </c>
      <c r="BP240" s="22" t="str">
        <f t="shared" si="136"/>
        <v/>
      </c>
      <c r="BQ240" s="22" t="str">
        <f t="shared" si="136"/>
        <v/>
      </c>
      <c r="BR240" s="22" t="str">
        <f t="shared" si="136"/>
        <v/>
      </c>
      <c r="BS240" s="22" t="str">
        <f t="shared" si="136"/>
        <v/>
      </c>
      <c r="BT240" s="22" t="str">
        <f t="shared" si="136"/>
        <v/>
      </c>
      <c r="BU240" s="22" t="str">
        <f t="shared" si="136"/>
        <v/>
      </c>
      <c r="BV240" s="22" t="str">
        <f t="shared" si="136"/>
        <v/>
      </c>
    </row>
    <row r="241" spans="2:74" ht="30" customHeight="1" x14ac:dyDescent="0.2">
      <c r="B241" s="75"/>
      <c r="C241" s="75"/>
      <c r="D241" s="77"/>
      <c r="E241" s="49"/>
      <c r="F241" s="49"/>
      <c r="G241" s="50"/>
      <c r="H241" s="51"/>
      <c r="I241" s="50"/>
      <c r="J241" s="53"/>
      <c r="K241" s="55" t="str">
        <f t="shared" si="117"/>
        <v/>
      </c>
      <c r="L241" s="50" t="str">
        <f t="shared" si="118"/>
        <v/>
      </c>
      <c r="M241" s="50" t="str">
        <f t="shared" si="119"/>
        <v/>
      </c>
      <c r="N241" s="72" t="str">
        <f t="shared" si="120"/>
        <v/>
      </c>
      <c r="O241" s="72" t="str">
        <f t="shared" si="121"/>
        <v/>
      </c>
      <c r="P241" s="51" t="str">
        <f t="shared" si="122"/>
        <v/>
      </c>
      <c r="Q241" s="21"/>
      <c r="R241" s="68" t="str">
        <f t="shared" si="123"/>
        <v/>
      </c>
      <c r="S241" s="51" t="str">
        <f t="shared" si="124"/>
        <v/>
      </c>
      <c r="T241" s="24"/>
      <c r="U241" s="7" t="str">
        <f t="shared" si="109"/>
        <v/>
      </c>
      <c r="V241" s="8" t="str">
        <f t="shared" si="125"/>
        <v/>
      </c>
      <c r="W241" s="21"/>
      <c r="X241" s="14" t="str">
        <f t="shared" si="110"/>
        <v/>
      </c>
      <c r="Y241" s="14" t="str">
        <f t="shared" si="126"/>
        <v/>
      </c>
      <c r="Z241" s="8" t="str">
        <f t="shared" si="127"/>
        <v/>
      </c>
      <c r="AA241" s="24"/>
      <c r="AB241" s="4" t="str">
        <f>IF(B241="","",COUNT(B$3:B241))</f>
        <v/>
      </c>
      <c r="AC241" s="4" t="str">
        <f>IF(C241="","",COUNT(C$3:C241))</f>
        <v/>
      </c>
      <c r="AD241" s="4" t="str">
        <f>IF(D241="","",COUNT(D$3:D241))</f>
        <v/>
      </c>
      <c r="AE241" s="22" t="str">
        <f>IF(E241="","",COUNTA($E$3:E241))</f>
        <v/>
      </c>
      <c r="AF241" s="60" t="str">
        <f>IF(B241="",IF(OR($C241&lt;&gt;"",$D241&lt;&gt;"",$E241&lt;&gt;"",$F241&lt;&gt;""),INDEX(AF$3:AF240,MATCH(MAX(AB$3:AB240),AB$3:AB240,0),0),""),B241)</f>
        <v/>
      </c>
      <c r="AG241" s="60" t="str">
        <f>IF(C241="",IF(OR($B241&lt;&gt;"",$D241&lt;&gt;"",$E241&lt;&gt;"",$F241&lt;&gt;""),INDEX(AG$3:AG240,MATCH(MAX(AC$3:AC240),AC$3:AC240,0),0),""),C241)</f>
        <v/>
      </c>
      <c r="AH241" s="60" t="str">
        <f>IF(D241="",IF(OR($B241&lt;&gt;"",$C241&lt;&gt;"",$E241&lt;&gt;"",$F241&lt;&gt;""),INDEX(AH$3:AH240,MATCH(MAX(AD$3:AD240),AD$3:AD240,0),0),""),D241)</f>
        <v/>
      </c>
      <c r="AI241" s="19" t="str">
        <f t="shared" si="128"/>
        <v/>
      </c>
      <c r="AJ241" s="22" t="str">
        <f>IF(AK241="","",$AK241&amp;"@"&amp;AL241&amp;IF(AL241="","","@"&amp;COUNTIF($AI$3:AI241,AL241)))</f>
        <v/>
      </c>
      <c r="AK241" s="45" t="str">
        <f t="shared" si="129"/>
        <v/>
      </c>
      <c r="AL241" s="5" t="str">
        <f>IF(AI241="",IF(AND(F241&lt;&gt;"",E241=""),INDEX($AI$3:AI240,MATCH(MAX($AE$3:AE240),$AE$3:AE240,0),0),""),AI241)</f>
        <v/>
      </c>
      <c r="AM241" s="22" t="str">
        <f>IF(入力!F241="","",IFERROR(INDEX(設定!$B$3:$B$100003,IFERROR(MATCH("*"&amp;$F241&amp;"*",設定!B$3:B$100003,0),MATCH("*"&amp;$F241&amp;"*",設定!C$3:C$100003,0)),0),入力!F241))&amp;""</f>
        <v/>
      </c>
      <c r="AN241" s="22" t="str">
        <f>IF(AM241="","",IFERROR(IF(入力!I241="",INDEX(設定!$D$3:$D$100003,MATCH("*"&amp;$AM241&amp;"*",設定!B$3:B$100003,0),0),I241),I241))&amp;""</f>
        <v/>
      </c>
      <c r="AO241" s="22" t="str">
        <f t="shared" si="130"/>
        <v/>
      </c>
      <c r="AP241" s="22" t="str">
        <f t="shared" si="131"/>
        <v/>
      </c>
      <c r="AQ241" s="22" t="str">
        <f>IF(AM241="","",IFERROR(IF(入力!H241="",INDEX(設定!$E$3:$X$100003,MATCH("*"&amp;$AM241&amp;"*",設定!B$3:B$100003,0),MATCH($AK241,設定!$E$1:$X$1,1)),H241),H241))</f>
        <v/>
      </c>
      <c r="AR241" s="23" t="str">
        <f t="shared" si="132"/>
        <v/>
      </c>
      <c r="AS241" s="23" t="str">
        <f>IF(AND(AR241&lt;&gt;"",COUNTIF($AJ$3:AJ241,AJ241)=1),SUMIF($AJ$3:$AR$100003,AJ241,$AR$3:$AR$100003),"")</f>
        <v/>
      </c>
      <c r="AT241" s="23" t="str">
        <f>IF(AND(COUNTIF($AK$3:AK241,AK241)=COUNTIF($AK$3:AK100241,AK241),AK241&lt;&gt;""),SUMIF($AK$3:AK241,AK241,$AR$3:AR241),"")</f>
        <v/>
      </c>
      <c r="AU241" s="125"/>
      <c r="AV241" s="22" t="str">
        <f>IF(COUNT(BA241:BF241)=6,MAX($AV$3:AV240)+1,"")</f>
        <v/>
      </c>
      <c r="AW241" s="22" t="str">
        <f>IF(AX241="","",RANK(AX241,$AX$3:$AX$100003,1)+COUNTIF($AX$3:AX241,AX241)-1)</f>
        <v/>
      </c>
      <c r="AX241" s="22" t="str">
        <f t="shared" si="111"/>
        <v/>
      </c>
      <c r="AY241" s="22" t="str">
        <f>IF(AL241="","",IF(COUNTIF($AL$3:AL241,AL241)=1,1+MAX($AY$3:AY240),INDEX($AY$3:AY240,MATCH(AL241,$AL$3:AL241,0),0)))</f>
        <v/>
      </c>
      <c r="AZ241" s="22" t="str">
        <f>IF(AM241="","",IF(COUNTIF($AM$3:AM241,AM241)=1,1+MAX($AZ$3:AZ240),INDEX($AZ$3:AZ240,MATCH(AM241,$AM$3:AM241,0),0)))</f>
        <v/>
      </c>
      <c r="BA241" s="79" t="str">
        <f t="shared" si="112"/>
        <v/>
      </c>
      <c r="BB241" s="79" t="str">
        <f t="shared" si="113"/>
        <v/>
      </c>
      <c r="BC241" s="22" t="str">
        <f>IF($AL241="","",IF(COUNTIF(AL241,"*"&amp;BC$1&amp;"*"),COUNTIF(AL$3:AL241,"*"&amp;BC$1&amp;"*"),""))</f>
        <v/>
      </c>
      <c r="BD241" s="22" t="str">
        <f>IF($AL241="","",IF(COUNTIF(AM241,"*"&amp;BD$1&amp;"*"),COUNTIF(AM$3:AM241,"*"&amp;BD$1&amp;"*"),""))</f>
        <v/>
      </c>
      <c r="BE241" s="22" t="str">
        <f>IF($AL241="","",IF(COUNTIF(AN241,"*"&amp;BE$1&amp;"*"),COUNTIF(AN$3:AN241,"*"&amp;BE$1&amp;"*"),""))</f>
        <v/>
      </c>
      <c r="BF241" s="22" t="str">
        <f>IF($AL241="","",IF(COUNTIF(AO241,"*"&amp;BF$1&amp;"*"),COUNTIF(AO$3:AO241,"*"&amp;BF$1&amp;"*"),""))</f>
        <v/>
      </c>
      <c r="BG241" s="83" t="str">
        <f t="shared" si="114"/>
        <v/>
      </c>
      <c r="BH241" s="22" t="str">
        <f t="shared" si="115"/>
        <v/>
      </c>
      <c r="BI241" s="22" t="str">
        <f t="shared" si="116"/>
        <v/>
      </c>
      <c r="BK241" s="22" t="str">
        <f>IF($BK$1&gt;=1+MAX($BK$3:BK240),1+MAX($BK$3:BK240),"")</f>
        <v/>
      </c>
      <c r="BL241" s="22" t="str">
        <f t="shared" si="136"/>
        <v/>
      </c>
      <c r="BM241" s="22" t="str">
        <f t="shared" si="136"/>
        <v/>
      </c>
      <c r="BN241" s="22" t="str">
        <f t="shared" si="136"/>
        <v/>
      </c>
      <c r="BO241" s="22" t="str">
        <f t="shared" si="136"/>
        <v/>
      </c>
      <c r="BP241" s="22" t="str">
        <f t="shared" si="136"/>
        <v/>
      </c>
      <c r="BQ241" s="22" t="str">
        <f t="shared" si="136"/>
        <v/>
      </c>
      <c r="BR241" s="22" t="str">
        <f t="shared" si="136"/>
        <v/>
      </c>
      <c r="BS241" s="22" t="str">
        <f t="shared" si="136"/>
        <v/>
      </c>
      <c r="BT241" s="22" t="str">
        <f t="shared" si="136"/>
        <v/>
      </c>
      <c r="BU241" s="22" t="str">
        <f t="shared" si="136"/>
        <v/>
      </c>
      <c r="BV241" s="22" t="str">
        <f t="shared" si="136"/>
        <v/>
      </c>
    </row>
    <row r="242" spans="2:74" ht="30" customHeight="1" x14ac:dyDescent="0.2">
      <c r="B242" s="75"/>
      <c r="C242" s="75"/>
      <c r="D242" s="77"/>
      <c r="E242" s="49"/>
      <c r="F242" s="49"/>
      <c r="G242" s="50"/>
      <c r="H242" s="51"/>
      <c r="I242" s="50"/>
      <c r="J242" s="53"/>
      <c r="K242" s="55" t="str">
        <f t="shared" si="117"/>
        <v/>
      </c>
      <c r="L242" s="50" t="str">
        <f t="shared" si="118"/>
        <v/>
      </c>
      <c r="M242" s="50" t="str">
        <f t="shared" si="119"/>
        <v/>
      </c>
      <c r="N242" s="72" t="str">
        <f t="shared" si="120"/>
        <v/>
      </c>
      <c r="O242" s="72" t="str">
        <f t="shared" si="121"/>
        <v/>
      </c>
      <c r="P242" s="51" t="str">
        <f t="shared" si="122"/>
        <v/>
      </c>
      <c r="Q242" s="21"/>
      <c r="R242" s="68" t="str">
        <f t="shared" si="123"/>
        <v/>
      </c>
      <c r="S242" s="51" t="str">
        <f t="shared" si="124"/>
        <v/>
      </c>
      <c r="T242" s="24"/>
      <c r="U242" s="7" t="str">
        <f t="shared" si="109"/>
        <v/>
      </c>
      <c r="V242" s="8" t="str">
        <f t="shared" si="125"/>
        <v/>
      </c>
      <c r="W242" s="21"/>
      <c r="X242" s="14" t="str">
        <f t="shared" si="110"/>
        <v/>
      </c>
      <c r="Y242" s="14" t="str">
        <f t="shared" si="126"/>
        <v/>
      </c>
      <c r="Z242" s="8" t="str">
        <f t="shared" si="127"/>
        <v/>
      </c>
      <c r="AA242" s="24"/>
      <c r="AB242" s="4" t="str">
        <f>IF(B242="","",COUNT(B$3:B242))</f>
        <v/>
      </c>
      <c r="AC242" s="4" t="str">
        <f>IF(C242="","",COUNT(C$3:C242))</f>
        <v/>
      </c>
      <c r="AD242" s="4" t="str">
        <f>IF(D242="","",COUNT(D$3:D242))</f>
        <v/>
      </c>
      <c r="AE242" s="22" t="str">
        <f>IF(E242="","",COUNTA($E$3:E242))</f>
        <v/>
      </c>
      <c r="AF242" s="60" t="str">
        <f>IF(B242="",IF(OR($C242&lt;&gt;"",$D242&lt;&gt;"",$E242&lt;&gt;"",$F242&lt;&gt;""),INDEX(AF$3:AF241,MATCH(MAX(AB$3:AB241),AB$3:AB241,0),0),""),B242)</f>
        <v/>
      </c>
      <c r="AG242" s="60" t="str">
        <f>IF(C242="",IF(OR($B242&lt;&gt;"",$D242&lt;&gt;"",$E242&lt;&gt;"",$F242&lt;&gt;""),INDEX(AG$3:AG241,MATCH(MAX(AC$3:AC241),AC$3:AC241,0),0),""),C242)</f>
        <v/>
      </c>
      <c r="AH242" s="60" t="str">
        <f>IF(D242="",IF(OR($B242&lt;&gt;"",$C242&lt;&gt;"",$E242&lt;&gt;"",$F242&lt;&gt;""),INDEX(AH$3:AH241,MATCH(MAX(AD$3:AD241),AD$3:AD241,0),0),""),D242)</f>
        <v/>
      </c>
      <c r="AI242" s="19" t="str">
        <f t="shared" si="128"/>
        <v/>
      </c>
      <c r="AJ242" s="22" t="str">
        <f>IF(AK242="","",$AK242&amp;"@"&amp;AL242&amp;IF(AL242="","","@"&amp;COUNTIF($AI$3:AI242,AL242)))</f>
        <v/>
      </c>
      <c r="AK242" s="45" t="str">
        <f t="shared" si="129"/>
        <v/>
      </c>
      <c r="AL242" s="5" t="str">
        <f>IF(AI242="",IF(AND(F242&lt;&gt;"",E242=""),INDEX($AI$3:AI241,MATCH(MAX($AE$3:AE241),$AE$3:AE241,0),0),""),AI242)</f>
        <v/>
      </c>
      <c r="AM242" s="22" t="str">
        <f>IF(入力!F242="","",IFERROR(INDEX(設定!$B$3:$B$100003,IFERROR(MATCH("*"&amp;$F242&amp;"*",設定!B$3:B$100003,0),MATCH("*"&amp;$F242&amp;"*",設定!C$3:C$100003,0)),0),入力!F242))&amp;""</f>
        <v/>
      </c>
      <c r="AN242" s="22" t="str">
        <f>IF(AM242="","",IFERROR(IF(入力!I242="",INDEX(設定!$D$3:$D$100003,MATCH("*"&amp;$AM242&amp;"*",設定!B$3:B$100003,0),0),I242),I242))&amp;""</f>
        <v/>
      </c>
      <c r="AO242" s="22" t="str">
        <f t="shared" si="130"/>
        <v/>
      </c>
      <c r="AP242" s="22" t="str">
        <f t="shared" si="131"/>
        <v/>
      </c>
      <c r="AQ242" s="22" t="str">
        <f>IF(AM242="","",IFERROR(IF(入力!H242="",INDEX(設定!$E$3:$X$100003,MATCH("*"&amp;$AM242&amp;"*",設定!B$3:B$100003,0),MATCH($AK242,設定!$E$1:$X$1,1)),H242),H242))</f>
        <v/>
      </c>
      <c r="AR242" s="23" t="str">
        <f t="shared" si="132"/>
        <v/>
      </c>
      <c r="AS242" s="23" t="str">
        <f>IF(AND(AR242&lt;&gt;"",COUNTIF($AJ$3:AJ242,AJ242)=1),SUMIF($AJ$3:$AR$100003,AJ242,$AR$3:$AR$100003),"")</f>
        <v/>
      </c>
      <c r="AT242" s="23" t="str">
        <f>IF(AND(COUNTIF($AK$3:AK242,AK242)=COUNTIF($AK$3:AK100242,AK242),AK242&lt;&gt;""),SUMIF($AK$3:AK242,AK242,$AR$3:AR242),"")</f>
        <v/>
      </c>
      <c r="AU242" s="125"/>
      <c r="AV242" s="22" t="str">
        <f>IF(COUNT(BA242:BF242)=6,MAX($AV$3:AV241)+1,"")</f>
        <v/>
      </c>
      <c r="AW242" s="22" t="str">
        <f>IF(AX242="","",RANK(AX242,$AX$3:$AX$100003,1)+COUNTIF($AX$3:AX242,AX242)-1)</f>
        <v/>
      </c>
      <c r="AX242" s="22" t="str">
        <f t="shared" si="111"/>
        <v/>
      </c>
      <c r="AY242" s="22" t="str">
        <f>IF(AL242="","",IF(COUNTIF($AL$3:AL242,AL242)=1,1+MAX($AY$3:AY241),INDEX($AY$3:AY241,MATCH(AL242,$AL$3:AL242,0),0)))</f>
        <v/>
      </c>
      <c r="AZ242" s="22" t="str">
        <f>IF(AM242="","",IF(COUNTIF($AM$3:AM242,AM242)=1,1+MAX($AZ$3:AZ241),INDEX($AZ$3:AZ241,MATCH(AM242,$AM$3:AM242,0),0)))</f>
        <v/>
      </c>
      <c r="BA242" s="79" t="str">
        <f t="shared" si="112"/>
        <v/>
      </c>
      <c r="BB242" s="79" t="str">
        <f t="shared" si="113"/>
        <v/>
      </c>
      <c r="BC242" s="22" t="str">
        <f>IF($AL242="","",IF(COUNTIF(AL242,"*"&amp;BC$1&amp;"*"),COUNTIF(AL$3:AL242,"*"&amp;BC$1&amp;"*"),""))</f>
        <v/>
      </c>
      <c r="BD242" s="22" t="str">
        <f>IF($AL242="","",IF(COUNTIF(AM242,"*"&amp;BD$1&amp;"*"),COUNTIF(AM$3:AM242,"*"&amp;BD$1&amp;"*"),""))</f>
        <v/>
      </c>
      <c r="BE242" s="22" t="str">
        <f>IF($AL242="","",IF(COUNTIF(AN242,"*"&amp;BE$1&amp;"*"),COUNTIF(AN$3:AN242,"*"&amp;BE$1&amp;"*"),""))</f>
        <v/>
      </c>
      <c r="BF242" s="22" t="str">
        <f>IF($AL242="","",IF(COUNTIF(AO242,"*"&amp;BF$1&amp;"*"),COUNTIF(AO$3:AO242,"*"&amp;BF$1&amp;"*"),""))</f>
        <v/>
      </c>
      <c r="BG242" s="83" t="str">
        <f t="shared" si="114"/>
        <v/>
      </c>
      <c r="BH242" s="22" t="str">
        <f t="shared" si="115"/>
        <v/>
      </c>
      <c r="BI242" s="22" t="str">
        <f t="shared" si="116"/>
        <v/>
      </c>
      <c r="BK242" s="22" t="str">
        <f>IF($BK$1&gt;=1+MAX($BK$3:BK241),1+MAX($BK$3:BK241),"")</f>
        <v/>
      </c>
      <c r="BL242" s="22" t="str">
        <f t="shared" si="136"/>
        <v/>
      </c>
      <c r="BM242" s="22" t="str">
        <f t="shared" si="136"/>
        <v/>
      </c>
      <c r="BN242" s="22" t="str">
        <f t="shared" si="136"/>
        <v/>
      </c>
      <c r="BO242" s="22" t="str">
        <f t="shared" si="136"/>
        <v/>
      </c>
      <c r="BP242" s="22" t="str">
        <f t="shared" si="136"/>
        <v/>
      </c>
      <c r="BQ242" s="22" t="str">
        <f t="shared" si="136"/>
        <v/>
      </c>
      <c r="BR242" s="22" t="str">
        <f t="shared" si="136"/>
        <v/>
      </c>
      <c r="BS242" s="22" t="str">
        <f t="shared" si="136"/>
        <v/>
      </c>
      <c r="BT242" s="22" t="str">
        <f t="shared" si="136"/>
        <v/>
      </c>
      <c r="BU242" s="22" t="str">
        <f t="shared" si="136"/>
        <v/>
      </c>
      <c r="BV242" s="22" t="str">
        <f t="shared" si="136"/>
        <v/>
      </c>
    </row>
    <row r="243" spans="2:74" ht="30" customHeight="1" x14ac:dyDescent="0.2">
      <c r="B243" s="75"/>
      <c r="C243" s="75"/>
      <c r="D243" s="77"/>
      <c r="E243" s="49"/>
      <c r="F243" s="49"/>
      <c r="G243" s="50"/>
      <c r="H243" s="51"/>
      <c r="I243" s="50"/>
      <c r="J243" s="53"/>
      <c r="K243" s="55" t="str">
        <f t="shared" si="117"/>
        <v/>
      </c>
      <c r="L243" s="50" t="str">
        <f t="shared" si="118"/>
        <v/>
      </c>
      <c r="M243" s="50" t="str">
        <f t="shared" si="119"/>
        <v/>
      </c>
      <c r="N243" s="72" t="str">
        <f t="shared" si="120"/>
        <v/>
      </c>
      <c r="O243" s="72" t="str">
        <f t="shared" si="121"/>
        <v/>
      </c>
      <c r="P243" s="51" t="str">
        <f t="shared" si="122"/>
        <v/>
      </c>
      <c r="Q243" s="21"/>
      <c r="R243" s="68" t="str">
        <f t="shared" si="123"/>
        <v/>
      </c>
      <c r="S243" s="51" t="str">
        <f t="shared" si="124"/>
        <v/>
      </c>
      <c r="T243" s="24"/>
      <c r="U243" s="7" t="str">
        <f t="shared" si="109"/>
        <v/>
      </c>
      <c r="V243" s="8" t="str">
        <f t="shared" si="125"/>
        <v/>
      </c>
      <c r="W243" s="21"/>
      <c r="X243" s="14" t="str">
        <f t="shared" si="110"/>
        <v/>
      </c>
      <c r="Y243" s="14" t="str">
        <f t="shared" si="126"/>
        <v/>
      </c>
      <c r="Z243" s="8" t="str">
        <f t="shared" si="127"/>
        <v/>
      </c>
      <c r="AA243" s="24"/>
      <c r="AB243" s="4" t="str">
        <f>IF(B243="","",COUNT(B$3:B243))</f>
        <v/>
      </c>
      <c r="AC243" s="4" t="str">
        <f>IF(C243="","",COUNT(C$3:C243))</f>
        <v/>
      </c>
      <c r="AD243" s="4" t="str">
        <f>IF(D243="","",COUNT(D$3:D243))</f>
        <v/>
      </c>
      <c r="AE243" s="22" t="str">
        <f>IF(E243="","",COUNTA($E$3:E243))</f>
        <v/>
      </c>
      <c r="AF243" s="60" t="str">
        <f>IF(B243="",IF(OR($C243&lt;&gt;"",$D243&lt;&gt;"",$E243&lt;&gt;"",$F243&lt;&gt;""),INDEX(AF$3:AF242,MATCH(MAX(AB$3:AB242),AB$3:AB242,0),0),""),B243)</f>
        <v/>
      </c>
      <c r="AG243" s="60" t="str">
        <f>IF(C243="",IF(OR($B243&lt;&gt;"",$D243&lt;&gt;"",$E243&lt;&gt;"",$F243&lt;&gt;""),INDEX(AG$3:AG242,MATCH(MAX(AC$3:AC242),AC$3:AC242,0),0),""),C243)</f>
        <v/>
      </c>
      <c r="AH243" s="60" t="str">
        <f>IF(D243="",IF(OR($B243&lt;&gt;"",$C243&lt;&gt;"",$E243&lt;&gt;"",$F243&lt;&gt;""),INDEX(AH$3:AH242,MATCH(MAX(AD$3:AD242),AD$3:AD242,0),0),""),D243)</f>
        <v/>
      </c>
      <c r="AI243" s="19" t="str">
        <f t="shared" si="128"/>
        <v/>
      </c>
      <c r="AJ243" s="22" t="str">
        <f>IF(AK243="","",$AK243&amp;"@"&amp;AL243&amp;IF(AL243="","","@"&amp;COUNTIF($AI$3:AI243,AL243)))</f>
        <v/>
      </c>
      <c r="AK243" s="45" t="str">
        <f t="shared" si="129"/>
        <v/>
      </c>
      <c r="AL243" s="5" t="str">
        <f>IF(AI243="",IF(AND(F243&lt;&gt;"",E243=""),INDEX($AI$3:AI242,MATCH(MAX($AE$3:AE242),$AE$3:AE242,0),0),""),AI243)</f>
        <v/>
      </c>
      <c r="AM243" s="22" t="str">
        <f>IF(入力!F243="","",IFERROR(INDEX(設定!$B$3:$B$100003,IFERROR(MATCH("*"&amp;$F243&amp;"*",設定!B$3:B$100003,0),MATCH("*"&amp;$F243&amp;"*",設定!C$3:C$100003,0)),0),入力!F243))&amp;""</f>
        <v/>
      </c>
      <c r="AN243" s="22" t="str">
        <f>IF(AM243="","",IFERROR(IF(入力!I243="",INDEX(設定!$D$3:$D$100003,MATCH("*"&amp;$AM243&amp;"*",設定!B$3:B$100003,0),0),I243),I243))&amp;""</f>
        <v/>
      </c>
      <c r="AO243" s="22" t="str">
        <f t="shared" si="130"/>
        <v/>
      </c>
      <c r="AP243" s="22" t="str">
        <f t="shared" si="131"/>
        <v/>
      </c>
      <c r="AQ243" s="22" t="str">
        <f>IF(AM243="","",IFERROR(IF(入力!H243="",INDEX(設定!$E$3:$X$100003,MATCH("*"&amp;$AM243&amp;"*",設定!B$3:B$100003,0),MATCH($AK243,設定!$E$1:$X$1,1)),H243),H243))</f>
        <v/>
      </c>
      <c r="AR243" s="23" t="str">
        <f t="shared" si="132"/>
        <v/>
      </c>
      <c r="AS243" s="23" t="str">
        <f>IF(AND(AR243&lt;&gt;"",COUNTIF($AJ$3:AJ243,AJ243)=1),SUMIF($AJ$3:$AR$100003,AJ243,$AR$3:$AR$100003),"")</f>
        <v/>
      </c>
      <c r="AT243" s="23" t="str">
        <f>IF(AND(COUNTIF($AK$3:AK243,AK243)=COUNTIF($AK$3:AK100243,AK243),AK243&lt;&gt;""),SUMIF($AK$3:AK243,AK243,$AR$3:AR243),"")</f>
        <v/>
      </c>
      <c r="AU243" s="125"/>
      <c r="AV243" s="22" t="str">
        <f>IF(COUNT(BA243:BF243)=6,MAX($AV$3:AV242)+1,"")</f>
        <v/>
      </c>
      <c r="AW243" s="22" t="str">
        <f>IF(AX243="","",RANK(AX243,$AX$3:$AX$100003,1)+COUNTIF($AX$3:AX243,AX243)-1)</f>
        <v/>
      </c>
      <c r="AX243" s="22" t="str">
        <f t="shared" si="111"/>
        <v/>
      </c>
      <c r="AY243" s="22" t="str">
        <f>IF(AL243="","",IF(COUNTIF($AL$3:AL243,AL243)=1,1+MAX($AY$3:AY242),INDEX($AY$3:AY242,MATCH(AL243,$AL$3:AL243,0),0)))</f>
        <v/>
      </c>
      <c r="AZ243" s="22" t="str">
        <f>IF(AM243="","",IF(COUNTIF($AM$3:AM243,AM243)=1,1+MAX($AZ$3:AZ242),INDEX($AZ$3:AZ242,MATCH(AM243,$AM$3:AM243,0),0)))</f>
        <v/>
      </c>
      <c r="BA243" s="79" t="str">
        <f t="shared" si="112"/>
        <v/>
      </c>
      <c r="BB243" s="79" t="str">
        <f t="shared" si="113"/>
        <v/>
      </c>
      <c r="BC243" s="22" t="str">
        <f>IF($AL243="","",IF(COUNTIF(AL243,"*"&amp;BC$1&amp;"*"),COUNTIF(AL$3:AL243,"*"&amp;BC$1&amp;"*"),""))</f>
        <v/>
      </c>
      <c r="BD243" s="22" t="str">
        <f>IF($AL243="","",IF(COUNTIF(AM243,"*"&amp;BD$1&amp;"*"),COUNTIF(AM$3:AM243,"*"&amp;BD$1&amp;"*"),""))</f>
        <v/>
      </c>
      <c r="BE243" s="22" t="str">
        <f>IF($AL243="","",IF(COUNTIF(AN243,"*"&amp;BE$1&amp;"*"),COUNTIF(AN$3:AN243,"*"&amp;BE$1&amp;"*"),""))</f>
        <v/>
      </c>
      <c r="BF243" s="22" t="str">
        <f>IF($AL243="","",IF(COUNTIF(AO243,"*"&amp;BF$1&amp;"*"),COUNTIF(AO$3:AO243,"*"&amp;BF$1&amp;"*"),""))</f>
        <v/>
      </c>
      <c r="BG243" s="83" t="str">
        <f t="shared" si="114"/>
        <v/>
      </c>
      <c r="BH243" s="22" t="str">
        <f t="shared" si="115"/>
        <v/>
      </c>
      <c r="BI243" s="22" t="str">
        <f t="shared" si="116"/>
        <v/>
      </c>
      <c r="BK243" s="22" t="str">
        <f>IF($BK$1&gt;=1+MAX($BK$3:BK242),1+MAX($BK$3:BK242),"")</f>
        <v/>
      </c>
      <c r="BL243" s="22" t="str">
        <f t="shared" ref="BL243:BV252" si="137">IFERROR(IF($BK243="","",INDEX($AF$3:$AR$100003,MATCH($BK243,INDEX($AV$3:$AW$100003,0,MATCH($BL$1,$AV$2:$AW$2,0)),0),MATCH(BL$2,$AF$2:$AR$2,0))),"")</f>
        <v/>
      </c>
      <c r="BM243" s="22" t="str">
        <f t="shared" si="137"/>
        <v/>
      </c>
      <c r="BN243" s="22" t="str">
        <f t="shared" si="137"/>
        <v/>
      </c>
      <c r="BO243" s="22" t="str">
        <f t="shared" si="137"/>
        <v/>
      </c>
      <c r="BP243" s="22" t="str">
        <f t="shared" si="137"/>
        <v/>
      </c>
      <c r="BQ243" s="22" t="str">
        <f t="shared" si="137"/>
        <v/>
      </c>
      <c r="BR243" s="22" t="str">
        <f t="shared" si="137"/>
        <v/>
      </c>
      <c r="BS243" s="22" t="str">
        <f t="shared" si="137"/>
        <v/>
      </c>
      <c r="BT243" s="22" t="str">
        <f t="shared" si="137"/>
        <v/>
      </c>
      <c r="BU243" s="22" t="str">
        <f t="shared" si="137"/>
        <v/>
      </c>
      <c r="BV243" s="22" t="str">
        <f t="shared" si="137"/>
        <v/>
      </c>
    </row>
    <row r="244" spans="2:74" ht="30" customHeight="1" x14ac:dyDescent="0.2">
      <c r="B244" s="75"/>
      <c r="C244" s="75"/>
      <c r="D244" s="77"/>
      <c r="E244" s="49"/>
      <c r="F244" s="49"/>
      <c r="G244" s="50"/>
      <c r="H244" s="51"/>
      <c r="I244" s="50"/>
      <c r="J244" s="53"/>
      <c r="K244" s="55" t="str">
        <f t="shared" si="117"/>
        <v/>
      </c>
      <c r="L244" s="50" t="str">
        <f t="shared" si="118"/>
        <v/>
      </c>
      <c r="M244" s="50" t="str">
        <f t="shared" si="119"/>
        <v/>
      </c>
      <c r="N244" s="72" t="str">
        <f t="shared" si="120"/>
        <v/>
      </c>
      <c r="O244" s="72" t="str">
        <f t="shared" si="121"/>
        <v/>
      </c>
      <c r="P244" s="51" t="str">
        <f t="shared" si="122"/>
        <v/>
      </c>
      <c r="Q244" s="21"/>
      <c r="R244" s="68" t="str">
        <f t="shared" si="123"/>
        <v/>
      </c>
      <c r="S244" s="51" t="str">
        <f t="shared" si="124"/>
        <v/>
      </c>
      <c r="T244" s="24"/>
      <c r="U244" s="7" t="str">
        <f t="shared" si="109"/>
        <v/>
      </c>
      <c r="V244" s="8" t="str">
        <f t="shared" si="125"/>
        <v/>
      </c>
      <c r="W244" s="21"/>
      <c r="X244" s="14" t="str">
        <f t="shared" si="110"/>
        <v/>
      </c>
      <c r="Y244" s="14" t="str">
        <f t="shared" si="126"/>
        <v/>
      </c>
      <c r="Z244" s="8" t="str">
        <f t="shared" si="127"/>
        <v/>
      </c>
      <c r="AA244" s="24"/>
      <c r="AB244" s="4" t="str">
        <f>IF(B244="","",COUNT(B$3:B244))</f>
        <v/>
      </c>
      <c r="AC244" s="4" t="str">
        <f>IF(C244="","",COUNT(C$3:C244))</f>
        <v/>
      </c>
      <c r="AD244" s="4" t="str">
        <f>IF(D244="","",COUNT(D$3:D244))</f>
        <v/>
      </c>
      <c r="AE244" s="22" t="str">
        <f>IF(E244="","",COUNTA($E$3:E244))</f>
        <v/>
      </c>
      <c r="AF244" s="60" t="str">
        <f>IF(B244="",IF(OR($C244&lt;&gt;"",$D244&lt;&gt;"",$E244&lt;&gt;"",$F244&lt;&gt;""),INDEX(AF$3:AF243,MATCH(MAX(AB$3:AB243),AB$3:AB243,0),0),""),B244)</f>
        <v/>
      </c>
      <c r="AG244" s="60" t="str">
        <f>IF(C244="",IF(OR($B244&lt;&gt;"",$D244&lt;&gt;"",$E244&lt;&gt;"",$F244&lt;&gt;""),INDEX(AG$3:AG243,MATCH(MAX(AC$3:AC243),AC$3:AC243,0),0),""),C244)</f>
        <v/>
      </c>
      <c r="AH244" s="60" t="str">
        <f>IF(D244="",IF(OR($B244&lt;&gt;"",$C244&lt;&gt;"",$E244&lt;&gt;"",$F244&lt;&gt;""),INDEX(AH$3:AH243,MATCH(MAX(AD$3:AD243),AD$3:AD243,0),0),""),D244)</f>
        <v/>
      </c>
      <c r="AI244" s="19" t="str">
        <f t="shared" si="128"/>
        <v/>
      </c>
      <c r="AJ244" s="22" t="str">
        <f>IF(AK244="","",$AK244&amp;"@"&amp;AL244&amp;IF(AL244="","","@"&amp;COUNTIF($AI$3:AI244,AL244)))</f>
        <v/>
      </c>
      <c r="AK244" s="45" t="str">
        <f t="shared" si="129"/>
        <v/>
      </c>
      <c r="AL244" s="5" t="str">
        <f>IF(AI244="",IF(AND(F244&lt;&gt;"",E244=""),INDEX($AI$3:AI243,MATCH(MAX($AE$3:AE243),$AE$3:AE243,0),0),""),AI244)</f>
        <v/>
      </c>
      <c r="AM244" s="22" t="str">
        <f>IF(入力!F244="","",IFERROR(INDEX(設定!$B$3:$B$100003,IFERROR(MATCH("*"&amp;$F244&amp;"*",設定!B$3:B$100003,0),MATCH("*"&amp;$F244&amp;"*",設定!C$3:C$100003,0)),0),入力!F244))&amp;""</f>
        <v/>
      </c>
      <c r="AN244" s="22" t="str">
        <f>IF(AM244="","",IFERROR(IF(入力!I244="",INDEX(設定!$D$3:$D$100003,MATCH("*"&amp;$AM244&amp;"*",設定!B$3:B$100003,0),0),I244),I244))&amp;""</f>
        <v/>
      </c>
      <c r="AO244" s="22" t="str">
        <f t="shared" si="130"/>
        <v/>
      </c>
      <c r="AP244" s="22" t="str">
        <f t="shared" si="131"/>
        <v/>
      </c>
      <c r="AQ244" s="22" t="str">
        <f>IF(AM244="","",IFERROR(IF(入力!H244="",INDEX(設定!$E$3:$X$100003,MATCH("*"&amp;$AM244&amp;"*",設定!B$3:B$100003,0),MATCH($AK244,設定!$E$1:$X$1,1)),H244),H244))</f>
        <v/>
      </c>
      <c r="AR244" s="23" t="str">
        <f t="shared" si="132"/>
        <v/>
      </c>
      <c r="AS244" s="23" t="str">
        <f>IF(AND(AR244&lt;&gt;"",COUNTIF($AJ$3:AJ244,AJ244)=1),SUMIF($AJ$3:$AR$100003,AJ244,$AR$3:$AR$100003),"")</f>
        <v/>
      </c>
      <c r="AT244" s="23" t="str">
        <f>IF(AND(COUNTIF($AK$3:AK244,AK244)=COUNTIF($AK$3:AK100244,AK244),AK244&lt;&gt;""),SUMIF($AK$3:AK244,AK244,$AR$3:AR244),"")</f>
        <v/>
      </c>
      <c r="AU244" s="125"/>
      <c r="AV244" s="22" t="str">
        <f>IF(COUNT(BA244:BF244)=6,MAX($AV$3:AV243)+1,"")</f>
        <v/>
      </c>
      <c r="AW244" s="22" t="str">
        <f>IF(AX244="","",RANK(AX244,$AX$3:$AX$100003,1)+COUNTIF($AX$3:AX244,AX244)-1)</f>
        <v/>
      </c>
      <c r="AX244" s="22" t="str">
        <f t="shared" si="111"/>
        <v/>
      </c>
      <c r="AY244" s="22" t="str">
        <f>IF(AL244="","",IF(COUNTIF($AL$3:AL244,AL244)=1,1+MAX($AY$3:AY243),INDEX($AY$3:AY243,MATCH(AL244,$AL$3:AL244,0),0)))</f>
        <v/>
      </c>
      <c r="AZ244" s="22" t="str">
        <f>IF(AM244="","",IF(COUNTIF($AM$3:AM244,AM244)=1,1+MAX($AZ$3:AZ243),INDEX($AZ$3:AZ243,MATCH(AM244,$AM$3:AM244,0),0)))</f>
        <v/>
      </c>
      <c r="BA244" s="79" t="str">
        <f t="shared" si="112"/>
        <v/>
      </c>
      <c r="BB244" s="79" t="str">
        <f t="shared" si="113"/>
        <v/>
      </c>
      <c r="BC244" s="22" t="str">
        <f>IF($AL244="","",IF(COUNTIF(AL244,"*"&amp;BC$1&amp;"*"),COUNTIF(AL$3:AL244,"*"&amp;BC$1&amp;"*"),""))</f>
        <v/>
      </c>
      <c r="BD244" s="22" t="str">
        <f>IF($AL244="","",IF(COUNTIF(AM244,"*"&amp;BD$1&amp;"*"),COUNTIF(AM$3:AM244,"*"&amp;BD$1&amp;"*"),""))</f>
        <v/>
      </c>
      <c r="BE244" s="22" t="str">
        <f>IF($AL244="","",IF(COUNTIF(AN244,"*"&amp;BE$1&amp;"*"),COUNTIF(AN$3:AN244,"*"&amp;BE$1&amp;"*"),""))</f>
        <v/>
      </c>
      <c r="BF244" s="22" t="str">
        <f>IF($AL244="","",IF(COUNTIF(AO244,"*"&amp;BF$1&amp;"*"),COUNTIF(AO$3:AO244,"*"&amp;BF$1&amp;"*"),""))</f>
        <v/>
      </c>
      <c r="BG244" s="83" t="str">
        <f t="shared" si="114"/>
        <v/>
      </c>
      <c r="BH244" s="22" t="str">
        <f t="shared" si="115"/>
        <v/>
      </c>
      <c r="BI244" s="22" t="str">
        <f t="shared" si="116"/>
        <v/>
      </c>
      <c r="BK244" s="22" t="str">
        <f>IF($BK$1&gt;=1+MAX($BK$3:BK243),1+MAX($BK$3:BK243),"")</f>
        <v/>
      </c>
      <c r="BL244" s="22" t="str">
        <f t="shared" si="137"/>
        <v/>
      </c>
      <c r="BM244" s="22" t="str">
        <f t="shared" si="137"/>
        <v/>
      </c>
      <c r="BN244" s="22" t="str">
        <f t="shared" si="137"/>
        <v/>
      </c>
      <c r="BO244" s="22" t="str">
        <f t="shared" si="137"/>
        <v/>
      </c>
      <c r="BP244" s="22" t="str">
        <f t="shared" si="137"/>
        <v/>
      </c>
      <c r="BQ244" s="22" t="str">
        <f t="shared" si="137"/>
        <v/>
      </c>
      <c r="BR244" s="22" t="str">
        <f t="shared" si="137"/>
        <v/>
      </c>
      <c r="BS244" s="22" t="str">
        <f t="shared" si="137"/>
        <v/>
      </c>
      <c r="BT244" s="22" t="str">
        <f t="shared" si="137"/>
        <v/>
      </c>
      <c r="BU244" s="22" t="str">
        <f t="shared" si="137"/>
        <v/>
      </c>
      <c r="BV244" s="22" t="str">
        <f t="shared" si="137"/>
        <v/>
      </c>
    </row>
    <row r="245" spans="2:74" ht="30" customHeight="1" x14ac:dyDescent="0.2">
      <c r="B245" s="75"/>
      <c r="C245" s="75"/>
      <c r="D245" s="77"/>
      <c r="E245" s="49"/>
      <c r="F245" s="49"/>
      <c r="G245" s="50"/>
      <c r="H245" s="51"/>
      <c r="I245" s="50"/>
      <c r="J245" s="53"/>
      <c r="K245" s="55" t="str">
        <f t="shared" si="117"/>
        <v/>
      </c>
      <c r="L245" s="50" t="str">
        <f t="shared" si="118"/>
        <v/>
      </c>
      <c r="M245" s="50" t="str">
        <f t="shared" si="119"/>
        <v/>
      </c>
      <c r="N245" s="72" t="str">
        <f t="shared" si="120"/>
        <v/>
      </c>
      <c r="O245" s="72" t="str">
        <f t="shared" si="121"/>
        <v/>
      </c>
      <c r="P245" s="51" t="str">
        <f t="shared" si="122"/>
        <v/>
      </c>
      <c r="Q245" s="21"/>
      <c r="R245" s="68" t="str">
        <f t="shared" si="123"/>
        <v/>
      </c>
      <c r="S245" s="51" t="str">
        <f t="shared" si="124"/>
        <v/>
      </c>
      <c r="T245" s="24"/>
      <c r="U245" s="7" t="str">
        <f t="shared" si="109"/>
        <v/>
      </c>
      <c r="V245" s="8" t="str">
        <f t="shared" si="125"/>
        <v/>
      </c>
      <c r="W245" s="21"/>
      <c r="X245" s="14" t="str">
        <f t="shared" si="110"/>
        <v/>
      </c>
      <c r="Y245" s="14" t="str">
        <f t="shared" si="126"/>
        <v/>
      </c>
      <c r="Z245" s="8" t="str">
        <f t="shared" si="127"/>
        <v/>
      </c>
      <c r="AA245" s="24"/>
      <c r="AB245" s="4" t="str">
        <f>IF(B245="","",COUNT(B$3:B245))</f>
        <v/>
      </c>
      <c r="AC245" s="4" t="str">
        <f>IF(C245="","",COUNT(C$3:C245))</f>
        <v/>
      </c>
      <c r="AD245" s="4" t="str">
        <f>IF(D245="","",COUNT(D$3:D245))</f>
        <v/>
      </c>
      <c r="AE245" s="22" t="str">
        <f>IF(E245="","",COUNTA($E$3:E245))</f>
        <v/>
      </c>
      <c r="AF245" s="60" t="str">
        <f>IF(B245="",IF(OR($C245&lt;&gt;"",$D245&lt;&gt;"",$E245&lt;&gt;"",$F245&lt;&gt;""),INDEX(AF$3:AF244,MATCH(MAX(AB$3:AB244),AB$3:AB244,0),0),""),B245)</f>
        <v/>
      </c>
      <c r="AG245" s="60" t="str">
        <f>IF(C245="",IF(OR($B245&lt;&gt;"",$D245&lt;&gt;"",$E245&lt;&gt;"",$F245&lt;&gt;""),INDEX(AG$3:AG244,MATCH(MAX(AC$3:AC244),AC$3:AC244,0),0),""),C245)</f>
        <v/>
      </c>
      <c r="AH245" s="60" t="str">
        <f>IF(D245="",IF(OR($B245&lt;&gt;"",$C245&lt;&gt;"",$E245&lt;&gt;"",$F245&lt;&gt;""),INDEX(AH$3:AH244,MATCH(MAX(AD$3:AD244),AD$3:AD244,0),0),""),D245)</f>
        <v/>
      </c>
      <c r="AI245" s="19" t="str">
        <f t="shared" si="128"/>
        <v/>
      </c>
      <c r="AJ245" s="22" t="str">
        <f>IF(AK245="","",$AK245&amp;"@"&amp;AL245&amp;IF(AL245="","","@"&amp;COUNTIF($AI$3:AI245,AL245)))</f>
        <v/>
      </c>
      <c r="AK245" s="45" t="str">
        <f t="shared" si="129"/>
        <v/>
      </c>
      <c r="AL245" s="5" t="str">
        <f>IF(AI245="",IF(AND(F245&lt;&gt;"",E245=""),INDEX($AI$3:AI244,MATCH(MAX($AE$3:AE244),$AE$3:AE244,0),0),""),AI245)</f>
        <v/>
      </c>
      <c r="AM245" s="22" t="str">
        <f>IF(入力!F245="","",IFERROR(INDEX(設定!$B$3:$B$100003,IFERROR(MATCH("*"&amp;$F245&amp;"*",設定!B$3:B$100003,0),MATCH("*"&amp;$F245&amp;"*",設定!C$3:C$100003,0)),0),入力!F245))&amp;""</f>
        <v/>
      </c>
      <c r="AN245" s="22" t="str">
        <f>IF(AM245="","",IFERROR(IF(入力!I245="",INDEX(設定!$D$3:$D$100003,MATCH("*"&amp;$AM245&amp;"*",設定!B$3:B$100003,0),0),I245),I245))&amp;""</f>
        <v/>
      </c>
      <c r="AO245" s="22" t="str">
        <f t="shared" si="130"/>
        <v/>
      </c>
      <c r="AP245" s="22" t="str">
        <f t="shared" si="131"/>
        <v/>
      </c>
      <c r="AQ245" s="22" t="str">
        <f>IF(AM245="","",IFERROR(IF(入力!H245="",INDEX(設定!$E$3:$X$100003,MATCH("*"&amp;$AM245&amp;"*",設定!B$3:B$100003,0),MATCH($AK245,設定!$E$1:$X$1,1)),H245),H245))</f>
        <v/>
      </c>
      <c r="AR245" s="23" t="str">
        <f t="shared" si="132"/>
        <v/>
      </c>
      <c r="AS245" s="23" t="str">
        <f>IF(AND(AR245&lt;&gt;"",COUNTIF($AJ$3:AJ245,AJ245)=1),SUMIF($AJ$3:$AR$100003,AJ245,$AR$3:$AR$100003),"")</f>
        <v/>
      </c>
      <c r="AT245" s="23" t="str">
        <f>IF(AND(COUNTIF($AK$3:AK245,AK245)=COUNTIF($AK$3:AK100245,AK245),AK245&lt;&gt;""),SUMIF($AK$3:AK245,AK245,$AR$3:AR245),"")</f>
        <v/>
      </c>
      <c r="AU245" s="125"/>
      <c r="AV245" s="22" t="str">
        <f>IF(COUNT(BA245:BF245)=6,MAX($AV$3:AV244)+1,"")</f>
        <v/>
      </c>
      <c r="AW245" s="22" t="str">
        <f>IF(AX245="","",RANK(AX245,$AX$3:$AX$100003,1)+COUNTIF($AX$3:AX245,AX245)-1)</f>
        <v/>
      </c>
      <c r="AX245" s="22" t="str">
        <f t="shared" si="111"/>
        <v/>
      </c>
      <c r="AY245" s="22" t="str">
        <f>IF(AL245="","",IF(COUNTIF($AL$3:AL245,AL245)=1,1+MAX($AY$3:AY244),INDEX($AY$3:AY244,MATCH(AL245,$AL$3:AL245,0),0)))</f>
        <v/>
      </c>
      <c r="AZ245" s="22" t="str">
        <f>IF(AM245="","",IF(COUNTIF($AM$3:AM245,AM245)=1,1+MAX($AZ$3:AZ244),INDEX($AZ$3:AZ244,MATCH(AM245,$AM$3:AM245,0),0)))</f>
        <v/>
      </c>
      <c r="BA245" s="79" t="str">
        <f t="shared" si="112"/>
        <v/>
      </c>
      <c r="BB245" s="79" t="str">
        <f t="shared" si="113"/>
        <v/>
      </c>
      <c r="BC245" s="22" t="str">
        <f>IF($AL245="","",IF(COUNTIF(AL245,"*"&amp;BC$1&amp;"*"),COUNTIF(AL$3:AL245,"*"&amp;BC$1&amp;"*"),""))</f>
        <v/>
      </c>
      <c r="BD245" s="22" t="str">
        <f>IF($AL245="","",IF(COUNTIF(AM245,"*"&amp;BD$1&amp;"*"),COUNTIF(AM$3:AM245,"*"&amp;BD$1&amp;"*"),""))</f>
        <v/>
      </c>
      <c r="BE245" s="22" t="str">
        <f>IF($AL245="","",IF(COUNTIF(AN245,"*"&amp;BE$1&amp;"*"),COUNTIF(AN$3:AN245,"*"&amp;BE$1&amp;"*"),""))</f>
        <v/>
      </c>
      <c r="BF245" s="22" t="str">
        <f>IF($AL245="","",IF(COUNTIF(AO245,"*"&amp;BF$1&amp;"*"),COUNTIF(AO$3:AO245,"*"&amp;BF$1&amp;"*"),""))</f>
        <v/>
      </c>
      <c r="BG245" s="83" t="str">
        <f t="shared" si="114"/>
        <v/>
      </c>
      <c r="BH245" s="22" t="str">
        <f t="shared" si="115"/>
        <v/>
      </c>
      <c r="BI245" s="22" t="str">
        <f t="shared" si="116"/>
        <v/>
      </c>
      <c r="BK245" s="22" t="str">
        <f>IF($BK$1&gt;=1+MAX($BK$3:BK244),1+MAX($BK$3:BK244),"")</f>
        <v/>
      </c>
      <c r="BL245" s="22" t="str">
        <f t="shared" si="137"/>
        <v/>
      </c>
      <c r="BM245" s="22" t="str">
        <f t="shared" si="137"/>
        <v/>
      </c>
      <c r="BN245" s="22" t="str">
        <f t="shared" si="137"/>
        <v/>
      </c>
      <c r="BO245" s="22" t="str">
        <f t="shared" si="137"/>
        <v/>
      </c>
      <c r="BP245" s="22" t="str">
        <f t="shared" si="137"/>
        <v/>
      </c>
      <c r="BQ245" s="22" t="str">
        <f t="shared" si="137"/>
        <v/>
      </c>
      <c r="BR245" s="22" t="str">
        <f t="shared" si="137"/>
        <v/>
      </c>
      <c r="BS245" s="22" t="str">
        <f t="shared" si="137"/>
        <v/>
      </c>
      <c r="BT245" s="22" t="str">
        <f t="shared" si="137"/>
        <v/>
      </c>
      <c r="BU245" s="22" t="str">
        <f t="shared" si="137"/>
        <v/>
      </c>
      <c r="BV245" s="22" t="str">
        <f t="shared" si="137"/>
        <v/>
      </c>
    </row>
    <row r="246" spans="2:74" ht="30" customHeight="1" x14ac:dyDescent="0.2">
      <c r="B246" s="75"/>
      <c r="C246" s="75"/>
      <c r="D246" s="77"/>
      <c r="E246" s="49"/>
      <c r="F246" s="49"/>
      <c r="G246" s="50"/>
      <c r="H246" s="51"/>
      <c r="I246" s="50"/>
      <c r="J246" s="53"/>
      <c r="K246" s="55" t="str">
        <f t="shared" si="117"/>
        <v/>
      </c>
      <c r="L246" s="50" t="str">
        <f t="shared" si="118"/>
        <v/>
      </c>
      <c r="M246" s="50" t="str">
        <f t="shared" si="119"/>
        <v/>
      </c>
      <c r="N246" s="72" t="str">
        <f t="shared" si="120"/>
        <v/>
      </c>
      <c r="O246" s="72" t="str">
        <f t="shared" si="121"/>
        <v/>
      </c>
      <c r="P246" s="51" t="str">
        <f t="shared" si="122"/>
        <v/>
      </c>
      <c r="Q246" s="21"/>
      <c r="R246" s="68" t="str">
        <f t="shared" si="123"/>
        <v/>
      </c>
      <c r="S246" s="51" t="str">
        <f t="shared" si="124"/>
        <v/>
      </c>
      <c r="T246" s="24"/>
      <c r="U246" s="7" t="str">
        <f t="shared" si="109"/>
        <v/>
      </c>
      <c r="V246" s="8" t="str">
        <f t="shared" si="125"/>
        <v/>
      </c>
      <c r="W246" s="21"/>
      <c r="X246" s="14" t="str">
        <f t="shared" si="110"/>
        <v/>
      </c>
      <c r="Y246" s="14" t="str">
        <f t="shared" si="126"/>
        <v/>
      </c>
      <c r="Z246" s="8" t="str">
        <f t="shared" si="127"/>
        <v/>
      </c>
      <c r="AA246" s="24"/>
      <c r="AB246" s="4" t="str">
        <f>IF(B246="","",COUNT(B$3:B246))</f>
        <v/>
      </c>
      <c r="AC246" s="4" t="str">
        <f>IF(C246="","",COUNT(C$3:C246))</f>
        <v/>
      </c>
      <c r="AD246" s="4" t="str">
        <f>IF(D246="","",COUNT(D$3:D246))</f>
        <v/>
      </c>
      <c r="AE246" s="22" t="str">
        <f>IF(E246="","",COUNTA($E$3:E246))</f>
        <v/>
      </c>
      <c r="AF246" s="60" t="str">
        <f>IF(B246="",IF(OR($C246&lt;&gt;"",$D246&lt;&gt;"",$E246&lt;&gt;"",$F246&lt;&gt;""),INDEX(AF$3:AF245,MATCH(MAX(AB$3:AB245),AB$3:AB245,0),0),""),B246)</f>
        <v/>
      </c>
      <c r="AG246" s="60" t="str">
        <f>IF(C246="",IF(OR($B246&lt;&gt;"",$D246&lt;&gt;"",$E246&lt;&gt;"",$F246&lt;&gt;""),INDEX(AG$3:AG245,MATCH(MAX(AC$3:AC245),AC$3:AC245,0),0),""),C246)</f>
        <v/>
      </c>
      <c r="AH246" s="60" t="str">
        <f>IF(D246="",IF(OR($B246&lt;&gt;"",$C246&lt;&gt;"",$E246&lt;&gt;"",$F246&lt;&gt;""),INDEX(AH$3:AH245,MATCH(MAX(AD$3:AD245),AD$3:AD245,0),0),""),D246)</f>
        <v/>
      </c>
      <c r="AI246" s="19" t="str">
        <f t="shared" si="128"/>
        <v/>
      </c>
      <c r="AJ246" s="22" t="str">
        <f>IF(AK246="","",$AK246&amp;"@"&amp;AL246&amp;IF(AL246="","","@"&amp;COUNTIF($AI$3:AI246,AL246)))</f>
        <v/>
      </c>
      <c r="AK246" s="45" t="str">
        <f t="shared" si="129"/>
        <v/>
      </c>
      <c r="AL246" s="5" t="str">
        <f>IF(AI246="",IF(AND(F246&lt;&gt;"",E246=""),INDEX($AI$3:AI245,MATCH(MAX($AE$3:AE245),$AE$3:AE245,0),0),""),AI246)</f>
        <v/>
      </c>
      <c r="AM246" s="22" t="str">
        <f>IF(入力!F246="","",IFERROR(INDEX(設定!$B$3:$B$100003,IFERROR(MATCH("*"&amp;$F246&amp;"*",設定!B$3:B$100003,0),MATCH("*"&amp;$F246&amp;"*",設定!C$3:C$100003,0)),0),入力!F246))&amp;""</f>
        <v/>
      </c>
      <c r="AN246" s="22" t="str">
        <f>IF(AM246="","",IFERROR(IF(入力!I246="",INDEX(設定!$D$3:$D$100003,MATCH("*"&amp;$AM246&amp;"*",設定!B$3:B$100003,0),0),I246),I246))&amp;""</f>
        <v/>
      </c>
      <c r="AO246" s="22" t="str">
        <f t="shared" si="130"/>
        <v/>
      </c>
      <c r="AP246" s="22" t="str">
        <f t="shared" si="131"/>
        <v/>
      </c>
      <c r="AQ246" s="22" t="str">
        <f>IF(AM246="","",IFERROR(IF(入力!H246="",INDEX(設定!$E$3:$X$100003,MATCH("*"&amp;$AM246&amp;"*",設定!B$3:B$100003,0),MATCH($AK246,設定!$E$1:$X$1,1)),H246),H246))</f>
        <v/>
      </c>
      <c r="AR246" s="23" t="str">
        <f t="shared" si="132"/>
        <v/>
      </c>
      <c r="AS246" s="23" t="str">
        <f>IF(AND(AR246&lt;&gt;"",COUNTIF($AJ$3:AJ246,AJ246)=1),SUMIF($AJ$3:$AR$100003,AJ246,$AR$3:$AR$100003),"")</f>
        <v/>
      </c>
      <c r="AT246" s="23" t="str">
        <f>IF(AND(COUNTIF($AK$3:AK246,AK246)=COUNTIF($AK$3:AK100246,AK246),AK246&lt;&gt;""),SUMIF($AK$3:AK246,AK246,$AR$3:AR246),"")</f>
        <v/>
      </c>
      <c r="AU246" s="125"/>
      <c r="AV246" s="22" t="str">
        <f>IF(COUNT(BA246:BF246)=6,MAX($AV$3:AV245)+1,"")</f>
        <v/>
      </c>
      <c r="AW246" s="22" t="str">
        <f>IF(AX246="","",RANK(AX246,$AX$3:$AX$100003,1)+COUNTIF($AX$3:AX246,AX246)-1)</f>
        <v/>
      </c>
      <c r="AX246" s="22" t="str">
        <f t="shared" si="111"/>
        <v/>
      </c>
      <c r="AY246" s="22" t="str">
        <f>IF(AL246="","",IF(COUNTIF($AL$3:AL246,AL246)=1,1+MAX($AY$3:AY245),INDEX($AY$3:AY245,MATCH(AL246,$AL$3:AL246,0),0)))</f>
        <v/>
      </c>
      <c r="AZ246" s="22" t="str">
        <f>IF(AM246="","",IF(COUNTIF($AM$3:AM246,AM246)=1,1+MAX($AZ$3:AZ245),INDEX($AZ$3:AZ245,MATCH(AM246,$AM$3:AM246,0),0)))</f>
        <v/>
      </c>
      <c r="BA246" s="79" t="str">
        <f t="shared" si="112"/>
        <v/>
      </c>
      <c r="BB246" s="79" t="str">
        <f t="shared" si="113"/>
        <v/>
      </c>
      <c r="BC246" s="22" t="str">
        <f>IF($AL246="","",IF(COUNTIF(AL246,"*"&amp;BC$1&amp;"*"),COUNTIF(AL$3:AL246,"*"&amp;BC$1&amp;"*"),""))</f>
        <v/>
      </c>
      <c r="BD246" s="22" t="str">
        <f>IF($AL246="","",IF(COUNTIF(AM246,"*"&amp;BD$1&amp;"*"),COUNTIF(AM$3:AM246,"*"&amp;BD$1&amp;"*"),""))</f>
        <v/>
      </c>
      <c r="BE246" s="22" t="str">
        <f>IF($AL246="","",IF(COUNTIF(AN246,"*"&amp;BE$1&amp;"*"),COUNTIF(AN$3:AN246,"*"&amp;BE$1&amp;"*"),""))</f>
        <v/>
      </c>
      <c r="BF246" s="22" t="str">
        <f>IF($AL246="","",IF(COUNTIF(AO246,"*"&amp;BF$1&amp;"*"),COUNTIF(AO$3:AO246,"*"&amp;BF$1&amp;"*"),""))</f>
        <v/>
      </c>
      <c r="BG246" s="83" t="str">
        <f t="shared" si="114"/>
        <v/>
      </c>
      <c r="BH246" s="22" t="str">
        <f t="shared" si="115"/>
        <v/>
      </c>
      <c r="BI246" s="22" t="str">
        <f t="shared" si="116"/>
        <v/>
      </c>
      <c r="BK246" s="22" t="str">
        <f>IF($BK$1&gt;=1+MAX($BK$3:BK245),1+MAX($BK$3:BK245),"")</f>
        <v/>
      </c>
      <c r="BL246" s="22" t="str">
        <f t="shared" si="137"/>
        <v/>
      </c>
      <c r="BM246" s="22" t="str">
        <f t="shared" si="137"/>
        <v/>
      </c>
      <c r="BN246" s="22" t="str">
        <f t="shared" si="137"/>
        <v/>
      </c>
      <c r="BO246" s="22" t="str">
        <f t="shared" si="137"/>
        <v/>
      </c>
      <c r="BP246" s="22" t="str">
        <f t="shared" si="137"/>
        <v/>
      </c>
      <c r="BQ246" s="22" t="str">
        <f t="shared" si="137"/>
        <v/>
      </c>
      <c r="BR246" s="22" t="str">
        <f t="shared" si="137"/>
        <v/>
      </c>
      <c r="BS246" s="22" t="str">
        <f t="shared" si="137"/>
        <v/>
      </c>
      <c r="BT246" s="22" t="str">
        <f t="shared" si="137"/>
        <v/>
      </c>
      <c r="BU246" s="22" t="str">
        <f t="shared" si="137"/>
        <v/>
      </c>
      <c r="BV246" s="22" t="str">
        <f t="shared" si="137"/>
        <v/>
      </c>
    </row>
    <row r="247" spans="2:74" ht="30" customHeight="1" x14ac:dyDescent="0.2">
      <c r="B247" s="75"/>
      <c r="C247" s="75"/>
      <c r="D247" s="77"/>
      <c r="E247" s="49"/>
      <c r="F247" s="49"/>
      <c r="G247" s="50"/>
      <c r="H247" s="51"/>
      <c r="I247" s="50"/>
      <c r="J247" s="53"/>
      <c r="K247" s="55" t="str">
        <f t="shared" si="117"/>
        <v/>
      </c>
      <c r="L247" s="50" t="str">
        <f t="shared" si="118"/>
        <v/>
      </c>
      <c r="M247" s="50" t="str">
        <f t="shared" si="119"/>
        <v/>
      </c>
      <c r="N247" s="72" t="str">
        <f t="shared" si="120"/>
        <v/>
      </c>
      <c r="O247" s="72" t="str">
        <f t="shared" si="121"/>
        <v/>
      </c>
      <c r="P247" s="51" t="str">
        <f t="shared" si="122"/>
        <v/>
      </c>
      <c r="Q247" s="21"/>
      <c r="R247" s="68" t="str">
        <f t="shared" si="123"/>
        <v/>
      </c>
      <c r="S247" s="51" t="str">
        <f t="shared" si="124"/>
        <v/>
      </c>
      <c r="T247" s="24"/>
      <c r="U247" s="7" t="str">
        <f t="shared" si="109"/>
        <v/>
      </c>
      <c r="V247" s="8" t="str">
        <f t="shared" si="125"/>
        <v/>
      </c>
      <c r="W247" s="21"/>
      <c r="X247" s="14" t="str">
        <f t="shared" si="110"/>
        <v/>
      </c>
      <c r="Y247" s="14" t="str">
        <f t="shared" si="126"/>
        <v/>
      </c>
      <c r="Z247" s="8" t="str">
        <f t="shared" si="127"/>
        <v/>
      </c>
      <c r="AA247" s="24"/>
      <c r="AB247" s="4" t="str">
        <f>IF(B247="","",COUNT(B$3:B247))</f>
        <v/>
      </c>
      <c r="AC247" s="4" t="str">
        <f>IF(C247="","",COUNT(C$3:C247))</f>
        <v/>
      </c>
      <c r="AD247" s="4" t="str">
        <f>IF(D247="","",COUNT(D$3:D247))</f>
        <v/>
      </c>
      <c r="AE247" s="22" t="str">
        <f>IF(E247="","",COUNTA($E$3:E247))</f>
        <v/>
      </c>
      <c r="AF247" s="60" t="str">
        <f>IF(B247="",IF(OR($C247&lt;&gt;"",$D247&lt;&gt;"",$E247&lt;&gt;"",$F247&lt;&gt;""),INDEX(AF$3:AF246,MATCH(MAX(AB$3:AB246),AB$3:AB246,0),0),""),B247)</f>
        <v/>
      </c>
      <c r="AG247" s="60" t="str">
        <f>IF(C247="",IF(OR($B247&lt;&gt;"",$D247&lt;&gt;"",$E247&lt;&gt;"",$F247&lt;&gt;""),INDEX(AG$3:AG246,MATCH(MAX(AC$3:AC246),AC$3:AC246,0),0),""),C247)</f>
        <v/>
      </c>
      <c r="AH247" s="60" t="str">
        <f>IF(D247="",IF(OR($B247&lt;&gt;"",$C247&lt;&gt;"",$E247&lt;&gt;"",$F247&lt;&gt;""),INDEX(AH$3:AH246,MATCH(MAX(AD$3:AD246),AD$3:AD246,0),0),""),D247)</f>
        <v/>
      </c>
      <c r="AI247" s="19" t="str">
        <f t="shared" si="128"/>
        <v/>
      </c>
      <c r="AJ247" s="22" t="str">
        <f>IF(AK247="","",$AK247&amp;"@"&amp;AL247&amp;IF(AL247="","","@"&amp;COUNTIF($AI$3:AI247,AL247)))</f>
        <v/>
      </c>
      <c r="AK247" s="45" t="str">
        <f t="shared" si="129"/>
        <v/>
      </c>
      <c r="AL247" s="5" t="str">
        <f>IF(AI247="",IF(AND(F247&lt;&gt;"",E247=""),INDEX($AI$3:AI246,MATCH(MAX($AE$3:AE246),$AE$3:AE246,0),0),""),AI247)</f>
        <v/>
      </c>
      <c r="AM247" s="22" t="str">
        <f>IF(入力!F247="","",IFERROR(INDEX(設定!$B$3:$B$100003,IFERROR(MATCH("*"&amp;$F247&amp;"*",設定!B$3:B$100003,0),MATCH("*"&amp;$F247&amp;"*",設定!C$3:C$100003,0)),0),入力!F247))&amp;""</f>
        <v/>
      </c>
      <c r="AN247" s="22" t="str">
        <f>IF(AM247="","",IFERROR(IF(入力!I247="",INDEX(設定!$D$3:$D$100003,MATCH("*"&amp;$AM247&amp;"*",設定!B$3:B$100003,0),0),I247),I247))&amp;""</f>
        <v/>
      </c>
      <c r="AO247" s="22" t="str">
        <f t="shared" si="130"/>
        <v/>
      </c>
      <c r="AP247" s="22" t="str">
        <f t="shared" si="131"/>
        <v/>
      </c>
      <c r="AQ247" s="22" t="str">
        <f>IF(AM247="","",IFERROR(IF(入力!H247="",INDEX(設定!$E$3:$X$100003,MATCH("*"&amp;$AM247&amp;"*",設定!B$3:B$100003,0),MATCH($AK247,設定!$E$1:$X$1,1)),H247),H247))</f>
        <v/>
      </c>
      <c r="AR247" s="23" t="str">
        <f t="shared" si="132"/>
        <v/>
      </c>
      <c r="AS247" s="23" t="str">
        <f>IF(AND(AR247&lt;&gt;"",COUNTIF($AJ$3:AJ247,AJ247)=1),SUMIF($AJ$3:$AR$100003,AJ247,$AR$3:$AR$100003),"")</f>
        <v/>
      </c>
      <c r="AT247" s="23" t="str">
        <f>IF(AND(COUNTIF($AK$3:AK247,AK247)=COUNTIF($AK$3:AK100247,AK247),AK247&lt;&gt;""),SUMIF($AK$3:AK247,AK247,$AR$3:AR247),"")</f>
        <v/>
      </c>
      <c r="AU247" s="125"/>
      <c r="AV247" s="22" t="str">
        <f>IF(COUNT(BA247:BF247)=6,MAX($AV$3:AV246)+1,"")</f>
        <v/>
      </c>
      <c r="AW247" s="22" t="str">
        <f>IF(AX247="","",RANK(AX247,$AX$3:$AX$100003,1)+COUNTIF($AX$3:AX247,AX247)-1)</f>
        <v/>
      </c>
      <c r="AX247" s="22" t="str">
        <f t="shared" si="111"/>
        <v/>
      </c>
      <c r="AY247" s="22" t="str">
        <f>IF(AL247="","",IF(COUNTIF($AL$3:AL247,AL247)=1,1+MAX($AY$3:AY246),INDEX($AY$3:AY246,MATCH(AL247,$AL$3:AL247,0),0)))</f>
        <v/>
      </c>
      <c r="AZ247" s="22" t="str">
        <f>IF(AM247="","",IF(COUNTIF($AM$3:AM247,AM247)=1,1+MAX($AZ$3:AZ246),INDEX($AZ$3:AZ246,MATCH(AM247,$AM$3:AM247,0),0)))</f>
        <v/>
      </c>
      <c r="BA247" s="79" t="str">
        <f t="shared" si="112"/>
        <v/>
      </c>
      <c r="BB247" s="79" t="str">
        <f t="shared" si="113"/>
        <v/>
      </c>
      <c r="BC247" s="22" t="str">
        <f>IF($AL247="","",IF(COUNTIF(AL247,"*"&amp;BC$1&amp;"*"),COUNTIF(AL$3:AL247,"*"&amp;BC$1&amp;"*"),""))</f>
        <v/>
      </c>
      <c r="BD247" s="22" t="str">
        <f>IF($AL247="","",IF(COUNTIF(AM247,"*"&amp;BD$1&amp;"*"),COUNTIF(AM$3:AM247,"*"&amp;BD$1&amp;"*"),""))</f>
        <v/>
      </c>
      <c r="BE247" s="22" t="str">
        <f>IF($AL247="","",IF(COUNTIF(AN247,"*"&amp;BE$1&amp;"*"),COUNTIF(AN$3:AN247,"*"&amp;BE$1&amp;"*"),""))</f>
        <v/>
      </c>
      <c r="BF247" s="22" t="str">
        <f>IF($AL247="","",IF(COUNTIF(AO247,"*"&amp;BF$1&amp;"*"),COUNTIF(AO$3:AO247,"*"&amp;BF$1&amp;"*"),""))</f>
        <v/>
      </c>
      <c r="BG247" s="83" t="str">
        <f t="shared" si="114"/>
        <v/>
      </c>
      <c r="BH247" s="22" t="str">
        <f t="shared" si="115"/>
        <v/>
      </c>
      <c r="BI247" s="22" t="str">
        <f t="shared" si="116"/>
        <v/>
      </c>
      <c r="BK247" s="22" t="str">
        <f>IF($BK$1&gt;=1+MAX($BK$3:BK246),1+MAX($BK$3:BK246),"")</f>
        <v/>
      </c>
      <c r="BL247" s="22" t="str">
        <f t="shared" si="137"/>
        <v/>
      </c>
      <c r="BM247" s="22" t="str">
        <f t="shared" si="137"/>
        <v/>
      </c>
      <c r="BN247" s="22" t="str">
        <f t="shared" si="137"/>
        <v/>
      </c>
      <c r="BO247" s="22" t="str">
        <f t="shared" si="137"/>
        <v/>
      </c>
      <c r="BP247" s="22" t="str">
        <f t="shared" si="137"/>
        <v/>
      </c>
      <c r="BQ247" s="22" t="str">
        <f t="shared" si="137"/>
        <v/>
      </c>
      <c r="BR247" s="22" t="str">
        <f t="shared" si="137"/>
        <v/>
      </c>
      <c r="BS247" s="22" t="str">
        <f t="shared" si="137"/>
        <v/>
      </c>
      <c r="BT247" s="22" t="str">
        <f t="shared" si="137"/>
        <v/>
      </c>
      <c r="BU247" s="22" t="str">
        <f t="shared" si="137"/>
        <v/>
      </c>
      <c r="BV247" s="22" t="str">
        <f t="shared" si="137"/>
        <v/>
      </c>
    </row>
    <row r="248" spans="2:74" ht="30" customHeight="1" x14ac:dyDescent="0.2">
      <c r="B248" s="75"/>
      <c r="C248" s="75"/>
      <c r="D248" s="77"/>
      <c r="E248" s="49"/>
      <c r="F248" s="49"/>
      <c r="G248" s="50"/>
      <c r="H248" s="51"/>
      <c r="I248" s="50"/>
      <c r="J248" s="53"/>
      <c r="K248" s="55" t="str">
        <f t="shared" si="117"/>
        <v/>
      </c>
      <c r="L248" s="50" t="str">
        <f t="shared" si="118"/>
        <v/>
      </c>
      <c r="M248" s="50" t="str">
        <f t="shared" si="119"/>
        <v/>
      </c>
      <c r="N248" s="72" t="str">
        <f t="shared" si="120"/>
        <v/>
      </c>
      <c r="O248" s="72" t="str">
        <f t="shared" si="121"/>
        <v/>
      </c>
      <c r="P248" s="51" t="str">
        <f t="shared" si="122"/>
        <v/>
      </c>
      <c r="Q248" s="21"/>
      <c r="R248" s="68" t="str">
        <f t="shared" si="123"/>
        <v/>
      </c>
      <c r="S248" s="51" t="str">
        <f t="shared" si="124"/>
        <v/>
      </c>
      <c r="T248" s="24"/>
      <c r="U248" s="7" t="str">
        <f t="shared" si="109"/>
        <v/>
      </c>
      <c r="V248" s="8" t="str">
        <f t="shared" si="125"/>
        <v/>
      </c>
      <c r="W248" s="21"/>
      <c r="X248" s="14" t="str">
        <f t="shared" si="110"/>
        <v/>
      </c>
      <c r="Y248" s="14" t="str">
        <f t="shared" si="126"/>
        <v/>
      </c>
      <c r="Z248" s="8" t="str">
        <f t="shared" si="127"/>
        <v/>
      </c>
      <c r="AA248" s="24"/>
      <c r="AB248" s="4" t="str">
        <f>IF(B248="","",COUNT(B$3:B248))</f>
        <v/>
      </c>
      <c r="AC248" s="4" t="str">
        <f>IF(C248="","",COUNT(C$3:C248))</f>
        <v/>
      </c>
      <c r="AD248" s="4" t="str">
        <f>IF(D248="","",COUNT(D$3:D248))</f>
        <v/>
      </c>
      <c r="AE248" s="22" t="str">
        <f>IF(E248="","",COUNTA($E$3:E248))</f>
        <v/>
      </c>
      <c r="AF248" s="60" t="str">
        <f>IF(B248="",IF(OR($C248&lt;&gt;"",$D248&lt;&gt;"",$E248&lt;&gt;"",$F248&lt;&gt;""),INDEX(AF$3:AF247,MATCH(MAX(AB$3:AB247),AB$3:AB247,0),0),""),B248)</f>
        <v/>
      </c>
      <c r="AG248" s="60" t="str">
        <f>IF(C248="",IF(OR($B248&lt;&gt;"",$D248&lt;&gt;"",$E248&lt;&gt;"",$F248&lt;&gt;""),INDEX(AG$3:AG247,MATCH(MAX(AC$3:AC247),AC$3:AC247,0),0),""),C248)</f>
        <v/>
      </c>
      <c r="AH248" s="60" t="str">
        <f>IF(D248="",IF(OR($B248&lt;&gt;"",$C248&lt;&gt;"",$E248&lt;&gt;"",$F248&lt;&gt;""),INDEX(AH$3:AH247,MATCH(MAX(AD$3:AD247),AD$3:AD247,0),0),""),D248)</f>
        <v/>
      </c>
      <c r="AI248" s="19" t="str">
        <f t="shared" si="128"/>
        <v/>
      </c>
      <c r="AJ248" s="22" t="str">
        <f>IF(AK248="","",$AK248&amp;"@"&amp;AL248&amp;IF(AL248="","","@"&amp;COUNTIF($AI$3:AI248,AL248)))</f>
        <v/>
      </c>
      <c r="AK248" s="45" t="str">
        <f t="shared" si="129"/>
        <v/>
      </c>
      <c r="AL248" s="5" t="str">
        <f>IF(AI248="",IF(AND(F248&lt;&gt;"",E248=""),INDEX($AI$3:AI247,MATCH(MAX($AE$3:AE247),$AE$3:AE247,0),0),""),AI248)</f>
        <v/>
      </c>
      <c r="AM248" s="22" t="str">
        <f>IF(入力!F248="","",IFERROR(INDEX(設定!$B$3:$B$100003,IFERROR(MATCH("*"&amp;$F248&amp;"*",設定!B$3:B$100003,0),MATCH("*"&amp;$F248&amp;"*",設定!C$3:C$100003,0)),0),入力!F248))&amp;""</f>
        <v/>
      </c>
      <c r="AN248" s="22" t="str">
        <f>IF(AM248="","",IFERROR(IF(入力!I248="",INDEX(設定!$D$3:$D$100003,MATCH("*"&amp;$AM248&amp;"*",設定!B$3:B$100003,0),0),I248),I248))&amp;""</f>
        <v/>
      </c>
      <c r="AO248" s="22" t="str">
        <f t="shared" si="130"/>
        <v/>
      </c>
      <c r="AP248" s="22" t="str">
        <f t="shared" si="131"/>
        <v/>
      </c>
      <c r="AQ248" s="22" t="str">
        <f>IF(AM248="","",IFERROR(IF(入力!H248="",INDEX(設定!$E$3:$X$100003,MATCH("*"&amp;$AM248&amp;"*",設定!B$3:B$100003,0),MATCH($AK248,設定!$E$1:$X$1,1)),H248),H248))</f>
        <v/>
      </c>
      <c r="AR248" s="23" t="str">
        <f t="shared" si="132"/>
        <v/>
      </c>
      <c r="AS248" s="23" t="str">
        <f>IF(AND(AR248&lt;&gt;"",COUNTIF($AJ$3:AJ248,AJ248)=1),SUMIF($AJ$3:$AR$100003,AJ248,$AR$3:$AR$100003),"")</f>
        <v/>
      </c>
      <c r="AT248" s="23" t="str">
        <f>IF(AND(COUNTIF($AK$3:AK248,AK248)=COUNTIF($AK$3:AK100248,AK248),AK248&lt;&gt;""),SUMIF($AK$3:AK248,AK248,$AR$3:AR248),"")</f>
        <v/>
      </c>
      <c r="AU248" s="125"/>
      <c r="AV248" s="22" t="str">
        <f>IF(COUNT(BA248:BF248)=6,MAX($AV$3:AV247)+1,"")</f>
        <v/>
      </c>
      <c r="AW248" s="22" t="str">
        <f>IF(AX248="","",RANK(AX248,$AX$3:$AX$100003,1)+COUNTIF($AX$3:AX248,AX248)-1)</f>
        <v/>
      </c>
      <c r="AX248" s="22" t="str">
        <f t="shared" si="111"/>
        <v/>
      </c>
      <c r="AY248" s="22" t="str">
        <f>IF(AL248="","",IF(COUNTIF($AL$3:AL248,AL248)=1,1+MAX($AY$3:AY247),INDEX($AY$3:AY247,MATCH(AL248,$AL$3:AL248,0),0)))</f>
        <v/>
      </c>
      <c r="AZ248" s="22" t="str">
        <f>IF(AM248="","",IF(COUNTIF($AM$3:AM248,AM248)=1,1+MAX($AZ$3:AZ247),INDEX($AZ$3:AZ247,MATCH(AM248,$AM$3:AM248,0),0)))</f>
        <v/>
      </c>
      <c r="BA248" s="79" t="str">
        <f t="shared" si="112"/>
        <v/>
      </c>
      <c r="BB248" s="79" t="str">
        <f t="shared" si="113"/>
        <v/>
      </c>
      <c r="BC248" s="22" t="str">
        <f>IF($AL248="","",IF(COUNTIF(AL248,"*"&amp;BC$1&amp;"*"),COUNTIF(AL$3:AL248,"*"&amp;BC$1&amp;"*"),""))</f>
        <v/>
      </c>
      <c r="BD248" s="22" t="str">
        <f>IF($AL248="","",IF(COUNTIF(AM248,"*"&amp;BD$1&amp;"*"),COUNTIF(AM$3:AM248,"*"&amp;BD$1&amp;"*"),""))</f>
        <v/>
      </c>
      <c r="BE248" s="22" t="str">
        <f>IF($AL248="","",IF(COUNTIF(AN248,"*"&amp;BE$1&amp;"*"),COUNTIF(AN$3:AN248,"*"&amp;BE$1&amp;"*"),""))</f>
        <v/>
      </c>
      <c r="BF248" s="22" t="str">
        <f>IF($AL248="","",IF(COUNTIF(AO248,"*"&amp;BF$1&amp;"*"),COUNTIF(AO$3:AO248,"*"&amp;BF$1&amp;"*"),""))</f>
        <v/>
      </c>
      <c r="BG248" s="83" t="str">
        <f t="shared" si="114"/>
        <v/>
      </c>
      <c r="BH248" s="22" t="str">
        <f t="shared" si="115"/>
        <v/>
      </c>
      <c r="BI248" s="22" t="str">
        <f t="shared" si="116"/>
        <v/>
      </c>
      <c r="BK248" s="22" t="str">
        <f>IF($BK$1&gt;=1+MAX($BK$3:BK247),1+MAX($BK$3:BK247),"")</f>
        <v/>
      </c>
      <c r="BL248" s="22" t="str">
        <f t="shared" si="137"/>
        <v/>
      </c>
      <c r="BM248" s="22" t="str">
        <f t="shared" si="137"/>
        <v/>
      </c>
      <c r="BN248" s="22" t="str">
        <f t="shared" si="137"/>
        <v/>
      </c>
      <c r="BO248" s="22" t="str">
        <f t="shared" si="137"/>
        <v/>
      </c>
      <c r="BP248" s="22" t="str">
        <f t="shared" si="137"/>
        <v/>
      </c>
      <c r="BQ248" s="22" t="str">
        <f t="shared" si="137"/>
        <v/>
      </c>
      <c r="BR248" s="22" t="str">
        <f t="shared" si="137"/>
        <v/>
      </c>
      <c r="BS248" s="22" t="str">
        <f t="shared" si="137"/>
        <v/>
      </c>
      <c r="BT248" s="22" t="str">
        <f t="shared" si="137"/>
        <v/>
      </c>
      <c r="BU248" s="22" t="str">
        <f t="shared" si="137"/>
        <v/>
      </c>
      <c r="BV248" s="22" t="str">
        <f t="shared" si="137"/>
        <v/>
      </c>
    </row>
    <row r="249" spans="2:74" ht="30" customHeight="1" x14ac:dyDescent="0.2">
      <c r="B249" s="75"/>
      <c r="C249" s="75"/>
      <c r="D249" s="77"/>
      <c r="E249" s="49"/>
      <c r="F249" s="49"/>
      <c r="G249" s="50"/>
      <c r="H249" s="51"/>
      <c r="I249" s="50"/>
      <c r="J249" s="53"/>
      <c r="K249" s="55" t="str">
        <f t="shared" si="117"/>
        <v/>
      </c>
      <c r="L249" s="50" t="str">
        <f t="shared" si="118"/>
        <v/>
      </c>
      <c r="M249" s="50" t="str">
        <f t="shared" si="119"/>
        <v/>
      </c>
      <c r="N249" s="72" t="str">
        <f t="shared" si="120"/>
        <v/>
      </c>
      <c r="O249" s="72" t="str">
        <f t="shared" si="121"/>
        <v/>
      </c>
      <c r="P249" s="51" t="str">
        <f t="shared" si="122"/>
        <v/>
      </c>
      <c r="Q249" s="21"/>
      <c r="R249" s="68" t="str">
        <f t="shared" si="123"/>
        <v/>
      </c>
      <c r="S249" s="51" t="str">
        <f t="shared" si="124"/>
        <v/>
      </c>
      <c r="T249" s="24"/>
      <c r="U249" s="7" t="str">
        <f t="shared" si="109"/>
        <v/>
      </c>
      <c r="V249" s="8" t="str">
        <f t="shared" si="125"/>
        <v/>
      </c>
      <c r="W249" s="21"/>
      <c r="X249" s="14" t="str">
        <f t="shared" si="110"/>
        <v/>
      </c>
      <c r="Y249" s="14" t="str">
        <f t="shared" si="126"/>
        <v/>
      </c>
      <c r="Z249" s="8" t="str">
        <f t="shared" si="127"/>
        <v/>
      </c>
      <c r="AA249" s="24"/>
      <c r="AB249" s="4" t="str">
        <f>IF(B249="","",COUNT(B$3:B249))</f>
        <v/>
      </c>
      <c r="AC249" s="4" t="str">
        <f>IF(C249="","",COUNT(C$3:C249))</f>
        <v/>
      </c>
      <c r="AD249" s="4" t="str">
        <f>IF(D249="","",COUNT(D$3:D249))</f>
        <v/>
      </c>
      <c r="AE249" s="22" t="str">
        <f>IF(E249="","",COUNTA($E$3:E249))</f>
        <v/>
      </c>
      <c r="AF249" s="60" t="str">
        <f>IF(B249="",IF(OR($C249&lt;&gt;"",$D249&lt;&gt;"",$E249&lt;&gt;"",$F249&lt;&gt;""),INDEX(AF$3:AF248,MATCH(MAX(AB$3:AB248),AB$3:AB248,0),0),""),B249)</f>
        <v/>
      </c>
      <c r="AG249" s="60" t="str">
        <f>IF(C249="",IF(OR($B249&lt;&gt;"",$D249&lt;&gt;"",$E249&lt;&gt;"",$F249&lt;&gt;""),INDEX(AG$3:AG248,MATCH(MAX(AC$3:AC248),AC$3:AC248,0),0),""),C249)</f>
        <v/>
      </c>
      <c r="AH249" s="60" t="str">
        <f>IF(D249="",IF(OR($B249&lt;&gt;"",$C249&lt;&gt;"",$E249&lt;&gt;"",$F249&lt;&gt;""),INDEX(AH$3:AH248,MATCH(MAX(AD$3:AD248),AD$3:AD248,0),0),""),D249)</f>
        <v/>
      </c>
      <c r="AI249" s="19" t="str">
        <f t="shared" si="128"/>
        <v/>
      </c>
      <c r="AJ249" s="22" t="str">
        <f>IF(AK249="","",$AK249&amp;"@"&amp;AL249&amp;IF(AL249="","","@"&amp;COUNTIF($AI$3:AI249,AL249)))</f>
        <v/>
      </c>
      <c r="AK249" s="45" t="str">
        <f t="shared" si="129"/>
        <v/>
      </c>
      <c r="AL249" s="5" t="str">
        <f>IF(AI249="",IF(AND(F249&lt;&gt;"",E249=""),INDEX($AI$3:AI248,MATCH(MAX($AE$3:AE248),$AE$3:AE248,0),0),""),AI249)</f>
        <v/>
      </c>
      <c r="AM249" s="22" t="str">
        <f>IF(入力!F249="","",IFERROR(INDEX(設定!$B$3:$B$100003,IFERROR(MATCH("*"&amp;$F249&amp;"*",設定!B$3:B$100003,0),MATCH("*"&amp;$F249&amp;"*",設定!C$3:C$100003,0)),0),入力!F249))&amp;""</f>
        <v/>
      </c>
      <c r="AN249" s="22" t="str">
        <f>IF(AM249="","",IFERROR(IF(入力!I249="",INDEX(設定!$D$3:$D$100003,MATCH("*"&amp;$AM249&amp;"*",設定!B$3:B$100003,0),0),I249),I249))&amp;""</f>
        <v/>
      </c>
      <c r="AO249" s="22" t="str">
        <f t="shared" si="130"/>
        <v/>
      </c>
      <c r="AP249" s="22" t="str">
        <f t="shared" si="131"/>
        <v/>
      </c>
      <c r="AQ249" s="22" t="str">
        <f>IF(AM249="","",IFERROR(IF(入力!H249="",INDEX(設定!$E$3:$X$100003,MATCH("*"&amp;$AM249&amp;"*",設定!B$3:B$100003,0),MATCH($AK249,設定!$E$1:$X$1,1)),H249),H249))</f>
        <v/>
      </c>
      <c r="AR249" s="23" t="str">
        <f t="shared" si="132"/>
        <v/>
      </c>
      <c r="AS249" s="23" t="str">
        <f>IF(AND(AR249&lt;&gt;"",COUNTIF($AJ$3:AJ249,AJ249)=1),SUMIF($AJ$3:$AR$100003,AJ249,$AR$3:$AR$100003),"")</f>
        <v/>
      </c>
      <c r="AT249" s="23" t="str">
        <f>IF(AND(COUNTIF($AK$3:AK249,AK249)=COUNTIF($AK$3:AK100249,AK249),AK249&lt;&gt;""),SUMIF($AK$3:AK249,AK249,$AR$3:AR249),"")</f>
        <v/>
      </c>
      <c r="AU249" s="125"/>
      <c r="AV249" s="22" t="str">
        <f>IF(COUNT(BA249:BF249)=6,MAX($AV$3:AV248)+1,"")</f>
        <v/>
      </c>
      <c r="AW249" s="22" t="str">
        <f>IF(AX249="","",RANK(AX249,$AX$3:$AX$100003,1)+COUNTIF($AX$3:AX249,AX249)-1)</f>
        <v/>
      </c>
      <c r="AX249" s="22" t="str">
        <f t="shared" si="111"/>
        <v/>
      </c>
      <c r="AY249" s="22" t="str">
        <f>IF(AL249="","",IF(COUNTIF($AL$3:AL249,AL249)=1,1+MAX($AY$3:AY248),INDEX($AY$3:AY248,MATCH(AL249,$AL$3:AL249,0),0)))</f>
        <v/>
      </c>
      <c r="AZ249" s="22" t="str">
        <f>IF(AM249="","",IF(COUNTIF($AM$3:AM249,AM249)=1,1+MAX($AZ$3:AZ248),INDEX($AZ$3:AZ248,MATCH(AM249,$AM$3:AM249,0),0)))</f>
        <v/>
      </c>
      <c r="BA249" s="79" t="str">
        <f t="shared" si="112"/>
        <v/>
      </c>
      <c r="BB249" s="79" t="str">
        <f t="shared" si="113"/>
        <v/>
      </c>
      <c r="BC249" s="22" t="str">
        <f>IF($AL249="","",IF(COUNTIF(AL249,"*"&amp;BC$1&amp;"*"),COUNTIF(AL$3:AL249,"*"&amp;BC$1&amp;"*"),""))</f>
        <v/>
      </c>
      <c r="BD249" s="22" t="str">
        <f>IF($AL249="","",IF(COUNTIF(AM249,"*"&amp;BD$1&amp;"*"),COUNTIF(AM$3:AM249,"*"&amp;BD$1&amp;"*"),""))</f>
        <v/>
      </c>
      <c r="BE249" s="22" t="str">
        <f>IF($AL249="","",IF(COUNTIF(AN249,"*"&amp;BE$1&amp;"*"),COUNTIF(AN$3:AN249,"*"&amp;BE$1&amp;"*"),""))</f>
        <v/>
      </c>
      <c r="BF249" s="22" t="str">
        <f>IF($AL249="","",IF(COUNTIF(AO249,"*"&amp;BF$1&amp;"*"),COUNTIF(AO$3:AO249,"*"&amp;BF$1&amp;"*"),""))</f>
        <v/>
      </c>
      <c r="BG249" s="83" t="str">
        <f t="shared" si="114"/>
        <v/>
      </c>
      <c r="BH249" s="22" t="str">
        <f t="shared" si="115"/>
        <v/>
      </c>
      <c r="BI249" s="22" t="str">
        <f t="shared" si="116"/>
        <v/>
      </c>
      <c r="BK249" s="22" t="str">
        <f>IF($BK$1&gt;=1+MAX($BK$3:BK248),1+MAX($BK$3:BK248),"")</f>
        <v/>
      </c>
      <c r="BL249" s="22" t="str">
        <f t="shared" si="137"/>
        <v/>
      </c>
      <c r="BM249" s="22" t="str">
        <f t="shared" si="137"/>
        <v/>
      </c>
      <c r="BN249" s="22" t="str">
        <f t="shared" si="137"/>
        <v/>
      </c>
      <c r="BO249" s="22" t="str">
        <f t="shared" si="137"/>
        <v/>
      </c>
      <c r="BP249" s="22" t="str">
        <f t="shared" si="137"/>
        <v/>
      </c>
      <c r="BQ249" s="22" t="str">
        <f t="shared" si="137"/>
        <v/>
      </c>
      <c r="BR249" s="22" t="str">
        <f t="shared" si="137"/>
        <v/>
      </c>
      <c r="BS249" s="22" t="str">
        <f t="shared" si="137"/>
        <v/>
      </c>
      <c r="BT249" s="22" t="str">
        <f t="shared" si="137"/>
        <v/>
      </c>
      <c r="BU249" s="22" t="str">
        <f t="shared" si="137"/>
        <v/>
      </c>
      <c r="BV249" s="22" t="str">
        <f t="shared" si="137"/>
        <v/>
      </c>
    </row>
    <row r="250" spans="2:74" ht="30" customHeight="1" x14ac:dyDescent="0.2">
      <c r="B250" s="75"/>
      <c r="C250" s="75"/>
      <c r="D250" s="77"/>
      <c r="E250" s="49"/>
      <c r="F250" s="49"/>
      <c r="G250" s="50"/>
      <c r="H250" s="51"/>
      <c r="I250" s="50"/>
      <c r="J250" s="53"/>
      <c r="K250" s="55" t="str">
        <f t="shared" si="117"/>
        <v/>
      </c>
      <c r="L250" s="50" t="str">
        <f t="shared" si="118"/>
        <v/>
      </c>
      <c r="M250" s="50" t="str">
        <f t="shared" si="119"/>
        <v/>
      </c>
      <c r="N250" s="72" t="str">
        <f t="shared" si="120"/>
        <v/>
      </c>
      <c r="O250" s="72" t="str">
        <f t="shared" si="121"/>
        <v/>
      </c>
      <c r="P250" s="51" t="str">
        <f t="shared" si="122"/>
        <v/>
      </c>
      <c r="Q250" s="21"/>
      <c r="R250" s="68" t="str">
        <f t="shared" si="123"/>
        <v/>
      </c>
      <c r="S250" s="51" t="str">
        <f t="shared" si="124"/>
        <v/>
      </c>
      <c r="T250" s="24"/>
      <c r="U250" s="7" t="str">
        <f t="shared" si="109"/>
        <v/>
      </c>
      <c r="V250" s="8" t="str">
        <f t="shared" si="125"/>
        <v/>
      </c>
      <c r="W250" s="21"/>
      <c r="X250" s="14" t="str">
        <f t="shared" si="110"/>
        <v/>
      </c>
      <c r="Y250" s="14" t="str">
        <f t="shared" si="126"/>
        <v/>
      </c>
      <c r="Z250" s="8" t="str">
        <f t="shared" si="127"/>
        <v/>
      </c>
      <c r="AA250" s="24"/>
      <c r="AB250" s="4" t="str">
        <f>IF(B250="","",COUNT(B$3:B250))</f>
        <v/>
      </c>
      <c r="AC250" s="4" t="str">
        <f>IF(C250="","",COUNT(C$3:C250))</f>
        <v/>
      </c>
      <c r="AD250" s="4" t="str">
        <f>IF(D250="","",COUNT(D$3:D250))</f>
        <v/>
      </c>
      <c r="AE250" s="22" t="str">
        <f>IF(E250="","",COUNTA($E$3:E250))</f>
        <v/>
      </c>
      <c r="AF250" s="60" t="str">
        <f>IF(B250="",IF(OR($C250&lt;&gt;"",$D250&lt;&gt;"",$E250&lt;&gt;"",$F250&lt;&gt;""),INDEX(AF$3:AF249,MATCH(MAX(AB$3:AB249),AB$3:AB249,0),0),""),B250)</f>
        <v/>
      </c>
      <c r="AG250" s="60" t="str">
        <f>IF(C250="",IF(OR($B250&lt;&gt;"",$D250&lt;&gt;"",$E250&lt;&gt;"",$F250&lt;&gt;""),INDEX(AG$3:AG249,MATCH(MAX(AC$3:AC249),AC$3:AC249,0),0),""),C250)</f>
        <v/>
      </c>
      <c r="AH250" s="60" t="str">
        <f>IF(D250="",IF(OR($B250&lt;&gt;"",$C250&lt;&gt;"",$E250&lt;&gt;"",$F250&lt;&gt;""),INDEX(AH$3:AH249,MATCH(MAX(AD$3:AD249),AD$3:AD249,0),0),""),D250)</f>
        <v/>
      </c>
      <c r="AI250" s="19" t="str">
        <f t="shared" si="128"/>
        <v/>
      </c>
      <c r="AJ250" s="22" t="str">
        <f>IF(AK250="","",$AK250&amp;"@"&amp;AL250&amp;IF(AL250="","","@"&amp;COUNTIF($AI$3:AI250,AL250)))</f>
        <v/>
      </c>
      <c r="AK250" s="45" t="str">
        <f t="shared" si="129"/>
        <v/>
      </c>
      <c r="AL250" s="5" t="str">
        <f>IF(AI250="",IF(AND(F250&lt;&gt;"",E250=""),INDEX($AI$3:AI249,MATCH(MAX($AE$3:AE249),$AE$3:AE249,0),0),""),AI250)</f>
        <v/>
      </c>
      <c r="AM250" s="22" t="str">
        <f>IF(入力!F250="","",IFERROR(INDEX(設定!$B$3:$B$100003,IFERROR(MATCH("*"&amp;$F250&amp;"*",設定!B$3:B$100003,0),MATCH("*"&amp;$F250&amp;"*",設定!C$3:C$100003,0)),0),入力!F250))&amp;""</f>
        <v/>
      </c>
      <c r="AN250" s="22" t="str">
        <f>IF(AM250="","",IFERROR(IF(入力!I250="",INDEX(設定!$D$3:$D$100003,MATCH("*"&amp;$AM250&amp;"*",設定!B$3:B$100003,0),0),I250),I250))&amp;""</f>
        <v/>
      </c>
      <c r="AO250" s="22" t="str">
        <f t="shared" si="130"/>
        <v/>
      </c>
      <c r="AP250" s="22" t="str">
        <f t="shared" si="131"/>
        <v/>
      </c>
      <c r="AQ250" s="22" t="str">
        <f>IF(AM250="","",IFERROR(IF(入力!H250="",INDEX(設定!$E$3:$X$100003,MATCH("*"&amp;$AM250&amp;"*",設定!B$3:B$100003,0),MATCH($AK250,設定!$E$1:$X$1,1)),H250),H250))</f>
        <v/>
      </c>
      <c r="AR250" s="23" t="str">
        <f t="shared" si="132"/>
        <v/>
      </c>
      <c r="AS250" s="23" t="str">
        <f>IF(AND(AR250&lt;&gt;"",COUNTIF($AJ$3:AJ250,AJ250)=1),SUMIF($AJ$3:$AR$100003,AJ250,$AR$3:$AR$100003),"")</f>
        <v/>
      </c>
      <c r="AT250" s="23" t="str">
        <f>IF(AND(COUNTIF($AK$3:AK250,AK250)=COUNTIF($AK$3:AK100250,AK250),AK250&lt;&gt;""),SUMIF($AK$3:AK250,AK250,$AR$3:AR250),"")</f>
        <v/>
      </c>
      <c r="AU250" s="125"/>
      <c r="AV250" s="22" t="str">
        <f>IF(COUNT(BA250:BF250)=6,MAX($AV$3:AV249)+1,"")</f>
        <v/>
      </c>
      <c r="AW250" s="22" t="str">
        <f>IF(AX250="","",RANK(AX250,$AX$3:$AX$100003,1)+COUNTIF($AX$3:AX250,AX250)-1)</f>
        <v/>
      </c>
      <c r="AX250" s="22" t="str">
        <f t="shared" si="111"/>
        <v/>
      </c>
      <c r="AY250" s="22" t="str">
        <f>IF(AL250="","",IF(COUNTIF($AL$3:AL250,AL250)=1,1+MAX($AY$3:AY249),INDEX($AY$3:AY249,MATCH(AL250,$AL$3:AL250,0),0)))</f>
        <v/>
      </c>
      <c r="AZ250" s="22" t="str">
        <f>IF(AM250="","",IF(COUNTIF($AM$3:AM250,AM250)=1,1+MAX($AZ$3:AZ249),INDEX($AZ$3:AZ249,MATCH(AM250,$AM$3:AM250,0),0)))</f>
        <v/>
      </c>
      <c r="BA250" s="79" t="str">
        <f t="shared" si="112"/>
        <v/>
      </c>
      <c r="BB250" s="79" t="str">
        <f t="shared" si="113"/>
        <v/>
      </c>
      <c r="BC250" s="22" t="str">
        <f>IF($AL250="","",IF(COUNTIF(AL250,"*"&amp;BC$1&amp;"*"),COUNTIF(AL$3:AL250,"*"&amp;BC$1&amp;"*"),""))</f>
        <v/>
      </c>
      <c r="BD250" s="22" t="str">
        <f>IF($AL250="","",IF(COUNTIF(AM250,"*"&amp;BD$1&amp;"*"),COUNTIF(AM$3:AM250,"*"&amp;BD$1&amp;"*"),""))</f>
        <v/>
      </c>
      <c r="BE250" s="22" t="str">
        <f>IF($AL250="","",IF(COUNTIF(AN250,"*"&amp;BE$1&amp;"*"),COUNTIF(AN$3:AN250,"*"&amp;BE$1&amp;"*"),""))</f>
        <v/>
      </c>
      <c r="BF250" s="22" t="str">
        <f>IF($AL250="","",IF(COUNTIF(AO250,"*"&amp;BF$1&amp;"*"),COUNTIF(AO$3:AO250,"*"&amp;BF$1&amp;"*"),""))</f>
        <v/>
      </c>
      <c r="BG250" s="83" t="str">
        <f t="shared" si="114"/>
        <v/>
      </c>
      <c r="BH250" s="22" t="str">
        <f t="shared" si="115"/>
        <v/>
      </c>
      <c r="BI250" s="22" t="str">
        <f t="shared" si="116"/>
        <v/>
      </c>
      <c r="BK250" s="22" t="str">
        <f>IF($BK$1&gt;=1+MAX($BK$3:BK249),1+MAX($BK$3:BK249),"")</f>
        <v/>
      </c>
      <c r="BL250" s="22" t="str">
        <f t="shared" si="137"/>
        <v/>
      </c>
      <c r="BM250" s="22" t="str">
        <f t="shared" si="137"/>
        <v/>
      </c>
      <c r="BN250" s="22" t="str">
        <f t="shared" si="137"/>
        <v/>
      </c>
      <c r="BO250" s="22" t="str">
        <f t="shared" si="137"/>
        <v/>
      </c>
      <c r="BP250" s="22" t="str">
        <f t="shared" si="137"/>
        <v/>
      </c>
      <c r="BQ250" s="22" t="str">
        <f t="shared" si="137"/>
        <v/>
      </c>
      <c r="BR250" s="22" t="str">
        <f t="shared" si="137"/>
        <v/>
      </c>
      <c r="BS250" s="22" t="str">
        <f t="shared" si="137"/>
        <v/>
      </c>
      <c r="BT250" s="22" t="str">
        <f t="shared" si="137"/>
        <v/>
      </c>
      <c r="BU250" s="22" t="str">
        <f t="shared" si="137"/>
        <v/>
      </c>
      <c r="BV250" s="22" t="str">
        <f t="shared" si="137"/>
        <v/>
      </c>
    </row>
    <row r="251" spans="2:74" ht="30" customHeight="1" x14ac:dyDescent="0.2">
      <c r="B251" s="75"/>
      <c r="C251" s="75"/>
      <c r="D251" s="77"/>
      <c r="E251" s="49"/>
      <c r="F251" s="49"/>
      <c r="G251" s="50"/>
      <c r="H251" s="51"/>
      <c r="I251" s="50"/>
      <c r="J251" s="53"/>
      <c r="K251" s="55" t="str">
        <f t="shared" si="117"/>
        <v/>
      </c>
      <c r="L251" s="50" t="str">
        <f t="shared" si="118"/>
        <v/>
      </c>
      <c r="M251" s="50" t="str">
        <f t="shared" si="119"/>
        <v/>
      </c>
      <c r="N251" s="72" t="str">
        <f t="shared" si="120"/>
        <v/>
      </c>
      <c r="O251" s="72" t="str">
        <f t="shared" si="121"/>
        <v/>
      </c>
      <c r="P251" s="51" t="str">
        <f t="shared" si="122"/>
        <v/>
      </c>
      <c r="Q251" s="21"/>
      <c r="R251" s="68" t="str">
        <f t="shared" si="123"/>
        <v/>
      </c>
      <c r="S251" s="51" t="str">
        <f t="shared" si="124"/>
        <v/>
      </c>
      <c r="T251" s="24"/>
      <c r="U251" s="7" t="str">
        <f t="shared" si="109"/>
        <v/>
      </c>
      <c r="V251" s="8" t="str">
        <f t="shared" si="125"/>
        <v/>
      </c>
      <c r="W251" s="21"/>
      <c r="X251" s="14" t="str">
        <f t="shared" si="110"/>
        <v/>
      </c>
      <c r="Y251" s="14" t="str">
        <f t="shared" si="126"/>
        <v/>
      </c>
      <c r="Z251" s="8" t="str">
        <f t="shared" si="127"/>
        <v/>
      </c>
      <c r="AA251" s="24"/>
      <c r="AB251" s="4" t="str">
        <f>IF(B251="","",COUNT(B$3:B251))</f>
        <v/>
      </c>
      <c r="AC251" s="4" t="str">
        <f>IF(C251="","",COUNT(C$3:C251))</f>
        <v/>
      </c>
      <c r="AD251" s="4" t="str">
        <f>IF(D251="","",COUNT(D$3:D251))</f>
        <v/>
      </c>
      <c r="AE251" s="22" t="str">
        <f>IF(E251="","",COUNTA($E$3:E251))</f>
        <v/>
      </c>
      <c r="AF251" s="60" t="str">
        <f>IF(B251="",IF(OR($C251&lt;&gt;"",$D251&lt;&gt;"",$E251&lt;&gt;"",$F251&lt;&gt;""),INDEX(AF$3:AF250,MATCH(MAX(AB$3:AB250),AB$3:AB250,0),0),""),B251)</f>
        <v/>
      </c>
      <c r="AG251" s="60" t="str">
        <f>IF(C251="",IF(OR($B251&lt;&gt;"",$D251&lt;&gt;"",$E251&lt;&gt;"",$F251&lt;&gt;""),INDEX(AG$3:AG250,MATCH(MAX(AC$3:AC250),AC$3:AC250,0),0),""),C251)</f>
        <v/>
      </c>
      <c r="AH251" s="60" t="str">
        <f>IF(D251="",IF(OR($B251&lt;&gt;"",$C251&lt;&gt;"",$E251&lt;&gt;"",$F251&lt;&gt;""),INDEX(AH$3:AH250,MATCH(MAX(AD$3:AD250),AD$3:AD250,0),0),""),D251)</f>
        <v/>
      </c>
      <c r="AI251" s="19" t="str">
        <f t="shared" si="128"/>
        <v/>
      </c>
      <c r="AJ251" s="22" t="str">
        <f>IF(AK251="","",$AK251&amp;"@"&amp;AL251&amp;IF(AL251="","","@"&amp;COUNTIF($AI$3:AI251,AL251)))</f>
        <v/>
      </c>
      <c r="AK251" s="45" t="str">
        <f t="shared" si="129"/>
        <v/>
      </c>
      <c r="AL251" s="5" t="str">
        <f>IF(AI251="",IF(AND(F251&lt;&gt;"",E251=""),INDEX($AI$3:AI250,MATCH(MAX($AE$3:AE250),$AE$3:AE250,0),0),""),AI251)</f>
        <v/>
      </c>
      <c r="AM251" s="22" t="str">
        <f>IF(入力!F251="","",IFERROR(INDEX(設定!$B$3:$B$100003,IFERROR(MATCH("*"&amp;$F251&amp;"*",設定!B$3:B$100003,0),MATCH("*"&amp;$F251&amp;"*",設定!C$3:C$100003,0)),0),入力!F251))&amp;""</f>
        <v/>
      </c>
      <c r="AN251" s="22" t="str">
        <f>IF(AM251="","",IFERROR(IF(入力!I251="",INDEX(設定!$D$3:$D$100003,MATCH("*"&amp;$AM251&amp;"*",設定!B$3:B$100003,0),0),I251),I251))&amp;""</f>
        <v/>
      </c>
      <c r="AO251" s="22" t="str">
        <f t="shared" si="130"/>
        <v/>
      </c>
      <c r="AP251" s="22" t="str">
        <f t="shared" si="131"/>
        <v/>
      </c>
      <c r="AQ251" s="22" t="str">
        <f>IF(AM251="","",IFERROR(IF(入力!H251="",INDEX(設定!$E$3:$X$100003,MATCH("*"&amp;$AM251&amp;"*",設定!B$3:B$100003,0),MATCH($AK251,設定!$E$1:$X$1,1)),H251),H251))</f>
        <v/>
      </c>
      <c r="AR251" s="23" t="str">
        <f t="shared" si="132"/>
        <v/>
      </c>
      <c r="AS251" s="23" t="str">
        <f>IF(AND(AR251&lt;&gt;"",COUNTIF($AJ$3:AJ251,AJ251)=1),SUMIF($AJ$3:$AR$100003,AJ251,$AR$3:$AR$100003),"")</f>
        <v/>
      </c>
      <c r="AT251" s="23" t="str">
        <f>IF(AND(COUNTIF($AK$3:AK251,AK251)=COUNTIF($AK$3:AK100251,AK251),AK251&lt;&gt;""),SUMIF($AK$3:AK251,AK251,$AR$3:AR251),"")</f>
        <v/>
      </c>
      <c r="AU251" s="125"/>
      <c r="AV251" s="22" t="str">
        <f>IF(COUNT(BA251:BF251)=6,MAX($AV$3:AV250)+1,"")</f>
        <v/>
      </c>
      <c r="AW251" s="22" t="str">
        <f>IF(AX251="","",RANK(AX251,$AX$3:$AX$100003,1)+COUNTIF($AX$3:AX251,AX251)-1)</f>
        <v/>
      </c>
      <c r="AX251" s="22" t="str">
        <f t="shared" si="111"/>
        <v/>
      </c>
      <c r="AY251" s="22" t="str">
        <f>IF(AL251="","",IF(COUNTIF($AL$3:AL251,AL251)=1,1+MAX($AY$3:AY250),INDEX($AY$3:AY250,MATCH(AL251,$AL$3:AL251,0),0)))</f>
        <v/>
      </c>
      <c r="AZ251" s="22" t="str">
        <f>IF(AM251="","",IF(COUNTIF($AM$3:AM251,AM251)=1,1+MAX($AZ$3:AZ250),INDEX($AZ$3:AZ250,MATCH(AM251,$AM$3:AM251,0),0)))</f>
        <v/>
      </c>
      <c r="BA251" s="79" t="str">
        <f t="shared" si="112"/>
        <v/>
      </c>
      <c r="BB251" s="79" t="str">
        <f t="shared" si="113"/>
        <v/>
      </c>
      <c r="BC251" s="22" t="str">
        <f>IF($AL251="","",IF(COUNTIF(AL251,"*"&amp;BC$1&amp;"*"),COUNTIF(AL$3:AL251,"*"&amp;BC$1&amp;"*"),""))</f>
        <v/>
      </c>
      <c r="BD251" s="22" t="str">
        <f>IF($AL251="","",IF(COUNTIF(AM251,"*"&amp;BD$1&amp;"*"),COUNTIF(AM$3:AM251,"*"&amp;BD$1&amp;"*"),""))</f>
        <v/>
      </c>
      <c r="BE251" s="22" t="str">
        <f>IF($AL251="","",IF(COUNTIF(AN251,"*"&amp;BE$1&amp;"*"),COUNTIF(AN$3:AN251,"*"&amp;BE$1&amp;"*"),""))</f>
        <v/>
      </c>
      <c r="BF251" s="22" t="str">
        <f>IF($AL251="","",IF(COUNTIF(AO251,"*"&amp;BF$1&amp;"*"),COUNTIF(AO$3:AO251,"*"&amp;BF$1&amp;"*"),""))</f>
        <v/>
      </c>
      <c r="BG251" s="83" t="str">
        <f t="shared" si="114"/>
        <v/>
      </c>
      <c r="BH251" s="22" t="str">
        <f t="shared" si="115"/>
        <v/>
      </c>
      <c r="BI251" s="22" t="str">
        <f t="shared" si="116"/>
        <v/>
      </c>
      <c r="BK251" s="22" t="str">
        <f>IF($BK$1&gt;=1+MAX($BK$3:BK250),1+MAX($BK$3:BK250),"")</f>
        <v/>
      </c>
      <c r="BL251" s="22" t="str">
        <f t="shared" si="137"/>
        <v/>
      </c>
      <c r="BM251" s="22" t="str">
        <f t="shared" si="137"/>
        <v/>
      </c>
      <c r="BN251" s="22" t="str">
        <f t="shared" si="137"/>
        <v/>
      </c>
      <c r="BO251" s="22" t="str">
        <f t="shared" si="137"/>
        <v/>
      </c>
      <c r="BP251" s="22" t="str">
        <f t="shared" si="137"/>
        <v/>
      </c>
      <c r="BQ251" s="22" t="str">
        <f t="shared" si="137"/>
        <v/>
      </c>
      <c r="BR251" s="22" t="str">
        <f t="shared" si="137"/>
        <v/>
      </c>
      <c r="BS251" s="22" t="str">
        <f t="shared" si="137"/>
        <v/>
      </c>
      <c r="BT251" s="22" t="str">
        <f t="shared" si="137"/>
        <v/>
      </c>
      <c r="BU251" s="22" t="str">
        <f t="shared" si="137"/>
        <v/>
      </c>
      <c r="BV251" s="22" t="str">
        <f t="shared" si="137"/>
        <v/>
      </c>
    </row>
    <row r="252" spans="2:74" ht="30" customHeight="1" x14ac:dyDescent="0.2">
      <c r="B252" s="75"/>
      <c r="C252" s="75"/>
      <c r="D252" s="77"/>
      <c r="E252" s="49"/>
      <c r="F252" s="49"/>
      <c r="G252" s="50"/>
      <c r="H252" s="51"/>
      <c r="I252" s="50"/>
      <c r="J252" s="53"/>
      <c r="K252" s="55" t="str">
        <f t="shared" si="117"/>
        <v/>
      </c>
      <c r="L252" s="50" t="str">
        <f t="shared" si="118"/>
        <v/>
      </c>
      <c r="M252" s="50" t="str">
        <f t="shared" si="119"/>
        <v/>
      </c>
      <c r="N252" s="72" t="str">
        <f t="shared" si="120"/>
        <v/>
      </c>
      <c r="O252" s="72" t="str">
        <f t="shared" si="121"/>
        <v/>
      </c>
      <c r="P252" s="51" t="str">
        <f t="shared" si="122"/>
        <v/>
      </c>
      <c r="Q252" s="21"/>
      <c r="R252" s="68" t="str">
        <f t="shared" si="123"/>
        <v/>
      </c>
      <c r="S252" s="51" t="str">
        <f t="shared" si="124"/>
        <v/>
      </c>
      <c r="T252" s="24"/>
      <c r="U252" s="7" t="str">
        <f t="shared" si="109"/>
        <v/>
      </c>
      <c r="V252" s="8" t="str">
        <f t="shared" si="125"/>
        <v/>
      </c>
      <c r="W252" s="21"/>
      <c r="X252" s="14" t="str">
        <f t="shared" si="110"/>
        <v/>
      </c>
      <c r="Y252" s="14" t="str">
        <f t="shared" si="126"/>
        <v/>
      </c>
      <c r="Z252" s="8" t="str">
        <f t="shared" si="127"/>
        <v/>
      </c>
      <c r="AA252" s="24"/>
      <c r="AB252" s="4" t="str">
        <f>IF(B252="","",COUNT(B$3:B252))</f>
        <v/>
      </c>
      <c r="AC252" s="4" t="str">
        <f>IF(C252="","",COUNT(C$3:C252))</f>
        <v/>
      </c>
      <c r="AD252" s="4" t="str">
        <f>IF(D252="","",COUNT(D$3:D252))</f>
        <v/>
      </c>
      <c r="AE252" s="22" t="str">
        <f>IF(E252="","",COUNTA($E$3:E252))</f>
        <v/>
      </c>
      <c r="AF252" s="60" t="str">
        <f>IF(B252="",IF(OR($C252&lt;&gt;"",$D252&lt;&gt;"",$E252&lt;&gt;"",$F252&lt;&gt;""),INDEX(AF$3:AF251,MATCH(MAX(AB$3:AB251),AB$3:AB251,0),0),""),B252)</f>
        <v/>
      </c>
      <c r="AG252" s="60" t="str">
        <f>IF(C252="",IF(OR($B252&lt;&gt;"",$D252&lt;&gt;"",$E252&lt;&gt;"",$F252&lt;&gt;""),INDEX(AG$3:AG251,MATCH(MAX(AC$3:AC251),AC$3:AC251,0),0),""),C252)</f>
        <v/>
      </c>
      <c r="AH252" s="60" t="str">
        <f>IF(D252="",IF(OR($B252&lt;&gt;"",$C252&lt;&gt;"",$E252&lt;&gt;"",$F252&lt;&gt;""),INDEX(AH$3:AH251,MATCH(MAX(AD$3:AD251),AD$3:AD251,0),0),""),D252)</f>
        <v/>
      </c>
      <c r="AI252" s="19" t="str">
        <f t="shared" si="128"/>
        <v/>
      </c>
      <c r="AJ252" s="22" t="str">
        <f>IF(AK252="","",$AK252&amp;"@"&amp;AL252&amp;IF(AL252="","","@"&amp;COUNTIF($AI$3:AI252,AL252)))</f>
        <v/>
      </c>
      <c r="AK252" s="45" t="str">
        <f t="shared" si="129"/>
        <v/>
      </c>
      <c r="AL252" s="5" t="str">
        <f>IF(AI252="",IF(AND(F252&lt;&gt;"",E252=""),INDEX($AI$3:AI251,MATCH(MAX($AE$3:AE251),$AE$3:AE251,0),0),""),AI252)</f>
        <v/>
      </c>
      <c r="AM252" s="22" t="str">
        <f>IF(入力!F252="","",IFERROR(INDEX(設定!$B$3:$B$100003,IFERROR(MATCH("*"&amp;$F252&amp;"*",設定!B$3:B$100003,0),MATCH("*"&amp;$F252&amp;"*",設定!C$3:C$100003,0)),0),入力!F252))&amp;""</f>
        <v/>
      </c>
      <c r="AN252" s="22" t="str">
        <f>IF(AM252="","",IFERROR(IF(入力!I252="",INDEX(設定!$D$3:$D$100003,MATCH("*"&amp;$AM252&amp;"*",設定!B$3:B$100003,0),0),I252),I252))&amp;""</f>
        <v/>
      </c>
      <c r="AO252" s="22" t="str">
        <f t="shared" si="130"/>
        <v/>
      </c>
      <c r="AP252" s="22" t="str">
        <f t="shared" si="131"/>
        <v/>
      </c>
      <c r="AQ252" s="22" t="str">
        <f>IF(AM252="","",IFERROR(IF(入力!H252="",INDEX(設定!$E$3:$X$100003,MATCH("*"&amp;$AM252&amp;"*",設定!B$3:B$100003,0),MATCH($AK252,設定!$E$1:$X$1,1)),H252),H252))</f>
        <v/>
      </c>
      <c r="AR252" s="23" t="str">
        <f t="shared" si="132"/>
        <v/>
      </c>
      <c r="AS252" s="23" t="str">
        <f>IF(AND(AR252&lt;&gt;"",COUNTIF($AJ$3:AJ252,AJ252)=1),SUMIF($AJ$3:$AR$100003,AJ252,$AR$3:$AR$100003),"")</f>
        <v/>
      </c>
      <c r="AT252" s="23" t="str">
        <f>IF(AND(COUNTIF($AK$3:AK252,AK252)=COUNTIF($AK$3:AK100252,AK252),AK252&lt;&gt;""),SUMIF($AK$3:AK252,AK252,$AR$3:AR252),"")</f>
        <v/>
      </c>
      <c r="AU252" s="125"/>
      <c r="AV252" s="22" t="str">
        <f>IF(COUNT(BA252:BF252)=6,MAX($AV$3:AV251)+1,"")</f>
        <v/>
      </c>
      <c r="AW252" s="22" t="str">
        <f>IF(AX252="","",RANK(AX252,$AX$3:$AX$100003,1)+COUNTIF($AX$3:AX252,AX252)-1)</f>
        <v/>
      </c>
      <c r="AX252" s="22" t="str">
        <f t="shared" si="111"/>
        <v/>
      </c>
      <c r="AY252" s="22" t="str">
        <f>IF(AL252="","",IF(COUNTIF($AL$3:AL252,AL252)=1,1+MAX($AY$3:AY251),INDEX($AY$3:AY251,MATCH(AL252,$AL$3:AL252,0),0)))</f>
        <v/>
      </c>
      <c r="AZ252" s="22" t="str">
        <f>IF(AM252="","",IF(COUNTIF($AM$3:AM252,AM252)=1,1+MAX($AZ$3:AZ251),INDEX($AZ$3:AZ251,MATCH(AM252,$AM$3:AM252,0),0)))</f>
        <v/>
      </c>
      <c r="BA252" s="79" t="str">
        <f t="shared" si="112"/>
        <v/>
      </c>
      <c r="BB252" s="79" t="str">
        <f t="shared" si="113"/>
        <v/>
      </c>
      <c r="BC252" s="22" t="str">
        <f>IF($AL252="","",IF(COUNTIF(AL252,"*"&amp;BC$1&amp;"*"),COUNTIF(AL$3:AL252,"*"&amp;BC$1&amp;"*"),""))</f>
        <v/>
      </c>
      <c r="BD252" s="22" t="str">
        <f>IF($AL252="","",IF(COUNTIF(AM252,"*"&amp;BD$1&amp;"*"),COUNTIF(AM$3:AM252,"*"&amp;BD$1&amp;"*"),""))</f>
        <v/>
      </c>
      <c r="BE252" s="22" t="str">
        <f>IF($AL252="","",IF(COUNTIF(AN252,"*"&amp;BE$1&amp;"*"),COUNTIF(AN$3:AN252,"*"&amp;BE$1&amp;"*"),""))</f>
        <v/>
      </c>
      <c r="BF252" s="22" t="str">
        <f>IF($AL252="","",IF(COUNTIF(AO252,"*"&amp;BF$1&amp;"*"),COUNTIF(AO$3:AO252,"*"&amp;BF$1&amp;"*"),""))</f>
        <v/>
      </c>
      <c r="BG252" s="83" t="str">
        <f t="shared" si="114"/>
        <v/>
      </c>
      <c r="BH252" s="22" t="str">
        <f t="shared" si="115"/>
        <v/>
      </c>
      <c r="BI252" s="22" t="str">
        <f t="shared" si="116"/>
        <v/>
      </c>
      <c r="BK252" s="22" t="str">
        <f>IF($BK$1&gt;=1+MAX($BK$3:BK251),1+MAX($BK$3:BK251),"")</f>
        <v/>
      </c>
      <c r="BL252" s="22" t="str">
        <f t="shared" si="137"/>
        <v/>
      </c>
      <c r="BM252" s="22" t="str">
        <f t="shared" si="137"/>
        <v/>
      </c>
      <c r="BN252" s="22" t="str">
        <f t="shared" si="137"/>
        <v/>
      </c>
      <c r="BO252" s="22" t="str">
        <f t="shared" si="137"/>
        <v/>
      </c>
      <c r="BP252" s="22" t="str">
        <f t="shared" si="137"/>
        <v/>
      </c>
      <c r="BQ252" s="22" t="str">
        <f t="shared" si="137"/>
        <v/>
      </c>
      <c r="BR252" s="22" t="str">
        <f t="shared" si="137"/>
        <v/>
      </c>
      <c r="BS252" s="22" t="str">
        <f t="shared" si="137"/>
        <v/>
      </c>
      <c r="BT252" s="22" t="str">
        <f t="shared" si="137"/>
        <v/>
      </c>
      <c r="BU252" s="22" t="str">
        <f t="shared" si="137"/>
        <v/>
      </c>
      <c r="BV252" s="22" t="str">
        <f t="shared" si="137"/>
        <v/>
      </c>
    </row>
    <row r="253" spans="2:74" ht="30" customHeight="1" x14ac:dyDescent="0.2">
      <c r="B253" s="75"/>
      <c r="C253" s="75"/>
      <c r="D253" s="77"/>
      <c r="E253" s="49"/>
      <c r="F253" s="49"/>
      <c r="G253" s="50"/>
      <c r="H253" s="51"/>
      <c r="I253" s="50"/>
      <c r="J253" s="53"/>
      <c r="K253" s="55" t="str">
        <f t="shared" si="117"/>
        <v/>
      </c>
      <c r="L253" s="50" t="str">
        <f t="shared" si="118"/>
        <v/>
      </c>
      <c r="M253" s="50" t="str">
        <f t="shared" si="119"/>
        <v/>
      </c>
      <c r="N253" s="72" t="str">
        <f t="shared" si="120"/>
        <v/>
      </c>
      <c r="O253" s="72" t="str">
        <f t="shared" si="121"/>
        <v/>
      </c>
      <c r="P253" s="51" t="str">
        <f t="shared" si="122"/>
        <v/>
      </c>
      <c r="Q253" s="21"/>
      <c r="R253" s="68" t="str">
        <f t="shared" si="123"/>
        <v/>
      </c>
      <c r="S253" s="51" t="str">
        <f t="shared" si="124"/>
        <v/>
      </c>
      <c r="T253" s="24"/>
      <c r="U253" s="7" t="str">
        <f t="shared" si="109"/>
        <v/>
      </c>
      <c r="V253" s="8" t="str">
        <f t="shared" si="125"/>
        <v/>
      </c>
      <c r="W253" s="21"/>
      <c r="X253" s="14" t="str">
        <f t="shared" si="110"/>
        <v/>
      </c>
      <c r="Y253" s="14" t="str">
        <f t="shared" si="126"/>
        <v/>
      </c>
      <c r="Z253" s="8" t="str">
        <f t="shared" si="127"/>
        <v/>
      </c>
      <c r="AA253" s="24"/>
      <c r="AB253" s="4" t="str">
        <f>IF(B253="","",COUNT(B$3:B253))</f>
        <v/>
      </c>
      <c r="AC253" s="4" t="str">
        <f>IF(C253="","",COUNT(C$3:C253))</f>
        <v/>
      </c>
      <c r="AD253" s="4" t="str">
        <f>IF(D253="","",COUNT(D$3:D253))</f>
        <v/>
      </c>
      <c r="AE253" s="22" t="str">
        <f>IF(E253="","",COUNTA($E$3:E253))</f>
        <v/>
      </c>
      <c r="AF253" s="60" t="str">
        <f>IF(B253="",IF(OR($C253&lt;&gt;"",$D253&lt;&gt;"",$E253&lt;&gt;"",$F253&lt;&gt;""),INDEX(AF$3:AF252,MATCH(MAX(AB$3:AB252),AB$3:AB252,0),0),""),B253)</f>
        <v/>
      </c>
      <c r="AG253" s="60" t="str">
        <f>IF(C253="",IF(OR($B253&lt;&gt;"",$D253&lt;&gt;"",$E253&lt;&gt;"",$F253&lt;&gt;""),INDEX(AG$3:AG252,MATCH(MAX(AC$3:AC252),AC$3:AC252,0),0),""),C253)</f>
        <v/>
      </c>
      <c r="AH253" s="60" t="str">
        <f>IF(D253="",IF(OR($B253&lt;&gt;"",$C253&lt;&gt;"",$E253&lt;&gt;"",$F253&lt;&gt;""),INDEX(AH$3:AH252,MATCH(MAX(AD$3:AD252),AD$3:AD252,0),0),""),D253)</f>
        <v/>
      </c>
      <c r="AI253" s="19" t="str">
        <f t="shared" si="128"/>
        <v/>
      </c>
      <c r="AJ253" s="22" t="str">
        <f>IF(AK253="","",$AK253&amp;"@"&amp;AL253&amp;IF(AL253="","","@"&amp;COUNTIF($AI$3:AI253,AL253)))</f>
        <v/>
      </c>
      <c r="AK253" s="45" t="str">
        <f t="shared" si="129"/>
        <v/>
      </c>
      <c r="AL253" s="5" t="str">
        <f>IF(AI253="",IF(AND(F253&lt;&gt;"",E253=""),INDEX($AI$3:AI252,MATCH(MAX($AE$3:AE252),$AE$3:AE252,0),0),""),AI253)</f>
        <v/>
      </c>
      <c r="AM253" s="22" t="str">
        <f>IF(入力!F253="","",IFERROR(INDEX(設定!$B$3:$B$100003,IFERROR(MATCH("*"&amp;$F253&amp;"*",設定!B$3:B$100003,0),MATCH("*"&amp;$F253&amp;"*",設定!C$3:C$100003,0)),0),入力!F253))&amp;""</f>
        <v/>
      </c>
      <c r="AN253" s="22" t="str">
        <f>IF(AM253="","",IFERROR(IF(入力!I253="",INDEX(設定!$D$3:$D$100003,MATCH("*"&amp;$AM253&amp;"*",設定!B$3:B$100003,0),0),I253),I253))&amp;""</f>
        <v/>
      </c>
      <c r="AO253" s="22" t="str">
        <f t="shared" si="130"/>
        <v/>
      </c>
      <c r="AP253" s="22" t="str">
        <f t="shared" si="131"/>
        <v/>
      </c>
      <c r="AQ253" s="22" t="str">
        <f>IF(AM253="","",IFERROR(IF(入力!H253="",INDEX(設定!$E$3:$X$100003,MATCH("*"&amp;$AM253&amp;"*",設定!B$3:B$100003,0),MATCH($AK253,設定!$E$1:$X$1,1)),H253),H253))</f>
        <v/>
      </c>
      <c r="AR253" s="23" t="str">
        <f t="shared" si="132"/>
        <v/>
      </c>
      <c r="AS253" s="23" t="str">
        <f>IF(AND(AR253&lt;&gt;"",COUNTIF($AJ$3:AJ253,AJ253)=1),SUMIF($AJ$3:$AR$100003,AJ253,$AR$3:$AR$100003),"")</f>
        <v/>
      </c>
      <c r="AT253" s="23" t="str">
        <f>IF(AND(COUNTIF($AK$3:AK253,AK253)=COUNTIF($AK$3:AK100253,AK253),AK253&lt;&gt;""),SUMIF($AK$3:AK253,AK253,$AR$3:AR253),"")</f>
        <v/>
      </c>
      <c r="AU253" s="125"/>
      <c r="AV253" s="22" t="str">
        <f>IF(COUNT(BA253:BF253)=6,MAX($AV$3:AV252)+1,"")</f>
        <v/>
      </c>
      <c r="AW253" s="22" t="str">
        <f>IF(AX253="","",RANK(AX253,$AX$3:$AX$100003,1)+COUNTIF($AX$3:AX253,AX253)-1)</f>
        <v/>
      </c>
      <c r="AX253" s="22" t="str">
        <f t="shared" si="111"/>
        <v/>
      </c>
      <c r="AY253" s="22" t="str">
        <f>IF(AL253="","",IF(COUNTIF($AL$3:AL253,AL253)=1,1+MAX($AY$3:AY252),INDEX($AY$3:AY252,MATCH(AL253,$AL$3:AL253,0),0)))</f>
        <v/>
      </c>
      <c r="AZ253" s="22" t="str">
        <f>IF(AM253="","",IF(COUNTIF($AM$3:AM253,AM253)=1,1+MAX($AZ$3:AZ252),INDEX($AZ$3:AZ252,MATCH(AM253,$AM$3:AM253,0),0)))</f>
        <v/>
      </c>
      <c r="BA253" s="79" t="str">
        <f t="shared" si="112"/>
        <v/>
      </c>
      <c r="BB253" s="79" t="str">
        <f t="shared" si="113"/>
        <v/>
      </c>
      <c r="BC253" s="22" t="str">
        <f>IF($AL253="","",IF(COUNTIF(AL253,"*"&amp;BC$1&amp;"*"),COUNTIF(AL$3:AL253,"*"&amp;BC$1&amp;"*"),""))</f>
        <v/>
      </c>
      <c r="BD253" s="22" t="str">
        <f>IF($AL253="","",IF(COUNTIF(AM253,"*"&amp;BD$1&amp;"*"),COUNTIF(AM$3:AM253,"*"&amp;BD$1&amp;"*"),""))</f>
        <v/>
      </c>
      <c r="BE253" s="22" t="str">
        <f>IF($AL253="","",IF(COUNTIF(AN253,"*"&amp;BE$1&amp;"*"),COUNTIF(AN$3:AN253,"*"&amp;BE$1&amp;"*"),""))</f>
        <v/>
      </c>
      <c r="BF253" s="22" t="str">
        <f>IF($AL253="","",IF(COUNTIF(AO253,"*"&amp;BF$1&amp;"*"),COUNTIF(AO$3:AO253,"*"&amp;BF$1&amp;"*"),""))</f>
        <v/>
      </c>
      <c r="BG253" s="83" t="str">
        <f t="shared" si="114"/>
        <v/>
      </c>
      <c r="BH253" s="22" t="str">
        <f t="shared" si="115"/>
        <v/>
      </c>
      <c r="BI253" s="22" t="str">
        <f t="shared" si="116"/>
        <v/>
      </c>
      <c r="BK253" s="22" t="str">
        <f>IF($BK$1&gt;=1+MAX($BK$3:BK252),1+MAX($BK$3:BK252),"")</f>
        <v/>
      </c>
      <c r="BL253" s="22" t="str">
        <f t="shared" ref="BL253:BV262" si="138">IFERROR(IF($BK253="","",INDEX($AF$3:$AR$100003,MATCH($BK253,INDEX($AV$3:$AW$100003,0,MATCH($BL$1,$AV$2:$AW$2,0)),0),MATCH(BL$2,$AF$2:$AR$2,0))),"")</f>
        <v/>
      </c>
      <c r="BM253" s="22" t="str">
        <f t="shared" si="138"/>
        <v/>
      </c>
      <c r="BN253" s="22" t="str">
        <f t="shared" si="138"/>
        <v/>
      </c>
      <c r="BO253" s="22" t="str">
        <f t="shared" si="138"/>
        <v/>
      </c>
      <c r="BP253" s="22" t="str">
        <f t="shared" si="138"/>
        <v/>
      </c>
      <c r="BQ253" s="22" t="str">
        <f t="shared" si="138"/>
        <v/>
      </c>
      <c r="BR253" s="22" t="str">
        <f t="shared" si="138"/>
        <v/>
      </c>
      <c r="BS253" s="22" t="str">
        <f t="shared" si="138"/>
        <v/>
      </c>
      <c r="BT253" s="22" t="str">
        <f t="shared" si="138"/>
        <v/>
      </c>
      <c r="BU253" s="22" t="str">
        <f t="shared" si="138"/>
        <v/>
      </c>
      <c r="BV253" s="22" t="str">
        <f t="shared" si="138"/>
        <v/>
      </c>
    </row>
    <row r="254" spans="2:74" ht="30" customHeight="1" x14ac:dyDescent="0.2">
      <c r="B254" s="75"/>
      <c r="C254" s="75"/>
      <c r="D254" s="77"/>
      <c r="E254" s="49"/>
      <c r="F254" s="49"/>
      <c r="G254" s="50"/>
      <c r="H254" s="51"/>
      <c r="I254" s="50"/>
      <c r="J254" s="53"/>
      <c r="K254" s="55" t="str">
        <f t="shared" si="117"/>
        <v/>
      </c>
      <c r="L254" s="50" t="str">
        <f t="shared" si="118"/>
        <v/>
      </c>
      <c r="M254" s="50" t="str">
        <f t="shared" si="119"/>
        <v/>
      </c>
      <c r="N254" s="72" t="str">
        <f t="shared" si="120"/>
        <v/>
      </c>
      <c r="O254" s="72" t="str">
        <f t="shared" si="121"/>
        <v/>
      </c>
      <c r="P254" s="51" t="str">
        <f t="shared" si="122"/>
        <v/>
      </c>
      <c r="Q254" s="21"/>
      <c r="R254" s="68" t="str">
        <f t="shared" si="123"/>
        <v/>
      </c>
      <c r="S254" s="51" t="str">
        <f t="shared" si="124"/>
        <v/>
      </c>
      <c r="T254" s="24"/>
      <c r="U254" s="7" t="str">
        <f t="shared" si="109"/>
        <v/>
      </c>
      <c r="V254" s="8" t="str">
        <f t="shared" si="125"/>
        <v/>
      </c>
      <c r="W254" s="21"/>
      <c r="X254" s="14" t="str">
        <f t="shared" si="110"/>
        <v/>
      </c>
      <c r="Y254" s="14" t="str">
        <f t="shared" si="126"/>
        <v/>
      </c>
      <c r="Z254" s="8" t="str">
        <f t="shared" si="127"/>
        <v/>
      </c>
      <c r="AA254" s="24"/>
      <c r="AB254" s="4" t="str">
        <f>IF(B254="","",COUNT(B$3:B254))</f>
        <v/>
      </c>
      <c r="AC254" s="4" t="str">
        <f>IF(C254="","",COUNT(C$3:C254))</f>
        <v/>
      </c>
      <c r="AD254" s="4" t="str">
        <f>IF(D254="","",COUNT(D$3:D254))</f>
        <v/>
      </c>
      <c r="AE254" s="22" t="str">
        <f>IF(E254="","",COUNTA($E$3:E254))</f>
        <v/>
      </c>
      <c r="AF254" s="60" t="str">
        <f>IF(B254="",IF(OR($C254&lt;&gt;"",$D254&lt;&gt;"",$E254&lt;&gt;"",$F254&lt;&gt;""),INDEX(AF$3:AF253,MATCH(MAX(AB$3:AB253),AB$3:AB253,0),0),""),B254)</f>
        <v/>
      </c>
      <c r="AG254" s="60" t="str">
        <f>IF(C254="",IF(OR($B254&lt;&gt;"",$D254&lt;&gt;"",$E254&lt;&gt;"",$F254&lt;&gt;""),INDEX(AG$3:AG253,MATCH(MAX(AC$3:AC253),AC$3:AC253,0),0),""),C254)</f>
        <v/>
      </c>
      <c r="AH254" s="60" t="str">
        <f>IF(D254="",IF(OR($B254&lt;&gt;"",$C254&lt;&gt;"",$E254&lt;&gt;"",$F254&lt;&gt;""),INDEX(AH$3:AH253,MATCH(MAX(AD$3:AD253),AD$3:AD253,0),0),""),D254)</f>
        <v/>
      </c>
      <c r="AI254" s="19" t="str">
        <f t="shared" si="128"/>
        <v/>
      </c>
      <c r="AJ254" s="22" t="str">
        <f>IF(AK254="","",$AK254&amp;"@"&amp;AL254&amp;IF(AL254="","","@"&amp;COUNTIF($AI$3:AI254,AL254)))</f>
        <v/>
      </c>
      <c r="AK254" s="45" t="str">
        <f t="shared" si="129"/>
        <v/>
      </c>
      <c r="AL254" s="5" t="str">
        <f>IF(AI254="",IF(AND(F254&lt;&gt;"",E254=""),INDEX($AI$3:AI253,MATCH(MAX($AE$3:AE253),$AE$3:AE253,0),0),""),AI254)</f>
        <v/>
      </c>
      <c r="AM254" s="22" t="str">
        <f>IF(入力!F254="","",IFERROR(INDEX(設定!$B$3:$B$100003,IFERROR(MATCH("*"&amp;$F254&amp;"*",設定!B$3:B$100003,0),MATCH("*"&amp;$F254&amp;"*",設定!C$3:C$100003,0)),0),入力!F254))&amp;""</f>
        <v/>
      </c>
      <c r="AN254" s="22" t="str">
        <f>IF(AM254="","",IFERROR(IF(入力!I254="",INDEX(設定!$D$3:$D$100003,MATCH("*"&amp;$AM254&amp;"*",設定!B$3:B$100003,0),0),I254),I254))&amp;""</f>
        <v/>
      </c>
      <c r="AO254" s="22" t="str">
        <f t="shared" si="130"/>
        <v/>
      </c>
      <c r="AP254" s="22" t="str">
        <f t="shared" si="131"/>
        <v/>
      </c>
      <c r="AQ254" s="22" t="str">
        <f>IF(AM254="","",IFERROR(IF(入力!H254="",INDEX(設定!$E$3:$X$100003,MATCH("*"&amp;$AM254&amp;"*",設定!B$3:B$100003,0),MATCH($AK254,設定!$E$1:$X$1,1)),H254),H254))</f>
        <v/>
      </c>
      <c r="AR254" s="23" t="str">
        <f t="shared" si="132"/>
        <v/>
      </c>
      <c r="AS254" s="23" t="str">
        <f>IF(AND(AR254&lt;&gt;"",COUNTIF($AJ$3:AJ254,AJ254)=1),SUMIF($AJ$3:$AR$100003,AJ254,$AR$3:$AR$100003),"")</f>
        <v/>
      </c>
      <c r="AT254" s="23" t="str">
        <f>IF(AND(COUNTIF($AK$3:AK254,AK254)=COUNTIF($AK$3:AK100254,AK254),AK254&lt;&gt;""),SUMIF($AK$3:AK254,AK254,$AR$3:AR254),"")</f>
        <v/>
      </c>
      <c r="AU254" s="125"/>
      <c r="AV254" s="22" t="str">
        <f>IF(COUNT(BA254:BF254)=6,MAX($AV$3:AV253)+1,"")</f>
        <v/>
      </c>
      <c r="AW254" s="22" t="str">
        <f>IF(AX254="","",RANK(AX254,$AX$3:$AX$100003,1)+COUNTIF($AX$3:AX254,AX254)-1)</f>
        <v/>
      </c>
      <c r="AX254" s="22" t="str">
        <f t="shared" si="111"/>
        <v/>
      </c>
      <c r="AY254" s="22" t="str">
        <f>IF(AL254="","",IF(COUNTIF($AL$3:AL254,AL254)=1,1+MAX($AY$3:AY253),INDEX($AY$3:AY253,MATCH(AL254,$AL$3:AL254,0),0)))</f>
        <v/>
      </c>
      <c r="AZ254" s="22" t="str">
        <f>IF(AM254="","",IF(COUNTIF($AM$3:AM254,AM254)=1,1+MAX($AZ$3:AZ253),INDEX($AZ$3:AZ253,MATCH(AM254,$AM$3:AM254,0),0)))</f>
        <v/>
      </c>
      <c r="BA254" s="79" t="str">
        <f t="shared" si="112"/>
        <v/>
      </c>
      <c r="BB254" s="79" t="str">
        <f t="shared" si="113"/>
        <v/>
      </c>
      <c r="BC254" s="22" t="str">
        <f>IF($AL254="","",IF(COUNTIF(AL254,"*"&amp;BC$1&amp;"*"),COUNTIF(AL$3:AL254,"*"&amp;BC$1&amp;"*"),""))</f>
        <v/>
      </c>
      <c r="BD254" s="22" t="str">
        <f>IF($AL254="","",IF(COUNTIF(AM254,"*"&amp;BD$1&amp;"*"),COUNTIF(AM$3:AM254,"*"&amp;BD$1&amp;"*"),""))</f>
        <v/>
      </c>
      <c r="BE254" s="22" t="str">
        <f>IF($AL254="","",IF(COUNTIF(AN254,"*"&amp;BE$1&amp;"*"),COUNTIF(AN$3:AN254,"*"&amp;BE$1&amp;"*"),""))</f>
        <v/>
      </c>
      <c r="BF254" s="22" t="str">
        <f>IF($AL254="","",IF(COUNTIF(AO254,"*"&amp;BF$1&amp;"*"),COUNTIF(AO$3:AO254,"*"&amp;BF$1&amp;"*"),""))</f>
        <v/>
      </c>
      <c r="BG254" s="83" t="str">
        <f t="shared" si="114"/>
        <v/>
      </c>
      <c r="BH254" s="22" t="str">
        <f t="shared" si="115"/>
        <v/>
      </c>
      <c r="BI254" s="22" t="str">
        <f t="shared" si="116"/>
        <v/>
      </c>
      <c r="BK254" s="22" t="str">
        <f>IF($BK$1&gt;=1+MAX($BK$3:BK253),1+MAX($BK$3:BK253),"")</f>
        <v/>
      </c>
      <c r="BL254" s="22" t="str">
        <f t="shared" si="138"/>
        <v/>
      </c>
      <c r="BM254" s="22" t="str">
        <f t="shared" si="138"/>
        <v/>
      </c>
      <c r="BN254" s="22" t="str">
        <f t="shared" si="138"/>
        <v/>
      </c>
      <c r="BO254" s="22" t="str">
        <f t="shared" si="138"/>
        <v/>
      </c>
      <c r="BP254" s="22" t="str">
        <f t="shared" si="138"/>
        <v/>
      </c>
      <c r="BQ254" s="22" t="str">
        <f t="shared" si="138"/>
        <v/>
      </c>
      <c r="BR254" s="22" t="str">
        <f t="shared" si="138"/>
        <v/>
      </c>
      <c r="BS254" s="22" t="str">
        <f t="shared" si="138"/>
        <v/>
      </c>
      <c r="BT254" s="22" t="str">
        <f t="shared" si="138"/>
        <v/>
      </c>
      <c r="BU254" s="22" t="str">
        <f t="shared" si="138"/>
        <v/>
      </c>
      <c r="BV254" s="22" t="str">
        <f t="shared" si="138"/>
        <v/>
      </c>
    </row>
    <row r="255" spans="2:74" ht="30" customHeight="1" x14ac:dyDescent="0.2">
      <c r="B255" s="75"/>
      <c r="C255" s="75"/>
      <c r="D255" s="77"/>
      <c r="E255" s="49"/>
      <c r="F255" s="49"/>
      <c r="G255" s="50"/>
      <c r="H255" s="51"/>
      <c r="I255" s="50"/>
      <c r="J255" s="53"/>
      <c r="K255" s="55" t="str">
        <f t="shared" si="117"/>
        <v/>
      </c>
      <c r="L255" s="50" t="str">
        <f t="shared" si="118"/>
        <v/>
      </c>
      <c r="M255" s="50" t="str">
        <f t="shared" si="119"/>
        <v/>
      </c>
      <c r="N255" s="72" t="str">
        <f t="shared" si="120"/>
        <v/>
      </c>
      <c r="O255" s="72" t="str">
        <f t="shared" si="121"/>
        <v/>
      </c>
      <c r="P255" s="51" t="str">
        <f t="shared" si="122"/>
        <v/>
      </c>
      <c r="Q255" s="21"/>
      <c r="R255" s="68" t="str">
        <f t="shared" si="123"/>
        <v/>
      </c>
      <c r="S255" s="51" t="str">
        <f t="shared" si="124"/>
        <v/>
      </c>
      <c r="T255" s="24"/>
      <c r="U255" s="7" t="str">
        <f t="shared" si="109"/>
        <v/>
      </c>
      <c r="V255" s="8" t="str">
        <f t="shared" si="125"/>
        <v/>
      </c>
      <c r="W255" s="21"/>
      <c r="X255" s="14" t="str">
        <f t="shared" si="110"/>
        <v/>
      </c>
      <c r="Y255" s="14" t="str">
        <f t="shared" si="126"/>
        <v/>
      </c>
      <c r="Z255" s="8" t="str">
        <f t="shared" si="127"/>
        <v/>
      </c>
      <c r="AA255" s="24"/>
      <c r="AB255" s="4" t="str">
        <f>IF(B255="","",COUNT(B$3:B255))</f>
        <v/>
      </c>
      <c r="AC255" s="4" t="str">
        <f>IF(C255="","",COUNT(C$3:C255))</f>
        <v/>
      </c>
      <c r="AD255" s="4" t="str">
        <f>IF(D255="","",COUNT(D$3:D255))</f>
        <v/>
      </c>
      <c r="AE255" s="22" t="str">
        <f>IF(E255="","",COUNTA($E$3:E255))</f>
        <v/>
      </c>
      <c r="AF255" s="60" t="str">
        <f>IF(B255="",IF(OR($C255&lt;&gt;"",$D255&lt;&gt;"",$E255&lt;&gt;"",$F255&lt;&gt;""),INDEX(AF$3:AF254,MATCH(MAX(AB$3:AB254),AB$3:AB254,0),0),""),B255)</f>
        <v/>
      </c>
      <c r="AG255" s="60" t="str">
        <f>IF(C255="",IF(OR($B255&lt;&gt;"",$D255&lt;&gt;"",$E255&lt;&gt;"",$F255&lt;&gt;""),INDEX(AG$3:AG254,MATCH(MAX(AC$3:AC254),AC$3:AC254,0),0),""),C255)</f>
        <v/>
      </c>
      <c r="AH255" s="60" t="str">
        <f>IF(D255="",IF(OR($B255&lt;&gt;"",$C255&lt;&gt;"",$E255&lt;&gt;"",$F255&lt;&gt;""),INDEX(AH$3:AH254,MATCH(MAX(AD$3:AD254),AD$3:AD254,0),0),""),D255)</f>
        <v/>
      </c>
      <c r="AI255" s="19" t="str">
        <f t="shared" si="128"/>
        <v/>
      </c>
      <c r="AJ255" s="22" t="str">
        <f>IF(AK255="","",$AK255&amp;"@"&amp;AL255&amp;IF(AL255="","","@"&amp;COUNTIF($AI$3:AI255,AL255)))</f>
        <v/>
      </c>
      <c r="AK255" s="45" t="str">
        <f t="shared" si="129"/>
        <v/>
      </c>
      <c r="AL255" s="5" t="str">
        <f>IF(AI255="",IF(AND(F255&lt;&gt;"",E255=""),INDEX($AI$3:AI254,MATCH(MAX($AE$3:AE254),$AE$3:AE254,0),0),""),AI255)</f>
        <v/>
      </c>
      <c r="AM255" s="22" t="str">
        <f>IF(入力!F255="","",IFERROR(INDEX(設定!$B$3:$B$100003,IFERROR(MATCH("*"&amp;$F255&amp;"*",設定!B$3:B$100003,0),MATCH("*"&amp;$F255&amp;"*",設定!C$3:C$100003,0)),0),入力!F255))&amp;""</f>
        <v/>
      </c>
      <c r="AN255" s="22" t="str">
        <f>IF(AM255="","",IFERROR(IF(入力!I255="",INDEX(設定!$D$3:$D$100003,MATCH("*"&amp;$AM255&amp;"*",設定!B$3:B$100003,0),0),I255),I255))&amp;""</f>
        <v/>
      </c>
      <c r="AO255" s="22" t="str">
        <f t="shared" si="130"/>
        <v/>
      </c>
      <c r="AP255" s="22" t="str">
        <f t="shared" si="131"/>
        <v/>
      </c>
      <c r="AQ255" s="22" t="str">
        <f>IF(AM255="","",IFERROR(IF(入力!H255="",INDEX(設定!$E$3:$X$100003,MATCH("*"&amp;$AM255&amp;"*",設定!B$3:B$100003,0),MATCH($AK255,設定!$E$1:$X$1,1)),H255),H255))</f>
        <v/>
      </c>
      <c r="AR255" s="23" t="str">
        <f t="shared" si="132"/>
        <v/>
      </c>
      <c r="AS255" s="23" t="str">
        <f>IF(AND(AR255&lt;&gt;"",COUNTIF($AJ$3:AJ255,AJ255)=1),SUMIF($AJ$3:$AR$100003,AJ255,$AR$3:$AR$100003),"")</f>
        <v/>
      </c>
      <c r="AT255" s="23" t="str">
        <f>IF(AND(COUNTIF($AK$3:AK255,AK255)=COUNTIF($AK$3:AK100255,AK255),AK255&lt;&gt;""),SUMIF($AK$3:AK255,AK255,$AR$3:AR255),"")</f>
        <v/>
      </c>
      <c r="AU255" s="125"/>
      <c r="AV255" s="22" t="str">
        <f>IF(COUNT(BA255:BF255)=6,MAX($AV$3:AV254)+1,"")</f>
        <v/>
      </c>
      <c r="AW255" s="22" t="str">
        <f>IF(AX255="","",RANK(AX255,$AX$3:$AX$100003,1)+COUNTIF($AX$3:AX255,AX255)-1)</f>
        <v/>
      </c>
      <c r="AX255" s="22" t="str">
        <f t="shared" si="111"/>
        <v/>
      </c>
      <c r="AY255" s="22" t="str">
        <f>IF(AL255="","",IF(COUNTIF($AL$3:AL255,AL255)=1,1+MAX($AY$3:AY254),INDEX($AY$3:AY254,MATCH(AL255,$AL$3:AL255,0),0)))</f>
        <v/>
      </c>
      <c r="AZ255" s="22" t="str">
        <f>IF(AM255="","",IF(COUNTIF($AM$3:AM255,AM255)=1,1+MAX($AZ$3:AZ254),INDEX($AZ$3:AZ254,MATCH(AM255,$AM$3:AM255,0),0)))</f>
        <v/>
      </c>
      <c r="BA255" s="79" t="str">
        <f t="shared" si="112"/>
        <v/>
      </c>
      <c r="BB255" s="79" t="str">
        <f t="shared" si="113"/>
        <v/>
      </c>
      <c r="BC255" s="22" t="str">
        <f>IF($AL255="","",IF(COUNTIF(AL255,"*"&amp;BC$1&amp;"*"),COUNTIF(AL$3:AL255,"*"&amp;BC$1&amp;"*"),""))</f>
        <v/>
      </c>
      <c r="BD255" s="22" t="str">
        <f>IF($AL255="","",IF(COUNTIF(AM255,"*"&amp;BD$1&amp;"*"),COUNTIF(AM$3:AM255,"*"&amp;BD$1&amp;"*"),""))</f>
        <v/>
      </c>
      <c r="BE255" s="22" t="str">
        <f>IF($AL255="","",IF(COUNTIF(AN255,"*"&amp;BE$1&amp;"*"),COUNTIF(AN$3:AN255,"*"&amp;BE$1&amp;"*"),""))</f>
        <v/>
      </c>
      <c r="BF255" s="22" t="str">
        <f>IF($AL255="","",IF(COUNTIF(AO255,"*"&amp;BF$1&amp;"*"),COUNTIF(AO$3:AO255,"*"&amp;BF$1&amp;"*"),""))</f>
        <v/>
      </c>
      <c r="BG255" s="83" t="str">
        <f t="shared" si="114"/>
        <v/>
      </c>
      <c r="BH255" s="22" t="str">
        <f t="shared" si="115"/>
        <v/>
      </c>
      <c r="BI255" s="22" t="str">
        <f t="shared" si="116"/>
        <v/>
      </c>
      <c r="BK255" s="22" t="str">
        <f>IF($BK$1&gt;=1+MAX($BK$3:BK254),1+MAX($BK$3:BK254),"")</f>
        <v/>
      </c>
      <c r="BL255" s="22" t="str">
        <f t="shared" si="138"/>
        <v/>
      </c>
      <c r="BM255" s="22" t="str">
        <f t="shared" si="138"/>
        <v/>
      </c>
      <c r="BN255" s="22" t="str">
        <f t="shared" si="138"/>
        <v/>
      </c>
      <c r="BO255" s="22" t="str">
        <f t="shared" si="138"/>
        <v/>
      </c>
      <c r="BP255" s="22" t="str">
        <f t="shared" si="138"/>
        <v/>
      </c>
      <c r="BQ255" s="22" t="str">
        <f t="shared" si="138"/>
        <v/>
      </c>
      <c r="BR255" s="22" t="str">
        <f t="shared" si="138"/>
        <v/>
      </c>
      <c r="BS255" s="22" t="str">
        <f t="shared" si="138"/>
        <v/>
      </c>
      <c r="BT255" s="22" t="str">
        <f t="shared" si="138"/>
        <v/>
      </c>
      <c r="BU255" s="22" t="str">
        <f t="shared" si="138"/>
        <v/>
      </c>
      <c r="BV255" s="22" t="str">
        <f t="shared" si="138"/>
        <v/>
      </c>
    </row>
    <row r="256" spans="2:74" ht="30" customHeight="1" x14ac:dyDescent="0.2">
      <c r="B256" s="75"/>
      <c r="C256" s="75"/>
      <c r="D256" s="77"/>
      <c r="E256" s="49"/>
      <c r="F256" s="49"/>
      <c r="G256" s="50"/>
      <c r="H256" s="51"/>
      <c r="I256" s="50"/>
      <c r="J256" s="53"/>
      <c r="K256" s="55" t="str">
        <f t="shared" si="117"/>
        <v/>
      </c>
      <c r="L256" s="50" t="str">
        <f t="shared" si="118"/>
        <v/>
      </c>
      <c r="M256" s="50" t="str">
        <f t="shared" si="119"/>
        <v/>
      </c>
      <c r="N256" s="72" t="str">
        <f t="shared" si="120"/>
        <v/>
      </c>
      <c r="O256" s="72" t="str">
        <f t="shared" si="121"/>
        <v/>
      </c>
      <c r="P256" s="51" t="str">
        <f t="shared" si="122"/>
        <v/>
      </c>
      <c r="Q256" s="21"/>
      <c r="R256" s="68" t="str">
        <f t="shared" si="123"/>
        <v/>
      </c>
      <c r="S256" s="51" t="str">
        <f t="shared" si="124"/>
        <v/>
      </c>
      <c r="T256" s="24"/>
      <c r="U256" s="7" t="str">
        <f t="shared" si="109"/>
        <v/>
      </c>
      <c r="V256" s="8" t="str">
        <f t="shared" si="125"/>
        <v/>
      </c>
      <c r="W256" s="21"/>
      <c r="X256" s="14" t="str">
        <f t="shared" si="110"/>
        <v/>
      </c>
      <c r="Y256" s="14" t="str">
        <f t="shared" si="126"/>
        <v/>
      </c>
      <c r="Z256" s="8" t="str">
        <f t="shared" si="127"/>
        <v/>
      </c>
      <c r="AA256" s="24"/>
      <c r="AB256" s="4" t="str">
        <f>IF(B256="","",COUNT(B$3:B256))</f>
        <v/>
      </c>
      <c r="AC256" s="4" t="str">
        <f>IF(C256="","",COUNT(C$3:C256))</f>
        <v/>
      </c>
      <c r="AD256" s="4" t="str">
        <f>IF(D256="","",COUNT(D$3:D256))</f>
        <v/>
      </c>
      <c r="AE256" s="22" t="str">
        <f>IF(E256="","",COUNTA($E$3:E256))</f>
        <v/>
      </c>
      <c r="AF256" s="60" t="str">
        <f>IF(B256="",IF(OR($C256&lt;&gt;"",$D256&lt;&gt;"",$E256&lt;&gt;"",$F256&lt;&gt;""),INDEX(AF$3:AF255,MATCH(MAX(AB$3:AB255),AB$3:AB255,0),0),""),B256)</f>
        <v/>
      </c>
      <c r="AG256" s="60" t="str">
        <f>IF(C256="",IF(OR($B256&lt;&gt;"",$D256&lt;&gt;"",$E256&lt;&gt;"",$F256&lt;&gt;""),INDEX(AG$3:AG255,MATCH(MAX(AC$3:AC255),AC$3:AC255,0),0),""),C256)</f>
        <v/>
      </c>
      <c r="AH256" s="60" t="str">
        <f>IF(D256="",IF(OR($B256&lt;&gt;"",$C256&lt;&gt;"",$E256&lt;&gt;"",$F256&lt;&gt;""),INDEX(AH$3:AH255,MATCH(MAX(AD$3:AD255),AD$3:AD255,0),0),""),D256)</f>
        <v/>
      </c>
      <c r="AI256" s="19" t="str">
        <f t="shared" si="128"/>
        <v/>
      </c>
      <c r="AJ256" s="22" t="str">
        <f>IF(AK256="","",$AK256&amp;"@"&amp;AL256&amp;IF(AL256="","","@"&amp;COUNTIF($AI$3:AI256,AL256)))</f>
        <v/>
      </c>
      <c r="AK256" s="45" t="str">
        <f t="shared" si="129"/>
        <v/>
      </c>
      <c r="AL256" s="5" t="str">
        <f>IF(AI256="",IF(AND(F256&lt;&gt;"",E256=""),INDEX($AI$3:AI255,MATCH(MAX($AE$3:AE255),$AE$3:AE255,0),0),""),AI256)</f>
        <v/>
      </c>
      <c r="AM256" s="22" t="str">
        <f>IF(入力!F256="","",IFERROR(INDEX(設定!$B$3:$B$100003,IFERROR(MATCH("*"&amp;$F256&amp;"*",設定!B$3:B$100003,0),MATCH("*"&amp;$F256&amp;"*",設定!C$3:C$100003,0)),0),入力!F256))&amp;""</f>
        <v/>
      </c>
      <c r="AN256" s="22" t="str">
        <f>IF(AM256="","",IFERROR(IF(入力!I256="",INDEX(設定!$D$3:$D$100003,MATCH("*"&amp;$AM256&amp;"*",設定!B$3:B$100003,0),0),I256),I256))&amp;""</f>
        <v/>
      </c>
      <c r="AO256" s="22" t="str">
        <f t="shared" si="130"/>
        <v/>
      </c>
      <c r="AP256" s="22" t="str">
        <f t="shared" si="131"/>
        <v/>
      </c>
      <c r="AQ256" s="22" t="str">
        <f>IF(AM256="","",IFERROR(IF(入力!H256="",INDEX(設定!$E$3:$X$100003,MATCH("*"&amp;$AM256&amp;"*",設定!B$3:B$100003,0),MATCH($AK256,設定!$E$1:$X$1,1)),H256),H256))</f>
        <v/>
      </c>
      <c r="AR256" s="23" t="str">
        <f t="shared" si="132"/>
        <v/>
      </c>
      <c r="AS256" s="23" t="str">
        <f>IF(AND(AR256&lt;&gt;"",COUNTIF($AJ$3:AJ256,AJ256)=1),SUMIF($AJ$3:$AR$100003,AJ256,$AR$3:$AR$100003),"")</f>
        <v/>
      </c>
      <c r="AT256" s="23" t="str">
        <f>IF(AND(COUNTIF($AK$3:AK256,AK256)=COUNTIF($AK$3:AK100256,AK256),AK256&lt;&gt;""),SUMIF($AK$3:AK256,AK256,$AR$3:AR256),"")</f>
        <v/>
      </c>
      <c r="AU256" s="125"/>
      <c r="AV256" s="22" t="str">
        <f>IF(COUNT(BA256:BF256)=6,MAX($AV$3:AV255)+1,"")</f>
        <v/>
      </c>
      <c r="AW256" s="22" t="str">
        <f>IF(AX256="","",RANK(AX256,$AX$3:$AX$100003,1)+COUNTIF($AX$3:AX256,AX256)-1)</f>
        <v/>
      </c>
      <c r="AX256" s="22" t="str">
        <f t="shared" si="111"/>
        <v/>
      </c>
      <c r="AY256" s="22" t="str">
        <f>IF(AL256="","",IF(COUNTIF($AL$3:AL256,AL256)=1,1+MAX($AY$3:AY255),INDEX($AY$3:AY255,MATCH(AL256,$AL$3:AL256,0),0)))</f>
        <v/>
      </c>
      <c r="AZ256" s="22" t="str">
        <f>IF(AM256="","",IF(COUNTIF($AM$3:AM256,AM256)=1,1+MAX($AZ$3:AZ255),INDEX($AZ$3:AZ255,MATCH(AM256,$AM$3:AM256,0),0)))</f>
        <v/>
      </c>
      <c r="BA256" s="79" t="str">
        <f t="shared" si="112"/>
        <v/>
      </c>
      <c r="BB256" s="79" t="str">
        <f t="shared" si="113"/>
        <v/>
      </c>
      <c r="BC256" s="22" t="str">
        <f>IF($AL256="","",IF(COUNTIF(AL256,"*"&amp;BC$1&amp;"*"),COUNTIF(AL$3:AL256,"*"&amp;BC$1&amp;"*"),""))</f>
        <v/>
      </c>
      <c r="BD256" s="22" t="str">
        <f>IF($AL256="","",IF(COUNTIF(AM256,"*"&amp;BD$1&amp;"*"),COUNTIF(AM$3:AM256,"*"&amp;BD$1&amp;"*"),""))</f>
        <v/>
      </c>
      <c r="BE256" s="22" t="str">
        <f>IF($AL256="","",IF(COUNTIF(AN256,"*"&amp;BE$1&amp;"*"),COUNTIF(AN$3:AN256,"*"&amp;BE$1&amp;"*"),""))</f>
        <v/>
      </c>
      <c r="BF256" s="22" t="str">
        <f>IF($AL256="","",IF(COUNTIF(AO256,"*"&amp;BF$1&amp;"*"),COUNTIF(AO$3:AO256,"*"&amp;BF$1&amp;"*"),""))</f>
        <v/>
      </c>
      <c r="BG256" s="83" t="str">
        <f t="shared" si="114"/>
        <v/>
      </c>
      <c r="BH256" s="22" t="str">
        <f t="shared" si="115"/>
        <v/>
      </c>
      <c r="BI256" s="22" t="str">
        <f t="shared" si="116"/>
        <v/>
      </c>
      <c r="BK256" s="22" t="str">
        <f>IF($BK$1&gt;=1+MAX($BK$3:BK255),1+MAX($BK$3:BK255),"")</f>
        <v/>
      </c>
      <c r="BL256" s="22" t="str">
        <f t="shared" si="138"/>
        <v/>
      </c>
      <c r="BM256" s="22" t="str">
        <f t="shared" si="138"/>
        <v/>
      </c>
      <c r="BN256" s="22" t="str">
        <f t="shared" si="138"/>
        <v/>
      </c>
      <c r="BO256" s="22" t="str">
        <f t="shared" si="138"/>
        <v/>
      </c>
      <c r="BP256" s="22" t="str">
        <f t="shared" si="138"/>
        <v/>
      </c>
      <c r="BQ256" s="22" t="str">
        <f t="shared" si="138"/>
        <v/>
      </c>
      <c r="BR256" s="22" t="str">
        <f t="shared" si="138"/>
        <v/>
      </c>
      <c r="BS256" s="22" t="str">
        <f t="shared" si="138"/>
        <v/>
      </c>
      <c r="BT256" s="22" t="str">
        <f t="shared" si="138"/>
        <v/>
      </c>
      <c r="BU256" s="22" t="str">
        <f t="shared" si="138"/>
        <v/>
      </c>
      <c r="BV256" s="22" t="str">
        <f t="shared" si="138"/>
        <v/>
      </c>
    </row>
    <row r="257" spans="2:74" ht="30" customHeight="1" x14ac:dyDescent="0.2">
      <c r="B257" s="75"/>
      <c r="C257" s="75"/>
      <c r="D257" s="77"/>
      <c r="E257" s="49"/>
      <c r="F257" s="49"/>
      <c r="G257" s="50"/>
      <c r="H257" s="51"/>
      <c r="I257" s="50"/>
      <c r="J257" s="53"/>
      <c r="K257" s="55" t="str">
        <f t="shared" si="117"/>
        <v/>
      </c>
      <c r="L257" s="50" t="str">
        <f t="shared" si="118"/>
        <v/>
      </c>
      <c r="M257" s="50" t="str">
        <f t="shared" si="119"/>
        <v/>
      </c>
      <c r="N257" s="72" t="str">
        <f t="shared" si="120"/>
        <v/>
      </c>
      <c r="O257" s="72" t="str">
        <f t="shared" si="121"/>
        <v/>
      </c>
      <c r="P257" s="51" t="str">
        <f t="shared" si="122"/>
        <v/>
      </c>
      <c r="Q257" s="21"/>
      <c r="R257" s="68" t="str">
        <f t="shared" si="123"/>
        <v/>
      </c>
      <c r="S257" s="51" t="str">
        <f t="shared" si="124"/>
        <v/>
      </c>
      <c r="T257" s="24"/>
      <c r="U257" s="7" t="str">
        <f t="shared" si="109"/>
        <v/>
      </c>
      <c r="V257" s="8" t="str">
        <f t="shared" si="125"/>
        <v/>
      </c>
      <c r="W257" s="21"/>
      <c r="X257" s="14" t="str">
        <f t="shared" si="110"/>
        <v/>
      </c>
      <c r="Y257" s="14" t="str">
        <f t="shared" si="126"/>
        <v/>
      </c>
      <c r="Z257" s="8" t="str">
        <f t="shared" si="127"/>
        <v/>
      </c>
      <c r="AA257" s="24"/>
      <c r="AB257" s="4" t="str">
        <f>IF(B257="","",COUNT(B$3:B257))</f>
        <v/>
      </c>
      <c r="AC257" s="4" t="str">
        <f>IF(C257="","",COUNT(C$3:C257))</f>
        <v/>
      </c>
      <c r="AD257" s="4" t="str">
        <f>IF(D257="","",COUNT(D$3:D257))</f>
        <v/>
      </c>
      <c r="AE257" s="22" t="str">
        <f>IF(E257="","",COUNTA($E$3:E257))</f>
        <v/>
      </c>
      <c r="AF257" s="60" t="str">
        <f>IF(B257="",IF(OR($C257&lt;&gt;"",$D257&lt;&gt;"",$E257&lt;&gt;"",$F257&lt;&gt;""),INDEX(AF$3:AF256,MATCH(MAX(AB$3:AB256),AB$3:AB256,0),0),""),B257)</f>
        <v/>
      </c>
      <c r="AG257" s="60" t="str">
        <f>IF(C257="",IF(OR($B257&lt;&gt;"",$D257&lt;&gt;"",$E257&lt;&gt;"",$F257&lt;&gt;""),INDEX(AG$3:AG256,MATCH(MAX(AC$3:AC256),AC$3:AC256,0),0),""),C257)</f>
        <v/>
      </c>
      <c r="AH257" s="60" t="str">
        <f>IF(D257="",IF(OR($B257&lt;&gt;"",$C257&lt;&gt;"",$E257&lt;&gt;"",$F257&lt;&gt;""),INDEX(AH$3:AH256,MATCH(MAX(AD$3:AD256),AD$3:AD256,0),0),""),D257)</f>
        <v/>
      </c>
      <c r="AI257" s="19" t="str">
        <f t="shared" si="128"/>
        <v/>
      </c>
      <c r="AJ257" s="22" t="str">
        <f>IF(AK257="","",$AK257&amp;"@"&amp;AL257&amp;IF(AL257="","","@"&amp;COUNTIF($AI$3:AI257,AL257)))</f>
        <v/>
      </c>
      <c r="AK257" s="45" t="str">
        <f t="shared" si="129"/>
        <v/>
      </c>
      <c r="AL257" s="5" t="str">
        <f>IF(AI257="",IF(AND(F257&lt;&gt;"",E257=""),INDEX($AI$3:AI256,MATCH(MAX($AE$3:AE256),$AE$3:AE256,0),0),""),AI257)</f>
        <v/>
      </c>
      <c r="AM257" s="22" t="str">
        <f>IF(入力!F257="","",IFERROR(INDEX(設定!$B$3:$B$100003,IFERROR(MATCH("*"&amp;$F257&amp;"*",設定!B$3:B$100003,0),MATCH("*"&amp;$F257&amp;"*",設定!C$3:C$100003,0)),0),入力!F257))&amp;""</f>
        <v/>
      </c>
      <c r="AN257" s="22" t="str">
        <f>IF(AM257="","",IFERROR(IF(入力!I257="",INDEX(設定!$D$3:$D$100003,MATCH("*"&amp;$AM257&amp;"*",設定!B$3:B$100003,0),0),I257),I257))&amp;""</f>
        <v/>
      </c>
      <c r="AO257" s="22" t="str">
        <f t="shared" si="130"/>
        <v/>
      </c>
      <c r="AP257" s="22" t="str">
        <f t="shared" si="131"/>
        <v/>
      </c>
      <c r="AQ257" s="22" t="str">
        <f>IF(AM257="","",IFERROR(IF(入力!H257="",INDEX(設定!$E$3:$X$100003,MATCH("*"&amp;$AM257&amp;"*",設定!B$3:B$100003,0),MATCH($AK257,設定!$E$1:$X$1,1)),H257),H257))</f>
        <v/>
      </c>
      <c r="AR257" s="23" t="str">
        <f t="shared" si="132"/>
        <v/>
      </c>
      <c r="AS257" s="23" t="str">
        <f>IF(AND(AR257&lt;&gt;"",COUNTIF($AJ$3:AJ257,AJ257)=1),SUMIF($AJ$3:$AR$100003,AJ257,$AR$3:$AR$100003),"")</f>
        <v/>
      </c>
      <c r="AT257" s="23" t="str">
        <f>IF(AND(COUNTIF($AK$3:AK257,AK257)=COUNTIF($AK$3:AK100257,AK257),AK257&lt;&gt;""),SUMIF($AK$3:AK257,AK257,$AR$3:AR257),"")</f>
        <v/>
      </c>
      <c r="AU257" s="125"/>
      <c r="AV257" s="22" t="str">
        <f>IF(COUNT(BA257:BF257)=6,MAX($AV$3:AV256)+1,"")</f>
        <v/>
      </c>
      <c r="AW257" s="22" t="str">
        <f>IF(AX257="","",RANK(AX257,$AX$3:$AX$100003,1)+COUNTIF($AX$3:AX257,AX257)-1)</f>
        <v/>
      </c>
      <c r="AX257" s="22" t="str">
        <f t="shared" si="111"/>
        <v/>
      </c>
      <c r="AY257" s="22" t="str">
        <f>IF(AL257="","",IF(COUNTIF($AL$3:AL257,AL257)=1,1+MAX($AY$3:AY256),INDEX($AY$3:AY256,MATCH(AL257,$AL$3:AL257,0),0)))</f>
        <v/>
      </c>
      <c r="AZ257" s="22" t="str">
        <f>IF(AM257="","",IF(COUNTIF($AM$3:AM257,AM257)=1,1+MAX($AZ$3:AZ256),INDEX($AZ$3:AZ256,MATCH(AM257,$AM$3:AM257,0),0)))</f>
        <v/>
      </c>
      <c r="BA257" s="79" t="str">
        <f t="shared" si="112"/>
        <v/>
      </c>
      <c r="BB257" s="79" t="str">
        <f t="shared" si="113"/>
        <v/>
      </c>
      <c r="BC257" s="22" t="str">
        <f>IF($AL257="","",IF(COUNTIF(AL257,"*"&amp;BC$1&amp;"*"),COUNTIF(AL$3:AL257,"*"&amp;BC$1&amp;"*"),""))</f>
        <v/>
      </c>
      <c r="BD257" s="22" t="str">
        <f>IF($AL257="","",IF(COUNTIF(AM257,"*"&amp;BD$1&amp;"*"),COUNTIF(AM$3:AM257,"*"&amp;BD$1&amp;"*"),""))</f>
        <v/>
      </c>
      <c r="BE257" s="22" t="str">
        <f>IF($AL257="","",IF(COUNTIF(AN257,"*"&amp;BE$1&amp;"*"),COUNTIF(AN$3:AN257,"*"&amp;BE$1&amp;"*"),""))</f>
        <v/>
      </c>
      <c r="BF257" s="22" t="str">
        <f>IF($AL257="","",IF(COUNTIF(AO257,"*"&amp;BF$1&amp;"*"),COUNTIF(AO$3:AO257,"*"&amp;BF$1&amp;"*"),""))</f>
        <v/>
      </c>
      <c r="BG257" s="83" t="str">
        <f t="shared" si="114"/>
        <v/>
      </c>
      <c r="BH257" s="22" t="str">
        <f t="shared" si="115"/>
        <v/>
      </c>
      <c r="BI257" s="22" t="str">
        <f t="shared" si="116"/>
        <v/>
      </c>
      <c r="BK257" s="22" t="str">
        <f>IF($BK$1&gt;=1+MAX($BK$3:BK256),1+MAX($BK$3:BK256),"")</f>
        <v/>
      </c>
      <c r="BL257" s="22" t="str">
        <f t="shared" si="138"/>
        <v/>
      </c>
      <c r="BM257" s="22" t="str">
        <f t="shared" si="138"/>
        <v/>
      </c>
      <c r="BN257" s="22" t="str">
        <f t="shared" si="138"/>
        <v/>
      </c>
      <c r="BO257" s="22" t="str">
        <f t="shared" si="138"/>
        <v/>
      </c>
      <c r="BP257" s="22" t="str">
        <f t="shared" si="138"/>
        <v/>
      </c>
      <c r="BQ257" s="22" t="str">
        <f t="shared" si="138"/>
        <v/>
      </c>
      <c r="BR257" s="22" t="str">
        <f t="shared" si="138"/>
        <v/>
      </c>
      <c r="BS257" s="22" t="str">
        <f t="shared" si="138"/>
        <v/>
      </c>
      <c r="BT257" s="22" t="str">
        <f t="shared" si="138"/>
        <v/>
      </c>
      <c r="BU257" s="22" t="str">
        <f t="shared" si="138"/>
        <v/>
      </c>
      <c r="BV257" s="22" t="str">
        <f t="shared" si="138"/>
        <v/>
      </c>
    </row>
    <row r="258" spans="2:74" ht="30" customHeight="1" x14ac:dyDescent="0.2">
      <c r="B258" s="75"/>
      <c r="C258" s="75"/>
      <c r="D258" s="77"/>
      <c r="E258" s="49"/>
      <c r="F258" s="49"/>
      <c r="G258" s="50"/>
      <c r="H258" s="51"/>
      <c r="I258" s="50"/>
      <c r="J258" s="53"/>
      <c r="K258" s="55" t="str">
        <f t="shared" si="117"/>
        <v/>
      </c>
      <c r="L258" s="50" t="str">
        <f t="shared" si="118"/>
        <v/>
      </c>
      <c r="M258" s="50" t="str">
        <f t="shared" si="119"/>
        <v/>
      </c>
      <c r="N258" s="72" t="str">
        <f t="shared" si="120"/>
        <v/>
      </c>
      <c r="O258" s="72" t="str">
        <f t="shared" si="121"/>
        <v/>
      </c>
      <c r="P258" s="51" t="str">
        <f t="shared" si="122"/>
        <v/>
      </c>
      <c r="Q258" s="21"/>
      <c r="R258" s="68" t="str">
        <f t="shared" si="123"/>
        <v/>
      </c>
      <c r="S258" s="51" t="str">
        <f t="shared" si="124"/>
        <v/>
      </c>
      <c r="T258" s="24"/>
      <c r="U258" s="7" t="str">
        <f t="shared" si="109"/>
        <v/>
      </c>
      <c r="V258" s="8" t="str">
        <f t="shared" si="125"/>
        <v/>
      </c>
      <c r="W258" s="21"/>
      <c r="X258" s="14" t="str">
        <f t="shared" si="110"/>
        <v/>
      </c>
      <c r="Y258" s="14" t="str">
        <f t="shared" si="126"/>
        <v/>
      </c>
      <c r="Z258" s="8" t="str">
        <f t="shared" si="127"/>
        <v/>
      </c>
      <c r="AA258" s="24"/>
      <c r="AB258" s="4" t="str">
        <f>IF(B258="","",COUNT(B$3:B258))</f>
        <v/>
      </c>
      <c r="AC258" s="4" t="str">
        <f>IF(C258="","",COUNT(C$3:C258))</f>
        <v/>
      </c>
      <c r="AD258" s="4" t="str">
        <f>IF(D258="","",COUNT(D$3:D258))</f>
        <v/>
      </c>
      <c r="AE258" s="22" t="str">
        <f>IF(E258="","",COUNTA($E$3:E258))</f>
        <v/>
      </c>
      <c r="AF258" s="60" t="str">
        <f>IF(B258="",IF(OR($C258&lt;&gt;"",$D258&lt;&gt;"",$E258&lt;&gt;"",$F258&lt;&gt;""),INDEX(AF$3:AF257,MATCH(MAX(AB$3:AB257),AB$3:AB257,0),0),""),B258)</f>
        <v/>
      </c>
      <c r="AG258" s="60" t="str">
        <f>IF(C258="",IF(OR($B258&lt;&gt;"",$D258&lt;&gt;"",$E258&lt;&gt;"",$F258&lt;&gt;""),INDEX(AG$3:AG257,MATCH(MAX(AC$3:AC257),AC$3:AC257,0),0),""),C258)</f>
        <v/>
      </c>
      <c r="AH258" s="60" t="str">
        <f>IF(D258="",IF(OR($B258&lt;&gt;"",$C258&lt;&gt;"",$E258&lt;&gt;"",$F258&lt;&gt;""),INDEX(AH$3:AH257,MATCH(MAX(AD$3:AD257),AD$3:AD257,0),0),""),D258)</f>
        <v/>
      </c>
      <c r="AI258" s="19" t="str">
        <f t="shared" si="128"/>
        <v/>
      </c>
      <c r="AJ258" s="22" t="str">
        <f>IF(AK258="","",$AK258&amp;"@"&amp;AL258&amp;IF(AL258="","","@"&amp;COUNTIF($AI$3:AI258,AL258)))</f>
        <v/>
      </c>
      <c r="AK258" s="45" t="str">
        <f t="shared" si="129"/>
        <v/>
      </c>
      <c r="AL258" s="5" t="str">
        <f>IF(AI258="",IF(AND(F258&lt;&gt;"",E258=""),INDEX($AI$3:AI257,MATCH(MAX($AE$3:AE257),$AE$3:AE257,0),0),""),AI258)</f>
        <v/>
      </c>
      <c r="AM258" s="22" t="str">
        <f>IF(入力!F258="","",IFERROR(INDEX(設定!$B$3:$B$100003,IFERROR(MATCH("*"&amp;$F258&amp;"*",設定!B$3:B$100003,0),MATCH("*"&amp;$F258&amp;"*",設定!C$3:C$100003,0)),0),入力!F258))&amp;""</f>
        <v/>
      </c>
      <c r="AN258" s="22" t="str">
        <f>IF(AM258="","",IFERROR(IF(入力!I258="",INDEX(設定!$D$3:$D$100003,MATCH("*"&amp;$AM258&amp;"*",設定!B$3:B$100003,0),0),I258),I258))&amp;""</f>
        <v/>
      </c>
      <c r="AO258" s="22" t="str">
        <f t="shared" si="130"/>
        <v/>
      </c>
      <c r="AP258" s="22" t="str">
        <f t="shared" si="131"/>
        <v/>
      </c>
      <c r="AQ258" s="22" t="str">
        <f>IF(AM258="","",IFERROR(IF(入力!H258="",INDEX(設定!$E$3:$X$100003,MATCH("*"&amp;$AM258&amp;"*",設定!B$3:B$100003,0),MATCH($AK258,設定!$E$1:$X$1,1)),H258),H258))</f>
        <v/>
      </c>
      <c r="AR258" s="23" t="str">
        <f t="shared" si="132"/>
        <v/>
      </c>
      <c r="AS258" s="23" t="str">
        <f>IF(AND(AR258&lt;&gt;"",COUNTIF($AJ$3:AJ258,AJ258)=1),SUMIF($AJ$3:$AR$100003,AJ258,$AR$3:$AR$100003),"")</f>
        <v/>
      </c>
      <c r="AT258" s="23" t="str">
        <f>IF(AND(COUNTIF($AK$3:AK258,AK258)=COUNTIF($AK$3:AK100258,AK258),AK258&lt;&gt;""),SUMIF($AK$3:AK258,AK258,$AR$3:AR258),"")</f>
        <v/>
      </c>
      <c r="AU258" s="125"/>
      <c r="AV258" s="22" t="str">
        <f>IF(COUNT(BA258:BF258)=6,MAX($AV$3:AV257)+1,"")</f>
        <v/>
      </c>
      <c r="AW258" s="22" t="str">
        <f>IF(AX258="","",RANK(AX258,$AX$3:$AX$100003,1)+COUNTIF($AX$3:AX258,AX258)-1)</f>
        <v/>
      </c>
      <c r="AX258" s="22" t="str">
        <f t="shared" si="111"/>
        <v/>
      </c>
      <c r="AY258" s="22" t="str">
        <f>IF(AL258="","",IF(COUNTIF($AL$3:AL258,AL258)=1,1+MAX($AY$3:AY257),INDEX($AY$3:AY257,MATCH(AL258,$AL$3:AL258,0),0)))</f>
        <v/>
      </c>
      <c r="AZ258" s="22" t="str">
        <f>IF(AM258="","",IF(COUNTIF($AM$3:AM258,AM258)=1,1+MAX($AZ$3:AZ257),INDEX($AZ$3:AZ257,MATCH(AM258,$AM$3:AM258,0),0)))</f>
        <v/>
      </c>
      <c r="BA258" s="79" t="str">
        <f t="shared" si="112"/>
        <v/>
      </c>
      <c r="BB258" s="79" t="str">
        <f t="shared" si="113"/>
        <v/>
      </c>
      <c r="BC258" s="22" t="str">
        <f>IF($AL258="","",IF(COUNTIF(AL258,"*"&amp;BC$1&amp;"*"),COUNTIF(AL$3:AL258,"*"&amp;BC$1&amp;"*"),""))</f>
        <v/>
      </c>
      <c r="BD258" s="22" t="str">
        <f>IF($AL258="","",IF(COUNTIF(AM258,"*"&amp;BD$1&amp;"*"),COUNTIF(AM$3:AM258,"*"&amp;BD$1&amp;"*"),""))</f>
        <v/>
      </c>
      <c r="BE258" s="22" t="str">
        <f>IF($AL258="","",IF(COUNTIF(AN258,"*"&amp;BE$1&amp;"*"),COUNTIF(AN$3:AN258,"*"&amp;BE$1&amp;"*"),""))</f>
        <v/>
      </c>
      <c r="BF258" s="22" t="str">
        <f>IF($AL258="","",IF(COUNTIF(AO258,"*"&amp;BF$1&amp;"*"),COUNTIF(AO$3:AO258,"*"&amp;BF$1&amp;"*"),""))</f>
        <v/>
      </c>
      <c r="BG258" s="83" t="str">
        <f t="shared" si="114"/>
        <v/>
      </c>
      <c r="BH258" s="22" t="str">
        <f t="shared" si="115"/>
        <v/>
      </c>
      <c r="BI258" s="22" t="str">
        <f t="shared" si="116"/>
        <v/>
      </c>
      <c r="BK258" s="22" t="str">
        <f>IF($BK$1&gt;=1+MAX($BK$3:BK257),1+MAX($BK$3:BK257),"")</f>
        <v/>
      </c>
      <c r="BL258" s="22" t="str">
        <f t="shared" si="138"/>
        <v/>
      </c>
      <c r="BM258" s="22" t="str">
        <f t="shared" si="138"/>
        <v/>
      </c>
      <c r="BN258" s="22" t="str">
        <f t="shared" si="138"/>
        <v/>
      </c>
      <c r="BO258" s="22" t="str">
        <f t="shared" si="138"/>
        <v/>
      </c>
      <c r="BP258" s="22" t="str">
        <f t="shared" si="138"/>
        <v/>
      </c>
      <c r="BQ258" s="22" t="str">
        <f t="shared" si="138"/>
        <v/>
      </c>
      <c r="BR258" s="22" t="str">
        <f t="shared" si="138"/>
        <v/>
      </c>
      <c r="BS258" s="22" t="str">
        <f t="shared" si="138"/>
        <v/>
      </c>
      <c r="BT258" s="22" t="str">
        <f t="shared" si="138"/>
        <v/>
      </c>
      <c r="BU258" s="22" t="str">
        <f t="shared" si="138"/>
        <v/>
      </c>
      <c r="BV258" s="22" t="str">
        <f t="shared" si="138"/>
        <v/>
      </c>
    </row>
    <row r="259" spans="2:74" ht="30" customHeight="1" x14ac:dyDescent="0.2">
      <c r="B259" s="75"/>
      <c r="C259" s="75"/>
      <c r="D259" s="77"/>
      <c r="E259" s="49"/>
      <c r="F259" s="49"/>
      <c r="G259" s="50"/>
      <c r="H259" s="51"/>
      <c r="I259" s="50"/>
      <c r="J259" s="53"/>
      <c r="K259" s="55" t="str">
        <f t="shared" si="117"/>
        <v/>
      </c>
      <c r="L259" s="50" t="str">
        <f t="shared" si="118"/>
        <v/>
      </c>
      <c r="M259" s="50" t="str">
        <f t="shared" si="119"/>
        <v/>
      </c>
      <c r="N259" s="72" t="str">
        <f t="shared" si="120"/>
        <v/>
      </c>
      <c r="O259" s="72" t="str">
        <f t="shared" si="121"/>
        <v/>
      </c>
      <c r="P259" s="51" t="str">
        <f t="shared" si="122"/>
        <v/>
      </c>
      <c r="Q259" s="21"/>
      <c r="R259" s="68" t="str">
        <f t="shared" si="123"/>
        <v/>
      </c>
      <c r="S259" s="51" t="str">
        <f t="shared" si="124"/>
        <v/>
      </c>
      <c r="T259" s="24"/>
      <c r="U259" s="7" t="str">
        <f t="shared" ref="U259:U322" si="139">IFERROR(INDEX($AL$3:$AL$100003,MATCH(ROW()-ROW($U$2),$AY$3:$AY$100003,0),0),"")</f>
        <v/>
      </c>
      <c r="V259" s="8" t="str">
        <f t="shared" si="125"/>
        <v/>
      </c>
      <c r="W259" s="21"/>
      <c r="X259" s="14" t="str">
        <f t="shared" ref="X259:X322" si="140">IFERROR(INDEX($AM$3:$AM$100003,MATCH(ROW()-ROW($X$2),$AZ$3:$AZ$100003,0),0),"")</f>
        <v/>
      </c>
      <c r="Y259" s="14" t="str">
        <f t="shared" si="126"/>
        <v/>
      </c>
      <c r="Z259" s="8" t="str">
        <f t="shared" si="127"/>
        <v/>
      </c>
      <c r="AA259" s="24"/>
      <c r="AB259" s="4" t="str">
        <f>IF(B259="","",COUNT(B$3:B259))</f>
        <v/>
      </c>
      <c r="AC259" s="4" t="str">
        <f>IF(C259="","",COUNT(C$3:C259))</f>
        <v/>
      </c>
      <c r="AD259" s="4" t="str">
        <f>IF(D259="","",COUNT(D$3:D259))</f>
        <v/>
      </c>
      <c r="AE259" s="22" t="str">
        <f>IF(E259="","",COUNTA($E$3:E259))</f>
        <v/>
      </c>
      <c r="AF259" s="60" t="str">
        <f>IF(B259="",IF(OR($C259&lt;&gt;"",$D259&lt;&gt;"",$E259&lt;&gt;"",$F259&lt;&gt;""),INDEX(AF$3:AF258,MATCH(MAX(AB$3:AB258),AB$3:AB258,0),0),""),B259)</f>
        <v/>
      </c>
      <c r="AG259" s="60" t="str">
        <f>IF(C259="",IF(OR($B259&lt;&gt;"",$D259&lt;&gt;"",$E259&lt;&gt;"",$F259&lt;&gt;""),INDEX(AG$3:AG258,MATCH(MAX(AC$3:AC258),AC$3:AC258,0),0),""),C259)</f>
        <v/>
      </c>
      <c r="AH259" s="60" t="str">
        <f>IF(D259="",IF(OR($B259&lt;&gt;"",$C259&lt;&gt;"",$E259&lt;&gt;"",$F259&lt;&gt;""),INDEX(AH$3:AH258,MATCH(MAX(AD$3:AD258),AD$3:AD258,0),0),""),D259)</f>
        <v/>
      </c>
      <c r="AI259" s="19" t="str">
        <f t="shared" si="128"/>
        <v/>
      </c>
      <c r="AJ259" s="22" t="str">
        <f>IF(AK259="","",$AK259&amp;"@"&amp;AL259&amp;IF(AL259="","","@"&amp;COUNTIF($AI$3:AI259,AL259)))</f>
        <v/>
      </c>
      <c r="AK259" s="45" t="str">
        <f t="shared" si="129"/>
        <v/>
      </c>
      <c r="AL259" s="5" t="str">
        <f>IF(AI259="",IF(AND(F259&lt;&gt;"",E259=""),INDEX($AI$3:AI258,MATCH(MAX($AE$3:AE258),$AE$3:AE258,0),0),""),AI259)</f>
        <v/>
      </c>
      <c r="AM259" s="22" t="str">
        <f>IF(入力!F259="","",IFERROR(INDEX(設定!$B$3:$B$100003,IFERROR(MATCH("*"&amp;$F259&amp;"*",設定!B$3:B$100003,0),MATCH("*"&amp;$F259&amp;"*",設定!C$3:C$100003,0)),0),入力!F259))&amp;""</f>
        <v/>
      </c>
      <c r="AN259" s="22" t="str">
        <f>IF(AM259="","",IFERROR(IF(入力!I259="",INDEX(設定!$D$3:$D$100003,MATCH("*"&amp;$AM259&amp;"*",設定!B$3:B$100003,0),0),I259),I259))&amp;""</f>
        <v/>
      </c>
      <c r="AO259" s="22" t="str">
        <f t="shared" si="130"/>
        <v/>
      </c>
      <c r="AP259" s="22" t="str">
        <f t="shared" si="131"/>
        <v/>
      </c>
      <c r="AQ259" s="22" t="str">
        <f>IF(AM259="","",IFERROR(IF(入力!H259="",INDEX(設定!$E$3:$X$100003,MATCH("*"&amp;$AM259&amp;"*",設定!B$3:B$100003,0),MATCH($AK259,設定!$E$1:$X$1,1)),H259),H259))</f>
        <v/>
      </c>
      <c r="AR259" s="23" t="str">
        <f t="shared" si="132"/>
        <v/>
      </c>
      <c r="AS259" s="23" t="str">
        <f>IF(AND(AR259&lt;&gt;"",COUNTIF($AJ$3:AJ259,AJ259)=1),SUMIF($AJ$3:$AR$100003,AJ259,$AR$3:$AR$100003),"")</f>
        <v/>
      </c>
      <c r="AT259" s="23" t="str">
        <f>IF(AND(COUNTIF($AK$3:AK259,AK259)=COUNTIF($AK$3:AK100259,AK259),AK259&lt;&gt;""),SUMIF($AK$3:AK259,AK259,$AR$3:AR259),"")</f>
        <v/>
      </c>
      <c r="AU259" s="125"/>
      <c r="AV259" s="22" t="str">
        <f>IF(COUNT(BA259:BF259)=6,MAX($AV$3:AV258)+1,"")</f>
        <v/>
      </c>
      <c r="AW259" s="22" t="str">
        <f>IF(AX259="","",RANK(AX259,$AX$3:$AX$100003,1)+COUNTIF($AX$3:AX259,AX259)-1)</f>
        <v/>
      </c>
      <c r="AX259" s="22" t="str">
        <f t="shared" ref="AX259:AX322" si="141">IF(OR(AY259="",AV259=""),"",AY259*0.1^LEN(AY259)+AK259)</f>
        <v/>
      </c>
      <c r="AY259" s="22" t="str">
        <f>IF(AL259="","",IF(COUNTIF($AL$3:AL259,AL259)=1,1+MAX($AY$3:AY258),INDEX($AY$3:AY258,MATCH(AL259,$AL$3:AL259,0),0)))</f>
        <v/>
      </c>
      <c r="AZ259" s="22" t="str">
        <f>IF(AM259="","",IF(COUNTIF($AM$3:AM259,AM259)=1,1+MAX($AZ$3:AZ258),INDEX($AZ$3:AZ258,MATCH(AM259,$AM$3:AM259,0),0)))</f>
        <v/>
      </c>
      <c r="BA259" s="79" t="str">
        <f t="shared" ref="BA259:BA322" si="142">IF($BA$1="",IF(AK259="","",AK259),IF(AND(AK259&gt;=$BA$1,AK259&lt;&gt;""),AK259,""))</f>
        <v/>
      </c>
      <c r="BB259" s="79" t="str">
        <f t="shared" ref="BB259:BB322" si="143">IF($BB$1="",IF(AK259="","",AK259),IF(AND(AK259&lt;=$BB$1,AK259&lt;&gt;""),AK259,""))</f>
        <v/>
      </c>
      <c r="BC259" s="22" t="str">
        <f>IF($AL259="","",IF(COUNTIF(AL259,"*"&amp;BC$1&amp;"*"),COUNTIF(AL$3:AL259,"*"&amp;BC$1&amp;"*"),""))</f>
        <v/>
      </c>
      <c r="BD259" s="22" t="str">
        <f>IF($AL259="","",IF(COUNTIF(AM259,"*"&amp;BD$1&amp;"*"),COUNTIF(AM$3:AM259,"*"&amp;BD$1&amp;"*"),""))</f>
        <v/>
      </c>
      <c r="BE259" s="22" t="str">
        <f>IF($AL259="","",IF(COUNTIF(AN259,"*"&amp;BE$1&amp;"*"),COUNTIF(AN$3:AN259,"*"&amp;BE$1&amp;"*"),""))</f>
        <v/>
      </c>
      <c r="BF259" s="22" t="str">
        <f>IF($AL259="","",IF(COUNTIF(AO259,"*"&amp;BF$1&amp;"*"),COUNTIF(AO$3:AO259,"*"&amp;BF$1&amp;"*"),""))</f>
        <v/>
      </c>
      <c r="BG259" s="83" t="str">
        <f t="shared" ref="BG259:BG322" si="144">IF(AP259="","",AP259)</f>
        <v/>
      </c>
      <c r="BH259" s="22" t="str">
        <f t="shared" ref="BH259:BH322" si="145">IF(AQ259="","",AQ259)</f>
        <v/>
      </c>
      <c r="BI259" s="22" t="str">
        <f t="shared" ref="BI259:BI322" si="146">IF(AR259="","",AR259)</f>
        <v/>
      </c>
      <c r="BK259" s="22" t="str">
        <f>IF($BK$1&gt;=1+MAX($BK$3:BK258),1+MAX($BK$3:BK258),"")</f>
        <v/>
      </c>
      <c r="BL259" s="22" t="str">
        <f t="shared" si="138"/>
        <v/>
      </c>
      <c r="BM259" s="22" t="str">
        <f t="shared" si="138"/>
        <v/>
      </c>
      <c r="BN259" s="22" t="str">
        <f t="shared" si="138"/>
        <v/>
      </c>
      <c r="BO259" s="22" t="str">
        <f t="shared" si="138"/>
        <v/>
      </c>
      <c r="BP259" s="22" t="str">
        <f t="shared" si="138"/>
        <v/>
      </c>
      <c r="BQ259" s="22" t="str">
        <f t="shared" si="138"/>
        <v/>
      </c>
      <c r="BR259" s="22" t="str">
        <f t="shared" si="138"/>
        <v/>
      </c>
      <c r="BS259" s="22" t="str">
        <f t="shared" si="138"/>
        <v/>
      </c>
      <c r="BT259" s="22" t="str">
        <f t="shared" si="138"/>
        <v/>
      </c>
      <c r="BU259" s="22" t="str">
        <f t="shared" si="138"/>
        <v/>
      </c>
      <c r="BV259" s="22" t="str">
        <f t="shared" si="138"/>
        <v/>
      </c>
    </row>
    <row r="260" spans="2:74" ht="30" customHeight="1" x14ac:dyDescent="0.2">
      <c r="B260" s="75"/>
      <c r="C260" s="75"/>
      <c r="D260" s="77"/>
      <c r="E260" s="49"/>
      <c r="F260" s="49"/>
      <c r="G260" s="50"/>
      <c r="H260" s="51"/>
      <c r="I260" s="50"/>
      <c r="J260" s="53"/>
      <c r="K260" s="55" t="str">
        <f t="shared" si="117"/>
        <v/>
      </c>
      <c r="L260" s="50" t="str">
        <f t="shared" si="118"/>
        <v/>
      </c>
      <c r="M260" s="50" t="str">
        <f t="shared" si="119"/>
        <v/>
      </c>
      <c r="N260" s="72" t="str">
        <f t="shared" si="120"/>
        <v/>
      </c>
      <c r="O260" s="72" t="str">
        <f t="shared" si="121"/>
        <v/>
      </c>
      <c r="P260" s="51" t="str">
        <f t="shared" si="122"/>
        <v/>
      </c>
      <c r="Q260" s="21"/>
      <c r="R260" s="68" t="str">
        <f t="shared" si="123"/>
        <v/>
      </c>
      <c r="S260" s="51" t="str">
        <f t="shared" si="124"/>
        <v/>
      </c>
      <c r="T260" s="24"/>
      <c r="U260" s="7" t="str">
        <f t="shared" si="139"/>
        <v/>
      </c>
      <c r="V260" s="8" t="str">
        <f t="shared" si="125"/>
        <v/>
      </c>
      <c r="W260" s="21"/>
      <c r="X260" s="14" t="str">
        <f t="shared" si="140"/>
        <v/>
      </c>
      <c r="Y260" s="14" t="str">
        <f t="shared" si="126"/>
        <v/>
      </c>
      <c r="Z260" s="8" t="str">
        <f t="shared" si="127"/>
        <v/>
      </c>
      <c r="AA260" s="24"/>
      <c r="AB260" s="4" t="str">
        <f>IF(B260="","",COUNT(B$3:B260))</f>
        <v/>
      </c>
      <c r="AC260" s="4" t="str">
        <f>IF(C260="","",COUNT(C$3:C260))</f>
        <v/>
      </c>
      <c r="AD260" s="4" t="str">
        <f>IF(D260="","",COUNT(D$3:D260))</f>
        <v/>
      </c>
      <c r="AE260" s="22" t="str">
        <f>IF(E260="","",COUNTA($E$3:E260))</f>
        <v/>
      </c>
      <c r="AF260" s="60" t="str">
        <f>IF(B260="",IF(OR($C260&lt;&gt;"",$D260&lt;&gt;"",$E260&lt;&gt;"",$F260&lt;&gt;""),INDEX(AF$3:AF259,MATCH(MAX(AB$3:AB259),AB$3:AB259,0),0),""),B260)</f>
        <v/>
      </c>
      <c r="AG260" s="60" t="str">
        <f>IF(C260="",IF(OR($B260&lt;&gt;"",$D260&lt;&gt;"",$E260&lt;&gt;"",$F260&lt;&gt;""),INDEX(AG$3:AG259,MATCH(MAX(AC$3:AC259),AC$3:AC259,0),0),""),C260)</f>
        <v/>
      </c>
      <c r="AH260" s="60" t="str">
        <f>IF(D260="",IF(OR($B260&lt;&gt;"",$C260&lt;&gt;"",$E260&lt;&gt;"",$F260&lt;&gt;""),INDEX(AH$3:AH259,MATCH(MAX(AD$3:AD259),AD$3:AD259,0),0),""),D260)</f>
        <v/>
      </c>
      <c r="AI260" s="19" t="str">
        <f t="shared" si="128"/>
        <v/>
      </c>
      <c r="AJ260" s="22" t="str">
        <f>IF(AK260="","",$AK260&amp;"@"&amp;AL260&amp;IF(AL260="","","@"&amp;COUNTIF($AI$3:AI260,AL260)))</f>
        <v/>
      </c>
      <c r="AK260" s="45" t="str">
        <f t="shared" si="129"/>
        <v/>
      </c>
      <c r="AL260" s="5" t="str">
        <f>IF(AI260="",IF(AND(F260&lt;&gt;"",E260=""),INDEX($AI$3:AI259,MATCH(MAX($AE$3:AE259),$AE$3:AE259,0),0),""),AI260)</f>
        <v/>
      </c>
      <c r="AM260" s="22" t="str">
        <f>IF(入力!F260="","",IFERROR(INDEX(設定!$B$3:$B$100003,IFERROR(MATCH("*"&amp;$F260&amp;"*",設定!B$3:B$100003,0),MATCH("*"&amp;$F260&amp;"*",設定!C$3:C$100003,0)),0),入力!F260))&amp;""</f>
        <v/>
      </c>
      <c r="AN260" s="22" t="str">
        <f>IF(AM260="","",IFERROR(IF(入力!I260="",INDEX(設定!$D$3:$D$100003,MATCH("*"&amp;$AM260&amp;"*",設定!B$3:B$100003,0),0),I260),I260))&amp;""</f>
        <v/>
      </c>
      <c r="AO260" s="22" t="str">
        <f t="shared" si="130"/>
        <v/>
      </c>
      <c r="AP260" s="22" t="str">
        <f t="shared" si="131"/>
        <v/>
      </c>
      <c r="AQ260" s="22" t="str">
        <f>IF(AM260="","",IFERROR(IF(入力!H260="",INDEX(設定!$E$3:$X$100003,MATCH("*"&amp;$AM260&amp;"*",設定!B$3:B$100003,0),MATCH($AK260,設定!$E$1:$X$1,1)),H260),H260))</f>
        <v/>
      </c>
      <c r="AR260" s="23" t="str">
        <f t="shared" si="132"/>
        <v/>
      </c>
      <c r="AS260" s="23" t="str">
        <f>IF(AND(AR260&lt;&gt;"",COUNTIF($AJ$3:AJ260,AJ260)=1),SUMIF($AJ$3:$AR$100003,AJ260,$AR$3:$AR$100003),"")</f>
        <v/>
      </c>
      <c r="AT260" s="23" t="str">
        <f>IF(AND(COUNTIF($AK$3:AK260,AK260)=COUNTIF($AK$3:AK100260,AK260),AK260&lt;&gt;""),SUMIF($AK$3:AK260,AK260,$AR$3:AR260),"")</f>
        <v/>
      </c>
      <c r="AU260" s="125"/>
      <c r="AV260" s="22" t="str">
        <f>IF(COUNT(BA260:BF260)=6,MAX($AV$3:AV259)+1,"")</f>
        <v/>
      </c>
      <c r="AW260" s="22" t="str">
        <f>IF(AX260="","",RANK(AX260,$AX$3:$AX$100003,1)+COUNTIF($AX$3:AX260,AX260)-1)</f>
        <v/>
      </c>
      <c r="AX260" s="22" t="str">
        <f t="shared" si="141"/>
        <v/>
      </c>
      <c r="AY260" s="22" t="str">
        <f>IF(AL260="","",IF(COUNTIF($AL$3:AL260,AL260)=1,1+MAX($AY$3:AY259),INDEX($AY$3:AY259,MATCH(AL260,$AL$3:AL260,0),0)))</f>
        <v/>
      </c>
      <c r="AZ260" s="22" t="str">
        <f>IF(AM260="","",IF(COUNTIF($AM$3:AM260,AM260)=1,1+MAX($AZ$3:AZ259),INDEX($AZ$3:AZ259,MATCH(AM260,$AM$3:AM260,0),0)))</f>
        <v/>
      </c>
      <c r="BA260" s="79" t="str">
        <f t="shared" si="142"/>
        <v/>
      </c>
      <c r="BB260" s="79" t="str">
        <f t="shared" si="143"/>
        <v/>
      </c>
      <c r="BC260" s="22" t="str">
        <f>IF($AL260="","",IF(COUNTIF(AL260,"*"&amp;BC$1&amp;"*"),COUNTIF(AL$3:AL260,"*"&amp;BC$1&amp;"*"),""))</f>
        <v/>
      </c>
      <c r="BD260" s="22" t="str">
        <f>IF($AL260="","",IF(COUNTIF(AM260,"*"&amp;BD$1&amp;"*"),COUNTIF(AM$3:AM260,"*"&amp;BD$1&amp;"*"),""))</f>
        <v/>
      </c>
      <c r="BE260" s="22" t="str">
        <f>IF($AL260="","",IF(COUNTIF(AN260,"*"&amp;BE$1&amp;"*"),COUNTIF(AN$3:AN260,"*"&amp;BE$1&amp;"*"),""))</f>
        <v/>
      </c>
      <c r="BF260" s="22" t="str">
        <f>IF($AL260="","",IF(COUNTIF(AO260,"*"&amp;BF$1&amp;"*"),COUNTIF(AO$3:AO260,"*"&amp;BF$1&amp;"*"),""))</f>
        <v/>
      </c>
      <c r="BG260" s="83" t="str">
        <f t="shared" si="144"/>
        <v/>
      </c>
      <c r="BH260" s="22" t="str">
        <f t="shared" si="145"/>
        <v/>
      </c>
      <c r="BI260" s="22" t="str">
        <f t="shared" si="146"/>
        <v/>
      </c>
      <c r="BK260" s="22" t="str">
        <f>IF($BK$1&gt;=1+MAX($BK$3:BK259),1+MAX($BK$3:BK259),"")</f>
        <v/>
      </c>
      <c r="BL260" s="22" t="str">
        <f t="shared" si="138"/>
        <v/>
      </c>
      <c r="BM260" s="22" t="str">
        <f t="shared" si="138"/>
        <v/>
      </c>
      <c r="BN260" s="22" t="str">
        <f t="shared" si="138"/>
        <v/>
      </c>
      <c r="BO260" s="22" t="str">
        <f t="shared" si="138"/>
        <v/>
      </c>
      <c r="BP260" s="22" t="str">
        <f t="shared" si="138"/>
        <v/>
      </c>
      <c r="BQ260" s="22" t="str">
        <f t="shared" si="138"/>
        <v/>
      </c>
      <c r="BR260" s="22" t="str">
        <f t="shared" si="138"/>
        <v/>
      </c>
      <c r="BS260" s="22" t="str">
        <f t="shared" si="138"/>
        <v/>
      </c>
      <c r="BT260" s="22" t="str">
        <f t="shared" si="138"/>
        <v/>
      </c>
      <c r="BU260" s="22" t="str">
        <f t="shared" si="138"/>
        <v/>
      </c>
      <c r="BV260" s="22" t="str">
        <f t="shared" si="138"/>
        <v/>
      </c>
    </row>
    <row r="261" spans="2:74" ht="30" customHeight="1" x14ac:dyDescent="0.2">
      <c r="B261" s="75"/>
      <c r="C261" s="75"/>
      <c r="D261" s="77"/>
      <c r="E261" s="49"/>
      <c r="F261" s="49"/>
      <c r="G261" s="50"/>
      <c r="H261" s="51"/>
      <c r="I261" s="50"/>
      <c r="J261" s="53"/>
      <c r="K261" s="55" t="str">
        <f t="shared" si="117"/>
        <v/>
      </c>
      <c r="L261" s="50" t="str">
        <f t="shared" si="118"/>
        <v/>
      </c>
      <c r="M261" s="50" t="str">
        <f t="shared" si="119"/>
        <v/>
      </c>
      <c r="N261" s="72" t="str">
        <f t="shared" si="120"/>
        <v/>
      </c>
      <c r="O261" s="72" t="str">
        <f t="shared" si="121"/>
        <v/>
      </c>
      <c r="P261" s="51" t="str">
        <f t="shared" si="122"/>
        <v/>
      </c>
      <c r="Q261" s="21"/>
      <c r="R261" s="68" t="str">
        <f t="shared" si="123"/>
        <v/>
      </c>
      <c r="S261" s="51" t="str">
        <f t="shared" si="124"/>
        <v/>
      </c>
      <c r="T261" s="24"/>
      <c r="U261" s="7" t="str">
        <f t="shared" si="139"/>
        <v/>
      </c>
      <c r="V261" s="8" t="str">
        <f t="shared" si="125"/>
        <v/>
      </c>
      <c r="W261" s="21"/>
      <c r="X261" s="14" t="str">
        <f t="shared" si="140"/>
        <v/>
      </c>
      <c r="Y261" s="14" t="str">
        <f t="shared" si="126"/>
        <v/>
      </c>
      <c r="Z261" s="8" t="str">
        <f t="shared" si="127"/>
        <v/>
      </c>
      <c r="AA261" s="24"/>
      <c r="AB261" s="4" t="str">
        <f>IF(B261="","",COUNT(B$3:B261))</f>
        <v/>
      </c>
      <c r="AC261" s="4" t="str">
        <f>IF(C261="","",COUNT(C$3:C261))</f>
        <v/>
      </c>
      <c r="AD261" s="4" t="str">
        <f>IF(D261="","",COUNT(D$3:D261))</f>
        <v/>
      </c>
      <c r="AE261" s="22" t="str">
        <f>IF(E261="","",COUNTA($E$3:E261))</f>
        <v/>
      </c>
      <c r="AF261" s="60" t="str">
        <f>IF(B261="",IF(OR($C261&lt;&gt;"",$D261&lt;&gt;"",$E261&lt;&gt;"",$F261&lt;&gt;""),INDEX(AF$3:AF260,MATCH(MAX(AB$3:AB260),AB$3:AB260,0),0),""),B261)</f>
        <v/>
      </c>
      <c r="AG261" s="60" t="str">
        <f>IF(C261="",IF(OR($B261&lt;&gt;"",$D261&lt;&gt;"",$E261&lt;&gt;"",$F261&lt;&gt;""),INDEX(AG$3:AG260,MATCH(MAX(AC$3:AC260),AC$3:AC260,0),0),""),C261)</f>
        <v/>
      </c>
      <c r="AH261" s="60" t="str">
        <f>IF(D261="",IF(OR($B261&lt;&gt;"",$C261&lt;&gt;"",$E261&lt;&gt;"",$F261&lt;&gt;""),INDEX(AH$3:AH260,MATCH(MAX(AD$3:AD260),AD$3:AD260,0),0),""),D261)</f>
        <v/>
      </c>
      <c r="AI261" s="19" t="str">
        <f t="shared" si="128"/>
        <v/>
      </c>
      <c r="AJ261" s="22" t="str">
        <f>IF(AK261="","",$AK261&amp;"@"&amp;AL261&amp;IF(AL261="","","@"&amp;COUNTIF($AI$3:AI261,AL261)))</f>
        <v/>
      </c>
      <c r="AK261" s="45" t="str">
        <f t="shared" si="129"/>
        <v/>
      </c>
      <c r="AL261" s="5" t="str">
        <f>IF(AI261="",IF(AND(F261&lt;&gt;"",E261=""),INDEX($AI$3:AI260,MATCH(MAX($AE$3:AE260),$AE$3:AE260,0),0),""),AI261)</f>
        <v/>
      </c>
      <c r="AM261" s="22" t="str">
        <f>IF(入力!F261="","",IFERROR(INDEX(設定!$B$3:$B$100003,IFERROR(MATCH("*"&amp;$F261&amp;"*",設定!B$3:B$100003,0),MATCH("*"&amp;$F261&amp;"*",設定!C$3:C$100003,0)),0),入力!F261))&amp;""</f>
        <v/>
      </c>
      <c r="AN261" s="22" t="str">
        <f>IF(AM261="","",IFERROR(IF(入力!I261="",INDEX(設定!$D$3:$D$100003,MATCH("*"&amp;$AM261&amp;"*",設定!B$3:B$100003,0),0),I261),I261))&amp;""</f>
        <v/>
      </c>
      <c r="AO261" s="22" t="str">
        <f t="shared" si="130"/>
        <v/>
      </c>
      <c r="AP261" s="22" t="str">
        <f t="shared" si="131"/>
        <v/>
      </c>
      <c r="AQ261" s="22" t="str">
        <f>IF(AM261="","",IFERROR(IF(入力!H261="",INDEX(設定!$E$3:$X$100003,MATCH("*"&amp;$AM261&amp;"*",設定!B$3:B$100003,0),MATCH($AK261,設定!$E$1:$X$1,1)),H261),H261))</f>
        <v/>
      </c>
      <c r="AR261" s="23" t="str">
        <f t="shared" si="132"/>
        <v/>
      </c>
      <c r="AS261" s="23" t="str">
        <f>IF(AND(AR261&lt;&gt;"",COUNTIF($AJ$3:AJ261,AJ261)=1),SUMIF($AJ$3:$AR$100003,AJ261,$AR$3:$AR$100003),"")</f>
        <v/>
      </c>
      <c r="AT261" s="23" t="str">
        <f>IF(AND(COUNTIF($AK$3:AK261,AK261)=COUNTIF($AK$3:AK100261,AK261),AK261&lt;&gt;""),SUMIF($AK$3:AK261,AK261,$AR$3:AR261),"")</f>
        <v/>
      </c>
      <c r="AU261" s="125"/>
      <c r="AV261" s="22" t="str">
        <f>IF(COUNT(BA261:BF261)=6,MAX($AV$3:AV260)+1,"")</f>
        <v/>
      </c>
      <c r="AW261" s="22" t="str">
        <f>IF(AX261="","",RANK(AX261,$AX$3:$AX$100003,1)+COUNTIF($AX$3:AX261,AX261)-1)</f>
        <v/>
      </c>
      <c r="AX261" s="22" t="str">
        <f t="shared" si="141"/>
        <v/>
      </c>
      <c r="AY261" s="22" t="str">
        <f>IF(AL261="","",IF(COUNTIF($AL$3:AL261,AL261)=1,1+MAX($AY$3:AY260),INDEX($AY$3:AY260,MATCH(AL261,$AL$3:AL261,0),0)))</f>
        <v/>
      </c>
      <c r="AZ261" s="22" t="str">
        <f>IF(AM261="","",IF(COUNTIF($AM$3:AM261,AM261)=1,1+MAX($AZ$3:AZ260),INDEX($AZ$3:AZ260,MATCH(AM261,$AM$3:AM261,0),0)))</f>
        <v/>
      </c>
      <c r="BA261" s="79" t="str">
        <f t="shared" si="142"/>
        <v/>
      </c>
      <c r="BB261" s="79" t="str">
        <f t="shared" si="143"/>
        <v/>
      </c>
      <c r="BC261" s="22" t="str">
        <f>IF($AL261="","",IF(COUNTIF(AL261,"*"&amp;BC$1&amp;"*"),COUNTIF(AL$3:AL261,"*"&amp;BC$1&amp;"*"),""))</f>
        <v/>
      </c>
      <c r="BD261" s="22" t="str">
        <f>IF($AL261="","",IF(COUNTIF(AM261,"*"&amp;BD$1&amp;"*"),COUNTIF(AM$3:AM261,"*"&amp;BD$1&amp;"*"),""))</f>
        <v/>
      </c>
      <c r="BE261" s="22" t="str">
        <f>IF($AL261="","",IF(COUNTIF(AN261,"*"&amp;BE$1&amp;"*"),COUNTIF(AN$3:AN261,"*"&amp;BE$1&amp;"*"),""))</f>
        <v/>
      </c>
      <c r="BF261" s="22" t="str">
        <f>IF($AL261="","",IF(COUNTIF(AO261,"*"&amp;BF$1&amp;"*"),COUNTIF(AO$3:AO261,"*"&amp;BF$1&amp;"*"),""))</f>
        <v/>
      </c>
      <c r="BG261" s="83" t="str">
        <f t="shared" si="144"/>
        <v/>
      </c>
      <c r="BH261" s="22" t="str">
        <f t="shared" si="145"/>
        <v/>
      </c>
      <c r="BI261" s="22" t="str">
        <f t="shared" si="146"/>
        <v/>
      </c>
      <c r="BK261" s="22" t="str">
        <f>IF($BK$1&gt;=1+MAX($BK$3:BK260),1+MAX($BK$3:BK260),"")</f>
        <v/>
      </c>
      <c r="BL261" s="22" t="str">
        <f t="shared" si="138"/>
        <v/>
      </c>
      <c r="BM261" s="22" t="str">
        <f t="shared" si="138"/>
        <v/>
      </c>
      <c r="BN261" s="22" t="str">
        <f t="shared" si="138"/>
        <v/>
      </c>
      <c r="BO261" s="22" t="str">
        <f t="shared" si="138"/>
        <v/>
      </c>
      <c r="BP261" s="22" t="str">
        <f t="shared" si="138"/>
        <v/>
      </c>
      <c r="BQ261" s="22" t="str">
        <f t="shared" si="138"/>
        <v/>
      </c>
      <c r="BR261" s="22" t="str">
        <f t="shared" si="138"/>
        <v/>
      </c>
      <c r="BS261" s="22" t="str">
        <f t="shared" si="138"/>
        <v/>
      </c>
      <c r="BT261" s="22" t="str">
        <f t="shared" si="138"/>
        <v/>
      </c>
      <c r="BU261" s="22" t="str">
        <f t="shared" si="138"/>
        <v/>
      </c>
      <c r="BV261" s="22" t="str">
        <f t="shared" si="138"/>
        <v/>
      </c>
    </row>
    <row r="262" spans="2:74" ht="30" customHeight="1" x14ac:dyDescent="0.2">
      <c r="B262" s="75"/>
      <c r="C262" s="75"/>
      <c r="D262" s="77"/>
      <c r="E262" s="49"/>
      <c r="F262" s="49"/>
      <c r="G262" s="50"/>
      <c r="H262" s="51"/>
      <c r="I262" s="50"/>
      <c r="J262" s="53"/>
      <c r="K262" s="55" t="str">
        <f t="shared" si="117"/>
        <v/>
      </c>
      <c r="L262" s="50" t="str">
        <f t="shared" si="118"/>
        <v/>
      </c>
      <c r="M262" s="50" t="str">
        <f t="shared" si="119"/>
        <v/>
      </c>
      <c r="N262" s="72" t="str">
        <f t="shared" si="120"/>
        <v/>
      </c>
      <c r="O262" s="72" t="str">
        <f t="shared" si="121"/>
        <v/>
      </c>
      <c r="P262" s="51" t="str">
        <f t="shared" si="122"/>
        <v/>
      </c>
      <c r="Q262" s="21"/>
      <c r="R262" s="68" t="str">
        <f t="shared" si="123"/>
        <v/>
      </c>
      <c r="S262" s="51" t="str">
        <f t="shared" si="124"/>
        <v/>
      </c>
      <c r="T262" s="24"/>
      <c r="U262" s="7" t="str">
        <f t="shared" si="139"/>
        <v/>
      </c>
      <c r="V262" s="8" t="str">
        <f t="shared" si="125"/>
        <v/>
      </c>
      <c r="W262" s="21"/>
      <c r="X262" s="14" t="str">
        <f t="shared" si="140"/>
        <v/>
      </c>
      <c r="Y262" s="14" t="str">
        <f t="shared" si="126"/>
        <v/>
      </c>
      <c r="Z262" s="8" t="str">
        <f t="shared" si="127"/>
        <v/>
      </c>
      <c r="AA262" s="24"/>
      <c r="AB262" s="4" t="str">
        <f>IF(B262="","",COUNT(B$3:B262))</f>
        <v/>
      </c>
      <c r="AC262" s="4" t="str">
        <f>IF(C262="","",COUNT(C$3:C262))</f>
        <v/>
      </c>
      <c r="AD262" s="4" t="str">
        <f>IF(D262="","",COUNT(D$3:D262))</f>
        <v/>
      </c>
      <c r="AE262" s="22" t="str">
        <f>IF(E262="","",COUNTA($E$3:E262))</f>
        <v/>
      </c>
      <c r="AF262" s="60" t="str">
        <f>IF(B262="",IF(OR($C262&lt;&gt;"",$D262&lt;&gt;"",$E262&lt;&gt;"",$F262&lt;&gt;""),INDEX(AF$3:AF261,MATCH(MAX(AB$3:AB261),AB$3:AB261,0),0),""),B262)</f>
        <v/>
      </c>
      <c r="AG262" s="60" t="str">
        <f>IF(C262="",IF(OR($B262&lt;&gt;"",$D262&lt;&gt;"",$E262&lt;&gt;"",$F262&lt;&gt;""),INDEX(AG$3:AG261,MATCH(MAX(AC$3:AC261),AC$3:AC261,0),0),""),C262)</f>
        <v/>
      </c>
      <c r="AH262" s="60" t="str">
        <f>IF(D262="",IF(OR($B262&lt;&gt;"",$C262&lt;&gt;"",$E262&lt;&gt;"",$F262&lt;&gt;""),INDEX(AH$3:AH261,MATCH(MAX(AD$3:AD261),AD$3:AD261,0),0),""),D262)</f>
        <v/>
      </c>
      <c r="AI262" s="19" t="str">
        <f t="shared" si="128"/>
        <v/>
      </c>
      <c r="AJ262" s="22" t="str">
        <f>IF(AK262="","",$AK262&amp;"@"&amp;AL262&amp;IF(AL262="","","@"&amp;COUNTIF($AI$3:AI262,AL262)))</f>
        <v/>
      </c>
      <c r="AK262" s="45" t="str">
        <f t="shared" si="129"/>
        <v/>
      </c>
      <c r="AL262" s="5" t="str">
        <f>IF(AI262="",IF(AND(F262&lt;&gt;"",E262=""),INDEX($AI$3:AI261,MATCH(MAX($AE$3:AE261),$AE$3:AE261,0),0),""),AI262)</f>
        <v/>
      </c>
      <c r="AM262" s="22" t="str">
        <f>IF(入力!F262="","",IFERROR(INDEX(設定!$B$3:$B$100003,IFERROR(MATCH("*"&amp;$F262&amp;"*",設定!B$3:B$100003,0),MATCH("*"&amp;$F262&amp;"*",設定!C$3:C$100003,0)),0),入力!F262))&amp;""</f>
        <v/>
      </c>
      <c r="AN262" s="22" t="str">
        <f>IF(AM262="","",IFERROR(IF(入力!I262="",INDEX(設定!$D$3:$D$100003,MATCH("*"&amp;$AM262&amp;"*",設定!B$3:B$100003,0),0),I262),I262))&amp;""</f>
        <v/>
      </c>
      <c r="AO262" s="22" t="str">
        <f t="shared" si="130"/>
        <v/>
      </c>
      <c r="AP262" s="22" t="str">
        <f t="shared" si="131"/>
        <v/>
      </c>
      <c r="AQ262" s="22" t="str">
        <f>IF(AM262="","",IFERROR(IF(入力!H262="",INDEX(設定!$E$3:$X$100003,MATCH("*"&amp;$AM262&amp;"*",設定!B$3:B$100003,0),MATCH($AK262,設定!$E$1:$X$1,1)),H262),H262))</f>
        <v/>
      </c>
      <c r="AR262" s="23" t="str">
        <f t="shared" si="132"/>
        <v/>
      </c>
      <c r="AS262" s="23" t="str">
        <f>IF(AND(AR262&lt;&gt;"",COUNTIF($AJ$3:AJ262,AJ262)=1),SUMIF($AJ$3:$AR$100003,AJ262,$AR$3:$AR$100003),"")</f>
        <v/>
      </c>
      <c r="AT262" s="23" t="str">
        <f>IF(AND(COUNTIF($AK$3:AK262,AK262)=COUNTIF($AK$3:AK100262,AK262),AK262&lt;&gt;""),SUMIF($AK$3:AK262,AK262,$AR$3:AR262),"")</f>
        <v/>
      </c>
      <c r="AU262" s="125"/>
      <c r="AV262" s="22" t="str">
        <f>IF(COUNT(BA262:BF262)=6,MAX($AV$3:AV261)+1,"")</f>
        <v/>
      </c>
      <c r="AW262" s="22" t="str">
        <f>IF(AX262="","",RANK(AX262,$AX$3:$AX$100003,1)+COUNTIF($AX$3:AX262,AX262)-1)</f>
        <v/>
      </c>
      <c r="AX262" s="22" t="str">
        <f t="shared" si="141"/>
        <v/>
      </c>
      <c r="AY262" s="22" t="str">
        <f>IF(AL262="","",IF(COUNTIF($AL$3:AL262,AL262)=1,1+MAX($AY$3:AY261),INDEX($AY$3:AY261,MATCH(AL262,$AL$3:AL262,0),0)))</f>
        <v/>
      </c>
      <c r="AZ262" s="22" t="str">
        <f>IF(AM262="","",IF(COUNTIF($AM$3:AM262,AM262)=1,1+MAX($AZ$3:AZ261),INDEX($AZ$3:AZ261,MATCH(AM262,$AM$3:AM262,0),0)))</f>
        <v/>
      </c>
      <c r="BA262" s="79" t="str">
        <f t="shared" si="142"/>
        <v/>
      </c>
      <c r="BB262" s="79" t="str">
        <f t="shared" si="143"/>
        <v/>
      </c>
      <c r="BC262" s="22" t="str">
        <f>IF($AL262="","",IF(COUNTIF(AL262,"*"&amp;BC$1&amp;"*"),COUNTIF(AL$3:AL262,"*"&amp;BC$1&amp;"*"),""))</f>
        <v/>
      </c>
      <c r="BD262" s="22" t="str">
        <f>IF($AL262="","",IF(COUNTIF(AM262,"*"&amp;BD$1&amp;"*"),COUNTIF(AM$3:AM262,"*"&amp;BD$1&amp;"*"),""))</f>
        <v/>
      </c>
      <c r="BE262" s="22" t="str">
        <f>IF($AL262="","",IF(COUNTIF(AN262,"*"&amp;BE$1&amp;"*"),COUNTIF(AN$3:AN262,"*"&amp;BE$1&amp;"*"),""))</f>
        <v/>
      </c>
      <c r="BF262" s="22" t="str">
        <f>IF($AL262="","",IF(COUNTIF(AO262,"*"&amp;BF$1&amp;"*"),COUNTIF(AO$3:AO262,"*"&amp;BF$1&amp;"*"),""))</f>
        <v/>
      </c>
      <c r="BG262" s="83" t="str">
        <f t="shared" si="144"/>
        <v/>
      </c>
      <c r="BH262" s="22" t="str">
        <f t="shared" si="145"/>
        <v/>
      </c>
      <c r="BI262" s="22" t="str">
        <f t="shared" si="146"/>
        <v/>
      </c>
      <c r="BK262" s="22" t="str">
        <f>IF($BK$1&gt;=1+MAX($BK$3:BK261),1+MAX($BK$3:BK261),"")</f>
        <v/>
      </c>
      <c r="BL262" s="22" t="str">
        <f t="shared" si="138"/>
        <v/>
      </c>
      <c r="BM262" s="22" t="str">
        <f t="shared" si="138"/>
        <v/>
      </c>
      <c r="BN262" s="22" t="str">
        <f t="shared" si="138"/>
        <v/>
      </c>
      <c r="BO262" s="22" t="str">
        <f t="shared" si="138"/>
        <v/>
      </c>
      <c r="BP262" s="22" t="str">
        <f t="shared" si="138"/>
        <v/>
      </c>
      <c r="BQ262" s="22" t="str">
        <f t="shared" si="138"/>
        <v/>
      </c>
      <c r="BR262" s="22" t="str">
        <f t="shared" si="138"/>
        <v/>
      </c>
      <c r="BS262" s="22" t="str">
        <f t="shared" si="138"/>
        <v/>
      </c>
      <c r="BT262" s="22" t="str">
        <f t="shared" si="138"/>
        <v/>
      </c>
      <c r="BU262" s="22" t="str">
        <f t="shared" si="138"/>
        <v/>
      </c>
      <c r="BV262" s="22" t="str">
        <f t="shared" si="138"/>
        <v/>
      </c>
    </row>
    <row r="263" spans="2:74" ht="30" customHeight="1" x14ac:dyDescent="0.2">
      <c r="B263" s="75"/>
      <c r="C263" s="75"/>
      <c r="D263" s="77"/>
      <c r="E263" s="49"/>
      <c r="F263" s="49"/>
      <c r="G263" s="50"/>
      <c r="H263" s="51"/>
      <c r="I263" s="50"/>
      <c r="J263" s="53"/>
      <c r="K263" s="55" t="str">
        <f t="shared" si="117"/>
        <v/>
      </c>
      <c r="L263" s="50" t="str">
        <f t="shared" si="118"/>
        <v/>
      </c>
      <c r="M263" s="50" t="str">
        <f t="shared" si="119"/>
        <v/>
      </c>
      <c r="N263" s="72" t="str">
        <f t="shared" si="120"/>
        <v/>
      </c>
      <c r="O263" s="72" t="str">
        <f t="shared" si="121"/>
        <v/>
      </c>
      <c r="P263" s="51" t="str">
        <f t="shared" si="122"/>
        <v/>
      </c>
      <c r="Q263" s="21"/>
      <c r="R263" s="68" t="str">
        <f t="shared" si="123"/>
        <v/>
      </c>
      <c r="S263" s="51" t="str">
        <f t="shared" si="124"/>
        <v/>
      </c>
      <c r="T263" s="24"/>
      <c r="U263" s="7" t="str">
        <f t="shared" si="139"/>
        <v/>
      </c>
      <c r="V263" s="8" t="str">
        <f t="shared" si="125"/>
        <v/>
      </c>
      <c r="W263" s="21"/>
      <c r="X263" s="14" t="str">
        <f t="shared" si="140"/>
        <v/>
      </c>
      <c r="Y263" s="14" t="str">
        <f t="shared" si="126"/>
        <v/>
      </c>
      <c r="Z263" s="8" t="str">
        <f t="shared" si="127"/>
        <v/>
      </c>
      <c r="AA263" s="24"/>
      <c r="AB263" s="4" t="str">
        <f>IF(B263="","",COUNT(B$3:B263))</f>
        <v/>
      </c>
      <c r="AC263" s="4" t="str">
        <f>IF(C263="","",COUNT(C$3:C263))</f>
        <v/>
      </c>
      <c r="AD263" s="4" t="str">
        <f>IF(D263="","",COUNT(D$3:D263))</f>
        <v/>
      </c>
      <c r="AE263" s="22" t="str">
        <f>IF(E263="","",COUNTA($E$3:E263))</f>
        <v/>
      </c>
      <c r="AF263" s="60" t="str">
        <f>IF(B263="",IF(OR($C263&lt;&gt;"",$D263&lt;&gt;"",$E263&lt;&gt;"",$F263&lt;&gt;""),INDEX(AF$3:AF262,MATCH(MAX(AB$3:AB262),AB$3:AB262,0),0),""),B263)</f>
        <v/>
      </c>
      <c r="AG263" s="60" t="str">
        <f>IF(C263="",IF(OR($B263&lt;&gt;"",$D263&lt;&gt;"",$E263&lt;&gt;"",$F263&lt;&gt;""),INDEX(AG$3:AG262,MATCH(MAX(AC$3:AC262),AC$3:AC262,0),0),""),C263)</f>
        <v/>
      </c>
      <c r="AH263" s="60" t="str">
        <f>IF(D263="",IF(OR($B263&lt;&gt;"",$C263&lt;&gt;"",$E263&lt;&gt;"",$F263&lt;&gt;""),INDEX(AH$3:AH262,MATCH(MAX(AD$3:AD262),AD$3:AD262,0),0),""),D263)</f>
        <v/>
      </c>
      <c r="AI263" s="19" t="str">
        <f t="shared" si="128"/>
        <v/>
      </c>
      <c r="AJ263" s="22" t="str">
        <f>IF(AK263="","",$AK263&amp;"@"&amp;AL263&amp;IF(AL263="","","@"&amp;COUNTIF($AI$3:AI263,AL263)))</f>
        <v/>
      </c>
      <c r="AK263" s="45" t="str">
        <f t="shared" si="129"/>
        <v/>
      </c>
      <c r="AL263" s="5" t="str">
        <f>IF(AI263="",IF(AND(F263&lt;&gt;"",E263=""),INDEX($AI$3:AI262,MATCH(MAX($AE$3:AE262),$AE$3:AE262,0),0),""),AI263)</f>
        <v/>
      </c>
      <c r="AM263" s="22" t="str">
        <f>IF(入力!F263="","",IFERROR(INDEX(設定!$B$3:$B$100003,IFERROR(MATCH("*"&amp;$F263&amp;"*",設定!B$3:B$100003,0),MATCH("*"&amp;$F263&amp;"*",設定!C$3:C$100003,0)),0),入力!F263))&amp;""</f>
        <v/>
      </c>
      <c r="AN263" s="22" t="str">
        <f>IF(AM263="","",IFERROR(IF(入力!I263="",INDEX(設定!$D$3:$D$100003,MATCH("*"&amp;$AM263&amp;"*",設定!B$3:B$100003,0),0),I263),I263))&amp;""</f>
        <v/>
      </c>
      <c r="AO263" s="22" t="str">
        <f t="shared" si="130"/>
        <v/>
      </c>
      <c r="AP263" s="22" t="str">
        <f t="shared" si="131"/>
        <v/>
      </c>
      <c r="AQ263" s="22" t="str">
        <f>IF(AM263="","",IFERROR(IF(入力!H263="",INDEX(設定!$E$3:$X$100003,MATCH("*"&amp;$AM263&amp;"*",設定!B$3:B$100003,0),MATCH($AK263,設定!$E$1:$X$1,1)),H263),H263))</f>
        <v/>
      </c>
      <c r="AR263" s="23" t="str">
        <f t="shared" si="132"/>
        <v/>
      </c>
      <c r="AS263" s="23" t="str">
        <f>IF(AND(AR263&lt;&gt;"",COUNTIF($AJ$3:AJ263,AJ263)=1),SUMIF($AJ$3:$AR$100003,AJ263,$AR$3:$AR$100003),"")</f>
        <v/>
      </c>
      <c r="AT263" s="23" t="str">
        <f>IF(AND(COUNTIF($AK$3:AK263,AK263)=COUNTIF($AK$3:AK100263,AK263),AK263&lt;&gt;""),SUMIF($AK$3:AK263,AK263,$AR$3:AR263),"")</f>
        <v/>
      </c>
      <c r="AU263" s="125"/>
      <c r="AV263" s="22" t="str">
        <f>IF(COUNT(BA263:BF263)=6,MAX($AV$3:AV262)+1,"")</f>
        <v/>
      </c>
      <c r="AW263" s="22" t="str">
        <f>IF(AX263="","",RANK(AX263,$AX$3:$AX$100003,1)+COUNTIF($AX$3:AX263,AX263)-1)</f>
        <v/>
      </c>
      <c r="AX263" s="22" t="str">
        <f t="shared" si="141"/>
        <v/>
      </c>
      <c r="AY263" s="22" t="str">
        <f>IF(AL263="","",IF(COUNTIF($AL$3:AL263,AL263)=1,1+MAX($AY$3:AY262),INDEX($AY$3:AY262,MATCH(AL263,$AL$3:AL263,0),0)))</f>
        <v/>
      </c>
      <c r="AZ263" s="22" t="str">
        <f>IF(AM263="","",IF(COUNTIF($AM$3:AM263,AM263)=1,1+MAX($AZ$3:AZ262),INDEX($AZ$3:AZ262,MATCH(AM263,$AM$3:AM263,0),0)))</f>
        <v/>
      </c>
      <c r="BA263" s="79" t="str">
        <f t="shared" si="142"/>
        <v/>
      </c>
      <c r="BB263" s="79" t="str">
        <f t="shared" si="143"/>
        <v/>
      </c>
      <c r="BC263" s="22" t="str">
        <f>IF($AL263="","",IF(COUNTIF(AL263,"*"&amp;BC$1&amp;"*"),COUNTIF(AL$3:AL263,"*"&amp;BC$1&amp;"*"),""))</f>
        <v/>
      </c>
      <c r="BD263" s="22" t="str">
        <f>IF($AL263="","",IF(COUNTIF(AM263,"*"&amp;BD$1&amp;"*"),COUNTIF(AM$3:AM263,"*"&amp;BD$1&amp;"*"),""))</f>
        <v/>
      </c>
      <c r="BE263" s="22" t="str">
        <f>IF($AL263="","",IF(COUNTIF(AN263,"*"&amp;BE$1&amp;"*"),COUNTIF(AN$3:AN263,"*"&amp;BE$1&amp;"*"),""))</f>
        <v/>
      </c>
      <c r="BF263" s="22" t="str">
        <f>IF($AL263="","",IF(COUNTIF(AO263,"*"&amp;BF$1&amp;"*"),COUNTIF(AO$3:AO263,"*"&amp;BF$1&amp;"*"),""))</f>
        <v/>
      </c>
      <c r="BG263" s="83" t="str">
        <f t="shared" si="144"/>
        <v/>
      </c>
      <c r="BH263" s="22" t="str">
        <f t="shared" si="145"/>
        <v/>
      </c>
      <c r="BI263" s="22" t="str">
        <f t="shared" si="146"/>
        <v/>
      </c>
      <c r="BK263" s="22" t="str">
        <f>IF($BK$1&gt;=1+MAX($BK$3:BK262),1+MAX($BK$3:BK262),"")</f>
        <v/>
      </c>
      <c r="BL263" s="22" t="str">
        <f t="shared" ref="BL263:BV272" si="147">IFERROR(IF($BK263="","",INDEX($AF$3:$AR$100003,MATCH($BK263,INDEX($AV$3:$AW$100003,0,MATCH($BL$1,$AV$2:$AW$2,0)),0),MATCH(BL$2,$AF$2:$AR$2,0))),"")</f>
        <v/>
      </c>
      <c r="BM263" s="22" t="str">
        <f t="shared" si="147"/>
        <v/>
      </c>
      <c r="BN263" s="22" t="str">
        <f t="shared" si="147"/>
        <v/>
      </c>
      <c r="BO263" s="22" t="str">
        <f t="shared" si="147"/>
        <v/>
      </c>
      <c r="BP263" s="22" t="str">
        <f t="shared" si="147"/>
        <v/>
      </c>
      <c r="BQ263" s="22" t="str">
        <f t="shared" si="147"/>
        <v/>
      </c>
      <c r="BR263" s="22" t="str">
        <f t="shared" si="147"/>
        <v/>
      </c>
      <c r="BS263" s="22" t="str">
        <f t="shared" si="147"/>
        <v/>
      </c>
      <c r="BT263" s="22" t="str">
        <f t="shared" si="147"/>
        <v/>
      </c>
      <c r="BU263" s="22" t="str">
        <f t="shared" si="147"/>
        <v/>
      </c>
      <c r="BV263" s="22" t="str">
        <f t="shared" si="147"/>
        <v/>
      </c>
    </row>
    <row r="264" spans="2:74" ht="30" customHeight="1" x14ac:dyDescent="0.2">
      <c r="B264" s="75"/>
      <c r="C264" s="75"/>
      <c r="D264" s="77"/>
      <c r="E264" s="49"/>
      <c r="F264" s="49"/>
      <c r="G264" s="50"/>
      <c r="H264" s="51"/>
      <c r="I264" s="50"/>
      <c r="J264" s="53"/>
      <c r="K264" s="55" t="str">
        <f t="shared" ref="K264:K327" si="148">IF(AM264="","",AM264)</f>
        <v/>
      </c>
      <c r="L264" s="50" t="str">
        <f t="shared" ref="L264:L327" si="149">IF(AN264="","",AN264)</f>
        <v/>
      </c>
      <c r="M264" s="50" t="str">
        <f t="shared" ref="M264:M327" si="150">IF(AP264="","",AP264)</f>
        <v/>
      </c>
      <c r="N264" s="72" t="str">
        <f t="shared" ref="N264:N327" si="151">IF(OR(AQ264="",AQ264=0),"",AQ264)</f>
        <v/>
      </c>
      <c r="O264" s="72" t="str">
        <f t="shared" ref="O264:O327" si="152">IF(OR(AR264="",M264="",N264="",),"",AR264)</f>
        <v/>
      </c>
      <c r="P264" s="51" t="str">
        <f t="shared" ref="P264:P327" si="153">IF(AS264="","",AS264)</f>
        <v/>
      </c>
      <c r="Q264" s="21"/>
      <c r="R264" s="68" t="str">
        <f t="shared" ref="R264:R327" si="154">IF(S264="","",AK264)</f>
        <v/>
      </c>
      <c r="S264" s="51" t="str">
        <f t="shared" ref="S264:S327" si="155">IF(AT264="","",AT264)</f>
        <v/>
      </c>
      <c r="T264" s="24"/>
      <c r="U264" s="7" t="str">
        <f t="shared" si="139"/>
        <v/>
      </c>
      <c r="V264" s="8" t="str">
        <f t="shared" ref="V264:V327" si="156">IF(U264="","",SUMIF($AL$3:$AL$100003,U264,$AR$3:$AR$100003))</f>
        <v/>
      </c>
      <c r="W264" s="21"/>
      <c r="X264" s="14" t="str">
        <f t="shared" si="140"/>
        <v/>
      </c>
      <c r="Y264" s="14" t="str">
        <f t="shared" ref="Y264:Y327" si="157">IF($X264="","",SUMIF($AM$3:$AM$100003,X264,$AP$3:$AP$100003))</f>
        <v/>
      </c>
      <c r="Z264" s="8" t="str">
        <f t="shared" ref="Z264:Z327" si="158">IF($X264="","",SUMIF($AM$3:$AM$100003,X264,$AR$3:$AR$100003))</f>
        <v/>
      </c>
      <c r="AA264" s="24"/>
      <c r="AB264" s="4" t="str">
        <f>IF(B264="","",COUNT(B$3:B264))</f>
        <v/>
      </c>
      <c r="AC264" s="4" t="str">
        <f>IF(C264="","",COUNT(C$3:C264))</f>
        <v/>
      </c>
      <c r="AD264" s="4" t="str">
        <f>IF(D264="","",COUNT(D$3:D264))</f>
        <v/>
      </c>
      <c r="AE264" s="22" t="str">
        <f>IF(E264="","",COUNTA($E$3:E264))</f>
        <v/>
      </c>
      <c r="AF264" s="60" t="str">
        <f>IF(B264="",IF(OR($C264&lt;&gt;"",$D264&lt;&gt;"",$E264&lt;&gt;"",$F264&lt;&gt;""),INDEX(AF$3:AF263,MATCH(MAX(AB$3:AB263),AB$3:AB263,0),0),""),B264)</f>
        <v/>
      </c>
      <c r="AG264" s="60" t="str">
        <f>IF(C264="",IF(OR($B264&lt;&gt;"",$D264&lt;&gt;"",$E264&lt;&gt;"",$F264&lt;&gt;""),INDEX(AG$3:AG263,MATCH(MAX(AC$3:AC263),AC$3:AC263,0),0),""),C264)</f>
        <v/>
      </c>
      <c r="AH264" s="60" t="str">
        <f>IF(D264="",IF(OR($B264&lt;&gt;"",$C264&lt;&gt;"",$E264&lt;&gt;"",$F264&lt;&gt;""),INDEX(AH$3:AH263,MATCH(MAX(AD$3:AD263),AD$3:AD263,0),0),""),D264)</f>
        <v/>
      </c>
      <c r="AI264" s="19" t="str">
        <f t="shared" ref="AI264:AI327" si="159">IF(E264="","",E264)</f>
        <v/>
      </c>
      <c r="AJ264" s="22" t="str">
        <f>IF(AK264="","",$AK264&amp;"@"&amp;AL264&amp;IF(AL264="","","@"&amp;COUNTIF($AI$3:AI264,AL264)))</f>
        <v/>
      </c>
      <c r="AK264" s="45" t="str">
        <f t="shared" ref="AK264:AK327" si="160">IFERROR(IF(AH264="","",DATE(AF264,AG264,AH264)),"")</f>
        <v/>
      </c>
      <c r="AL264" s="5" t="str">
        <f>IF(AI264="",IF(AND(F264&lt;&gt;"",E264=""),INDEX($AI$3:AI263,MATCH(MAX($AE$3:AE263),$AE$3:AE263,0),0),""),AI264)</f>
        <v/>
      </c>
      <c r="AM264" s="22" t="str">
        <f>IF(入力!F264="","",IFERROR(INDEX(設定!$B$3:$B$100003,IFERROR(MATCH("*"&amp;$F264&amp;"*",設定!B$3:B$100003,0),MATCH("*"&amp;$F264&amp;"*",設定!C$3:C$100003,0)),0),入力!F264))&amp;""</f>
        <v/>
      </c>
      <c r="AN264" s="22" t="str">
        <f>IF(AM264="","",IFERROR(IF(入力!I264="",INDEX(設定!$D$3:$D$100003,MATCH("*"&amp;$AM264&amp;"*",設定!B$3:B$100003,0),0),I264),I264))&amp;""</f>
        <v/>
      </c>
      <c r="AO264" s="22" t="str">
        <f t="shared" ref="AO264:AO327" si="161">IF(J264="","",J264)</f>
        <v/>
      </c>
      <c r="AP264" s="22" t="str">
        <f t="shared" ref="AP264:AP327" si="162">IF(G264="","",G264)</f>
        <v/>
      </c>
      <c r="AQ264" s="22" t="str">
        <f>IF(AM264="","",IFERROR(IF(入力!H264="",INDEX(設定!$E$3:$X$100003,MATCH("*"&amp;$AM264&amp;"*",設定!B$3:B$100003,0),MATCH($AK264,設定!$E$1:$X$1,1)),H264),H264))</f>
        <v/>
      </c>
      <c r="AR264" s="23" t="str">
        <f t="shared" ref="AR264:AR327" si="163">IF(COUNT(AP264:AQ264)=2,AP264*AQ264,"")</f>
        <v/>
      </c>
      <c r="AS264" s="23" t="str">
        <f>IF(AND(AR264&lt;&gt;"",COUNTIF($AJ$3:AJ264,AJ264)=1),SUMIF($AJ$3:$AR$100003,AJ264,$AR$3:$AR$100003),"")</f>
        <v/>
      </c>
      <c r="AT264" s="23" t="str">
        <f>IF(AND(COUNTIF($AK$3:AK264,AK264)=COUNTIF($AK$3:AK100264,AK264),AK264&lt;&gt;""),SUMIF($AK$3:AK264,AK264,$AR$3:AR264),"")</f>
        <v/>
      </c>
      <c r="AU264" s="125"/>
      <c r="AV264" s="22" t="str">
        <f>IF(COUNT(BA264:BF264)=6,MAX($AV$3:AV263)+1,"")</f>
        <v/>
      </c>
      <c r="AW264" s="22" t="str">
        <f>IF(AX264="","",RANK(AX264,$AX$3:$AX$100003,1)+COUNTIF($AX$3:AX264,AX264)-1)</f>
        <v/>
      </c>
      <c r="AX264" s="22" t="str">
        <f t="shared" si="141"/>
        <v/>
      </c>
      <c r="AY264" s="22" t="str">
        <f>IF(AL264="","",IF(COUNTIF($AL$3:AL264,AL264)=1,1+MAX($AY$3:AY263),INDEX($AY$3:AY263,MATCH(AL264,$AL$3:AL264,0),0)))</f>
        <v/>
      </c>
      <c r="AZ264" s="22" t="str">
        <f>IF(AM264="","",IF(COUNTIF($AM$3:AM264,AM264)=1,1+MAX($AZ$3:AZ263),INDEX($AZ$3:AZ263,MATCH(AM264,$AM$3:AM264,0),0)))</f>
        <v/>
      </c>
      <c r="BA264" s="79" t="str">
        <f t="shared" si="142"/>
        <v/>
      </c>
      <c r="BB264" s="79" t="str">
        <f t="shared" si="143"/>
        <v/>
      </c>
      <c r="BC264" s="22" t="str">
        <f>IF($AL264="","",IF(COUNTIF(AL264,"*"&amp;BC$1&amp;"*"),COUNTIF(AL$3:AL264,"*"&amp;BC$1&amp;"*"),""))</f>
        <v/>
      </c>
      <c r="BD264" s="22" t="str">
        <f>IF($AL264="","",IF(COUNTIF(AM264,"*"&amp;BD$1&amp;"*"),COUNTIF(AM$3:AM264,"*"&amp;BD$1&amp;"*"),""))</f>
        <v/>
      </c>
      <c r="BE264" s="22" t="str">
        <f>IF($AL264="","",IF(COUNTIF(AN264,"*"&amp;BE$1&amp;"*"),COUNTIF(AN$3:AN264,"*"&amp;BE$1&amp;"*"),""))</f>
        <v/>
      </c>
      <c r="BF264" s="22" t="str">
        <f>IF($AL264="","",IF(COUNTIF(AO264,"*"&amp;BF$1&amp;"*"),COUNTIF(AO$3:AO264,"*"&amp;BF$1&amp;"*"),""))</f>
        <v/>
      </c>
      <c r="BG264" s="83" t="str">
        <f t="shared" si="144"/>
        <v/>
      </c>
      <c r="BH264" s="22" t="str">
        <f t="shared" si="145"/>
        <v/>
      </c>
      <c r="BI264" s="22" t="str">
        <f t="shared" si="146"/>
        <v/>
      </c>
      <c r="BK264" s="22" t="str">
        <f>IF($BK$1&gt;=1+MAX($BK$3:BK263),1+MAX($BK$3:BK263),"")</f>
        <v/>
      </c>
      <c r="BL264" s="22" t="str">
        <f t="shared" si="147"/>
        <v/>
      </c>
      <c r="BM264" s="22" t="str">
        <f t="shared" si="147"/>
        <v/>
      </c>
      <c r="BN264" s="22" t="str">
        <f t="shared" si="147"/>
        <v/>
      </c>
      <c r="BO264" s="22" t="str">
        <f t="shared" si="147"/>
        <v/>
      </c>
      <c r="BP264" s="22" t="str">
        <f t="shared" si="147"/>
        <v/>
      </c>
      <c r="BQ264" s="22" t="str">
        <f t="shared" si="147"/>
        <v/>
      </c>
      <c r="BR264" s="22" t="str">
        <f t="shared" si="147"/>
        <v/>
      </c>
      <c r="BS264" s="22" t="str">
        <f t="shared" si="147"/>
        <v/>
      </c>
      <c r="BT264" s="22" t="str">
        <f t="shared" si="147"/>
        <v/>
      </c>
      <c r="BU264" s="22" t="str">
        <f t="shared" si="147"/>
        <v/>
      </c>
      <c r="BV264" s="22" t="str">
        <f t="shared" si="147"/>
        <v/>
      </c>
    </row>
    <row r="265" spans="2:74" ht="30" customHeight="1" x14ac:dyDescent="0.2">
      <c r="B265" s="75"/>
      <c r="C265" s="75"/>
      <c r="D265" s="77"/>
      <c r="E265" s="49"/>
      <c r="F265" s="49"/>
      <c r="G265" s="50"/>
      <c r="H265" s="51"/>
      <c r="I265" s="50"/>
      <c r="J265" s="53"/>
      <c r="K265" s="55" t="str">
        <f t="shared" si="148"/>
        <v/>
      </c>
      <c r="L265" s="50" t="str">
        <f t="shared" si="149"/>
        <v/>
      </c>
      <c r="M265" s="50" t="str">
        <f t="shared" si="150"/>
        <v/>
      </c>
      <c r="N265" s="72" t="str">
        <f t="shared" si="151"/>
        <v/>
      </c>
      <c r="O265" s="72" t="str">
        <f t="shared" si="152"/>
        <v/>
      </c>
      <c r="P265" s="51" t="str">
        <f t="shared" si="153"/>
        <v/>
      </c>
      <c r="Q265" s="21"/>
      <c r="R265" s="68" t="str">
        <f t="shared" si="154"/>
        <v/>
      </c>
      <c r="S265" s="51" t="str">
        <f t="shared" si="155"/>
        <v/>
      </c>
      <c r="T265" s="24"/>
      <c r="U265" s="7" t="str">
        <f t="shared" si="139"/>
        <v/>
      </c>
      <c r="V265" s="8" t="str">
        <f t="shared" si="156"/>
        <v/>
      </c>
      <c r="W265" s="21"/>
      <c r="X265" s="14" t="str">
        <f t="shared" si="140"/>
        <v/>
      </c>
      <c r="Y265" s="14" t="str">
        <f t="shared" si="157"/>
        <v/>
      </c>
      <c r="Z265" s="8" t="str">
        <f t="shared" si="158"/>
        <v/>
      </c>
      <c r="AA265" s="24"/>
      <c r="AB265" s="4" t="str">
        <f>IF(B265="","",COUNT(B$3:B265))</f>
        <v/>
      </c>
      <c r="AC265" s="4" t="str">
        <f>IF(C265="","",COUNT(C$3:C265))</f>
        <v/>
      </c>
      <c r="AD265" s="4" t="str">
        <f>IF(D265="","",COUNT(D$3:D265))</f>
        <v/>
      </c>
      <c r="AE265" s="22" t="str">
        <f>IF(E265="","",COUNTA($E$3:E265))</f>
        <v/>
      </c>
      <c r="AF265" s="60" t="str">
        <f>IF(B265="",IF(OR($C265&lt;&gt;"",$D265&lt;&gt;"",$E265&lt;&gt;"",$F265&lt;&gt;""),INDEX(AF$3:AF264,MATCH(MAX(AB$3:AB264),AB$3:AB264,0),0),""),B265)</f>
        <v/>
      </c>
      <c r="AG265" s="60" t="str">
        <f>IF(C265="",IF(OR($B265&lt;&gt;"",$D265&lt;&gt;"",$E265&lt;&gt;"",$F265&lt;&gt;""),INDEX(AG$3:AG264,MATCH(MAX(AC$3:AC264),AC$3:AC264,0),0),""),C265)</f>
        <v/>
      </c>
      <c r="AH265" s="60" t="str">
        <f>IF(D265="",IF(OR($B265&lt;&gt;"",$C265&lt;&gt;"",$E265&lt;&gt;"",$F265&lt;&gt;""),INDEX(AH$3:AH264,MATCH(MAX(AD$3:AD264),AD$3:AD264,0),0),""),D265)</f>
        <v/>
      </c>
      <c r="AI265" s="19" t="str">
        <f t="shared" si="159"/>
        <v/>
      </c>
      <c r="AJ265" s="22" t="str">
        <f>IF(AK265="","",$AK265&amp;"@"&amp;AL265&amp;IF(AL265="","","@"&amp;COUNTIF($AI$3:AI265,AL265)))</f>
        <v/>
      </c>
      <c r="AK265" s="45" t="str">
        <f t="shared" si="160"/>
        <v/>
      </c>
      <c r="AL265" s="5" t="str">
        <f>IF(AI265="",IF(AND(F265&lt;&gt;"",E265=""),INDEX($AI$3:AI264,MATCH(MAX($AE$3:AE264),$AE$3:AE264,0),0),""),AI265)</f>
        <v/>
      </c>
      <c r="AM265" s="22" t="str">
        <f>IF(入力!F265="","",IFERROR(INDEX(設定!$B$3:$B$100003,IFERROR(MATCH("*"&amp;$F265&amp;"*",設定!B$3:B$100003,0),MATCH("*"&amp;$F265&amp;"*",設定!C$3:C$100003,0)),0),入力!F265))&amp;""</f>
        <v/>
      </c>
      <c r="AN265" s="22" t="str">
        <f>IF(AM265="","",IFERROR(IF(入力!I265="",INDEX(設定!$D$3:$D$100003,MATCH("*"&amp;$AM265&amp;"*",設定!B$3:B$100003,0),0),I265),I265))&amp;""</f>
        <v/>
      </c>
      <c r="AO265" s="22" t="str">
        <f t="shared" si="161"/>
        <v/>
      </c>
      <c r="AP265" s="22" t="str">
        <f t="shared" si="162"/>
        <v/>
      </c>
      <c r="AQ265" s="22" t="str">
        <f>IF(AM265="","",IFERROR(IF(入力!H265="",INDEX(設定!$E$3:$X$100003,MATCH("*"&amp;$AM265&amp;"*",設定!B$3:B$100003,0),MATCH($AK265,設定!$E$1:$X$1,1)),H265),H265))</f>
        <v/>
      </c>
      <c r="AR265" s="23" t="str">
        <f t="shared" si="163"/>
        <v/>
      </c>
      <c r="AS265" s="23" t="str">
        <f>IF(AND(AR265&lt;&gt;"",COUNTIF($AJ$3:AJ265,AJ265)=1),SUMIF($AJ$3:$AR$100003,AJ265,$AR$3:$AR$100003),"")</f>
        <v/>
      </c>
      <c r="AT265" s="23" t="str">
        <f>IF(AND(COUNTIF($AK$3:AK265,AK265)=COUNTIF($AK$3:AK100265,AK265),AK265&lt;&gt;""),SUMIF($AK$3:AK265,AK265,$AR$3:AR265),"")</f>
        <v/>
      </c>
      <c r="AU265" s="125"/>
      <c r="AV265" s="22" t="str">
        <f>IF(COUNT(BA265:BF265)=6,MAX($AV$3:AV264)+1,"")</f>
        <v/>
      </c>
      <c r="AW265" s="22" t="str">
        <f>IF(AX265="","",RANK(AX265,$AX$3:$AX$100003,1)+COUNTIF($AX$3:AX265,AX265)-1)</f>
        <v/>
      </c>
      <c r="AX265" s="22" t="str">
        <f t="shared" si="141"/>
        <v/>
      </c>
      <c r="AY265" s="22" t="str">
        <f>IF(AL265="","",IF(COUNTIF($AL$3:AL265,AL265)=1,1+MAX($AY$3:AY264),INDEX($AY$3:AY264,MATCH(AL265,$AL$3:AL265,0),0)))</f>
        <v/>
      </c>
      <c r="AZ265" s="22" t="str">
        <f>IF(AM265="","",IF(COUNTIF($AM$3:AM265,AM265)=1,1+MAX($AZ$3:AZ264),INDEX($AZ$3:AZ264,MATCH(AM265,$AM$3:AM265,0),0)))</f>
        <v/>
      </c>
      <c r="BA265" s="79" t="str">
        <f t="shared" si="142"/>
        <v/>
      </c>
      <c r="BB265" s="79" t="str">
        <f t="shared" si="143"/>
        <v/>
      </c>
      <c r="BC265" s="22" t="str">
        <f>IF($AL265="","",IF(COUNTIF(AL265,"*"&amp;BC$1&amp;"*"),COUNTIF(AL$3:AL265,"*"&amp;BC$1&amp;"*"),""))</f>
        <v/>
      </c>
      <c r="BD265" s="22" t="str">
        <f>IF($AL265="","",IF(COUNTIF(AM265,"*"&amp;BD$1&amp;"*"),COUNTIF(AM$3:AM265,"*"&amp;BD$1&amp;"*"),""))</f>
        <v/>
      </c>
      <c r="BE265" s="22" t="str">
        <f>IF($AL265="","",IF(COUNTIF(AN265,"*"&amp;BE$1&amp;"*"),COUNTIF(AN$3:AN265,"*"&amp;BE$1&amp;"*"),""))</f>
        <v/>
      </c>
      <c r="BF265" s="22" t="str">
        <f>IF($AL265="","",IF(COUNTIF(AO265,"*"&amp;BF$1&amp;"*"),COUNTIF(AO$3:AO265,"*"&amp;BF$1&amp;"*"),""))</f>
        <v/>
      </c>
      <c r="BG265" s="83" t="str">
        <f t="shared" si="144"/>
        <v/>
      </c>
      <c r="BH265" s="22" t="str">
        <f t="shared" si="145"/>
        <v/>
      </c>
      <c r="BI265" s="22" t="str">
        <f t="shared" si="146"/>
        <v/>
      </c>
      <c r="BK265" s="22" t="str">
        <f>IF($BK$1&gt;=1+MAX($BK$3:BK264),1+MAX($BK$3:BK264),"")</f>
        <v/>
      </c>
      <c r="BL265" s="22" t="str">
        <f t="shared" si="147"/>
        <v/>
      </c>
      <c r="BM265" s="22" t="str">
        <f t="shared" si="147"/>
        <v/>
      </c>
      <c r="BN265" s="22" t="str">
        <f t="shared" si="147"/>
        <v/>
      </c>
      <c r="BO265" s="22" t="str">
        <f t="shared" si="147"/>
        <v/>
      </c>
      <c r="BP265" s="22" t="str">
        <f t="shared" si="147"/>
        <v/>
      </c>
      <c r="BQ265" s="22" t="str">
        <f t="shared" si="147"/>
        <v/>
      </c>
      <c r="BR265" s="22" t="str">
        <f t="shared" si="147"/>
        <v/>
      </c>
      <c r="BS265" s="22" t="str">
        <f t="shared" si="147"/>
        <v/>
      </c>
      <c r="BT265" s="22" t="str">
        <f t="shared" si="147"/>
        <v/>
      </c>
      <c r="BU265" s="22" t="str">
        <f t="shared" si="147"/>
        <v/>
      </c>
      <c r="BV265" s="22" t="str">
        <f t="shared" si="147"/>
        <v/>
      </c>
    </row>
    <row r="266" spans="2:74" ht="30" customHeight="1" x14ac:dyDescent="0.2">
      <c r="B266" s="75"/>
      <c r="C266" s="75"/>
      <c r="D266" s="77"/>
      <c r="E266" s="49"/>
      <c r="F266" s="49"/>
      <c r="G266" s="50"/>
      <c r="H266" s="51"/>
      <c r="I266" s="50"/>
      <c r="J266" s="53"/>
      <c r="K266" s="55" t="str">
        <f t="shared" si="148"/>
        <v/>
      </c>
      <c r="L266" s="50" t="str">
        <f t="shared" si="149"/>
        <v/>
      </c>
      <c r="M266" s="50" t="str">
        <f t="shared" si="150"/>
        <v/>
      </c>
      <c r="N266" s="72" t="str">
        <f t="shared" si="151"/>
        <v/>
      </c>
      <c r="O266" s="72" t="str">
        <f t="shared" si="152"/>
        <v/>
      </c>
      <c r="P266" s="51" t="str">
        <f t="shared" si="153"/>
        <v/>
      </c>
      <c r="Q266" s="21"/>
      <c r="R266" s="68" t="str">
        <f t="shared" si="154"/>
        <v/>
      </c>
      <c r="S266" s="51" t="str">
        <f t="shared" si="155"/>
        <v/>
      </c>
      <c r="T266" s="24"/>
      <c r="U266" s="7" t="str">
        <f t="shared" si="139"/>
        <v/>
      </c>
      <c r="V266" s="8" t="str">
        <f t="shared" si="156"/>
        <v/>
      </c>
      <c r="W266" s="21"/>
      <c r="X266" s="14" t="str">
        <f t="shared" si="140"/>
        <v/>
      </c>
      <c r="Y266" s="14" t="str">
        <f t="shared" si="157"/>
        <v/>
      </c>
      <c r="Z266" s="8" t="str">
        <f t="shared" si="158"/>
        <v/>
      </c>
      <c r="AA266" s="24"/>
      <c r="AB266" s="4" t="str">
        <f>IF(B266="","",COUNT(B$3:B266))</f>
        <v/>
      </c>
      <c r="AC266" s="4" t="str">
        <f>IF(C266="","",COUNT(C$3:C266))</f>
        <v/>
      </c>
      <c r="AD266" s="4" t="str">
        <f>IF(D266="","",COUNT(D$3:D266))</f>
        <v/>
      </c>
      <c r="AE266" s="22" t="str">
        <f>IF(E266="","",COUNTA($E$3:E266))</f>
        <v/>
      </c>
      <c r="AF266" s="60" t="str">
        <f>IF(B266="",IF(OR($C266&lt;&gt;"",$D266&lt;&gt;"",$E266&lt;&gt;"",$F266&lt;&gt;""),INDEX(AF$3:AF265,MATCH(MAX(AB$3:AB265),AB$3:AB265,0),0),""),B266)</f>
        <v/>
      </c>
      <c r="AG266" s="60" t="str">
        <f>IF(C266="",IF(OR($B266&lt;&gt;"",$D266&lt;&gt;"",$E266&lt;&gt;"",$F266&lt;&gt;""),INDEX(AG$3:AG265,MATCH(MAX(AC$3:AC265),AC$3:AC265,0),0),""),C266)</f>
        <v/>
      </c>
      <c r="AH266" s="60" t="str">
        <f>IF(D266="",IF(OR($B266&lt;&gt;"",$C266&lt;&gt;"",$E266&lt;&gt;"",$F266&lt;&gt;""),INDEX(AH$3:AH265,MATCH(MAX(AD$3:AD265),AD$3:AD265,0),0),""),D266)</f>
        <v/>
      </c>
      <c r="AI266" s="19" t="str">
        <f t="shared" si="159"/>
        <v/>
      </c>
      <c r="AJ266" s="22" t="str">
        <f>IF(AK266="","",$AK266&amp;"@"&amp;AL266&amp;IF(AL266="","","@"&amp;COUNTIF($AI$3:AI266,AL266)))</f>
        <v/>
      </c>
      <c r="AK266" s="45" t="str">
        <f t="shared" si="160"/>
        <v/>
      </c>
      <c r="AL266" s="5" t="str">
        <f>IF(AI266="",IF(AND(F266&lt;&gt;"",E266=""),INDEX($AI$3:AI265,MATCH(MAX($AE$3:AE265),$AE$3:AE265,0),0),""),AI266)</f>
        <v/>
      </c>
      <c r="AM266" s="22" t="str">
        <f>IF(入力!F266="","",IFERROR(INDEX(設定!$B$3:$B$100003,IFERROR(MATCH("*"&amp;$F266&amp;"*",設定!B$3:B$100003,0),MATCH("*"&amp;$F266&amp;"*",設定!C$3:C$100003,0)),0),入力!F266))&amp;""</f>
        <v/>
      </c>
      <c r="AN266" s="22" t="str">
        <f>IF(AM266="","",IFERROR(IF(入力!I266="",INDEX(設定!$D$3:$D$100003,MATCH("*"&amp;$AM266&amp;"*",設定!B$3:B$100003,0),0),I266),I266))&amp;""</f>
        <v/>
      </c>
      <c r="AO266" s="22" t="str">
        <f t="shared" si="161"/>
        <v/>
      </c>
      <c r="AP266" s="22" t="str">
        <f t="shared" si="162"/>
        <v/>
      </c>
      <c r="AQ266" s="22" t="str">
        <f>IF(AM266="","",IFERROR(IF(入力!H266="",INDEX(設定!$E$3:$X$100003,MATCH("*"&amp;$AM266&amp;"*",設定!B$3:B$100003,0),MATCH($AK266,設定!$E$1:$X$1,1)),H266),H266))</f>
        <v/>
      </c>
      <c r="AR266" s="23" t="str">
        <f t="shared" si="163"/>
        <v/>
      </c>
      <c r="AS266" s="23" t="str">
        <f>IF(AND(AR266&lt;&gt;"",COUNTIF($AJ$3:AJ266,AJ266)=1),SUMIF($AJ$3:$AR$100003,AJ266,$AR$3:$AR$100003),"")</f>
        <v/>
      </c>
      <c r="AT266" s="23" t="str">
        <f>IF(AND(COUNTIF($AK$3:AK266,AK266)=COUNTIF($AK$3:AK100266,AK266),AK266&lt;&gt;""),SUMIF($AK$3:AK266,AK266,$AR$3:AR266),"")</f>
        <v/>
      </c>
      <c r="AU266" s="125"/>
      <c r="AV266" s="22" t="str">
        <f>IF(COUNT(BA266:BF266)=6,MAX($AV$3:AV265)+1,"")</f>
        <v/>
      </c>
      <c r="AW266" s="22" t="str">
        <f>IF(AX266="","",RANK(AX266,$AX$3:$AX$100003,1)+COUNTIF($AX$3:AX266,AX266)-1)</f>
        <v/>
      </c>
      <c r="AX266" s="22" t="str">
        <f t="shared" si="141"/>
        <v/>
      </c>
      <c r="AY266" s="22" t="str">
        <f>IF(AL266="","",IF(COUNTIF($AL$3:AL266,AL266)=1,1+MAX($AY$3:AY265),INDEX($AY$3:AY265,MATCH(AL266,$AL$3:AL266,0),0)))</f>
        <v/>
      </c>
      <c r="AZ266" s="22" t="str">
        <f>IF(AM266="","",IF(COUNTIF($AM$3:AM266,AM266)=1,1+MAX($AZ$3:AZ265),INDEX($AZ$3:AZ265,MATCH(AM266,$AM$3:AM266,0),0)))</f>
        <v/>
      </c>
      <c r="BA266" s="79" t="str">
        <f t="shared" si="142"/>
        <v/>
      </c>
      <c r="BB266" s="79" t="str">
        <f t="shared" si="143"/>
        <v/>
      </c>
      <c r="BC266" s="22" t="str">
        <f>IF($AL266="","",IF(COUNTIF(AL266,"*"&amp;BC$1&amp;"*"),COUNTIF(AL$3:AL266,"*"&amp;BC$1&amp;"*"),""))</f>
        <v/>
      </c>
      <c r="BD266" s="22" t="str">
        <f>IF($AL266="","",IF(COUNTIF(AM266,"*"&amp;BD$1&amp;"*"),COUNTIF(AM$3:AM266,"*"&amp;BD$1&amp;"*"),""))</f>
        <v/>
      </c>
      <c r="BE266" s="22" t="str">
        <f>IF($AL266="","",IF(COUNTIF(AN266,"*"&amp;BE$1&amp;"*"),COUNTIF(AN$3:AN266,"*"&amp;BE$1&amp;"*"),""))</f>
        <v/>
      </c>
      <c r="BF266" s="22" t="str">
        <f>IF($AL266="","",IF(COUNTIF(AO266,"*"&amp;BF$1&amp;"*"),COUNTIF(AO$3:AO266,"*"&amp;BF$1&amp;"*"),""))</f>
        <v/>
      </c>
      <c r="BG266" s="83" t="str">
        <f t="shared" si="144"/>
        <v/>
      </c>
      <c r="BH266" s="22" t="str">
        <f t="shared" si="145"/>
        <v/>
      </c>
      <c r="BI266" s="22" t="str">
        <f t="shared" si="146"/>
        <v/>
      </c>
      <c r="BK266" s="22" t="str">
        <f>IF($BK$1&gt;=1+MAX($BK$3:BK265),1+MAX($BK$3:BK265),"")</f>
        <v/>
      </c>
      <c r="BL266" s="22" t="str">
        <f t="shared" si="147"/>
        <v/>
      </c>
      <c r="BM266" s="22" t="str">
        <f t="shared" si="147"/>
        <v/>
      </c>
      <c r="BN266" s="22" t="str">
        <f t="shared" si="147"/>
        <v/>
      </c>
      <c r="BO266" s="22" t="str">
        <f t="shared" si="147"/>
        <v/>
      </c>
      <c r="BP266" s="22" t="str">
        <f t="shared" si="147"/>
        <v/>
      </c>
      <c r="BQ266" s="22" t="str">
        <f t="shared" si="147"/>
        <v/>
      </c>
      <c r="BR266" s="22" t="str">
        <f t="shared" si="147"/>
        <v/>
      </c>
      <c r="BS266" s="22" t="str">
        <f t="shared" si="147"/>
        <v/>
      </c>
      <c r="BT266" s="22" t="str">
        <f t="shared" si="147"/>
        <v/>
      </c>
      <c r="BU266" s="22" t="str">
        <f t="shared" si="147"/>
        <v/>
      </c>
      <c r="BV266" s="22" t="str">
        <f t="shared" si="147"/>
        <v/>
      </c>
    </row>
    <row r="267" spans="2:74" ht="30" customHeight="1" x14ac:dyDescent="0.2">
      <c r="B267" s="75"/>
      <c r="C267" s="75"/>
      <c r="D267" s="77"/>
      <c r="E267" s="49"/>
      <c r="F267" s="49"/>
      <c r="G267" s="50"/>
      <c r="H267" s="51"/>
      <c r="I267" s="50"/>
      <c r="J267" s="53"/>
      <c r="K267" s="55" t="str">
        <f t="shared" si="148"/>
        <v/>
      </c>
      <c r="L267" s="50" t="str">
        <f t="shared" si="149"/>
        <v/>
      </c>
      <c r="M267" s="50" t="str">
        <f t="shared" si="150"/>
        <v/>
      </c>
      <c r="N267" s="72" t="str">
        <f t="shared" si="151"/>
        <v/>
      </c>
      <c r="O267" s="72" t="str">
        <f t="shared" si="152"/>
        <v/>
      </c>
      <c r="P267" s="51" t="str">
        <f t="shared" si="153"/>
        <v/>
      </c>
      <c r="Q267" s="21"/>
      <c r="R267" s="68" t="str">
        <f t="shared" si="154"/>
        <v/>
      </c>
      <c r="S267" s="51" t="str">
        <f t="shared" si="155"/>
        <v/>
      </c>
      <c r="T267" s="24"/>
      <c r="U267" s="7" t="str">
        <f t="shared" si="139"/>
        <v/>
      </c>
      <c r="V267" s="8" t="str">
        <f t="shared" si="156"/>
        <v/>
      </c>
      <c r="W267" s="21"/>
      <c r="X267" s="14" t="str">
        <f t="shared" si="140"/>
        <v/>
      </c>
      <c r="Y267" s="14" t="str">
        <f t="shared" si="157"/>
        <v/>
      </c>
      <c r="Z267" s="8" t="str">
        <f t="shared" si="158"/>
        <v/>
      </c>
      <c r="AA267" s="24"/>
      <c r="AB267" s="4" t="str">
        <f>IF(B267="","",COUNT(B$3:B267))</f>
        <v/>
      </c>
      <c r="AC267" s="4" t="str">
        <f>IF(C267="","",COUNT(C$3:C267))</f>
        <v/>
      </c>
      <c r="AD267" s="4" t="str">
        <f>IF(D267="","",COUNT(D$3:D267))</f>
        <v/>
      </c>
      <c r="AE267" s="22" t="str">
        <f>IF(E267="","",COUNTA($E$3:E267))</f>
        <v/>
      </c>
      <c r="AF267" s="60" t="str">
        <f>IF(B267="",IF(OR($C267&lt;&gt;"",$D267&lt;&gt;"",$E267&lt;&gt;"",$F267&lt;&gt;""),INDEX(AF$3:AF266,MATCH(MAX(AB$3:AB266),AB$3:AB266,0),0),""),B267)</f>
        <v/>
      </c>
      <c r="AG267" s="60" t="str">
        <f>IF(C267="",IF(OR($B267&lt;&gt;"",$D267&lt;&gt;"",$E267&lt;&gt;"",$F267&lt;&gt;""),INDEX(AG$3:AG266,MATCH(MAX(AC$3:AC266),AC$3:AC266,0),0),""),C267)</f>
        <v/>
      </c>
      <c r="AH267" s="60" t="str">
        <f>IF(D267="",IF(OR($B267&lt;&gt;"",$C267&lt;&gt;"",$E267&lt;&gt;"",$F267&lt;&gt;""),INDEX(AH$3:AH266,MATCH(MAX(AD$3:AD266),AD$3:AD266,0),0),""),D267)</f>
        <v/>
      </c>
      <c r="AI267" s="19" t="str">
        <f t="shared" si="159"/>
        <v/>
      </c>
      <c r="AJ267" s="22" t="str">
        <f>IF(AK267="","",$AK267&amp;"@"&amp;AL267&amp;IF(AL267="","","@"&amp;COUNTIF($AI$3:AI267,AL267)))</f>
        <v/>
      </c>
      <c r="AK267" s="45" t="str">
        <f t="shared" si="160"/>
        <v/>
      </c>
      <c r="AL267" s="5" t="str">
        <f>IF(AI267="",IF(AND(F267&lt;&gt;"",E267=""),INDEX($AI$3:AI266,MATCH(MAX($AE$3:AE266),$AE$3:AE266,0),0),""),AI267)</f>
        <v/>
      </c>
      <c r="AM267" s="22" t="str">
        <f>IF(入力!F267="","",IFERROR(INDEX(設定!$B$3:$B$100003,IFERROR(MATCH("*"&amp;$F267&amp;"*",設定!B$3:B$100003,0),MATCH("*"&amp;$F267&amp;"*",設定!C$3:C$100003,0)),0),入力!F267))&amp;""</f>
        <v/>
      </c>
      <c r="AN267" s="22" t="str">
        <f>IF(AM267="","",IFERROR(IF(入力!I267="",INDEX(設定!$D$3:$D$100003,MATCH("*"&amp;$AM267&amp;"*",設定!B$3:B$100003,0),0),I267),I267))&amp;""</f>
        <v/>
      </c>
      <c r="AO267" s="22" t="str">
        <f t="shared" si="161"/>
        <v/>
      </c>
      <c r="AP267" s="22" t="str">
        <f t="shared" si="162"/>
        <v/>
      </c>
      <c r="AQ267" s="22" t="str">
        <f>IF(AM267="","",IFERROR(IF(入力!H267="",INDEX(設定!$E$3:$X$100003,MATCH("*"&amp;$AM267&amp;"*",設定!B$3:B$100003,0),MATCH($AK267,設定!$E$1:$X$1,1)),H267),H267))</f>
        <v/>
      </c>
      <c r="AR267" s="23" t="str">
        <f t="shared" si="163"/>
        <v/>
      </c>
      <c r="AS267" s="23" t="str">
        <f>IF(AND(AR267&lt;&gt;"",COUNTIF($AJ$3:AJ267,AJ267)=1),SUMIF($AJ$3:$AR$100003,AJ267,$AR$3:$AR$100003),"")</f>
        <v/>
      </c>
      <c r="AT267" s="23" t="str">
        <f>IF(AND(COUNTIF($AK$3:AK267,AK267)=COUNTIF($AK$3:AK100267,AK267),AK267&lt;&gt;""),SUMIF($AK$3:AK267,AK267,$AR$3:AR267),"")</f>
        <v/>
      </c>
      <c r="AU267" s="125"/>
      <c r="AV267" s="22" t="str">
        <f>IF(COUNT(BA267:BF267)=6,MAX($AV$3:AV266)+1,"")</f>
        <v/>
      </c>
      <c r="AW267" s="22" t="str">
        <f>IF(AX267="","",RANK(AX267,$AX$3:$AX$100003,1)+COUNTIF($AX$3:AX267,AX267)-1)</f>
        <v/>
      </c>
      <c r="AX267" s="22" t="str">
        <f t="shared" si="141"/>
        <v/>
      </c>
      <c r="AY267" s="22" t="str">
        <f>IF(AL267="","",IF(COUNTIF($AL$3:AL267,AL267)=1,1+MAX($AY$3:AY266),INDEX($AY$3:AY266,MATCH(AL267,$AL$3:AL267,0),0)))</f>
        <v/>
      </c>
      <c r="AZ267" s="22" t="str">
        <f>IF(AM267="","",IF(COUNTIF($AM$3:AM267,AM267)=1,1+MAX($AZ$3:AZ266),INDEX($AZ$3:AZ266,MATCH(AM267,$AM$3:AM267,0),0)))</f>
        <v/>
      </c>
      <c r="BA267" s="79" t="str">
        <f t="shared" si="142"/>
        <v/>
      </c>
      <c r="BB267" s="79" t="str">
        <f t="shared" si="143"/>
        <v/>
      </c>
      <c r="BC267" s="22" t="str">
        <f>IF($AL267="","",IF(COUNTIF(AL267,"*"&amp;BC$1&amp;"*"),COUNTIF(AL$3:AL267,"*"&amp;BC$1&amp;"*"),""))</f>
        <v/>
      </c>
      <c r="BD267" s="22" t="str">
        <f>IF($AL267="","",IF(COUNTIF(AM267,"*"&amp;BD$1&amp;"*"),COUNTIF(AM$3:AM267,"*"&amp;BD$1&amp;"*"),""))</f>
        <v/>
      </c>
      <c r="BE267" s="22" t="str">
        <f>IF($AL267="","",IF(COUNTIF(AN267,"*"&amp;BE$1&amp;"*"),COUNTIF(AN$3:AN267,"*"&amp;BE$1&amp;"*"),""))</f>
        <v/>
      </c>
      <c r="BF267" s="22" t="str">
        <f>IF($AL267="","",IF(COUNTIF(AO267,"*"&amp;BF$1&amp;"*"),COUNTIF(AO$3:AO267,"*"&amp;BF$1&amp;"*"),""))</f>
        <v/>
      </c>
      <c r="BG267" s="83" t="str">
        <f t="shared" si="144"/>
        <v/>
      </c>
      <c r="BH267" s="22" t="str">
        <f t="shared" si="145"/>
        <v/>
      </c>
      <c r="BI267" s="22" t="str">
        <f t="shared" si="146"/>
        <v/>
      </c>
      <c r="BK267" s="22" t="str">
        <f>IF($BK$1&gt;=1+MAX($BK$3:BK266),1+MAX($BK$3:BK266),"")</f>
        <v/>
      </c>
      <c r="BL267" s="22" t="str">
        <f t="shared" si="147"/>
        <v/>
      </c>
      <c r="BM267" s="22" t="str">
        <f t="shared" si="147"/>
        <v/>
      </c>
      <c r="BN267" s="22" t="str">
        <f t="shared" si="147"/>
        <v/>
      </c>
      <c r="BO267" s="22" t="str">
        <f t="shared" si="147"/>
        <v/>
      </c>
      <c r="BP267" s="22" t="str">
        <f t="shared" si="147"/>
        <v/>
      </c>
      <c r="BQ267" s="22" t="str">
        <f t="shared" si="147"/>
        <v/>
      </c>
      <c r="BR267" s="22" t="str">
        <f t="shared" si="147"/>
        <v/>
      </c>
      <c r="BS267" s="22" t="str">
        <f t="shared" si="147"/>
        <v/>
      </c>
      <c r="BT267" s="22" t="str">
        <f t="shared" si="147"/>
        <v/>
      </c>
      <c r="BU267" s="22" t="str">
        <f t="shared" si="147"/>
        <v/>
      </c>
      <c r="BV267" s="22" t="str">
        <f t="shared" si="147"/>
        <v/>
      </c>
    </row>
    <row r="268" spans="2:74" ht="30" customHeight="1" x14ac:dyDescent="0.2">
      <c r="B268" s="75"/>
      <c r="C268" s="75"/>
      <c r="D268" s="77"/>
      <c r="E268" s="49"/>
      <c r="F268" s="49"/>
      <c r="G268" s="50"/>
      <c r="H268" s="51"/>
      <c r="I268" s="50"/>
      <c r="J268" s="53"/>
      <c r="K268" s="55" t="str">
        <f t="shared" si="148"/>
        <v/>
      </c>
      <c r="L268" s="50" t="str">
        <f t="shared" si="149"/>
        <v/>
      </c>
      <c r="M268" s="50" t="str">
        <f t="shared" si="150"/>
        <v/>
      </c>
      <c r="N268" s="72" t="str">
        <f t="shared" si="151"/>
        <v/>
      </c>
      <c r="O268" s="72" t="str">
        <f t="shared" si="152"/>
        <v/>
      </c>
      <c r="P268" s="51" t="str">
        <f t="shared" si="153"/>
        <v/>
      </c>
      <c r="Q268" s="21"/>
      <c r="R268" s="68" t="str">
        <f t="shared" si="154"/>
        <v/>
      </c>
      <c r="S268" s="51" t="str">
        <f t="shared" si="155"/>
        <v/>
      </c>
      <c r="T268" s="24"/>
      <c r="U268" s="7" t="str">
        <f t="shared" si="139"/>
        <v/>
      </c>
      <c r="V268" s="8" t="str">
        <f t="shared" si="156"/>
        <v/>
      </c>
      <c r="W268" s="21"/>
      <c r="X268" s="14" t="str">
        <f t="shared" si="140"/>
        <v/>
      </c>
      <c r="Y268" s="14" t="str">
        <f t="shared" si="157"/>
        <v/>
      </c>
      <c r="Z268" s="8" t="str">
        <f t="shared" si="158"/>
        <v/>
      </c>
      <c r="AA268" s="24"/>
      <c r="AB268" s="4" t="str">
        <f>IF(B268="","",COUNT(B$3:B268))</f>
        <v/>
      </c>
      <c r="AC268" s="4" t="str">
        <f>IF(C268="","",COUNT(C$3:C268))</f>
        <v/>
      </c>
      <c r="AD268" s="4" t="str">
        <f>IF(D268="","",COUNT(D$3:D268))</f>
        <v/>
      </c>
      <c r="AE268" s="22" t="str">
        <f>IF(E268="","",COUNTA($E$3:E268))</f>
        <v/>
      </c>
      <c r="AF268" s="60" t="str">
        <f>IF(B268="",IF(OR($C268&lt;&gt;"",$D268&lt;&gt;"",$E268&lt;&gt;"",$F268&lt;&gt;""),INDEX(AF$3:AF267,MATCH(MAX(AB$3:AB267),AB$3:AB267,0),0),""),B268)</f>
        <v/>
      </c>
      <c r="AG268" s="60" t="str">
        <f>IF(C268="",IF(OR($B268&lt;&gt;"",$D268&lt;&gt;"",$E268&lt;&gt;"",$F268&lt;&gt;""),INDEX(AG$3:AG267,MATCH(MAX(AC$3:AC267),AC$3:AC267,0),0),""),C268)</f>
        <v/>
      </c>
      <c r="AH268" s="60" t="str">
        <f>IF(D268="",IF(OR($B268&lt;&gt;"",$C268&lt;&gt;"",$E268&lt;&gt;"",$F268&lt;&gt;""),INDEX(AH$3:AH267,MATCH(MAX(AD$3:AD267),AD$3:AD267,0),0),""),D268)</f>
        <v/>
      </c>
      <c r="AI268" s="19" t="str">
        <f t="shared" si="159"/>
        <v/>
      </c>
      <c r="AJ268" s="22" t="str">
        <f>IF(AK268="","",$AK268&amp;"@"&amp;AL268&amp;IF(AL268="","","@"&amp;COUNTIF($AI$3:AI268,AL268)))</f>
        <v/>
      </c>
      <c r="AK268" s="45" t="str">
        <f t="shared" si="160"/>
        <v/>
      </c>
      <c r="AL268" s="5" t="str">
        <f>IF(AI268="",IF(AND(F268&lt;&gt;"",E268=""),INDEX($AI$3:AI267,MATCH(MAX($AE$3:AE267),$AE$3:AE267,0),0),""),AI268)</f>
        <v/>
      </c>
      <c r="AM268" s="22" t="str">
        <f>IF(入力!F268="","",IFERROR(INDEX(設定!$B$3:$B$100003,IFERROR(MATCH("*"&amp;$F268&amp;"*",設定!B$3:B$100003,0),MATCH("*"&amp;$F268&amp;"*",設定!C$3:C$100003,0)),0),入力!F268))&amp;""</f>
        <v/>
      </c>
      <c r="AN268" s="22" t="str">
        <f>IF(AM268="","",IFERROR(IF(入力!I268="",INDEX(設定!$D$3:$D$100003,MATCH("*"&amp;$AM268&amp;"*",設定!B$3:B$100003,0),0),I268),I268))&amp;""</f>
        <v/>
      </c>
      <c r="AO268" s="22" t="str">
        <f t="shared" si="161"/>
        <v/>
      </c>
      <c r="AP268" s="22" t="str">
        <f t="shared" si="162"/>
        <v/>
      </c>
      <c r="AQ268" s="22" t="str">
        <f>IF(AM268="","",IFERROR(IF(入力!H268="",INDEX(設定!$E$3:$X$100003,MATCH("*"&amp;$AM268&amp;"*",設定!B$3:B$100003,0),MATCH($AK268,設定!$E$1:$X$1,1)),H268),H268))</f>
        <v/>
      </c>
      <c r="AR268" s="23" t="str">
        <f t="shared" si="163"/>
        <v/>
      </c>
      <c r="AS268" s="23" t="str">
        <f>IF(AND(AR268&lt;&gt;"",COUNTIF($AJ$3:AJ268,AJ268)=1),SUMIF($AJ$3:$AR$100003,AJ268,$AR$3:$AR$100003),"")</f>
        <v/>
      </c>
      <c r="AT268" s="23" t="str">
        <f>IF(AND(COUNTIF($AK$3:AK268,AK268)=COUNTIF($AK$3:AK100268,AK268),AK268&lt;&gt;""),SUMIF($AK$3:AK268,AK268,$AR$3:AR268),"")</f>
        <v/>
      </c>
      <c r="AU268" s="125"/>
      <c r="AV268" s="22" t="str">
        <f>IF(COUNT(BA268:BF268)=6,MAX($AV$3:AV267)+1,"")</f>
        <v/>
      </c>
      <c r="AW268" s="22" t="str">
        <f>IF(AX268="","",RANK(AX268,$AX$3:$AX$100003,1)+COUNTIF($AX$3:AX268,AX268)-1)</f>
        <v/>
      </c>
      <c r="AX268" s="22" t="str">
        <f t="shared" si="141"/>
        <v/>
      </c>
      <c r="AY268" s="22" t="str">
        <f>IF(AL268="","",IF(COUNTIF($AL$3:AL268,AL268)=1,1+MAX($AY$3:AY267),INDEX($AY$3:AY267,MATCH(AL268,$AL$3:AL268,0),0)))</f>
        <v/>
      </c>
      <c r="AZ268" s="22" t="str">
        <f>IF(AM268="","",IF(COUNTIF($AM$3:AM268,AM268)=1,1+MAX($AZ$3:AZ267),INDEX($AZ$3:AZ267,MATCH(AM268,$AM$3:AM268,0),0)))</f>
        <v/>
      </c>
      <c r="BA268" s="79" t="str">
        <f t="shared" si="142"/>
        <v/>
      </c>
      <c r="BB268" s="79" t="str">
        <f t="shared" si="143"/>
        <v/>
      </c>
      <c r="BC268" s="22" t="str">
        <f>IF($AL268="","",IF(COUNTIF(AL268,"*"&amp;BC$1&amp;"*"),COUNTIF(AL$3:AL268,"*"&amp;BC$1&amp;"*"),""))</f>
        <v/>
      </c>
      <c r="BD268" s="22" t="str">
        <f>IF($AL268="","",IF(COUNTIF(AM268,"*"&amp;BD$1&amp;"*"),COUNTIF(AM$3:AM268,"*"&amp;BD$1&amp;"*"),""))</f>
        <v/>
      </c>
      <c r="BE268" s="22" t="str">
        <f>IF($AL268="","",IF(COUNTIF(AN268,"*"&amp;BE$1&amp;"*"),COUNTIF(AN$3:AN268,"*"&amp;BE$1&amp;"*"),""))</f>
        <v/>
      </c>
      <c r="BF268" s="22" t="str">
        <f>IF($AL268="","",IF(COUNTIF(AO268,"*"&amp;BF$1&amp;"*"),COUNTIF(AO$3:AO268,"*"&amp;BF$1&amp;"*"),""))</f>
        <v/>
      </c>
      <c r="BG268" s="83" t="str">
        <f t="shared" si="144"/>
        <v/>
      </c>
      <c r="BH268" s="22" t="str">
        <f t="shared" si="145"/>
        <v/>
      </c>
      <c r="BI268" s="22" t="str">
        <f t="shared" si="146"/>
        <v/>
      </c>
      <c r="BK268" s="22" t="str">
        <f>IF($BK$1&gt;=1+MAX($BK$3:BK267),1+MAX($BK$3:BK267),"")</f>
        <v/>
      </c>
      <c r="BL268" s="22" t="str">
        <f t="shared" si="147"/>
        <v/>
      </c>
      <c r="BM268" s="22" t="str">
        <f t="shared" si="147"/>
        <v/>
      </c>
      <c r="BN268" s="22" t="str">
        <f t="shared" si="147"/>
        <v/>
      </c>
      <c r="BO268" s="22" t="str">
        <f t="shared" si="147"/>
        <v/>
      </c>
      <c r="BP268" s="22" t="str">
        <f t="shared" si="147"/>
        <v/>
      </c>
      <c r="BQ268" s="22" t="str">
        <f t="shared" si="147"/>
        <v/>
      </c>
      <c r="BR268" s="22" t="str">
        <f t="shared" si="147"/>
        <v/>
      </c>
      <c r="BS268" s="22" t="str">
        <f t="shared" si="147"/>
        <v/>
      </c>
      <c r="BT268" s="22" t="str">
        <f t="shared" si="147"/>
        <v/>
      </c>
      <c r="BU268" s="22" t="str">
        <f t="shared" si="147"/>
        <v/>
      </c>
      <c r="BV268" s="22" t="str">
        <f t="shared" si="147"/>
        <v/>
      </c>
    </row>
    <row r="269" spans="2:74" ht="30" customHeight="1" x14ac:dyDescent="0.2">
      <c r="B269" s="75"/>
      <c r="C269" s="75"/>
      <c r="D269" s="77"/>
      <c r="E269" s="49"/>
      <c r="F269" s="49"/>
      <c r="G269" s="50"/>
      <c r="H269" s="51"/>
      <c r="I269" s="50"/>
      <c r="J269" s="53"/>
      <c r="K269" s="55" t="str">
        <f t="shared" si="148"/>
        <v/>
      </c>
      <c r="L269" s="50" t="str">
        <f t="shared" si="149"/>
        <v/>
      </c>
      <c r="M269" s="50" t="str">
        <f t="shared" si="150"/>
        <v/>
      </c>
      <c r="N269" s="72" t="str">
        <f t="shared" si="151"/>
        <v/>
      </c>
      <c r="O269" s="72" t="str">
        <f t="shared" si="152"/>
        <v/>
      </c>
      <c r="P269" s="51" t="str">
        <f t="shared" si="153"/>
        <v/>
      </c>
      <c r="Q269" s="21"/>
      <c r="R269" s="68" t="str">
        <f t="shared" si="154"/>
        <v/>
      </c>
      <c r="S269" s="51" t="str">
        <f t="shared" si="155"/>
        <v/>
      </c>
      <c r="T269" s="24"/>
      <c r="U269" s="7" t="str">
        <f t="shared" si="139"/>
        <v/>
      </c>
      <c r="V269" s="8" t="str">
        <f t="shared" si="156"/>
        <v/>
      </c>
      <c r="W269" s="21"/>
      <c r="X269" s="14" t="str">
        <f t="shared" si="140"/>
        <v/>
      </c>
      <c r="Y269" s="14" t="str">
        <f t="shared" si="157"/>
        <v/>
      </c>
      <c r="Z269" s="8" t="str">
        <f t="shared" si="158"/>
        <v/>
      </c>
      <c r="AA269" s="24"/>
      <c r="AB269" s="4" t="str">
        <f>IF(B269="","",COUNT(B$3:B269))</f>
        <v/>
      </c>
      <c r="AC269" s="4" t="str">
        <f>IF(C269="","",COUNT(C$3:C269))</f>
        <v/>
      </c>
      <c r="AD269" s="4" t="str">
        <f>IF(D269="","",COUNT(D$3:D269))</f>
        <v/>
      </c>
      <c r="AE269" s="22" t="str">
        <f>IF(E269="","",COUNTA($E$3:E269))</f>
        <v/>
      </c>
      <c r="AF269" s="60" t="str">
        <f>IF(B269="",IF(OR($C269&lt;&gt;"",$D269&lt;&gt;"",$E269&lt;&gt;"",$F269&lt;&gt;""),INDEX(AF$3:AF268,MATCH(MAX(AB$3:AB268),AB$3:AB268,0),0),""),B269)</f>
        <v/>
      </c>
      <c r="AG269" s="60" t="str">
        <f>IF(C269="",IF(OR($B269&lt;&gt;"",$D269&lt;&gt;"",$E269&lt;&gt;"",$F269&lt;&gt;""),INDEX(AG$3:AG268,MATCH(MAX(AC$3:AC268),AC$3:AC268,0),0),""),C269)</f>
        <v/>
      </c>
      <c r="AH269" s="60" t="str">
        <f>IF(D269="",IF(OR($B269&lt;&gt;"",$C269&lt;&gt;"",$E269&lt;&gt;"",$F269&lt;&gt;""),INDEX(AH$3:AH268,MATCH(MAX(AD$3:AD268),AD$3:AD268,0),0),""),D269)</f>
        <v/>
      </c>
      <c r="AI269" s="19" t="str">
        <f t="shared" si="159"/>
        <v/>
      </c>
      <c r="AJ269" s="22" t="str">
        <f>IF(AK269="","",$AK269&amp;"@"&amp;AL269&amp;IF(AL269="","","@"&amp;COUNTIF($AI$3:AI269,AL269)))</f>
        <v/>
      </c>
      <c r="AK269" s="45" t="str">
        <f t="shared" si="160"/>
        <v/>
      </c>
      <c r="AL269" s="5" t="str">
        <f>IF(AI269="",IF(AND(F269&lt;&gt;"",E269=""),INDEX($AI$3:AI268,MATCH(MAX($AE$3:AE268),$AE$3:AE268,0),0),""),AI269)</f>
        <v/>
      </c>
      <c r="AM269" s="22" t="str">
        <f>IF(入力!F269="","",IFERROR(INDEX(設定!$B$3:$B$100003,IFERROR(MATCH("*"&amp;$F269&amp;"*",設定!B$3:B$100003,0),MATCH("*"&amp;$F269&amp;"*",設定!C$3:C$100003,0)),0),入力!F269))&amp;""</f>
        <v/>
      </c>
      <c r="AN269" s="22" t="str">
        <f>IF(AM269="","",IFERROR(IF(入力!I269="",INDEX(設定!$D$3:$D$100003,MATCH("*"&amp;$AM269&amp;"*",設定!B$3:B$100003,0),0),I269),I269))&amp;""</f>
        <v/>
      </c>
      <c r="AO269" s="22" t="str">
        <f t="shared" si="161"/>
        <v/>
      </c>
      <c r="AP269" s="22" t="str">
        <f t="shared" si="162"/>
        <v/>
      </c>
      <c r="AQ269" s="22" t="str">
        <f>IF(AM269="","",IFERROR(IF(入力!H269="",INDEX(設定!$E$3:$X$100003,MATCH("*"&amp;$AM269&amp;"*",設定!B$3:B$100003,0),MATCH($AK269,設定!$E$1:$X$1,1)),H269),H269))</f>
        <v/>
      </c>
      <c r="AR269" s="23" t="str">
        <f t="shared" si="163"/>
        <v/>
      </c>
      <c r="AS269" s="23" t="str">
        <f>IF(AND(AR269&lt;&gt;"",COUNTIF($AJ$3:AJ269,AJ269)=1),SUMIF($AJ$3:$AR$100003,AJ269,$AR$3:$AR$100003),"")</f>
        <v/>
      </c>
      <c r="AT269" s="23" t="str">
        <f>IF(AND(COUNTIF($AK$3:AK269,AK269)=COUNTIF($AK$3:AK100269,AK269),AK269&lt;&gt;""),SUMIF($AK$3:AK269,AK269,$AR$3:AR269),"")</f>
        <v/>
      </c>
      <c r="AU269" s="125"/>
      <c r="AV269" s="22" t="str">
        <f>IF(COUNT(BA269:BF269)=6,MAX($AV$3:AV268)+1,"")</f>
        <v/>
      </c>
      <c r="AW269" s="22" t="str">
        <f>IF(AX269="","",RANK(AX269,$AX$3:$AX$100003,1)+COUNTIF($AX$3:AX269,AX269)-1)</f>
        <v/>
      </c>
      <c r="AX269" s="22" t="str">
        <f t="shared" si="141"/>
        <v/>
      </c>
      <c r="AY269" s="22" t="str">
        <f>IF(AL269="","",IF(COUNTIF($AL$3:AL269,AL269)=1,1+MAX($AY$3:AY268),INDEX($AY$3:AY268,MATCH(AL269,$AL$3:AL269,0),0)))</f>
        <v/>
      </c>
      <c r="AZ269" s="22" t="str">
        <f>IF(AM269="","",IF(COUNTIF($AM$3:AM269,AM269)=1,1+MAX($AZ$3:AZ268),INDEX($AZ$3:AZ268,MATCH(AM269,$AM$3:AM269,0),0)))</f>
        <v/>
      </c>
      <c r="BA269" s="79" t="str">
        <f t="shared" si="142"/>
        <v/>
      </c>
      <c r="BB269" s="79" t="str">
        <f t="shared" si="143"/>
        <v/>
      </c>
      <c r="BC269" s="22" t="str">
        <f>IF($AL269="","",IF(COUNTIF(AL269,"*"&amp;BC$1&amp;"*"),COUNTIF(AL$3:AL269,"*"&amp;BC$1&amp;"*"),""))</f>
        <v/>
      </c>
      <c r="BD269" s="22" t="str">
        <f>IF($AL269="","",IF(COUNTIF(AM269,"*"&amp;BD$1&amp;"*"),COUNTIF(AM$3:AM269,"*"&amp;BD$1&amp;"*"),""))</f>
        <v/>
      </c>
      <c r="BE269" s="22" t="str">
        <f>IF($AL269="","",IF(COUNTIF(AN269,"*"&amp;BE$1&amp;"*"),COUNTIF(AN$3:AN269,"*"&amp;BE$1&amp;"*"),""))</f>
        <v/>
      </c>
      <c r="BF269" s="22" t="str">
        <f>IF($AL269="","",IF(COUNTIF(AO269,"*"&amp;BF$1&amp;"*"),COUNTIF(AO$3:AO269,"*"&amp;BF$1&amp;"*"),""))</f>
        <v/>
      </c>
      <c r="BG269" s="83" t="str">
        <f t="shared" si="144"/>
        <v/>
      </c>
      <c r="BH269" s="22" t="str">
        <f t="shared" si="145"/>
        <v/>
      </c>
      <c r="BI269" s="22" t="str">
        <f t="shared" si="146"/>
        <v/>
      </c>
      <c r="BK269" s="22" t="str">
        <f>IF($BK$1&gt;=1+MAX($BK$3:BK268),1+MAX($BK$3:BK268),"")</f>
        <v/>
      </c>
      <c r="BL269" s="22" t="str">
        <f t="shared" si="147"/>
        <v/>
      </c>
      <c r="BM269" s="22" t="str">
        <f t="shared" si="147"/>
        <v/>
      </c>
      <c r="BN269" s="22" t="str">
        <f t="shared" si="147"/>
        <v/>
      </c>
      <c r="BO269" s="22" t="str">
        <f t="shared" si="147"/>
        <v/>
      </c>
      <c r="BP269" s="22" t="str">
        <f t="shared" si="147"/>
        <v/>
      </c>
      <c r="BQ269" s="22" t="str">
        <f t="shared" si="147"/>
        <v/>
      </c>
      <c r="BR269" s="22" t="str">
        <f t="shared" si="147"/>
        <v/>
      </c>
      <c r="BS269" s="22" t="str">
        <f t="shared" si="147"/>
        <v/>
      </c>
      <c r="BT269" s="22" t="str">
        <f t="shared" si="147"/>
        <v/>
      </c>
      <c r="BU269" s="22" t="str">
        <f t="shared" si="147"/>
        <v/>
      </c>
      <c r="BV269" s="22" t="str">
        <f t="shared" si="147"/>
        <v/>
      </c>
    </row>
    <row r="270" spans="2:74" ht="30" customHeight="1" x14ac:dyDescent="0.2">
      <c r="B270" s="75"/>
      <c r="C270" s="75"/>
      <c r="D270" s="77"/>
      <c r="E270" s="49"/>
      <c r="F270" s="49"/>
      <c r="G270" s="50"/>
      <c r="H270" s="51"/>
      <c r="I270" s="50"/>
      <c r="J270" s="53"/>
      <c r="K270" s="55" t="str">
        <f t="shared" si="148"/>
        <v/>
      </c>
      <c r="L270" s="50" t="str">
        <f t="shared" si="149"/>
        <v/>
      </c>
      <c r="M270" s="50" t="str">
        <f t="shared" si="150"/>
        <v/>
      </c>
      <c r="N270" s="72" t="str">
        <f t="shared" si="151"/>
        <v/>
      </c>
      <c r="O270" s="72" t="str">
        <f t="shared" si="152"/>
        <v/>
      </c>
      <c r="P270" s="51" t="str">
        <f t="shared" si="153"/>
        <v/>
      </c>
      <c r="Q270" s="21"/>
      <c r="R270" s="68" t="str">
        <f t="shared" si="154"/>
        <v/>
      </c>
      <c r="S270" s="51" t="str">
        <f t="shared" si="155"/>
        <v/>
      </c>
      <c r="T270" s="24"/>
      <c r="U270" s="7" t="str">
        <f t="shared" si="139"/>
        <v/>
      </c>
      <c r="V270" s="8" t="str">
        <f t="shared" si="156"/>
        <v/>
      </c>
      <c r="W270" s="21"/>
      <c r="X270" s="14" t="str">
        <f t="shared" si="140"/>
        <v/>
      </c>
      <c r="Y270" s="14" t="str">
        <f t="shared" si="157"/>
        <v/>
      </c>
      <c r="Z270" s="8" t="str">
        <f t="shared" si="158"/>
        <v/>
      </c>
      <c r="AA270" s="24"/>
      <c r="AB270" s="4" t="str">
        <f>IF(B270="","",COUNT(B$3:B270))</f>
        <v/>
      </c>
      <c r="AC270" s="4" t="str">
        <f>IF(C270="","",COUNT(C$3:C270))</f>
        <v/>
      </c>
      <c r="AD270" s="4" t="str">
        <f>IF(D270="","",COUNT(D$3:D270))</f>
        <v/>
      </c>
      <c r="AE270" s="22" t="str">
        <f>IF(E270="","",COUNTA($E$3:E270))</f>
        <v/>
      </c>
      <c r="AF270" s="60" t="str">
        <f>IF(B270="",IF(OR($C270&lt;&gt;"",$D270&lt;&gt;"",$E270&lt;&gt;"",$F270&lt;&gt;""),INDEX(AF$3:AF269,MATCH(MAX(AB$3:AB269),AB$3:AB269,0),0),""),B270)</f>
        <v/>
      </c>
      <c r="AG270" s="60" t="str">
        <f>IF(C270="",IF(OR($B270&lt;&gt;"",$D270&lt;&gt;"",$E270&lt;&gt;"",$F270&lt;&gt;""),INDEX(AG$3:AG269,MATCH(MAX(AC$3:AC269),AC$3:AC269,0),0),""),C270)</f>
        <v/>
      </c>
      <c r="AH270" s="60" t="str">
        <f>IF(D270="",IF(OR($B270&lt;&gt;"",$C270&lt;&gt;"",$E270&lt;&gt;"",$F270&lt;&gt;""),INDEX(AH$3:AH269,MATCH(MAX(AD$3:AD269),AD$3:AD269,0),0),""),D270)</f>
        <v/>
      </c>
      <c r="AI270" s="19" t="str">
        <f t="shared" si="159"/>
        <v/>
      </c>
      <c r="AJ270" s="22" t="str">
        <f>IF(AK270="","",$AK270&amp;"@"&amp;AL270&amp;IF(AL270="","","@"&amp;COUNTIF($AI$3:AI270,AL270)))</f>
        <v/>
      </c>
      <c r="AK270" s="45" t="str">
        <f t="shared" si="160"/>
        <v/>
      </c>
      <c r="AL270" s="5" t="str">
        <f>IF(AI270="",IF(AND(F270&lt;&gt;"",E270=""),INDEX($AI$3:AI269,MATCH(MAX($AE$3:AE269),$AE$3:AE269,0),0),""),AI270)</f>
        <v/>
      </c>
      <c r="AM270" s="22" t="str">
        <f>IF(入力!F270="","",IFERROR(INDEX(設定!$B$3:$B$100003,IFERROR(MATCH("*"&amp;$F270&amp;"*",設定!B$3:B$100003,0),MATCH("*"&amp;$F270&amp;"*",設定!C$3:C$100003,0)),0),入力!F270))&amp;""</f>
        <v/>
      </c>
      <c r="AN270" s="22" t="str">
        <f>IF(AM270="","",IFERROR(IF(入力!I270="",INDEX(設定!$D$3:$D$100003,MATCH("*"&amp;$AM270&amp;"*",設定!B$3:B$100003,0),0),I270),I270))&amp;""</f>
        <v/>
      </c>
      <c r="AO270" s="22" t="str">
        <f t="shared" si="161"/>
        <v/>
      </c>
      <c r="AP270" s="22" t="str">
        <f t="shared" si="162"/>
        <v/>
      </c>
      <c r="AQ270" s="22" t="str">
        <f>IF(AM270="","",IFERROR(IF(入力!H270="",INDEX(設定!$E$3:$X$100003,MATCH("*"&amp;$AM270&amp;"*",設定!B$3:B$100003,0),MATCH($AK270,設定!$E$1:$X$1,1)),H270),H270))</f>
        <v/>
      </c>
      <c r="AR270" s="23" t="str">
        <f t="shared" si="163"/>
        <v/>
      </c>
      <c r="AS270" s="23" t="str">
        <f>IF(AND(AR270&lt;&gt;"",COUNTIF($AJ$3:AJ270,AJ270)=1),SUMIF($AJ$3:$AR$100003,AJ270,$AR$3:$AR$100003),"")</f>
        <v/>
      </c>
      <c r="AT270" s="23" t="str">
        <f>IF(AND(COUNTIF($AK$3:AK270,AK270)=COUNTIF($AK$3:AK100270,AK270),AK270&lt;&gt;""),SUMIF($AK$3:AK270,AK270,$AR$3:AR270),"")</f>
        <v/>
      </c>
      <c r="AU270" s="125"/>
      <c r="AV270" s="22" t="str">
        <f>IF(COUNT(BA270:BF270)=6,MAX($AV$3:AV269)+1,"")</f>
        <v/>
      </c>
      <c r="AW270" s="22" t="str">
        <f>IF(AX270="","",RANK(AX270,$AX$3:$AX$100003,1)+COUNTIF($AX$3:AX270,AX270)-1)</f>
        <v/>
      </c>
      <c r="AX270" s="22" t="str">
        <f t="shared" si="141"/>
        <v/>
      </c>
      <c r="AY270" s="22" t="str">
        <f>IF(AL270="","",IF(COUNTIF($AL$3:AL270,AL270)=1,1+MAX($AY$3:AY269),INDEX($AY$3:AY269,MATCH(AL270,$AL$3:AL270,0),0)))</f>
        <v/>
      </c>
      <c r="AZ270" s="22" t="str">
        <f>IF(AM270="","",IF(COUNTIF($AM$3:AM270,AM270)=1,1+MAX($AZ$3:AZ269),INDEX($AZ$3:AZ269,MATCH(AM270,$AM$3:AM270,0),0)))</f>
        <v/>
      </c>
      <c r="BA270" s="79" t="str">
        <f t="shared" si="142"/>
        <v/>
      </c>
      <c r="BB270" s="79" t="str">
        <f t="shared" si="143"/>
        <v/>
      </c>
      <c r="BC270" s="22" t="str">
        <f>IF($AL270="","",IF(COUNTIF(AL270,"*"&amp;BC$1&amp;"*"),COUNTIF(AL$3:AL270,"*"&amp;BC$1&amp;"*"),""))</f>
        <v/>
      </c>
      <c r="BD270" s="22" t="str">
        <f>IF($AL270="","",IF(COUNTIF(AM270,"*"&amp;BD$1&amp;"*"),COUNTIF(AM$3:AM270,"*"&amp;BD$1&amp;"*"),""))</f>
        <v/>
      </c>
      <c r="BE270" s="22" t="str">
        <f>IF($AL270="","",IF(COUNTIF(AN270,"*"&amp;BE$1&amp;"*"),COUNTIF(AN$3:AN270,"*"&amp;BE$1&amp;"*"),""))</f>
        <v/>
      </c>
      <c r="BF270" s="22" t="str">
        <f>IF($AL270="","",IF(COUNTIF(AO270,"*"&amp;BF$1&amp;"*"),COUNTIF(AO$3:AO270,"*"&amp;BF$1&amp;"*"),""))</f>
        <v/>
      </c>
      <c r="BG270" s="83" t="str">
        <f t="shared" si="144"/>
        <v/>
      </c>
      <c r="BH270" s="22" t="str">
        <f t="shared" si="145"/>
        <v/>
      </c>
      <c r="BI270" s="22" t="str">
        <f t="shared" si="146"/>
        <v/>
      </c>
      <c r="BK270" s="22" t="str">
        <f>IF($BK$1&gt;=1+MAX($BK$3:BK269),1+MAX($BK$3:BK269),"")</f>
        <v/>
      </c>
      <c r="BL270" s="22" t="str">
        <f t="shared" si="147"/>
        <v/>
      </c>
      <c r="BM270" s="22" t="str">
        <f t="shared" si="147"/>
        <v/>
      </c>
      <c r="BN270" s="22" t="str">
        <f t="shared" si="147"/>
        <v/>
      </c>
      <c r="BO270" s="22" t="str">
        <f t="shared" si="147"/>
        <v/>
      </c>
      <c r="BP270" s="22" t="str">
        <f t="shared" si="147"/>
        <v/>
      </c>
      <c r="BQ270" s="22" t="str">
        <f t="shared" si="147"/>
        <v/>
      </c>
      <c r="BR270" s="22" t="str">
        <f t="shared" si="147"/>
        <v/>
      </c>
      <c r="BS270" s="22" t="str">
        <f t="shared" si="147"/>
        <v/>
      </c>
      <c r="BT270" s="22" t="str">
        <f t="shared" si="147"/>
        <v/>
      </c>
      <c r="BU270" s="22" t="str">
        <f t="shared" si="147"/>
        <v/>
      </c>
      <c r="BV270" s="22" t="str">
        <f t="shared" si="147"/>
        <v/>
      </c>
    </row>
    <row r="271" spans="2:74" ht="30" customHeight="1" x14ac:dyDescent="0.2">
      <c r="B271" s="75"/>
      <c r="C271" s="75"/>
      <c r="D271" s="77"/>
      <c r="E271" s="49"/>
      <c r="F271" s="49"/>
      <c r="G271" s="50"/>
      <c r="H271" s="51"/>
      <c r="I271" s="50"/>
      <c r="J271" s="53"/>
      <c r="K271" s="55" t="str">
        <f t="shared" si="148"/>
        <v/>
      </c>
      <c r="L271" s="50" t="str">
        <f t="shared" si="149"/>
        <v/>
      </c>
      <c r="M271" s="50" t="str">
        <f t="shared" si="150"/>
        <v/>
      </c>
      <c r="N271" s="72" t="str">
        <f t="shared" si="151"/>
        <v/>
      </c>
      <c r="O271" s="72" t="str">
        <f t="shared" si="152"/>
        <v/>
      </c>
      <c r="P271" s="51" t="str">
        <f t="shared" si="153"/>
        <v/>
      </c>
      <c r="Q271" s="21"/>
      <c r="R271" s="68" t="str">
        <f t="shared" si="154"/>
        <v/>
      </c>
      <c r="S271" s="51" t="str">
        <f t="shared" si="155"/>
        <v/>
      </c>
      <c r="T271" s="24"/>
      <c r="U271" s="7" t="str">
        <f t="shared" si="139"/>
        <v/>
      </c>
      <c r="V271" s="8" t="str">
        <f t="shared" si="156"/>
        <v/>
      </c>
      <c r="W271" s="21"/>
      <c r="X271" s="14" t="str">
        <f t="shared" si="140"/>
        <v/>
      </c>
      <c r="Y271" s="14" t="str">
        <f t="shared" si="157"/>
        <v/>
      </c>
      <c r="Z271" s="8" t="str">
        <f t="shared" si="158"/>
        <v/>
      </c>
      <c r="AA271" s="24"/>
      <c r="AB271" s="4" t="str">
        <f>IF(B271="","",COUNT(B$3:B271))</f>
        <v/>
      </c>
      <c r="AC271" s="4" t="str">
        <f>IF(C271="","",COUNT(C$3:C271))</f>
        <v/>
      </c>
      <c r="AD271" s="4" t="str">
        <f>IF(D271="","",COUNT(D$3:D271))</f>
        <v/>
      </c>
      <c r="AE271" s="22" t="str">
        <f>IF(E271="","",COUNTA($E$3:E271))</f>
        <v/>
      </c>
      <c r="AF271" s="60" t="str">
        <f>IF(B271="",IF(OR($C271&lt;&gt;"",$D271&lt;&gt;"",$E271&lt;&gt;"",$F271&lt;&gt;""),INDEX(AF$3:AF270,MATCH(MAX(AB$3:AB270),AB$3:AB270,0),0),""),B271)</f>
        <v/>
      </c>
      <c r="AG271" s="60" t="str">
        <f>IF(C271="",IF(OR($B271&lt;&gt;"",$D271&lt;&gt;"",$E271&lt;&gt;"",$F271&lt;&gt;""),INDEX(AG$3:AG270,MATCH(MAX(AC$3:AC270),AC$3:AC270,0),0),""),C271)</f>
        <v/>
      </c>
      <c r="AH271" s="60" t="str">
        <f>IF(D271="",IF(OR($B271&lt;&gt;"",$C271&lt;&gt;"",$E271&lt;&gt;"",$F271&lt;&gt;""),INDEX(AH$3:AH270,MATCH(MAX(AD$3:AD270),AD$3:AD270,0),0),""),D271)</f>
        <v/>
      </c>
      <c r="AI271" s="19" t="str">
        <f t="shared" si="159"/>
        <v/>
      </c>
      <c r="AJ271" s="22" t="str">
        <f>IF(AK271="","",$AK271&amp;"@"&amp;AL271&amp;IF(AL271="","","@"&amp;COUNTIF($AI$3:AI271,AL271)))</f>
        <v/>
      </c>
      <c r="AK271" s="45" t="str">
        <f t="shared" si="160"/>
        <v/>
      </c>
      <c r="AL271" s="5" t="str">
        <f>IF(AI271="",IF(AND(F271&lt;&gt;"",E271=""),INDEX($AI$3:AI270,MATCH(MAX($AE$3:AE270),$AE$3:AE270,0),0),""),AI271)</f>
        <v/>
      </c>
      <c r="AM271" s="22" t="str">
        <f>IF(入力!F271="","",IFERROR(INDEX(設定!$B$3:$B$100003,IFERROR(MATCH("*"&amp;$F271&amp;"*",設定!B$3:B$100003,0),MATCH("*"&amp;$F271&amp;"*",設定!C$3:C$100003,0)),0),入力!F271))&amp;""</f>
        <v/>
      </c>
      <c r="AN271" s="22" t="str">
        <f>IF(AM271="","",IFERROR(IF(入力!I271="",INDEX(設定!$D$3:$D$100003,MATCH("*"&amp;$AM271&amp;"*",設定!B$3:B$100003,0),0),I271),I271))&amp;""</f>
        <v/>
      </c>
      <c r="AO271" s="22" t="str">
        <f t="shared" si="161"/>
        <v/>
      </c>
      <c r="AP271" s="22" t="str">
        <f t="shared" si="162"/>
        <v/>
      </c>
      <c r="AQ271" s="22" t="str">
        <f>IF(AM271="","",IFERROR(IF(入力!H271="",INDEX(設定!$E$3:$X$100003,MATCH("*"&amp;$AM271&amp;"*",設定!B$3:B$100003,0),MATCH($AK271,設定!$E$1:$X$1,1)),H271),H271))</f>
        <v/>
      </c>
      <c r="AR271" s="23" t="str">
        <f t="shared" si="163"/>
        <v/>
      </c>
      <c r="AS271" s="23" t="str">
        <f>IF(AND(AR271&lt;&gt;"",COUNTIF($AJ$3:AJ271,AJ271)=1),SUMIF($AJ$3:$AR$100003,AJ271,$AR$3:$AR$100003),"")</f>
        <v/>
      </c>
      <c r="AT271" s="23" t="str">
        <f>IF(AND(COUNTIF($AK$3:AK271,AK271)=COUNTIF($AK$3:AK100271,AK271),AK271&lt;&gt;""),SUMIF($AK$3:AK271,AK271,$AR$3:AR271),"")</f>
        <v/>
      </c>
      <c r="AU271" s="125"/>
      <c r="AV271" s="22" t="str">
        <f>IF(COUNT(BA271:BF271)=6,MAX($AV$3:AV270)+1,"")</f>
        <v/>
      </c>
      <c r="AW271" s="22" t="str">
        <f>IF(AX271="","",RANK(AX271,$AX$3:$AX$100003,1)+COUNTIF($AX$3:AX271,AX271)-1)</f>
        <v/>
      </c>
      <c r="AX271" s="22" t="str">
        <f t="shared" si="141"/>
        <v/>
      </c>
      <c r="AY271" s="22" t="str">
        <f>IF(AL271="","",IF(COUNTIF($AL$3:AL271,AL271)=1,1+MAX($AY$3:AY270),INDEX($AY$3:AY270,MATCH(AL271,$AL$3:AL271,0),0)))</f>
        <v/>
      </c>
      <c r="AZ271" s="22" t="str">
        <f>IF(AM271="","",IF(COUNTIF($AM$3:AM271,AM271)=1,1+MAX($AZ$3:AZ270),INDEX($AZ$3:AZ270,MATCH(AM271,$AM$3:AM271,0),0)))</f>
        <v/>
      </c>
      <c r="BA271" s="79" t="str">
        <f t="shared" si="142"/>
        <v/>
      </c>
      <c r="BB271" s="79" t="str">
        <f t="shared" si="143"/>
        <v/>
      </c>
      <c r="BC271" s="22" t="str">
        <f>IF($AL271="","",IF(COUNTIF(AL271,"*"&amp;BC$1&amp;"*"),COUNTIF(AL$3:AL271,"*"&amp;BC$1&amp;"*"),""))</f>
        <v/>
      </c>
      <c r="BD271" s="22" t="str">
        <f>IF($AL271="","",IF(COUNTIF(AM271,"*"&amp;BD$1&amp;"*"),COUNTIF(AM$3:AM271,"*"&amp;BD$1&amp;"*"),""))</f>
        <v/>
      </c>
      <c r="BE271" s="22" t="str">
        <f>IF($AL271="","",IF(COUNTIF(AN271,"*"&amp;BE$1&amp;"*"),COUNTIF(AN$3:AN271,"*"&amp;BE$1&amp;"*"),""))</f>
        <v/>
      </c>
      <c r="BF271" s="22" t="str">
        <f>IF($AL271="","",IF(COUNTIF(AO271,"*"&amp;BF$1&amp;"*"),COUNTIF(AO$3:AO271,"*"&amp;BF$1&amp;"*"),""))</f>
        <v/>
      </c>
      <c r="BG271" s="83" t="str">
        <f t="shared" si="144"/>
        <v/>
      </c>
      <c r="BH271" s="22" t="str">
        <f t="shared" si="145"/>
        <v/>
      </c>
      <c r="BI271" s="22" t="str">
        <f t="shared" si="146"/>
        <v/>
      </c>
      <c r="BK271" s="22" t="str">
        <f>IF($BK$1&gt;=1+MAX($BK$3:BK270),1+MAX($BK$3:BK270),"")</f>
        <v/>
      </c>
      <c r="BL271" s="22" t="str">
        <f t="shared" si="147"/>
        <v/>
      </c>
      <c r="BM271" s="22" t="str">
        <f t="shared" si="147"/>
        <v/>
      </c>
      <c r="BN271" s="22" t="str">
        <f t="shared" si="147"/>
        <v/>
      </c>
      <c r="BO271" s="22" t="str">
        <f t="shared" si="147"/>
        <v/>
      </c>
      <c r="BP271" s="22" t="str">
        <f t="shared" si="147"/>
        <v/>
      </c>
      <c r="BQ271" s="22" t="str">
        <f t="shared" si="147"/>
        <v/>
      </c>
      <c r="BR271" s="22" t="str">
        <f t="shared" si="147"/>
        <v/>
      </c>
      <c r="BS271" s="22" t="str">
        <f t="shared" si="147"/>
        <v/>
      </c>
      <c r="BT271" s="22" t="str">
        <f t="shared" si="147"/>
        <v/>
      </c>
      <c r="BU271" s="22" t="str">
        <f t="shared" si="147"/>
        <v/>
      </c>
      <c r="BV271" s="22" t="str">
        <f t="shared" si="147"/>
        <v/>
      </c>
    </row>
    <row r="272" spans="2:74" ht="30" customHeight="1" x14ac:dyDescent="0.2">
      <c r="B272" s="75"/>
      <c r="C272" s="75"/>
      <c r="D272" s="77"/>
      <c r="E272" s="49"/>
      <c r="F272" s="49"/>
      <c r="G272" s="50"/>
      <c r="H272" s="51"/>
      <c r="I272" s="50"/>
      <c r="J272" s="53"/>
      <c r="K272" s="55" t="str">
        <f t="shared" si="148"/>
        <v/>
      </c>
      <c r="L272" s="50" t="str">
        <f t="shared" si="149"/>
        <v/>
      </c>
      <c r="M272" s="50" t="str">
        <f t="shared" si="150"/>
        <v/>
      </c>
      <c r="N272" s="72" t="str">
        <f t="shared" si="151"/>
        <v/>
      </c>
      <c r="O272" s="72" t="str">
        <f t="shared" si="152"/>
        <v/>
      </c>
      <c r="P272" s="51" t="str">
        <f t="shared" si="153"/>
        <v/>
      </c>
      <c r="Q272" s="21"/>
      <c r="R272" s="68" t="str">
        <f t="shared" si="154"/>
        <v/>
      </c>
      <c r="S272" s="51" t="str">
        <f t="shared" si="155"/>
        <v/>
      </c>
      <c r="T272" s="24"/>
      <c r="U272" s="7" t="str">
        <f t="shared" si="139"/>
        <v/>
      </c>
      <c r="V272" s="8" t="str">
        <f t="shared" si="156"/>
        <v/>
      </c>
      <c r="W272" s="21"/>
      <c r="X272" s="14" t="str">
        <f t="shared" si="140"/>
        <v/>
      </c>
      <c r="Y272" s="14" t="str">
        <f t="shared" si="157"/>
        <v/>
      </c>
      <c r="Z272" s="8" t="str">
        <f t="shared" si="158"/>
        <v/>
      </c>
      <c r="AA272" s="24"/>
      <c r="AB272" s="4" t="str">
        <f>IF(B272="","",COUNT(B$3:B272))</f>
        <v/>
      </c>
      <c r="AC272" s="4" t="str">
        <f>IF(C272="","",COUNT(C$3:C272))</f>
        <v/>
      </c>
      <c r="AD272" s="4" t="str">
        <f>IF(D272="","",COUNT(D$3:D272))</f>
        <v/>
      </c>
      <c r="AE272" s="22" t="str">
        <f>IF(E272="","",COUNTA($E$3:E272))</f>
        <v/>
      </c>
      <c r="AF272" s="60" t="str">
        <f>IF(B272="",IF(OR($C272&lt;&gt;"",$D272&lt;&gt;"",$E272&lt;&gt;"",$F272&lt;&gt;""),INDEX(AF$3:AF271,MATCH(MAX(AB$3:AB271),AB$3:AB271,0),0),""),B272)</f>
        <v/>
      </c>
      <c r="AG272" s="60" t="str">
        <f>IF(C272="",IF(OR($B272&lt;&gt;"",$D272&lt;&gt;"",$E272&lt;&gt;"",$F272&lt;&gt;""),INDEX(AG$3:AG271,MATCH(MAX(AC$3:AC271),AC$3:AC271,0),0),""),C272)</f>
        <v/>
      </c>
      <c r="AH272" s="60" t="str">
        <f>IF(D272="",IF(OR($B272&lt;&gt;"",$C272&lt;&gt;"",$E272&lt;&gt;"",$F272&lt;&gt;""),INDEX(AH$3:AH271,MATCH(MAX(AD$3:AD271),AD$3:AD271,0),0),""),D272)</f>
        <v/>
      </c>
      <c r="AI272" s="19" t="str">
        <f t="shared" si="159"/>
        <v/>
      </c>
      <c r="AJ272" s="22" t="str">
        <f>IF(AK272="","",$AK272&amp;"@"&amp;AL272&amp;IF(AL272="","","@"&amp;COUNTIF($AI$3:AI272,AL272)))</f>
        <v/>
      </c>
      <c r="AK272" s="45" t="str">
        <f t="shared" si="160"/>
        <v/>
      </c>
      <c r="AL272" s="5" t="str">
        <f>IF(AI272="",IF(AND(F272&lt;&gt;"",E272=""),INDEX($AI$3:AI271,MATCH(MAX($AE$3:AE271),$AE$3:AE271,0),0),""),AI272)</f>
        <v/>
      </c>
      <c r="AM272" s="22" t="str">
        <f>IF(入力!F272="","",IFERROR(INDEX(設定!$B$3:$B$100003,IFERROR(MATCH("*"&amp;$F272&amp;"*",設定!B$3:B$100003,0),MATCH("*"&amp;$F272&amp;"*",設定!C$3:C$100003,0)),0),入力!F272))&amp;""</f>
        <v/>
      </c>
      <c r="AN272" s="22" t="str">
        <f>IF(AM272="","",IFERROR(IF(入力!I272="",INDEX(設定!$D$3:$D$100003,MATCH("*"&amp;$AM272&amp;"*",設定!B$3:B$100003,0),0),I272),I272))&amp;""</f>
        <v/>
      </c>
      <c r="AO272" s="22" t="str">
        <f t="shared" si="161"/>
        <v/>
      </c>
      <c r="AP272" s="22" t="str">
        <f t="shared" si="162"/>
        <v/>
      </c>
      <c r="AQ272" s="22" t="str">
        <f>IF(AM272="","",IFERROR(IF(入力!H272="",INDEX(設定!$E$3:$X$100003,MATCH("*"&amp;$AM272&amp;"*",設定!B$3:B$100003,0),MATCH($AK272,設定!$E$1:$X$1,1)),H272),H272))</f>
        <v/>
      </c>
      <c r="AR272" s="23" t="str">
        <f t="shared" si="163"/>
        <v/>
      </c>
      <c r="AS272" s="23" t="str">
        <f>IF(AND(AR272&lt;&gt;"",COUNTIF($AJ$3:AJ272,AJ272)=1),SUMIF($AJ$3:$AR$100003,AJ272,$AR$3:$AR$100003),"")</f>
        <v/>
      </c>
      <c r="AT272" s="23" t="str">
        <f>IF(AND(COUNTIF($AK$3:AK272,AK272)=COUNTIF($AK$3:AK100272,AK272),AK272&lt;&gt;""),SUMIF($AK$3:AK272,AK272,$AR$3:AR272),"")</f>
        <v/>
      </c>
      <c r="AU272" s="125"/>
      <c r="AV272" s="22" t="str">
        <f>IF(COUNT(BA272:BF272)=6,MAX($AV$3:AV271)+1,"")</f>
        <v/>
      </c>
      <c r="AW272" s="22" t="str">
        <f>IF(AX272="","",RANK(AX272,$AX$3:$AX$100003,1)+COUNTIF($AX$3:AX272,AX272)-1)</f>
        <v/>
      </c>
      <c r="AX272" s="22" t="str">
        <f t="shared" si="141"/>
        <v/>
      </c>
      <c r="AY272" s="22" t="str">
        <f>IF(AL272="","",IF(COUNTIF($AL$3:AL272,AL272)=1,1+MAX($AY$3:AY271),INDEX($AY$3:AY271,MATCH(AL272,$AL$3:AL272,0),0)))</f>
        <v/>
      </c>
      <c r="AZ272" s="22" t="str">
        <f>IF(AM272="","",IF(COUNTIF($AM$3:AM272,AM272)=1,1+MAX($AZ$3:AZ271),INDEX($AZ$3:AZ271,MATCH(AM272,$AM$3:AM272,0),0)))</f>
        <v/>
      </c>
      <c r="BA272" s="79" t="str">
        <f t="shared" si="142"/>
        <v/>
      </c>
      <c r="BB272" s="79" t="str">
        <f t="shared" si="143"/>
        <v/>
      </c>
      <c r="BC272" s="22" t="str">
        <f>IF($AL272="","",IF(COUNTIF(AL272,"*"&amp;BC$1&amp;"*"),COUNTIF(AL$3:AL272,"*"&amp;BC$1&amp;"*"),""))</f>
        <v/>
      </c>
      <c r="BD272" s="22" t="str">
        <f>IF($AL272="","",IF(COUNTIF(AM272,"*"&amp;BD$1&amp;"*"),COUNTIF(AM$3:AM272,"*"&amp;BD$1&amp;"*"),""))</f>
        <v/>
      </c>
      <c r="BE272" s="22" t="str">
        <f>IF($AL272="","",IF(COUNTIF(AN272,"*"&amp;BE$1&amp;"*"),COUNTIF(AN$3:AN272,"*"&amp;BE$1&amp;"*"),""))</f>
        <v/>
      </c>
      <c r="BF272" s="22" t="str">
        <f>IF($AL272="","",IF(COUNTIF(AO272,"*"&amp;BF$1&amp;"*"),COUNTIF(AO$3:AO272,"*"&amp;BF$1&amp;"*"),""))</f>
        <v/>
      </c>
      <c r="BG272" s="83" t="str">
        <f t="shared" si="144"/>
        <v/>
      </c>
      <c r="BH272" s="22" t="str">
        <f t="shared" si="145"/>
        <v/>
      </c>
      <c r="BI272" s="22" t="str">
        <f t="shared" si="146"/>
        <v/>
      </c>
      <c r="BK272" s="22" t="str">
        <f>IF($BK$1&gt;=1+MAX($BK$3:BK271),1+MAX($BK$3:BK271),"")</f>
        <v/>
      </c>
      <c r="BL272" s="22" t="str">
        <f t="shared" si="147"/>
        <v/>
      </c>
      <c r="BM272" s="22" t="str">
        <f t="shared" si="147"/>
        <v/>
      </c>
      <c r="BN272" s="22" t="str">
        <f t="shared" si="147"/>
        <v/>
      </c>
      <c r="BO272" s="22" t="str">
        <f t="shared" si="147"/>
        <v/>
      </c>
      <c r="BP272" s="22" t="str">
        <f t="shared" si="147"/>
        <v/>
      </c>
      <c r="BQ272" s="22" t="str">
        <f t="shared" si="147"/>
        <v/>
      </c>
      <c r="BR272" s="22" t="str">
        <f t="shared" si="147"/>
        <v/>
      </c>
      <c r="BS272" s="22" t="str">
        <f t="shared" si="147"/>
        <v/>
      </c>
      <c r="BT272" s="22" t="str">
        <f t="shared" si="147"/>
        <v/>
      </c>
      <c r="BU272" s="22" t="str">
        <f t="shared" si="147"/>
        <v/>
      </c>
      <c r="BV272" s="22" t="str">
        <f t="shared" si="147"/>
        <v/>
      </c>
    </row>
    <row r="273" spans="2:74" ht="30" customHeight="1" x14ac:dyDescent="0.2">
      <c r="B273" s="75"/>
      <c r="C273" s="75"/>
      <c r="D273" s="77"/>
      <c r="E273" s="49"/>
      <c r="F273" s="49"/>
      <c r="G273" s="50"/>
      <c r="H273" s="51"/>
      <c r="I273" s="50"/>
      <c r="J273" s="53"/>
      <c r="K273" s="55" t="str">
        <f t="shared" si="148"/>
        <v/>
      </c>
      <c r="L273" s="50" t="str">
        <f t="shared" si="149"/>
        <v/>
      </c>
      <c r="M273" s="50" t="str">
        <f t="shared" si="150"/>
        <v/>
      </c>
      <c r="N273" s="72" t="str">
        <f t="shared" si="151"/>
        <v/>
      </c>
      <c r="O273" s="72" t="str">
        <f t="shared" si="152"/>
        <v/>
      </c>
      <c r="P273" s="51" t="str">
        <f t="shared" si="153"/>
        <v/>
      </c>
      <c r="Q273" s="21"/>
      <c r="R273" s="68" t="str">
        <f t="shared" si="154"/>
        <v/>
      </c>
      <c r="S273" s="51" t="str">
        <f t="shared" si="155"/>
        <v/>
      </c>
      <c r="T273" s="24"/>
      <c r="U273" s="7" t="str">
        <f t="shared" si="139"/>
        <v/>
      </c>
      <c r="V273" s="8" t="str">
        <f t="shared" si="156"/>
        <v/>
      </c>
      <c r="W273" s="21"/>
      <c r="X273" s="14" t="str">
        <f t="shared" si="140"/>
        <v/>
      </c>
      <c r="Y273" s="14" t="str">
        <f t="shared" si="157"/>
        <v/>
      </c>
      <c r="Z273" s="8" t="str">
        <f t="shared" si="158"/>
        <v/>
      </c>
      <c r="AA273" s="24"/>
      <c r="AB273" s="4" t="str">
        <f>IF(B273="","",COUNT(B$3:B273))</f>
        <v/>
      </c>
      <c r="AC273" s="4" t="str">
        <f>IF(C273="","",COUNT(C$3:C273))</f>
        <v/>
      </c>
      <c r="AD273" s="4" t="str">
        <f>IF(D273="","",COUNT(D$3:D273))</f>
        <v/>
      </c>
      <c r="AE273" s="22" t="str">
        <f>IF(E273="","",COUNTA($E$3:E273))</f>
        <v/>
      </c>
      <c r="AF273" s="60" t="str">
        <f>IF(B273="",IF(OR($C273&lt;&gt;"",$D273&lt;&gt;"",$E273&lt;&gt;"",$F273&lt;&gt;""),INDEX(AF$3:AF272,MATCH(MAX(AB$3:AB272),AB$3:AB272,0),0),""),B273)</f>
        <v/>
      </c>
      <c r="AG273" s="60" t="str">
        <f>IF(C273="",IF(OR($B273&lt;&gt;"",$D273&lt;&gt;"",$E273&lt;&gt;"",$F273&lt;&gt;""),INDEX(AG$3:AG272,MATCH(MAX(AC$3:AC272),AC$3:AC272,0),0),""),C273)</f>
        <v/>
      </c>
      <c r="AH273" s="60" t="str">
        <f>IF(D273="",IF(OR($B273&lt;&gt;"",$C273&lt;&gt;"",$E273&lt;&gt;"",$F273&lt;&gt;""),INDEX(AH$3:AH272,MATCH(MAX(AD$3:AD272),AD$3:AD272,0),0),""),D273)</f>
        <v/>
      </c>
      <c r="AI273" s="19" t="str">
        <f t="shared" si="159"/>
        <v/>
      </c>
      <c r="AJ273" s="22" t="str">
        <f>IF(AK273="","",$AK273&amp;"@"&amp;AL273&amp;IF(AL273="","","@"&amp;COUNTIF($AI$3:AI273,AL273)))</f>
        <v/>
      </c>
      <c r="AK273" s="45" t="str">
        <f t="shared" si="160"/>
        <v/>
      </c>
      <c r="AL273" s="5" t="str">
        <f>IF(AI273="",IF(AND(F273&lt;&gt;"",E273=""),INDEX($AI$3:AI272,MATCH(MAX($AE$3:AE272),$AE$3:AE272,0),0),""),AI273)</f>
        <v/>
      </c>
      <c r="AM273" s="22" t="str">
        <f>IF(入力!F273="","",IFERROR(INDEX(設定!$B$3:$B$100003,IFERROR(MATCH("*"&amp;$F273&amp;"*",設定!B$3:B$100003,0),MATCH("*"&amp;$F273&amp;"*",設定!C$3:C$100003,0)),0),入力!F273))&amp;""</f>
        <v/>
      </c>
      <c r="AN273" s="22" t="str">
        <f>IF(AM273="","",IFERROR(IF(入力!I273="",INDEX(設定!$D$3:$D$100003,MATCH("*"&amp;$AM273&amp;"*",設定!B$3:B$100003,0),0),I273),I273))&amp;""</f>
        <v/>
      </c>
      <c r="AO273" s="22" t="str">
        <f t="shared" si="161"/>
        <v/>
      </c>
      <c r="AP273" s="22" t="str">
        <f t="shared" si="162"/>
        <v/>
      </c>
      <c r="AQ273" s="22" t="str">
        <f>IF(AM273="","",IFERROR(IF(入力!H273="",INDEX(設定!$E$3:$X$100003,MATCH("*"&amp;$AM273&amp;"*",設定!B$3:B$100003,0),MATCH($AK273,設定!$E$1:$X$1,1)),H273),H273))</f>
        <v/>
      </c>
      <c r="AR273" s="23" t="str">
        <f t="shared" si="163"/>
        <v/>
      </c>
      <c r="AS273" s="23" t="str">
        <f>IF(AND(AR273&lt;&gt;"",COUNTIF($AJ$3:AJ273,AJ273)=1),SUMIF($AJ$3:$AR$100003,AJ273,$AR$3:$AR$100003),"")</f>
        <v/>
      </c>
      <c r="AT273" s="23" t="str">
        <f>IF(AND(COUNTIF($AK$3:AK273,AK273)=COUNTIF($AK$3:AK100273,AK273),AK273&lt;&gt;""),SUMIF($AK$3:AK273,AK273,$AR$3:AR273),"")</f>
        <v/>
      </c>
      <c r="AU273" s="125"/>
      <c r="AV273" s="22" t="str">
        <f>IF(COUNT(BA273:BF273)=6,MAX($AV$3:AV272)+1,"")</f>
        <v/>
      </c>
      <c r="AW273" s="22" t="str">
        <f>IF(AX273="","",RANK(AX273,$AX$3:$AX$100003,1)+COUNTIF($AX$3:AX273,AX273)-1)</f>
        <v/>
      </c>
      <c r="AX273" s="22" t="str">
        <f t="shared" si="141"/>
        <v/>
      </c>
      <c r="AY273" s="22" t="str">
        <f>IF(AL273="","",IF(COUNTIF($AL$3:AL273,AL273)=1,1+MAX($AY$3:AY272),INDEX($AY$3:AY272,MATCH(AL273,$AL$3:AL273,0),0)))</f>
        <v/>
      </c>
      <c r="AZ273" s="22" t="str">
        <f>IF(AM273="","",IF(COUNTIF($AM$3:AM273,AM273)=1,1+MAX($AZ$3:AZ272),INDEX($AZ$3:AZ272,MATCH(AM273,$AM$3:AM273,0),0)))</f>
        <v/>
      </c>
      <c r="BA273" s="79" t="str">
        <f t="shared" si="142"/>
        <v/>
      </c>
      <c r="BB273" s="79" t="str">
        <f t="shared" si="143"/>
        <v/>
      </c>
      <c r="BC273" s="22" t="str">
        <f>IF($AL273="","",IF(COUNTIF(AL273,"*"&amp;BC$1&amp;"*"),COUNTIF(AL$3:AL273,"*"&amp;BC$1&amp;"*"),""))</f>
        <v/>
      </c>
      <c r="BD273" s="22" t="str">
        <f>IF($AL273="","",IF(COUNTIF(AM273,"*"&amp;BD$1&amp;"*"),COUNTIF(AM$3:AM273,"*"&amp;BD$1&amp;"*"),""))</f>
        <v/>
      </c>
      <c r="BE273" s="22" t="str">
        <f>IF($AL273="","",IF(COUNTIF(AN273,"*"&amp;BE$1&amp;"*"),COUNTIF(AN$3:AN273,"*"&amp;BE$1&amp;"*"),""))</f>
        <v/>
      </c>
      <c r="BF273" s="22" t="str">
        <f>IF($AL273="","",IF(COUNTIF(AO273,"*"&amp;BF$1&amp;"*"),COUNTIF(AO$3:AO273,"*"&amp;BF$1&amp;"*"),""))</f>
        <v/>
      </c>
      <c r="BG273" s="83" t="str">
        <f t="shared" si="144"/>
        <v/>
      </c>
      <c r="BH273" s="22" t="str">
        <f t="shared" si="145"/>
        <v/>
      </c>
      <c r="BI273" s="22" t="str">
        <f t="shared" si="146"/>
        <v/>
      </c>
      <c r="BK273" s="22" t="str">
        <f>IF($BK$1&gt;=1+MAX($BK$3:BK272),1+MAX($BK$3:BK272),"")</f>
        <v/>
      </c>
      <c r="BL273" s="22" t="str">
        <f t="shared" ref="BL273:BV282" si="164">IFERROR(IF($BK273="","",INDEX($AF$3:$AR$100003,MATCH($BK273,INDEX($AV$3:$AW$100003,0,MATCH($BL$1,$AV$2:$AW$2,0)),0),MATCH(BL$2,$AF$2:$AR$2,0))),"")</f>
        <v/>
      </c>
      <c r="BM273" s="22" t="str">
        <f t="shared" si="164"/>
        <v/>
      </c>
      <c r="BN273" s="22" t="str">
        <f t="shared" si="164"/>
        <v/>
      </c>
      <c r="BO273" s="22" t="str">
        <f t="shared" si="164"/>
        <v/>
      </c>
      <c r="BP273" s="22" t="str">
        <f t="shared" si="164"/>
        <v/>
      </c>
      <c r="BQ273" s="22" t="str">
        <f t="shared" si="164"/>
        <v/>
      </c>
      <c r="BR273" s="22" t="str">
        <f t="shared" si="164"/>
        <v/>
      </c>
      <c r="BS273" s="22" t="str">
        <f t="shared" si="164"/>
        <v/>
      </c>
      <c r="BT273" s="22" t="str">
        <f t="shared" si="164"/>
        <v/>
      </c>
      <c r="BU273" s="22" t="str">
        <f t="shared" si="164"/>
        <v/>
      </c>
      <c r="BV273" s="22" t="str">
        <f t="shared" si="164"/>
        <v/>
      </c>
    </row>
    <row r="274" spans="2:74" ht="30" customHeight="1" x14ac:dyDescent="0.2">
      <c r="B274" s="75"/>
      <c r="C274" s="75"/>
      <c r="D274" s="77"/>
      <c r="E274" s="49"/>
      <c r="F274" s="49"/>
      <c r="G274" s="50"/>
      <c r="H274" s="51"/>
      <c r="I274" s="50"/>
      <c r="J274" s="53"/>
      <c r="K274" s="55" t="str">
        <f t="shared" si="148"/>
        <v/>
      </c>
      <c r="L274" s="50" t="str">
        <f t="shared" si="149"/>
        <v/>
      </c>
      <c r="M274" s="50" t="str">
        <f t="shared" si="150"/>
        <v/>
      </c>
      <c r="N274" s="72" t="str">
        <f t="shared" si="151"/>
        <v/>
      </c>
      <c r="O274" s="72" t="str">
        <f t="shared" si="152"/>
        <v/>
      </c>
      <c r="P274" s="51" t="str">
        <f t="shared" si="153"/>
        <v/>
      </c>
      <c r="Q274" s="21"/>
      <c r="R274" s="68" t="str">
        <f t="shared" si="154"/>
        <v/>
      </c>
      <c r="S274" s="51" t="str">
        <f t="shared" si="155"/>
        <v/>
      </c>
      <c r="T274" s="24"/>
      <c r="U274" s="7" t="str">
        <f t="shared" si="139"/>
        <v/>
      </c>
      <c r="V274" s="8" t="str">
        <f t="shared" si="156"/>
        <v/>
      </c>
      <c r="W274" s="21"/>
      <c r="X274" s="14" t="str">
        <f t="shared" si="140"/>
        <v/>
      </c>
      <c r="Y274" s="14" t="str">
        <f t="shared" si="157"/>
        <v/>
      </c>
      <c r="Z274" s="8" t="str">
        <f t="shared" si="158"/>
        <v/>
      </c>
      <c r="AA274" s="24"/>
      <c r="AB274" s="4" t="str">
        <f>IF(B274="","",COUNT(B$3:B274))</f>
        <v/>
      </c>
      <c r="AC274" s="4" t="str">
        <f>IF(C274="","",COUNT(C$3:C274))</f>
        <v/>
      </c>
      <c r="AD274" s="4" t="str">
        <f>IF(D274="","",COUNT(D$3:D274))</f>
        <v/>
      </c>
      <c r="AE274" s="22" t="str">
        <f>IF(E274="","",COUNTA($E$3:E274))</f>
        <v/>
      </c>
      <c r="AF274" s="60" t="str">
        <f>IF(B274="",IF(OR($C274&lt;&gt;"",$D274&lt;&gt;"",$E274&lt;&gt;"",$F274&lt;&gt;""),INDEX(AF$3:AF273,MATCH(MAX(AB$3:AB273),AB$3:AB273,0),0),""),B274)</f>
        <v/>
      </c>
      <c r="AG274" s="60" t="str">
        <f>IF(C274="",IF(OR($B274&lt;&gt;"",$D274&lt;&gt;"",$E274&lt;&gt;"",$F274&lt;&gt;""),INDEX(AG$3:AG273,MATCH(MAX(AC$3:AC273),AC$3:AC273,0),0),""),C274)</f>
        <v/>
      </c>
      <c r="AH274" s="60" t="str">
        <f>IF(D274="",IF(OR($B274&lt;&gt;"",$C274&lt;&gt;"",$E274&lt;&gt;"",$F274&lt;&gt;""),INDEX(AH$3:AH273,MATCH(MAX(AD$3:AD273),AD$3:AD273,0),0),""),D274)</f>
        <v/>
      </c>
      <c r="AI274" s="19" t="str">
        <f t="shared" si="159"/>
        <v/>
      </c>
      <c r="AJ274" s="22" t="str">
        <f>IF(AK274="","",$AK274&amp;"@"&amp;AL274&amp;IF(AL274="","","@"&amp;COUNTIF($AI$3:AI274,AL274)))</f>
        <v/>
      </c>
      <c r="AK274" s="45" t="str">
        <f t="shared" si="160"/>
        <v/>
      </c>
      <c r="AL274" s="5" t="str">
        <f>IF(AI274="",IF(AND(F274&lt;&gt;"",E274=""),INDEX($AI$3:AI273,MATCH(MAX($AE$3:AE273),$AE$3:AE273,0),0),""),AI274)</f>
        <v/>
      </c>
      <c r="AM274" s="22" t="str">
        <f>IF(入力!F274="","",IFERROR(INDEX(設定!$B$3:$B$100003,IFERROR(MATCH("*"&amp;$F274&amp;"*",設定!B$3:B$100003,0),MATCH("*"&amp;$F274&amp;"*",設定!C$3:C$100003,0)),0),入力!F274))&amp;""</f>
        <v/>
      </c>
      <c r="AN274" s="22" t="str">
        <f>IF(AM274="","",IFERROR(IF(入力!I274="",INDEX(設定!$D$3:$D$100003,MATCH("*"&amp;$AM274&amp;"*",設定!B$3:B$100003,0),0),I274),I274))&amp;""</f>
        <v/>
      </c>
      <c r="AO274" s="22" t="str">
        <f t="shared" si="161"/>
        <v/>
      </c>
      <c r="AP274" s="22" t="str">
        <f t="shared" si="162"/>
        <v/>
      </c>
      <c r="AQ274" s="22" t="str">
        <f>IF(AM274="","",IFERROR(IF(入力!H274="",INDEX(設定!$E$3:$X$100003,MATCH("*"&amp;$AM274&amp;"*",設定!B$3:B$100003,0),MATCH($AK274,設定!$E$1:$X$1,1)),H274),H274))</f>
        <v/>
      </c>
      <c r="AR274" s="23" t="str">
        <f t="shared" si="163"/>
        <v/>
      </c>
      <c r="AS274" s="23" t="str">
        <f>IF(AND(AR274&lt;&gt;"",COUNTIF($AJ$3:AJ274,AJ274)=1),SUMIF($AJ$3:$AR$100003,AJ274,$AR$3:$AR$100003),"")</f>
        <v/>
      </c>
      <c r="AT274" s="23" t="str">
        <f>IF(AND(COUNTIF($AK$3:AK274,AK274)=COUNTIF($AK$3:AK100274,AK274),AK274&lt;&gt;""),SUMIF($AK$3:AK274,AK274,$AR$3:AR274),"")</f>
        <v/>
      </c>
      <c r="AU274" s="125"/>
      <c r="AV274" s="22" t="str">
        <f>IF(COUNT(BA274:BF274)=6,MAX($AV$3:AV273)+1,"")</f>
        <v/>
      </c>
      <c r="AW274" s="22" t="str">
        <f>IF(AX274="","",RANK(AX274,$AX$3:$AX$100003,1)+COUNTIF($AX$3:AX274,AX274)-1)</f>
        <v/>
      </c>
      <c r="AX274" s="22" t="str">
        <f t="shared" si="141"/>
        <v/>
      </c>
      <c r="AY274" s="22" t="str">
        <f>IF(AL274="","",IF(COUNTIF($AL$3:AL274,AL274)=1,1+MAX($AY$3:AY273),INDEX($AY$3:AY273,MATCH(AL274,$AL$3:AL274,0),0)))</f>
        <v/>
      </c>
      <c r="AZ274" s="22" t="str">
        <f>IF(AM274="","",IF(COUNTIF($AM$3:AM274,AM274)=1,1+MAX($AZ$3:AZ273),INDEX($AZ$3:AZ273,MATCH(AM274,$AM$3:AM274,0),0)))</f>
        <v/>
      </c>
      <c r="BA274" s="79" t="str">
        <f t="shared" si="142"/>
        <v/>
      </c>
      <c r="BB274" s="79" t="str">
        <f t="shared" si="143"/>
        <v/>
      </c>
      <c r="BC274" s="22" t="str">
        <f>IF($AL274="","",IF(COUNTIF(AL274,"*"&amp;BC$1&amp;"*"),COUNTIF(AL$3:AL274,"*"&amp;BC$1&amp;"*"),""))</f>
        <v/>
      </c>
      <c r="BD274" s="22" t="str">
        <f>IF($AL274="","",IF(COUNTIF(AM274,"*"&amp;BD$1&amp;"*"),COUNTIF(AM$3:AM274,"*"&amp;BD$1&amp;"*"),""))</f>
        <v/>
      </c>
      <c r="BE274" s="22" t="str">
        <f>IF($AL274="","",IF(COUNTIF(AN274,"*"&amp;BE$1&amp;"*"),COUNTIF(AN$3:AN274,"*"&amp;BE$1&amp;"*"),""))</f>
        <v/>
      </c>
      <c r="BF274" s="22" t="str">
        <f>IF($AL274="","",IF(COUNTIF(AO274,"*"&amp;BF$1&amp;"*"),COUNTIF(AO$3:AO274,"*"&amp;BF$1&amp;"*"),""))</f>
        <v/>
      </c>
      <c r="BG274" s="83" t="str">
        <f t="shared" si="144"/>
        <v/>
      </c>
      <c r="BH274" s="22" t="str">
        <f t="shared" si="145"/>
        <v/>
      </c>
      <c r="BI274" s="22" t="str">
        <f t="shared" si="146"/>
        <v/>
      </c>
      <c r="BK274" s="22" t="str">
        <f>IF($BK$1&gt;=1+MAX($BK$3:BK273),1+MAX($BK$3:BK273),"")</f>
        <v/>
      </c>
      <c r="BL274" s="22" t="str">
        <f t="shared" si="164"/>
        <v/>
      </c>
      <c r="BM274" s="22" t="str">
        <f t="shared" si="164"/>
        <v/>
      </c>
      <c r="BN274" s="22" t="str">
        <f t="shared" si="164"/>
        <v/>
      </c>
      <c r="BO274" s="22" t="str">
        <f t="shared" si="164"/>
        <v/>
      </c>
      <c r="BP274" s="22" t="str">
        <f t="shared" si="164"/>
        <v/>
      </c>
      <c r="BQ274" s="22" t="str">
        <f t="shared" si="164"/>
        <v/>
      </c>
      <c r="BR274" s="22" t="str">
        <f t="shared" si="164"/>
        <v/>
      </c>
      <c r="BS274" s="22" t="str">
        <f t="shared" si="164"/>
        <v/>
      </c>
      <c r="BT274" s="22" t="str">
        <f t="shared" si="164"/>
        <v/>
      </c>
      <c r="BU274" s="22" t="str">
        <f t="shared" si="164"/>
        <v/>
      </c>
      <c r="BV274" s="22" t="str">
        <f t="shared" si="164"/>
        <v/>
      </c>
    </row>
    <row r="275" spans="2:74" ht="30" customHeight="1" x14ac:dyDescent="0.2">
      <c r="B275" s="75"/>
      <c r="C275" s="75"/>
      <c r="D275" s="77"/>
      <c r="E275" s="49"/>
      <c r="F275" s="49"/>
      <c r="G275" s="50"/>
      <c r="H275" s="51"/>
      <c r="I275" s="50"/>
      <c r="J275" s="53"/>
      <c r="K275" s="55" t="str">
        <f t="shared" si="148"/>
        <v/>
      </c>
      <c r="L275" s="50" t="str">
        <f t="shared" si="149"/>
        <v/>
      </c>
      <c r="M275" s="50" t="str">
        <f t="shared" si="150"/>
        <v/>
      </c>
      <c r="N275" s="72" t="str">
        <f t="shared" si="151"/>
        <v/>
      </c>
      <c r="O275" s="72" t="str">
        <f t="shared" si="152"/>
        <v/>
      </c>
      <c r="P275" s="51" t="str">
        <f t="shared" si="153"/>
        <v/>
      </c>
      <c r="Q275" s="21"/>
      <c r="R275" s="68" t="str">
        <f t="shared" si="154"/>
        <v/>
      </c>
      <c r="S275" s="51" t="str">
        <f t="shared" si="155"/>
        <v/>
      </c>
      <c r="T275" s="24"/>
      <c r="U275" s="7" t="str">
        <f t="shared" si="139"/>
        <v/>
      </c>
      <c r="V275" s="8" t="str">
        <f t="shared" si="156"/>
        <v/>
      </c>
      <c r="W275" s="21"/>
      <c r="X275" s="14" t="str">
        <f t="shared" si="140"/>
        <v/>
      </c>
      <c r="Y275" s="14" t="str">
        <f t="shared" si="157"/>
        <v/>
      </c>
      <c r="Z275" s="8" t="str">
        <f t="shared" si="158"/>
        <v/>
      </c>
      <c r="AA275" s="24"/>
      <c r="AB275" s="4" t="str">
        <f>IF(B275="","",COUNT(B$3:B275))</f>
        <v/>
      </c>
      <c r="AC275" s="4" t="str">
        <f>IF(C275="","",COUNT(C$3:C275))</f>
        <v/>
      </c>
      <c r="AD275" s="4" t="str">
        <f>IF(D275="","",COUNT(D$3:D275))</f>
        <v/>
      </c>
      <c r="AE275" s="22" t="str">
        <f>IF(E275="","",COUNTA($E$3:E275))</f>
        <v/>
      </c>
      <c r="AF275" s="60" t="str">
        <f>IF(B275="",IF(OR($C275&lt;&gt;"",$D275&lt;&gt;"",$E275&lt;&gt;"",$F275&lt;&gt;""),INDEX(AF$3:AF274,MATCH(MAX(AB$3:AB274),AB$3:AB274,0),0),""),B275)</f>
        <v/>
      </c>
      <c r="AG275" s="60" t="str">
        <f>IF(C275="",IF(OR($B275&lt;&gt;"",$D275&lt;&gt;"",$E275&lt;&gt;"",$F275&lt;&gt;""),INDEX(AG$3:AG274,MATCH(MAX(AC$3:AC274),AC$3:AC274,0),0),""),C275)</f>
        <v/>
      </c>
      <c r="AH275" s="60" t="str">
        <f>IF(D275="",IF(OR($B275&lt;&gt;"",$C275&lt;&gt;"",$E275&lt;&gt;"",$F275&lt;&gt;""),INDEX(AH$3:AH274,MATCH(MAX(AD$3:AD274),AD$3:AD274,0),0),""),D275)</f>
        <v/>
      </c>
      <c r="AI275" s="19" t="str">
        <f t="shared" si="159"/>
        <v/>
      </c>
      <c r="AJ275" s="22" t="str">
        <f>IF(AK275="","",$AK275&amp;"@"&amp;AL275&amp;IF(AL275="","","@"&amp;COUNTIF($AI$3:AI275,AL275)))</f>
        <v/>
      </c>
      <c r="AK275" s="45" t="str">
        <f t="shared" si="160"/>
        <v/>
      </c>
      <c r="AL275" s="5" t="str">
        <f>IF(AI275="",IF(AND(F275&lt;&gt;"",E275=""),INDEX($AI$3:AI274,MATCH(MAX($AE$3:AE274),$AE$3:AE274,0),0),""),AI275)</f>
        <v/>
      </c>
      <c r="AM275" s="22" t="str">
        <f>IF(入力!F275="","",IFERROR(INDEX(設定!$B$3:$B$100003,IFERROR(MATCH("*"&amp;$F275&amp;"*",設定!B$3:B$100003,0),MATCH("*"&amp;$F275&amp;"*",設定!C$3:C$100003,0)),0),入力!F275))&amp;""</f>
        <v/>
      </c>
      <c r="AN275" s="22" t="str">
        <f>IF(AM275="","",IFERROR(IF(入力!I275="",INDEX(設定!$D$3:$D$100003,MATCH("*"&amp;$AM275&amp;"*",設定!B$3:B$100003,0),0),I275),I275))&amp;""</f>
        <v/>
      </c>
      <c r="AO275" s="22" t="str">
        <f t="shared" si="161"/>
        <v/>
      </c>
      <c r="AP275" s="22" t="str">
        <f t="shared" si="162"/>
        <v/>
      </c>
      <c r="AQ275" s="22" t="str">
        <f>IF(AM275="","",IFERROR(IF(入力!H275="",INDEX(設定!$E$3:$X$100003,MATCH("*"&amp;$AM275&amp;"*",設定!B$3:B$100003,0),MATCH($AK275,設定!$E$1:$X$1,1)),H275),H275))</f>
        <v/>
      </c>
      <c r="AR275" s="23" t="str">
        <f t="shared" si="163"/>
        <v/>
      </c>
      <c r="AS275" s="23" t="str">
        <f>IF(AND(AR275&lt;&gt;"",COUNTIF($AJ$3:AJ275,AJ275)=1),SUMIF($AJ$3:$AR$100003,AJ275,$AR$3:$AR$100003),"")</f>
        <v/>
      </c>
      <c r="AT275" s="23" t="str">
        <f>IF(AND(COUNTIF($AK$3:AK275,AK275)=COUNTIF($AK$3:AK100275,AK275),AK275&lt;&gt;""),SUMIF($AK$3:AK275,AK275,$AR$3:AR275),"")</f>
        <v/>
      </c>
      <c r="AU275" s="125"/>
      <c r="AV275" s="22" t="str">
        <f>IF(COUNT(BA275:BF275)=6,MAX($AV$3:AV274)+1,"")</f>
        <v/>
      </c>
      <c r="AW275" s="22" t="str">
        <f>IF(AX275="","",RANK(AX275,$AX$3:$AX$100003,1)+COUNTIF($AX$3:AX275,AX275)-1)</f>
        <v/>
      </c>
      <c r="AX275" s="22" t="str">
        <f t="shared" si="141"/>
        <v/>
      </c>
      <c r="AY275" s="22" t="str">
        <f>IF(AL275="","",IF(COUNTIF($AL$3:AL275,AL275)=1,1+MAX($AY$3:AY274),INDEX($AY$3:AY274,MATCH(AL275,$AL$3:AL275,0),0)))</f>
        <v/>
      </c>
      <c r="AZ275" s="22" t="str">
        <f>IF(AM275="","",IF(COUNTIF($AM$3:AM275,AM275)=1,1+MAX($AZ$3:AZ274),INDEX($AZ$3:AZ274,MATCH(AM275,$AM$3:AM275,0),0)))</f>
        <v/>
      </c>
      <c r="BA275" s="79" t="str">
        <f t="shared" si="142"/>
        <v/>
      </c>
      <c r="BB275" s="79" t="str">
        <f t="shared" si="143"/>
        <v/>
      </c>
      <c r="BC275" s="22" t="str">
        <f>IF($AL275="","",IF(COUNTIF(AL275,"*"&amp;BC$1&amp;"*"),COUNTIF(AL$3:AL275,"*"&amp;BC$1&amp;"*"),""))</f>
        <v/>
      </c>
      <c r="BD275" s="22" t="str">
        <f>IF($AL275="","",IF(COUNTIF(AM275,"*"&amp;BD$1&amp;"*"),COUNTIF(AM$3:AM275,"*"&amp;BD$1&amp;"*"),""))</f>
        <v/>
      </c>
      <c r="BE275" s="22" t="str">
        <f>IF($AL275="","",IF(COUNTIF(AN275,"*"&amp;BE$1&amp;"*"),COUNTIF(AN$3:AN275,"*"&amp;BE$1&amp;"*"),""))</f>
        <v/>
      </c>
      <c r="BF275" s="22" t="str">
        <f>IF($AL275="","",IF(COUNTIF(AO275,"*"&amp;BF$1&amp;"*"),COUNTIF(AO$3:AO275,"*"&amp;BF$1&amp;"*"),""))</f>
        <v/>
      </c>
      <c r="BG275" s="83" t="str">
        <f t="shared" si="144"/>
        <v/>
      </c>
      <c r="BH275" s="22" t="str">
        <f t="shared" si="145"/>
        <v/>
      </c>
      <c r="BI275" s="22" t="str">
        <f t="shared" si="146"/>
        <v/>
      </c>
      <c r="BK275" s="22" t="str">
        <f>IF($BK$1&gt;=1+MAX($BK$3:BK274),1+MAX($BK$3:BK274),"")</f>
        <v/>
      </c>
      <c r="BL275" s="22" t="str">
        <f t="shared" si="164"/>
        <v/>
      </c>
      <c r="BM275" s="22" t="str">
        <f t="shared" si="164"/>
        <v/>
      </c>
      <c r="BN275" s="22" t="str">
        <f t="shared" si="164"/>
        <v/>
      </c>
      <c r="BO275" s="22" t="str">
        <f t="shared" si="164"/>
        <v/>
      </c>
      <c r="BP275" s="22" t="str">
        <f t="shared" si="164"/>
        <v/>
      </c>
      <c r="BQ275" s="22" t="str">
        <f t="shared" si="164"/>
        <v/>
      </c>
      <c r="BR275" s="22" t="str">
        <f t="shared" si="164"/>
        <v/>
      </c>
      <c r="BS275" s="22" t="str">
        <f t="shared" si="164"/>
        <v/>
      </c>
      <c r="BT275" s="22" t="str">
        <f t="shared" si="164"/>
        <v/>
      </c>
      <c r="BU275" s="22" t="str">
        <f t="shared" si="164"/>
        <v/>
      </c>
      <c r="BV275" s="22" t="str">
        <f t="shared" si="164"/>
        <v/>
      </c>
    </row>
    <row r="276" spans="2:74" ht="30" customHeight="1" x14ac:dyDescent="0.2">
      <c r="B276" s="75"/>
      <c r="C276" s="75"/>
      <c r="D276" s="77"/>
      <c r="E276" s="49"/>
      <c r="F276" s="49"/>
      <c r="G276" s="50"/>
      <c r="H276" s="51"/>
      <c r="I276" s="50"/>
      <c r="J276" s="53"/>
      <c r="K276" s="55" t="str">
        <f t="shared" si="148"/>
        <v/>
      </c>
      <c r="L276" s="50" t="str">
        <f t="shared" si="149"/>
        <v/>
      </c>
      <c r="M276" s="50" t="str">
        <f t="shared" si="150"/>
        <v/>
      </c>
      <c r="N276" s="72" t="str">
        <f t="shared" si="151"/>
        <v/>
      </c>
      <c r="O276" s="72" t="str">
        <f t="shared" si="152"/>
        <v/>
      </c>
      <c r="P276" s="51" t="str">
        <f t="shared" si="153"/>
        <v/>
      </c>
      <c r="Q276" s="21"/>
      <c r="R276" s="68" t="str">
        <f t="shared" si="154"/>
        <v/>
      </c>
      <c r="S276" s="51" t="str">
        <f t="shared" si="155"/>
        <v/>
      </c>
      <c r="T276" s="24"/>
      <c r="U276" s="7" t="str">
        <f t="shared" si="139"/>
        <v/>
      </c>
      <c r="V276" s="8" t="str">
        <f t="shared" si="156"/>
        <v/>
      </c>
      <c r="W276" s="21"/>
      <c r="X276" s="14" t="str">
        <f t="shared" si="140"/>
        <v/>
      </c>
      <c r="Y276" s="14" t="str">
        <f t="shared" si="157"/>
        <v/>
      </c>
      <c r="Z276" s="8" t="str">
        <f t="shared" si="158"/>
        <v/>
      </c>
      <c r="AA276" s="24"/>
      <c r="AB276" s="4" t="str">
        <f>IF(B276="","",COUNT(B$3:B276))</f>
        <v/>
      </c>
      <c r="AC276" s="4" t="str">
        <f>IF(C276="","",COUNT(C$3:C276))</f>
        <v/>
      </c>
      <c r="AD276" s="4" t="str">
        <f>IF(D276="","",COUNT(D$3:D276))</f>
        <v/>
      </c>
      <c r="AE276" s="22" t="str">
        <f>IF(E276="","",COUNTA($E$3:E276))</f>
        <v/>
      </c>
      <c r="AF276" s="60" t="str">
        <f>IF(B276="",IF(OR($C276&lt;&gt;"",$D276&lt;&gt;"",$E276&lt;&gt;"",$F276&lt;&gt;""),INDEX(AF$3:AF275,MATCH(MAX(AB$3:AB275),AB$3:AB275,0),0),""),B276)</f>
        <v/>
      </c>
      <c r="AG276" s="60" t="str">
        <f>IF(C276="",IF(OR($B276&lt;&gt;"",$D276&lt;&gt;"",$E276&lt;&gt;"",$F276&lt;&gt;""),INDEX(AG$3:AG275,MATCH(MAX(AC$3:AC275),AC$3:AC275,0),0),""),C276)</f>
        <v/>
      </c>
      <c r="AH276" s="60" t="str">
        <f>IF(D276="",IF(OR($B276&lt;&gt;"",$C276&lt;&gt;"",$E276&lt;&gt;"",$F276&lt;&gt;""),INDEX(AH$3:AH275,MATCH(MAX(AD$3:AD275),AD$3:AD275,0),0),""),D276)</f>
        <v/>
      </c>
      <c r="AI276" s="19" t="str">
        <f t="shared" si="159"/>
        <v/>
      </c>
      <c r="AJ276" s="22" t="str">
        <f>IF(AK276="","",$AK276&amp;"@"&amp;AL276&amp;IF(AL276="","","@"&amp;COUNTIF($AI$3:AI276,AL276)))</f>
        <v/>
      </c>
      <c r="AK276" s="45" t="str">
        <f t="shared" si="160"/>
        <v/>
      </c>
      <c r="AL276" s="5" t="str">
        <f>IF(AI276="",IF(AND(F276&lt;&gt;"",E276=""),INDEX($AI$3:AI275,MATCH(MAX($AE$3:AE275),$AE$3:AE275,0),0),""),AI276)</f>
        <v/>
      </c>
      <c r="AM276" s="22" t="str">
        <f>IF(入力!F276="","",IFERROR(INDEX(設定!$B$3:$B$100003,IFERROR(MATCH("*"&amp;$F276&amp;"*",設定!B$3:B$100003,0),MATCH("*"&amp;$F276&amp;"*",設定!C$3:C$100003,0)),0),入力!F276))&amp;""</f>
        <v/>
      </c>
      <c r="AN276" s="22" t="str">
        <f>IF(AM276="","",IFERROR(IF(入力!I276="",INDEX(設定!$D$3:$D$100003,MATCH("*"&amp;$AM276&amp;"*",設定!B$3:B$100003,0),0),I276),I276))&amp;""</f>
        <v/>
      </c>
      <c r="AO276" s="22" t="str">
        <f t="shared" si="161"/>
        <v/>
      </c>
      <c r="AP276" s="22" t="str">
        <f t="shared" si="162"/>
        <v/>
      </c>
      <c r="AQ276" s="22" t="str">
        <f>IF(AM276="","",IFERROR(IF(入力!H276="",INDEX(設定!$E$3:$X$100003,MATCH("*"&amp;$AM276&amp;"*",設定!B$3:B$100003,0),MATCH($AK276,設定!$E$1:$X$1,1)),H276),H276))</f>
        <v/>
      </c>
      <c r="AR276" s="23" t="str">
        <f t="shared" si="163"/>
        <v/>
      </c>
      <c r="AS276" s="23" t="str">
        <f>IF(AND(AR276&lt;&gt;"",COUNTIF($AJ$3:AJ276,AJ276)=1),SUMIF($AJ$3:$AR$100003,AJ276,$AR$3:$AR$100003),"")</f>
        <v/>
      </c>
      <c r="AT276" s="23" t="str">
        <f>IF(AND(COUNTIF($AK$3:AK276,AK276)=COUNTIF($AK$3:AK100276,AK276),AK276&lt;&gt;""),SUMIF($AK$3:AK276,AK276,$AR$3:AR276),"")</f>
        <v/>
      </c>
      <c r="AU276" s="125"/>
      <c r="AV276" s="22" t="str">
        <f>IF(COUNT(BA276:BF276)=6,MAX($AV$3:AV275)+1,"")</f>
        <v/>
      </c>
      <c r="AW276" s="22" t="str">
        <f>IF(AX276="","",RANK(AX276,$AX$3:$AX$100003,1)+COUNTIF($AX$3:AX276,AX276)-1)</f>
        <v/>
      </c>
      <c r="AX276" s="22" t="str">
        <f t="shared" si="141"/>
        <v/>
      </c>
      <c r="AY276" s="22" t="str">
        <f>IF(AL276="","",IF(COUNTIF($AL$3:AL276,AL276)=1,1+MAX($AY$3:AY275),INDEX($AY$3:AY275,MATCH(AL276,$AL$3:AL276,0),0)))</f>
        <v/>
      </c>
      <c r="AZ276" s="22" t="str">
        <f>IF(AM276="","",IF(COUNTIF($AM$3:AM276,AM276)=1,1+MAX($AZ$3:AZ275),INDEX($AZ$3:AZ275,MATCH(AM276,$AM$3:AM276,0),0)))</f>
        <v/>
      </c>
      <c r="BA276" s="79" t="str">
        <f t="shared" si="142"/>
        <v/>
      </c>
      <c r="BB276" s="79" t="str">
        <f t="shared" si="143"/>
        <v/>
      </c>
      <c r="BC276" s="22" t="str">
        <f>IF($AL276="","",IF(COUNTIF(AL276,"*"&amp;BC$1&amp;"*"),COUNTIF(AL$3:AL276,"*"&amp;BC$1&amp;"*"),""))</f>
        <v/>
      </c>
      <c r="BD276" s="22" t="str">
        <f>IF($AL276="","",IF(COUNTIF(AM276,"*"&amp;BD$1&amp;"*"),COUNTIF(AM$3:AM276,"*"&amp;BD$1&amp;"*"),""))</f>
        <v/>
      </c>
      <c r="BE276" s="22" t="str">
        <f>IF($AL276="","",IF(COUNTIF(AN276,"*"&amp;BE$1&amp;"*"),COUNTIF(AN$3:AN276,"*"&amp;BE$1&amp;"*"),""))</f>
        <v/>
      </c>
      <c r="BF276" s="22" t="str">
        <f>IF($AL276="","",IF(COUNTIF(AO276,"*"&amp;BF$1&amp;"*"),COUNTIF(AO$3:AO276,"*"&amp;BF$1&amp;"*"),""))</f>
        <v/>
      </c>
      <c r="BG276" s="83" t="str">
        <f t="shared" si="144"/>
        <v/>
      </c>
      <c r="BH276" s="22" t="str">
        <f t="shared" si="145"/>
        <v/>
      </c>
      <c r="BI276" s="22" t="str">
        <f t="shared" si="146"/>
        <v/>
      </c>
      <c r="BK276" s="22" t="str">
        <f>IF($BK$1&gt;=1+MAX($BK$3:BK275),1+MAX($BK$3:BK275),"")</f>
        <v/>
      </c>
      <c r="BL276" s="22" t="str">
        <f t="shared" si="164"/>
        <v/>
      </c>
      <c r="BM276" s="22" t="str">
        <f t="shared" si="164"/>
        <v/>
      </c>
      <c r="BN276" s="22" t="str">
        <f t="shared" si="164"/>
        <v/>
      </c>
      <c r="BO276" s="22" t="str">
        <f t="shared" si="164"/>
        <v/>
      </c>
      <c r="BP276" s="22" t="str">
        <f t="shared" si="164"/>
        <v/>
      </c>
      <c r="BQ276" s="22" t="str">
        <f t="shared" si="164"/>
        <v/>
      </c>
      <c r="BR276" s="22" t="str">
        <f t="shared" si="164"/>
        <v/>
      </c>
      <c r="BS276" s="22" t="str">
        <f t="shared" si="164"/>
        <v/>
      </c>
      <c r="BT276" s="22" t="str">
        <f t="shared" si="164"/>
        <v/>
      </c>
      <c r="BU276" s="22" t="str">
        <f t="shared" si="164"/>
        <v/>
      </c>
      <c r="BV276" s="22" t="str">
        <f t="shared" si="164"/>
        <v/>
      </c>
    </row>
    <row r="277" spans="2:74" ht="30" customHeight="1" x14ac:dyDescent="0.2">
      <c r="B277" s="75"/>
      <c r="C277" s="75"/>
      <c r="D277" s="77"/>
      <c r="E277" s="49"/>
      <c r="F277" s="49"/>
      <c r="G277" s="50"/>
      <c r="H277" s="51"/>
      <c r="I277" s="50"/>
      <c r="J277" s="53"/>
      <c r="K277" s="55" t="str">
        <f t="shared" si="148"/>
        <v/>
      </c>
      <c r="L277" s="50" t="str">
        <f t="shared" si="149"/>
        <v/>
      </c>
      <c r="M277" s="50" t="str">
        <f t="shared" si="150"/>
        <v/>
      </c>
      <c r="N277" s="72" t="str">
        <f t="shared" si="151"/>
        <v/>
      </c>
      <c r="O277" s="72" t="str">
        <f t="shared" si="152"/>
        <v/>
      </c>
      <c r="P277" s="51" t="str">
        <f t="shared" si="153"/>
        <v/>
      </c>
      <c r="Q277" s="21"/>
      <c r="R277" s="68" t="str">
        <f t="shared" si="154"/>
        <v/>
      </c>
      <c r="S277" s="51" t="str">
        <f t="shared" si="155"/>
        <v/>
      </c>
      <c r="T277" s="24"/>
      <c r="U277" s="7" t="str">
        <f t="shared" si="139"/>
        <v/>
      </c>
      <c r="V277" s="8" t="str">
        <f t="shared" si="156"/>
        <v/>
      </c>
      <c r="W277" s="21"/>
      <c r="X277" s="14" t="str">
        <f t="shared" si="140"/>
        <v/>
      </c>
      <c r="Y277" s="14" t="str">
        <f t="shared" si="157"/>
        <v/>
      </c>
      <c r="Z277" s="8" t="str">
        <f t="shared" si="158"/>
        <v/>
      </c>
      <c r="AA277" s="24"/>
      <c r="AB277" s="4" t="str">
        <f>IF(B277="","",COUNT(B$3:B277))</f>
        <v/>
      </c>
      <c r="AC277" s="4" t="str">
        <f>IF(C277="","",COUNT(C$3:C277))</f>
        <v/>
      </c>
      <c r="AD277" s="4" t="str">
        <f>IF(D277="","",COUNT(D$3:D277))</f>
        <v/>
      </c>
      <c r="AE277" s="22" t="str">
        <f>IF(E277="","",COUNTA($E$3:E277))</f>
        <v/>
      </c>
      <c r="AF277" s="60" t="str">
        <f>IF(B277="",IF(OR($C277&lt;&gt;"",$D277&lt;&gt;"",$E277&lt;&gt;"",$F277&lt;&gt;""),INDEX(AF$3:AF276,MATCH(MAX(AB$3:AB276),AB$3:AB276,0),0),""),B277)</f>
        <v/>
      </c>
      <c r="AG277" s="60" t="str">
        <f>IF(C277="",IF(OR($B277&lt;&gt;"",$D277&lt;&gt;"",$E277&lt;&gt;"",$F277&lt;&gt;""),INDEX(AG$3:AG276,MATCH(MAX(AC$3:AC276),AC$3:AC276,0),0),""),C277)</f>
        <v/>
      </c>
      <c r="AH277" s="60" t="str">
        <f>IF(D277="",IF(OR($B277&lt;&gt;"",$C277&lt;&gt;"",$E277&lt;&gt;"",$F277&lt;&gt;""),INDEX(AH$3:AH276,MATCH(MAX(AD$3:AD276),AD$3:AD276,0),0),""),D277)</f>
        <v/>
      </c>
      <c r="AI277" s="19" t="str">
        <f t="shared" si="159"/>
        <v/>
      </c>
      <c r="AJ277" s="22" t="str">
        <f>IF(AK277="","",$AK277&amp;"@"&amp;AL277&amp;IF(AL277="","","@"&amp;COUNTIF($AI$3:AI277,AL277)))</f>
        <v/>
      </c>
      <c r="AK277" s="45" t="str">
        <f t="shared" si="160"/>
        <v/>
      </c>
      <c r="AL277" s="5" t="str">
        <f>IF(AI277="",IF(AND(F277&lt;&gt;"",E277=""),INDEX($AI$3:AI276,MATCH(MAX($AE$3:AE276),$AE$3:AE276,0),0),""),AI277)</f>
        <v/>
      </c>
      <c r="AM277" s="22" t="str">
        <f>IF(入力!F277="","",IFERROR(INDEX(設定!$B$3:$B$100003,IFERROR(MATCH("*"&amp;$F277&amp;"*",設定!B$3:B$100003,0),MATCH("*"&amp;$F277&amp;"*",設定!C$3:C$100003,0)),0),入力!F277))&amp;""</f>
        <v/>
      </c>
      <c r="AN277" s="22" t="str">
        <f>IF(AM277="","",IFERROR(IF(入力!I277="",INDEX(設定!$D$3:$D$100003,MATCH("*"&amp;$AM277&amp;"*",設定!B$3:B$100003,0),0),I277),I277))&amp;""</f>
        <v/>
      </c>
      <c r="AO277" s="22" t="str">
        <f t="shared" si="161"/>
        <v/>
      </c>
      <c r="AP277" s="22" t="str">
        <f t="shared" si="162"/>
        <v/>
      </c>
      <c r="AQ277" s="22" t="str">
        <f>IF(AM277="","",IFERROR(IF(入力!H277="",INDEX(設定!$E$3:$X$100003,MATCH("*"&amp;$AM277&amp;"*",設定!B$3:B$100003,0),MATCH($AK277,設定!$E$1:$X$1,1)),H277),H277))</f>
        <v/>
      </c>
      <c r="AR277" s="23" t="str">
        <f t="shared" si="163"/>
        <v/>
      </c>
      <c r="AS277" s="23" t="str">
        <f>IF(AND(AR277&lt;&gt;"",COUNTIF($AJ$3:AJ277,AJ277)=1),SUMIF($AJ$3:$AR$100003,AJ277,$AR$3:$AR$100003),"")</f>
        <v/>
      </c>
      <c r="AT277" s="23" t="str">
        <f>IF(AND(COUNTIF($AK$3:AK277,AK277)=COUNTIF($AK$3:AK100277,AK277),AK277&lt;&gt;""),SUMIF($AK$3:AK277,AK277,$AR$3:AR277),"")</f>
        <v/>
      </c>
      <c r="AU277" s="125"/>
      <c r="AV277" s="22" t="str">
        <f>IF(COUNT(BA277:BF277)=6,MAX($AV$3:AV276)+1,"")</f>
        <v/>
      </c>
      <c r="AW277" s="22" t="str">
        <f>IF(AX277="","",RANK(AX277,$AX$3:$AX$100003,1)+COUNTIF($AX$3:AX277,AX277)-1)</f>
        <v/>
      </c>
      <c r="AX277" s="22" t="str">
        <f t="shared" si="141"/>
        <v/>
      </c>
      <c r="AY277" s="22" t="str">
        <f>IF(AL277="","",IF(COUNTIF($AL$3:AL277,AL277)=1,1+MAX($AY$3:AY276),INDEX($AY$3:AY276,MATCH(AL277,$AL$3:AL277,0),0)))</f>
        <v/>
      </c>
      <c r="AZ277" s="22" t="str">
        <f>IF(AM277="","",IF(COUNTIF($AM$3:AM277,AM277)=1,1+MAX($AZ$3:AZ276),INDEX($AZ$3:AZ276,MATCH(AM277,$AM$3:AM277,0),0)))</f>
        <v/>
      </c>
      <c r="BA277" s="79" t="str">
        <f t="shared" si="142"/>
        <v/>
      </c>
      <c r="BB277" s="79" t="str">
        <f t="shared" si="143"/>
        <v/>
      </c>
      <c r="BC277" s="22" t="str">
        <f>IF($AL277="","",IF(COUNTIF(AL277,"*"&amp;BC$1&amp;"*"),COUNTIF(AL$3:AL277,"*"&amp;BC$1&amp;"*"),""))</f>
        <v/>
      </c>
      <c r="BD277" s="22" t="str">
        <f>IF($AL277="","",IF(COUNTIF(AM277,"*"&amp;BD$1&amp;"*"),COUNTIF(AM$3:AM277,"*"&amp;BD$1&amp;"*"),""))</f>
        <v/>
      </c>
      <c r="BE277" s="22" t="str">
        <f>IF($AL277="","",IF(COUNTIF(AN277,"*"&amp;BE$1&amp;"*"),COUNTIF(AN$3:AN277,"*"&amp;BE$1&amp;"*"),""))</f>
        <v/>
      </c>
      <c r="BF277" s="22" t="str">
        <f>IF($AL277="","",IF(COUNTIF(AO277,"*"&amp;BF$1&amp;"*"),COUNTIF(AO$3:AO277,"*"&amp;BF$1&amp;"*"),""))</f>
        <v/>
      </c>
      <c r="BG277" s="83" t="str">
        <f t="shared" si="144"/>
        <v/>
      </c>
      <c r="BH277" s="22" t="str">
        <f t="shared" si="145"/>
        <v/>
      </c>
      <c r="BI277" s="22" t="str">
        <f t="shared" si="146"/>
        <v/>
      </c>
      <c r="BK277" s="22" t="str">
        <f>IF($BK$1&gt;=1+MAX($BK$3:BK276),1+MAX($BK$3:BK276),"")</f>
        <v/>
      </c>
      <c r="BL277" s="22" t="str">
        <f t="shared" si="164"/>
        <v/>
      </c>
      <c r="BM277" s="22" t="str">
        <f t="shared" si="164"/>
        <v/>
      </c>
      <c r="BN277" s="22" t="str">
        <f t="shared" si="164"/>
        <v/>
      </c>
      <c r="BO277" s="22" t="str">
        <f t="shared" si="164"/>
        <v/>
      </c>
      <c r="BP277" s="22" t="str">
        <f t="shared" si="164"/>
        <v/>
      </c>
      <c r="BQ277" s="22" t="str">
        <f t="shared" si="164"/>
        <v/>
      </c>
      <c r="BR277" s="22" t="str">
        <f t="shared" si="164"/>
        <v/>
      </c>
      <c r="BS277" s="22" t="str">
        <f t="shared" si="164"/>
        <v/>
      </c>
      <c r="BT277" s="22" t="str">
        <f t="shared" si="164"/>
        <v/>
      </c>
      <c r="BU277" s="22" t="str">
        <f t="shared" si="164"/>
        <v/>
      </c>
      <c r="BV277" s="22" t="str">
        <f t="shared" si="164"/>
        <v/>
      </c>
    </row>
    <row r="278" spans="2:74" ht="30" customHeight="1" x14ac:dyDescent="0.2">
      <c r="B278" s="75"/>
      <c r="C278" s="75"/>
      <c r="D278" s="77"/>
      <c r="E278" s="49"/>
      <c r="F278" s="49"/>
      <c r="G278" s="50"/>
      <c r="H278" s="51"/>
      <c r="I278" s="50"/>
      <c r="J278" s="53"/>
      <c r="K278" s="55" t="str">
        <f t="shared" si="148"/>
        <v/>
      </c>
      <c r="L278" s="50" t="str">
        <f t="shared" si="149"/>
        <v/>
      </c>
      <c r="M278" s="50" t="str">
        <f t="shared" si="150"/>
        <v/>
      </c>
      <c r="N278" s="72" t="str">
        <f t="shared" si="151"/>
        <v/>
      </c>
      <c r="O278" s="72" t="str">
        <f t="shared" si="152"/>
        <v/>
      </c>
      <c r="P278" s="51" t="str">
        <f t="shared" si="153"/>
        <v/>
      </c>
      <c r="Q278" s="21"/>
      <c r="R278" s="68" t="str">
        <f t="shared" si="154"/>
        <v/>
      </c>
      <c r="S278" s="51" t="str">
        <f t="shared" si="155"/>
        <v/>
      </c>
      <c r="T278" s="24"/>
      <c r="U278" s="7" t="str">
        <f t="shared" si="139"/>
        <v/>
      </c>
      <c r="V278" s="8" t="str">
        <f t="shared" si="156"/>
        <v/>
      </c>
      <c r="W278" s="21"/>
      <c r="X278" s="14" t="str">
        <f t="shared" si="140"/>
        <v/>
      </c>
      <c r="Y278" s="14" t="str">
        <f t="shared" si="157"/>
        <v/>
      </c>
      <c r="Z278" s="8" t="str">
        <f t="shared" si="158"/>
        <v/>
      </c>
      <c r="AA278" s="24"/>
      <c r="AB278" s="4" t="str">
        <f>IF(B278="","",COUNT(B$3:B278))</f>
        <v/>
      </c>
      <c r="AC278" s="4" t="str">
        <f>IF(C278="","",COUNT(C$3:C278))</f>
        <v/>
      </c>
      <c r="AD278" s="4" t="str">
        <f>IF(D278="","",COUNT(D$3:D278))</f>
        <v/>
      </c>
      <c r="AE278" s="22" t="str">
        <f>IF(E278="","",COUNTA($E$3:E278))</f>
        <v/>
      </c>
      <c r="AF278" s="60" t="str">
        <f>IF(B278="",IF(OR($C278&lt;&gt;"",$D278&lt;&gt;"",$E278&lt;&gt;"",$F278&lt;&gt;""),INDEX(AF$3:AF277,MATCH(MAX(AB$3:AB277),AB$3:AB277,0),0),""),B278)</f>
        <v/>
      </c>
      <c r="AG278" s="60" t="str">
        <f>IF(C278="",IF(OR($B278&lt;&gt;"",$D278&lt;&gt;"",$E278&lt;&gt;"",$F278&lt;&gt;""),INDEX(AG$3:AG277,MATCH(MAX(AC$3:AC277),AC$3:AC277,0),0),""),C278)</f>
        <v/>
      </c>
      <c r="AH278" s="60" t="str">
        <f>IF(D278="",IF(OR($B278&lt;&gt;"",$C278&lt;&gt;"",$E278&lt;&gt;"",$F278&lt;&gt;""),INDEX(AH$3:AH277,MATCH(MAX(AD$3:AD277),AD$3:AD277,0),0),""),D278)</f>
        <v/>
      </c>
      <c r="AI278" s="19" t="str">
        <f t="shared" si="159"/>
        <v/>
      </c>
      <c r="AJ278" s="22" t="str">
        <f>IF(AK278="","",$AK278&amp;"@"&amp;AL278&amp;IF(AL278="","","@"&amp;COUNTIF($AI$3:AI278,AL278)))</f>
        <v/>
      </c>
      <c r="AK278" s="45" t="str">
        <f t="shared" si="160"/>
        <v/>
      </c>
      <c r="AL278" s="5" t="str">
        <f>IF(AI278="",IF(AND(F278&lt;&gt;"",E278=""),INDEX($AI$3:AI277,MATCH(MAX($AE$3:AE277),$AE$3:AE277,0),0),""),AI278)</f>
        <v/>
      </c>
      <c r="AM278" s="22" t="str">
        <f>IF(入力!F278="","",IFERROR(INDEX(設定!$B$3:$B$100003,IFERROR(MATCH("*"&amp;$F278&amp;"*",設定!B$3:B$100003,0),MATCH("*"&amp;$F278&amp;"*",設定!C$3:C$100003,0)),0),入力!F278))&amp;""</f>
        <v/>
      </c>
      <c r="AN278" s="22" t="str">
        <f>IF(AM278="","",IFERROR(IF(入力!I278="",INDEX(設定!$D$3:$D$100003,MATCH("*"&amp;$AM278&amp;"*",設定!B$3:B$100003,0),0),I278),I278))&amp;""</f>
        <v/>
      </c>
      <c r="AO278" s="22" t="str">
        <f t="shared" si="161"/>
        <v/>
      </c>
      <c r="AP278" s="22" t="str">
        <f t="shared" si="162"/>
        <v/>
      </c>
      <c r="AQ278" s="22" t="str">
        <f>IF(AM278="","",IFERROR(IF(入力!H278="",INDEX(設定!$E$3:$X$100003,MATCH("*"&amp;$AM278&amp;"*",設定!B$3:B$100003,0),MATCH($AK278,設定!$E$1:$X$1,1)),H278),H278))</f>
        <v/>
      </c>
      <c r="AR278" s="23" t="str">
        <f t="shared" si="163"/>
        <v/>
      </c>
      <c r="AS278" s="23" t="str">
        <f>IF(AND(AR278&lt;&gt;"",COUNTIF($AJ$3:AJ278,AJ278)=1),SUMIF($AJ$3:$AR$100003,AJ278,$AR$3:$AR$100003),"")</f>
        <v/>
      </c>
      <c r="AT278" s="23" t="str">
        <f>IF(AND(COUNTIF($AK$3:AK278,AK278)=COUNTIF($AK$3:AK100278,AK278),AK278&lt;&gt;""),SUMIF($AK$3:AK278,AK278,$AR$3:AR278),"")</f>
        <v/>
      </c>
      <c r="AU278" s="125"/>
      <c r="AV278" s="22" t="str">
        <f>IF(COUNT(BA278:BF278)=6,MAX($AV$3:AV277)+1,"")</f>
        <v/>
      </c>
      <c r="AW278" s="22" t="str">
        <f>IF(AX278="","",RANK(AX278,$AX$3:$AX$100003,1)+COUNTIF($AX$3:AX278,AX278)-1)</f>
        <v/>
      </c>
      <c r="AX278" s="22" t="str">
        <f t="shared" si="141"/>
        <v/>
      </c>
      <c r="AY278" s="22" t="str">
        <f>IF(AL278="","",IF(COUNTIF($AL$3:AL278,AL278)=1,1+MAX($AY$3:AY277),INDEX($AY$3:AY277,MATCH(AL278,$AL$3:AL278,0),0)))</f>
        <v/>
      </c>
      <c r="AZ278" s="22" t="str">
        <f>IF(AM278="","",IF(COUNTIF($AM$3:AM278,AM278)=1,1+MAX($AZ$3:AZ277),INDEX($AZ$3:AZ277,MATCH(AM278,$AM$3:AM278,0),0)))</f>
        <v/>
      </c>
      <c r="BA278" s="79" t="str">
        <f t="shared" si="142"/>
        <v/>
      </c>
      <c r="BB278" s="79" t="str">
        <f t="shared" si="143"/>
        <v/>
      </c>
      <c r="BC278" s="22" t="str">
        <f>IF($AL278="","",IF(COUNTIF(AL278,"*"&amp;BC$1&amp;"*"),COUNTIF(AL$3:AL278,"*"&amp;BC$1&amp;"*"),""))</f>
        <v/>
      </c>
      <c r="BD278" s="22" t="str">
        <f>IF($AL278="","",IF(COUNTIF(AM278,"*"&amp;BD$1&amp;"*"),COUNTIF(AM$3:AM278,"*"&amp;BD$1&amp;"*"),""))</f>
        <v/>
      </c>
      <c r="BE278" s="22" t="str">
        <f>IF($AL278="","",IF(COUNTIF(AN278,"*"&amp;BE$1&amp;"*"),COUNTIF(AN$3:AN278,"*"&amp;BE$1&amp;"*"),""))</f>
        <v/>
      </c>
      <c r="BF278" s="22" t="str">
        <f>IF($AL278="","",IF(COUNTIF(AO278,"*"&amp;BF$1&amp;"*"),COUNTIF(AO$3:AO278,"*"&amp;BF$1&amp;"*"),""))</f>
        <v/>
      </c>
      <c r="BG278" s="83" t="str">
        <f t="shared" si="144"/>
        <v/>
      </c>
      <c r="BH278" s="22" t="str">
        <f t="shared" si="145"/>
        <v/>
      </c>
      <c r="BI278" s="22" t="str">
        <f t="shared" si="146"/>
        <v/>
      </c>
      <c r="BK278" s="22" t="str">
        <f>IF($BK$1&gt;=1+MAX($BK$3:BK277),1+MAX($BK$3:BK277),"")</f>
        <v/>
      </c>
      <c r="BL278" s="22" t="str">
        <f t="shared" si="164"/>
        <v/>
      </c>
      <c r="BM278" s="22" t="str">
        <f t="shared" si="164"/>
        <v/>
      </c>
      <c r="BN278" s="22" t="str">
        <f t="shared" si="164"/>
        <v/>
      </c>
      <c r="BO278" s="22" t="str">
        <f t="shared" si="164"/>
        <v/>
      </c>
      <c r="BP278" s="22" t="str">
        <f t="shared" si="164"/>
        <v/>
      </c>
      <c r="BQ278" s="22" t="str">
        <f t="shared" si="164"/>
        <v/>
      </c>
      <c r="BR278" s="22" t="str">
        <f t="shared" si="164"/>
        <v/>
      </c>
      <c r="BS278" s="22" t="str">
        <f t="shared" si="164"/>
        <v/>
      </c>
      <c r="BT278" s="22" t="str">
        <f t="shared" si="164"/>
        <v/>
      </c>
      <c r="BU278" s="22" t="str">
        <f t="shared" si="164"/>
        <v/>
      </c>
      <c r="BV278" s="22" t="str">
        <f t="shared" si="164"/>
        <v/>
      </c>
    </row>
    <row r="279" spans="2:74" ht="30" customHeight="1" x14ac:dyDescent="0.2">
      <c r="B279" s="75"/>
      <c r="C279" s="75"/>
      <c r="D279" s="77"/>
      <c r="E279" s="49"/>
      <c r="F279" s="49"/>
      <c r="G279" s="50"/>
      <c r="H279" s="51"/>
      <c r="I279" s="50"/>
      <c r="J279" s="53"/>
      <c r="K279" s="55" t="str">
        <f t="shared" si="148"/>
        <v/>
      </c>
      <c r="L279" s="50" t="str">
        <f t="shared" si="149"/>
        <v/>
      </c>
      <c r="M279" s="50" t="str">
        <f t="shared" si="150"/>
        <v/>
      </c>
      <c r="N279" s="72" t="str">
        <f t="shared" si="151"/>
        <v/>
      </c>
      <c r="O279" s="72" t="str">
        <f t="shared" si="152"/>
        <v/>
      </c>
      <c r="P279" s="51" t="str">
        <f t="shared" si="153"/>
        <v/>
      </c>
      <c r="Q279" s="21"/>
      <c r="R279" s="68" t="str">
        <f t="shared" si="154"/>
        <v/>
      </c>
      <c r="S279" s="51" t="str">
        <f t="shared" si="155"/>
        <v/>
      </c>
      <c r="T279" s="24"/>
      <c r="U279" s="7" t="str">
        <f t="shared" si="139"/>
        <v/>
      </c>
      <c r="V279" s="8" t="str">
        <f t="shared" si="156"/>
        <v/>
      </c>
      <c r="W279" s="21"/>
      <c r="X279" s="14" t="str">
        <f t="shared" si="140"/>
        <v/>
      </c>
      <c r="Y279" s="14" t="str">
        <f t="shared" si="157"/>
        <v/>
      </c>
      <c r="Z279" s="8" t="str">
        <f t="shared" si="158"/>
        <v/>
      </c>
      <c r="AA279" s="24"/>
      <c r="AB279" s="4" t="str">
        <f>IF(B279="","",COUNT(B$3:B279))</f>
        <v/>
      </c>
      <c r="AC279" s="4" t="str">
        <f>IF(C279="","",COUNT(C$3:C279))</f>
        <v/>
      </c>
      <c r="AD279" s="4" t="str">
        <f>IF(D279="","",COUNT(D$3:D279))</f>
        <v/>
      </c>
      <c r="AE279" s="22" t="str">
        <f>IF(E279="","",COUNTA($E$3:E279))</f>
        <v/>
      </c>
      <c r="AF279" s="60" t="str">
        <f>IF(B279="",IF(OR($C279&lt;&gt;"",$D279&lt;&gt;"",$E279&lt;&gt;"",$F279&lt;&gt;""),INDEX(AF$3:AF278,MATCH(MAX(AB$3:AB278),AB$3:AB278,0),0),""),B279)</f>
        <v/>
      </c>
      <c r="AG279" s="60" t="str">
        <f>IF(C279="",IF(OR($B279&lt;&gt;"",$D279&lt;&gt;"",$E279&lt;&gt;"",$F279&lt;&gt;""),INDEX(AG$3:AG278,MATCH(MAX(AC$3:AC278),AC$3:AC278,0),0),""),C279)</f>
        <v/>
      </c>
      <c r="AH279" s="60" t="str">
        <f>IF(D279="",IF(OR($B279&lt;&gt;"",$C279&lt;&gt;"",$E279&lt;&gt;"",$F279&lt;&gt;""),INDEX(AH$3:AH278,MATCH(MAX(AD$3:AD278),AD$3:AD278,0),0),""),D279)</f>
        <v/>
      </c>
      <c r="AI279" s="19" t="str">
        <f t="shared" si="159"/>
        <v/>
      </c>
      <c r="AJ279" s="22" t="str">
        <f>IF(AK279="","",$AK279&amp;"@"&amp;AL279&amp;IF(AL279="","","@"&amp;COUNTIF($AI$3:AI279,AL279)))</f>
        <v/>
      </c>
      <c r="AK279" s="45" t="str">
        <f t="shared" si="160"/>
        <v/>
      </c>
      <c r="AL279" s="5" t="str">
        <f>IF(AI279="",IF(AND(F279&lt;&gt;"",E279=""),INDEX($AI$3:AI278,MATCH(MAX($AE$3:AE278),$AE$3:AE278,0),0),""),AI279)</f>
        <v/>
      </c>
      <c r="AM279" s="22" t="str">
        <f>IF(入力!F279="","",IFERROR(INDEX(設定!$B$3:$B$100003,IFERROR(MATCH("*"&amp;$F279&amp;"*",設定!B$3:B$100003,0),MATCH("*"&amp;$F279&amp;"*",設定!C$3:C$100003,0)),0),入力!F279))&amp;""</f>
        <v/>
      </c>
      <c r="AN279" s="22" t="str">
        <f>IF(AM279="","",IFERROR(IF(入力!I279="",INDEX(設定!$D$3:$D$100003,MATCH("*"&amp;$AM279&amp;"*",設定!B$3:B$100003,0),0),I279),I279))&amp;""</f>
        <v/>
      </c>
      <c r="AO279" s="22" t="str">
        <f t="shared" si="161"/>
        <v/>
      </c>
      <c r="AP279" s="22" t="str">
        <f t="shared" si="162"/>
        <v/>
      </c>
      <c r="AQ279" s="22" t="str">
        <f>IF(AM279="","",IFERROR(IF(入力!H279="",INDEX(設定!$E$3:$X$100003,MATCH("*"&amp;$AM279&amp;"*",設定!B$3:B$100003,0),MATCH($AK279,設定!$E$1:$X$1,1)),H279),H279))</f>
        <v/>
      </c>
      <c r="AR279" s="23" t="str">
        <f t="shared" si="163"/>
        <v/>
      </c>
      <c r="AS279" s="23" t="str">
        <f>IF(AND(AR279&lt;&gt;"",COUNTIF($AJ$3:AJ279,AJ279)=1),SUMIF($AJ$3:$AR$100003,AJ279,$AR$3:$AR$100003),"")</f>
        <v/>
      </c>
      <c r="AT279" s="23" t="str">
        <f>IF(AND(COUNTIF($AK$3:AK279,AK279)=COUNTIF($AK$3:AK100279,AK279),AK279&lt;&gt;""),SUMIF($AK$3:AK279,AK279,$AR$3:AR279),"")</f>
        <v/>
      </c>
      <c r="AU279" s="125"/>
      <c r="AV279" s="22" t="str">
        <f>IF(COUNT(BA279:BF279)=6,MAX($AV$3:AV278)+1,"")</f>
        <v/>
      </c>
      <c r="AW279" s="22" t="str">
        <f>IF(AX279="","",RANK(AX279,$AX$3:$AX$100003,1)+COUNTIF($AX$3:AX279,AX279)-1)</f>
        <v/>
      </c>
      <c r="AX279" s="22" t="str">
        <f t="shared" si="141"/>
        <v/>
      </c>
      <c r="AY279" s="22" t="str">
        <f>IF(AL279="","",IF(COUNTIF($AL$3:AL279,AL279)=1,1+MAX($AY$3:AY278),INDEX($AY$3:AY278,MATCH(AL279,$AL$3:AL279,0),0)))</f>
        <v/>
      </c>
      <c r="AZ279" s="22" t="str">
        <f>IF(AM279="","",IF(COUNTIF($AM$3:AM279,AM279)=1,1+MAX($AZ$3:AZ278),INDEX($AZ$3:AZ278,MATCH(AM279,$AM$3:AM279,0),0)))</f>
        <v/>
      </c>
      <c r="BA279" s="79" t="str">
        <f t="shared" si="142"/>
        <v/>
      </c>
      <c r="BB279" s="79" t="str">
        <f t="shared" si="143"/>
        <v/>
      </c>
      <c r="BC279" s="22" t="str">
        <f>IF($AL279="","",IF(COUNTIF(AL279,"*"&amp;BC$1&amp;"*"),COUNTIF(AL$3:AL279,"*"&amp;BC$1&amp;"*"),""))</f>
        <v/>
      </c>
      <c r="BD279" s="22" t="str">
        <f>IF($AL279="","",IF(COUNTIF(AM279,"*"&amp;BD$1&amp;"*"),COUNTIF(AM$3:AM279,"*"&amp;BD$1&amp;"*"),""))</f>
        <v/>
      </c>
      <c r="BE279" s="22" t="str">
        <f>IF($AL279="","",IF(COUNTIF(AN279,"*"&amp;BE$1&amp;"*"),COUNTIF(AN$3:AN279,"*"&amp;BE$1&amp;"*"),""))</f>
        <v/>
      </c>
      <c r="BF279" s="22" t="str">
        <f>IF($AL279="","",IF(COUNTIF(AO279,"*"&amp;BF$1&amp;"*"),COUNTIF(AO$3:AO279,"*"&amp;BF$1&amp;"*"),""))</f>
        <v/>
      </c>
      <c r="BG279" s="83" t="str">
        <f t="shared" si="144"/>
        <v/>
      </c>
      <c r="BH279" s="22" t="str">
        <f t="shared" si="145"/>
        <v/>
      </c>
      <c r="BI279" s="22" t="str">
        <f t="shared" si="146"/>
        <v/>
      </c>
      <c r="BK279" s="22" t="str">
        <f>IF($BK$1&gt;=1+MAX($BK$3:BK278),1+MAX($BK$3:BK278),"")</f>
        <v/>
      </c>
      <c r="BL279" s="22" t="str">
        <f t="shared" si="164"/>
        <v/>
      </c>
      <c r="BM279" s="22" t="str">
        <f t="shared" si="164"/>
        <v/>
      </c>
      <c r="BN279" s="22" t="str">
        <f t="shared" si="164"/>
        <v/>
      </c>
      <c r="BO279" s="22" t="str">
        <f t="shared" si="164"/>
        <v/>
      </c>
      <c r="BP279" s="22" t="str">
        <f t="shared" si="164"/>
        <v/>
      </c>
      <c r="BQ279" s="22" t="str">
        <f t="shared" si="164"/>
        <v/>
      </c>
      <c r="BR279" s="22" t="str">
        <f t="shared" si="164"/>
        <v/>
      </c>
      <c r="BS279" s="22" t="str">
        <f t="shared" si="164"/>
        <v/>
      </c>
      <c r="BT279" s="22" t="str">
        <f t="shared" si="164"/>
        <v/>
      </c>
      <c r="BU279" s="22" t="str">
        <f t="shared" si="164"/>
        <v/>
      </c>
      <c r="BV279" s="22" t="str">
        <f t="shared" si="164"/>
        <v/>
      </c>
    </row>
    <row r="280" spans="2:74" ht="30" customHeight="1" x14ac:dyDescent="0.2">
      <c r="B280" s="75"/>
      <c r="C280" s="75"/>
      <c r="D280" s="77"/>
      <c r="E280" s="49"/>
      <c r="F280" s="49"/>
      <c r="G280" s="50"/>
      <c r="H280" s="51"/>
      <c r="I280" s="50"/>
      <c r="J280" s="53"/>
      <c r="K280" s="55" t="str">
        <f t="shared" si="148"/>
        <v/>
      </c>
      <c r="L280" s="50" t="str">
        <f t="shared" si="149"/>
        <v/>
      </c>
      <c r="M280" s="50" t="str">
        <f t="shared" si="150"/>
        <v/>
      </c>
      <c r="N280" s="72" t="str">
        <f t="shared" si="151"/>
        <v/>
      </c>
      <c r="O280" s="72" t="str">
        <f t="shared" si="152"/>
        <v/>
      </c>
      <c r="P280" s="51" t="str">
        <f t="shared" si="153"/>
        <v/>
      </c>
      <c r="Q280" s="21"/>
      <c r="R280" s="68" t="str">
        <f t="shared" si="154"/>
        <v/>
      </c>
      <c r="S280" s="51" t="str">
        <f t="shared" si="155"/>
        <v/>
      </c>
      <c r="T280" s="24"/>
      <c r="U280" s="7" t="str">
        <f t="shared" si="139"/>
        <v/>
      </c>
      <c r="V280" s="8" t="str">
        <f t="shared" si="156"/>
        <v/>
      </c>
      <c r="W280" s="21"/>
      <c r="X280" s="14" t="str">
        <f t="shared" si="140"/>
        <v/>
      </c>
      <c r="Y280" s="14" t="str">
        <f t="shared" si="157"/>
        <v/>
      </c>
      <c r="Z280" s="8" t="str">
        <f t="shared" si="158"/>
        <v/>
      </c>
      <c r="AA280" s="24"/>
      <c r="AB280" s="4" t="str">
        <f>IF(B280="","",COUNT(B$3:B280))</f>
        <v/>
      </c>
      <c r="AC280" s="4" t="str">
        <f>IF(C280="","",COUNT(C$3:C280))</f>
        <v/>
      </c>
      <c r="AD280" s="4" t="str">
        <f>IF(D280="","",COUNT(D$3:D280))</f>
        <v/>
      </c>
      <c r="AE280" s="22" t="str">
        <f>IF(E280="","",COUNTA($E$3:E280))</f>
        <v/>
      </c>
      <c r="AF280" s="60" t="str">
        <f>IF(B280="",IF(OR($C280&lt;&gt;"",$D280&lt;&gt;"",$E280&lt;&gt;"",$F280&lt;&gt;""),INDEX(AF$3:AF279,MATCH(MAX(AB$3:AB279),AB$3:AB279,0),0),""),B280)</f>
        <v/>
      </c>
      <c r="AG280" s="60" t="str">
        <f>IF(C280="",IF(OR($B280&lt;&gt;"",$D280&lt;&gt;"",$E280&lt;&gt;"",$F280&lt;&gt;""),INDEX(AG$3:AG279,MATCH(MAX(AC$3:AC279),AC$3:AC279,0),0),""),C280)</f>
        <v/>
      </c>
      <c r="AH280" s="60" t="str">
        <f>IF(D280="",IF(OR($B280&lt;&gt;"",$C280&lt;&gt;"",$E280&lt;&gt;"",$F280&lt;&gt;""),INDEX(AH$3:AH279,MATCH(MAX(AD$3:AD279),AD$3:AD279,0),0),""),D280)</f>
        <v/>
      </c>
      <c r="AI280" s="19" t="str">
        <f t="shared" si="159"/>
        <v/>
      </c>
      <c r="AJ280" s="22" t="str">
        <f>IF(AK280="","",$AK280&amp;"@"&amp;AL280&amp;IF(AL280="","","@"&amp;COUNTIF($AI$3:AI280,AL280)))</f>
        <v/>
      </c>
      <c r="AK280" s="45" t="str">
        <f t="shared" si="160"/>
        <v/>
      </c>
      <c r="AL280" s="5" t="str">
        <f>IF(AI280="",IF(AND(F280&lt;&gt;"",E280=""),INDEX($AI$3:AI279,MATCH(MAX($AE$3:AE279),$AE$3:AE279,0),0),""),AI280)</f>
        <v/>
      </c>
      <c r="AM280" s="22" t="str">
        <f>IF(入力!F280="","",IFERROR(INDEX(設定!$B$3:$B$100003,IFERROR(MATCH("*"&amp;$F280&amp;"*",設定!B$3:B$100003,0),MATCH("*"&amp;$F280&amp;"*",設定!C$3:C$100003,0)),0),入力!F280))&amp;""</f>
        <v/>
      </c>
      <c r="AN280" s="22" t="str">
        <f>IF(AM280="","",IFERROR(IF(入力!I280="",INDEX(設定!$D$3:$D$100003,MATCH("*"&amp;$AM280&amp;"*",設定!B$3:B$100003,0),0),I280),I280))&amp;""</f>
        <v/>
      </c>
      <c r="AO280" s="22" t="str">
        <f t="shared" si="161"/>
        <v/>
      </c>
      <c r="AP280" s="22" t="str">
        <f t="shared" si="162"/>
        <v/>
      </c>
      <c r="AQ280" s="22" t="str">
        <f>IF(AM280="","",IFERROR(IF(入力!H280="",INDEX(設定!$E$3:$X$100003,MATCH("*"&amp;$AM280&amp;"*",設定!B$3:B$100003,0),MATCH($AK280,設定!$E$1:$X$1,1)),H280),H280))</f>
        <v/>
      </c>
      <c r="AR280" s="23" t="str">
        <f t="shared" si="163"/>
        <v/>
      </c>
      <c r="AS280" s="23" t="str">
        <f>IF(AND(AR280&lt;&gt;"",COUNTIF($AJ$3:AJ280,AJ280)=1),SUMIF($AJ$3:$AR$100003,AJ280,$AR$3:$AR$100003),"")</f>
        <v/>
      </c>
      <c r="AT280" s="23" t="str">
        <f>IF(AND(COUNTIF($AK$3:AK280,AK280)=COUNTIF($AK$3:AK100280,AK280),AK280&lt;&gt;""),SUMIF($AK$3:AK280,AK280,$AR$3:AR280),"")</f>
        <v/>
      </c>
      <c r="AU280" s="125"/>
      <c r="AV280" s="22" t="str">
        <f>IF(COUNT(BA280:BF280)=6,MAX($AV$3:AV279)+1,"")</f>
        <v/>
      </c>
      <c r="AW280" s="22" t="str">
        <f>IF(AX280="","",RANK(AX280,$AX$3:$AX$100003,1)+COUNTIF($AX$3:AX280,AX280)-1)</f>
        <v/>
      </c>
      <c r="AX280" s="22" t="str">
        <f t="shared" si="141"/>
        <v/>
      </c>
      <c r="AY280" s="22" t="str">
        <f>IF(AL280="","",IF(COUNTIF($AL$3:AL280,AL280)=1,1+MAX($AY$3:AY279),INDEX($AY$3:AY279,MATCH(AL280,$AL$3:AL280,0),0)))</f>
        <v/>
      </c>
      <c r="AZ280" s="22" t="str">
        <f>IF(AM280="","",IF(COUNTIF($AM$3:AM280,AM280)=1,1+MAX($AZ$3:AZ279),INDEX($AZ$3:AZ279,MATCH(AM280,$AM$3:AM280,0),0)))</f>
        <v/>
      </c>
      <c r="BA280" s="79" t="str">
        <f t="shared" si="142"/>
        <v/>
      </c>
      <c r="BB280" s="79" t="str">
        <f t="shared" si="143"/>
        <v/>
      </c>
      <c r="BC280" s="22" t="str">
        <f>IF($AL280="","",IF(COUNTIF(AL280,"*"&amp;BC$1&amp;"*"),COUNTIF(AL$3:AL280,"*"&amp;BC$1&amp;"*"),""))</f>
        <v/>
      </c>
      <c r="BD280" s="22" t="str">
        <f>IF($AL280="","",IF(COUNTIF(AM280,"*"&amp;BD$1&amp;"*"),COUNTIF(AM$3:AM280,"*"&amp;BD$1&amp;"*"),""))</f>
        <v/>
      </c>
      <c r="BE280" s="22" t="str">
        <f>IF($AL280="","",IF(COUNTIF(AN280,"*"&amp;BE$1&amp;"*"),COUNTIF(AN$3:AN280,"*"&amp;BE$1&amp;"*"),""))</f>
        <v/>
      </c>
      <c r="BF280" s="22" t="str">
        <f>IF($AL280="","",IF(COUNTIF(AO280,"*"&amp;BF$1&amp;"*"),COUNTIF(AO$3:AO280,"*"&amp;BF$1&amp;"*"),""))</f>
        <v/>
      </c>
      <c r="BG280" s="83" t="str">
        <f t="shared" si="144"/>
        <v/>
      </c>
      <c r="BH280" s="22" t="str">
        <f t="shared" si="145"/>
        <v/>
      </c>
      <c r="BI280" s="22" t="str">
        <f t="shared" si="146"/>
        <v/>
      </c>
      <c r="BK280" s="22" t="str">
        <f>IF($BK$1&gt;=1+MAX($BK$3:BK279),1+MAX($BK$3:BK279),"")</f>
        <v/>
      </c>
      <c r="BL280" s="22" t="str">
        <f t="shared" si="164"/>
        <v/>
      </c>
      <c r="BM280" s="22" t="str">
        <f t="shared" si="164"/>
        <v/>
      </c>
      <c r="BN280" s="22" t="str">
        <f t="shared" si="164"/>
        <v/>
      </c>
      <c r="BO280" s="22" t="str">
        <f t="shared" si="164"/>
        <v/>
      </c>
      <c r="BP280" s="22" t="str">
        <f t="shared" si="164"/>
        <v/>
      </c>
      <c r="BQ280" s="22" t="str">
        <f t="shared" si="164"/>
        <v/>
      </c>
      <c r="BR280" s="22" t="str">
        <f t="shared" si="164"/>
        <v/>
      </c>
      <c r="BS280" s="22" t="str">
        <f t="shared" si="164"/>
        <v/>
      </c>
      <c r="BT280" s="22" t="str">
        <f t="shared" si="164"/>
        <v/>
      </c>
      <c r="BU280" s="22" t="str">
        <f t="shared" si="164"/>
        <v/>
      </c>
      <c r="BV280" s="22" t="str">
        <f t="shared" si="164"/>
        <v/>
      </c>
    </row>
    <row r="281" spans="2:74" ht="30" customHeight="1" x14ac:dyDescent="0.2">
      <c r="B281" s="75"/>
      <c r="C281" s="75"/>
      <c r="D281" s="77"/>
      <c r="E281" s="49"/>
      <c r="F281" s="49"/>
      <c r="G281" s="50"/>
      <c r="H281" s="51"/>
      <c r="I281" s="50"/>
      <c r="J281" s="53"/>
      <c r="K281" s="55" t="str">
        <f t="shared" si="148"/>
        <v/>
      </c>
      <c r="L281" s="50" t="str">
        <f t="shared" si="149"/>
        <v/>
      </c>
      <c r="M281" s="50" t="str">
        <f t="shared" si="150"/>
        <v/>
      </c>
      <c r="N281" s="72" t="str">
        <f t="shared" si="151"/>
        <v/>
      </c>
      <c r="O281" s="72" t="str">
        <f t="shared" si="152"/>
        <v/>
      </c>
      <c r="P281" s="51" t="str">
        <f t="shared" si="153"/>
        <v/>
      </c>
      <c r="Q281" s="21"/>
      <c r="R281" s="68" t="str">
        <f t="shared" si="154"/>
        <v/>
      </c>
      <c r="S281" s="51" t="str">
        <f t="shared" si="155"/>
        <v/>
      </c>
      <c r="T281" s="24"/>
      <c r="U281" s="7" t="str">
        <f t="shared" si="139"/>
        <v/>
      </c>
      <c r="V281" s="8" t="str">
        <f t="shared" si="156"/>
        <v/>
      </c>
      <c r="W281" s="21"/>
      <c r="X281" s="14" t="str">
        <f t="shared" si="140"/>
        <v/>
      </c>
      <c r="Y281" s="14" t="str">
        <f t="shared" si="157"/>
        <v/>
      </c>
      <c r="Z281" s="8" t="str">
        <f t="shared" si="158"/>
        <v/>
      </c>
      <c r="AA281" s="24"/>
      <c r="AB281" s="4" t="str">
        <f>IF(B281="","",COUNT(B$3:B281))</f>
        <v/>
      </c>
      <c r="AC281" s="4" t="str">
        <f>IF(C281="","",COUNT(C$3:C281))</f>
        <v/>
      </c>
      <c r="AD281" s="4" t="str">
        <f>IF(D281="","",COUNT(D$3:D281))</f>
        <v/>
      </c>
      <c r="AE281" s="22" t="str">
        <f>IF(E281="","",COUNTA($E$3:E281))</f>
        <v/>
      </c>
      <c r="AF281" s="60" t="str">
        <f>IF(B281="",IF(OR($C281&lt;&gt;"",$D281&lt;&gt;"",$E281&lt;&gt;"",$F281&lt;&gt;""),INDEX(AF$3:AF280,MATCH(MAX(AB$3:AB280),AB$3:AB280,0),0),""),B281)</f>
        <v/>
      </c>
      <c r="AG281" s="60" t="str">
        <f>IF(C281="",IF(OR($B281&lt;&gt;"",$D281&lt;&gt;"",$E281&lt;&gt;"",$F281&lt;&gt;""),INDEX(AG$3:AG280,MATCH(MAX(AC$3:AC280),AC$3:AC280,0),0),""),C281)</f>
        <v/>
      </c>
      <c r="AH281" s="60" t="str">
        <f>IF(D281="",IF(OR($B281&lt;&gt;"",$C281&lt;&gt;"",$E281&lt;&gt;"",$F281&lt;&gt;""),INDEX(AH$3:AH280,MATCH(MAX(AD$3:AD280),AD$3:AD280,0),0),""),D281)</f>
        <v/>
      </c>
      <c r="AI281" s="19" t="str">
        <f t="shared" si="159"/>
        <v/>
      </c>
      <c r="AJ281" s="22" t="str">
        <f>IF(AK281="","",$AK281&amp;"@"&amp;AL281&amp;IF(AL281="","","@"&amp;COUNTIF($AI$3:AI281,AL281)))</f>
        <v/>
      </c>
      <c r="AK281" s="45" t="str">
        <f t="shared" si="160"/>
        <v/>
      </c>
      <c r="AL281" s="5" t="str">
        <f>IF(AI281="",IF(AND(F281&lt;&gt;"",E281=""),INDEX($AI$3:AI280,MATCH(MAX($AE$3:AE280),$AE$3:AE280,0),0),""),AI281)</f>
        <v/>
      </c>
      <c r="AM281" s="22" t="str">
        <f>IF(入力!F281="","",IFERROR(INDEX(設定!$B$3:$B$100003,IFERROR(MATCH("*"&amp;$F281&amp;"*",設定!B$3:B$100003,0),MATCH("*"&amp;$F281&amp;"*",設定!C$3:C$100003,0)),0),入力!F281))&amp;""</f>
        <v/>
      </c>
      <c r="AN281" s="22" t="str">
        <f>IF(AM281="","",IFERROR(IF(入力!I281="",INDEX(設定!$D$3:$D$100003,MATCH("*"&amp;$AM281&amp;"*",設定!B$3:B$100003,0),0),I281),I281))&amp;""</f>
        <v/>
      </c>
      <c r="AO281" s="22" t="str">
        <f t="shared" si="161"/>
        <v/>
      </c>
      <c r="AP281" s="22" t="str">
        <f t="shared" si="162"/>
        <v/>
      </c>
      <c r="AQ281" s="22" t="str">
        <f>IF(AM281="","",IFERROR(IF(入力!H281="",INDEX(設定!$E$3:$X$100003,MATCH("*"&amp;$AM281&amp;"*",設定!B$3:B$100003,0),MATCH($AK281,設定!$E$1:$X$1,1)),H281),H281))</f>
        <v/>
      </c>
      <c r="AR281" s="23" t="str">
        <f t="shared" si="163"/>
        <v/>
      </c>
      <c r="AS281" s="23" t="str">
        <f>IF(AND(AR281&lt;&gt;"",COUNTIF($AJ$3:AJ281,AJ281)=1),SUMIF($AJ$3:$AR$100003,AJ281,$AR$3:$AR$100003),"")</f>
        <v/>
      </c>
      <c r="AT281" s="23" t="str">
        <f>IF(AND(COUNTIF($AK$3:AK281,AK281)=COUNTIF($AK$3:AK100281,AK281),AK281&lt;&gt;""),SUMIF($AK$3:AK281,AK281,$AR$3:AR281),"")</f>
        <v/>
      </c>
      <c r="AU281" s="125"/>
      <c r="AV281" s="22" t="str">
        <f>IF(COUNT(BA281:BF281)=6,MAX($AV$3:AV280)+1,"")</f>
        <v/>
      </c>
      <c r="AW281" s="22" t="str">
        <f>IF(AX281="","",RANK(AX281,$AX$3:$AX$100003,1)+COUNTIF($AX$3:AX281,AX281)-1)</f>
        <v/>
      </c>
      <c r="AX281" s="22" t="str">
        <f t="shared" si="141"/>
        <v/>
      </c>
      <c r="AY281" s="22" t="str">
        <f>IF(AL281="","",IF(COUNTIF($AL$3:AL281,AL281)=1,1+MAX($AY$3:AY280),INDEX($AY$3:AY280,MATCH(AL281,$AL$3:AL281,0),0)))</f>
        <v/>
      </c>
      <c r="AZ281" s="22" t="str">
        <f>IF(AM281="","",IF(COUNTIF($AM$3:AM281,AM281)=1,1+MAX($AZ$3:AZ280),INDEX($AZ$3:AZ280,MATCH(AM281,$AM$3:AM281,0),0)))</f>
        <v/>
      </c>
      <c r="BA281" s="79" t="str">
        <f t="shared" si="142"/>
        <v/>
      </c>
      <c r="BB281" s="79" t="str">
        <f t="shared" si="143"/>
        <v/>
      </c>
      <c r="BC281" s="22" t="str">
        <f>IF($AL281="","",IF(COUNTIF(AL281,"*"&amp;BC$1&amp;"*"),COUNTIF(AL$3:AL281,"*"&amp;BC$1&amp;"*"),""))</f>
        <v/>
      </c>
      <c r="BD281" s="22" t="str">
        <f>IF($AL281="","",IF(COUNTIF(AM281,"*"&amp;BD$1&amp;"*"),COUNTIF(AM$3:AM281,"*"&amp;BD$1&amp;"*"),""))</f>
        <v/>
      </c>
      <c r="BE281" s="22" t="str">
        <f>IF($AL281="","",IF(COUNTIF(AN281,"*"&amp;BE$1&amp;"*"),COUNTIF(AN$3:AN281,"*"&amp;BE$1&amp;"*"),""))</f>
        <v/>
      </c>
      <c r="BF281" s="22" t="str">
        <f>IF($AL281="","",IF(COUNTIF(AO281,"*"&amp;BF$1&amp;"*"),COUNTIF(AO$3:AO281,"*"&amp;BF$1&amp;"*"),""))</f>
        <v/>
      </c>
      <c r="BG281" s="83" t="str">
        <f t="shared" si="144"/>
        <v/>
      </c>
      <c r="BH281" s="22" t="str">
        <f t="shared" si="145"/>
        <v/>
      </c>
      <c r="BI281" s="22" t="str">
        <f t="shared" si="146"/>
        <v/>
      </c>
      <c r="BK281" s="22" t="str">
        <f>IF($BK$1&gt;=1+MAX($BK$3:BK280),1+MAX($BK$3:BK280),"")</f>
        <v/>
      </c>
      <c r="BL281" s="22" t="str">
        <f t="shared" si="164"/>
        <v/>
      </c>
      <c r="BM281" s="22" t="str">
        <f t="shared" si="164"/>
        <v/>
      </c>
      <c r="BN281" s="22" t="str">
        <f t="shared" si="164"/>
        <v/>
      </c>
      <c r="BO281" s="22" t="str">
        <f t="shared" si="164"/>
        <v/>
      </c>
      <c r="BP281" s="22" t="str">
        <f t="shared" si="164"/>
        <v/>
      </c>
      <c r="BQ281" s="22" t="str">
        <f t="shared" si="164"/>
        <v/>
      </c>
      <c r="BR281" s="22" t="str">
        <f t="shared" si="164"/>
        <v/>
      </c>
      <c r="BS281" s="22" t="str">
        <f t="shared" si="164"/>
        <v/>
      </c>
      <c r="BT281" s="22" t="str">
        <f t="shared" si="164"/>
        <v/>
      </c>
      <c r="BU281" s="22" t="str">
        <f t="shared" si="164"/>
        <v/>
      </c>
      <c r="BV281" s="22" t="str">
        <f t="shared" si="164"/>
        <v/>
      </c>
    </row>
    <row r="282" spans="2:74" ht="30" customHeight="1" x14ac:dyDescent="0.2">
      <c r="B282" s="75"/>
      <c r="C282" s="75"/>
      <c r="D282" s="77"/>
      <c r="E282" s="49"/>
      <c r="F282" s="49"/>
      <c r="G282" s="50"/>
      <c r="H282" s="51"/>
      <c r="I282" s="50"/>
      <c r="J282" s="53"/>
      <c r="K282" s="55" t="str">
        <f t="shared" si="148"/>
        <v/>
      </c>
      <c r="L282" s="50" t="str">
        <f t="shared" si="149"/>
        <v/>
      </c>
      <c r="M282" s="50" t="str">
        <f t="shared" si="150"/>
        <v/>
      </c>
      <c r="N282" s="72" t="str">
        <f t="shared" si="151"/>
        <v/>
      </c>
      <c r="O282" s="72" t="str">
        <f t="shared" si="152"/>
        <v/>
      </c>
      <c r="P282" s="51" t="str">
        <f t="shared" si="153"/>
        <v/>
      </c>
      <c r="Q282" s="21"/>
      <c r="R282" s="68" t="str">
        <f t="shared" si="154"/>
        <v/>
      </c>
      <c r="S282" s="51" t="str">
        <f t="shared" si="155"/>
        <v/>
      </c>
      <c r="T282" s="24"/>
      <c r="U282" s="7" t="str">
        <f t="shared" si="139"/>
        <v/>
      </c>
      <c r="V282" s="8" t="str">
        <f t="shared" si="156"/>
        <v/>
      </c>
      <c r="W282" s="21"/>
      <c r="X282" s="14" t="str">
        <f t="shared" si="140"/>
        <v/>
      </c>
      <c r="Y282" s="14" t="str">
        <f t="shared" si="157"/>
        <v/>
      </c>
      <c r="Z282" s="8" t="str">
        <f t="shared" si="158"/>
        <v/>
      </c>
      <c r="AA282" s="24"/>
      <c r="AB282" s="4" t="str">
        <f>IF(B282="","",COUNT(B$3:B282))</f>
        <v/>
      </c>
      <c r="AC282" s="4" t="str">
        <f>IF(C282="","",COUNT(C$3:C282))</f>
        <v/>
      </c>
      <c r="AD282" s="4" t="str">
        <f>IF(D282="","",COUNT(D$3:D282))</f>
        <v/>
      </c>
      <c r="AE282" s="22" t="str">
        <f>IF(E282="","",COUNTA($E$3:E282))</f>
        <v/>
      </c>
      <c r="AF282" s="60" t="str">
        <f>IF(B282="",IF(OR($C282&lt;&gt;"",$D282&lt;&gt;"",$E282&lt;&gt;"",$F282&lt;&gt;""),INDEX(AF$3:AF281,MATCH(MAX(AB$3:AB281),AB$3:AB281,0),0),""),B282)</f>
        <v/>
      </c>
      <c r="AG282" s="60" t="str">
        <f>IF(C282="",IF(OR($B282&lt;&gt;"",$D282&lt;&gt;"",$E282&lt;&gt;"",$F282&lt;&gt;""),INDEX(AG$3:AG281,MATCH(MAX(AC$3:AC281),AC$3:AC281,0),0),""),C282)</f>
        <v/>
      </c>
      <c r="AH282" s="60" t="str">
        <f>IF(D282="",IF(OR($B282&lt;&gt;"",$C282&lt;&gt;"",$E282&lt;&gt;"",$F282&lt;&gt;""),INDEX(AH$3:AH281,MATCH(MAX(AD$3:AD281),AD$3:AD281,0),0),""),D282)</f>
        <v/>
      </c>
      <c r="AI282" s="19" t="str">
        <f t="shared" si="159"/>
        <v/>
      </c>
      <c r="AJ282" s="22" t="str">
        <f>IF(AK282="","",$AK282&amp;"@"&amp;AL282&amp;IF(AL282="","","@"&amp;COUNTIF($AI$3:AI282,AL282)))</f>
        <v/>
      </c>
      <c r="AK282" s="45" t="str">
        <f t="shared" si="160"/>
        <v/>
      </c>
      <c r="AL282" s="5" t="str">
        <f>IF(AI282="",IF(AND(F282&lt;&gt;"",E282=""),INDEX($AI$3:AI281,MATCH(MAX($AE$3:AE281),$AE$3:AE281,0),0),""),AI282)</f>
        <v/>
      </c>
      <c r="AM282" s="22" t="str">
        <f>IF(入力!F282="","",IFERROR(INDEX(設定!$B$3:$B$100003,IFERROR(MATCH("*"&amp;$F282&amp;"*",設定!B$3:B$100003,0),MATCH("*"&amp;$F282&amp;"*",設定!C$3:C$100003,0)),0),入力!F282))&amp;""</f>
        <v/>
      </c>
      <c r="AN282" s="22" t="str">
        <f>IF(AM282="","",IFERROR(IF(入力!I282="",INDEX(設定!$D$3:$D$100003,MATCH("*"&amp;$AM282&amp;"*",設定!B$3:B$100003,0),0),I282),I282))&amp;""</f>
        <v/>
      </c>
      <c r="AO282" s="22" t="str">
        <f t="shared" si="161"/>
        <v/>
      </c>
      <c r="AP282" s="22" t="str">
        <f t="shared" si="162"/>
        <v/>
      </c>
      <c r="AQ282" s="22" t="str">
        <f>IF(AM282="","",IFERROR(IF(入力!H282="",INDEX(設定!$E$3:$X$100003,MATCH("*"&amp;$AM282&amp;"*",設定!B$3:B$100003,0),MATCH($AK282,設定!$E$1:$X$1,1)),H282),H282))</f>
        <v/>
      </c>
      <c r="AR282" s="23" t="str">
        <f t="shared" si="163"/>
        <v/>
      </c>
      <c r="AS282" s="23" t="str">
        <f>IF(AND(AR282&lt;&gt;"",COUNTIF($AJ$3:AJ282,AJ282)=1),SUMIF($AJ$3:$AR$100003,AJ282,$AR$3:$AR$100003),"")</f>
        <v/>
      </c>
      <c r="AT282" s="23" t="str">
        <f>IF(AND(COUNTIF($AK$3:AK282,AK282)=COUNTIF($AK$3:AK100282,AK282),AK282&lt;&gt;""),SUMIF($AK$3:AK282,AK282,$AR$3:AR282),"")</f>
        <v/>
      </c>
      <c r="AU282" s="125"/>
      <c r="AV282" s="22" t="str">
        <f>IF(COUNT(BA282:BF282)=6,MAX($AV$3:AV281)+1,"")</f>
        <v/>
      </c>
      <c r="AW282" s="22" t="str">
        <f>IF(AX282="","",RANK(AX282,$AX$3:$AX$100003,1)+COUNTIF($AX$3:AX282,AX282)-1)</f>
        <v/>
      </c>
      <c r="AX282" s="22" t="str">
        <f t="shared" si="141"/>
        <v/>
      </c>
      <c r="AY282" s="22" t="str">
        <f>IF(AL282="","",IF(COUNTIF($AL$3:AL282,AL282)=1,1+MAX($AY$3:AY281),INDEX($AY$3:AY281,MATCH(AL282,$AL$3:AL282,0),0)))</f>
        <v/>
      </c>
      <c r="AZ282" s="22" t="str">
        <f>IF(AM282="","",IF(COUNTIF($AM$3:AM282,AM282)=1,1+MAX($AZ$3:AZ281),INDEX($AZ$3:AZ281,MATCH(AM282,$AM$3:AM282,0),0)))</f>
        <v/>
      </c>
      <c r="BA282" s="79" t="str">
        <f t="shared" si="142"/>
        <v/>
      </c>
      <c r="BB282" s="79" t="str">
        <f t="shared" si="143"/>
        <v/>
      </c>
      <c r="BC282" s="22" t="str">
        <f>IF($AL282="","",IF(COUNTIF(AL282,"*"&amp;BC$1&amp;"*"),COUNTIF(AL$3:AL282,"*"&amp;BC$1&amp;"*"),""))</f>
        <v/>
      </c>
      <c r="BD282" s="22" t="str">
        <f>IF($AL282="","",IF(COUNTIF(AM282,"*"&amp;BD$1&amp;"*"),COUNTIF(AM$3:AM282,"*"&amp;BD$1&amp;"*"),""))</f>
        <v/>
      </c>
      <c r="BE282" s="22" t="str">
        <f>IF($AL282="","",IF(COUNTIF(AN282,"*"&amp;BE$1&amp;"*"),COUNTIF(AN$3:AN282,"*"&amp;BE$1&amp;"*"),""))</f>
        <v/>
      </c>
      <c r="BF282" s="22" t="str">
        <f>IF($AL282="","",IF(COUNTIF(AO282,"*"&amp;BF$1&amp;"*"),COUNTIF(AO$3:AO282,"*"&amp;BF$1&amp;"*"),""))</f>
        <v/>
      </c>
      <c r="BG282" s="83" t="str">
        <f t="shared" si="144"/>
        <v/>
      </c>
      <c r="BH282" s="22" t="str">
        <f t="shared" si="145"/>
        <v/>
      </c>
      <c r="BI282" s="22" t="str">
        <f t="shared" si="146"/>
        <v/>
      </c>
      <c r="BK282" s="22" t="str">
        <f>IF($BK$1&gt;=1+MAX($BK$3:BK281),1+MAX($BK$3:BK281),"")</f>
        <v/>
      </c>
      <c r="BL282" s="22" t="str">
        <f t="shared" si="164"/>
        <v/>
      </c>
      <c r="BM282" s="22" t="str">
        <f t="shared" si="164"/>
        <v/>
      </c>
      <c r="BN282" s="22" t="str">
        <f t="shared" si="164"/>
        <v/>
      </c>
      <c r="BO282" s="22" t="str">
        <f t="shared" si="164"/>
        <v/>
      </c>
      <c r="BP282" s="22" t="str">
        <f t="shared" si="164"/>
        <v/>
      </c>
      <c r="BQ282" s="22" t="str">
        <f t="shared" si="164"/>
        <v/>
      </c>
      <c r="BR282" s="22" t="str">
        <f t="shared" si="164"/>
        <v/>
      </c>
      <c r="BS282" s="22" t="str">
        <f t="shared" si="164"/>
        <v/>
      </c>
      <c r="BT282" s="22" t="str">
        <f t="shared" si="164"/>
        <v/>
      </c>
      <c r="BU282" s="22" t="str">
        <f t="shared" si="164"/>
        <v/>
      </c>
      <c r="BV282" s="22" t="str">
        <f t="shared" si="164"/>
        <v/>
      </c>
    </row>
    <row r="283" spans="2:74" ht="30" customHeight="1" x14ac:dyDescent="0.2">
      <c r="B283" s="75"/>
      <c r="C283" s="75"/>
      <c r="D283" s="77"/>
      <c r="E283" s="49"/>
      <c r="F283" s="49"/>
      <c r="G283" s="50"/>
      <c r="H283" s="51"/>
      <c r="I283" s="50"/>
      <c r="J283" s="53"/>
      <c r="K283" s="55" t="str">
        <f t="shared" si="148"/>
        <v/>
      </c>
      <c r="L283" s="50" t="str">
        <f t="shared" si="149"/>
        <v/>
      </c>
      <c r="M283" s="50" t="str">
        <f t="shared" si="150"/>
        <v/>
      </c>
      <c r="N283" s="72" t="str">
        <f t="shared" si="151"/>
        <v/>
      </c>
      <c r="O283" s="72" t="str">
        <f t="shared" si="152"/>
        <v/>
      </c>
      <c r="P283" s="51" t="str">
        <f t="shared" si="153"/>
        <v/>
      </c>
      <c r="Q283" s="21"/>
      <c r="R283" s="68" t="str">
        <f t="shared" si="154"/>
        <v/>
      </c>
      <c r="S283" s="51" t="str">
        <f t="shared" si="155"/>
        <v/>
      </c>
      <c r="T283" s="24"/>
      <c r="U283" s="7" t="str">
        <f t="shared" si="139"/>
        <v/>
      </c>
      <c r="V283" s="8" t="str">
        <f t="shared" si="156"/>
        <v/>
      </c>
      <c r="W283" s="21"/>
      <c r="X283" s="14" t="str">
        <f t="shared" si="140"/>
        <v/>
      </c>
      <c r="Y283" s="14" t="str">
        <f t="shared" si="157"/>
        <v/>
      </c>
      <c r="Z283" s="8" t="str">
        <f t="shared" si="158"/>
        <v/>
      </c>
      <c r="AA283" s="24"/>
      <c r="AB283" s="4" t="str">
        <f>IF(B283="","",COUNT(B$3:B283))</f>
        <v/>
      </c>
      <c r="AC283" s="4" t="str">
        <f>IF(C283="","",COUNT(C$3:C283))</f>
        <v/>
      </c>
      <c r="AD283" s="4" t="str">
        <f>IF(D283="","",COUNT(D$3:D283))</f>
        <v/>
      </c>
      <c r="AE283" s="22" t="str">
        <f>IF(E283="","",COUNTA($E$3:E283))</f>
        <v/>
      </c>
      <c r="AF283" s="60" t="str">
        <f>IF(B283="",IF(OR($C283&lt;&gt;"",$D283&lt;&gt;"",$E283&lt;&gt;"",$F283&lt;&gt;""),INDEX(AF$3:AF282,MATCH(MAX(AB$3:AB282),AB$3:AB282,0),0),""),B283)</f>
        <v/>
      </c>
      <c r="AG283" s="60" t="str">
        <f>IF(C283="",IF(OR($B283&lt;&gt;"",$D283&lt;&gt;"",$E283&lt;&gt;"",$F283&lt;&gt;""),INDEX(AG$3:AG282,MATCH(MAX(AC$3:AC282),AC$3:AC282,0),0),""),C283)</f>
        <v/>
      </c>
      <c r="AH283" s="60" t="str">
        <f>IF(D283="",IF(OR($B283&lt;&gt;"",$C283&lt;&gt;"",$E283&lt;&gt;"",$F283&lt;&gt;""),INDEX(AH$3:AH282,MATCH(MAX(AD$3:AD282),AD$3:AD282,0),0),""),D283)</f>
        <v/>
      </c>
      <c r="AI283" s="19" t="str">
        <f t="shared" si="159"/>
        <v/>
      </c>
      <c r="AJ283" s="22" t="str">
        <f>IF(AK283="","",$AK283&amp;"@"&amp;AL283&amp;IF(AL283="","","@"&amp;COUNTIF($AI$3:AI283,AL283)))</f>
        <v/>
      </c>
      <c r="AK283" s="45" t="str">
        <f t="shared" si="160"/>
        <v/>
      </c>
      <c r="AL283" s="5" t="str">
        <f>IF(AI283="",IF(AND(F283&lt;&gt;"",E283=""),INDEX($AI$3:AI282,MATCH(MAX($AE$3:AE282),$AE$3:AE282,0),0),""),AI283)</f>
        <v/>
      </c>
      <c r="AM283" s="22" t="str">
        <f>IF(入力!F283="","",IFERROR(INDEX(設定!$B$3:$B$100003,IFERROR(MATCH("*"&amp;$F283&amp;"*",設定!B$3:B$100003,0),MATCH("*"&amp;$F283&amp;"*",設定!C$3:C$100003,0)),0),入力!F283))&amp;""</f>
        <v/>
      </c>
      <c r="AN283" s="22" t="str">
        <f>IF(AM283="","",IFERROR(IF(入力!I283="",INDEX(設定!$D$3:$D$100003,MATCH("*"&amp;$AM283&amp;"*",設定!B$3:B$100003,0),0),I283),I283))&amp;""</f>
        <v/>
      </c>
      <c r="AO283" s="22" t="str">
        <f t="shared" si="161"/>
        <v/>
      </c>
      <c r="AP283" s="22" t="str">
        <f t="shared" si="162"/>
        <v/>
      </c>
      <c r="AQ283" s="22" t="str">
        <f>IF(AM283="","",IFERROR(IF(入力!H283="",INDEX(設定!$E$3:$X$100003,MATCH("*"&amp;$AM283&amp;"*",設定!B$3:B$100003,0),MATCH($AK283,設定!$E$1:$X$1,1)),H283),H283))</f>
        <v/>
      </c>
      <c r="AR283" s="23" t="str">
        <f t="shared" si="163"/>
        <v/>
      </c>
      <c r="AS283" s="23" t="str">
        <f>IF(AND(AR283&lt;&gt;"",COUNTIF($AJ$3:AJ283,AJ283)=1),SUMIF($AJ$3:$AR$100003,AJ283,$AR$3:$AR$100003),"")</f>
        <v/>
      </c>
      <c r="AT283" s="23" t="str">
        <f>IF(AND(COUNTIF($AK$3:AK283,AK283)=COUNTIF($AK$3:AK100283,AK283),AK283&lt;&gt;""),SUMIF($AK$3:AK283,AK283,$AR$3:AR283),"")</f>
        <v/>
      </c>
      <c r="AU283" s="125"/>
      <c r="AV283" s="22" t="str">
        <f>IF(COUNT(BA283:BF283)=6,MAX($AV$3:AV282)+1,"")</f>
        <v/>
      </c>
      <c r="AW283" s="22" t="str">
        <f>IF(AX283="","",RANK(AX283,$AX$3:$AX$100003,1)+COUNTIF($AX$3:AX283,AX283)-1)</f>
        <v/>
      </c>
      <c r="AX283" s="22" t="str">
        <f t="shared" si="141"/>
        <v/>
      </c>
      <c r="AY283" s="22" t="str">
        <f>IF(AL283="","",IF(COUNTIF($AL$3:AL283,AL283)=1,1+MAX($AY$3:AY282),INDEX($AY$3:AY282,MATCH(AL283,$AL$3:AL283,0),0)))</f>
        <v/>
      </c>
      <c r="AZ283" s="22" t="str">
        <f>IF(AM283="","",IF(COUNTIF($AM$3:AM283,AM283)=1,1+MAX($AZ$3:AZ282),INDEX($AZ$3:AZ282,MATCH(AM283,$AM$3:AM283,0),0)))</f>
        <v/>
      </c>
      <c r="BA283" s="79" t="str">
        <f t="shared" si="142"/>
        <v/>
      </c>
      <c r="BB283" s="79" t="str">
        <f t="shared" si="143"/>
        <v/>
      </c>
      <c r="BC283" s="22" t="str">
        <f>IF($AL283="","",IF(COUNTIF(AL283,"*"&amp;BC$1&amp;"*"),COUNTIF(AL$3:AL283,"*"&amp;BC$1&amp;"*"),""))</f>
        <v/>
      </c>
      <c r="BD283" s="22" t="str">
        <f>IF($AL283="","",IF(COUNTIF(AM283,"*"&amp;BD$1&amp;"*"),COUNTIF(AM$3:AM283,"*"&amp;BD$1&amp;"*"),""))</f>
        <v/>
      </c>
      <c r="BE283" s="22" t="str">
        <f>IF($AL283="","",IF(COUNTIF(AN283,"*"&amp;BE$1&amp;"*"),COUNTIF(AN$3:AN283,"*"&amp;BE$1&amp;"*"),""))</f>
        <v/>
      </c>
      <c r="BF283" s="22" t="str">
        <f>IF($AL283="","",IF(COUNTIF(AO283,"*"&amp;BF$1&amp;"*"),COUNTIF(AO$3:AO283,"*"&amp;BF$1&amp;"*"),""))</f>
        <v/>
      </c>
      <c r="BG283" s="83" t="str">
        <f t="shared" si="144"/>
        <v/>
      </c>
      <c r="BH283" s="22" t="str">
        <f t="shared" si="145"/>
        <v/>
      </c>
      <c r="BI283" s="22" t="str">
        <f t="shared" si="146"/>
        <v/>
      </c>
      <c r="BK283" s="22" t="str">
        <f>IF($BK$1&gt;=1+MAX($BK$3:BK282),1+MAX($BK$3:BK282),"")</f>
        <v/>
      </c>
      <c r="BL283" s="22" t="str">
        <f t="shared" ref="BL283:BV292" si="165">IFERROR(IF($BK283="","",INDEX($AF$3:$AR$100003,MATCH($BK283,INDEX($AV$3:$AW$100003,0,MATCH($BL$1,$AV$2:$AW$2,0)),0),MATCH(BL$2,$AF$2:$AR$2,0))),"")</f>
        <v/>
      </c>
      <c r="BM283" s="22" t="str">
        <f t="shared" si="165"/>
        <v/>
      </c>
      <c r="BN283" s="22" t="str">
        <f t="shared" si="165"/>
        <v/>
      </c>
      <c r="BO283" s="22" t="str">
        <f t="shared" si="165"/>
        <v/>
      </c>
      <c r="BP283" s="22" t="str">
        <f t="shared" si="165"/>
        <v/>
      </c>
      <c r="BQ283" s="22" t="str">
        <f t="shared" si="165"/>
        <v/>
      </c>
      <c r="BR283" s="22" t="str">
        <f t="shared" si="165"/>
        <v/>
      </c>
      <c r="BS283" s="22" t="str">
        <f t="shared" si="165"/>
        <v/>
      </c>
      <c r="BT283" s="22" t="str">
        <f t="shared" si="165"/>
        <v/>
      </c>
      <c r="BU283" s="22" t="str">
        <f t="shared" si="165"/>
        <v/>
      </c>
      <c r="BV283" s="22" t="str">
        <f t="shared" si="165"/>
        <v/>
      </c>
    </row>
    <row r="284" spans="2:74" ht="30" customHeight="1" x14ac:dyDescent="0.2">
      <c r="B284" s="75"/>
      <c r="C284" s="75"/>
      <c r="D284" s="77"/>
      <c r="E284" s="49"/>
      <c r="F284" s="49"/>
      <c r="G284" s="50"/>
      <c r="H284" s="51"/>
      <c r="I284" s="50"/>
      <c r="J284" s="53"/>
      <c r="K284" s="55" t="str">
        <f t="shared" si="148"/>
        <v/>
      </c>
      <c r="L284" s="50" t="str">
        <f t="shared" si="149"/>
        <v/>
      </c>
      <c r="M284" s="50" t="str">
        <f t="shared" si="150"/>
        <v/>
      </c>
      <c r="N284" s="72" t="str">
        <f t="shared" si="151"/>
        <v/>
      </c>
      <c r="O284" s="72" t="str">
        <f t="shared" si="152"/>
        <v/>
      </c>
      <c r="P284" s="51" t="str">
        <f t="shared" si="153"/>
        <v/>
      </c>
      <c r="Q284" s="21"/>
      <c r="R284" s="68" t="str">
        <f t="shared" si="154"/>
        <v/>
      </c>
      <c r="S284" s="51" t="str">
        <f t="shared" si="155"/>
        <v/>
      </c>
      <c r="T284" s="24"/>
      <c r="U284" s="7" t="str">
        <f t="shared" si="139"/>
        <v/>
      </c>
      <c r="V284" s="8" t="str">
        <f t="shared" si="156"/>
        <v/>
      </c>
      <c r="W284" s="21"/>
      <c r="X284" s="14" t="str">
        <f t="shared" si="140"/>
        <v/>
      </c>
      <c r="Y284" s="14" t="str">
        <f t="shared" si="157"/>
        <v/>
      </c>
      <c r="Z284" s="8" t="str">
        <f t="shared" si="158"/>
        <v/>
      </c>
      <c r="AA284" s="24"/>
      <c r="AB284" s="4" t="str">
        <f>IF(B284="","",COUNT(B$3:B284))</f>
        <v/>
      </c>
      <c r="AC284" s="4" t="str">
        <f>IF(C284="","",COUNT(C$3:C284))</f>
        <v/>
      </c>
      <c r="AD284" s="4" t="str">
        <f>IF(D284="","",COUNT(D$3:D284))</f>
        <v/>
      </c>
      <c r="AE284" s="22" t="str">
        <f>IF(E284="","",COUNTA($E$3:E284))</f>
        <v/>
      </c>
      <c r="AF284" s="60" t="str">
        <f>IF(B284="",IF(OR($C284&lt;&gt;"",$D284&lt;&gt;"",$E284&lt;&gt;"",$F284&lt;&gt;""),INDEX(AF$3:AF283,MATCH(MAX(AB$3:AB283),AB$3:AB283,0),0),""),B284)</f>
        <v/>
      </c>
      <c r="AG284" s="60" t="str">
        <f>IF(C284="",IF(OR($B284&lt;&gt;"",$D284&lt;&gt;"",$E284&lt;&gt;"",$F284&lt;&gt;""),INDEX(AG$3:AG283,MATCH(MAX(AC$3:AC283),AC$3:AC283,0),0),""),C284)</f>
        <v/>
      </c>
      <c r="AH284" s="60" t="str">
        <f>IF(D284="",IF(OR($B284&lt;&gt;"",$C284&lt;&gt;"",$E284&lt;&gt;"",$F284&lt;&gt;""),INDEX(AH$3:AH283,MATCH(MAX(AD$3:AD283),AD$3:AD283,0),0),""),D284)</f>
        <v/>
      </c>
      <c r="AI284" s="19" t="str">
        <f t="shared" si="159"/>
        <v/>
      </c>
      <c r="AJ284" s="22" t="str">
        <f>IF(AK284="","",$AK284&amp;"@"&amp;AL284&amp;IF(AL284="","","@"&amp;COUNTIF($AI$3:AI284,AL284)))</f>
        <v/>
      </c>
      <c r="AK284" s="45" t="str">
        <f t="shared" si="160"/>
        <v/>
      </c>
      <c r="AL284" s="5" t="str">
        <f>IF(AI284="",IF(AND(F284&lt;&gt;"",E284=""),INDEX($AI$3:AI283,MATCH(MAX($AE$3:AE283),$AE$3:AE283,0),0),""),AI284)</f>
        <v/>
      </c>
      <c r="AM284" s="22" t="str">
        <f>IF(入力!F284="","",IFERROR(INDEX(設定!$B$3:$B$100003,IFERROR(MATCH("*"&amp;$F284&amp;"*",設定!B$3:B$100003,0),MATCH("*"&amp;$F284&amp;"*",設定!C$3:C$100003,0)),0),入力!F284))&amp;""</f>
        <v/>
      </c>
      <c r="AN284" s="22" t="str">
        <f>IF(AM284="","",IFERROR(IF(入力!I284="",INDEX(設定!$D$3:$D$100003,MATCH("*"&amp;$AM284&amp;"*",設定!B$3:B$100003,0),0),I284),I284))&amp;""</f>
        <v/>
      </c>
      <c r="AO284" s="22" t="str">
        <f t="shared" si="161"/>
        <v/>
      </c>
      <c r="AP284" s="22" t="str">
        <f t="shared" si="162"/>
        <v/>
      </c>
      <c r="AQ284" s="22" t="str">
        <f>IF(AM284="","",IFERROR(IF(入力!H284="",INDEX(設定!$E$3:$X$100003,MATCH("*"&amp;$AM284&amp;"*",設定!B$3:B$100003,0),MATCH($AK284,設定!$E$1:$X$1,1)),H284),H284))</f>
        <v/>
      </c>
      <c r="AR284" s="23" t="str">
        <f t="shared" si="163"/>
        <v/>
      </c>
      <c r="AS284" s="23" t="str">
        <f>IF(AND(AR284&lt;&gt;"",COUNTIF($AJ$3:AJ284,AJ284)=1),SUMIF($AJ$3:$AR$100003,AJ284,$AR$3:$AR$100003),"")</f>
        <v/>
      </c>
      <c r="AT284" s="23" t="str">
        <f>IF(AND(COUNTIF($AK$3:AK284,AK284)=COUNTIF($AK$3:AK100284,AK284),AK284&lt;&gt;""),SUMIF($AK$3:AK284,AK284,$AR$3:AR284),"")</f>
        <v/>
      </c>
      <c r="AU284" s="125"/>
      <c r="AV284" s="22" t="str">
        <f>IF(COUNT(BA284:BF284)=6,MAX($AV$3:AV283)+1,"")</f>
        <v/>
      </c>
      <c r="AW284" s="22" t="str">
        <f>IF(AX284="","",RANK(AX284,$AX$3:$AX$100003,1)+COUNTIF($AX$3:AX284,AX284)-1)</f>
        <v/>
      </c>
      <c r="AX284" s="22" t="str">
        <f t="shared" si="141"/>
        <v/>
      </c>
      <c r="AY284" s="22" t="str">
        <f>IF(AL284="","",IF(COUNTIF($AL$3:AL284,AL284)=1,1+MAX($AY$3:AY283),INDEX($AY$3:AY283,MATCH(AL284,$AL$3:AL284,0),0)))</f>
        <v/>
      </c>
      <c r="AZ284" s="22" t="str">
        <f>IF(AM284="","",IF(COUNTIF($AM$3:AM284,AM284)=1,1+MAX($AZ$3:AZ283),INDEX($AZ$3:AZ283,MATCH(AM284,$AM$3:AM284,0),0)))</f>
        <v/>
      </c>
      <c r="BA284" s="79" t="str">
        <f t="shared" si="142"/>
        <v/>
      </c>
      <c r="BB284" s="79" t="str">
        <f t="shared" si="143"/>
        <v/>
      </c>
      <c r="BC284" s="22" t="str">
        <f>IF($AL284="","",IF(COUNTIF(AL284,"*"&amp;BC$1&amp;"*"),COUNTIF(AL$3:AL284,"*"&amp;BC$1&amp;"*"),""))</f>
        <v/>
      </c>
      <c r="BD284" s="22" t="str">
        <f>IF($AL284="","",IF(COUNTIF(AM284,"*"&amp;BD$1&amp;"*"),COUNTIF(AM$3:AM284,"*"&amp;BD$1&amp;"*"),""))</f>
        <v/>
      </c>
      <c r="BE284" s="22" t="str">
        <f>IF($AL284="","",IF(COUNTIF(AN284,"*"&amp;BE$1&amp;"*"),COUNTIF(AN$3:AN284,"*"&amp;BE$1&amp;"*"),""))</f>
        <v/>
      </c>
      <c r="BF284" s="22" t="str">
        <f>IF($AL284="","",IF(COUNTIF(AO284,"*"&amp;BF$1&amp;"*"),COUNTIF(AO$3:AO284,"*"&amp;BF$1&amp;"*"),""))</f>
        <v/>
      </c>
      <c r="BG284" s="83" t="str">
        <f t="shared" si="144"/>
        <v/>
      </c>
      <c r="BH284" s="22" t="str">
        <f t="shared" si="145"/>
        <v/>
      </c>
      <c r="BI284" s="22" t="str">
        <f t="shared" si="146"/>
        <v/>
      </c>
      <c r="BK284" s="22" t="str">
        <f>IF($BK$1&gt;=1+MAX($BK$3:BK283),1+MAX($BK$3:BK283),"")</f>
        <v/>
      </c>
      <c r="BL284" s="22" t="str">
        <f t="shared" si="165"/>
        <v/>
      </c>
      <c r="BM284" s="22" t="str">
        <f t="shared" si="165"/>
        <v/>
      </c>
      <c r="BN284" s="22" t="str">
        <f t="shared" si="165"/>
        <v/>
      </c>
      <c r="BO284" s="22" t="str">
        <f t="shared" si="165"/>
        <v/>
      </c>
      <c r="BP284" s="22" t="str">
        <f t="shared" si="165"/>
        <v/>
      </c>
      <c r="BQ284" s="22" t="str">
        <f t="shared" si="165"/>
        <v/>
      </c>
      <c r="BR284" s="22" t="str">
        <f t="shared" si="165"/>
        <v/>
      </c>
      <c r="BS284" s="22" t="str">
        <f t="shared" si="165"/>
        <v/>
      </c>
      <c r="BT284" s="22" t="str">
        <f t="shared" si="165"/>
        <v/>
      </c>
      <c r="BU284" s="22" t="str">
        <f t="shared" si="165"/>
        <v/>
      </c>
      <c r="BV284" s="22" t="str">
        <f t="shared" si="165"/>
        <v/>
      </c>
    </row>
    <row r="285" spans="2:74" ht="30" customHeight="1" x14ac:dyDescent="0.2">
      <c r="B285" s="75"/>
      <c r="C285" s="75"/>
      <c r="D285" s="77"/>
      <c r="E285" s="49"/>
      <c r="F285" s="49"/>
      <c r="G285" s="50"/>
      <c r="H285" s="51"/>
      <c r="I285" s="50"/>
      <c r="J285" s="53"/>
      <c r="K285" s="55" t="str">
        <f t="shared" si="148"/>
        <v/>
      </c>
      <c r="L285" s="50" t="str">
        <f t="shared" si="149"/>
        <v/>
      </c>
      <c r="M285" s="50" t="str">
        <f t="shared" si="150"/>
        <v/>
      </c>
      <c r="N285" s="72" t="str">
        <f t="shared" si="151"/>
        <v/>
      </c>
      <c r="O285" s="72" t="str">
        <f t="shared" si="152"/>
        <v/>
      </c>
      <c r="P285" s="51" t="str">
        <f t="shared" si="153"/>
        <v/>
      </c>
      <c r="Q285" s="21"/>
      <c r="R285" s="68" t="str">
        <f t="shared" si="154"/>
        <v/>
      </c>
      <c r="S285" s="51" t="str">
        <f t="shared" si="155"/>
        <v/>
      </c>
      <c r="T285" s="24"/>
      <c r="U285" s="7" t="str">
        <f t="shared" si="139"/>
        <v/>
      </c>
      <c r="V285" s="8" t="str">
        <f t="shared" si="156"/>
        <v/>
      </c>
      <c r="W285" s="21"/>
      <c r="X285" s="14" t="str">
        <f t="shared" si="140"/>
        <v/>
      </c>
      <c r="Y285" s="14" t="str">
        <f t="shared" si="157"/>
        <v/>
      </c>
      <c r="Z285" s="8" t="str">
        <f t="shared" si="158"/>
        <v/>
      </c>
      <c r="AA285" s="24"/>
      <c r="AB285" s="4" t="str">
        <f>IF(B285="","",COUNT(B$3:B285))</f>
        <v/>
      </c>
      <c r="AC285" s="4" t="str">
        <f>IF(C285="","",COUNT(C$3:C285))</f>
        <v/>
      </c>
      <c r="AD285" s="4" t="str">
        <f>IF(D285="","",COUNT(D$3:D285))</f>
        <v/>
      </c>
      <c r="AE285" s="22" t="str">
        <f>IF(E285="","",COUNTA($E$3:E285))</f>
        <v/>
      </c>
      <c r="AF285" s="60" t="str">
        <f>IF(B285="",IF(OR($C285&lt;&gt;"",$D285&lt;&gt;"",$E285&lt;&gt;"",$F285&lt;&gt;""),INDEX(AF$3:AF284,MATCH(MAX(AB$3:AB284),AB$3:AB284,0),0),""),B285)</f>
        <v/>
      </c>
      <c r="AG285" s="60" t="str">
        <f>IF(C285="",IF(OR($B285&lt;&gt;"",$D285&lt;&gt;"",$E285&lt;&gt;"",$F285&lt;&gt;""),INDEX(AG$3:AG284,MATCH(MAX(AC$3:AC284),AC$3:AC284,0),0),""),C285)</f>
        <v/>
      </c>
      <c r="AH285" s="60" t="str">
        <f>IF(D285="",IF(OR($B285&lt;&gt;"",$C285&lt;&gt;"",$E285&lt;&gt;"",$F285&lt;&gt;""),INDEX(AH$3:AH284,MATCH(MAX(AD$3:AD284),AD$3:AD284,0),0),""),D285)</f>
        <v/>
      </c>
      <c r="AI285" s="19" t="str">
        <f t="shared" si="159"/>
        <v/>
      </c>
      <c r="AJ285" s="22" t="str">
        <f>IF(AK285="","",$AK285&amp;"@"&amp;AL285&amp;IF(AL285="","","@"&amp;COUNTIF($AI$3:AI285,AL285)))</f>
        <v/>
      </c>
      <c r="AK285" s="45" t="str">
        <f t="shared" si="160"/>
        <v/>
      </c>
      <c r="AL285" s="5" t="str">
        <f>IF(AI285="",IF(AND(F285&lt;&gt;"",E285=""),INDEX($AI$3:AI284,MATCH(MAX($AE$3:AE284),$AE$3:AE284,0),0),""),AI285)</f>
        <v/>
      </c>
      <c r="AM285" s="22" t="str">
        <f>IF(入力!F285="","",IFERROR(INDEX(設定!$B$3:$B$100003,IFERROR(MATCH("*"&amp;$F285&amp;"*",設定!B$3:B$100003,0),MATCH("*"&amp;$F285&amp;"*",設定!C$3:C$100003,0)),0),入力!F285))&amp;""</f>
        <v/>
      </c>
      <c r="AN285" s="22" t="str">
        <f>IF(AM285="","",IFERROR(IF(入力!I285="",INDEX(設定!$D$3:$D$100003,MATCH("*"&amp;$AM285&amp;"*",設定!B$3:B$100003,0),0),I285),I285))&amp;""</f>
        <v/>
      </c>
      <c r="AO285" s="22" t="str">
        <f t="shared" si="161"/>
        <v/>
      </c>
      <c r="AP285" s="22" t="str">
        <f t="shared" si="162"/>
        <v/>
      </c>
      <c r="AQ285" s="22" t="str">
        <f>IF(AM285="","",IFERROR(IF(入力!H285="",INDEX(設定!$E$3:$X$100003,MATCH("*"&amp;$AM285&amp;"*",設定!B$3:B$100003,0),MATCH($AK285,設定!$E$1:$X$1,1)),H285),H285))</f>
        <v/>
      </c>
      <c r="AR285" s="23" t="str">
        <f t="shared" si="163"/>
        <v/>
      </c>
      <c r="AS285" s="23" t="str">
        <f>IF(AND(AR285&lt;&gt;"",COUNTIF($AJ$3:AJ285,AJ285)=1),SUMIF($AJ$3:$AR$100003,AJ285,$AR$3:$AR$100003),"")</f>
        <v/>
      </c>
      <c r="AT285" s="23" t="str">
        <f>IF(AND(COUNTIF($AK$3:AK285,AK285)=COUNTIF($AK$3:AK100285,AK285),AK285&lt;&gt;""),SUMIF($AK$3:AK285,AK285,$AR$3:AR285),"")</f>
        <v/>
      </c>
      <c r="AU285" s="125"/>
      <c r="AV285" s="22" t="str">
        <f>IF(COUNT(BA285:BF285)=6,MAX($AV$3:AV284)+1,"")</f>
        <v/>
      </c>
      <c r="AW285" s="22" t="str">
        <f>IF(AX285="","",RANK(AX285,$AX$3:$AX$100003,1)+COUNTIF($AX$3:AX285,AX285)-1)</f>
        <v/>
      </c>
      <c r="AX285" s="22" t="str">
        <f t="shared" si="141"/>
        <v/>
      </c>
      <c r="AY285" s="22" t="str">
        <f>IF(AL285="","",IF(COUNTIF($AL$3:AL285,AL285)=1,1+MAX($AY$3:AY284),INDEX($AY$3:AY284,MATCH(AL285,$AL$3:AL285,0),0)))</f>
        <v/>
      </c>
      <c r="AZ285" s="22" t="str">
        <f>IF(AM285="","",IF(COUNTIF($AM$3:AM285,AM285)=1,1+MAX($AZ$3:AZ284),INDEX($AZ$3:AZ284,MATCH(AM285,$AM$3:AM285,0),0)))</f>
        <v/>
      </c>
      <c r="BA285" s="79" t="str">
        <f t="shared" si="142"/>
        <v/>
      </c>
      <c r="BB285" s="79" t="str">
        <f t="shared" si="143"/>
        <v/>
      </c>
      <c r="BC285" s="22" t="str">
        <f>IF($AL285="","",IF(COUNTIF(AL285,"*"&amp;BC$1&amp;"*"),COUNTIF(AL$3:AL285,"*"&amp;BC$1&amp;"*"),""))</f>
        <v/>
      </c>
      <c r="BD285" s="22" t="str">
        <f>IF($AL285="","",IF(COUNTIF(AM285,"*"&amp;BD$1&amp;"*"),COUNTIF(AM$3:AM285,"*"&amp;BD$1&amp;"*"),""))</f>
        <v/>
      </c>
      <c r="BE285" s="22" t="str">
        <f>IF($AL285="","",IF(COUNTIF(AN285,"*"&amp;BE$1&amp;"*"),COUNTIF(AN$3:AN285,"*"&amp;BE$1&amp;"*"),""))</f>
        <v/>
      </c>
      <c r="BF285" s="22" t="str">
        <f>IF($AL285="","",IF(COUNTIF(AO285,"*"&amp;BF$1&amp;"*"),COUNTIF(AO$3:AO285,"*"&amp;BF$1&amp;"*"),""))</f>
        <v/>
      </c>
      <c r="BG285" s="83" t="str">
        <f t="shared" si="144"/>
        <v/>
      </c>
      <c r="BH285" s="22" t="str">
        <f t="shared" si="145"/>
        <v/>
      </c>
      <c r="BI285" s="22" t="str">
        <f t="shared" si="146"/>
        <v/>
      </c>
      <c r="BK285" s="22" t="str">
        <f>IF($BK$1&gt;=1+MAX($BK$3:BK284),1+MAX($BK$3:BK284),"")</f>
        <v/>
      </c>
      <c r="BL285" s="22" t="str">
        <f t="shared" si="165"/>
        <v/>
      </c>
      <c r="BM285" s="22" t="str">
        <f t="shared" si="165"/>
        <v/>
      </c>
      <c r="BN285" s="22" t="str">
        <f t="shared" si="165"/>
        <v/>
      </c>
      <c r="BO285" s="22" t="str">
        <f t="shared" si="165"/>
        <v/>
      </c>
      <c r="BP285" s="22" t="str">
        <f t="shared" si="165"/>
        <v/>
      </c>
      <c r="BQ285" s="22" t="str">
        <f t="shared" si="165"/>
        <v/>
      </c>
      <c r="BR285" s="22" t="str">
        <f t="shared" si="165"/>
        <v/>
      </c>
      <c r="BS285" s="22" t="str">
        <f t="shared" si="165"/>
        <v/>
      </c>
      <c r="BT285" s="22" t="str">
        <f t="shared" si="165"/>
        <v/>
      </c>
      <c r="BU285" s="22" t="str">
        <f t="shared" si="165"/>
        <v/>
      </c>
      <c r="BV285" s="22" t="str">
        <f t="shared" si="165"/>
        <v/>
      </c>
    </row>
    <row r="286" spans="2:74" ht="30" customHeight="1" x14ac:dyDescent="0.2">
      <c r="B286" s="75"/>
      <c r="C286" s="75"/>
      <c r="D286" s="77"/>
      <c r="E286" s="49"/>
      <c r="F286" s="49"/>
      <c r="G286" s="50"/>
      <c r="H286" s="51"/>
      <c r="I286" s="50"/>
      <c r="J286" s="53"/>
      <c r="K286" s="55" t="str">
        <f t="shared" si="148"/>
        <v/>
      </c>
      <c r="L286" s="50" t="str">
        <f t="shared" si="149"/>
        <v/>
      </c>
      <c r="M286" s="50" t="str">
        <f t="shared" si="150"/>
        <v/>
      </c>
      <c r="N286" s="72" t="str">
        <f t="shared" si="151"/>
        <v/>
      </c>
      <c r="O286" s="72" t="str">
        <f t="shared" si="152"/>
        <v/>
      </c>
      <c r="P286" s="51" t="str">
        <f t="shared" si="153"/>
        <v/>
      </c>
      <c r="Q286" s="21"/>
      <c r="R286" s="68" t="str">
        <f t="shared" si="154"/>
        <v/>
      </c>
      <c r="S286" s="51" t="str">
        <f t="shared" si="155"/>
        <v/>
      </c>
      <c r="T286" s="24"/>
      <c r="U286" s="7" t="str">
        <f t="shared" si="139"/>
        <v/>
      </c>
      <c r="V286" s="8" t="str">
        <f t="shared" si="156"/>
        <v/>
      </c>
      <c r="W286" s="21"/>
      <c r="X286" s="14" t="str">
        <f t="shared" si="140"/>
        <v/>
      </c>
      <c r="Y286" s="14" t="str">
        <f t="shared" si="157"/>
        <v/>
      </c>
      <c r="Z286" s="8" t="str">
        <f t="shared" si="158"/>
        <v/>
      </c>
      <c r="AA286" s="24"/>
      <c r="AB286" s="4" t="str">
        <f>IF(B286="","",COUNT(B$3:B286))</f>
        <v/>
      </c>
      <c r="AC286" s="4" t="str">
        <f>IF(C286="","",COUNT(C$3:C286))</f>
        <v/>
      </c>
      <c r="AD286" s="4" t="str">
        <f>IF(D286="","",COUNT(D$3:D286))</f>
        <v/>
      </c>
      <c r="AE286" s="22" t="str">
        <f>IF(E286="","",COUNTA($E$3:E286))</f>
        <v/>
      </c>
      <c r="AF286" s="60" t="str">
        <f>IF(B286="",IF(OR($C286&lt;&gt;"",$D286&lt;&gt;"",$E286&lt;&gt;"",$F286&lt;&gt;""),INDEX(AF$3:AF285,MATCH(MAX(AB$3:AB285),AB$3:AB285,0),0),""),B286)</f>
        <v/>
      </c>
      <c r="AG286" s="60" t="str">
        <f>IF(C286="",IF(OR($B286&lt;&gt;"",$D286&lt;&gt;"",$E286&lt;&gt;"",$F286&lt;&gt;""),INDEX(AG$3:AG285,MATCH(MAX(AC$3:AC285),AC$3:AC285,0),0),""),C286)</f>
        <v/>
      </c>
      <c r="AH286" s="60" t="str">
        <f>IF(D286="",IF(OR($B286&lt;&gt;"",$C286&lt;&gt;"",$E286&lt;&gt;"",$F286&lt;&gt;""),INDEX(AH$3:AH285,MATCH(MAX(AD$3:AD285),AD$3:AD285,0),0),""),D286)</f>
        <v/>
      </c>
      <c r="AI286" s="19" t="str">
        <f t="shared" si="159"/>
        <v/>
      </c>
      <c r="AJ286" s="22" t="str">
        <f>IF(AK286="","",$AK286&amp;"@"&amp;AL286&amp;IF(AL286="","","@"&amp;COUNTIF($AI$3:AI286,AL286)))</f>
        <v/>
      </c>
      <c r="AK286" s="45" t="str">
        <f t="shared" si="160"/>
        <v/>
      </c>
      <c r="AL286" s="5" t="str">
        <f>IF(AI286="",IF(AND(F286&lt;&gt;"",E286=""),INDEX($AI$3:AI285,MATCH(MAX($AE$3:AE285),$AE$3:AE285,0),0),""),AI286)</f>
        <v/>
      </c>
      <c r="AM286" s="22" t="str">
        <f>IF(入力!F286="","",IFERROR(INDEX(設定!$B$3:$B$100003,IFERROR(MATCH("*"&amp;$F286&amp;"*",設定!B$3:B$100003,0),MATCH("*"&amp;$F286&amp;"*",設定!C$3:C$100003,0)),0),入力!F286))&amp;""</f>
        <v/>
      </c>
      <c r="AN286" s="22" t="str">
        <f>IF(AM286="","",IFERROR(IF(入力!I286="",INDEX(設定!$D$3:$D$100003,MATCH("*"&amp;$AM286&amp;"*",設定!B$3:B$100003,0),0),I286),I286))&amp;""</f>
        <v/>
      </c>
      <c r="AO286" s="22" t="str">
        <f t="shared" si="161"/>
        <v/>
      </c>
      <c r="AP286" s="22" t="str">
        <f t="shared" si="162"/>
        <v/>
      </c>
      <c r="AQ286" s="22" t="str">
        <f>IF(AM286="","",IFERROR(IF(入力!H286="",INDEX(設定!$E$3:$X$100003,MATCH("*"&amp;$AM286&amp;"*",設定!B$3:B$100003,0),MATCH($AK286,設定!$E$1:$X$1,1)),H286),H286))</f>
        <v/>
      </c>
      <c r="AR286" s="23" t="str">
        <f t="shared" si="163"/>
        <v/>
      </c>
      <c r="AS286" s="23" t="str">
        <f>IF(AND(AR286&lt;&gt;"",COUNTIF($AJ$3:AJ286,AJ286)=1),SUMIF($AJ$3:$AR$100003,AJ286,$AR$3:$AR$100003),"")</f>
        <v/>
      </c>
      <c r="AT286" s="23" t="str">
        <f>IF(AND(COUNTIF($AK$3:AK286,AK286)=COUNTIF($AK$3:AK100286,AK286),AK286&lt;&gt;""),SUMIF($AK$3:AK286,AK286,$AR$3:AR286),"")</f>
        <v/>
      </c>
      <c r="AU286" s="125"/>
      <c r="AV286" s="22" t="str">
        <f>IF(COUNT(BA286:BF286)=6,MAX($AV$3:AV285)+1,"")</f>
        <v/>
      </c>
      <c r="AW286" s="22" t="str">
        <f>IF(AX286="","",RANK(AX286,$AX$3:$AX$100003,1)+COUNTIF($AX$3:AX286,AX286)-1)</f>
        <v/>
      </c>
      <c r="AX286" s="22" t="str">
        <f t="shared" si="141"/>
        <v/>
      </c>
      <c r="AY286" s="22" t="str">
        <f>IF(AL286="","",IF(COUNTIF($AL$3:AL286,AL286)=1,1+MAX($AY$3:AY285),INDEX($AY$3:AY285,MATCH(AL286,$AL$3:AL286,0),0)))</f>
        <v/>
      </c>
      <c r="AZ286" s="22" t="str">
        <f>IF(AM286="","",IF(COUNTIF($AM$3:AM286,AM286)=1,1+MAX($AZ$3:AZ285),INDEX($AZ$3:AZ285,MATCH(AM286,$AM$3:AM286,0),0)))</f>
        <v/>
      </c>
      <c r="BA286" s="79" t="str">
        <f t="shared" si="142"/>
        <v/>
      </c>
      <c r="BB286" s="79" t="str">
        <f t="shared" si="143"/>
        <v/>
      </c>
      <c r="BC286" s="22" t="str">
        <f>IF($AL286="","",IF(COUNTIF(AL286,"*"&amp;BC$1&amp;"*"),COUNTIF(AL$3:AL286,"*"&amp;BC$1&amp;"*"),""))</f>
        <v/>
      </c>
      <c r="BD286" s="22" t="str">
        <f>IF($AL286="","",IF(COUNTIF(AM286,"*"&amp;BD$1&amp;"*"),COUNTIF(AM$3:AM286,"*"&amp;BD$1&amp;"*"),""))</f>
        <v/>
      </c>
      <c r="BE286" s="22" t="str">
        <f>IF($AL286="","",IF(COUNTIF(AN286,"*"&amp;BE$1&amp;"*"),COUNTIF(AN$3:AN286,"*"&amp;BE$1&amp;"*"),""))</f>
        <v/>
      </c>
      <c r="BF286" s="22" t="str">
        <f>IF($AL286="","",IF(COUNTIF(AO286,"*"&amp;BF$1&amp;"*"),COUNTIF(AO$3:AO286,"*"&amp;BF$1&amp;"*"),""))</f>
        <v/>
      </c>
      <c r="BG286" s="83" t="str">
        <f t="shared" si="144"/>
        <v/>
      </c>
      <c r="BH286" s="22" t="str">
        <f t="shared" si="145"/>
        <v/>
      </c>
      <c r="BI286" s="22" t="str">
        <f t="shared" si="146"/>
        <v/>
      </c>
      <c r="BK286" s="22" t="str">
        <f>IF($BK$1&gt;=1+MAX($BK$3:BK285),1+MAX($BK$3:BK285),"")</f>
        <v/>
      </c>
      <c r="BL286" s="22" t="str">
        <f t="shared" si="165"/>
        <v/>
      </c>
      <c r="BM286" s="22" t="str">
        <f t="shared" si="165"/>
        <v/>
      </c>
      <c r="BN286" s="22" t="str">
        <f t="shared" si="165"/>
        <v/>
      </c>
      <c r="BO286" s="22" t="str">
        <f t="shared" si="165"/>
        <v/>
      </c>
      <c r="BP286" s="22" t="str">
        <f t="shared" si="165"/>
        <v/>
      </c>
      <c r="BQ286" s="22" t="str">
        <f t="shared" si="165"/>
        <v/>
      </c>
      <c r="BR286" s="22" t="str">
        <f t="shared" si="165"/>
        <v/>
      </c>
      <c r="BS286" s="22" t="str">
        <f t="shared" si="165"/>
        <v/>
      </c>
      <c r="BT286" s="22" t="str">
        <f t="shared" si="165"/>
        <v/>
      </c>
      <c r="BU286" s="22" t="str">
        <f t="shared" si="165"/>
        <v/>
      </c>
      <c r="BV286" s="22" t="str">
        <f t="shared" si="165"/>
        <v/>
      </c>
    </row>
    <row r="287" spans="2:74" ht="30" customHeight="1" x14ac:dyDescent="0.2">
      <c r="B287" s="75"/>
      <c r="C287" s="75"/>
      <c r="D287" s="77"/>
      <c r="E287" s="49"/>
      <c r="F287" s="49"/>
      <c r="G287" s="50"/>
      <c r="H287" s="51"/>
      <c r="I287" s="50"/>
      <c r="J287" s="53"/>
      <c r="K287" s="55" t="str">
        <f t="shared" si="148"/>
        <v/>
      </c>
      <c r="L287" s="50" t="str">
        <f t="shared" si="149"/>
        <v/>
      </c>
      <c r="M287" s="50" t="str">
        <f t="shared" si="150"/>
        <v/>
      </c>
      <c r="N287" s="72" t="str">
        <f t="shared" si="151"/>
        <v/>
      </c>
      <c r="O287" s="72" t="str">
        <f t="shared" si="152"/>
        <v/>
      </c>
      <c r="P287" s="51" t="str">
        <f t="shared" si="153"/>
        <v/>
      </c>
      <c r="Q287" s="21"/>
      <c r="R287" s="68" t="str">
        <f t="shared" si="154"/>
        <v/>
      </c>
      <c r="S287" s="51" t="str">
        <f t="shared" si="155"/>
        <v/>
      </c>
      <c r="T287" s="24"/>
      <c r="U287" s="7" t="str">
        <f t="shared" si="139"/>
        <v/>
      </c>
      <c r="V287" s="8" t="str">
        <f t="shared" si="156"/>
        <v/>
      </c>
      <c r="W287" s="21"/>
      <c r="X287" s="14" t="str">
        <f t="shared" si="140"/>
        <v/>
      </c>
      <c r="Y287" s="14" t="str">
        <f t="shared" si="157"/>
        <v/>
      </c>
      <c r="Z287" s="8" t="str">
        <f t="shared" si="158"/>
        <v/>
      </c>
      <c r="AA287" s="24"/>
      <c r="AB287" s="4" t="str">
        <f>IF(B287="","",COUNT(B$3:B287))</f>
        <v/>
      </c>
      <c r="AC287" s="4" t="str">
        <f>IF(C287="","",COUNT(C$3:C287))</f>
        <v/>
      </c>
      <c r="AD287" s="4" t="str">
        <f>IF(D287="","",COUNT(D$3:D287))</f>
        <v/>
      </c>
      <c r="AE287" s="22" t="str">
        <f>IF(E287="","",COUNTA($E$3:E287))</f>
        <v/>
      </c>
      <c r="AF287" s="60" t="str">
        <f>IF(B287="",IF(OR($C287&lt;&gt;"",$D287&lt;&gt;"",$E287&lt;&gt;"",$F287&lt;&gt;""),INDEX(AF$3:AF286,MATCH(MAX(AB$3:AB286),AB$3:AB286,0),0),""),B287)</f>
        <v/>
      </c>
      <c r="AG287" s="60" t="str">
        <f>IF(C287="",IF(OR($B287&lt;&gt;"",$D287&lt;&gt;"",$E287&lt;&gt;"",$F287&lt;&gt;""),INDEX(AG$3:AG286,MATCH(MAX(AC$3:AC286),AC$3:AC286,0),0),""),C287)</f>
        <v/>
      </c>
      <c r="AH287" s="60" t="str">
        <f>IF(D287="",IF(OR($B287&lt;&gt;"",$C287&lt;&gt;"",$E287&lt;&gt;"",$F287&lt;&gt;""),INDEX(AH$3:AH286,MATCH(MAX(AD$3:AD286),AD$3:AD286,0),0),""),D287)</f>
        <v/>
      </c>
      <c r="AI287" s="19" t="str">
        <f t="shared" si="159"/>
        <v/>
      </c>
      <c r="AJ287" s="22" t="str">
        <f>IF(AK287="","",$AK287&amp;"@"&amp;AL287&amp;IF(AL287="","","@"&amp;COUNTIF($AI$3:AI287,AL287)))</f>
        <v/>
      </c>
      <c r="AK287" s="45" t="str">
        <f t="shared" si="160"/>
        <v/>
      </c>
      <c r="AL287" s="5" t="str">
        <f>IF(AI287="",IF(AND(F287&lt;&gt;"",E287=""),INDEX($AI$3:AI286,MATCH(MAX($AE$3:AE286),$AE$3:AE286,0),0),""),AI287)</f>
        <v/>
      </c>
      <c r="AM287" s="22" t="str">
        <f>IF(入力!F287="","",IFERROR(INDEX(設定!$B$3:$B$100003,IFERROR(MATCH("*"&amp;$F287&amp;"*",設定!B$3:B$100003,0),MATCH("*"&amp;$F287&amp;"*",設定!C$3:C$100003,0)),0),入力!F287))&amp;""</f>
        <v/>
      </c>
      <c r="AN287" s="22" t="str">
        <f>IF(AM287="","",IFERROR(IF(入力!I287="",INDEX(設定!$D$3:$D$100003,MATCH("*"&amp;$AM287&amp;"*",設定!B$3:B$100003,0),0),I287),I287))&amp;""</f>
        <v/>
      </c>
      <c r="AO287" s="22" t="str">
        <f t="shared" si="161"/>
        <v/>
      </c>
      <c r="AP287" s="22" t="str">
        <f t="shared" si="162"/>
        <v/>
      </c>
      <c r="AQ287" s="22" t="str">
        <f>IF(AM287="","",IFERROR(IF(入力!H287="",INDEX(設定!$E$3:$X$100003,MATCH("*"&amp;$AM287&amp;"*",設定!B$3:B$100003,0),MATCH($AK287,設定!$E$1:$X$1,1)),H287),H287))</f>
        <v/>
      </c>
      <c r="AR287" s="23" t="str">
        <f t="shared" si="163"/>
        <v/>
      </c>
      <c r="AS287" s="23" t="str">
        <f>IF(AND(AR287&lt;&gt;"",COUNTIF($AJ$3:AJ287,AJ287)=1),SUMIF($AJ$3:$AR$100003,AJ287,$AR$3:$AR$100003),"")</f>
        <v/>
      </c>
      <c r="AT287" s="23" t="str">
        <f>IF(AND(COUNTIF($AK$3:AK287,AK287)=COUNTIF($AK$3:AK100287,AK287),AK287&lt;&gt;""),SUMIF($AK$3:AK287,AK287,$AR$3:AR287),"")</f>
        <v/>
      </c>
      <c r="AU287" s="125"/>
      <c r="AV287" s="22" t="str">
        <f>IF(COUNT(BA287:BF287)=6,MAX($AV$3:AV286)+1,"")</f>
        <v/>
      </c>
      <c r="AW287" s="22" t="str">
        <f>IF(AX287="","",RANK(AX287,$AX$3:$AX$100003,1)+COUNTIF($AX$3:AX287,AX287)-1)</f>
        <v/>
      </c>
      <c r="AX287" s="22" t="str">
        <f t="shared" si="141"/>
        <v/>
      </c>
      <c r="AY287" s="22" t="str">
        <f>IF(AL287="","",IF(COUNTIF($AL$3:AL287,AL287)=1,1+MAX($AY$3:AY286),INDEX($AY$3:AY286,MATCH(AL287,$AL$3:AL287,0),0)))</f>
        <v/>
      </c>
      <c r="AZ287" s="22" t="str">
        <f>IF(AM287="","",IF(COUNTIF($AM$3:AM287,AM287)=1,1+MAX($AZ$3:AZ286),INDEX($AZ$3:AZ286,MATCH(AM287,$AM$3:AM287,0),0)))</f>
        <v/>
      </c>
      <c r="BA287" s="79" t="str">
        <f t="shared" si="142"/>
        <v/>
      </c>
      <c r="BB287" s="79" t="str">
        <f t="shared" si="143"/>
        <v/>
      </c>
      <c r="BC287" s="22" t="str">
        <f>IF($AL287="","",IF(COUNTIF(AL287,"*"&amp;BC$1&amp;"*"),COUNTIF(AL$3:AL287,"*"&amp;BC$1&amp;"*"),""))</f>
        <v/>
      </c>
      <c r="BD287" s="22" t="str">
        <f>IF($AL287="","",IF(COUNTIF(AM287,"*"&amp;BD$1&amp;"*"),COUNTIF(AM$3:AM287,"*"&amp;BD$1&amp;"*"),""))</f>
        <v/>
      </c>
      <c r="BE287" s="22" t="str">
        <f>IF($AL287="","",IF(COUNTIF(AN287,"*"&amp;BE$1&amp;"*"),COUNTIF(AN$3:AN287,"*"&amp;BE$1&amp;"*"),""))</f>
        <v/>
      </c>
      <c r="BF287" s="22" t="str">
        <f>IF($AL287="","",IF(COUNTIF(AO287,"*"&amp;BF$1&amp;"*"),COUNTIF(AO$3:AO287,"*"&amp;BF$1&amp;"*"),""))</f>
        <v/>
      </c>
      <c r="BG287" s="83" t="str">
        <f t="shared" si="144"/>
        <v/>
      </c>
      <c r="BH287" s="22" t="str">
        <f t="shared" si="145"/>
        <v/>
      </c>
      <c r="BI287" s="22" t="str">
        <f t="shared" si="146"/>
        <v/>
      </c>
      <c r="BK287" s="22" t="str">
        <f>IF($BK$1&gt;=1+MAX($BK$3:BK286),1+MAX($BK$3:BK286),"")</f>
        <v/>
      </c>
      <c r="BL287" s="22" t="str">
        <f t="shared" si="165"/>
        <v/>
      </c>
      <c r="BM287" s="22" t="str">
        <f t="shared" si="165"/>
        <v/>
      </c>
      <c r="BN287" s="22" t="str">
        <f t="shared" si="165"/>
        <v/>
      </c>
      <c r="BO287" s="22" t="str">
        <f t="shared" si="165"/>
        <v/>
      </c>
      <c r="BP287" s="22" t="str">
        <f t="shared" si="165"/>
        <v/>
      </c>
      <c r="BQ287" s="22" t="str">
        <f t="shared" si="165"/>
        <v/>
      </c>
      <c r="BR287" s="22" t="str">
        <f t="shared" si="165"/>
        <v/>
      </c>
      <c r="BS287" s="22" t="str">
        <f t="shared" si="165"/>
        <v/>
      </c>
      <c r="BT287" s="22" t="str">
        <f t="shared" si="165"/>
        <v/>
      </c>
      <c r="BU287" s="22" t="str">
        <f t="shared" si="165"/>
        <v/>
      </c>
      <c r="BV287" s="22" t="str">
        <f t="shared" si="165"/>
        <v/>
      </c>
    </row>
    <row r="288" spans="2:74" ht="30" customHeight="1" x14ac:dyDescent="0.2">
      <c r="B288" s="75"/>
      <c r="C288" s="75"/>
      <c r="D288" s="77"/>
      <c r="E288" s="49"/>
      <c r="F288" s="49"/>
      <c r="G288" s="50"/>
      <c r="H288" s="51"/>
      <c r="I288" s="50"/>
      <c r="J288" s="53"/>
      <c r="K288" s="55" t="str">
        <f t="shared" si="148"/>
        <v/>
      </c>
      <c r="L288" s="50" t="str">
        <f t="shared" si="149"/>
        <v/>
      </c>
      <c r="M288" s="50" t="str">
        <f t="shared" si="150"/>
        <v/>
      </c>
      <c r="N288" s="72" t="str">
        <f t="shared" si="151"/>
        <v/>
      </c>
      <c r="O288" s="72" t="str">
        <f t="shared" si="152"/>
        <v/>
      </c>
      <c r="P288" s="51" t="str">
        <f t="shared" si="153"/>
        <v/>
      </c>
      <c r="Q288" s="21"/>
      <c r="R288" s="68" t="str">
        <f t="shared" si="154"/>
        <v/>
      </c>
      <c r="S288" s="51" t="str">
        <f t="shared" si="155"/>
        <v/>
      </c>
      <c r="T288" s="24"/>
      <c r="U288" s="7" t="str">
        <f t="shared" si="139"/>
        <v/>
      </c>
      <c r="V288" s="8" t="str">
        <f t="shared" si="156"/>
        <v/>
      </c>
      <c r="W288" s="21"/>
      <c r="X288" s="14" t="str">
        <f t="shared" si="140"/>
        <v/>
      </c>
      <c r="Y288" s="14" t="str">
        <f t="shared" si="157"/>
        <v/>
      </c>
      <c r="Z288" s="8" t="str">
        <f t="shared" si="158"/>
        <v/>
      </c>
      <c r="AA288" s="24"/>
      <c r="AB288" s="4" t="str">
        <f>IF(B288="","",COUNT(B$3:B288))</f>
        <v/>
      </c>
      <c r="AC288" s="4" t="str">
        <f>IF(C288="","",COUNT(C$3:C288))</f>
        <v/>
      </c>
      <c r="AD288" s="4" t="str">
        <f>IF(D288="","",COUNT(D$3:D288))</f>
        <v/>
      </c>
      <c r="AE288" s="22" t="str">
        <f>IF(E288="","",COUNTA($E$3:E288))</f>
        <v/>
      </c>
      <c r="AF288" s="60" t="str">
        <f>IF(B288="",IF(OR($C288&lt;&gt;"",$D288&lt;&gt;"",$E288&lt;&gt;"",$F288&lt;&gt;""),INDEX(AF$3:AF287,MATCH(MAX(AB$3:AB287),AB$3:AB287,0),0),""),B288)</f>
        <v/>
      </c>
      <c r="AG288" s="60" t="str">
        <f>IF(C288="",IF(OR($B288&lt;&gt;"",$D288&lt;&gt;"",$E288&lt;&gt;"",$F288&lt;&gt;""),INDEX(AG$3:AG287,MATCH(MAX(AC$3:AC287),AC$3:AC287,0),0),""),C288)</f>
        <v/>
      </c>
      <c r="AH288" s="60" t="str">
        <f>IF(D288="",IF(OR($B288&lt;&gt;"",$C288&lt;&gt;"",$E288&lt;&gt;"",$F288&lt;&gt;""),INDEX(AH$3:AH287,MATCH(MAX(AD$3:AD287),AD$3:AD287,0),0),""),D288)</f>
        <v/>
      </c>
      <c r="AI288" s="19" t="str">
        <f t="shared" si="159"/>
        <v/>
      </c>
      <c r="AJ288" s="22" t="str">
        <f>IF(AK288="","",$AK288&amp;"@"&amp;AL288&amp;IF(AL288="","","@"&amp;COUNTIF($AI$3:AI288,AL288)))</f>
        <v/>
      </c>
      <c r="AK288" s="45" t="str">
        <f t="shared" si="160"/>
        <v/>
      </c>
      <c r="AL288" s="5" t="str">
        <f>IF(AI288="",IF(AND(F288&lt;&gt;"",E288=""),INDEX($AI$3:AI287,MATCH(MAX($AE$3:AE287),$AE$3:AE287,0),0),""),AI288)</f>
        <v/>
      </c>
      <c r="AM288" s="22" t="str">
        <f>IF(入力!F288="","",IFERROR(INDEX(設定!$B$3:$B$100003,IFERROR(MATCH("*"&amp;$F288&amp;"*",設定!B$3:B$100003,0),MATCH("*"&amp;$F288&amp;"*",設定!C$3:C$100003,0)),0),入力!F288))&amp;""</f>
        <v/>
      </c>
      <c r="AN288" s="22" t="str">
        <f>IF(AM288="","",IFERROR(IF(入力!I288="",INDEX(設定!$D$3:$D$100003,MATCH("*"&amp;$AM288&amp;"*",設定!B$3:B$100003,0),0),I288),I288))&amp;""</f>
        <v/>
      </c>
      <c r="AO288" s="22" t="str">
        <f t="shared" si="161"/>
        <v/>
      </c>
      <c r="AP288" s="22" t="str">
        <f t="shared" si="162"/>
        <v/>
      </c>
      <c r="AQ288" s="22" t="str">
        <f>IF(AM288="","",IFERROR(IF(入力!H288="",INDEX(設定!$E$3:$X$100003,MATCH("*"&amp;$AM288&amp;"*",設定!B$3:B$100003,0),MATCH($AK288,設定!$E$1:$X$1,1)),H288),H288))</f>
        <v/>
      </c>
      <c r="AR288" s="23" t="str">
        <f t="shared" si="163"/>
        <v/>
      </c>
      <c r="AS288" s="23" t="str">
        <f>IF(AND(AR288&lt;&gt;"",COUNTIF($AJ$3:AJ288,AJ288)=1),SUMIF($AJ$3:$AR$100003,AJ288,$AR$3:$AR$100003),"")</f>
        <v/>
      </c>
      <c r="AT288" s="23" t="str">
        <f>IF(AND(COUNTIF($AK$3:AK288,AK288)=COUNTIF($AK$3:AK100288,AK288),AK288&lt;&gt;""),SUMIF($AK$3:AK288,AK288,$AR$3:AR288),"")</f>
        <v/>
      </c>
      <c r="AU288" s="125"/>
      <c r="AV288" s="22" t="str">
        <f>IF(COUNT(BA288:BF288)=6,MAX($AV$3:AV287)+1,"")</f>
        <v/>
      </c>
      <c r="AW288" s="22" t="str">
        <f>IF(AX288="","",RANK(AX288,$AX$3:$AX$100003,1)+COUNTIF($AX$3:AX288,AX288)-1)</f>
        <v/>
      </c>
      <c r="AX288" s="22" t="str">
        <f t="shared" si="141"/>
        <v/>
      </c>
      <c r="AY288" s="22" t="str">
        <f>IF(AL288="","",IF(COUNTIF($AL$3:AL288,AL288)=1,1+MAX($AY$3:AY287),INDEX($AY$3:AY287,MATCH(AL288,$AL$3:AL288,0),0)))</f>
        <v/>
      </c>
      <c r="AZ288" s="22" t="str">
        <f>IF(AM288="","",IF(COUNTIF($AM$3:AM288,AM288)=1,1+MAX($AZ$3:AZ287),INDEX($AZ$3:AZ287,MATCH(AM288,$AM$3:AM288,0),0)))</f>
        <v/>
      </c>
      <c r="BA288" s="79" t="str">
        <f t="shared" si="142"/>
        <v/>
      </c>
      <c r="BB288" s="79" t="str">
        <f t="shared" si="143"/>
        <v/>
      </c>
      <c r="BC288" s="22" t="str">
        <f>IF($AL288="","",IF(COUNTIF(AL288,"*"&amp;BC$1&amp;"*"),COUNTIF(AL$3:AL288,"*"&amp;BC$1&amp;"*"),""))</f>
        <v/>
      </c>
      <c r="BD288" s="22" t="str">
        <f>IF($AL288="","",IF(COUNTIF(AM288,"*"&amp;BD$1&amp;"*"),COUNTIF(AM$3:AM288,"*"&amp;BD$1&amp;"*"),""))</f>
        <v/>
      </c>
      <c r="BE288" s="22" t="str">
        <f>IF($AL288="","",IF(COUNTIF(AN288,"*"&amp;BE$1&amp;"*"),COUNTIF(AN$3:AN288,"*"&amp;BE$1&amp;"*"),""))</f>
        <v/>
      </c>
      <c r="BF288" s="22" t="str">
        <f>IF($AL288="","",IF(COUNTIF(AO288,"*"&amp;BF$1&amp;"*"),COUNTIF(AO$3:AO288,"*"&amp;BF$1&amp;"*"),""))</f>
        <v/>
      </c>
      <c r="BG288" s="83" t="str">
        <f t="shared" si="144"/>
        <v/>
      </c>
      <c r="BH288" s="22" t="str">
        <f t="shared" si="145"/>
        <v/>
      </c>
      <c r="BI288" s="22" t="str">
        <f t="shared" si="146"/>
        <v/>
      </c>
      <c r="BK288" s="22" t="str">
        <f>IF($BK$1&gt;=1+MAX($BK$3:BK287),1+MAX($BK$3:BK287),"")</f>
        <v/>
      </c>
      <c r="BL288" s="22" t="str">
        <f t="shared" si="165"/>
        <v/>
      </c>
      <c r="BM288" s="22" t="str">
        <f t="shared" si="165"/>
        <v/>
      </c>
      <c r="BN288" s="22" t="str">
        <f t="shared" si="165"/>
        <v/>
      </c>
      <c r="BO288" s="22" t="str">
        <f t="shared" si="165"/>
        <v/>
      </c>
      <c r="BP288" s="22" t="str">
        <f t="shared" si="165"/>
        <v/>
      </c>
      <c r="BQ288" s="22" t="str">
        <f t="shared" si="165"/>
        <v/>
      </c>
      <c r="BR288" s="22" t="str">
        <f t="shared" si="165"/>
        <v/>
      </c>
      <c r="BS288" s="22" t="str">
        <f t="shared" si="165"/>
        <v/>
      </c>
      <c r="BT288" s="22" t="str">
        <f t="shared" si="165"/>
        <v/>
      </c>
      <c r="BU288" s="22" t="str">
        <f t="shared" si="165"/>
        <v/>
      </c>
      <c r="BV288" s="22" t="str">
        <f t="shared" si="165"/>
        <v/>
      </c>
    </row>
    <row r="289" spans="2:74" ht="30" customHeight="1" x14ac:dyDescent="0.2">
      <c r="B289" s="75"/>
      <c r="C289" s="75"/>
      <c r="D289" s="77"/>
      <c r="E289" s="49"/>
      <c r="F289" s="49"/>
      <c r="G289" s="50"/>
      <c r="H289" s="51"/>
      <c r="I289" s="50"/>
      <c r="J289" s="53"/>
      <c r="K289" s="55" t="str">
        <f t="shared" si="148"/>
        <v/>
      </c>
      <c r="L289" s="50" t="str">
        <f t="shared" si="149"/>
        <v/>
      </c>
      <c r="M289" s="50" t="str">
        <f t="shared" si="150"/>
        <v/>
      </c>
      <c r="N289" s="72" t="str">
        <f t="shared" si="151"/>
        <v/>
      </c>
      <c r="O289" s="72" t="str">
        <f t="shared" si="152"/>
        <v/>
      </c>
      <c r="P289" s="51" t="str">
        <f t="shared" si="153"/>
        <v/>
      </c>
      <c r="Q289" s="21"/>
      <c r="R289" s="68" t="str">
        <f t="shared" si="154"/>
        <v/>
      </c>
      <c r="S289" s="51" t="str">
        <f t="shared" si="155"/>
        <v/>
      </c>
      <c r="T289" s="24"/>
      <c r="U289" s="7" t="str">
        <f t="shared" si="139"/>
        <v/>
      </c>
      <c r="V289" s="8" t="str">
        <f t="shared" si="156"/>
        <v/>
      </c>
      <c r="W289" s="21"/>
      <c r="X289" s="14" t="str">
        <f t="shared" si="140"/>
        <v/>
      </c>
      <c r="Y289" s="14" t="str">
        <f t="shared" si="157"/>
        <v/>
      </c>
      <c r="Z289" s="8" t="str">
        <f t="shared" si="158"/>
        <v/>
      </c>
      <c r="AA289" s="24"/>
      <c r="AB289" s="4" t="str">
        <f>IF(B289="","",COUNT(B$3:B289))</f>
        <v/>
      </c>
      <c r="AC289" s="4" t="str">
        <f>IF(C289="","",COUNT(C$3:C289))</f>
        <v/>
      </c>
      <c r="AD289" s="4" t="str">
        <f>IF(D289="","",COUNT(D$3:D289))</f>
        <v/>
      </c>
      <c r="AE289" s="22" t="str">
        <f>IF(E289="","",COUNTA($E$3:E289))</f>
        <v/>
      </c>
      <c r="AF289" s="60" t="str">
        <f>IF(B289="",IF(OR($C289&lt;&gt;"",$D289&lt;&gt;"",$E289&lt;&gt;"",$F289&lt;&gt;""),INDEX(AF$3:AF288,MATCH(MAX(AB$3:AB288),AB$3:AB288,0),0),""),B289)</f>
        <v/>
      </c>
      <c r="AG289" s="60" t="str">
        <f>IF(C289="",IF(OR($B289&lt;&gt;"",$D289&lt;&gt;"",$E289&lt;&gt;"",$F289&lt;&gt;""),INDEX(AG$3:AG288,MATCH(MAX(AC$3:AC288),AC$3:AC288,0),0),""),C289)</f>
        <v/>
      </c>
      <c r="AH289" s="60" t="str">
        <f>IF(D289="",IF(OR($B289&lt;&gt;"",$C289&lt;&gt;"",$E289&lt;&gt;"",$F289&lt;&gt;""),INDEX(AH$3:AH288,MATCH(MAX(AD$3:AD288),AD$3:AD288,0),0),""),D289)</f>
        <v/>
      </c>
      <c r="AI289" s="19" t="str">
        <f t="shared" si="159"/>
        <v/>
      </c>
      <c r="AJ289" s="22" t="str">
        <f>IF(AK289="","",$AK289&amp;"@"&amp;AL289&amp;IF(AL289="","","@"&amp;COUNTIF($AI$3:AI289,AL289)))</f>
        <v/>
      </c>
      <c r="AK289" s="45" t="str">
        <f t="shared" si="160"/>
        <v/>
      </c>
      <c r="AL289" s="5" t="str">
        <f>IF(AI289="",IF(AND(F289&lt;&gt;"",E289=""),INDEX($AI$3:AI288,MATCH(MAX($AE$3:AE288),$AE$3:AE288,0),0),""),AI289)</f>
        <v/>
      </c>
      <c r="AM289" s="22" t="str">
        <f>IF(入力!F289="","",IFERROR(INDEX(設定!$B$3:$B$100003,IFERROR(MATCH("*"&amp;$F289&amp;"*",設定!B$3:B$100003,0),MATCH("*"&amp;$F289&amp;"*",設定!C$3:C$100003,0)),0),入力!F289))&amp;""</f>
        <v/>
      </c>
      <c r="AN289" s="22" t="str">
        <f>IF(AM289="","",IFERROR(IF(入力!I289="",INDEX(設定!$D$3:$D$100003,MATCH("*"&amp;$AM289&amp;"*",設定!B$3:B$100003,0),0),I289),I289))&amp;""</f>
        <v/>
      </c>
      <c r="AO289" s="22" t="str">
        <f t="shared" si="161"/>
        <v/>
      </c>
      <c r="AP289" s="22" t="str">
        <f t="shared" si="162"/>
        <v/>
      </c>
      <c r="AQ289" s="22" t="str">
        <f>IF(AM289="","",IFERROR(IF(入力!H289="",INDEX(設定!$E$3:$X$100003,MATCH("*"&amp;$AM289&amp;"*",設定!B$3:B$100003,0),MATCH($AK289,設定!$E$1:$X$1,1)),H289),H289))</f>
        <v/>
      </c>
      <c r="AR289" s="23" t="str">
        <f t="shared" si="163"/>
        <v/>
      </c>
      <c r="AS289" s="23" t="str">
        <f>IF(AND(AR289&lt;&gt;"",COUNTIF($AJ$3:AJ289,AJ289)=1),SUMIF($AJ$3:$AR$100003,AJ289,$AR$3:$AR$100003),"")</f>
        <v/>
      </c>
      <c r="AT289" s="23" t="str">
        <f>IF(AND(COUNTIF($AK$3:AK289,AK289)=COUNTIF($AK$3:AK100289,AK289),AK289&lt;&gt;""),SUMIF($AK$3:AK289,AK289,$AR$3:AR289),"")</f>
        <v/>
      </c>
      <c r="AU289" s="125"/>
      <c r="AV289" s="22" t="str">
        <f>IF(COUNT(BA289:BF289)=6,MAX($AV$3:AV288)+1,"")</f>
        <v/>
      </c>
      <c r="AW289" s="22" t="str">
        <f>IF(AX289="","",RANK(AX289,$AX$3:$AX$100003,1)+COUNTIF($AX$3:AX289,AX289)-1)</f>
        <v/>
      </c>
      <c r="AX289" s="22" t="str">
        <f t="shared" si="141"/>
        <v/>
      </c>
      <c r="AY289" s="22" t="str">
        <f>IF(AL289="","",IF(COUNTIF($AL$3:AL289,AL289)=1,1+MAX($AY$3:AY288),INDEX($AY$3:AY288,MATCH(AL289,$AL$3:AL289,0),0)))</f>
        <v/>
      </c>
      <c r="AZ289" s="22" t="str">
        <f>IF(AM289="","",IF(COUNTIF($AM$3:AM289,AM289)=1,1+MAX($AZ$3:AZ288),INDEX($AZ$3:AZ288,MATCH(AM289,$AM$3:AM289,0),0)))</f>
        <v/>
      </c>
      <c r="BA289" s="79" t="str">
        <f t="shared" si="142"/>
        <v/>
      </c>
      <c r="BB289" s="79" t="str">
        <f t="shared" si="143"/>
        <v/>
      </c>
      <c r="BC289" s="22" t="str">
        <f>IF($AL289="","",IF(COUNTIF(AL289,"*"&amp;BC$1&amp;"*"),COUNTIF(AL$3:AL289,"*"&amp;BC$1&amp;"*"),""))</f>
        <v/>
      </c>
      <c r="BD289" s="22" t="str">
        <f>IF($AL289="","",IF(COUNTIF(AM289,"*"&amp;BD$1&amp;"*"),COUNTIF(AM$3:AM289,"*"&amp;BD$1&amp;"*"),""))</f>
        <v/>
      </c>
      <c r="BE289" s="22" t="str">
        <f>IF($AL289="","",IF(COUNTIF(AN289,"*"&amp;BE$1&amp;"*"),COUNTIF(AN$3:AN289,"*"&amp;BE$1&amp;"*"),""))</f>
        <v/>
      </c>
      <c r="BF289" s="22" t="str">
        <f>IF($AL289="","",IF(COUNTIF(AO289,"*"&amp;BF$1&amp;"*"),COUNTIF(AO$3:AO289,"*"&amp;BF$1&amp;"*"),""))</f>
        <v/>
      </c>
      <c r="BG289" s="83" t="str">
        <f t="shared" si="144"/>
        <v/>
      </c>
      <c r="BH289" s="22" t="str">
        <f t="shared" si="145"/>
        <v/>
      </c>
      <c r="BI289" s="22" t="str">
        <f t="shared" si="146"/>
        <v/>
      </c>
      <c r="BK289" s="22" t="str">
        <f>IF($BK$1&gt;=1+MAX($BK$3:BK288),1+MAX($BK$3:BK288),"")</f>
        <v/>
      </c>
      <c r="BL289" s="22" t="str">
        <f t="shared" si="165"/>
        <v/>
      </c>
      <c r="BM289" s="22" t="str">
        <f t="shared" si="165"/>
        <v/>
      </c>
      <c r="BN289" s="22" t="str">
        <f t="shared" si="165"/>
        <v/>
      </c>
      <c r="BO289" s="22" t="str">
        <f t="shared" si="165"/>
        <v/>
      </c>
      <c r="BP289" s="22" t="str">
        <f t="shared" si="165"/>
        <v/>
      </c>
      <c r="BQ289" s="22" t="str">
        <f t="shared" si="165"/>
        <v/>
      </c>
      <c r="BR289" s="22" t="str">
        <f t="shared" si="165"/>
        <v/>
      </c>
      <c r="BS289" s="22" t="str">
        <f t="shared" si="165"/>
        <v/>
      </c>
      <c r="BT289" s="22" t="str">
        <f t="shared" si="165"/>
        <v/>
      </c>
      <c r="BU289" s="22" t="str">
        <f t="shared" si="165"/>
        <v/>
      </c>
      <c r="BV289" s="22" t="str">
        <f t="shared" si="165"/>
        <v/>
      </c>
    </row>
    <row r="290" spans="2:74" ht="30" customHeight="1" x14ac:dyDescent="0.2">
      <c r="B290" s="75"/>
      <c r="C290" s="75"/>
      <c r="D290" s="77"/>
      <c r="E290" s="49"/>
      <c r="F290" s="49"/>
      <c r="G290" s="50"/>
      <c r="H290" s="51"/>
      <c r="I290" s="50"/>
      <c r="J290" s="53"/>
      <c r="K290" s="55" t="str">
        <f t="shared" si="148"/>
        <v/>
      </c>
      <c r="L290" s="50" t="str">
        <f t="shared" si="149"/>
        <v/>
      </c>
      <c r="M290" s="50" t="str">
        <f t="shared" si="150"/>
        <v/>
      </c>
      <c r="N290" s="72" t="str">
        <f t="shared" si="151"/>
        <v/>
      </c>
      <c r="O290" s="72" t="str">
        <f t="shared" si="152"/>
        <v/>
      </c>
      <c r="P290" s="51" t="str">
        <f t="shared" si="153"/>
        <v/>
      </c>
      <c r="Q290" s="21"/>
      <c r="R290" s="68" t="str">
        <f t="shared" si="154"/>
        <v/>
      </c>
      <c r="S290" s="51" t="str">
        <f t="shared" si="155"/>
        <v/>
      </c>
      <c r="T290" s="24"/>
      <c r="U290" s="7" t="str">
        <f t="shared" si="139"/>
        <v/>
      </c>
      <c r="V290" s="8" t="str">
        <f t="shared" si="156"/>
        <v/>
      </c>
      <c r="W290" s="21"/>
      <c r="X290" s="14" t="str">
        <f t="shared" si="140"/>
        <v/>
      </c>
      <c r="Y290" s="14" t="str">
        <f t="shared" si="157"/>
        <v/>
      </c>
      <c r="Z290" s="8" t="str">
        <f t="shared" si="158"/>
        <v/>
      </c>
      <c r="AA290" s="24"/>
      <c r="AB290" s="4" t="str">
        <f>IF(B290="","",COUNT(B$3:B290))</f>
        <v/>
      </c>
      <c r="AC290" s="4" t="str">
        <f>IF(C290="","",COUNT(C$3:C290))</f>
        <v/>
      </c>
      <c r="AD290" s="4" t="str">
        <f>IF(D290="","",COUNT(D$3:D290))</f>
        <v/>
      </c>
      <c r="AE290" s="22" t="str">
        <f>IF(E290="","",COUNTA($E$3:E290))</f>
        <v/>
      </c>
      <c r="AF290" s="60" t="str">
        <f>IF(B290="",IF(OR($C290&lt;&gt;"",$D290&lt;&gt;"",$E290&lt;&gt;"",$F290&lt;&gt;""),INDEX(AF$3:AF289,MATCH(MAX(AB$3:AB289),AB$3:AB289,0),0),""),B290)</f>
        <v/>
      </c>
      <c r="AG290" s="60" t="str">
        <f>IF(C290="",IF(OR($B290&lt;&gt;"",$D290&lt;&gt;"",$E290&lt;&gt;"",$F290&lt;&gt;""),INDEX(AG$3:AG289,MATCH(MAX(AC$3:AC289),AC$3:AC289,0),0),""),C290)</f>
        <v/>
      </c>
      <c r="AH290" s="60" t="str">
        <f>IF(D290="",IF(OR($B290&lt;&gt;"",$C290&lt;&gt;"",$E290&lt;&gt;"",$F290&lt;&gt;""),INDEX(AH$3:AH289,MATCH(MAX(AD$3:AD289),AD$3:AD289,0),0),""),D290)</f>
        <v/>
      </c>
      <c r="AI290" s="19" t="str">
        <f t="shared" si="159"/>
        <v/>
      </c>
      <c r="AJ290" s="22" t="str">
        <f>IF(AK290="","",$AK290&amp;"@"&amp;AL290&amp;IF(AL290="","","@"&amp;COUNTIF($AI$3:AI290,AL290)))</f>
        <v/>
      </c>
      <c r="AK290" s="45" t="str">
        <f t="shared" si="160"/>
        <v/>
      </c>
      <c r="AL290" s="5" t="str">
        <f>IF(AI290="",IF(AND(F290&lt;&gt;"",E290=""),INDEX($AI$3:AI289,MATCH(MAX($AE$3:AE289),$AE$3:AE289,0),0),""),AI290)</f>
        <v/>
      </c>
      <c r="AM290" s="22" t="str">
        <f>IF(入力!F290="","",IFERROR(INDEX(設定!$B$3:$B$100003,IFERROR(MATCH("*"&amp;$F290&amp;"*",設定!B$3:B$100003,0),MATCH("*"&amp;$F290&amp;"*",設定!C$3:C$100003,0)),0),入力!F290))&amp;""</f>
        <v/>
      </c>
      <c r="AN290" s="22" t="str">
        <f>IF(AM290="","",IFERROR(IF(入力!I290="",INDEX(設定!$D$3:$D$100003,MATCH("*"&amp;$AM290&amp;"*",設定!B$3:B$100003,0),0),I290),I290))&amp;""</f>
        <v/>
      </c>
      <c r="AO290" s="22" t="str">
        <f t="shared" si="161"/>
        <v/>
      </c>
      <c r="AP290" s="22" t="str">
        <f t="shared" si="162"/>
        <v/>
      </c>
      <c r="AQ290" s="22" t="str">
        <f>IF(AM290="","",IFERROR(IF(入力!H290="",INDEX(設定!$E$3:$X$100003,MATCH("*"&amp;$AM290&amp;"*",設定!B$3:B$100003,0),MATCH($AK290,設定!$E$1:$X$1,1)),H290),H290))</f>
        <v/>
      </c>
      <c r="AR290" s="23" t="str">
        <f t="shared" si="163"/>
        <v/>
      </c>
      <c r="AS290" s="23" t="str">
        <f>IF(AND(AR290&lt;&gt;"",COUNTIF($AJ$3:AJ290,AJ290)=1),SUMIF($AJ$3:$AR$100003,AJ290,$AR$3:$AR$100003),"")</f>
        <v/>
      </c>
      <c r="AT290" s="23" t="str">
        <f>IF(AND(COUNTIF($AK$3:AK290,AK290)=COUNTIF($AK$3:AK100290,AK290),AK290&lt;&gt;""),SUMIF($AK$3:AK290,AK290,$AR$3:AR290),"")</f>
        <v/>
      </c>
      <c r="AU290" s="125"/>
      <c r="AV290" s="22" t="str">
        <f>IF(COUNT(BA290:BF290)=6,MAX($AV$3:AV289)+1,"")</f>
        <v/>
      </c>
      <c r="AW290" s="22" t="str">
        <f>IF(AX290="","",RANK(AX290,$AX$3:$AX$100003,1)+COUNTIF($AX$3:AX290,AX290)-1)</f>
        <v/>
      </c>
      <c r="AX290" s="22" t="str">
        <f t="shared" si="141"/>
        <v/>
      </c>
      <c r="AY290" s="22" t="str">
        <f>IF(AL290="","",IF(COUNTIF($AL$3:AL290,AL290)=1,1+MAX($AY$3:AY289),INDEX($AY$3:AY289,MATCH(AL290,$AL$3:AL290,0),0)))</f>
        <v/>
      </c>
      <c r="AZ290" s="22" t="str">
        <f>IF(AM290="","",IF(COUNTIF($AM$3:AM290,AM290)=1,1+MAX($AZ$3:AZ289),INDEX($AZ$3:AZ289,MATCH(AM290,$AM$3:AM290,0),0)))</f>
        <v/>
      </c>
      <c r="BA290" s="79" t="str">
        <f t="shared" si="142"/>
        <v/>
      </c>
      <c r="BB290" s="79" t="str">
        <f t="shared" si="143"/>
        <v/>
      </c>
      <c r="BC290" s="22" t="str">
        <f>IF($AL290="","",IF(COUNTIF(AL290,"*"&amp;BC$1&amp;"*"),COUNTIF(AL$3:AL290,"*"&amp;BC$1&amp;"*"),""))</f>
        <v/>
      </c>
      <c r="BD290" s="22" t="str">
        <f>IF($AL290="","",IF(COUNTIF(AM290,"*"&amp;BD$1&amp;"*"),COUNTIF(AM$3:AM290,"*"&amp;BD$1&amp;"*"),""))</f>
        <v/>
      </c>
      <c r="BE290" s="22" t="str">
        <f>IF($AL290="","",IF(COUNTIF(AN290,"*"&amp;BE$1&amp;"*"),COUNTIF(AN$3:AN290,"*"&amp;BE$1&amp;"*"),""))</f>
        <v/>
      </c>
      <c r="BF290" s="22" t="str">
        <f>IF($AL290="","",IF(COUNTIF(AO290,"*"&amp;BF$1&amp;"*"),COUNTIF(AO$3:AO290,"*"&amp;BF$1&amp;"*"),""))</f>
        <v/>
      </c>
      <c r="BG290" s="83" t="str">
        <f t="shared" si="144"/>
        <v/>
      </c>
      <c r="BH290" s="22" t="str">
        <f t="shared" si="145"/>
        <v/>
      </c>
      <c r="BI290" s="22" t="str">
        <f t="shared" si="146"/>
        <v/>
      </c>
      <c r="BK290" s="22" t="str">
        <f>IF($BK$1&gt;=1+MAX($BK$3:BK289),1+MAX($BK$3:BK289),"")</f>
        <v/>
      </c>
      <c r="BL290" s="22" t="str">
        <f t="shared" si="165"/>
        <v/>
      </c>
      <c r="BM290" s="22" t="str">
        <f t="shared" si="165"/>
        <v/>
      </c>
      <c r="BN290" s="22" t="str">
        <f t="shared" si="165"/>
        <v/>
      </c>
      <c r="BO290" s="22" t="str">
        <f t="shared" si="165"/>
        <v/>
      </c>
      <c r="BP290" s="22" t="str">
        <f t="shared" si="165"/>
        <v/>
      </c>
      <c r="BQ290" s="22" t="str">
        <f t="shared" si="165"/>
        <v/>
      </c>
      <c r="BR290" s="22" t="str">
        <f t="shared" si="165"/>
        <v/>
      </c>
      <c r="BS290" s="22" t="str">
        <f t="shared" si="165"/>
        <v/>
      </c>
      <c r="BT290" s="22" t="str">
        <f t="shared" si="165"/>
        <v/>
      </c>
      <c r="BU290" s="22" t="str">
        <f t="shared" si="165"/>
        <v/>
      </c>
      <c r="BV290" s="22" t="str">
        <f t="shared" si="165"/>
        <v/>
      </c>
    </row>
    <row r="291" spans="2:74" ht="30" customHeight="1" x14ac:dyDescent="0.2">
      <c r="B291" s="75"/>
      <c r="C291" s="75"/>
      <c r="D291" s="77"/>
      <c r="E291" s="49"/>
      <c r="F291" s="49"/>
      <c r="G291" s="50"/>
      <c r="H291" s="51"/>
      <c r="I291" s="50"/>
      <c r="J291" s="53"/>
      <c r="K291" s="55" t="str">
        <f t="shared" si="148"/>
        <v/>
      </c>
      <c r="L291" s="50" t="str">
        <f t="shared" si="149"/>
        <v/>
      </c>
      <c r="M291" s="50" t="str">
        <f t="shared" si="150"/>
        <v/>
      </c>
      <c r="N291" s="72" t="str">
        <f t="shared" si="151"/>
        <v/>
      </c>
      <c r="O291" s="72" t="str">
        <f t="shared" si="152"/>
        <v/>
      </c>
      <c r="P291" s="51" t="str">
        <f t="shared" si="153"/>
        <v/>
      </c>
      <c r="Q291" s="21"/>
      <c r="R291" s="68" t="str">
        <f t="shared" si="154"/>
        <v/>
      </c>
      <c r="S291" s="51" t="str">
        <f t="shared" si="155"/>
        <v/>
      </c>
      <c r="T291" s="24"/>
      <c r="U291" s="7" t="str">
        <f t="shared" si="139"/>
        <v/>
      </c>
      <c r="V291" s="8" t="str">
        <f t="shared" si="156"/>
        <v/>
      </c>
      <c r="W291" s="21"/>
      <c r="X291" s="14" t="str">
        <f t="shared" si="140"/>
        <v/>
      </c>
      <c r="Y291" s="14" t="str">
        <f t="shared" si="157"/>
        <v/>
      </c>
      <c r="Z291" s="8" t="str">
        <f t="shared" si="158"/>
        <v/>
      </c>
      <c r="AA291" s="24"/>
      <c r="AB291" s="4" t="str">
        <f>IF(B291="","",COUNT(B$3:B291))</f>
        <v/>
      </c>
      <c r="AC291" s="4" t="str">
        <f>IF(C291="","",COUNT(C$3:C291))</f>
        <v/>
      </c>
      <c r="AD291" s="4" t="str">
        <f>IF(D291="","",COUNT(D$3:D291))</f>
        <v/>
      </c>
      <c r="AE291" s="22" t="str">
        <f>IF(E291="","",COUNTA($E$3:E291))</f>
        <v/>
      </c>
      <c r="AF291" s="60" t="str">
        <f>IF(B291="",IF(OR($C291&lt;&gt;"",$D291&lt;&gt;"",$E291&lt;&gt;"",$F291&lt;&gt;""),INDEX(AF$3:AF290,MATCH(MAX(AB$3:AB290),AB$3:AB290,0),0),""),B291)</f>
        <v/>
      </c>
      <c r="AG291" s="60" t="str">
        <f>IF(C291="",IF(OR($B291&lt;&gt;"",$D291&lt;&gt;"",$E291&lt;&gt;"",$F291&lt;&gt;""),INDEX(AG$3:AG290,MATCH(MAX(AC$3:AC290),AC$3:AC290,0),0),""),C291)</f>
        <v/>
      </c>
      <c r="AH291" s="60" t="str">
        <f>IF(D291="",IF(OR($B291&lt;&gt;"",$C291&lt;&gt;"",$E291&lt;&gt;"",$F291&lt;&gt;""),INDEX(AH$3:AH290,MATCH(MAX(AD$3:AD290),AD$3:AD290,0),0),""),D291)</f>
        <v/>
      </c>
      <c r="AI291" s="19" t="str">
        <f t="shared" si="159"/>
        <v/>
      </c>
      <c r="AJ291" s="22" t="str">
        <f>IF(AK291="","",$AK291&amp;"@"&amp;AL291&amp;IF(AL291="","","@"&amp;COUNTIF($AI$3:AI291,AL291)))</f>
        <v/>
      </c>
      <c r="AK291" s="45" t="str">
        <f t="shared" si="160"/>
        <v/>
      </c>
      <c r="AL291" s="5" t="str">
        <f>IF(AI291="",IF(AND(F291&lt;&gt;"",E291=""),INDEX($AI$3:AI290,MATCH(MAX($AE$3:AE290),$AE$3:AE290,0),0),""),AI291)</f>
        <v/>
      </c>
      <c r="AM291" s="22" t="str">
        <f>IF(入力!F291="","",IFERROR(INDEX(設定!$B$3:$B$100003,IFERROR(MATCH("*"&amp;$F291&amp;"*",設定!B$3:B$100003,0),MATCH("*"&amp;$F291&amp;"*",設定!C$3:C$100003,0)),0),入力!F291))&amp;""</f>
        <v/>
      </c>
      <c r="AN291" s="22" t="str">
        <f>IF(AM291="","",IFERROR(IF(入力!I291="",INDEX(設定!$D$3:$D$100003,MATCH("*"&amp;$AM291&amp;"*",設定!B$3:B$100003,0),0),I291),I291))&amp;""</f>
        <v/>
      </c>
      <c r="AO291" s="22" t="str">
        <f t="shared" si="161"/>
        <v/>
      </c>
      <c r="AP291" s="22" t="str">
        <f t="shared" si="162"/>
        <v/>
      </c>
      <c r="AQ291" s="22" t="str">
        <f>IF(AM291="","",IFERROR(IF(入力!H291="",INDEX(設定!$E$3:$X$100003,MATCH("*"&amp;$AM291&amp;"*",設定!B$3:B$100003,0),MATCH($AK291,設定!$E$1:$X$1,1)),H291),H291))</f>
        <v/>
      </c>
      <c r="AR291" s="23" t="str">
        <f t="shared" si="163"/>
        <v/>
      </c>
      <c r="AS291" s="23" t="str">
        <f>IF(AND(AR291&lt;&gt;"",COUNTIF($AJ$3:AJ291,AJ291)=1),SUMIF($AJ$3:$AR$100003,AJ291,$AR$3:$AR$100003),"")</f>
        <v/>
      </c>
      <c r="AT291" s="23" t="str">
        <f>IF(AND(COUNTIF($AK$3:AK291,AK291)=COUNTIF($AK$3:AK100291,AK291),AK291&lt;&gt;""),SUMIF($AK$3:AK291,AK291,$AR$3:AR291),"")</f>
        <v/>
      </c>
      <c r="AU291" s="125"/>
      <c r="AV291" s="22" t="str">
        <f>IF(COUNT(BA291:BF291)=6,MAX($AV$3:AV290)+1,"")</f>
        <v/>
      </c>
      <c r="AW291" s="22" t="str">
        <f>IF(AX291="","",RANK(AX291,$AX$3:$AX$100003,1)+COUNTIF($AX$3:AX291,AX291)-1)</f>
        <v/>
      </c>
      <c r="AX291" s="22" t="str">
        <f t="shared" si="141"/>
        <v/>
      </c>
      <c r="AY291" s="22" t="str">
        <f>IF(AL291="","",IF(COUNTIF($AL$3:AL291,AL291)=1,1+MAX($AY$3:AY290),INDEX($AY$3:AY290,MATCH(AL291,$AL$3:AL291,0),0)))</f>
        <v/>
      </c>
      <c r="AZ291" s="22" t="str">
        <f>IF(AM291="","",IF(COUNTIF($AM$3:AM291,AM291)=1,1+MAX($AZ$3:AZ290),INDEX($AZ$3:AZ290,MATCH(AM291,$AM$3:AM291,0),0)))</f>
        <v/>
      </c>
      <c r="BA291" s="79" t="str">
        <f t="shared" si="142"/>
        <v/>
      </c>
      <c r="BB291" s="79" t="str">
        <f t="shared" si="143"/>
        <v/>
      </c>
      <c r="BC291" s="22" t="str">
        <f>IF($AL291="","",IF(COUNTIF(AL291,"*"&amp;BC$1&amp;"*"),COUNTIF(AL$3:AL291,"*"&amp;BC$1&amp;"*"),""))</f>
        <v/>
      </c>
      <c r="BD291" s="22" t="str">
        <f>IF($AL291="","",IF(COUNTIF(AM291,"*"&amp;BD$1&amp;"*"),COUNTIF(AM$3:AM291,"*"&amp;BD$1&amp;"*"),""))</f>
        <v/>
      </c>
      <c r="BE291" s="22" t="str">
        <f>IF($AL291="","",IF(COUNTIF(AN291,"*"&amp;BE$1&amp;"*"),COUNTIF(AN$3:AN291,"*"&amp;BE$1&amp;"*"),""))</f>
        <v/>
      </c>
      <c r="BF291" s="22" t="str">
        <f>IF($AL291="","",IF(COUNTIF(AO291,"*"&amp;BF$1&amp;"*"),COUNTIF(AO$3:AO291,"*"&amp;BF$1&amp;"*"),""))</f>
        <v/>
      </c>
      <c r="BG291" s="83" t="str">
        <f t="shared" si="144"/>
        <v/>
      </c>
      <c r="BH291" s="22" t="str">
        <f t="shared" si="145"/>
        <v/>
      </c>
      <c r="BI291" s="22" t="str">
        <f t="shared" si="146"/>
        <v/>
      </c>
      <c r="BK291" s="22" t="str">
        <f>IF($BK$1&gt;=1+MAX($BK$3:BK290),1+MAX($BK$3:BK290),"")</f>
        <v/>
      </c>
      <c r="BL291" s="22" t="str">
        <f t="shared" si="165"/>
        <v/>
      </c>
      <c r="BM291" s="22" t="str">
        <f t="shared" si="165"/>
        <v/>
      </c>
      <c r="BN291" s="22" t="str">
        <f t="shared" si="165"/>
        <v/>
      </c>
      <c r="BO291" s="22" t="str">
        <f t="shared" si="165"/>
        <v/>
      </c>
      <c r="BP291" s="22" t="str">
        <f t="shared" si="165"/>
        <v/>
      </c>
      <c r="BQ291" s="22" t="str">
        <f t="shared" si="165"/>
        <v/>
      </c>
      <c r="BR291" s="22" t="str">
        <f t="shared" si="165"/>
        <v/>
      </c>
      <c r="BS291" s="22" t="str">
        <f t="shared" si="165"/>
        <v/>
      </c>
      <c r="BT291" s="22" t="str">
        <f t="shared" si="165"/>
        <v/>
      </c>
      <c r="BU291" s="22" t="str">
        <f t="shared" si="165"/>
        <v/>
      </c>
      <c r="BV291" s="22" t="str">
        <f t="shared" si="165"/>
        <v/>
      </c>
    </row>
    <row r="292" spans="2:74" ht="30" customHeight="1" x14ac:dyDescent="0.2">
      <c r="B292" s="75"/>
      <c r="C292" s="75"/>
      <c r="D292" s="77"/>
      <c r="E292" s="49"/>
      <c r="F292" s="49"/>
      <c r="G292" s="50"/>
      <c r="H292" s="51"/>
      <c r="I292" s="50"/>
      <c r="J292" s="53"/>
      <c r="K292" s="55" t="str">
        <f t="shared" si="148"/>
        <v/>
      </c>
      <c r="L292" s="50" t="str">
        <f t="shared" si="149"/>
        <v/>
      </c>
      <c r="M292" s="50" t="str">
        <f t="shared" si="150"/>
        <v/>
      </c>
      <c r="N292" s="72" t="str">
        <f t="shared" si="151"/>
        <v/>
      </c>
      <c r="O292" s="72" t="str">
        <f t="shared" si="152"/>
        <v/>
      </c>
      <c r="P292" s="51" t="str">
        <f t="shared" si="153"/>
        <v/>
      </c>
      <c r="Q292" s="21"/>
      <c r="R292" s="68" t="str">
        <f t="shared" si="154"/>
        <v/>
      </c>
      <c r="S292" s="51" t="str">
        <f t="shared" si="155"/>
        <v/>
      </c>
      <c r="T292" s="24"/>
      <c r="U292" s="7" t="str">
        <f t="shared" si="139"/>
        <v/>
      </c>
      <c r="V292" s="8" t="str">
        <f t="shared" si="156"/>
        <v/>
      </c>
      <c r="W292" s="21"/>
      <c r="X292" s="14" t="str">
        <f t="shared" si="140"/>
        <v/>
      </c>
      <c r="Y292" s="14" t="str">
        <f t="shared" si="157"/>
        <v/>
      </c>
      <c r="Z292" s="8" t="str">
        <f t="shared" si="158"/>
        <v/>
      </c>
      <c r="AA292" s="24"/>
      <c r="AB292" s="4" t="str">
        <f>IF(B292="","",COUNT(B$3:B292))</f>
        <v/>
      </c>
      <c r="AC292" s="4" t="str">
        <f>IF(C292="","",COUNT(C$3:C292))</f>
        <v/>
      </c>
      <c r="AD292" s="4" t="str">
        <f>IF(D292="","",COUNT(D$3:D292))</f>
        <v/>
      </c>
      <c r="AE292" s="22" t="str">
        <f>IF(E292="","",COUNTA($E$3:E292))</f>
        <v/>
      </c>
      <c r="AF292" s="60" t="str">
        <f>IF(B292="",IF(OR($C292&lt;&gt;"",$D292&lt;&gt;"",$E292&lt;&gt;"",$F292&lt;&gt;""),INDEX(AF$3:AF291,MATCH(MAX(AB$3:AB291),AB$3:AB291,0),0),""),B292)</f>
        <v/>
      </c>
      <c r="AG292" s="60" t="str">
        <f>IF(C292="",IF(OR($B292&lt;&gt;"",$D292&lt;&gt;"",$E292&lt;&gt;"",$F292&lt;&gt;""),INDEX(AG$3:AG291,MATCH(MAX(AC$3:AC291),AC$3:AC291,0),0),""),C292)</f>
        <v/>
      </c>
      <c r="AH292" s="60" t="str">
        <f>IF(D292="",IF(OR($B292&lt;&gt;"",$C292&lt;&gt;"",$E292&lt;&gt;"",$F292&lt;&gt;""),INDEX(AH$3:AH291,MATCH(MAX(AD$3:AD291),AD$3:AD291,0),0),""),D292)</f>
        <v/>
      </c>
      <c r="AI292" s="19" t="str">
        <f t="shared" si="159"/>
        <v/>
      </c>
      <c r="AJ292" s="22" t="str">
        <f>IF(AK292="","",$AK292&amp;"@"&amp;AL292&amp;IF(AL292="","","@"&amp;COUNTIF($AI$3:AI292,AL292)))</f>
        <v/>
      </c>
      <c r="AK292" s="45" t="str">
        <f t="shared" si="160"/>
        <v/>
      </c>
      <c r="AL292" s="5" t="str">
        <f>IF(AI292="",IF(AND(F292&lt;&gt;"",E292=""),INDEX($AI$3:AI291,MATCH(MAX($AE$3:AE291),$AE$3:AE291,0),0),""),AI292)</f>
        <v/>
      </c>
      <c r="AM292" s="22" t="str">
        <f>IF(入力!F292="","",IFERROR(INDEX(設定!$B$3:$B$100003,IFERROR(MATCH("*"&amp;$F292&amp;"*",設定!B$3:B$100003,0),MATCH("*"&amp;$F292&amp;"*",設定!C$3:C$100003,0)),0),入力!F292))&amp;""</f>
        <v/>
      </c>
      <c r="AN292" s="22" t="str">
        <f>IF(AM292="","",IFERROR(IF(入力!I292="",INDEX(設定!$D$3:$D$100003,MATCH("*"&amp;$AM292&amp;"*",設定!B$3:B$100003,0),0),I292),I292))&amp;""</f>
        <v/>
      </c>
      <c r="AO292" s="22" t="str">
        <f t="shared" si="161"/>
        <v/>
      </c>
      <c r="AP292" s="22" t="str">
        <f t="shared" si="162"/>
        <v/>
      </c>
      <c r="AQ292" s="22" t="str">
        <f>IF(AM292="","",IFERROR(IF(入力!H292="",INDEX(設定!$E$3:$X$100003,MATCH("*"&amp;$AM292&amp;"*",設定!B$3:B$100003,0),MATCH($AK292,設定!$E$1:$X$1,1)),H292),H292))</f>
        <v/>
      </c>
      <c r="AR292" s="23" t="str">
        <f t="shared" si="163"/>
        <v/>
      </c>
      <c r="AS292" s="23" t="str">
        <f>IF(AND(AR292&lt;&gt;"",COUNTIF($AJ$3:AJ292,AJ292)=1),SUMIF($AJ$3:$AR$100003,AJ292,$AR$3:$AR$100003),"")</f>
        <v/>
      </c>
      <c r="AT292" s="23" t="str">
        <f>IF(AND(COUNTIF($AK$3:AK292,AK292)=COUNTIF($AK$3:AK100292,AK292),AK292&lt;&gt;""),SUMIF($AK$3:AK292,AK292,$AR$3:AR292),"")</f>
        <v/>
      </c>
      <c r="AU292" s="125"/>
      <c r="AV292" s="22" t="str">
        <f>IF(COUNT(BA292:BF292)=6,MAX($AV$3:AV291)+1,"")</f>
        <v/>
      </c>
      <c r="AW292" s="22" t="str">
        <f>IF(AX292="","",RANK(AX292,$AX$3:$AX$100003,1)+COUNTIF($AX$3:AX292,AX292)-1)</f>
        <v/>
      </c>
      <c r="AX292" s="22" t="str">
        <f t="shared" si="141"/>
        <v/>
      </c>
      <c r="AY292" s="22" t="str">
        <f>IF(AL292="","",IF(COUNTIF($AL$3:AL292,AL292)=1,1+MAX($AY$3:AY291),INDEX($AY$3:AY291,MATCH(AL292,$AL$3:AL292,0),0)))</f>
        <v/>
      </c>
      <c r="AZ292" s="22" t="str">
        <f>IF(AM292="","",IF(COUNTIF($AM$3:AM292,AM292)=1,1+MAX($AZ$3:AZ291),INDEX($AZ$3:AZ291,MATCH(AM292,$AM$3:AM292,0),0)))</f>
        <v/>
      </c>
      <c r="BA292" s="79" t="str">
        <f t="shared" si="142"/>
        <v/>
      </c>
      <c r="BB292" s="79" t="str">
        <f t="shared" si="143"/>
        <v/>
      </c>
      <c r="BC292" s="22" t="str">
        <f>IF($AL292="","",IF(COUNTIF(AL292,"*"&amp;BC$1&amp;"*"),COUNTIF(AL$3:AL292,"*"&amp;BC$1&amp;"*"),""))</f>
        <v/>
      </c>
      <c r="BD292" s="22" t="str">
        <f>IF($AL292="","",IF(COUNTIF(AM292,"*"&amp;BD$1&amp;"*"),COUNTIF(AM$3:AM292,"*"&amp;BD$1&amp;"*"),""))</f>
        <v/>
      </c>
      <c r="BE292" s="22" t="str">
        <f>IF($AL292="","",IF(COUNTIF(AN292,"*"&amp;BE$1&amp;"*"),COUNTIF(AN$3:AN292,"*"&amp;BE$1&amp;"*"),""))</f>
        <v/>
      </c>
      <c r="BF292" s="22" t="str">
        <f>IF($AL292="","",IF(COUNTIF(AO292,"*"&amp;BF$1&amp;"*"),COUNTIF(AO$3:AO292,"*"&amp;BF$1&amp;"*"),""))</f>
        <v/>
      </c>
      <c r="BG292" s="83" t="str">
        <f t="shared" si="144"/>
        <v/>
      </c>
      <c r="BH292" s="22" t="str">
        <f t="shared" si="145"/>
        <v/>
      </c>
      <c r="BI292" s="22" t="str">
        <f t="shared" si="146"/>
        <v/>
      </c>
      <c r="BK292" s="22" t="str">
        <f>IF($BK$1&gt;=1+MAX($BK$3:BK291),1+MAX($BK$3:BK291),"")</f>
        <v/>
      </c>
      <c r="BL292" s="22" t="str">
        <f t="shared" si="165"/>
        <v/>
      </c>
      <c r="BM292" s="22" t="str">
        <f t="shared" si="165"/>
        <v/>
      </c>
      <c r="BN292" s="22" t="str">
        <f t="shared" si="165"/>
        <v/>
      </c>
      <c r="BO292" s="22" t="str">
        <f t="shared" si="165"/>
        <v/>
      </c>
      <c r="BP292" s="22" t="str">
        <f t="shared" si="165"/>
        <v/>
      </c>
      <c r="BQ292" s="22" t="str">
        <f t="shared" si="165"/>
        <v/>
      </c>
      <c r="BR292" s="22" t="str">
        <f t="shared" si="165"/>
        <v/>
      </c>
      <c r="BS292" s="22" t="str">
        <f t="shared" si="165"/>
        <v/>
      </c>
      <c r="BT292" s="22" t="str">
        <f t="shared" si="165"/>
        <v/>
      </c>
      <c r="BU292" s="22" t="str">
        <f t="shared" si="165"/>
        <v/>
      </c>
      <c r="BV292" s="22" t="str">
        <f t="shared" si="165"/>
        <v/>
      </c>
    </row>
    <row r="293" spans="2:74" ht="30" customHeight="1" x14ac:dyDescent="0.2">
      <c r="B293" s="75"/>
      <c r="C293" s="75"/>
      <c r="D293" s="77"/>
      <c r="E293" s="49"/>
      <c r="F293" s="49"/>
      <c r="G293" s="50"/>
      <c r="H293" s="51"/>
      <c r="I293" s="50"/>
      <c r="J293" s="53"/>
      <c r="K293" s="55" t="str">
        <f t="shared" si="148"/>
        <v/>
      </c>
      <c r="L293" s="50" t="str">
        <f t="shared" si="149"/>
        <v/>
      </c>
      <c r="M293" s="50" t="str">
        <f t="shared" si="150"/>
        <v/>
      </c>
      <c r="N293" s="72" t="str">
        <f t="shared" si="151"/>
        <v/>
      </c>
      <c r="O293" s="72" t="str">
        <f t="shared" si="152"/>
        <v/>
      </c>
      <c r="P293" s="51" t="str">
        <f t="shared" si="153"/>
        <v/>
      </c>
      <c r="Q293" s="21"/>
      <c r="R293" s="68" t="str">
        <f t="shared" si="154"/>
        <v/>
      </c>
      <c r="S293" s="51" t="str">
        <f t="shared" si="155"/>
        <v/>
      </c>
      <c r="T293" s="24"/>
      <c r="U293" s="7" t="str">
        <f t="shared" si="139"/>
        <v/>
      </c>
      <c r="V293" s="8" t="str">
        <f t="shared" si="156"/>
        <v/>
      </c>
      <c r="W293" s="21"/>
      <c r="X293" s="14" t="str">
        <f t="shared" si="140"/>
        <v/>
      </c>
      <c r="Y293" s="14" t="str">
        <f t="shared" si="157"/>
        <v/>
      </c>
      <c r="Z293" s="8" t="str">
        <f t="shared" si="158"/>
        <v/>
      </c>
      <c r="AA293" s="24"/>
      <c r="AB293" s="4" t="str">
        <f>IF(B293="","",COUNT(B$3:B293))</f>
        <v/>
      </c>
      <c r="AC293" s="4" t="str">
        <f>IF(C293="","",COUNT(C$3:C293))</f>
        <v/>
      </c>
      <c r="AD293" s="4" t="str">
        <f>IF(D293="","",COUNT(D$3:D293))</f>
        <v/>
      </c>
      <c r="AE293" s="22" t="str">
        <f>IF(E293="","",COUNTA($E$3:E293))</f>
        <v/>
      </c>
      <c r="AF293" s="60" t="str">
        <f>IF(B293="",IF(OR($C293&lt;&gt;"",$D293&lt;&gt;"",$E293&lt;&gt;"",$F293&lt;&gt;""),INDEX(AF$3:AF292,MATCH(MAX(AB$3:AB292),AB$3:AB292,0),0),""),B293)</f>
        <v/>
      </c>
      <c r="AG293" s="60" t="str">
        <f>IF(C293="",IF(OR($B293&lt;&gt;"",$D293&lt;&gt;"",$E293&lt;&gt;"",$F293&lt;&gt;""),INDEX(AG$3:AG292,MATCH(MAX(AC$3:AC292),AC$3:AC292,0),0),""),C293)</f>
        <v/>
      </c>
      <c r="AH293" s="60" t="str">
        <f>IF(D293="",IF(OR($B293&lt;&gt;"",$C293&lt;&gt;"",$E293&lt;&gt;"",$F293&lt;&gt;""),INDEX(AH$3:AH292,MATCH(MAX(AD$3:AD292),AD$3:AD292,0),0),""),D293)</f>
        <v/>
      </c>
      <c r="AI293" s="19" t="str">
        <f t="shared" si="159"/>
        <v/>
      </c>
      <c r="AJ293" s="22" t="str">
        <f>IF(AK293="","",$AK293&amp;"@"&amp;AL293&amp;IF(AL293="","","@"&amp;COUNTIF($AI$3:AI293,AL293)))</f>
        <v/>
      </c>
      <c r="AK293" s="45" t="str">
        <f t="shared" si="160"/>
        <v/>
      </c>
      <c r="AL293" s="5" t="str">
        <f>IF(AI293="",IF(AND(F293&lt;&gt;"",E293=""),INDEX($AI$3:AI292,MATCH(MAX($AE$3:AE292),$AE$3:AE292,0),0),""),AI293)</f>
        <v/>
      </c>
      <c r="AM293" s="22" t="str">
        <f>IF(入力!F293="","",IFERROR(INDEX(設定!$B$3:$B$100003,IFERROR(MATCH("*"&amp;$F293&amp;"*",設定!B$3:B$100003,0),MATCH("*"&amp;$F293&amp;"*",設定!C$3:C$100003,0)),0),入力!F293))&amp;""</f>
        <v/>
      </c>
      <c r="AN293" s="22" t="str">
        <f>IF(AM293="","",IFERROR(IF(入力!I293="",INDEX(設定!$D$3:$D$100003,MATCH("*"&amp;$AM293&amp;"*",設定!B$3:B$100003,0),0),I293),I293))&amp;""</f>
        <v/>
      </c>
      <c r="AO293" s="22" t="str">
        <f t="shared" si="161"/>
        <v/>
      </c>
      <c r="AP293" s="22" t="str">
        <f t="shared" si="162"/>
        <v/>
      </c>
      <c r="AQ293" s="22" t="str">
        <f>IF(AM293="","",IFERROR(IF(入力!H293="",INDEX(設定!$E$3:$X$100003,MATCH("*"&amp;$AM293&amp;"*",設定!B$3:B$100003,0),MATCH($AK293,設定!$E$1:$X$1,1)),H293),H293))</f>
        <v/>
      </c>
      <c r="AR293" s="23" t="str">
        <f t="shared" si="163"/>
        <v/>
      </c>
      <c r="AS293" s="23" t="str">
        <f>IF(AND(AR293&lt;&gt;"",COUNTIF($AJ$3:AJ293,AJ293)=1),SUMIF($AJ$3:$AR$100003,AJ293,$AR$3:$AR$100003),"")</f>
        <v/>
      </c>
      <c r="AT293" s="23" t="str">
        <f>IF(AND(COUNTIF($AK$3:AK293,AK293)=COUNTIF($AK$3:AK100293,AK293),AK293&lt;&gt;""),SUMIF($AK$3:AK293,AK293,$AR$3:AR293),"")</f>
        <v/>
      </c>
      <c r="AU293" s="125"/>
      <c r="AV293" s="22" t="str">
        <f>IF(COUNT(BA293:BF293)=6,MAX($AV$3:AV292)+1,"")</f>
        <v/>
      </c>
      <c r="AW293" s="22" t="str">
        <f>IF(AX293="","",RANK(AX293,$AX$3:$AX$100003,1)+COUNTIF($AX$3:AX293,AX293)-1)</f>
        <v/>
      </c>
      <c r="AX293" s="22" t="str">
        <f t="shared" si="141"/>
        <v/>
      </c>
      <c r="AY293" s="22" t="str">
        <f>IF(AL293="","",IF(COUNTIF($AL$3:AL293,AL293)=1,1+MAX($AY$3:AY292),INDEX($AY$3:AY292,MATCH(AL293,$AL$3:AL293,0),0)))</f>
        <v/>
      </c>
      <c r="AZ293" s="22" t="str">
        <f>IF(AM293="","",IF(COUNTIF($AM$3:AM293,AM293)=1,1+MAX($AZ$3:AZ292),INDEX($AZ$3:AZ292,MATCH(AM293,$AM$3:AM293,0),0)))</f>
        <v/>
      </c>
      <c r="BA293" s="79" t="str">
        <f t="shared" si="142"/>
        <v/>
      </c>
      <c r="BB293" s="79" t="str">
        <f t="shared" si="143"/>
        <v/>
      </c>
      <c r="BC293" s="22" t="str">
        <f>IF($AL293="","",IF(COUNTIF(AL293,"*"&amp;BC$1&amp;"*"),COUNTIF(AL$3:AL293,"*"&amp;BC$1&amp;"*"),""))</f>
        <v/>
      </c>
      <c r="BD293" s="22" t="str">
        <f>IF($AL293="","",IF(COUNTIF(AM293,"*"&amp;BD$1&amp;"*"),COUNTIF(AM$3:AM293,"*"&amp;BD$1&amp;"*"),""))</f>
        <v/>
      </c>
      <c r="BE293" s="22" t="str">
        <f>IF($AL293="","",IF(COUNTIF(AN293,"*"&amp;BE$1&amp;"*"),COUNTIF(AN$3:AN293,"*"&amp;BE$1&amp;"*"),""))</f>
        <v/>
      </c>
      <c r="BF293" s="22" t="str">
        <f>IF($AL293="","",IF(COUNTIF(AO293,"*"&amp;BF$1&amp;"*"),COUNTIF(AO$3:AO293,"*"&amp;BF$1&amp;"*"),""))</f>
        <v/>
      </c>
      <c r="BG293" s="83" t="str">
        <f t="shared" si="144"/>
        <v/>
      </c>
      <c r="BH293" s="22" t="str">
        <f t="shared" si="145"/>
        <v/>
      </c>
      <c r="BI293" s="22" t="str">
        <f t="shared" si="146"/>
        <v/>
      </c>
      <c r="BK293" s="22" t="str">
        <f>IF($BK$1&gt;=1+MAX($BK$3:BK292),1+MAX($BK$3:BK292),"")</f>
        <v/>
      </c>
      <c r="BL293" s="22" t="str">
        <f t="shared" ref="BL293:BV302" si="166">IFERROR(IF($BK293="","",INDEX($AF$3:$AR$100003,MATCH($BK293,INDEX($AV$3:$AW$100003,0,MATCH($BL$1,$AV$2:$AW$2,0)),0),MATCH(BL$2,$AF$2:$AR$2,0))),"")</f>
        <v/>
      </c>
      <c r="BM293" s="22" t="str">
        <f t="shared" si="166"/>
        <v/>
      </c>
      <c r="BN293" s="22" t="str">
        <f t="shared" si="166"/>
        <v/>
      </c>
      <c r="BO293" s="22" t="str">
        <f t="shared" si="166"/>
        <v/>
      </c>
      <c r="BP293" s="22" t="str">
        <f t="shared" si="166"/>
        <v/>
      </c>
      <c r="BQ293" s="22" t="str">
        <f t="shared" si="166"/>
        <v/>
      </c>
      <c r="BR293" s="22" t="str">
        <f t="shared" si="166"/>
        <v/>
      </c>
      <c r="BS293" s="22" t="str">
        <f t="shared" si="166"/>
        <v/>
      </c>
      <c r="BT293" s="22" t="str">
        <f t="shared" si="166"/>
        <v/>
      </c>
      <c r="BU293" s="22" t="str">
        <f t="shared" si="166"/>
        <v/>
      </c>
      <c r="BV293" s="22" t="str">
        <f t="shared" si="166"/>
        <v/>
      </c>
    </row>
    <row r="294" spans="2:74" ht="30" customHeight="1" x14ac:dyDescent="0.2">
      <c r="B294" s="75"/>
      <c r="C294" s="75"/>
      <c r="D294" s="77"/>
      <c r="E294" s="49"/>
      <c r="F294" s="49"/>
      <c r="G294" s="50"/>
      <c r="H294" s="51"/>
      <c r="I294" s="50"/>
      <c r="J294" s="53"/>
      <c r="K294" s="55" t="str">
        <f t="shared" si="148"/>
        <v/>
      </c>
      <c r="L294" s="50" t="str">
        <f t="shared" si="149"/>
        <v/>
      </c>
      <c r="M294" s="50" t="str">
        <f t="shared" si="150"/>
        <v/>
      </c>
      <c r="N294" s="72" t="str">
        <f t="shared" si="151"/>
        <v/>
      </c>
      <c r="O294" s="72" t="str">
        <f t="shared" si="152"/>
        <v/>
      </c>
      <c r="P294" s="51" t="str">
        <f t="shared" si="153"/>
        <v/>
      </c>
      <c r="Q294" s="21"/>
      <c r="R294" s="68" t="str">
        <f t="shared" si="154"/>
        <v/>
      </c>
      <c r="S294" s="51" t="str">
        <f t="shared" si="155"/>
        <v/>
      </c>
      <c r="T294" s="24"/>
      <c r="U294" s="7" t="str">
        <f t="shared" si="139"/>
        <v/>
      </c>
      <c r="V294" s="8" t="str">
        <f t="shared" si="156"/>
        <v/>
      </c>
      <c r="W294" s="21"/>
      <c r="X294" s="14" t="str">
        <f t="shared" si="140"/>
        <v/>
      </c>
      <c r="Y294" s="14" t="str">
        <f t="shared" si="157"/>
        <v/>
      </c>
      <c r="Z294" s="8" t="str">
        <f t="shared" si="158"/>
        <v/>
      </c>
      <c r="AA294" s="24"/>
      <c r="AB294" s="4" t="str">
        <f>IF(B294="","",COUNT(B$3:B294))</f>
        <v/>
      </c>
      <c r="AC294" s="4" t="str">
        <f>IF(C294="","",COUNT(C$3:C294))</f>
        <v/>
      </c>
      <c r="AD294" s="4" t="str">
        <f>IF(D294="","",COUNT(D$3:D294))</f>
        <v/>
      </c>
      <c r="AE294" s="22" t="str">
        <f>IF(E294="","",COUNTA($E$3:E294))</f>
        <v/>
      </c>
      <c r="AF294" s="60" t="str">
        <f>IF(B294="",IF(OR($C294&lt;&gt;"",$D294&lt;&gt;"",$E294&lt;&gt;"",$F294&lt;&gt;""),INDEX(AF$3:AF293,MATCH(MAX(AB$3:AB293),AB$3:AB293,0),0),""),B294)</f>
        <v/>
      </c>
      <c r="AG294" s="60" t="str">
        <f>IF(C294="",IF(OR($B294&lt;&gt;"",$D294&lt;&gt;"",$E294&lt;&gt;"",$F294&lt;&gt;""),INDEX(AG$3:AG293,MATCH(MAX(AC$3:AC293),AC$3:AC293,0),0),""),C294)</f>
        <v/>
      </c>
      <c r="AH294" s="60" t="str">
        <f>IF(D294="",IF(OR($B294&lt;&gt;"",$C294&lt;&gt;"",$E294&lt;&gt;"",$F294&lt;&gt;""),INDEX(AH$3:AH293,MATCH(MAX(AD$3:AD293),AD$3:AD293,0),0),""),D294)</f>
        <v/>
      </c>
      <c r="AI294" s="19" t="str">
        <f t="shared" si="159"/>
        <v/>
      </c>
      <c r="AJ294" s="22" t="str">
        <f>IF(AK294="","",$AK294&amp;"@"&amp;AL294&amp;IF(AL294="","","@"&amp;COUNTIF($AI$3:AI294,AL294)))</f>
        <v/>
      </c>
      <c r="AK294" s="45" t="str">
        <f t="shared" si="160"/>
        <v/>
      </c>
      <c r="AL294" s="5" t="str">
        <f>IF(AI294="",IF(AND(F294&lt;&gt;"",E294=""),INDEX($AI$3:AI293,MATCH(MAX($AE$3:AE293),$AE$3:AE293,0),0),""),AI294)</f>
        <v/>
      </c>
      <c r="AM294" s="22" t="str">
        <f>IF(入力!F294="","",IFERROR(INDEX(設定!$B$3:$B$100003,IFERROR(MATCH("*"&amp;$F294&amp;"*",設定!B$3:B$100003,0),MATCH("*"&amp;$F294&amp;"*",設定!C$3:C$100003,0)),0),入力!F294))&amp;""</f>
        <v/>
      </c>
      <c r="AN294" s="22" t="str">
        <f>IF(AM294="","",IFERROR(IF(入力!I294="",INDEX(設定!$D$3:$D$100003,MATCH("*"&amp;$AM294&amp;"*",設定!B$3:B$100003,0),0),I294),I294))&amp;""</f>
        <v/>
      </c>
      <c r="AO294" s="22" t="str">
        <f t="shared" si="161"/>
        <v/>
      </c>
      <c r="AP294" s="22" t="str">
        <f t="shared" si="162"/>
        <v/>
      </c>
      <c r="AQ294" s="22" t="str">
        <f>IF(AM294="","",IFERROR(IF(入力!H294="",INDEX(設定!$E$3:$X$100003,MATCH("*"&amp;$AM294&amp;"*",設定!B$3:B$100003,0),MATCH($AK294,設定!$E$1:$X$1,1)),H294),H294))</f>
        <v/>
      </c>
      <c r="AR294" s="23" t="str">
        <f t="shared" si="163"/>
        <v/>
      </c>
      <c r="AS294" s="23" t="str">
        <f>IF(AND(AR294&lt;&gt;"",COUNTIF($AJ$3:AJ294,AJ294)=1),SUMIF($AJ$3:$AR$100003,AJ294,$AR$3:$AR$100003),"")</f>
        <v/>
      </c>
      <c r="AT294" s="23" t="str">
        <f>IF(AND(COUNTIF($AK$3:AK294,AK294)=COUNTIF($AK$3:AK100294,AK294),AK294&lt;&gt;""),SUMIF($AK$3:AK294,AK294,$AR$3:AR294),"")</f>
        <v/>
      </c>
      <c r="AU294" s="125"/>
      <c r="AV294" s="22" t="str">
        <f>IF(COUNT(BA294:BF294)=6,MAX($AV$3:AV293)+1,"")</f>
        <v/>
      </c>
      <c r="AW294" s="22" t="str">
        <f>IF(AX294="","",RANK(AX294,$AX$3:$AX$100003,1)+COUNTIF($AX$3:AX294,AX294)-1)</f>
        <v/>
      </c>
      <c r="AX294" s="22" t="str">
        <f t="shared" si="141"/>
        <v/>
      </c>
      <c r="AY294" s="22" t="str">
        <f>IF(AL294="","",IF(COUNTIF($AL$3:AL294,AL294)=1,1+MAX($AY$3:AY293),INDEX($AY$3:AY293,MATCH(AL294,$AL$3:AL294,0),0)))</f>
        <v/>
      </c>
      <c r="AZ294" s="22" t="str">
        <f>IF(AM294="","",IF(COUNTIF($AM$3:AM294,AM294)=1,1+MAX($AZ$3:AZ293),INDEX($AZ$3:AZ293,MATCH(AM294,$AM$3:AM294,0),0)))</f>
        <v/>
      </c>
      <c r="BA294" s="79" t="str">
        <f t="shared" si="142"/>
        <v/>
      </c>
      <c r="BB294" s="79" t="str">
        <f t="shared" si="143"/>
        <v/>
      </c>
      <c r="BC294" s="22" t="str">
        <f>IF($AL294="","",IF(COUNTIF(AL294,"*"&amp;BC$1&amp;"*"),COUNTIF(AL$3:AL294,"*"&amp;BC$1&amp;"*"),""))</f>
        <v/>
      </c>
      <c r="BD294" s="22" t="str">
        <f>IF($AL294="","",IF(COUNTIF(AM294,"*"&amp;BD$1&amp;"*"),COUNTIF(AM$3:AM294,"*"&amp;BD$1&amp;"*"),""))</f>
        <v/>
      </c>
      <c r="BE294" s="22" t="str">
        <f>IF($AL294="","",IF(COUNTIF(AN294,"*"&amp;BE$1&amp;"*"),COUNTIF(AN$3:AN294,"*"&amp;BE$1&amp;"*"),""))</f>
        <v/>
      </c>
      <c r="BF294" s="22" t="str">
        <f>IF($AL294="","",IF(COUNTIF(AO294,"*"&amp;BF$1&amp;"*"),COUNTIF(AO$3:AO294,"*"&amp;BF$1&amp;"*"),""))</f>
        <v/>
      </c>
      <c r="BG294" s="83" t="str">
        <f t="shared" si="144"/>
        <v/>
      </c>
      <c r="BH294" s="22" t="str">
        <f t="shared" si="145"/>
        <v/>
      </c>
      <c r="BI294" s="22" t="str">
        <f t="shared" si="146"/>
        <v/>
      </c>
      <c r="BK294" s="22" t="str">
        <f>IF($BK$1&gt;=1+MAX($BK$3:BK293),1+MAX($BK$3:BK293),"")</f>
        <v/>
      </c>
      <c r="BL294" s="22" t="str">
        <f t="shared" si="166"/>
        <v/>
      </c>
      <c r="BM294" s="22" t="str">
        <f t="shared" si="166"/>
        <v/>
      </c>
      <c r="BN294" s="22" t="str">
        <f t="shared" si="166"/>
        <v/>
      </c>
      <c r="BO294" s="22" t="str">
        <f t="shared" si="166"/>
        <v/>
      </c>
      <c r="BP294" s="22" t="str">
        <f t="shared" si="166"/>
        <v/>
      </c>
      <c r="BQ294" s="22" t="str">
        <f t="shared" si="166"/>
        <v/>
      </c>
      <c r="BR294" s="22" t="str">
        <f t="shared" si="166"/>
        <v/>
      </c>
      <c r="BS294" s="22" t="str">
        <f t="shared" si="166"/>
        <v/>
      </c>
      <c r="BT294" s="22" t="str">
        <f t="shared" si="166"/>
        <v/>
      </c>
      <c r="BU294" s="22" t="str">
        <f t="shared" si="166"/>
        <v/>
      </c>
      <c r="BV294" s="22" t="str">
        <f t="shared" si="166"/>
        <v/>
      </c>
    </row>
    <row r="295" spans="2:74" ht="30" customHeight="1" x14ac:dyDescent="0.2">
      <c r="B295" s="75"/>
      <c r="C295" s="75"/>
      <c r="D295" s="77"/>
      <c r="E295" s="49"/>
      <c r="F295" s="49"/>
      <c r="G295" s="50"/>
      <c r="H295" s="51"/>
      <c r="I295" s="50"/>
      <c r="J295" s="53"/>
      <c r="K295" s="55" t="str">
        <f t="shared" si="148"/>
        <v/>
      </c>
      <c r="L295" s="50" t="str">
        <f t="shared" si="149"/>
        <v/>
      </c>
      <c r="M295" s="50" t="str">
        <f t="shared" si="150"/>
        <v/>
      </c>
      <c r="N295" s="72" t="str">
        <f t="shared" si="151"/>
        <v/>
      </c>
      <c r="O295" s="72" t="str">
        <f t="shared" si="152"/>
        <v/>
      </c>
      <c r="P295" s="51" t="str">
        <f t="shared" si="153"/>
        <v/>
      </c>
      <c r="Q295" s="21"/>
      <c r="R295" s="68" t="str">
        <f t="shared" si="154"/>
        <v/>
      </c>
      <c r="S295" s="51" t="str">
        <f t="shared" si="155"/>
        <v/>
      </c>
      <c r="T295" s="24"/>
      <c r="U295" s="7" t="str">
        <f t="shared" si="139"/>
        <v/>
      </c>
      <c r="V295" s="8" t="str">
        <f t="shared" si="156"/>
        <v/>
      </c>
      <c r="W295" s="21"/>
      <c r="X295" s="14" t="str">
        <f t="shared" si="140"/>
        <v/>
      </c>
      <c r="Y295" s="14" t="str">
        <f t="shared" si="157"/>
        <v/>
      </c>
      <c r="Z295" s="8" t="str">
        <f t="shared" si="158"/>
        <v/>
      </c>
      <c r="AA295" s="24"/>
      <c r="AB295" s="4" t="str">
        <f>IF(B295="","",COUNT(B$3:B295))</f>
        <v/>
      </c>
      <c r="AC295" s="4" t="str">
        <f>IF(C295="","",COUNT(C$3:C295))</f>
        <v/>
      </c>
      <c r="AD295" s="4" t="str">
        <f>IF(D295="","",COUNT(D$3:D295))</f>
        <v/>
      </c>
      <c r="AE295" s="22" t="str">
        <f>IF(E295="","",COUNTA($E$3:E295))</f>
        <v/>
      </c>
      <c r="AF295" s="60" t="str">
        <f>IF(B295="",IF(OR($C295&lt;&gt;"",$D295&lt;&gt;"",$E295&lt;&gt;"",$F295&lt;&gt;""),INDEX(AF$3:AF294,MATCH(MAX(AB$3:AB294),AB$3:AB294,0),0),""),B295)</f>
        <v/>
      </c>
      <c r="AG295" s="60" t="str">
        <f>IF(C295="",IF(OR($B295&lt;&gt;"",$D295&lt;&gt;"",$E295&lt;&gt;"",$F295&lt;&gt;""),INDEX(AG$3:AG294,MATCH(MAX(AC$3:AC294),AC$3:AC294,0),0),""),C295)</f>
        <v/>
      </c>
      <c r="AH295" s="60" t="str">
        <f>IF(D295="",IF(OR($B295&lt;&gt;"",$C295&lt;&gt;"",$E295&lt;&gt;"",$F295&lt;&gt;""),INDEX(AH$3:AH294,MATCH(MAX(AD$3:AD294),AD$3:AD294,0),0),""),D295)</f>
        <v/>
      </c>
      <c r="AI295" s="19" t="str">
        <f t="shared" si="159"/>
        <v/>
      </c>
      <c r="AJ295" s="22" t="str">
        <f>IF(AK295="","",$AK295&amp;"@"&amp;AL295&amp;IF(AL295="","","@"&amp;COUNTIF($AI$3:AI295,AL295)))</f>
        <v/>
      </c>
      <c r="AK295" s="45" t="str">
        <f t="shared" si="160"/>
        <v/>
      </c>
      <c r="AL295" s="5" t="str">
        <f>IF(AI295="",IF(AND(F295&lt;&gt;"",E295=""),INDEX($AI$3:AI294,MATCH(MAX($AE$3:AE294),$AE$3:AE294,0),0),""),AI295)</f>
        <v/>
      </c>
      <c r="AM295" s="22" t="str">
        <f>IF(入力!F295="","",IFERROR(INDEX(設定!$B$3:$B$100003,IFERROR(MATCH("*"&amp;$F295&amp;"*",設定!B$3:B$100003,0),MATCH("*"&amp;$F295&amp;"*",設定!C$3:C$100003,0)),0),入力!F295))&amp;""</f>
        <v/>
      </c>
      <c r="AN295" s="22" t="str">
        <f>IF(AM295="","",IFERROR(IF(入力!I295="",INDEX(設定!$D$3:$D$100003,MATCH("*"&amp;$AM295&amp;"*",設定!B$3:B$100003,0),0),I295),I295))&amp;""</f>
        <v/>
      </c>
      <c r="AO295" s="22" t="str">
        <f t="shared" si="161"/>
        <v/>
      </c>
      <c r="AP295" s="22" t="str">
        <f t="shared" si="162"/>
        <v/>
      </c>
      <c r="AQ295" s="22" t="str">
        <f>IF(AM295="","",IFERROR(IF(入力!H295="",INDEX(設定!$E$3:$X$100003,MATCH("*"&amp;$AM295&amp;"*",設定!B$3:B$100003,0),MATCH($AK295,設定!$E$1:$X$1,1)),H295),H295))</f>
        <v/>
      </c>
      <c r="AR295" s="23" t="str">
        <f t="shared" si="163"/>
        <v/>
      </c>
      <c r="AS295" s="23" t="str">
        <f>IF(AND(AR295&lt;&gt;"",COUNTIF($AJ$3:AJ295,AJ295)=1),SUMIF($AJ$3:$AR$100003,AJ295,$AR$3:$AR$100003),"")</f>
        <v/>
      </c>
      <c r="AT295" s="23" t="str">
        <f>IF(AND(COUNTIF($AK$3:AK295,AK295)=COUNTIF($AK$3:AK100295,AK295),AK295&lt;&gt;""),SUMIF($AK$3:AK295,AK295,$AR$3:AR295),"")</f>
        <v/>
      </c>
      <c r="AU295" s="125"/>
      <c r="AV295" s="22" t="str">
        <f>IF(COUNT(BA295:BF295)=6,MAX($AV$3:AV294)+1,"")</f>
        <v/>
      </c>
      <c r="AW295" s="22" t="str">
        <f>IF(AX295="","",RANK(AX295,$AX$3:$AX$100003,1)+COUNTIF($AX$3:AX295,AX295)-1)</f>
        <v/>
      </c>
      <c r="AX295" s="22" t="str">
        <f t="shared" si="141"/>
        <v/>
      </c>
      <c r="AY295" s="22" t="str">
        <f>IF(AL295="","",IF(COUNTIF($AL$3:AL295,AL295)=1,1+MAX($AY$3:AY294),INDEX($AY$3:AY294,MATCH(AL295,$AL$3:AL295,0),0)))</f>
        <v/>
      </c>
      <c r="AZ295" s="22" t="str">
        <f>IF(AM295="","",IF(COUNTIF($AM$3:AM295,AM295)=1,1+MAX($AZ$3:AZ294),INDEX($AZ$3:AZ294,MATCH(AM295,$AM$3:AM295,0),0)))</f>
        <v/>
      </c>
      <c r="BA295" s="79" t="str">
        <f t="shared" si="142"/>
        <v/>
      </c>
      <c r="BB295" s="79" t="str">
        <f t="shared" si="143"/>
        <v/>
      </c>
      <c r="BC295" s="22" t="str">
        <f>IF($AL295="","",IF(COUNTIF(AL295,"*"&amp;BC$1&amp;"*"),COUNTIF(AL$3:AL295,"*"&amp;BC$1&amp;"*"),""))</f>
        <v/>
      </c>
      <c r="BD295" s="22" t="str">
        <f>IF($AL295="","",IF(COUNTIF(AM295,"*"&amp;BD$1&amp;"*"),COUNTIF(AM$3:AM295,"*"&amp;BD$1&amp;"*"),""))</f>
        <v/>
      </c>
      <c r="BE295" s="22" t="str">
        <f>IF($AL295="","",IF(COUNTIF(AN295,"*"&amp;BE$1&amp;"*"),COUNTIF(AN$3:AN295,"*"&amp;BE$1&amp;"*"),""))</f>
        <v/>
      </c>
      <c r="BF295" s="22" t="str">
        <f>IF($AL295="","",IF(COUNTIF(AO295,"*"&amp;BF$1&amp;"*"),COUNTIF(AO$3:AO295,"*"&amp;BF$1&amp;"*"),""))</f>
        <v/>
      </c>
      <c r="BG295" s="83" t="str">
        <f t="shared" si="144"/>
        <v/>
      </c>
      <c r="BH295" s="22" t="str">
        <f t="shared" si="145"/>
        <v/>
      </c>
      <c r="BI295" s="22" t="str">
        <f t="shared" si="146"/>
        <v/>
      </c>
      <c r="BK295" s="22" t="str">
        <f>IF($BK$1&gt;=1+MAX($BK$3:BK294),1+MAX($BK$3:BK294),"")</f>
        <v/>
      </c>
      <c r="BL295" s="22" t="str">
        <f t="shared" si="166"/>
        <v/>
      </c>
      <c r="BM295" s="22" t="str">
        <f t="shared" si="166"/>
        <v/>
      </c>
      <c r="BN295" s="22" t="str">
        <f t="shared" si="166"/>
        <v/>
      </c>
      <c r="BO295" s="22" t="str">
        <f t="shared" si="166"/>
        <v/>
      </c>
      <c r="BP295" s="22" t="str">
        <f t="shared" si="166"/>
        <v/>
      </c>
      <c r="BQ295" s="22" t="str">
        <f t="shared" si="166"/>
        <v/>
      </c>
      <c r="BR295" s="22" t="str">
        <f t="shared" si="166"/>
        <v/>
      </c>
      <c r="BS295" s="22" t="str">
        <f t="shared" si="166"/>
        <v/>
      </c>
      <c r="BT295" s="22" t="str">
        <f t="shared" si="166"/>
        <v/>
      </c>
      <c r="BU295" s="22" t="str">
        <f t="shared" si="166"/>
        <v/>
      </c>
      <c r="BV295" s="22" t="str">
        <f t="shared" si="166"/>
        <v/>
      </c>
    </row>
    <row r="296" spans="2:74" ht="30" customHeight="1" x14ac:dyDescent="0.2">
      <c r="B296" s="75"/>
      <c r="C296" s="75"/>
      <c r="D296" s="77"/>
      <c r="E296" s="49"/>
      <c r="F296" s="49"/>
      <c r="G296" s="50"/>
      <c r="H296" s="51"/>
      <c r="I296" s="50"/>
      <c r="J296" s="53"/>
      <c r="K296" s="55" t="str">
        <f t="shared" si="148"/>
        <v/>
      </c>
      <c r="L296" s="50" t="str">
        <f t="shared" si="149"/>
        <v/>
      </c>
      <c r="M296" s="50" t="str">
        <f t="shared" si="150"/>
        <v/>
      </c>
      <c r="N296" s="72" t="str">
        <f t="shared" si="151"/>
        <v/>
      </c>
      <c r="O296" s="72" t="str">
        <f t="shared" si="152"/>
        <v/>
      </c>
      <c r="P296" s="51" t="str">
        <f t="shared" si="153"/>
        <v/>
      </c>
      <c r="Q296" s="21"/>
      <c r="R296" s="68" t="str">
        <f t="shared" si="154"/>
        <v/>
      </c>
      <c r="S296" s="51" t="str">
        <f t="shared" si="155"/>
        <v/>
      </c>
      <c r="T296" s="24"/>
      <c r="U296" s="7" t="str">
        <f t="shared" si="139"/>
        <v/>
      </c>
      <c r="V296" s="8" t="str">
        <f t="shared" si="156"/>
        <v/>
      </c>
      <c r="W296" s="21"/>
      <c r="X296" s="14" t="str">
        <f t="shared" si="140"/>
        <v/>
      </c>
      <c r="Y296" s="14" t="str">
        <f t="shared" si="157"/>
        <v/>
      </c>
      <c r="Z296" s="8" t="str">
        <f t="shared" si="158"/>
        <v/>
      </c>
      <c r="AA296" s="24"/>
      <c r="AB296" s="4" t="str">
        <f>IF(B296="","",COUNT(B$3:B296))</f>
        <v/>
      </c>
      <c r="AC296" s="4" t="str">
        <f>IF(C296="","",COUNT(C$3:C296))</f>
        <v/>
      </c>
      <c r="AD296" s="4" t="str">
        <f>IF(D296="","",COUNT(D$3:D296))</f>
        <v/>
      </c>
      <c r="AE296" s="22" t="str">
        <f>IF(E296="","",COUNTA($E$3:E296))</f>
        <v/>
      </c>
      <c r="AF296" s="60" t="str">
        <f>IF(B296="",IF(OR($C296&lt;&gt;"",$D296&lt;&gt;"",$E296&lt;&gt;"",$F296&lt;&gt;""),INDEX(AF$3:AF295,MATCH(MAX(AB$3:AB295),AB$3:AB295,0),0),""),B296)</f>
        <v/>
      </c>
      <c r="AG296" s="60" t="str">
        <f>IF(C296="",IF(OR($B296&lt;&gt;"",$D296&lt;&gt;"",$E296&lt;&gt;"",$F296&lt;&gt;""),INDEX(AG$3:AG295,MATCH(MAX(AC$3:AC295),AC$3:AC295,0),0),""),C296)</f>
        <v/>
      </c>
      <c r="AH296" s="60" t="str">
        <f>IF(D296="",IF(OR($B296&lt;&gt;"",$C296&lt;&gt;"",$E296&lt;&gt;"",$F296&lt;&gt;""),INDEX(AH$3:AH295,MATCH(MAX(AD$3:AD295),AD$3:AD295,0),0),""),D296)</f>
        <v/>
      </c>
      <c r="AI296" s="19" t="str">
        <f t="shared" si="159"/>
        <v/>
      </c>
      <c r="AJ296" s="22" t="str">
        <f>IF(AK296="","",$AK296&amp;"@"&amp;AL296&amp;IF(AL296="","","@"&amp;COUNTIF($AI$3:AI296,AL296)))</f>
        <v/>
      </c>
      <c r="AK296" s="45" t="str">
        <f t="shared" si="160"/>
        <v/>
      </c>
      <c r="AL296" s="5" t="str">
        <f>IF(AI296="",IF(AND(F296&lt;&gt;"",E296=""),INDEX($AI$3:AI295,MATCH(MAX($AE$3:AE295),$AE$3:AE295,0),0),""),AI296)</f>
        <v/>
      </c>
      <c r="AM296" s="22" t="str">
        <f>IF(入力!F296="","",IFERROR(INDEX(設定!$B$3:$B$100003,IFERROR(MATCH("*"&amp;$F296&amp;"*",設定!B$3:B$100003,0),MATCH("*"&amp;$F296&amp;"*",設定!C$3:C$100003,0)),0),入力!F296))&amp;""</f>
        <v/>
      </c>
      <c r="AN296" s="22" t="str">
        <f>IF(AM296="","",IFERROR(IF(入力!I296="",INDEX(設定!$D$3:$D$100003,MATCH("*"&amp;$AM296&amp;"*",設定!B$3:B$100003,0),0),I296),I296))&amp;""</f>
        <v/>
      </c>
      <c r="AO296" s="22" t="str">
        <f t="shared" si="161"/>
        <v/>
      </c>
      <c r="AP296" s="22" t="str">
        <f t="shared" si="162"/>
        <v/>
      </c>
      <c r="AQ296" s="22" t="str">
        <f>IF(AM296="","",IFERROR(IF(入力!H296="",INDEX(設定!$E$3:$X$100003,MATCH("*"&amp;$AM296&amp;"*",設定!B$3:B$100003,0),MATCH($AK296,設定!$E$1:$X$1,1)),H296),H296))</f>
        <v/>
      </c>
      <c r="AR296" s="23" t="str">
        <f t="shared" si="163"/>
        <v/>
      </c>
      <c r="AS296" s="23" t="str">
        <f>IF(AND(AR296&lt;&gt;"",COUNTIF($AJ$3:AJ296,AJ296)=1),SUMIF($AJ$3:$AR$100003,AJ296,$AR$3:$AR$100003),"")</f>
        <v/>
      </c>
      <c r="AT296" s="23" t="str">
        <f>IF(AND(COUNTIF($AK$3:AK296,AK296)=COUNTIF($AK$3:AK100296,AK296),AK296&lt;&gt;""),SUMIF($AK$3:AK296,AK296,$AR$3:AR296),"")</f>
        <v/>
      </c>
      <c r="AU296" s="125"/>
      <c r="AV296" s="22" t="str">
        <f>IF(COUNT(BA296:BF296)=6,MAX($AV$3:AV295)+1,"")</f>
        <v/>
      </c>
      <c r="AW296" s="22" t="str">
        <f>IF(AX296="","",RANK(AX296,$AX$3:$AX$100003,1)+COUNTIF($AX$3:AX296,AX296)-1)</f>
        <v/>
      </c>
      <c r="AX296" s="22" t="str">
        <f t="shared" si="141"/>
        <v/>
      </c>
      <c r="AY296" s="22" t="str">
        <f>IF(AL296="","",IF(COUNTIF($AL$3:AL296,AL296)=1,1+MAX($AY$3:AY295),INDEX($AY$3:AY295,MATCH(AL296,$AL$3:AL296,0),0)))</f>
        <v/>
      </c>
      <c r="AZ296" s="22" t="str">
        <f>IF(AM296="","",IF(COUNTIF($AM$3:AM296,AM296)=1,1+MAX($AZ$3:AZ295),INDEX($AZ$3:AZ295,MATCH(AM296,$AM$3:AM296,0),0)))</f>
        <v/>
      </c>
      <c r="BA296" s="79" t="str">
        <f t="shared" si="142"/>
        <v/>
      </c>
      <c r="BB296" s="79" t="str">
        <f t="shared" si="143"/>
        <v/>
      </c>
      <c r="BC296" s="22" t="str">
        <f>IF($AL296="","",IF(COUNTIF(AL296,"*"&amp;BC$1&amp;"*"),COUNTIF(AL$3:AL296,"*"&amp;BC$1&amp;"*"),""))</f>
        <v/>
      </c>
      <c r="BD296" s="22" t="str">
        <f>IF($AL296="","",IF(COUNTIF(AM296,"*"&amp;BD$1&amp;"*"),COUNTIF(AM$3:AM296,"*"&amp;BD$1&amp;"*"),""))</f>
        <v/>
      </c>
      <c r="BE296" s="22" t="str">
        <f>IF($AL296="","",IF(COUNTIF(AN296,"*"&amp;BE$1&amp;"*"),COUNTIF(AN$3:AN296,"*"&amp;BE$1&amp;"*"),""))</f>
        <v/>
      </c>
      <c r="BF296" s="22" t="str">
        <f>IF($AL296="","",IF(COUNTIF(AO296,"*"&amp;BF$1&amp;"*"),COUNTIF(AO$3:AO296,"*"&amp;BF$1&amp;"*"),""))</f>
        <v/>
      </c>
      <c r="BG296" s="83" t="str">
        <f t="shared" si="144"/>
        <v/>
      </c>
      <c r="BH296" s="22" t="str">
        <f t="shared" si="145"/>
        <v/>
      </c>
      <c r="BI296" s="22" t="str">
        <f t="shared" si="146"/>
        <v/>
      </c>
      <c r="BK296" s="22" t="str">
        <f>IF($BK$1&gt;=1+MAX($BK$3:BK295),1+MAX($BK$3:BK295),"")</f>
        <v/>
      </c>
      <c r="BL296" s="22" t="str">
        <f t="shared" si="166"/>
        <v/>
      </c>
      <c r="BM296" s="22" t="str">
        <f t="shared" si="166"/>
        <v/>
      </c>
      <c r="BN296" s="22" t="str">
        <f t="shared" si="166"/>
        <v/>
      </c>
      <c r="BO296" s="22" t="str">
        <f t="shared" si="166"/>
        <v/>
      </c>
      <c r="BP296" s="22" t="str">
        <f t="shared" si="166"/>
        <v/>
      </c>
      <c r="BQ296" s="22" t="str">
        <f t="shared" si="166"/>
        <v/>
      </c>
      <c r="BR296" s="22" t="str">
        <f t="shared" si="166"/>
        <v/>
      </c>
      <c r="BS296" s="22" t="str">
        <f t="shared" si="166"/>
        <v/>
      </c>
      <c r="BT296" s="22" t="str">
        <f t="shared" si="166"/>
        <v/>
      </c>
      <c r="BU296" s="22" t="str">
        <f t="shared" si="166"/>
        <v/>
      </c>
      <c r="BV296" s="22" t="str">
        <f t="shared" si="166"/>
        <v/>
      </c>
    </row>
    <row r="297" spans="2:74" ht="30" customHeight="1" x14ac:dyDescent="0.2">
      <c r="B297" s="75"/>
      <c r="C297" s="75"/>
      <c r="D297" s="77"/>
      <c r="E297" s="49"/>
      <c r="F297" s="49"/>
      <c r="G297" s="50"/>
      <c r="H297" s="51"/>
      <c r="I297" s="50"/>
      <c r="J297" s="53"/>
      <c r="K297" s="55" t="str">
        <f t="shared" si="148"/>
        <v/>
      </c>
      <c r="L297" s="50" t="str">
        <f t="shared" si="149"/>
        <v/>
      </c>
      <c r="M297" s="50" t="str">
        <f t="shared" si="150"/>
        <v/>
      </c>
      <c r="N297" s="72" t="str">
        <f t="shared" si="151"/>
        <v/>
      </c>
      <c r="O297" s="72" t="str">
        <f t="shared" si="152"/>
        <v/>
      </c>
      <c r="P297" s="51" t="str">
        <f t="shared" si="153"/>
        <v/>
      </c>
      <c r="Q297" s="21"/>
      <c r="R297" s="68" t="str">
        <f t="shared" si="154"/>
        <v/>
      </c>
      <c r="S297" s="51" t="str">
        <f t="shared" si="155"/>
        <v/>
      </c>
      <c r="T297" s="24"/>
      <c r="U297" s="7" t="str">
        <f t="shared" si="139"/>
        <v/>
      </c>
      <c r="V297" s="8" t="str">
        <f t="shared" si="156"/>
        <v/>
      </c>
      <c r="W297" s="21"/>
      <c r="X297" s="14" t="str">
        <f t="shared" si="140"/>
        <v/>
      </c>
      <c r="Y297" s="14" t="str">
        <f t="shared" si="157"/>
        <v/>
      </c>
      <c r="Z297" s="8" t="str">
        <f t="shared" si="158"/>
        <v/>
      </c>
      <c r="AA297" s="24"/>
      <c r="AB297" s="4" t="str">
        <f>IF(B297="","",COUNT(B$3:B297))</f>
        <v/>
      </c>
      <c r="AC297" s="4" t="str">
        <f>IF(C297="","",COUNT(C$3:C297))</f>
        <v/>
      </c>
      <c r="AD297" s="4" t="str">
        <f>IF(D297="","",COUNT(D$3:D297))</f>
        <v/>
      </c>
      <c r="AE297" s="22" t="str">
        <f>IF(E297="","",COUNTA($E$3:E297))</f>
        <v/>
      </c>
      <c r="AF297" s="60" t="str">
        <f>IF(B297="",IF(OR($C297&lt;&gt;"",$D297&lt;&gt;"",$E297&lt;&gt;"",$F297&lt;&gt;""),INDEX(AF$3:AF296,MATCH(MAX(AB$3:AB296),AB$3:AB296,0),0),""),B297)</f>
        <v/>
      </c>
      <c r="AG297" s="60" t="str">
        <f>IF(C297="",IF(OR($B297&lt;&gt;"",$D297&lt;&gt;"",$E297&lt;&gt;"",$F297&lt;&gt;""),INDEX(AG$3:AG296,MATCH(MAX(AC$3:AC296),AC$3:AC296,0),0),""),C297)</f>
        <v/>
      </c>
      <c r="AH297" s="60" t="str">
        <f>IF(D297="",IF(OR($B297&lt;&gt;"",$C297&lt;&gt;"",$E297&lt;&gt;"",$F297&lt;&gt;""),INDEX(AH$3:AH296,MATCH(MAX(AD$3:AD296),AD$3:AD296,0),0),""),D297)</f>
        <v/>
      </c>
      <c r="AI297" s="19" t="str">
        <f t="shared" si="159"/>
        <v/>
      </c>
      <c r="AJ297" s="22" t="str">
        <f>IF(AK297="","",$AK297&amp;"@"&amp;AL297&amp;IF(AL297="","","@"&amp;COUNTIF($AI$3:AI297,AL297)))</f>
        <v/>
      </c>
      <c r="AK297" s="45" t="str">
        <f t="shared" si="160"/>
        <v/>
      </c>
      <c r="AL297" s="5" t="str">
        <f>IF(AI297="",IF(AND(F297&lt;&gt;"",E297=""),INDEX($AI$3:AI296,MATCH(MAX($AE$3:AE296),$AE$3:AE296,0),0),""),AI297)</f>
        <v/>
      </c>
      <c r="AM297" s="22" t="str">
        <f>IF(入力!F297="","",IFERROR(INDEX(設定!$B$3:$B$100003,IFERROR(MATCH("*"&amp;$F297&amp;"*",設定!B$3:B$100003,0),MATCH("*"&amp;$F297&amp;"*",設定!C$3:C$100003,0)),0),入力!F297))&amp;""</f>
        <v/>
      </c>
      <c r="AN297" s="22" t="str">
        <f>IF(AM297="","",IFERROR(IF(入力!I297="",INDEX(設定!$D$3:$D$100003,MATCH("*"&amp;$AM297&amp;"*",設定!B$3:B$100003,0),0),I297),I297))&amp;""</f>
        <v/>
      </c>
      <c r="AO297" s="22" t="str">
        <f t="shared" si="161"/>
        <v/>
      </c>
      <c r="AP297" s="22" t="str">
        <f t="shared" si="162"/>
        <v/>
      </c>
      <c r="AQ297" s="22" t="str">
        <f>IF(AM297="","",IFERROR(IF(入力!H297="",INDEX(設定!$E$3:$X$100003,MATCH("*"&amp;$AM297&amp;"*",設定!B$3:B$100003,0),MATCH($AK297,設定!$E$1:$X$1,1)),H297),H297))</f>
        <v/>
      </c>
      <c r="AR297" s="23" t="str">
        <f t="shared" si="163"/>
        <v/>
      </c>
      <c r="AS297" s="23" t="str">
        <f>IF(AND(AR297&lt;&gt;"",COUNTIF($AJ$3:AJ297,AJ297)=1),SUMIF($AJ$3:$AR$100003,AJ297,$AR$3:$AR$100003),"")</f>
        <v/>
      </c>
      <c r="AT297" s="23" t="str">
        <f>IF(AND(COUNTIF($AK$3:AK297,AK297)=COUNTIF($AK$3:AK100297,AK297),AK297&lt;&gt;""),SUMIF($AK$3:AK297,AK297,$AR$3:AR297),"")</f>
        <v/>
      </c>
      <c r="AU297" s="125"/>
      <c r="AV297" s="22" t="str">
        <f>IF(COUNT(BA297:BF297)=6,MAX($AV$3:AV296)+1,"")</f>
        <v/>
      </c>
      <c r="AW297" s="22" t="str">
        <f>IF(AX297="","",RANK(AX297,$AX$3:$AX$100003,1)+COUNTIF($AX$3:AX297,AX297)-1)</f>
        <v/>
      </c>
      <c r="AX297" s="22" t="str">
        <f t="shared" si="141"/>
        <v/>
      </c>
      <c r="AY297" s="22" t="str">
        <f>IF(AL297="","",IF(COUNTIF($AL$3:AL297,AL297)=1,1+MAX($AY$3:AY296),INDEX($AY$3:AY296,MATCH(AL297,$AL$3:AL297,0),0)))</f>
        <v/>
      </c>
      <c r="AZ297" s="22" t="str">
        <f>IF(AM297="","",IF(COUNTIF($AM$3:AM297,AM297)=1,1+MAX($AZ$3:AZ296),INDEX($AZ$3:AZ296,MATCH(AM297,$AM$3:AM297,0),0)))</f>
        <v/>
      </c>
      <c r="BA297" s="79" t="str">
        <f t="shared" si="142"/>
        <v/>
      </c>
      <c r="BB297" s="79" t="str">
        <f t="shared" si="143"/>
        <v/>
      </c>
      <c r="BC297" s="22" t="str">
        <f>IF($AL297="","",IF(COUNTIF(AL297,"*"&amp;BC$1&amp;"*"),COUNTIF(AL$3:AL297,"*"&amp;BC$1&amp;"*"),""))</f>
        <v/>
      </c>
      <c r="BD297" s="22" t="str">
        <f>IF($AL297="","",IF(COUNTIF(AM297,"*"&amp;BD$1&amp;"*"),COUNTIF(AM$3:AM297,"*"&amp;BD$1&amp;"*"),""))</f>
        <v/>
      </c>
      <c r="BE297" s="22" t="str">
        <f>IF($AL297="","",IF(COUNTIF(AN297,"*"&amp;BE$1&amp;"*"),COUNTIF(AN$3:AN297,"*"&amp;BE$1&amp;"*"),""))</f>
        <v/>
      </c>
      <c r="BF297" s="22" t="str">
        <f>IF($AL297="","",IF(COUNTIF(AO297,"*"&amp;BF$1&amp;"*"),COUNTIF(AO$3:AO297,"*"&amp;BF$1&amp;"*"),""))</f>
        <v/>
      </c>
      <c r="BG297" s="83" t="str">
        <f t="shared" si="144"/>
        <v/>
      </c>
      <c r="BH297" s="22" t="str">
        <f t="shared" si="145"/>
        <v/>
      </c>
      <c r="BI297" s="22" t="str">
        <f t="shared" si="146"/>
        <v/>
      </c>
      <c r="BK297" s="22" t="str">
        <f>IF($BK$1&gt;=1+MAX($BK$3:BK296),1+MAX($BK$3:BK296),"")</f>
        <v/>
      </c>
      <c r="BL297" s="22" t="str">
        <f t="shared" si="166"/>
        <v/>
      </c>
      <c r="BM297" s="22" t="str">
        <f t="shared" si="166"/>
        <v/>
      </c>
      <c r="BN297" s="22" t="str">
        <f t="shared" si="166"/>
        <v/>
      </c>
      <c r="BO297" s="22" t="str">
        <f t="shared" si="166"/>
        <v/>
      </c>
      <c r="BP297" s="22" t="str">
        <f t="shared" si="166"/>
        <v/>
      </c>
      <c r="BQ297" s="22" t="str">
        <f t="shared" si="166"/>
        <v/>
      </c>
      <c r="BR297" s="22" t="str">
        <f t="shared" si="166"/>
        <v/>
      </c>
      <c r="BS297" s="22" t="str">
        <f t="shared" si="166"/>
        <v/>
      </c>
      <c r="BT297" s="22" t="str">
        <f t="shared" si="166"/>
        <v/>
      </c>
      <c r="BU297" s="22" t="str">
        <f t="shared" si="166"/>
        <v/>
      </c>
      <c r="BV297" s="22" t="str">
        <f t="shared" si="166"/>
        <v/>
      </c>
    </row>
    <row r="298" spans="2:74" ht="30" customHeight="1" x14ac:dyDescent="0.2">
      <c r="B298" s="75"/>
      <c r="C298" s="75"/>
      <c r="D298" s="77"/>
      <c r="E298" s="49"/>
      <c r="F298" s="49"/>
      <c r="G298" s="50"/>
      <c r="H298" s="51"/>
      <c r="I298" s="50"/>
      <c r="J298" s="53"/>
      <c r="K298" s="55" t="str">
        <f t="shared" si="148"/>
        <v/>
      </c>
      <c r="L298" s="50" t="str">
        <f t="shared" si="149"/>
        <v/>
      </c>
      <c r="M298" s="50" t="str">
        <f t="shared" si="150"/>
        <v/>
      </c>
      <c r="N298" s="72" t="str">
        <f t="shared" si="151"/>
        <v/>
      </c>
      <c r="O298" s="72" t="str">
        <f t="shared" si="152"/>
        <v/>
      </c>
      <c r="P298" s="51" t="str">
        <f t="shared" si="153"/>
        <v/>
      </c>
      <c r="Q298" s="21"/>
      <c r="R298" s="68" t="str">
        <f t="shared" si="154"/>
        <v/>
      </c>
      <c r="S298" s="51" t="str">
        <f t="shared" si="155"/>
        <v/>
      </c>
      <c r="T298" s="24"/>
      <c r="U298" s="7" t="str">
        <f t="shared" si="139"/>
        <v/>
      </c>
      <c r="V298" s="8" t="str">
        <f t="shared" si="156"/>
        <v/>
      </c>
      <c r="W298" s="21"/>
      <c r="X298" s="14" t="str">
        <f t="shared" si="140"/>
        <v/>
      </c>
      <c r="Y298" s="14" t="str">
        <f t="shared" si="157"/>
        <v/>
      </c>
      <c r="Z298" s="8" t="str">
        <f t="shared" si="158"/>
        <v/>
      </c>
      <c r="AA298" s="24"/>
      <c r="AB298" s="4" t="str">
        <f>IF(B298="","",COUNT(B$3:B298))</f>
        <v/>
      </c>
      <c r="AC298" s="4" t="str">
        <f>IF(C298="","",COUNT(C$3:C298))</f>
        <v/>
      </c>
      <c r="AD298" s="4" t="str">
        <f>IF(D298="","",COUNT(D$3:D298))</f>
        <v/>
      </c>
      <c r="AE298" s="22" t="str">
        <f>IF(E298="","",COUNTA($E$3:E298))</f>
        <v/>
      </c>
      <c r="AF298" s="60" t="str">
        <f>IF(B298="",IF(OR($C298&lt;&gt;"",$D298&lt;&gt;"",$E298&lt;&gt;"",$F298&lt;&gt;""),INDEX(AF$3:AF297,MATCH(MAX(AB$3:AB297),AB$3:AB297,0),0),""),B298)</f>
        <v/>
      </c>
      <c r="AG298" s="60" t="str">
        <f>IF(C298="",IF(OR($B298&lt;&gt;"",$D298&lt;&gt;"",$E298&lt;&gt;"",$F298&lt;&gt;""),INDEX(AG$3:AG297,MATCH(MAX(AC$3:AC297),AC$3:AC297,0),0),""),C298)</f>
        <v/>
      </c>
      <c r="AH298" s="60" t="str">
        <f>IF(D298="",IF(OR($B298&lt;&gt;"",$C298&lt;&gt;"",$E298&lt;&gt;"",$F298&lt;&gt;""),INDEX(AH$3:AH297,MATCH(MAX(AD$3:AD297),AD$3:AD297,0),0),""),D298)</f>
        <v/>
      </c>
      <c r="AI298" s="19" t="str">
        <f t="shared" si="159"/>
        <v/>
      </c>
      <c r="AJ298" s="22" t="str">
        <f>IF(AK298="","",$AK298&amp;"@"&amp;AL298&amp;IF(AL298="","","@"&amp;COUNTIF($AI$3:AI298,AL298)))</f>
        <v/>
      </c>
      <c r="AK298" s="45" t="str">
        <f t="shared" si="160"/>
        <v/>
      </c>
      <c r="AL298" s="5" t="str">
        <f>IF(AI298="",IF(AND(F298&lt;&gt;"",E298=""),INDEX($AI$3:AI297,MATCH(MAX($AE$3:AE297),$AE$3:AE297,0),0),""),AI298)</f>
        <v/>
      </c>
      <c r="AM298" s="22" t="str">
        <f>IF(入力!F298="","",IFERROR(INDEX(設定!$B$3:$B$100003,IFERROR(MATCH("*"&amp;$F298&amp;"*",設定!B$3:B$100003,0),MATCH("*"&amp;$F298&amp;"*",設定!C$3:C$100003,0)),0),入力!F298))&amp;""</f>
        <v/>
      </c>
      <c r="AN298" s="22" t="str">
        <f>IF(AM298="","",IFERROR(IF(入力!I298="",INDEX(設定!$D$3:$D$100003,MATCH("*"&amp;$AM298&amp;"*",設定!B$3:B$100003,0),0),I298),I298))&amp;""</f>
        <v/>
      </c>
      <c r="AO298" s="22" t="str">
        <f t="shared" si="161"/>
        <v/>
      </c>
      <c r="AP298" s="22" t="str">
        <f t="shared" si="162"/>
        <v/>
      </c>
      <c r="AQ298" s="22" t="str">
        <f>IF(AM298="","",IFERROR(IF(入力!H298="",INDEX(設定!$E$3:$X$100003,MATCH("*"&amp;$AM298&amp;"*",設定!B$3:B$100003,0),MATCH($AK298,設定!$E$1:$X$1,1)),H298),H298))</f>
        <v/>
      </c>
      <c r="AR298" s="23" t="str">
        <f t="shared" si="163"/>
        <v/>
      </c>
      <c r="AS298" s="23" t="str">
        <f>IF(AND(AR298&lt;&gt;"",COUNTIF($AJ$3:AJ298,AJ298)=1),SUMIF($AJ$3:$AR$100003,AJ298,$AR$3:$AR$100003),"")</f>
        <v/>
      </c>
      <c r="AT298" s="23" t="str">
        <f>IF(AND(COUNTIF($AK$3:AK298,AK298)=COUNTIF($AK$3:AK100298,AK298),AK298&lt;&gt;""),SUMIF($AK$3:AK298,AK298,$AR$3:AR298),"")</f>
        <v/>
      </c>
      <c r="AU298" s="125"/>
      <c r="AV298" s="22" t="str">
        <f>IF(COUNT(BA298:BF298)=6,MAX($AV$3:AV297)+1,"")</f>
        <v/>
      </c>
      <c r="AW298" s="22" t="str">
        <f>IF(AX298="","",RANK(AX298,$AX$3:$AX$100003,1)+COUNTIF($AX$3:AX298,AX298)-1)</f>
        <v/>
      </c>
      <c r="AX298" s="22" t="str">
        <f t="shared" si="141"/>
        <v/>
      </c>
      <c r="AY298" s="22" t="str">
        <f>IF(AL298="","",IF(COUNTIF($AL$3:AL298,AL298)=1,1+MAX($AY$3:AY297),INDEX($AY$3:AY297,MATCH(AL298,$AL$3:AL298,0),0)))</f>
        <v/>
      </c>
      <c r="AZ298" s="22" t="str">
        <f>IF(AM298="","",IF(COUNTIF($AM$3:AM298,AM298)=1,1+MAX($AZ$3:AZ297),INDEX($AZ$3:AZ297,MATCH(AM298,$AM$3:AM298,0),0)))</f>
        <v/>
      </c>
      <c r="BA298" s="79" t="str">
        <f t="shared" si="142"/>
        <v/>
      </c>
      <c r="BB298" s="79" t="str">
        <f t="shared" si="143"/>
        <v/>
      </c>
      <c r="BC298" s="22" t="str">
        <f>IF($AL298="","",IF(COUNTIF(AL298,"*"&amp;BC$1&amp;"*"),COUNTIF(AL$3:AL298,"*"&amp;BC$1&amp;"*"),""))</f>
        <v/>
      </c>
      <c r="BD298" s="22" t="str">
        <f>IF($AL298="","",IF(COUNTIF(AM298,"*"&amp;BD$1&amp;"*"),COUNTIF(AM$3:AM298,"*"&amp;BD$1&amp;"*"),""))</f>
        <v/>
      </c>
      <c r="BE298" s="22" t="str">
        <f>IF($AL298="","",IF(COUNTIF(AN298,"*"&amp;BE$1&amp;"*"),COUNTIF(AN$3:AN298,"*"&amp;BE$1&amp;"*"),""))</f>
        <v/>
      </c>
      <c r="BF298" s="22" t="str">
        <f>IF($AL298="","",IF(COUNTIF(AO298,"*"&amp;BF$1&amp;"*"),COUNTIF(AO$3:AO298,"*"&amp;BF$1&amp;"*"),""))</f>
        <v/>
      </c>
      <c r="BG298" s="83" t="str">
        <f t="shared" si="144"/>
        <v/>
      </c>
      <c r="BH298" s="22" t="str">
        <f t="shared" si="145"/>
        <v/>
      </c>
      <c r="BI298" s="22" t="str">
        <f t="shared" si="146"/>
        <v/>
      </c>
      <c r="BK298" s="22" t="str">
        <f>IF($BK$1&gt;=1+MAX($BK$3:BK297),1+MAX($BK$3:BK297),"")</f>
        <v/>
      </c>
      <c r="BL298" s="22" t="str">
        <f t="shared" si="166"/>
        <v/>
      </c>
      <c r="BM298" s="22" t="str">
        <f t="shared" si="166"/>
        <v/>
      </c>
      <c r="BN298" s="22" t="str">
        <f t="shared" si="166"/>
        <v/>
      </c>
      <c r="BO298" s="22" t="str">
        <f t="shared" si="166"/>
        <v/>
      </c>
      <c r="BP298" s="22" t="str">
        <f t="shared" si="166"/>
        <v/>
      </c>
      <c r="BQ298" s="22" t="str">
        <f t="shared" si="166"/>
        <v/>
      </c>
      <c r="BR298" s="22" t="str">
        <f t="shared" si="166"/>
        <v/>
      </c>
      <c r="BS298" s="22" t="str">
        <f t="shared" si="166"/>
        <v/>
      </c>
      <c r="BT298" s="22" t="str">
        <f t="shared" si="166"/>
        <v/>
      </c>
      <c r="BU298" s="22" t="str">
        <f t="shared" si="166"/>
        <v/>
      </c>
      <c r="BV298" s="22" t="str">
        <f t="shared" si="166"/>
        <v/>
      </c>
    </row>
    <row r="299" spans="2:74" ht="30" customHeight="1" x14ac:dyDescent="0.2">
      <c r="B299" s="75"/>
      <c r="C299" s="75"/>
      <c r="D299" s="77"/>
      <c r="E299" s="49"/>
      <c r="F299" s="49"/>
      <c r="G299" s="50"/>
      <c r="H299" s="51"/>
      <c r="I299" s="50"/>
      <c r="J299" s="53"/>
      <c r="K299" s="55" t="str">
        <f t="shared" si="148"/>
        <v/>
      </c>
      <c r="L299" s="50" t="str">
        <f t="shared" si="149"/>
        <v/>
      </c>
      <c r="M299" s="50" t="str">
        <f t="shared" si="150"/>
        <v/>
      </c>
      <c r="N299" s="72" t="str">
        <f t="shared" si="151"/>
        <v/>
      </c>
      <c r="O299" s="72" t="str">
        <f t="shared" si="152"/>
        <v/>
      </c>
      <c r="P299" s="51" t="str">
        <f t="shared" si="153"/>
        <v/>
      </c>
      <c r="Q299" s="21"/>
      <c r="R299" s="68" t="str">
        <f t="shared" si="154"/>
        <v/>
      </c>
      <c r="S299" s="51" t="str">
        <f t="shared" si="155"/>
        <v/>
      </c>
      <c r="T299" s="24"/>
      <c r="U299" s="7" t="str">
        <f t="shared" si="139"/>
        <v/>
      </c>
      <c r="V299" s="8" t="str">
        <f t="shared" si="156"/>
        <v/>
      </c>
      <c r="W299" s="21"/>
      <c r="X299" s="14" t="str">
        <f t="shared" si="140"/>
        <v/>
      </c>
      <c r="Y299" s="14" t="str">
        <f t="shared" si="157"/>
        <v/>
      </c>
      <c r="Z299" s="8" t="str">
        <f t="shared" si="158"/>
        <v/>
      </c>
      <c r="AA299" s="24"/>
      <c r="AB299" s="4" t="str">
        <f>IF(B299="","",COUNT(B$3:B299))</f>
        <v/>
      </c>
      <c r="AC299" s="4" t="str">
        <f>IF(C299="","",COUNT(C$3:C299))</f>
        <v/>
      </c>
      <c r="AD299" s="4" t="str">
        <f>IF(D299="","",COUNT(D$3:D299))</f>
        <v/>
      </c>
      <c r="AE299" s="22" t="str">
        <f>IF(E299="","",COUNTA($E$3:E299))</f>
        <v/>
      </c>
      <c r="AF299" s="60" t="str">
        <f>IF(B299="",IF(OR($C299&lt;&gt;"",$D299&lt;&gt;"",$E299&lt;&gt;"",$F299&lt;&gt;""),INDEX(AF$3:AF298,MATCH(MAX(AB$3:AB298),AB$3:AB298,0),0),""),B299)</f>
        <v/>
      </c>
      <c r="AG299" s="60" t="str">
        <f>IF(C299="",IF(OR($B299&lt;&gt;"",$D299&lt;&gt;"",$E299&lt;&gt;"",$F299&lt;&gt;""),INDEX(AG$3:AG298,MATCH(MAX(AC$3:AC298),AC$3:AC298,0),0),""),C299)</f>
        <v/>
      </c>
      <c r="AH299" s="60" t="str">
        <f>IF(D299="",IF(OR($B299&lt;&gt;"",$C299&lt;&gt;"",$E299&lt;&gt;"",$F299&lt;&gt;""),INDEX(AH$3:AH298,MATCH(MAX(AD$3:AD298),AD$3:AD298,0),0),""),D299)</f>
        <v/>
      </c>
      <c r="AI299" s="19" t="str">
        <f t="shared" si="159"/>
        <v/>
      </c>
      <c r="AJ299" s="22" t="str">
        <f>IF(AK299="","",$AK299&amp;"@"&amp;AL299&amp;IF(AL299="","","@"&amp;COUNTIF($AI$3:AI299,AL299)))</f>
        <v/>
      </c>
      <c r="AK299" s="45" t="str">
        <f t="shared" si="160"/>
        <v/>
      </c>
      <c r="AL299" s="5" t="str">
        <f>IF(AI299="",IF(AND(F299&lt;&gt;"",E299=""),INDEX($AI$3:AI298,MATCH(MAX($AE$3:AE298),$AE$3:AE298,0),0),""),AI299)</f>
        <v/>
      </c>
      <c r="AM299" s="22" t="str">
        <f>IF(入力!F299="","",IFERROR(INDEX(設定!$B$3:$B$100003,IFERROR(MATCH("*"&amp;$F299&amp;"*",設定!B$3:B$100003,0),MATCH("*"&amp;$F299&amp;"*",設定!C$3:C$100003,0)),0),入力!F299))&amp;""</f>
        <v/>
      </c>
      <c r="AN299" s="22" t="str">
        <f>IF(AM299="","",IFERROR(IF(入力!I299="",INDEX(設定!$D$3:$D$100003,MATCH("*"&amp;$AM299&amp;"*",設定!B$3:B$100003,0),0),I299),I299))&amp;""</f>
        <v/>
      </c>
      <c r="AO299" s="22" t="str">
        <f t="shared" si="161"/>
        <v/>
      </c>
      <c r="AP299" s="22" t="str">
        <f t="shared" si="162"/>
        <v/>
      </c>
      <c r="AQ299" s="22" t="str">
        <f>IF(AM299="","",IFERROR(IF(入力!H299="",INDEX(設定!$E$3:$X$100003,MATCH("*"&amp;$AM299&amp;"*",設定!B$3:B$100003,0),MATCH($AK299,設定!$E$1:$X$1,1)),H299),H299))</f>
        <v/>
      </c>
      <c r="AR299" s="23" t="str">
        <f t="shared" si="163"/>
        <v/>
      </c>
      <c r="AS299" s="23" t="str">
        <f>IF(AND(AR299&lt;&gt;"",COUNTIF($AJ$3:AJ299,AJ299)=1),SUMIF($AJ$3:$AR$100003,AJ299,$AR$3:$AR$100003),"")</f>
        <v/>
      </c>
      <c r="AT299" s="23" t="str">
        <f>IF(AND(COUNTIF($AK$3:AK299,AK299)=COUNTIF($AK$3:AK100299,AK299),AK299&lt;&gt;""),SUMIF($AK$3:AK299,AK299,$AR$3:AR299),"")</f>
        <v/>
      </c>
      <c r="AU299" s="125"/>
      <c r="AV299" s="22" t="str">
        <f>IF(COUNT(BA299:BF299)=6,MAX($AV$3:AV298)+1,"")</f>
        <v/>
      </c>
      <c r="AW299" s="22" t="str">
        <f>IF(AX299="","",RANK(AX299,$AX$3:$AX$100003,1)+COUNTIF($AX$3:AX299,AX299)-1)</f>
        <v/>
      </c>
      <c r="AX299" s="22" t="str">
        <f t="shared" si="141"/>
        <v/>
      </c>
      <c r="AY299" s="22" t="str">
        <f>IF(AL299="","",IF(COUNTIF($AL$3:AL299,AL299)=1,1+MAX($AY$3:AY298),INDEX($AY$3:AY298,MATCH(AL299,$AL$3:AL299,0),0)))</f>
        <v/>
      </c>
      <c r="AZ299" s="22" t="str">
        <f>IF(AM299="","",IF(COUNTIF($AM$3:AM299,AM299)=1,1+MAX($AZ$3:AZ298),INDEX($AZ$3:AZ298,MATCH(AM299,$AM$3:AM299,0),0)))</f>
        <v/>
      </c>
      <c r="BA299" s="79" t="str">
        <f t="shared" si="142"/>
        <v/>
      </c>
      <c r="BB299" s="79" t="str">
        <f t="shared" si="143"/>
        <v/>
      </c>
      <c r="BC299" s="22" t="str">
        <f>IF($AL299="","",IF(COUNTIF(AL299,"*"&amp;BC$1&amp;"*"),COUNTIF(AL$3:AL299,"*"&amp;BC$1&amp;"*"),""))</f>
        <v/>
      </c>
      <c r="BD299" s="22" t="str">
        <f>IF($AL299="","",IF(COUNTIF(AM299,"*"&amp;BD$1&amp;"*"),COUNTIF(AM$3:AM299,"*"&amp;BD$1&amp;"*"),""))</f>
        <v/>
      </c>
      <c r="BE299" s="22" t="str">
        <f>IF($AL299="","",IF(COUNTIF(AN299,"*"&amp;BE$1&amp;"*"),COUNTIF(AN$3:AN299,"*"&amp;BE$1&amp;"*"),""))</f>
        <v/>
      </c>
      <c r="BF299" s="22" t="str">
        <f>IF($AL299="","",IF(COUNTIF(AO299,"*"&amp;BF$1&amp;"*"),COUNTIF(AO$3:AO299,"*"&amp;BF$1&amp;"*"),""))</f>
        <v/>
      </c>
      <c r="BG299" s="83" t="str">
        <f t="shared" si="144"/>
        <v/>
      </c>
      <c r="BH299" s="22" t="str">
        <f t="shared" si="145"/>
        <v/>
      </c>
      <c r="BI299" s="22" t="str">
        <f t="shared" si="146"/>
        <v/>
      </c>
      <c r="BK299" s="22" t="str">
        <f>IF($BK$1&gt;=1+MAX($BK$3:BK298),1+MAX($BK$3:BK298),"")</f>
        <v/>
      </c>
      <c r="BL299" s="22" t="str">
        <f t="shared" si="166"/>
        <v/>
      </c>
      <c r="BM299" s="22" t="str">
        <f t="shared" si="166"/>
        <v/>
      </c>
      <c r="BN299" s="22" t="str">
        <f t="shared" si="166"/>
        <v/>
      </c>
      <c r="BO299" s="22" t="str">
        <f t="shared" si="166"/>
        <v/>
      </c>
      <c r="BP299" s="22" t="str">
        <f t="shared" si="166"/>
        <v/>
      </c>
      <c r="BQ299" s="22" t="str">
        <f t="shared" si="166"/>
        <v/>
      </c>
      <c r="BR299" s="22" t="str">
        <f t="shared" si="166"/>
        <v/>
      </c>
      <c r="BS299" s="22" t="str">
        <f t="shared" si="166"/>
        <v/>
      </c>
      <c r="BT299" s="22" t="str">
        <f t="shared" si="166"/>
        <v/>
      </c>
      <c r="BU299" s="22" t="str">
        <f t="shared" si="166"/>
        <v/>
      </c>
      <c r="BV299" s="22" t="str">
        <f t="shared" si="166"/>
        <v/>
      </c>
    </row>
    <row r="300" spans="2:74" ht="30" customHeight="1" x14ac:dyDescent="0.2">
      <c r="B300" s="75"/>
      <c r="C300" s="75"/>
      <c r="D300" s="77"/>
      <c r="E300" s="49"/>
      <c r="F300" s="49"/>
      <c r="G300" s="50"/>
      <c r="H300" s="51"/>
      <c r="I300" s="50"/>
      <c r="J300" s="53"/>
      <c r="K300" s="55" t="str">
        <f t="shared" si="148"/>
        <v/>
      </c>
      <c r="L300" s="50" t="str">
        <f t="shared" si="149"/>
        <v/>
      </c>
      <c r="M300" s="50" t="str">
        <f t="shared" si="150"/>
        <v/>
      </c>
      <c r="N300" s="72" t="str">
        <f t="shared" si="151"/>
        <v/>
      </c>
      <c r="O300" s="72" t="str">
        <f t="shared" si="152"/>
        <v/>
      </c>
      <c r="P300" s="51" t="str">
        <f t="shared" si="153"/>
        <v/>
      </c>
      <c r="Q300" s="21"/>
      <c r="R300" s="68" t="str">
        <f t="shared" si="154"/>
        <v/>
      </c>
      <c r="S300" s="51" t="str">
        <f t="shared" si="155"/>
        <v/>
      </c>
      <c r="T300" s="24"/>
      <c r="U300" s="7" t="str">
        <f t="shared" si="139"/>
        <v/>
      </c>
      <c r="V300" s="8" t="str">
        <f t="shared" si="156"/>
        <v/>
      </c>
      <c r="W300" s="21"/>
      <c r="X300" s="14" t="str">
        <f t="shared" si="140"/>
        <v/>
      </c>
      <c r="Y300" s="14" t="str">
        <f t="shared" si="157"/>
        <v/>
      </c>
      <c r="Z300" s="8" t="str">
        <f t="shared" si="158"/>
        <v/>
      </c>
      <c r="AA300" s="24"/>
      <c r="AB300" s="4" t="str">
        <f>IF(B300="","",COUNT(B$3:B300))</f>
        <v/>
      </c>
      <c r="AC300" s="4" t="str">
        <f>IF(C300="","",COUNT(C$3:C300))</f>
        <v/>
      </c>
      <c r="AD300" s="4" t="str">
        <f>IF(D300="","",COUNT(D$3:D300))</f>
        <v/>
      </c>
      <c r="AE300" s="22" t="str">
        <f>IF(E300="","",COUNTA($E$3:E300))</f>
        <v/>
      </c>
      <c r="AF300" s="60" t="str">
        <f>IF(B300="",IF(OR($C300&lt;&gt;"",$D300&lt;&gt;"",$E300&lt;&gt;"",$F300&lt;&gt;""),INDEX(AF$3:AF299,MATCH(MAX(AB$3:AB299),AB$3:AB299,0),0),""),B300)</f>
        <v/>
      </c>
      <c r="AG300" s="60" t="str">
        <f>IF(C300="",IF(OR($B300&lt;&gt;"",$D300&lt;&gt;"",$E300&lt;&gt;"",$F300&lt;&gt;""),INDEX(AG$3:AG299,MATCH(MAX(AC$3:AC299),AC$3:AC299,0),0),""),C300)</f>
        <v/>
      </c>
      <c r="AH300" s="60" t="str">
        <f>IF(D300="",IF(OR($B300&lt;&gt;"",$C300&lt;&gt;"",$E300&lt;&gt;"",$F300&lt;&gt;""),INDEX(AH$3:AH299,MATCH(MAX(AD$3:AD299),AD$3:AD299,0),0),""),D300)</f>
        <v/>
      </c>
      <c r="AI300" s="19" t="str">
        <f t="shared" si="159"/>
        <v/>
      </c>
      <c r="AJ300" s="22" t="str">
        <f>IF(AK300="","",$AK300&amp;"@"&amp;AL300&amp;IF(AL300="","","@"&amp;COUNTIF($AI$3:AI300,AL300)))</f>
        <v/>
      </c>
      <c r="AK300" s="45" t="str">
        <f t="shared" si="160"/>
        <v/>
      </c>
      <c r="AL300" s="5" t="str">
        <f>IF(AI300="",IF(AND(F300&lt;&gt;"",E300=""),INDEX($AI$3:AI299,MATCH(MAX($AE$3:AE299),$AE$3:AE299,0),0),""),AI300)</f>
        <v/>
      </c>
      <c r="AM300" s="22" t="str">
        <f>IF(入力!F300="","",IFERROR(INDEX(設定!$B$3:$B$100003,IFERROR(MATCH("*"&amp;$F300&amp;"*",設定!B$3:B$100003,0),MATCH("*"&amp;$F300&amp;"*",設定!C$3:C$100003,0)),0),入力!F300))&amp;""</f>
        <v/>
      </c>
      <c r="AN300" s="22" t="str">
        <f>IF(AM300="","",IFERROR(IF(入力!I300="",INDEX(設定!$D$3:$D$100003,MATCH("*"&amp;$AM300&amp;"*",設定!B$3:B$100003,0),0),I300),I300))&amp;""</f>
        <v/>
      </c>
      <c r="AO300" s="22" t="str">
        <f t="shared" si="161"/>
        <v/>
      </c>
      <c r="AP300" s="22" t="str">
        <f t="shared" si="162"/>
        <v/>
      </c>
      <c r="AQ300" s="22" t="str">
        <f>IF(AM300="","",IFERROR(IF(入力!H300="",INDEX(設定!$E$3:$X$100003,MATCH("*"&amp;$AM300&amp;"*",設定!B$3:B$100003,0),MATCH($AK300,設定!$E$1:$X$1,1)),H300),H300))</f>
        <v/>
      </c>
      <c r="AR300" s="23" t="str">
        <f t="shared" si="163"/>
        <v/>
      </c>
      <c r="AS300" s="23" t="str">
        <f>IF(AND(AR300&lt;&gt;"",COUNTIF($AJ$3:AJ300,AJ300)=1),SUMIF($AJ$3:$AR$100003,AJ300,$AR$3:$AR$100003),"")</f>
        <v/>
      </c>
      <c r="AT300" s="23" t="str">
        <f>IF(AND(COUNTIF($AK$3:AK300,AK300)=COUNTIF($AK$3:AK100300,AK300),AK300&lt;&gt;""),SUMIF($AK$3:AK300,AK300,$AR$3:AR300),"")</f>
        <v/>
      </c>
      <c r="AU300" s="125"/>
      <c r="AV300" s="22" t="str">
        <f>IF(COUNT(BA300:BF300)=6,MAX($AV$3:AV299)+1,"")</f>
        <v/>
      </c>
      <c r="AW300" s="22" t="str">
        <f>IF(AX300="","",RANK(AX300,$AX$3:$AX$100003,1)+COUNTIF($AX$3:AX300,AX300)-1)</f>
        <v/>
      </c>
      <c r="AX300" s="22" t="str">
        <f t="shared" si="141"/>
        <v/>
      </c>
      <c r="AY300" s="22" t="str">
        <f>IF(AL300="","",IF(COUNTIF($AL$3:AL300,AL300)=1,1+MAX($AY$3:AY299),INDEX($AY$3:AY299,MATCH(AL300,$AL$3:AL300,0),0)))</f>
        <v/>
      </c>
      <c r="AZ300" s="22" t="str">
        <f>IF(AM300="","",IF(COUNTIF($AM$3:AM300,AM300)=1,1+MAX($AZ$3:AZ299),INDEX($AZ$3:AZ299,MATCH(AM300,$AM$3:AM300,0),0)))</f>
        <v/>
      </c>
      <c r="BA300" s="79" t="str">
        <f t="shared" si="142"/>
        <v/>
      </c>
      <c r="BB300" s="79" t="str">
        <f t="shared" si="143"/>
        <v/>
      </c>
      <c r="BC300" s="22" t="str">
        <f>IF($AL300="","",IF(COUNTIF(AL300,"*"&amp;BC$1&amp;"*"),COUNTIF(AL$3:AL300,"*"&amp;BC$1&amp;"*"),""))</f>
        <v/>
      </c>
      <c r="BD300" s="22" t="str">
        <f>IF($AL300="","",IF(COUNTIF(AM300,"*"&amp;BD$1&amp;"*"),COUNTIF(AM$3:AM300,"*"&amp;BD$1&amp;"*"),""))</f>
        <v/>
      </c>
      <c r="BE300" s="22" t="str">
        <f>IF($AL300="","",IF(COUNTIF(AN300,"*"&amp;BE$1&amp;"*"),COUNTIF(AN$3:AN300,"*"&amp;BE$1&amp;"*"),""))</f>
        <v/>
      </c>
      <c r="BF300" s="22" t="str">
        <f>IF($AL300="","",IF(COUNTIF(AO300,"*"&amp;BF$1&amp;"*"),COUNTIF(AO$3:AO300,"*"&amp;BF$1&amp;"*"),""))</f>
        <v/>
      </c>
      <c r="BG300" s="83" t="str">
        <f t="shared" si="144"/>
        <v/>
      </c>
      <c r="BH300" s="22" t="str">
        <f t="shared" si="145"/>
        <v/>
      </c>
      <c r="BI300" s="22" t="str">
        <f t="shared" si="146"/>
        <v/>
      </c>
      <c r="BK300" s="22" t="str">
        <f>IF($BK$1&gt;=1+MAX($BK$3:BK299),1+MAX($BK$3:BK299),"")</f>
        <v/>
      </c>
      <c r="BL300" s="22" t="str">
        <f t="shared" si="166"/>
        <v/>
      </c>
      <c r="BM300" s="22" t="str">
        <f t="shared" si="166"/>
        <v/>
      </c>
      <c r="BN300" s="22" t="str">
        <f t="shared" si="166"/>
        <v/>
      </c>
      <c r="BO300" s="22" t="str">
        <f t="shared" si="166"/>
        <v/>
      </c>
      <c r="BP300" s="22" t="str">
        <f t="shared" si="166"/>
        <v/>
      </c>
      <c r="BQ300" s="22" t="str">
        <f t="shared" si="166"/>
        <v/>
      </c>
      <c r="BR300" s="22" t="str">
        <f t="shared" si="166"/>
        <v/>
      </c>
      <c r="BS300" s="22" t="str">
        <f t="shared" si="166"/>
        <v/>
      </c>
      <c r="BT300" s="22" t="str">
        <f t="shared" si="166"/>
        <v/>
      </c>
      <c r="BU300" s="22" t="str">
        <f t="shared" si="166"/>
        <v/>
      </c>
      <c r="BV300" s="22" t="str">
        <f t="shared" si="166"/>
        <v/>
      </c>
    </row>
    <row r="301" spans="2:74" ht="30" customHeight="1" x14ac:dyDescent="0.2">
      <c r="B301" s="75"/>
      <c r="C301" s="75"/>
      <c r="D301" s="77"/>
      <c r="E301" s="49"/>
      <c r="F301" s="49"/>
      <c r="G301" s="50"/>
      <c r="H301" s="51"/>
      <c r="I301" s="50"/>
      <c r="J301" s="53"/>
      <c r="K301" s="55" t="str">
        <f t="shared" si="148"/>
        <v/>
      </c>
      <c r="L301" s="50" t="str">
        <f t="shared" si="149"/>
        <v/>
      </c>
      <c r="M301" s="50" t="str">
        <f t="shared" si="150"/>
        <v/>
      </c>
      <c r="N301" s="72" t="str">
        <f t="shared" si="151"/>
        <v/>
      </c>
      <c r="O301" s="72" t="str">
        <f t="shared" si="152"/>
        <v/>
      </c>
      <c r="P301" s="51" t="str">
        <f t="shared" si="153"/>
        <v/>
      </c>
      <c r="Q301" s="21"/>
      <c r="R301" s="68" t="str">
        <f t="shared" si="154"/>
        <v/>
      </c>
      <c r="S301" s="51" t="str">
        <f t="shared" si="155"/>
        <v/>
      </c>
      <c r="T301" s="24"/>
      <c r="U301" s="7" t="str">
        <f t="shared" si="139"/>
        <v/>
      </c>
      <c r="V301" s="8" t="str">
        <f t="shared" si="156"/>
        <v/>
      </c>
      <c r="W301" s="21"/>
      <c r="X301" s="14" t="str">
        <f t="shared" si="140"/>
        <v/>
      </c>
      <c r="Y301" s="14" t="str">
        <f t="shared" si="157"/>
        <v/>
      </c>
      <c r="Z301" s="8" t="str">
        <f t="shared" si="158"/>
        <v/>
      </c>
      <c r="AA301" s="24"/>
      <c r="AB301" s="4" t="str">
        <f>IF(B301="","",COUNT(B$3:B301))</f>
        <v/>
      </c>
      <c r="AC301" s="4" t="str">
        <f>IF(C301="","",COUNT(C$3:C301))</f>
        <v/>
      </c>
      <c r="AD301" s="4" t="str">
        <f>IF(D301="","",COUNT(D$3:D301))</f>
        <v/>
      </c>
      <c r="AE301" s="22" t="str">
        <f>IF(E301="","",COUNTA($E$3:E301))</f>
        <v/>
      </c>
      <c r="AF301" s="60" t="str">
        <f>IF(B301="",IF(OR($C301&lt;&gt;"",$D301&lt;&gt;"",$E301&lt;&gt;"",$F301&lt;&gt;""),INDEX(AF$3:AF300,MATCH(MAX(AB$3:AB300),AB$3:AB300,0),0),""),B301)</f>
        <v/>
      </c>
      <c r="AG301" s="60" t="str">
        <f>IF(C301="",IF(OR($B301&lt;&gt;"",$D301&lt;&gt;"",$E301&lt;&gt;"",$F301&lt;&gt;""),INDEX(AG$3:AG300,MATCH(MAX(AC$3:AC300),AC$3:AC300,0),0),""),C301)</f>
        <v/>
      </c>
      <c r="AH301" s="60" t="str">
        <f>IF(D301="",IF(OR($B301&lt;&gt;"",$C301&lt;&gt;"",$E301&lt;&gt;"",$F301&lt;&gt;""),INDEX(AH$3:AH300,MATCH(MAX(AD$3:AD300),AD$3:AD300,0),0),""),D301)</f>
        <v/>
      </c>
      <c r="AI301" s="19" t="str">
        <f t="shared" si="159"/>
        <v/>
      </c>
      <c r="AJ301" s="22" t="str">
        <f>IF(AK301="","",$AK301&amp;"@"&amp;AL301&amp;IF(AL301="","","@"&amp;COUNTIF($AI$3:AI301,AL301)))</f>
        <v/>
      </c>
      <c r="AK301" s="45" t="str">
        <f t="shared" si="160"/>
        <v/>
      </c>
      <c r="AL301" s="5" t="str">
        <f>IF(AI301="",IF(AND(F301&lt;&gt;"",E301=""),INDEX($AI$3:AI300,MATCH(MAX($AE$3:AE300),$AE$3:AE300,0),0),""),AI301)</f>
        <v/>
      </c>
      <c r="AM301" s="22" t="str">
        <f>IF(入力!F301="","",IFERROR(INDEX(設定!$B$3:$B$100003,IFERROR(MATCH("*"&amp;$F301&amp;"*",設定!B$3:B$100003,0),MATCH("*"&amp;$F301&amp;"*",設定!C$3:C$100003,0)),0),入力!F301))&amp;""</f>
        <v/>
      </c>
      <c r="AN301" s="22" t="str">
        <f>IF(AM301="","",IFERROR(IF(入力!I301="",INDEX(設定!$D$3:$D$100003,MATCH("*"&amp;$AM301&amp;"*",設定!B$3:B$100003,0),0),I301),I301))&amp;""</f>
        <v/>
      </c>
      <c r="AO301" s="22" t="str">
        <f t="shared" si="161"/>
        <v/>
      </c>
      <c r="AP301" s="22" t="str">
        <f t="shared" si="162"/>
        <v/>
      </c>
      <c r="AQ301" s="22" t="str">
        <f>IF(AM301="","",IFERROR(IF(入力!H301="",INDEX(設定!$E$3:$X$100003,MATCH("*"&amp;$AM301&amp;"*",設定!B$3:B$100003,0),MATCH($AK301,設定!$E$1:$X$1,1)),H301),H301))</f>
        <v/>
      </c>
      <c r="AR301" s="23" t="str">
        <f t="shared" si="163"/>
        <v/>
      </c>
      <c r="AS301" s="23" t="str">
        <f>IF(AND(AR301&lt;&gt;"",COUNTIF($AJ$3:AJ301,AJ301)=1),SUMIF($AJ$3:$AR$100003,AJ301,$AR$3:$AR$100003),"")</f>
        <v/>
      </c>
      <c r="AT301" s="23" t="str">
        <f>IF(AND(COUNTIF($AK$3:AK301,AK301)=COUNTIF($AK$3:AK100301,AK301),AK301&lt;&gt;""),SUMIF($AK$3:AK301,AK301,$AR$3:AR301),"")</f>
        <v/>
      </c>
      <c r="AU301" s="125"/>
      <c r="AV301" s="22" t="str">
        <f>IF(COUNT(BA301:BF301)=6,MAX($AV$3:AV300)+1,"")</f>
        <v/>
      </c>
      <c r="AW301" s="22" t="str">
        <f>IF(AX301="","",RANK(AX301,$AX$3:$AX$100003,1)+COUNTIF($AX$3:AX301,AX301)-1)</f>
        <v/>
      </c>
      <c r="AX301" s="22" t="str">
        <f t="shared" si="141"/>
        <v/>
      </c>
      <c r="AY301" s="22" t="str">
        <f>IF(AL301="","",IF(COUNTIF($AL$3:AL301,AL301)=1,1+MAX($AY$3:AY300),INDEX($AY$3:AY300,MATCH(AL301,$AL$3:AL301,0),0)))</f>
        <v/>
      </c>
      <c r="AZ301" s="22" t="str">
        <f>IF(AM301="","",IF(COUNTIF($AM$3:AM301,AM301)=1,1+MAX($AZ$3:AZ300),INDEX($AZ$3:AZ300,MATCH(AM301,$AM$3:AM301,0),0)))</f>
        <v/>
      </c>
      <c r="BA301" s="79" t="str">
        <f t="shared" si="142"/>
        <v/>
      </c>
      <c r="BB301" s="79" t="str">
        <f t="shared" si="143"/>
        <v/>
      </c>
      <c r="BC301" s="22" t="str">
        <f>IF($AL301="","",IF(COUNTIF(AL301,"*"&amp;BC$1&amp;"*"),COUNTIF(AL$3:AL301,"*"&amp;BC$1&amp;"*"),""))</f>
        <v/>
      </c>
      <c r="BD301" s="22" t="str">
        <f>IF($AL301="","",IF(COUNTIF(AM301,"*"&amp;BD$1&amp;"*"),COUNTIF(AM$3:AM301,"*"&amp;BD$1&amp;"*"),""))</f>
        <v/>
      </c>
      <c r="BE301" s="22" t="str">
        <f>IF($AL301="","",IF(COUNTIF(AN301,"*"&amp;BE$1&amp;"*"),COUNTIF(AN$3:AN301,"*"&amp;BE$1&amp;"*"),""))</f>
        <v/>
      </c>
      <c r="BF301" s="22" t="str">
        <f>IF($AL301="","",IF(COUNTIF(AO301,"*"&amp;BF$1&amp;"*"),COUNTIF(AO$3:AO301,"*"&amp;BF$1&amp;"*"),""))</f>
        <v/>
      </c>
      <c r="BG301" s="83" t="str">
        <f t="shared" si="144"/>
        <v/>
      </c>
      <c r="BH301" s="22" t="str">
        <f t="shared" si="145"/>
        <v/>
      </c>
      <c r="BI301" s="22" t="str">
        <f t="shared" si="146"/>
        <v/>
      </c>
      <c r="BK301" s="22" t="str">
        <f>IF($BK$1&gt;=1+MAX($BK$3:BK300),1+MAX($BK$3:BK300),"")</f>
        <v/>
      </c>
      <c r="BL301" s="22" t="str">
        <f t="shared" si="166"/>
        <v/>
      </c>
      <c r="BM301" s="22" t="str">
        <f t="shared" si="166"/>
        <v/>
      </c>
      <c r="BN301" s="22" t="str">
        <f t="shared" si="166"/>
        <v/>
      </c>
      <c r="BO301" s="22" t="str">
        <f t="shared" si="166"/>
        <v/>
      </c>
      <c r="BP301" s="22" t="str">
        <f t="shared" si="166"/>
        <v/>
      </c>
      <c r="BQ301" s="22" t="str">
        <f t="shared" si="166"/>
        <v/>
      </c>
      <c r="BR301" s="22" t="str">
        <f t="shared" si="166"/>
        <v/>
      </c>
      <c r="BS301" s="22" t="str">
        <f t="shared" si="166"/>
        <v/>
      </c>
      <c r="BT301" s="22" t="str">
        <f t="shared" si="166"/>
        <v/>
      </c>
      <c r="BU301" s="22" t="str">
        <f t="shared" si="166"/>
        <v/>
      </c>
      <c r="BV301" s="22" t="str">
        <f t="shared" si="166"/>
        <v/>
      </c>
    </row>
    <row r="302" spans="2:74" ht="30" customHeight="1" x14ac:dyDescent="0.2">
      <c r="B302" s="75"/>
      <c r="C302" s="75"/>
      <c r="D302" s="77"/>
      <c r="E302" s="49"/>
      <c r="F302" s="49"/>
      <c r="G302" s="50"/>
      <c r="H302" s="51"/>
      <c r="I302" s="50"/>
      <c r="J302" s="53"/>
      <c r="K302" s="55" t="str">
        <f t="shared" si="148"/>
        <v/>
      </c>
      <c r="L302" s="50" t="str">
        <f t="shared" si="149"/>
        <v/>
      </c>
      <c r="M302" s="50" t="str">
        <f t="shared" si="150"/>
        <v/>
      </c>
      <c r="N302" s="72" t="str">
        <f t="shared" si="151"/>
        <v/>
      </c>
      <c r="O302" s="72" t="str">
        <f t="shared" si="152"/>
        <v/>
      </c>
      <c r="P302" s="51" t="str">
        <f t="shared" si="153"/>
        <v/>
      </c>
      <c r="Q302" s="21"/>
      <c r="R302" s="68" t="str">
        <f t="shared" si="154"/>
        <v/>
      </c>
      <c r="S302" s="51" t="str">
        <f t="shared" si="155"/>
        <v/>
      </c>
      <c r="T302" s="24"/>
      <c r="U302" s="7" t="str">
        <f t="shared" si="139"/>
        <v/>
      </c>
      <c r="V302" s="8" t="str">
        <f t="shared" si="156"/>
        <v/>
      </c>
      <c r="W302" s="21"/>
      <c r="X302" s="14" t="str">
        <f t="shared" si="140"/>
        <v/>
      </c>
      <c r="Y302" s="14" t="str">
        <f t="shared" si="157"/>
        <v/>
      </c>
      <c r="Z302" s="8" t="str">
        <f t="shared" si="158"/>
        <v/>
      </c>
      <c r="AA302" s="24"/>
      <c r="AB302" s="4" t="str">
        <f>IF(B302="","",COUNT(B$3:B302))</f>
        <v/>
      </c>
      <c r="AC302" s="4" t="str">
        <f>IF(C302="","",COUNT(C$3:C302))</f>
        <v/>
      </c>
      <c r="AD302" s="4" t="str">
        <f>IF(D302="","",COUNT(D$3:D302))</f>
        <v/>
      </c>
      <c r="AE302" s="22" t="str">
        <f>IF(E302="","",COUNTA($E$3:E302))</f>
        <v/>
      </c>
      <c r="AF302" s="60" t="str">
        <f>IF(B302="",IF(OR($C302&lt;&gt;"",$D302&lt;&gt;"",$E302&lt;&gt;"",$F302&lt;&gt;""),INDEX(AF$3:AF301,MATCH(MAX(AB$3:AB301),AB$3:AB301,0),0),""),B302)</f>
        <v/>
      </c>
      <c r="AG302" s="60" t="str">
        <f>IF(C302="",IF(OR($B302&lt;&gt;"",$D302&lt;&gt;"",$E302&lt;&gt;"",$F302&lt;&gt;""),INDEX(AG$3:AG301,MATCH(MAX(AC$3:AC301),AC$3:AC301,0),0),""),C302)</f>
        <v/>
      </c>
      <c r="AH302" s="60" t="str">
        <f>IF(D302="",IF(OR($B302&lt;&gt;"",$C302&lt;&gt;"",$E302&lt;&gt;"",$F302&lt;&gt;""),INDEX(AH$3:AH301,MATCH(MAX(AD$3:AD301),AD$3:AD301,0),0),""),D302)</f>
        <v/>
      </c>
      <c r="AI302" s="19" t="str">
        <f t="shared" si="159"/>
        <v/>
      </c>
      <c r="AJ302" s="22" t="str">
        <f>IF(AK302="","",$AK302&amp;"@"&amp;AL302&amp;IF(AL302="","","@"&amp;COUNTIF($AI$3:AI302,AL302)))</f>
        <v/>
      </c>
      <c r="AK302" s="45" t="str">
        <f t="shared" si="160"/>
        <v/>
      </c>
      <c r="AL302" s="5" t="str">
        <f>IF(AI302="",IF(AND(F302&lt;&gt;"",E302=""),INDEX($AI$3:AI301,MATCH(MAX($AE$3:AE301),$AE$3:AE301,0),0),""),AI302)</f>
        <v/>
      </c>
      <c r="AM302" s="22" t="str">
        <f>IF(入力!F302="","",IFERROR(INDEX(設定!$B$3:$B$100003,IFERROR(MATCH("*"&amp;$F302&amp;"*",設定!B$3:B$100003,0),MATCH("*"&amp;$F302&amp;"*",設定!C$3:C$100003,0)),0),入力!F302))&amp;""</f>
        <v/>
      </c>
      <c r="AN302" s="22" t="str">
        <f>IF(AM302="","",IFERROR(IF(入力!I302="",INDEX(設定!$D$3:$D$100003,MATCH("*"&amp;$AM302&amp;"*",設定!B$3:B$100003,0),0),I302),I302))&amp;""</f>
        <v/>
      </c>
      <c r="AO302" s="22" t="str">
        <f t="shared" si="161"/>
        <v/>
      </c>
      <c r="AP302" s="22" t="str">
        <f t="shared" si="162"/>
        <v/>
      </c>
      <c r="AQ302" s="22" t="str">
        <f>IF(AM302="","",IFERROR(IF(入力!H302="",INDEX(設定!$E$3:$X$100003,MATCH("*"&amp;$AM302&amp;"*",設定!B$3:B$100003,0),MATCH($AK302,設定!$E$1:$X$1,1)),H302),H302))</f>
        <v/>
      </c>
      <c r="AR302" s="23" t="str">
        <f t="shared" si="163"/>
        <v/>
      </c>
      <c r="AS302" s="23" t="str">
        <f>IF(AND(AR302&lt;&gt;"",COUNTIF($AJ$3:AJ302,AJ302)=1),SUMIF($AJ$3:$AR$100003,AJ302,$AR$3:$AR$100003),"")</f>
        <v/>
      </c>
      <c r="AT302" s="23" t="str">
        <f>IF(AND(COUNTIF($AK$3:AK302,AK302)=COUNTIF($AK$3:AK100302,AK302),AK302&lt;&gt;""),SUMIF($AK$3:AK302,AK302,$AR$3:AR302),"")</f>
        <v/>
      </c>
      <c r="AU302" s="125"/>
      <c r="AV302" s="22" t="str">
        <f>IF(COUNT(BA302:BF302)=6,MAX($AV$3:AV301)+1,"")</f>
        <v/>
      </c>
      <c r="AW302" s="22" t="str">
        <f>IF(AX302="","",RANK(AX302,$AX$3:$AX$100003,1)+COUNTIF($AX$3:AX302,AX302)-1)</f>
        <v/>
      </c>
      <c r="AX302" s="22" t="str">
        <f t="shared" si="141"/>
        <v/>
      </c>
      <c r="AY302" s="22" t="str">
        <f>IF(AL302="","",IF(COUNTIF($AL$3:AL302,AL302)=1,1+MAX($AY$3:AY301),INDEX($AY$3:AY301,MATCH(AL302,$AL$3:AL302,0),0)))</f>
        <v/>
      </c>
      <c r="AZ302" s="22" t="str">
        <f>IF(AM302="","",IF(COUNTIF($AM$3:AM302,AM302)=1,1+MAX($AZ$3:AZ301),INDEX($AZ$3:AZ301,MATCH(AM302,$AM$3:AM302,0),0)))</f>
        <v/>
      </c>
      <c r="BA302" s="79" t="str">
        <f t="shared" si="142"/>
        <v/>
      </c>
      <c r="BB302" s="79" t="str">
        <f t="shared" si="143"/>
        <v/>
      </c>
      <c r="BC302" s="22" t="str">
        <f>IF($AL302="","",IF(COUNTIF(AL302,"*"&amp;BC$1&amp;"*"),COUNTIF(AL$3:AL302,"*"&amp;BC$1&amp;"*"),""))</f>
        <v/>
      </c>
      <c r="BD302" s="22" t="str">
        <f>IF($AL302="","",IF(COUNTIF(AM302,"*"&amp;BD$1&amp;"*"),COUNTIF(AM$3:AM302,"*"&amp;BD$1&amp;"*"),""))</f>
        <v/>
      </c>
      <c r="BE302" s="22" t="str">
        <f>IF($AL302="","",IF(COUNTIF(AN302,"*"&amp;BE$1&amp;"*"),COUNTIF(AN$3:AN302,"*"&amp;BE$1&amp;"*"),""))</f>
        <v/>
      </c>
      <c r="BF302" s="22" t="str">
        <f>IF($AL302="","",IF(COUNTIF(AO302,"*"&amp;BF$1&amp;"*"),COUNTIF(AO$3:AO302,"*"&amp;BF$1&amp;"*"),""))</f>
        <v/>
      </c>
      <c r="BG302" s="83" t="str">
        <f t="shared" si="144"/>
        <v/>
      </c>
      <c r="BH302" s="22" t="str">
        <f t="shared" si="145"/>
        <v/>
      </c>
      <c r="BI302" s="22" t="str">
        <f t="shared" si="146"/>
        <v/>
      </c>
      <c r="BK302" s="22" t="str">
        <f>IF($BK$1&gt;=1+MAX($BK$3:BK301),1+MAX($BK$3:BK301),"")</f>
        <v/>
      </c>
      <c r="BL302" s="22" t="str">
        <f t="shared" si="166"/>
        <v/>
      </c>
      <c r="BM302" s="22" t="str">
        <f t="shared" si="166"/>
        <v/>
      </c>
      <c r="BN302" s="22" t="str">
        <f t="shared" si="166"/>
        <v/>
      </c>
      <c r="BO302" s="22" t="str">
        <f t="shared" si="166"/>
        <v/>
      </c>
      <c r="BP302" s="22" t="str">
        <f t="shared" si="166"/>
        <v/>
      </c>
      <c r="BQ302" s="22" t="str">
        <f t="shared" si="166"/>
        <v/>
      </c>
      <c r="BR302" s="22" t="str">
        <f t="shared" si="166"/>
        <v/>
      </c>
      <c r="BS302" s="22" t="str">
        <f t="shared" si="166"/>
        <v/>
      </c>
      <c r="BT302" s="22" t="str">
        <f t="shared" si="166"/>
        <v/>
      </c>
      <c r="BU302" s="22" t="str">
        <f t="shared" si="166"/>
        <v/>
      </c>
      <c r="BV302" s="22" t="str">
        <f t="shared" si="166"/>
        <v/>
      </c>
    </row>
    <row r="303" spans="2:74" ht="30" customHeight="1" x14ac:dyDescent="0.2">
      <c r="B303" s="75"/>
      <c r="C303" s="75"/>
      <c r="D303" s="77"/>
      <c r="E303" s="49"/>
      <c r="F303" s="49"/>
      <c r="G303" s="50"/>
      <c r="H303" s="51"/>
      <c r="I303" s="50"/>
      <c r="J303" s="53"/>
      <c r="K303" s="55" t="str">
        <f t="shared" si="148"/>
        <v/>
      </c>
      <c r="L303" s="50" t="str">
        <f t="shared" si="149"/>
        <v/>
      </c>
      <c r="M303" s="50" t="str">
        <f t="shared" si="150"/>
        <v/>
      </c>
      <c r="N303" s="72" t="str">
        <f t="shared" si="151"/>
        <v/>
      </c>
      <c r="O303" s="72" t="str">
        <f t="shared" si="152"/>
        <v/>
      </c>
      <c r="P303" s="51" t="str">
        <f t="shared" si="153"/>
        <v/>
      </c>
      <c r="Q303" s="21"/>
      <c r="R303" s="68" t="str">
        <f t="shared" si="154"/>
        <v/>
      </c>
      <c r="S303" s="51" t="str">
        <f t="shared" si="155"/>
        <v/>
      </c>
      <c r="T303" s="24"/>
      <c r="U303" s="7" t="str">
        <f t="shared" si="139"/>
        <v/>
      </c>
      <c r="V303" s="8" t="str">
        <f t="shared" si="156"/>
        <v/>
      </c>
      <c r="W303" s="21"/>
      <c r="X303" s="14" t="str">
        <f t="shared" si="140"/>
        <v/>
      </c>
      <c r="Y303" s="14" t="str">
        <f t="shared" si="157"/>
        <v/>
      </c>
      <c r="Z303" s="8" t="str">
        <f t="shared" si="158"/>
        <v/>
      </c>
      <c r="AA303" s="24"/>
      <c r="AB303" s="4" t="str">
        <f>IF(B303="","",COUNT(B$3:B303))</f>
        <v/>
      </c>
      <c r="AC303" s="4" t="str">
        <f>IF(C303="","",COUNT(C$3:C303))</f>
        <v/>
      </c>
      <c r="AD303" s="4" t="str">
        <f>IF(D303="","",COUNT(D$3:D303))</f>
        <v/>
      </c>
      <c r="AE303" s="22" t="str">
        <f>IF(E303="","",COUNTA($E$3:E303))</f>
        <v/>
      </c>
      <c r="AF303" s="60" t="str">
        <f>IF(B303="",IF(OR($C303&lt;&gt;"",$D303&lt;&gt;"",$E303&lt;&gt;"",$F303&lt;&gt;""),INDEX(AF$3:AF302,MATCH(MAX(AB$3:AB302),AB$3:AB302,0),0),""),B303)</f>
        <v/>
      </c>
      <c r="AG303" s="60" t="str">
        <f>IF(C303="",IF(OR($B303&lt;&gt;"",$D303&lt;&gt;"",$E303&lt;&gt;"",$F303&lt;&gt;""),INDEX(AG$3:AG302,MATCH(MAX(AC$3:AC302),AC$3:AC302,0),0),""),C303)</f>
        <v/>
      </c>
      <c r="AH303" s="60" t="str">
        <f>IF(D303="",IF(OR($B303&lt;&gt;"",$C303&lt;&gt;"",$E303&lt;&gt;"",$F303&lt;&gt;""),INDEX(AH$3:AH302,MATCH(MAX(AD$3:AD302),AD$3:AD302,0),0),""),D303)</f>
        <v/>
      </c>
      <c r="AI303" s="19" t="str">
        <f t="shared" si="159"/>
        <v/>
      </c>
      <c r="AJ303" s="22" t="str">
        <f>IF(AK303="","",$AK303&amp;"@"&amp;AL303&amp;IF(AL303="","","@"&amp;COUNTIF($AI$3:AI303,AL303)))</f>
        <v/>
      </c>
      <c r="AK303" s="45" t="str">
        <f t="shared" si="160"/>
        <v/>
      </c>
      <c r="AL303" s="5" t="str">
        <f>IF(AI303="",IF(AND(F303&lt;&gt;"",E303=""),INDEX($AI$3:AI302,MATCH(MAX($AE$3:AE302),$AE$3:AE302,0),0),""),AI303)</f>
        <v/>
      </c>
      <c r="AM303" s="22" t="str">
        <f>IF(入力!F303="","",IFERROR(INDEX(設定!$B$3:$B$100003,IFERROR(MATCH("*"&amp;$F303&amp;"*",設定!B$3:B$100003,0),MATCH("*"&amp;$F303&amp;"*",設定!C$3:C$100003,0)),0),入力!F303))&amp;""</f>
        <v/>
      </c>
      <c r="AN303" s="22" t="str">
        <f>IF(AM303="","",IFERROR(IF(入力!I303="",INDEX(設定!$D$3:$D$100003,MATCH("*"&amp;$AM303&amp;"*",設定!B$3:B$100003,0),0),I303),I303))&amp;""</f>
        <v/>
      </c>
      <c r="AO303" s="22" t="str">
        <f t="shared" si="161"/>
        <v/>
      </c>
      <c r="AP303" s="22" t="str">
        <f t="shared" si="162"/>
        <v/>
      </c>
      <c r="AQ303" s="22" t="str">
        <f>IF(AM303="","",IFERROR(IF(入力!H303="",INDEX(設定!$E$3:$X$100003,MATCH("*"&amp;$AM303&amp;"*",設定!B$3:B$100003,0),MATCH($AK303,設定!$E$1:$X$1,1)),H303),H303))</f>
        <v/>
      </c>
      <c r="AR303" s="23" t="str">
        <f t="shared" si="163"/>
        <v/>
      </c>
      <c r="AS303" s="23" t="str">
        <f>IF(AND(AR303&lt;&gt;"",COUNTIF($AJ$3:AJ303,AJ303)=1),SUMIF($AJ$3:$AR$100003,AJ303,$AR$3:$AR$100003),"")</f>
        <v/>
      </c>
      <c r="AT303" s="23" t="str">
        <f>IF(AND(COUNTIF($AK$3:AK303,AK303)=COUNTIF($AK$3:AK100303,AK303),AK303&lt;&gt;""),SUMIF($AK$3:AK303,AK303,$AR$3:AR303),"")</f>
        <v/>
      </c>
      <c r="AU303" s="125"/>
      <c r="AV303" s="22" t="str">
        <f>IF(COUNT(BA303:BF303)=6,MAX($AV$3:AV302)+1,"")</f>
        <v/>
      </c>
      <c r="AW303" s="22" t="str">
        <f>IF(AX303="","",RANK(AX303,$AX$3:$AX$100003,1)+COUNTIF($AX$3:AX303,AX303)-1)</f>
        <v/>
      </c>
      <c r="AX303" s="22" t="str">
        <f t="shared" si="141"/>
        <v/>
      </c>
      <c r="AY303" s="22" t="str">
        <f>IF(AL303="","",IF(COUNTIF($AL$3:AL303,AL303)=1,1+MAX($AY$3:AY302),INDEX($AY$3:AY302,MATCH(AL303,$AL$3:AL303,0),0)))</f>
        <v/>
      </c>
      <c r="AZ303" s="22" t="str">
        <f>IF(AM303="","",IF(COUNTIF($AM$3:AM303,AM303)=1,1+MAX($AZ$3:AZ302),INDEX($AZ$3:AZ302,MATCH(AM303,$AM$3:AM303,0),0)))</f>
        <v/>
      </c>
      <c r="BA303" s="79" t="str">
        <f t="shared" si="142"/>
        <v/>
      </c>
      <c r="BB303" s="79" t="str">
        <f t="shared" si="143"/>
        <v/>
      </c>
      <c r="BC303" s="22" t="str">
        <f>IF($AL303="","",IF(COUNTIF(AL303,"*"&amp;BC$1&amp;"*"),COUNTIF(AL$3:AL303,"*"&amp;BC$1&amp;"*"),""))</f>
        <v/>
      </c>
      <c r="BD303" s="22" t="str">
        <f>IF($AL303="","",IF(COUNTIF(AM303,"*"&amp;BD$1&amp;"*"),COUNTIF(AM$3:AM303,"*"&amp;BD$1&amp;"*"),""))</f>
        <v/>
      </c>
      <c r="BE303" s="22" t="str">
        <f>IF($AL303="","",IF(COUNTIF(AN303,"*"&amp;BE$1&amp;"*"),COUNTIF(AN$3:AN303,"*"&amp;BE$1&amp;"*"),""))</f>
        <v/>
      </c>
      <c r="BF303" s="22" t="str">
        <f>IF($AL303="","",IF(COUNTIF(AO303,"*"&amp;BF$1&amp;"*"),COUNTIF(AO$3:AO303,"*"&amp;BF$1&amp;"*"),""))</f>
        <v/>
      </c>
      <c r="BG303" s="83" t="str">
        <f t="shared" si="144"/>
        <v/>
      </c>
      <c r="BH303" s="22" t="str">
        <f t="shared" si="145"/>
        <v/>
      </c>
      <c r="BI303" s="22" t="str">
        <f t="shared" si="146"/>
        <v/>
      </c>
      <c r="BK303" s="22" t="str">
        <f>IF($BK$1&gt;=1+MAX($BK$3:BK302),1+MAX($BK$3:BK302),"")</f>
        <v/>
      </c>
      <c r="BL303" s="22" t="str">
        <f t="shared" ref="BL303:BV312" si="167">IFERROR(IF($BK303="","",INDEX($AF$3:$AR$100003,MATCH($BK303,INDEX($AV$3:$AW$100003,0,MATCH($BL$1,$AV$2:$AW$2,0)),0),MATCH(BL$2,$AF$2:$AR$2,0))),"")</f>
        <v/>
      </c>
      <c r="BM303" s="22" t="str">
        <f t="shared" si="167"/>
        <v/>
      </c>
      <c r="BN303" s="22" t="str">
        <f t="shared" si="167"/>
        <v/>
      </c>
      <c r="BO303" s="22" t="str">
        <f t="shared" si="167"/>
        <v/>
      </c>
      <c r="BP303" s="22" t="str">
        <f t="shared" si="167"/>
        <v/>
      </c>
      <c r="BQ303" s="22" t="str">
        <f t="shared" si="167"/>
        <v/>
      </c>
      <c r="BR303" s="22" t="str">
        <f t="shared" si="167"/>
        <v/>
      </c>
      <c r="BS303" s="22" t="str">
        <f t="shared" si="167"/>
        <v/>
      </c>
      <c r="BT303" s="22" t="str">
        <f t="shared" si="167"/>
        <v/>
      </c>
      <c r="BU303" s="22" t="str">
        <f t="shared" si="167"/>
        <v/>
      </c>
      <c r="BV303" s="22" t="str">
        <f t="shared" si="167"/>
        <v/>
      </c>
    </row>
    <row r="304" spans="2:74" ht="30" customHeight="1" x14ac:dyDescent="0.2">
      <c r="B304" s="75"/>
      <c r="C304" s="75"/>
      <c r="D304" s="77"/>
      <c r="E304" s="49"/>
      <c r="F304" s="49"/>
      <c r="G304" s="50"/>
      <c r="H304" s="51"/>
      <c r="I304" s="50"/>
      <c r="J304" s="53"/>
      <c r="K304" s="55" t="str">
        <f t="shared" si="148"/>
        <v/>
      </c>
      <c r="L304" s="50" t="str">
        <f t="shared" si="149"/>
        <v/>
      </c>
      <c r="M304" s="50" t="str">
        <f t="shared" si="150"/>
        <v/>
      </c>
      <c r="N304" s="72" t="str">
        <f t="shared" si="151"/>
        <v/>
      </c>
      <c r="O304" s="72" t="str">
        <f t="shared" si="152"/>
        <v/>
      </c>
      <c r="P304" s="51" t="str">
        <f t="shared" si="153"/>
        <v/>
      </c>
      <c r="Q304" s="21"/>
      <c r="R304" s="68" t="str">
        <f t="shared" si="154"/>
        <v/>
      </c>
      <c r="S304" s="51" t="str">
        <f t="shared" si="155"/>
        <v/>
      </c>
      <c r="T304" s="24"/>
      <c r="U304" s="7" t="str">
        <f t="shared" si="139"/>
        <v/>
      </c>
      <c r="V304" s="8" t="str">
        <f t="shared" si="156"/>
        <v/>
      </c>
      <c r="W304" s="21"/>
      <c r="X304" s="14" t="str">
        <f t="shared" si="140"/>
        <v/>
      </c>
      <c r="Y304" s="14" t="str">
        <f t="shared" si="157"/>
        <v/>
      </c>
      <c r="Z304" s="8" t="str">
        <f t="shared" si="158"/>
        <v/>
      </c>
      <c r="AA304" s="24"/>
      <c r="AB304" s="4" t="str">
        <f>IF(B304="","",COUNT(B$3:B304))</f>
        <v/>
      </c>
      <c r="AC304" s="4" t="str">
        <f>IF(C304="","",COUNT(C$3:C304))</f>
        <v/>
      </c>
      <c r="AD304" s="4" t="str">
        <f>IF(D304="","",COUNT(D$3:D304))</f>
        <v/>
      </c>
      <c r="AE304" s="22" t="str">
        <f>IF(E304="","",COUNTA($E$3:E304))</f>
        <v/>
      </c>
      <c r="AF304" s="60" t="str">
        <f>IF(B304="",IF(OR($C304&lt;&gt;"",$D304&lt;&gt;"",$E304&lt;&gt;"",$F304&lt;&gt;""),INDEX(AF$3:AF303,MATCH(MAX(AB$3:AB303),AB$3:AB303,0),0),""),B304)</f>
        <v/>
      </c>
      <c r="AG304" s="60" t="str">
        <f>IF(C304="",IF(OR($B304&lt;&gt;"",$D304&lt;&gt;"",$E304&lt;&gt;"",$F304&lt;&gt;""),INDEX(AG$3:AG303,MATCH(MAX(AC$3:AC303),AC$3:AC303,0),0),""),C304)</f>
        <v/>
      </c>
      <c r="AH304" s="60" t="str">
        <f>IF(D304="",IF(OR($B304&lt;&gt;"",$C304&lt;&gt;"",$E304&lt;&gt;"",$F304&lt;&gt;""),INDEX(AH$3:AH303,MATCH(MAX(AD$3:AD303),AD$3:AD303,0),0),""),D304)</f>
        <v/>
      </c>
      <c r="AI304" s="19" t="str">
        <f t="shared" si="159"/>
        <v/>
      </c>
      <c r="AJ304" s="22" t="str">
        <f>IF(AK304="","",$AK304&amp;"@"&amp;AL304&amp;IF(AL304="","","@"&amp;COUNTIF($AI$3:AI304,AL304)))</f>
        <v/>
      </c>
      <c r="AK304" s="45" t="str">
        <f t="shared" si="160"/>
        <v/>
      </c>
      <c r="AL304" s="5" t="str">
        <f>IF(AI304="",IF(AND(F304&lt;&gt;"",E304=""),INDEX($AI$3:AI303,MATCH(MAX($AE$3:AE303),$AE$3:AE303,0),0),""),AI304)</f>
        <v/>
      </c>
      <c r="AM304" s="22" t="str">
        <f>IF(入力!F304="","",IFERROR(INDEX(設定!$B$3:$B$100003,IFERROR(MATCH("*"&amp;$F304&amp;"*",設定!B$3:B$100003,0),MATCH("*"&amp;$F304&amp;"*",設定!C$3:C$100003,0)),0),入力!F304))&amp;""</f>
        <v/>
      </c>
      <c r="AN304" s="22" t="str">
        <f>IF(AM304="","",IFERROR(IF(入力!I304="",INDEX(設定!$D$3:$D$100003,MATCH("*"&amp;$AM304&amp;"*",設定!B$3:B$100003,0),0),I304),I304))&amp;""</f>
        <v/>
      </c>
      <c r="AO304" s="22" t="str">
        <f t="shared" si="161"/>
        <v/>
      </c>
      <c r="AP304" s="22" t="str">
        <f t="shared" si="162"/>
        <v/>
      </c>
      <c r="AQ304" s="22" t="str">
        <f>IF(AM304="","",IFERROR(IF(入力!H304="",INDEX(設定!$E$3:$X$100003,MATCH("*"&amp;$AM304&amp;"*",設定!B$3:B$100003,0),MATCH($AK304,設定!$E$1:$X$1,1)),H304),H304))</f>
        <v/>
      </c>
      <c r="AR304" s="23" t="str">
        <f t="shared" si="163"/>
        <v/>
      </c>
      <c r="AS304" s="23" t="str">
        <f>IF(AND(AR304&lt;&gt;"",COUNTIF($AJ$3:AJ304,AJ304)=1),SUMIF($AJ$3:$AR$100003,AJ304,$AR$3:$AR$100003),"")</f>
        <v/>
      </c>
      <c r="AT304" s="23" t="str">
        <f>IF(AND(COUNTIF($AK$3:AK304,AK304)=COUNTIF($AK$3:AK100304,AK304),AK304&lt;&gt;""),SUMIF($AK$3:AK304,AK304,$AR$3:AR304),"")</f>
        <v/>
      </c>
      <c r="AU304" s="125"/>
      <c r="AV304" s="22" t="str">
        <f>IF(COUNT(BA304:BF304)=6,MAX($AV$3:AV303)+1,"")</f>
        <v/>
      </c>
      <c r="AW304" s="22" t="str">
        <f>IF(AX304="","",RANK(AX304,$AX$3:$AX$100003,1)+COUNTIF($AX$3:AX304,AX304)-1)</f>
        <v/>
      </c>
      <c r="AX304" s="22" t="str">
        <f t="shared" si="141"/>
        <v/>
      </c>
      <c r="AY304" s="22" t="str">
        <f>IF(AL304="","",IF(COUNTIF($AL$3:AL304,AL304)=1,1+MAX($AY$3:AY303),INDEX($AY$3:AY303,MATCH(AL304,$AL$3:AL304,0),0)))</f>
        <v/>
      </c>
      <c r="AZ304" s="22" t="str">
        <f>IF(AM304="","",IF(COUNTIF($AM$3:AM304,AM304)=1,1+MAX($AZ$3:AZ303),INDEX($AZ$3:AZ303,MATCH(AM304,$AM$3:AM304,0),0)))</f>
        <v/>
      </c>
      <c r="BA304" s="79" t="str">
        <f t="shared" si="142"/>
        <v/>
      </c>
      <c r="BB304" s="79" t="str">
        <f t="shared" si="143"/>
        <v/>
      </c>
      <c r="BC304" s="22" t="str">
        <f>IF($AL304="","",IF(COUNTIF(AL304,"*"&amp;BC$1&amp;"*"),COUNTIF(AL$3:AL304,"*"&amp;BC$1&amp;"*"),""))</f>
        <v/>
      </c>
      <c r="BD304" s="22" t="str">
        <f>IF($AL304="","",IF(COUNTIF(AM304,"*"&amp;BD$1&amp;"*"),COUNTIF(AM$3:AM304,"*"&amp;BD$1&amp;"*"),""))</f>
        <v/>
      </c>
      <c r="BE304" s="22" t="str">
        <f>IF($AL304="","",IF(COUNTIF(AN304,"*"&amp;BE$1&amp;"*"),COUNTIF(AN$3:AN304,"*"&amp;BE$1&amp;"*"),""))</f>
        <v/>
      </c>
      <c r="BF304" s="22" t="str">
        <f>IF($AL304="","",IF(COUNTIF(AO304,"*"&amp;BF$1&amp;"*"),COUNTIF(AO$3:AO304,"*"&amp;BF$1&amp;"*"),""))</f>
        <v/>
      </c>
      <c r="BG304" s="83" t="str">
        <f t="shared" si="144"/>
        <v/>
      </c>
      <c r="BH304" s="22" t="str">
        <f t="shared" si="145"/>
        <v/>
      </c>
      <c r="BI304" s="22" t="str">
        <f t="shared" si="146"/>
        <v/>
      </c>
      <c r="BK304" s="22" t="str">
        <f>IF($BK$1&gt;=1+MAX($BK$3:BK303),1+MAX($BK$3:BK303),"")</f>
        <v/>
      </c>
      <c r="BL304" s="22" t="str">
        <f t="shared" si="167"/>
        <v/>
      </c>
      <c r="BM304" s="22" t="str">
        <f t="shared" si="167"/>
        <v/>
      </c>
      <c r="BN304" s="22" t="str">
        <f t="shared" si="167"/>
        <v/>
      </c>
      <c r="BO304" s="22" t="str">
        <f t="shared" si="167"/>
        <v/>
      </c>
      <c r="BP304" s="22" t="str">
        <f t="shared" si="167"/>
        <v/>
      </c>
      <c r="BQ304" s="22" t="str">
        <f t="shared" si="167"/>
        <v/>
      </c>
      <c r="BR304" s="22" t="str">
        <f t="shared" si="167"/>
        <v/>
      </c>
      <c r="BS304" s="22" t="str">
        <f t="shared" si="167"/>
        <v/>
      </c>
      <c r="BT304" s="22" t="str">
        <f t="shared" si="167"/>
        <v/>
      </c>
      <c r="BU304" s="22" t="str">
        <f t="shared" si="167"/>
        <v/>
      </c>
      <c r="BV304" s="22" t="str">
        <f t="shared" si="167"/>
        <v/>
      </c>
    </row>
    <row r="305" spans="2:74" ht="30" customHeight="1" x14ac:dyDescent="0.2">
      <c r="B305" s="75"/>
      <c r="C305" s="75"/>
      <c r="D305" s="77"/>
      <c r="E305" s="49"/>
      <c r="F305" s="49"/>
      <c r="G305" s="50"/>
      <c r="H305" s="51"/>
      <c r="I305" s="50"/>
      <c r="J305" s="53"/>
      <c r="K305" s="55" t="str">
        <f t="shared" si="148"/>
        <v/>
      </c>
      <c r="L305" s="50" t="str">
        <f t="shared" si="149"/>
        <v/>
      </c>
      <c r="M305" s="50" t="str">
        <f t="shared" si="150"/>
        <v/>
      </c>
      <c r="N305" s="72" t="str">
        <f t="shared" si="151"/>
        <v/>
      </c>
      <c r="O305" s="72" t="str">
        <f t="shared" si="152"/>
        <v/>
      </c>
      <c r="P305" s="51" t="str">
        <f t="shared" si="153"/>
        <v/>
      </c>
      <c r="Q305" s="21"/>
      <c r="R305" s="68" t="str">
        <f t="shared" si="154"/>
        <v/>
      </c>
      <c r="S305" s="51" t="str">
        <f t="shared" si="155"/>
        <v/>
      </c>
      <c r="T305" s="24"/>
      <c r="U305" s="7" t="str">
        <f t="shared" si="139"/>
        <v/>
      </c>
      <c r="V305" s="8" t="str">
        <f t="shared" si="156"/>
        <v/>
      </c>
      <c r="W305" s="21"/>
      <c r="X305" s="14" t="str">
        <f t="shared" si="140"/>
        <v/>
      </c>
      <c r="Y305" s="14" t="str">
        <f t="shared" si="157"/>
        <v/>
      </c>
      <c r="Z305" s="8" t="str">
        <f t="shared" si="158"/>
        <v/>
      </c>
      <c r="AA305" s="24"/>
      <c r="AB305" s="4" t="str">
        <f>IF(B305="","",COUNT(B$3:B305))</f>
        <v/>
      </c>
      <c r="AC305" s="4" t="str">
        <f>IF(C305="","",COUNT(C$3:C305))</f>
        <v/>
      </c>
      <c r="AD305" s="4" t="str">
        <f>IF(D305="","",COUNT(D$3:D305))</f>
        <v/>
      </c>
      <c r="AE305" s="22" t="str">
        <f>IF(E305="","",COUNTA($E$3:E305))</f>
        <v/>
      </c>
      <c r="AF305" s="60" t="str">
        <f>IF(B305="",IF(OR($C305&lt;&gt;"",$D305&lt;&gt;"",$E305&lt;&gt;"",$F305&lt;&gt;""),INDEX(AF$3:AF304,MATCH(MAX(AB$3:AB304),AB$3:AB304,0),0),""),B305)</f>
        <v/>
      </c>
      <c r="AG305" s="60" t="str">
        <f>IF(C305="",IF(OR($B305&lt;&gt;"",$D305&lt;&gt;"",$E305&lt;&gt;"",$F305&lt;&gt;""),INDEX(AG$3:AG304,MATCH(MAX(AC$3:AC304),AC$3:AC304,0),0),""),C305)</f>
        <v/>
      </c>
      <c r="AH305" s="60" t="str">
        <f>IF(D305="",IF(OR($B305&lt;&gt;"",$C305&lt;&gt;"",$E305&lt;&gt;"",$F305&lt;&gt;""),INDEX(AH$3:AH304,MATCH(MAX(AD$3:AD304),AD$3:AD304,0),0),""),D305)</f>
        <v/>
      </c>
      <c r="AI305" s="19" t="str">
        <f t="shared" si="159"/>
        <v/>
      </c>
      <c r="AJ305" s="22" t="str">
        <f>IF(AK305="","",$AK305&amp;"@"&amp;AL305&amp;IF(AL305="","","@"&amp;COUNTIF($AI$3:AI305,AL305)))</f>
        <v/>
      </c>
      <c r="AK305" s="45" t="str">
        <f t="shared" si="160"/>
        <v/>
      </c>
      <c r="AL305" s="5" t="str">
        <f>IF(AI305="",IF(AND(F305&lt;&gt;"",E305=""),INDEX($AI$3:AI304,MATCH(MAX($AE$3:AE304),$AE$3:AE304,0),0),""),AI305)</f>
        <v/>
      </c>
      <c r="AM305" s="22" t="str">
        <f>IF(入力!F305="","",IFERROR(INDEX(設定!$B$3:$B$100003,IFERROR(MATCH("*"&amp;$F305&amp;"*",設定!B$3:B$100003,0),MATCH("*"&amp;$F305&amp;"*",設定!C$3:C$100003,0)),0),入力!F305))&amp;""</f>
        <v/>
      </c>
      <c r="AN305" s="22" t="str">
        <f>IF(AM305="","",IFERROR(IF(入力!I305="",INDEX(設定!$D$3:$D$100003,MATCH("*"&amp;$AM305&amp;"*",設定!B$3:B$100003,0),0),I305),I305))&amp;""</f>
        <v/>
      </c>
      <c r="AO305" s="22" t="str">
        <f t="shared" si="161"/>
        <v/>
      </c>
      <c r="AP305" s="22" t="str">
        <f t="shared" si="162"/>
        <v/>
      </c>
      <c r="AQ305" s="22" t="str">
        <f>IF(AM305="","",IFERROR(IF(入力!H305="",INDEX(設定!$E$3:$X$100003,MATCH("*"&amp;$AM305&amp;"*",設定!B$3:B$100003,0),MATCH($AK305,設定!$E$1:$X$1,1)),H305),H305))</f>
        <v/>
      </c>
      <c r="AR305" s="23" t="str">
        <f t="shared" si="163"/>
        <v/>
      </c>
      <c r="AS305" s="23" t="str">
        <f>IF(AND(AR305&lt;&gt;"",COUNTIF($AJ$3:AJ305,AJ305)=1),SUMIF($AJ$3:$AR$100003,AJ305,$AR$3:$AR$100003),"")</f>
        <v/>
      </c>
      <c r="AT305" s="23" t="str">
        <f>IF(AND(COUNTIF($AK$3:AK305,AK305)=COUNTIF($AK$3:AK100305,AK305),AK305&lt;&gt;""),SUMIF($AK$3:AK305,AK305,$AR$3:AR305),"")</f>
        <v/>
      </c>
      <c r="AU305" s="125"/>
      <c r="AV305" s="22" t="str">
        <f>IF(COUNT(BA305:BF305)=6,MAX($AV$3:AV304)+1,"")</f>
        <v/>
      </c>
      <c r="AW305" s="22" t="str">
        <f>IF(AX305="","",RANK(AX305,$AX$3:$AX$100003,1)+COUNTIF($AX$3:AX305,AX305)-1)</f>
        <v/>
      </c>
      <c r="AX305" s="22" t="str">
        <f t="shared" si="141"/>
        <v/>
      </c>
      <c r="AY305" s="22" t="str">
        <f>IF(AL305="","",IF(COUNTIF($AL$3:AL305,AL305)=1,1+MAX($AY$3:AY304),INDEX($AY$3:AY304,MATCH(AL305,$AL$3:AL305,0),0)))</f>
        <v/>
      </c>
      <c r="AZ305" s="22" t="str">
        <f>IF(AM305="","",IF(COUNTIF($AM$3:AM305,AM305)=1,1+MAX($AZ$3:AZ304),INDEX($AZ$3:AZ304,MATCH(AM305,$AM$3:AM305,0),0)))</f>
        <v/>
      </c>
      <c r="BA305" s="79" t="str">
        <f t="shared" si="142"/>
        <v/>
      </c>
      <c r="BB305" s="79" t="str">
        <f t="shared" si="143"/>
        <v/>
      </c>
      <c r="BC305" s="22" t="str">
        <f>IF($AL305="","",IF(COUNTIF(AL305,"*"&amp;BC$1&amp;"*"),COUNTIF(AL$3:AL305,"*"&amp;BC$1&amp;"*"),""))</f>
        <v/>
      </c>
      <c r="BD305" s="22" t="str">
        <f>IF($AL305="","",IF(COUNTIF(AM305,"*"&amp;BD$1&amp;"*"),COUNTIF(AM$3:AM305,"*"&amp;BD$1&amp;"*"),""))</f>
        <v/>
      </c>
      <c r="BE305" s="22" t="str">
        <f>IF($AL305="","",IF(COUNTIF(AN305,"*"&amp;BE$1&amp;"*"),COUNTIF(AN$3:AN305,"*"&amp;BE$1&amp;"*"),""))</f>
        <v/>
      </c>
      <c r="BF305" s="22" t="str">
        <f>IF($AL305="","",IF(COUNTIF(AO305,"*"&amp;BF$1&amp;"*"),COUNTIF(AO$3:AO305,"*"&amp;BF$1&amp;"*"),""))</f>
        <v/>
      </c>
      <c r="BG305" s="83" t="str">
        <f t="shared" si="144"/>
        <v/>
      </c>
      <c r="BH305" s="22" t="str">
        <f t="shared" si="145"/>
        <v/>
      </c>
      <c r="BI305" s="22" t="str">
        <f t="shared" si="146"/>
        <v/>
      </c>
      <c r="BK305" s="22" t="str">
        <f>IF($BK$1&gt;=1+MAX($BK$3:BK304),1+MAX($BK$3:BK304),"")</f>
        <v/>
      </c>
      <c r="BL305" s="22" t="str">
        <f t="shared" si="167"/>
        <v/>
      </c>
      <c r="BM305" s="22" t="str">
        <f t="shared" si="167"/>
        <v/>
      </c>
      <c r="BN305" s="22" t="str">
        <f t="shared" si="167"/>
        <v/>
      </c>
      <c r="BO305" s="22" t="str">
        <f t="shared" si="167"/>
        <v/>
      </c>
      <c r="BP305" s="22" t="str">
        <f t="shared" si="167"/>
        <v/>
      </c>
      <c r="BQ305" s="22" t="str">
        <f t="shared" si="167"/>
        <v/>
      </c>
      <c r="BR305" s="22" t="str">
        <f t="shared" si="167"/>
        <v/>
      </c>
      <c r="BS305" s="22" t="str">
        <f t="shared" si="167"/>
        <v/>
      </c>
      <c r="BT305" s="22" t="str">
        <f t="shared" si="167"/>
        <v/>
      </c>
      <c r="BU305" s="22" t="str">
        <f t="shared" si="167"/>
        <v/>
      </c>
      <c r="BV305" s="22" t="str">
        <f t="shared" si="167"/>
        <v/>
      </c>
    </row>
    <row r="306" spans="2:74" ht="30" customHeight="1" x14ac:dyDescent="0.2">
      <c r="B306" s="75"/>
      <c r="C306" s="75"/>
      <c r="D306" s="77"/>
      <c r="E306" s="49"/>
      <c r="F306" s="49"/>
      <c r="G306" s="50"/>
      <c r="H306" s="51"/>
      <c r="I306" s="50"/>
      <c r="J306" s="53"/>
      <c r="K306" s="55" t="str">
        <f t="shared" si="148"/>
        <v/>
      </c>
      <c r="L306" s="50" t="str">
        <f t="shared" si="149"/>
        <v/>
      </c>
      <c r="M306" s="50" t="str">
        <f t="shared" si="150"/>
        <v/>
      </c>
      <c r="N306" s="72" t="str">
        <f t="shared" si="151"/>
        <v/>
      </c>
      <c r="O306" s="72" t="str">
        <f t="shared" si="152"/>
        <v/>
      </c>
      <c r="P306" s="51" t="str">
        <f t="shared" si="153"/>
        <v/>
      </c>
      <c r="Q306" s="21"/>
      <c r="R306" s="68" t="str">
        <f t="shared" si="154"/>
        <v/>
      </c>
      <c r="S306" s="51" t="str">
        <f t="shared" si="155"/>
        <v/>
      </c>
      <c r="T306" s="24"/>
      <c r="U306" s="7" t="str">
        <f t="shared" si="139"/>
        <v/>
      </c>
      <c r="V306" s="8" t="str">
        <f t="shared" si="156"/>
        <v/>
      </c>
      <c r="W306" s="21"/>
      <c r="X306" s="14" t="str">
        <f t="shared" si="140"/>
        <v/>
      </c>
      <c r="Y306" s="14" t="str">
        <f t="shared" si="157"/>
        <v/>
      </c>
      <c r="Z306" s="8" t="str">
        <f t="shared" si="158"/>
        <v/>
      </c>
      <c r="AA306" s="24"/>
      <c r="AB306" s="4" t="str">
        <f>IF(B306="","",COUNT(B$3:B306))</f>
        <v/>
      </c>
      <c r="AC306" s="4" t="str">
        <f>IF(C306="","",COUNT(C$3:C306))</f>
        <v/>
      </c>
      <c r="AD306" s="4" t="str">
        <f>IF(D306="","",COUNT(D$3:D306))</f>
        <v/>
      </c>
      <c r="AE306" s="22" t="str">
        <f>IF(E306="","",COUNTA($E$3:E306))</f>
        <v/>
      </c>
      <c r="AF306" s="60" t="str">
        <f>IF(B306="",IF(OR($C306&lt;&gt;"",$D306&lt;&gt;"",$E306&lt;&gt;"",$F306&lt;&gt;""),INDEX(AF$3:AF305,MATCH(MAX(AB$3:AB305),AB$3:AB305,0),0),""),B306)</f>
        <v/>
      </c>
      <c r="AG306" s="60" t="str">
        <f>IF(C306="",IF(OR($B306&lt;&gt;"",$D306&lt;&gt;"",$E306&lt;&gt;"",$F306&lt;&gt;""),INDEX(AG$3:AG305,MATCH(MAX(AC$3:AC305),AC$3:AC305,0),0),""),C306)</f>
        <v/>
      </c>
      <c r="AH306" s="60" t="str">
        <f>IF(D306="",IF(OR($B306&lt;&gt;"",$C306&lt;&gt;"",$E306&lt;&gt;"",$F306&lt;&gt;""),INDEX(AH$3:AH305,MATCH(MAX(AD$3:AD305),AD$3:AD305,0),0),""),D306)</f>
        <v/>
      </c>
      <c r="AI306" s="19" t="str">
        <f t="shared" si="159"/>
        <v/>
      </c>
      <c r="AJ306" s="22" t="str">
        <f>IF(AK306="","",$AK306&amp;"@"&amp;AL306&amp;IF(AL306="","","@"&amp;COUNTIF($AI$3:AI306,AL306)))</f>
        <v/>
      </c>
      <c r="AK306" s="45" t="str">
        <f t="shared" si="160"/>
        <v/>
      </c>
      <c r="AL306" s="5" t="str">
        <f>IF(AI306="",IF(AND(F306&lt;&gt;"",E306=""),INDEX($AI$3:AI305,MATCH(MAX($AE$3:AE305),$AE$3:AE305,0),0),""),AI306)</f>
        <v/>
      </c>
      <c r="AM306" s="22" t="str">
        <f>IF(入力!F306="","",IFERROR(INDEX(設定!$B$3:$B$100003,IFERROR(MATCH("*"&amp;$F306&amp;"*",設定!B$3:B$100003,0),MATCH("*"&amp;$F306&amp;"*",設定!C$3:C$100003,0)),0),入力!F306))&amp;""</f>
        <v/>
      </c>
      <c r="AN306" s="22" t="str">
        <f>IF(AM306="","",IFERROR(IF(入力!I306="",INDEX(設定!$D$3:$D$100003,MATCH("*"&amp;$AM306&amp;"*",設定!B$3:B$100003,0),0),I306),I306))&amp;""</f>
        <v/>
      </c>
      <c r="AO306" s="22" t="str">
        <f t="shared" si="161"/>
        <v/>
      </c>
      <c r="AP306" s="22" t="str">
        <f t="shared" si="162"/>
        <v/>
      </c>
      <c r="AQ306" s="22" t="str">
        <f>IF(AM306="","",IFERROR(IF(入力!H306="",INDEX(設定!$E$3:$X$100003,MATCH("*"&amp;$AM306&amp;"*",設定!B$3:B$100003,0),MATCH($AK306,設定!$E$1:$X$1,1)),H306),H306))</f>
        <v/>
      </c>
      <c r="AR306" s="23" t="str">
        <f t="shared" si="163"/>
        <v/>
      </c>
      <c r="AS306" s="23" t="str">
        <f>IF(AND(AR306&lt;&gt;"",COUNTIF($AJ$3:AJ306,AJ306)=1),SUMIF($AJ$3:$AR$100003,AJ306,$AR$3:$AR$100003),"")</f>
        <v/>
      </c>
      <c r="AT306" s="23" t="str">
        <f>IF(AND(COUNTIF($AK$3:AK306,AK306)=COUNTIF($AK$3:AK100306,AK306),AK306&lt;&gt;""),SUMIF($AK$3:AK306,AK306,$AR$3:AR306),"")</f>
        <v/>
      </c>
      <c r="AU306" s="125"/>
      <c r="AV306" s="22" t="str">
        <f>IF(COUNT(BA306:BF306)=6,MAX($AV$3:AV305)+1,"")</f>
        <v/>
      </c>
      <c r="AW306" s="22" t="str">
        <f>IF(AX306="","",RANK(AX306,$AX$3:$AX$100003,1)+COUNTIF($AX$3:AX306,AX306)-1)</f>
        <v/>
      </c>
      <c r="AX306" s="22" t="str">
        <f t="shared" si="141"/>
        <v/>
      </c>
      <c r="AY306" s="22" t="str">
        <f>IF(AL306="","",IF(COUNTIF($AL$3:AL306,AL306)=1,1+MAX($AY$3:AY305),INDEX($AY$3:AY305,MATCH(AL306,$AL$3:AL306,0),0)))</f>
        <v/>
      </c>
      <c r="AZ306" s="22" t="str">
        <f>IF(AM306="","",IF(COUNTIF($AM$3:AM306,AM306)=1,1+MAX($AZ$3:AZ305),INDEX($AZ$3:AZ305,MATCH(AM306,$AM$3:AM306,0),0)))</f>
        <v/>
      </c>
      <c r="BA306" s="79" t="str">
        <f t="shared" si="142"/>
        <v/>
      </c>
      <c r="BB306" s="79" t="str">
        <f t="shared" si="143"/>
        <v/>
      </c>
      <c r="BC306" s="22" t="str">
        <f>IF($AL306="","",IF(COUNTIF(AL306,"*"&amp;BC$1&amp;"*"),COUNTIF(AL$3:AL306,"*"&amp;BC$1&amp;"*"),""))</f>
        <v/>
      </c>
      <c r="BD306" s="22" t="str">
        <f>IF($AL306="","",IF(COUNTIF(AM306,"*"&amp;BD$1&amp;"*"),COUNTIF(AM$3:AM306,"*"&amp;BD$1&amp;"*"),""))</f>
        <v/>
      </c>
      <c r="BE306" s="22" t="str">
        <f>IF($AL306="","",IF(COUNTIF(AN306,"*"&amp;BE$1&amp;"*"),COUNTIF(AN$3:AN306,"*"&amp;BE$1&amp;"*"),""))</f>
        <v/>
      </c>
      <c r="BF306" s="22" t="str">
        <f>IF($AL306="","",IF(COUNTIF(AO306,"*"&amp;BF$1&amp;"*"),COUNTIF(AO$3:AO306,"*"&amp;BF$1&amp;"*"),""))</f>
        <v/>
      </c>
      <c r="BG306" s="83" t="str">
        <f t="shared" si="144"/>
        <v/>
      </c>
      <c r="BH306" s="22" t="str">
        <f t="shared" si="145"/>
        <v/>
      </c>
      <c r="BI306" s="22" t="str">
        <f t="shared" si="146"/>
        <v/>
      </c>
      <c r="BK306" s="22" t="str">
        <f>IF($BK$1&gt;=1+MAX($BK$3:BK305),1+MAX($BK$3:BK305),"")</f>
        <v/>
      </c>
      <c r="BL306" s="22" t="str">
        <f t="shared" si="167"/>
        <v/>
      </c>
      <c r="BM306" s="22" t="str">
        <f t="shared" si="167"/>
        <v/>
      </c>
      <c r="BN306" s="22" t="str">
        <f t="shared" si="167"/>
        <v/>
      </c>
      <c r="BO306" s="22" t="str">
        <f t="shared" si="167"/>
        <v/>
      </c>
      <c r="BP306" s="22" t="str">
        <f t="shared" si="167"/>
        <v/>
      </c>
      <c r="BQ306" s="22" t="str">
        <f t="shared" si="167"/>
        <v/>
      </c>
      <c r="BR306" s="22" t="str">
        <f t="shared" si="167"/>
        <v/>
      </c>
      <c r="BS306" s="22" t="str">
        <f t="shared" si="167"/>
        <v/>
      </c>
      <c r="BT306" s="22" t="str">
        <f t="shared" si="167"/>
        <v/>
      </c>
      <c r="BU306" s="22" t="str">
        <f t="shared" si="167"/>
        <v/>
      </c>
      <c r="BV306" s="22" t="str">
        <f t="shared" si="167"/>
        <v/>
      </c>
    </row>
    <row r="307" spans="2:74" ht="30" customHeight="1" x14ac:dyDescent="0.2">
      <c r="B307" s="75"/>
      <c r="C307" s="75"/>
      <c r="D307" s="77"/>
      <c r="E307" s="49"/>
      <c r="F307" s="49"/>
      <c r="G307" s="50"/>
      <c r="H307" s="51"/>
      <c r="I307" s="50"/>
      <c r="J307" s="53"/>
      <c r="K307" s="55" t="str">
        <f t="shared" si="148"/>
        <v/>
      </c>
      <c r="L307" s="50" t="str">
        <f t="shared" si="149"/>
        <v/>
      </c>
      <c r="M307" s="50" t="str">
        <f t="shared" si="150"/>
        <v/>
      </c>
      <c r="N307" s="72" t="str">
        <f t="shared" si="151"/>
        <v/>
      </c>
      <c r="O307" s="72" t="str">
        <f t="shared" si="152"/>
        <v/>
      </c>
      <c r="P307" s="51" t="str">
        <f t="shared" si="153"/>
        <v/>
      </c>
      <c r="Q307" s="21"/>
      <c r="R307" s="68" t="str">
        <f t="shared" si="154"/>
        <v/>
      </c>
      <c r="S307" s="51" t="str">
        <f t="shared" si="155"/>
        <v/>
      </c>
      <c r="T307" s="24"/>
      <c r="U307" s="7" t="str">
        <f t="shared" si="139"/>
        <v/>
      </c>
      <c r="V307" s="8" t="str">
        <f t="shared" si="156"/>
        <v/>
      </c>
      <c r="W307" s="21"/>
      <c r="X307" s="14" t="str">
        <f t="shared" si="140"/>
        <v/>
      </c>
      <c r="Y307" s="14" t="str">
        <f t="shared" si="157"/>
        <v/>
      </c>
      <c r="Z307" s="8" t="str">
        <f t="shared" si="158"/>
        <v/>
      </c>
      <c r="AA307" s="24"/>
      <c r="AB307" s="4" t="str">
        <f>IF(B307="","",COUNT(B$3:B307))</f>
        <v/>
      </c>
      <c r="AC307" s="4" t="str">
        <f>IF(C307="","",COUNT(C$3:C307))</f>
        <v/>
      </c>
      <c r="AD307" s="4" t="str">
        <f>IF(D307="","",COUNT(D$3:D307))</f>
        <v/>
      </c>
      <c r="AE307" s="22" t="str">
        <f>IF(E307="","",COUNTA($E$3:E307))</f>
        <v/>
      </c>
      <c r="AF307" s="60" t="str">
        <f>IF(B307="",IF(OR($C307&lt;&gt;"",$D307&lt;&gt;"",$E307&lt;&gt;"",$F307&lt;&gt;""),INDEX(AF$3:AF306,MATCH(MAX(AB$3:AB306),AB$3:AB306,0),0),""),B307)</f>
        <v/>
      </c>
      <c r="AG307" s="60" t="str">
        <f>IF(C307="",IF(OR($B307&lt;&gt;"",$D307&lt;&gt;"",$E307&lt;&gt;"",$F307&lt;&gt;""),INDEX(AG$3:AG306,MATCH(MAX(AC$3:AC306),AC$3:AC306,0),0),""),C307)</f>
        <v/>
      </c>
      <c r="AH307" s="60" t="str">
        <f>IF(D307="",IF(OR($B307&lt;&gt;"",$C307&lt;&gt;"",$E307&lt;&gt;"",$F307&lt;&gt;""),INDEX(AH$3:AH306,MATCH(MAX(AD$3:AD306),AD$3:AD306,0),0),""),D307)</f>
        <v/>
      </c>
      <c r="AI307" s="19" t="str">
        <f t="shared" si="159"/>
        <v/>
      </c>
      <c r="AJ307" s="22" t="str">
        <f>IF(AK307="","",$AK307&amp;"@"&amp;AL307&amp;IF(AL307="","","@"&amp;COUNTIF($AI$3:AI307,AL307)))</f>
        <v/>
      </c>
      <c r="AK307" s="45" t="str">
        <f t="shared" si="160"/>
        <v/>
      </c>
      <c r="AL307" s="5" t="str">
        <f>IF(AI307="",IF(AND(F307&lt;&gt;"",E307=""),INDEX($AI$3:AI306,MATCH(MAX($AE$3:AE306),$AE$3:AE306,0),0),""),AI307)</f>
        <v/>
      </c>
      <c r="AM307" s="22" t="str">
        <f>IF(入力!F307="","",IFERROR(INDEX(設定!$B$3:$B$100003,IFERROR(MATCH("*"&amp;$F307&amp;"*",設定!B$3:B$100003,0),MATCH("*"&amp;$F307&amp;"*",設定!C$3:C$100003,0)),0),入力!F307))&amp;""</f>
        <v/>
      </c>
      <c r="AN307" s="22" t="str">
        <f>IF(AM307="","",IFERROR(IF(入力!I307="",INDEX(設定!$D$3:$D$100003,MATCH("*"&amp;$AM307&amp;"*",設定!B$3:B$100003,0),0),I307),I307))&amp;""</f>
        <v/>
      </c>
      <c r="AO307" s="22" t="str">
        <f t="shared" si="161"/>
        <v/>
      </c>
      <c r="AP307" s="22" t="str">
        <f t="shared" si="162"/>
        <v/>
      </c>
      <c r="AQ307" s="22" t="str">
        <f>IF(AM307="","",IFERROR(IF(入力!H307="",INDEX(設定!$E$3:$X$100003,MATCH("*"&amp;$AM307&amp;"*",設定!B$3:B$100003,0),MATCH($AK307,設定!$E$1:$X$1,1)),H307),H307))</f>
        <v/>
      </c>
      <c r="AR307" s="23" t="str">
        <f t="shared" si="163"/>
        <v/>
      </c>
      <c r="AS307" s="23" t="str">
        <f>IF(AND(AR307&lt;&gt;"",COUNTIF($AJ$3:AJ307,AJ307)=1),SUMIF($AJ$3:$AR$100003,AJ307,$AR$3:$AR$100003),"")</f>
        <v/>
      </c>
      <c r="AT307" s="23" t="str">
        <f>IF(AND(COUNTIF($AK$3:AK307,AK307)=COUNTIF($AK$3:AK100307,AK307),AK307&lt;&gt;""),SUMIF($AK$3:AK307,AK307,$AR$3:AR307),"")</f>
        <v/>
      </c>
      <c r="AU307" s="125"/>
      <c r="AV307" s="22" t="str">
        <f>IF(COUNT(BA307:BF307)=6,MAX($AV$3:AV306)+1,"")</f>
        <v/>
      </c>
      <c r="AW307" s="22" t="str">
        <f>IF(AX307="","",RANK(AX307,$AX$3:$AX$100003,1)+COUNTIF($AX$3:AX307,AX307)-1)</f>
        <v/>
      </c>
      <c r="AX307" s="22" t="str">
        <f t="shared" si="141"/>
        <v/>
      </c>
      <c r="AY307" s="22" t="str">
        <f>IF(AL307="","",IF(COUNTIF($AL$3:AL307,AL307)=1,1+MAX($AY$3:AY306),INDEX($AY$3:AY306,MATCH(AL307,$AL$3:AL307,0),0)))</f>
        <v/>
      </c>
      <c r="AZ307" s="22" t="str">
        <f>IF(AM307="","",IF(COUNTIF($AM$3:AM307,AM307)=1,1+MAX($AZ$3:AZ306),INDEX($AZ$3:AZ306,MATCH(AM307,$AM$3:AM307,0),0)))</f>
        <v/>
      </c>
      <c r="BA307" s="79" t="str">
        <f t="shared" si="142"/>
        <v/>
      </c>
      <c r="BB307" s="79" t="str">
        <f t="shared" si="143"/>
        <v/>
      </c>
      <c r="BC307" s="22" t="str">
        <f>IF($AL307="","",IF(COUNTIF(AL307,"*"&amp;BC$1&amp;"*"),COUNTIF(AL$3:AL307,"*"&amp;BC$1&amp;"*"),""))</f>
        <v/>
      </c>
      <c r="BD307" s="22" t="str">
        <f>IF($AL307="","",IF(COUNTIF(AM307,"*"&amp;BD$1&amp;"*"),COUNTIF(AM$3:AM307,"*"&amp;BD$1&amp;"*"),""))</f>
        <v/>
      </c>
      <c r="BE307" s="22" t="str">
        <f>IF($AL307="","",IF(COUNTIF(AN307,"*"&amp;BE$1&amp;"*"),COUNTIF(AN$3:AN307,"*"&amp;BE$1&amp;"*"),""))</f>
        <v/>
      </c>
      <c r="BF307" s="22" t="str">
        <f>IF($AL307="","",IF(COUNTIF(AO307,"*"&amp;BF$1&amp;"*"),COUNTIF(AO$3:AO307,"*"&amp;BF$1&amp;"*"),""))</f>
        <v/>
      </c>
      <c r="BG307" s="83" t="str">
        <f t="shared" si="144"/>
        <v/>
      </c>
      <c r="BH307" s="22" t="str">
        <f t="shared" si="145"/>
        <v/>
      </c>
      <c r="BI307" s="22" t="str">
        <f t="shared" si="146"/>
        <v/>
      </c>
      <c r="BK307" s="22" t="str">
        <f>IF($BK$1&gt;=1+MAX($BK$3:BK306),1+MAX($BK$3:BK306),"")</f>
        <v/>
      </c>
      <c r="BL307" s="22" t="str">
        <f t="shared" si="167"/>
        <v/>
      </c>
      <c r="BM307" s="22" t="str">
        <f t="shared" si="167"/>
        <v/>
      </c>
      <c r="BN307" s="22" t="str">
        <f t="shared" si="167"/>
        <v/>
      </c>
      <c r="BO307" s="22" t="str">
        <f t="shared" si="167"/>
        <v/>
      </c>
      <c r="BP307" s="22" t="str">
        <f t="shared" si="167"/>
        <v/>
      </c>
      <c r="BQ307" s="22" t="str">
        <f t="shared" si="167"/>
        <v/>
      </c>
      <c r="BR307" s="22" t="str">
        <f t="shared" si="167"/>
        <v/>
      </c>
      <c r="BS307" s="22" t="str">
        <f t="shared" si="167"/>
        <v/>
      </c>
      <c r="BT307" s="22" t="str">
        <f t="shared" si="167"/>
        <v/>
      </c>
      <c r="BU307" s="22" t="str">
        <f t="shared" si="167"/>
        <v/>
      </c>
      <c r="BV307" s="22" t="str">
        <f t="shared" si="167"/>
        <v/>
      </c>
    </row>
    <row r="308" spans="2:74" ht="30" customHeight="1" x14ac:dyDescent="0.2">
      <c r="B308" s="75"/>
      <c r="C308" s="75"/>
      <c r="D308" s="77"/>
      <c r="E308" s="49"/>
      <c r="F308" s="49"/>
      <c r="G308" s="50"/>
      <c r="H308" s="51"/>
      <c r="I308" s="50"/>
      <c r="J308" s="53"/>
      <c r="K308" s="55" t="str">
        <f t="shared" si="148"/>
        <v/>
      </c>
      <c r="L308" s="50" t="str">
        <f t="shared" si="149"/>
        <v/>
      </c>
      <c r="M308" s="50" t="str">
        <f t="shared" si="150"/>
        <v/>
      </c>
      <c r="N308" s="72" t="str">
        <f t="shared" si="151"/>
        <v/>
      </c>
      <c r="O308" s="72" t="str">
        <f t="shared" si="152"/>
        <v/>
      </c>
      <c r="P308" s="51" t="str">
        <f t="shared" si="153"/>
        <v/>
      </c>
      <c r="Q308" s="21"/>
      <c r="R308" s="68" t="str">
        <f t="shared" si="154"/>
        <v/>
      </c>
      <c r="S308" s="51" t="str">
        <f t="shared" si="155"/>
        <v/>
      </c>
      <c r="T308" s="24"/>
      <c r="U308" s="7" t="str">
        <f t="shared" si="139"/>
        <v/>
      </c>
      <c r="V308" s="8" t="str">
        <f t="shared" si="156"/>
        <v/>
      </c>
      <c r="W308" s="21"/>
      <c r="X308" s="14" t="str">
        <f t="shared" si="140"/>
        <v/>
      </c>
      <c r="Y308" s="14" t="str">
        <f t="shared" si="157"/>
        <v/>
      </c>
      <c r="Z308" s="8" t="str">
        <f t="shared" si="158"/>
        <v/>
      </c>
      <c r="AA308" s="24"/>
      <c r="AB308" s="4" t="str">
        <f>IF(B308="","",COUNT(B$3:B308))</f>
        <v/>
      </c>
      <c r="AC308" s="4" t="str">
        <f>IF(C308="","",COUNT(C$3:C308))</f>
        <v/>
      </c>
      <c r="AD308" s="4" t="str">
        <f>IF(D308="","",COUNT(D$3:D308))</f>
        <v/>
      </c>
      <c r="AE308" s="22" t="str">
        <f>IF(E308="","",COUNTA($E$3:E308))</f>
        <v/>
      </c>
      <c r="AF308" s="60" t="str">
        <f>IF(B308="",IF(OR($C308&lt;&gt;"",$D308&lt;&gt;"",$E308&lt;&gt;"",$F308&lt;&gt;""),INDEX(AF$3:AF307,MATCH(MAX(AB$3:AB307),AB$3:AB307,0),0),""),B308)</f>
        <v/>
      </c>
      <c r="AG308" s="60" t="str">
        <f>IF(C308="",IF(OR($B308&lt;&gt;"",$D308&lt;&gt;"",$E308&lt;&gt;"",$F308&lt;&gt;""),INDEX(AG$3:AG307,MATCH(MAX(AC$3:AC307),AC$3:AC307,0),0),""),C308)</f>
        <v/>
      </c>
      <c r="AH308" s="60" t="str">
        <f>IF(D308="",IF(OR($B308&lt;&gt;"",$C308&lt;&gt;"",$E308&lt;&gt;"",$F308&lt;&gt;""),INDEX(AH$3:AH307,MATCH(MAX(AD$3:AD307),AD$3:AD307,0),0),""),D308)</f>
        <v/>
      </c>
      <c r="AI308" s="19" t="str">
        <f t="shared" si="159"/>
        <v/>
      </c>
      <c r="AJ308" s="22" t="str">
        <f>IF(AK308="","",$AK308&amp;"@"&amp;AL308&amp;IF(AL308="","","@"&amp;COUNTIF($AI$3:AI308,AL308)))</f>
        <v/>
      </c>
      <c r="AK308" s="45" t="str">
        <f t="shared" si="160"/>
        <v/>
      </c>
      <c r="AL308" s="5" t="str">
        <f>IF(AI308="",IF(AND(F308&lt;&gt;"",E308=""),INDEX($AI$3:AI307,MATCH(MAX($AE$3:AE307),$AE$3:AE307,0),0),""),AI308)</f>
        <v/>
      </c>
      <c r="AM308" s="22" t="str">
        <f>IF(入力!F308="","",IFERROR(INDEX(設定!$B$3:$B$100003,IFERROR(MATCH("*"&amp;$F308&amp;"*",設定!B$3:B$100003,0),MATCH("*"&amp;$F308&amp;"*",設定!C$3:C$100003,0)),0),入力!F308))&amp;""</f>
        <v/>
      </c>
      <c r="AN308" s="22" t="str">
        <f>IF(AM308="","",IFERROR(IF(入力!I308="",INDEX(設定!$D$3:$D$100003,MATCH("*"&amp;$AM308&amp;"*",設定!B$3:B$100003,0),0),I308),I308))&amp;""</f>
        <v/>
      </c>
      <c r="AO308" s="22" t="str">
        <f t="shared" si="161"/>
        <v/>
      </c>
      <c r="AP308" s="22" t="str">
        <f t="shared" si="162"/>
        <v/>
      </c>
      <c r="AQ308" s="22" t="str">
        <f>IF(AM308="","",IFERROR(IF(入力!H308="",INDEX(設定!$E$3:$X$100003,MATCH("*"&amp;$AM308&amp;"*",設定!B$3:B$100003,0),MATCH($AK308,設定!$E$1:$X$1,1)),H308),H308))</f>
        <v/>
      </c>
      <c r="AR308" s="23" t="str">
        <f t="shared" si="163"/>
        <v/>
      </c>
      <c r="AS308" s="23" t="str">
        <f>IF(AND(AR308&lt;&gt;"",COUNTIF($AJ$3:AJ308,AJ308)=1),SUMIF($AJ$3:$AR$100003,AJ308,$AR$3:$AR$100003),"")</f>
        <v/>
      </c>
      <c r="AT308" s="23" t="str">
        <f>IF(AND(COUNTIF($AK$3:AK308,AK308)=COUNTIF($AK$3:AK100308,AK308),AK308&lt;&gt;""),SUMIF($AK$3:AK308,AK308,$AR$3:AR308),"")</f>
        <v/>
      </c>
      <c r="AU308" s="125"/>
      <c r="AV308" s="22" t="str">
        <f>IF(COUNT(BA308:BF308)=6,MAX($AV$3:AV307)+1,"")</f>
        <v/>
      </c>
      <c r="AW308" s="22" t="str">
        <f>IF(AX308="","",RANK(AX308,$AX$3:$AX$100003,1)+COUNTIF($AX$3:AX308,AX308)-1)</f>
        <v/>
      </c>
      <c r="AX308" s="22" t="str">
        <f t="shared" si="141"/>
        <v/>
      </c>
      <c r="AY308" s="22" t="str">
        <f>IF(AL308="","",IF(COUNTIF($AL$3:AL308,AL308)=1,1+MAX($AY$3:AY307),INDEX($AY$3:AY307,MATCH(AL308,$AL$3:AL308,0),0)))</f>
        <v/>
      </c>
      <c r="AZ308" s="22" t="str">
        <f>IF(AM308="","",IF(COUNTIF($AM$3:AM308,AM308)=1,1+MAX($AZ$3:AZ307),INDEX($AZ$3:AZ307,MATCH(AM308,$AM$3:AM308,0),0)))</f>
        <v/>
      </c>
      <c r="BA308" s="79" t="str">
        <f t="shared" si="142"/>
        <v/>
      </c>
      <c r="BB308" s="79" t="str">
        <f t="shared" si="143"/>
        <v/>
      </c>
      <c r="BC308" s="22" t="str">
        <f>IF($AL308="","",IF(COUNTIF(AL308,"*"&amp;BC$1&amp;"*"),COUNTIF(AL$3:AL308,"*"&amp;BC$1&amp;"*"),""))</f>
        <v/>
      </c>
      <c r="BD308" s="22" t="str">
        <f>IF($AL308="","",IF(COUNTIF(AM308,"*"&amp;BD$1&amp;"*"),COUNTIF(AM$3:AM308,"*"&amp;BD$1&amp;"*"),""))</f>
        <v/>
      </c>
      <c r="BE308" s="22" t="str">
        <f>IF($AL308="","",IF(COUNTIF(AN308,"*"&amp;BE$1&amp;"*"),COUNTIF(AN$3:AN308,"*"&amp;BE$1&amp;"*"),""))</f>
        <v/>
      </c>
      <c r="BF308" s="22" t="str">
        <f>IF($AL308="","",IF(COUNTIF(AO308,"*"&amp;BF$1&amp;"*"),COUNTIF(AO$3:AO308,"*"&amp;BF$1&amp;"*"),""))</f>
        <v/>
      </c>
      <c r="BG308" s="83" t="str">
        <f t="shared" si="144"/>
        <v/>
      </c>
      <c r="BH308" s="22" t="str">
        <f t="shared" si="145"/>
        <v/>
      </c>
      <c r="BI308" s="22" t="str">
        <f t="shared" si="146"/>
        <v/>
      </c>
      <c r="BK308" s="22" t="str">
        <f>IF($BK$1&gt;=1+MAX($BK$3:BK307),1+MAX($BK$3:BK307),"")</f>
        <v/>
      </c>
      <c r="BL308" s="22" t="str">
        <f t="shared" si="167"/>
        <v/>
      </c>
      <c r="BM308" s="22" t="str">
        <f t="shared" si="167"/>
        <v/>
      </c>
      <c r="BN308" s="22" t="str">
        <f t="shared" si="167"/>
        <v/>
      </c>
      <c r="BO308" s="22" t="str">
        <f t="shared" si="167"/>
        <v/>
      </c>
      <c r="BP308" s="22" t="str">
        <f t="shared" si="167"/>
        <v/>
      </c>
      <c r="BQ308" s="22" t="str">
        <f t="shared" si="167"/>
        <v/>
      </c>
      <c r="BR308" s="22" t="str">
        <f t="shared" si="167"/>
        <v/>
      </c>
      <c r="BS308" s="22" t="str">
        <f t="shared" si="167"/>
        <v/>
      </c>
      <c r="BT308" s="22" t="str">
        <f t="shared" si="167"/>
        <v/>
      </c>
      <c r="BU308" s="22" t="str">
        <f t="shared" si="167"/>
        <v/>
      </c>
      <c r="BV308" s="22" t="str">
        <f t="shared" si="167"/>
        <v/>
      </c>
    </row>
    <row r="309" spans="2:74" ht="30" customHeight="1" x14ac:dyDescent="0.2">
      <c r="B309" s="75"/>
      <c r="C309" s="75"/>
      <c r="D309" s="77"/>
      <c r="E309" s="49"/>
      <c r="F309" s="49"/>
      <c r="G309" s="50"/>
      <c r="H309" s="51"/>
      <c r="I309" s="50"/>
      <c r="J309" s="53"/>
      <c r="K309" s="55" t="str">
        <f t="shared" si="148"/>
        <v/>
      </c>
      <c r="L309" s="50" t="str">
        <f t="shared" si="149"/>
        <v/>
      </c>
      <c r="M309" s="50" t="str">
        <f t="shared" si="150"/>
        <v/>
      </c>
      <c r="N309" s="72" t="str">
        <f t="shared" si="151"/>
        <v/>
      </c>
      <c r="O309" s="72" t="str">
        <f t="shared" si="152"/>
        <v/>
      </c>
      <c r="P309" s="51" t="str">
        <f t="shared" si="153"/>
        <v/>
      </c>
      <c r="Q309" s="21"/>
      <c r="R309" s="68" t="str">
        <f t="shared" si="154"/>
        <v/>
      </c>
      <c r="S309" s="51" t="str">
        <f t="shared" si="155"/>
        <v/>
      </c>
      <c r="T309" s="24"/>
      <c r="U309" s="7" t="str">
        <f t="shared" si="139"/>
        <v/>
      </c>
      <c r="V309" s="8" t="str">
        <f t="shared" si="156"/>
        <v/>
      </c>
      <c r="W309" s="21"/>
      <c r="X309" s="14" t="str">
        <f t="shared" si="140"/>
        <v/>
      </c>
      <c r="Y309" s="14" t="str">
        <f t="shared" si="157"/>
        <v/>
      </c>
      <c r="Z309" s="8" t="str">
        <f t="shared" si="158"/>
        <v/>
      </c>
      <c r="AA309" s="24"/>
      <c r="AB309" s="4" t="str">
        <f>IF(B309="","",COUNT(B$3:B309))</f>
        <v/>
      </c>
      <c r="AC309" s="4" t="str">
        <f>IF(C309="","",COUNT(C$3:C309))</f>
        <v/>
      </c>
      <c r="AD309" s="4" t="str">
        <f>IF(D309="","",COUNT(D$3:D309))</f>
        <v/>
      </c>
      <c r="AE309" s="22" t="str">
        <f>IF(E309="","",COUNTA($E$3:E309))</f>
        <v/>
      </c>
      <c r="AF309" s="60" t="str">
        <f>IF(B309="",IF(OR($C309&lt;&gt;"",$D309&lt;&gt;"",$E309&lt;&gt;"",$F309&lt;&gt;""),INDEX(AF$3:AF308,MATCH(MAX(AB$3:AB308),AB$3:AB308,0),0),""),B309)</f>
        <v/>
      </c>
      <c r="AG309" s="60" t="str">
        <f>IF(C309="",IF(OR($B309&lt;&gt;"",$D309&lt;&gt;"",$E309&lt;&gt;"",$F309&lt;&gt;""),INDEX(AG$3:AG308,MATCH(MAX(AC$3:AC308),AC$3:AC308,0),0),""),C309)</f>
        <v/>
      </c>
      <c r="AH309" s="60" t="str">
        <f>IF(D309="",IF(OR($B309&lt;&gt;"",$C309&lt;&gt;"",$E309&lt;&gt;"",$F309&lt;&gt;""),INDEX(AH$3:AH308,MATCH(MAX(AD$3:AD308),AD$3:AD308,0),0),""),D309)</f>
        <v/>
      </c>
      <c r="AI309" s="19" t="str">
        <f t="shared" si="159"/>
        <v/>
      </c>
      <c r="AJ309" s="22" t="str">
        <f>IF(AK309="","",$AK309&amp;"@"&amp;AL309&amp;IF(AL309="","","@"&amp;COUNTIF($AI$3:AI309,AL309)))</f>
        <v/>
      </c>
      <c r="AK309" s="45" t="str">
        <f t="shared" si="160"/>
        <v/>
      </c>
      <c r="AL309" s="5" t="str">
        <f>IF(AI309="",IF(AND(F309&lt;&gt;"",E309=""),INDEX($AI$3:AI308,MATCH(MAX($AE$3:AE308),$AE$3:AE308,0),0),""),AI309)</f>
        <v/>
      </c>
      <c r="AM309" s="22" t="str">
        <f>IF(入力!F309="","",IFERROR(INDEX(設定!$B$3:$B$100003,IFERROR(MATCH("*"&amp;$F309&amp;"*",設定!B$3:B$100003,0),MATCH("*"&amp;$F309&amp;"*",設定!C$3:C$100003,0)),0),入力!F309))&amp;""</f>
        <v/>
      </c>
      <c r="AN309" s="22" t="str">
        <f>IF(AM309="","",IFERROR(IF(入力!I309="",INDEX(設定!$D$3:$D$100003,MATCH("*"&amp;$AM309&amp;"*",設定!B$3:B$100003,0),0),I309),I309))&amp;""</f>
        <v/>
      </c>
      <c r="AO309" s="22" t="str">
        <f t="shared" si="161"/>
        <v/>
      </c>
      <c r="AP309" s="22" t="str">
        <f t="shared" si="162"/>
        <v/>
      </c>
      <c r="AQ309" s="22" t="str">
        <f>IF(AM309="","",IFERROR(IF(入力!H309="",INDEX(設定!$E$3:$X$100003,MATCH("*"&amp;$AM309&amp;"*",設定!B$3:B$100003,0),MATCH($AK309,設定!$E$1:$X$1,1)),H309),H309))</f>
        <v/>
      </c>
      <c r="AR309" s="23" t="str">
        <f t="shared" si="163"/>
        <v/>
      </c>
      <c r="AS309" s="23" t="str">
        <f>IF(AND(AR309&lt;&gt;"",COUNTIF($AJ$3:AJ309,AJ309)=1),SUMIF($AJ$3:$AR$100003,AJ309,$AR$3:$AR$100003),"")</f>
        <v/>
      </c>
      <c r="AT309" s="23" t="str">
        <f>IF(AND(COUNTIF($AK$3:AK309,AK309)=COUNTIF($AK$3:AK100309,AK309),AK309&lt;&gt;""),SUMIF($AK$3:AK309,AK309,$AR$3:AR309),"")</f>
        <v/>
      </c>
      <c r="AU309" s="125"/>
      <c r="AV309" s="22" t="str">
        <f>IF(COUNT(BA309:BF309)=6,MAX($AV$3:AV308)+1,"")</f>
        <v/>
      </c>
      <c r="AW309" s="22" t="str">
        <f>IF(AX309="","",RANK(AX309,$AX$3:$AX$100003,1)+COUNTIF($AX$3:AX309,AX309)-1)</f>
        <v/>
      </c>
      <c r="AX309" s="22" t="str">
        <f t="shared" si="141"/>
        <v/>
      </c>
      <c r="AY309" s="22" t="str">
        <f>IF(AL309="","",IF(COUNTIF($AL$3:AL309,AL309)=1,1+MAX($AY$3:AY308),INDEX($AY$3:AY308,MATCH(AL309,$AL$3:AL309,0),0)))</f>
        <v/>
      </c>
      <c r="AZ309" s="22" t="str">
        <f>IF(AM309="","",IF(COUNTIF($AM$3:AM309,AM309)=1,1+MAX($AZ$3:AZ308),INDEX($AZ$3:AZ308,MATCH(AM309,$AM$3:AM309,0),0)))</f>
        <v/>
      </c>
      <c r="BA309" s="79" t="str">
        <f t="shared" si="142"/>
        <v/>
      </c>
      <c r="BB309" s="79" t="str">
        <f t="shared" si="143"/>
        <v/>
      </c>
      <c r="BC309" s="22" t="str">
        <f>IF($AL309="","",IF(COUNTIF(AL309,"*"&amp;BC$1&amp;"*"),COUNTIF(AL$3:AL309,"*"&amp;BC$1&amp;"*"),""))</f>
        <v/>
      </c>
      <c r="BD309" s="22" t="str">
        <f>IF($AL309="","",IF(COUNTIF(AM309,"*"&amp;BD$1&amp;"*"),COUNTIF(AM$3:AM309,"*"&amp;BD$1&amp;"*"),""))</f>
        <v/>
      </c>
      <c r="BE309" s="22" t="str">
        <f>IF($AL309="","",IF(COUNTIF(AN309,"*"&amp;BE$1&amp;"*"),COUNTIF(AN$3:AN309,"*"&amp;BE$1&amp;"*"),""))</f>
        <v/>
      </c>
      <c r="BF309" s="22" t="str">
        <f>IF($AL309="","",IF(COUNTIF(AO309,"*"&amp;BF$1&amp;"*"),COUNTIF(AO$3:AO309,"*"&amp;BF$1&amp;"*"),""))</f>
        <v/>
      </c>
      <c r="BG309" s="83" t="str">
        <f t="shared" si="144"/>
        <v/>
      </c>
      <c r="BH309" s="22" t="str">
        <f t="shared" si="145"/>
        <v/>
      </c>
      <c r="BI309" s="22" t="str">
        <f t="shared" si="146"/>
        <v/>
      </c>
      <c r="BK309" s="22" t="str">
        <f>IF($BK$1&gt;=1+MAX($BK$3:BK308),1+MAX($BK$3:BK308),"")</f>
        <v/>
      </c>
      <c r="BL309" s="22" t="str">
        <f t="shared" si="167"/>
        <v/>
      </c>
      <c r="BM309" s="22" t="str">
        <f t="shared" si="167"/>
        <v/>
      </c>
      <c r="BN309" s="22" t="str">
        <f t="shared" si="167"/>
        <v/>
      </c>
      <c r="BO309" s="22" t="str">
        <f t="shared" si="167"/>
        <v/>
      </c>
      <c r="BP309" s="22" t="str">
        <f t="shared" si="167"/>
        <v/>
      </c>
      <c r="BQ309" s="22" t="str">
        <f t="shared" si="167"/>
        <v/>
      </c>
      <c r="BR309" s="22" t="str">
        <f t="shared" si="167"/>
        <v/>
      </c>
      <c r="BS309" s="22" t="str">
        <f t="shared" si="167"/>
        <v/>
      </c>
      <c r="BT309" s="22" t="str">
        <f t="shared" si="167"/>
        <v/>
      </c>
      <c r="BU309" s="22" t="str">
        <f t="shared" si="167"/>
        <v/>
      </c>
      <c r="BV309" s="22" t="str">
        <f t="shared" si="167"/>
        <v/>
      </c>
    </row>
    <row r="310" spans="2:74" ht="30" customHeight="1" x14ac:dyDescent="0.2">
      <c r="B310" s="75"/>
      <c r="C310" s="75"/>
      <c r="D310" s="77"/>
      <c r="E310" s="49"/>
      <c r="F310" s="49"/>
      <c r="G310" s="50"/>
      <c r="H310" s="51"/>
      <c r="I310" s="50"/>
      <c r="J310" s="53"/>
      <c r="K310" s="55" t="str">
        <f t="shared" si="148"/>
        <v/>
      </c>
      <c r="L310" s="50" t="str">
        <f t="shared" si="149"/>
        <v/>
      </c>
      <c r="M310" s="50" t="str">
        <f t="shared" si="150"/>
        <v/>
      </c>
      <c r="N310" s="72" t="str">
        <f t="shared" si="151"/>
        <v/>
      </c>
      <c r="O310" s="72" t="str">
        <f t="shared" si="152"/>
        <v/>
      </c>
      <c r="P310" s="51" t="str">
        <f t="shared" si="153"/>
        <v/>
      </c>
      <c r="Q310" s="21"/>
      <c r="R310" s="68" t="str">
        <f t="shared" si="154"/>
        <v/>
      </c>
      <c r="S310" s="51" t="str">
        <f t="shared" si="155"/>
        <v/>
      </c>
      <c r="T310" s="24"/>
      <c r="U310" s="7" t="str">
        <f t="shared" si="139"/>
        <v/>
      </c>
      <c r="V310" s="8" t="str">
        <f t="shared" si="156"/>
        <v/>
      </c>
      <c r="W310" s="21"/>
      <c r="X310" s="14" t="str">
        <f t="shared" si="140"/>
        <v/>
      </c>
      <c r="Y310" s="14" t="str">
        <f t="shared" si="157"/>
        <v/>
      </c>
      <c r="Z310" s="8" t="str">
        <f t="shared" si="158"/>
        <v/>
      </c>
      <c r="AA310" s="24"/>
      <c r="AB310" s="4" t="str">
        <f>IF(B310="","",COUNT(B$3:B310))</f>
        <v/>
      </c>
      <c r="AC310" s="4" t="str">
        <f>IF(C310="","",COUNT(C$3:C310))</f>
        <v/>
      </c>
      <c r="AD310" s="4" t="str">
        <f>IF(D310="","",COUNT(D$3:D310))</f>
        <v/>
      </c>
      <c r="AE310" s="22" t="str">
        <f>IF(E310="","",COUNTA($E$3:E310))</f>
        <v/>
      </c>
      <c r="AF310" s="60" t="str">
        <f>IF(B310="",IF(OR($C310&lt;&gt;"",$D310&lt;&gt;"",$E310&lt;&gt;"",$F310&lt;&gt;""),INDEX(AF$3:AF309,MATCH(MAX(AB$3:AB309),AB$3:AB309,0),0),""),B310)</f>
        <v/>
      </c>
      <c r="AG310" s="60" t="str">
        <f>IF(C310="",IF(OR($B310&lt;&gt;"",$D310&lt;&gt;"",$E310&lt;&gt;"",$F310&lt;&gt;""),INDEX(AG$3:AG309,MATCH(MAX(AC$3:AC309),AC$3:AC309,0),0),""),C310)</f>
        <v/>
      </c>
      <c r="AH310" s="60" t="str">
        <f>IF(D310="",IF(OR($B310&lt;&gt;"",$C310&lt;&gt;"",$E310&lt;&gt;"",$F310&lt;&gt;""),INDEX(AH$3:AH309,MATCH(MAX(AD$3:AD309),AD$3:AD309,0),0),""),D310)</f>
        <v/>
      </c>
      <c r="AI310" s="19" t="str">
        <f t="shared" si="159"/>
        <v/>
      </c>
      <c r="AJ310" s="22" t="str">
        <f>IF(AK310="","",$AK310&amp;"@"&amp;AL310&amp;IF(AL310="","","@"&amp;COUNTIF($AI$3:AI310,AL310)))</f>
        <v/>
      </c>
      <c r="AK310" s="45" t="str">
        <f t="shared" si="160"/>
        <v/>
      </c>
      <c r="AL310" s="5" t="str">
        <f>IF(AI310="",IF(AND(F310&lt;&gt;"",E310=""),INDEX($AI$3:AI309,MATCH(MAX($AE$3:AE309),$AE$3:AE309,0),0),""),AI310)</f>
        <v/>
      </c>
      <c r="AM310" s="22" t="str">
        <f>IF(入力!F310="","",IFERROR(INDEX(設定!$B$3:$B$100003,IFERROR(MATCH("*"&amp;$F310&amp;"*",設定!B$3:B$100003,0),MATCH("*"&amp;$F310&amp;"*",設定!C$3:C$100003,0)),0),入力!F310))&amp;""</f>
        <v/>
      </c>
      <c r="AN310" s="22" t="str">
        <f>IF(AM310="","",IFERROR(IF(入力!I310="",INDEX(設定!$D$3:$D$100003,MATCH("*"&amp;$AM310&amp;"*",設定!B$3:B$100003,0),0),I310),I310))&amp;""</f>
        <v/>
      </c>
      <c r="AO310" s="22" t="str">
        <f t="shared" si="161"/>
        <v/>
      </c>
      <c r="AP310" s="22" t="str">
        <f t="shared" si="162"/>
        <v/>
      </c>
      <c r="AQ310" s="22" t="str">
        <f>IF(AM310="","",IFERROR(IF(入力!H310="",INDEX(設定!$E$3:$X$100003,MATCH("*"&amp;$AM310&amp;"*",設定!B$3:B$100003,0),MATCH($AK310,設定!$E$1:$X$1,1)),H310),H310))</f>
        <v/>
      </c>
      <c r="AR310" s="23" t="str">
        <f t="shared" si="163"/>
        <v/>
      </c>
      <c r="AS310" s="23" t="str">
        <f>IF(AND(AR310&lt;&gt;"",COUNTIF($AJ$3:AJ310,AJ310)=1),SUMIF($AJ$3:$AR$100003,AJ310,$AR$3:$AR$100003),"")</f>
        <v/>
      </c>
      <c r="AT310" s="23" t="str">
        <f>IF(AND(COUNTIF($AK$3:AK310,AK310)=COUNTIF($AK$3:AK100310,AK310),AK310&lt;&gt;""),SUMIF($AK$3:AK310,AK310,$AR$3:AR310),"")</f>
        <v/>
      </c>
      <c r="AU310" s="125"/>
      <c r="AV310" s="22" t="str">
        <f>IF(COUNT(BA310:BF310)=6,MAX($AV$3:AV309)+1,"")</f>
        <v/>
      </c>
      <c r="AW310" s="22" t="str">
        <f>IF(AX310="","",RANK(AX310,$AX$3:$AX$100003,1)+COUNTIF($AX$3:AX310,AX310)-1)</f>
        <v/>
      </c>
      <c r="AX310" s="22" t="str">
        <f t="shared" si="141"/>
        <v/>
      </c>
      <c r="AY310" s="22" t="str">
        <f>IF(AL310="","",IF(COUNTIF($AL$3:AL310,AL310)=1,1+MAX($AY$3:AY309),INDEX($AY$3:AY309,MATCH(AL310,$AL$3:AL310,0),0)))</f>
        <v/>
      </c>
      <c r="AZ310" s="22" t="str">
        <f>IF(AM310="","",IF(COUNTIF($AM$3:AM310,AM310)=1,1+MAX($AZ$3:AZ309),INDEX($AZ$3:AZ309,MATCH(AM310,$AM$3:AM310,0),0)))</f>
        <v/>
      </c>
      <c r="BA310" s="79" t="str">
        <f t="shared" si="142"/>
        <v/>
      </c>
      <c r="BB310" s="79" t="str">
        <f t="shared" si="143"/>
        <v/>
      </c>
      <c r="BC310" s="22" t="str">
        <f>IF($AL310="","",IF(COUNTIF(AL310,"*"&amp;BC$1&amp;"*"),COUNTIF(AL$3:AL310,"*"&amp;BC$1&amp;"*"),""))</f>
        <v/>
      </c>
      <c r="BD310" s="22" t="str">
        <f>IF($AL310="","",IF(COUNTIF(AM310,"*"&amp;BD$1&amp;"*"),COUNTIF(AM$3:AM310,"*"&amp;BD$1&amp;"*"),""))</f>
        <v/>
      </c>
      <c r="BE310" s="22" t="str">
        <f>IF($AL310="","",IF(COUNTIF(AN310,"*"&amp;BE$1&amp;"*"),COUNTIF(AN$3:AN310,"*"&amp;BE$1&amp;"*"),""))</f>
        <v/>
      </c>
      <c r="BF310" s="22" t="str">
        <f>IF($AL310="","",IF(COUNTIF(AO310,"*"&amp;BF$1&amp;"*"),COUNTIF(AO$3:AO310,"*"&amp;BF$1&amp;"*"),""))</f>
        <v/>
      </c>
      <c r="BG310" s="83" t="str">
        <f t="shared" si="144"/>
        <v/>
      </c>
      <c r="BH310" s="22" t="str">
        <f t="shared" si="145"/>
        <v/>
      </c>
      <c r="BI310" s="22" t="str">
        <f t="shared" si="146"/>
        <v/>
      </c>
      <c r="BK310" s="22" t="str">
        <f>IF($BK$1&gt;=1+MAX($BK$3:BK309),1+MAX($BK$3:BK309),"")</f>
        <v/>
      </c>
      <c r="BL310" s="22" t="str">
        <f t="shared" si="167"/>
        <v/>
      </c>
      <c r="BM310" s="22" t="str">
        <f t="shared" si="167"/>
        <v/>
      </c>
      <c r="BN310" s="22" t="str">
        <f t="shared" si="167"/>
        <v/>
      </c>
      <c r="BO310" s="22" t="str">
        <f t="shared" si="167"/>
        <v/>
      </c>
      <c r="BP310" s="22" t="str">
        <f t="shared" si="167"/>
        <v/>
      </c>
      <c r="BQ310" s="22" t="str">
        <f t="shared" si="167"/>
        <v/>
      </c>
      <c r="BR310" s="22" t="str">
        <f t="shared" si="167"/>
        <v/>
      </c>
      <c r="BS310" s="22" t="str">
        <f t="shared" si="167"/>
        <v/>
      </c>
      <c r="BT310" s="22" t="str">
        <f t="shared" si="167"/>
        <v/>
      </c>
      <c r="BU310" s="22" t="str">
        <f t="shared" si="167"/>
        <v/>
      </c>
      <c r="BV310" s="22" t="str">
        <f t="shared" si="167"/>
        <v/>
      </c>
    </row>
    <row r="311" spans="2:74" ht="30" customHeight="1" x14ac:dyDescent="0.2">
      <c r="B311" s="75"/>
      <c r="C311" s="75"/>
      <c r="D311" s="77"/>
      <c r="E311" s="49"/>
      <c r="F311" s="49"/>
      <c r="G311" s="50"/>
      <c r="H311" s="51"/>
      <c r="I311" s="50"/>
      <c r="J311" s="53"/>
      <c r="K311" s="55" t="str">
        <f t="shared" si="148"/>
        <v/>
      </c>
      <c r="L311" s="50" t="str">
        <f t="shared" si="149"/>
        <v/>
      </c>
      <c r="M311" s="50" t="str">
        <f t="shared" si="150"/>
        <v/>
      </c>
      <c r="N311" s="72" t="str">
        <f t="shared" si="151"/>
        <v/>
      </c>
      <c r="O311" s="72" t="str">
        <f t="shared" si="152"/>
        <v/>
      </c>
      <c r="P311" s="51" t="str">
        <f t="shared" si="153"/>
        <v/>
      </c>
      <c r="Q311" s="21"/>
      <c r="R311" s="68" t="str">
        <f t="shared" si="154"/>
        <v/>
      </c>
      <c r="S311" s="51" t="str">
        <f t="shared" si="155"/>
        <v/>
      </c>
      <c r="T311" s="24"/>
      <c r="U311" s="7" t="str">
        <f t="shared" si="139"/>
        <v/>
      </c>
      <c r="V311" s="8" t="str">
        <f t="shared" si="156"/>
        <v/>
      </c>
      <c r="W311" s="21"/>
      <c r="X311" s="14" t="str">
        <f t="shared" si="140"/>
        <v/>
      </c>
      <c r="Y311" s="14" t="str">
        <f t="shared" si="157"/>
        <v/>
      </c>
      <c r="Z311" s="8" t="str">
        <f t="shared" si="158"/>
        <v/>
      </c>
      <c r="AA311" s="24"/>
      <c r="AB311" s="4" t="str">
        <f>IF(B311="","",COUNT(B$3:B311))</f>
        <v/>
      </c>
      <c r="AC311" s="4" t="str">
        <f>IF(C311="","",COUNT(C$3:C311))</f>
        <v/>
      </c>
      <c r="AD311" s="4" t="str">
        <f>IF(D311="","",COUNT(D$3:D311))</f>
        <v/>
      </c>
      <c r="AE311" s="22" t="str">
        <f>IF(E311="","",COUNTA($E$3:E311))</f>
        <v/>
      </c>
      <c r="AF311" s="60" t="str">
        <f>IF(B311="",IF(OR($C311&lt;&gt;"",$D311&lt;&gt;"",$E311&lt;&gt;"",$F311&lt;&gt;""),INDEX(AF$3:AF310,MATCH(MAX(AB$3:AB310),AB$3:AB310,0),0),""),B311)</f>
        <v/>
      </c>
      <c r="AG311" s="60" t="str">
        <f>IF(C311="",IF(OR($B311&lt;&gt;"",$D311&lt;&gt;"",$E311&lt;&gt;"",$F311&lt;&gt;""),INDEX(AG$3:AG310,MATCH(MAX(AC$3:AC310),AC$3:AC310,0),0),""),C311)</f>
        <v/>
      </c>
      <c r="AH311" s="60" t="str">
        <f>IF(D311="",IF(OR($B311&lt;&gt;"",$C311&lt;&gt;"",$E311&lt;&gt;"",$F311&lt;&gt;""),INDEX(AH$3:AH310,MATCH(MAX(AD$3:AD310),AD$3:AD310,0),0),""),D311)</f>
        <v/>
      </c>
      <c r="AI311" s="19" t="str">
        <f t="shared" si="159"/>
        <v/>
      </c>
      <c r="AJ311" s="22" t="str">
        <f>IF(AK311="","",$AK311&amp;"@"&amp;AL311&amp;IF(AL311="","","@"&amp;COUNTIF($AI$3:AI311,AL311)))</f>
        <v/>
      </c>
      <c r="AK311" s="45" t="str">
        <f t="shared" si="160"/>
        <v/>
      </c>
      <c r="AL311" s="5" t="str">
        <f>IF(AI311="",IF(AND(F311&lt;&gt;"",E311=""),INDEX($AI$3:AI310,MATCH(MAX($AE$3:AE310),$AE$3:AE310,0),0),""),AI311)</f>
        <v/>
      </c>
      <c r="AM311" s="22" t="str">
        <f>IF(入力!F311="","",IFERROR(INDEX(設定!$B$3:$B$100003,IFERROR(MATCH("*"&amp;$F311&amp;"*",設定!B$3:B$100003,0),MATCH("*"&amp;$F311&amp;"*",設定!C$3:C$100003,0)),0),入力!F311))&amp;""</f>
        <v/>
      </c>
      <c r="AN311" s="22" t="str">
        <f>IF(AM311="","",IFERROR(IF(入力!I311="",INDEX(設定!$D$3:$D$100003,MATCH("*"&amp;$AM311&amp;"*",設定!B$3:B$100003,0),0),I311),I311))&amp;""</f>
        <v/>
      </c>
      <c r="AO311" s="22" t="str">
        <f t="shared" si="161"/>
        <v/>
      </c>
      <c r="AP311" s="22" t="str">
        <f t="shared" si="162"/>
        <v/>
      </c>
      <c r="AQ311" s="22" t="str">
        <f>IF(AM311="","",IFERROR(IF(入力!H311="",INDEX(設定!$E$3:$X$100003,MATCH("*"&amp;$AM311&amp;"*",設定!B$3:B$100003,0),MATCH($AK311,設定!$E$1:$X$1,1)),H311),H311))</f>
        <v/>
      </c>
      <c r="AR311" s="23" t="str">
        <f t="shared" si="163"/>
        <v/>
      </c>
      <c r="AS311" s="23" t="str">
        <f>IF(AND(AR311&lt;&gt;"",COUNTIF($AJ$3:AJ311,AJ311)=1),SUMIF($AJ$3:$AR$100003,AJ311,$AR$3:$AR$100003),"")</f>
        <v/>
      </c>
      <c r="AT311" s="23" t="str">
        <f>IF(AND(COUNTIF($AK$3:AK311,AK311)=COUNTIF($AK$3:AK100311,AK311),AK311&lt;&gt;""),SUMIF($AK$3:AK311,AK311,$AR$3:AR311),"")</f>
        <v/>
      </c>
      <c r="AU311" s="125"/>
      <c r="AV311" s="22" t="str">
        <f>IF(COUNT(BA311:BF311)=6,MAX($AV$3:AV310)+1,"")</f>
        <v/>
      </c>
      <c r="AW311" s="22" t="str">
        <f>IF(AX311="","",RANK(AX311,$AX$3:$AX$100003,1)+COUNTIF($AX$3:AX311,AX311)-1)</f>
        <v/>
      </c>
      <c r="AX311" s="22" t="str">
        <f t="shared" si="141"/>
        <v/>
      </c>
      <c r="AY311" s="22" t="str">
        <f>IF(AL311="","",IF(COUNTIF($AL$3:AL311,AL311)=1,1+MAX($AY$3:AY310),INDEX($AY$3:AY310,MATCH(AL311,$AL$3:AL311,0),0)))</f>
        <v/>
      </c>
      <c r="AZ311" s="22" t="str">
        <f>IF(AM311="","",IF(COUNTIF($AM$3:AM311,AM311)=1,1+MAX($AZ$3:AZ310),INDEX($AZ$3:AZ310,MATCH(AM311,$AM$3:AM311,0),0)))</f>
        <v/>
      </c>
      <c r="BA311" s="79" t="str">
        <f t="shared" si="142"/>
        <v/>
      </c>
      <c r="BB311" s="79" t="str">
        <f t="shared" si="143"/>
        <v/>
      </c>
      <c r="BC311" s="22" t="str">
        <f>IF($AL311="","",IF(COUNTIF(AL311,"*"&amp;BC$1&amp;"*"),COUNTIF(AL$3:AL311,"*"&amp;BC$1&amp;"*"),""))</f>
        <v/>
      </c>
      <c r="BD311" s="22" t="str">
        <f>IF($AL311="","",IF(COUNTIF(AM311,"*"&amp;BD$1&amp;"*"),COUNTIF(AM$3:AM311,"*"&amp;BD$1&amp;"*"),""))</f>
        <v/>
      </c>
      <c r="BE311" s="22" t="str">
        <f>IF($AL311="","",IF(COUNTIF(AN311,"*"&amp;BE$1&amp;"*"),COUNTIF(AN$3:AN311,"*"&amp;BE$1&amp;"*"),""))</f>
        <v/>
      </c>
      <c r="BF311" s="22" t="str">
        <f>IF($AL311="","",IF(COUNTIF(AO311,"*"&amp;BF$1&amp;"*"),COUNTIF(AO$3:AO311,"*"&amp;BF$1&amp;"*"),""))</f>
        <v/>
      </c>
      <c r="BG311" s="83" t="str">
        <f t="shared" si="144"/>
        <v/>
      </c>
      <c r="BH311" s="22" t="str">
        <f t="shared" si="145"/>
        <v/>
      </c>
      <c r="BI311" s="22" t="str">
        <f t="shared" si="146"/>
        <v/>
      </c>
      <c r="BK311" s="22" t="str">
        <f>IF($BK$1&gt;=1+MAX($BK$3:BK310),1+MAX($BK$3:BK310),"")</f>
        <v/>
      </c>
      <c r="BL311" s="22" t="str">
        <f t="shared" si="167"/>
        <v/>
      </c>
      <c r="BM311" s="22" t="str">
        <f t="shared" si="167"/>
        <v/>
      </c>
      <c r="BN311" s="22" t="str">
        <f t="shared" si="167"/>
        <v/>
      </c>
      <c r="BO311" s="22" t="str">
        <f t="shared" si="167"/>
        <v/>
      </c>
      <c r="BP311" s="22" t="str">
        <f t="shared" si="167"/>
        <v/>
      </c>
      <c r="BQ311" s="22" t="str">
        <f t="shared" si="167"/>
        <v/>
      </c>
      <c r="BR311" s="22" t="str">
        <f t="shared" si="167"/>
        <v/>
      </c>
      <c r="BS311" s="22" t="str">
        <f t="shared" si="167"/>
        <v/>
      </c>
      <c r="BT311" s="22" t="str">
        <f t="shared" si="167"/>
        <v/>
      </c>
      <c r="BU311" s="22" t="str">
        <f t="shared" si="167"/>
        <v/>
      </c>
      <c r="BV311" s="22" t="str">
        <f t="shared" si="167"/>
        <v/>
      </c>
    </row>
    <row r="312" spans="2:74" ht="30" customHeight="1" x14ac:dyDescent="0.2">
      <c r="B312" s="75"/>
      <c r="C312" s="75"/>
      <c r="D312" s="77"/>
      <c r="E312" s="49"/>
      <c r="F312" s="49"/>
      <c r="G312" s="50"/>
      <c r="H312" s="51"/>
      <c r="I312" s="50"/>
      <c r="J312" s="53"/>
      <c r="K312" s="55" t="str">
        <f t="shared" si="148"/>
        <v/>
      </c>
      <c r="L312" s="50" t="str">
        <f t="shared" si="149"/>
        <v/>
      </c>
      <c r="M312" s="50" t="str">
        <f t="shared" si="150"/>
        <v/>
      </c>
      <c r="N312" s="72" t="str">
        <f t="shared" si="151"/>
        <v/>
      </c>
      <c r="O312" s="72" t="str">
        <f t="shared" si="152"/>
        <v/>
      </c>
      <c r="P312" s="51" t="str">
        <f t="shared" si="153"/>
        <v/>
      </c>
      <c r="Q312" s="21"/>
      <c r="R312" s="68" t="str">
        <f t="shared" si="154"/>
        <v/>
      </c>
      <c r="S312" s="51" t="str">
        <f t="shared" si="155"/>
        <v/>
      </c>
      <c r="T312" s="24"/>
      <c r="U312" s="7" t="str">
        <f t="shared" si="139"/>
        <v/>
      </c>
      <c r="V312" s="8" t="str">
        <f t="shared" si="156"/>
        <v/>
      </c>
      <c r="W312" s="21"/>
      <c r="X312" s="14" t="str">
        <f t="shared" si="140"/>
        <v/>
      </c>
      <c r="Y312" s="14" t="str">
        <f t="shared" si="157"/>
        <v/>
      </c>
      <c r="Z312" s="8" t="str">
        <f t="shared" si="158"/>
        <v/>
      </c>
      <c r="AA312" s="24"/>
      <c r="AB312" s="4" t="str">
        <f>IF(B312="","",COUNT(B$3:B312))</f>
        <v/>
      </c>
      <c r="AC312" s="4" t="str">
        <f>IF(C312="","",COUNT(C$3:C312))</f>
        <v/>
      </c>
      <c r="AD312" s="4" t="str">
        <f>IF(D312="","",COUNT(D$3:D312))</f>
        <v/>
      </c>
      <c r="AE312" s="22" t="str">
        <f>IF(E312="","",COUNTA($E$3:E312))</f>
        <v/>
      </c>
      <c r="AF312" s="60" t="str">
        <f>IF(B312="",IF(OR($C312&lt;&gt;"",$D312&lt;&gt;"",$E312&lt;&gt;"",$F312&lt;&gt;""),INDEX(AF$3:AF311,MATCH(MAX(AB$3:AB311),AB$3:AB311,0),0),""),B312)</f>
        <v/>
      </c>
      <c r="AG312" s="60" t="str">
        <f>IF(C312="",IF(OR($B312&lt;&gt;"",$D312&lt;&gt;"",$E312&lt;&gt;"",$F312&lt;&gt;""),INDEX(AG$3:AG311,MATCH(MAX(AC$3:AC311),AC$3:AC311,0),0),""),C312)</f>
        <v/>
      </c>
      <c r="AH312" s="60" t="str">
        <f>IF(D312="",IF(OR($B312&lt;&gt;"",$C312&lt;&gt;"",$E312&lt;&gt;"",$F312&lt;&gt;""),INDEX(AH$3:AH311,MATCH(MAX(AD$3:AD311),AD$3:AD311,0),0),""),D312)</f>
        <v/>
      </c>
      <c r="AI312" s="19" t="str">
        <f t="shared" si="159"/>
        <v/>
      </c>
      <c r="AJ312" s="22" t="str">
        <f>IF(AK312="","",$AK312&amp;"@"&amp;AL312&amp;IF(AL312="","","@"&amp;COUNTIF($AI$3:AI312,AL312)))</f>
        <v/>
      </c>
      <c r="AK312" s="45" t="str">
        <f t="shared" si="160"/>
        <v/>
      </c>
      <c r="AL312" s="5" t="str">
        <f>IF(AI312="",IF(AND(F312&lt;&gt;"",E312=""),INDEX($AI$3:AI311,MATCH(MAX($AE$3:AE311),$AE$3:AE311,0),0),""),AI312)</f>
        <v/>
      </c>
      <c r="AM312" s="22" t="str">
        <f>IF(入力!F312="","",IFERROR(INDEX(設定!$B$3:$B$100003,IFERROR(MATCH("*"&amp;$F312&amp;"*",設定!B$3:B$100003,0),MATCH("*"&amp;$F312&amp;"*",設定!C$3:C$100003,0)),0),入力!F312))&amp;""</f>
        <v/>
      </c>
      <c r="AN312" s="22" t="str">
        <f>IF(AM312="","",IFERROR(IF(入力!I312="",INDEX(設定!$D$3:$D$100003,MATCH("*"&amp;$AM312&amp;"*",設定!B$3:B$100003,0),0),I312),I312))&amp;""</f>
        <v/>
      </c>
      <c r="AO312" s="22" t="str">
        <f t="shared" si="161"/>
        <v/>
      </c>
      <c r="AP312" s="22" t="str">
        <f t="shared" si="162"/>
        <v/>
      </c>
      <c r="AQ312" s="22" t="str">
        <f>IF(AM312="","",IFERROR(IF(入力!H312="",INDEX(設定!$E$3:$X$100003,MATCH("*"&amp;$AM312&amp;"*",設定!B$3:B$100003,0),MATCH($AK312,設定!$E$1:$X$1,1)),H312),H312))</f>
        <v/>
      </c>
      <c r="AR312" s="23" t="str">
        <f t="shared" si="163"/>
        <v/>
      </c>
      <c r="AS312" s="23" t="str">
        <f>IF(AND(AR312&lt;&gt;"",COUNTIF($AJ$3:AJ312,AJ312)=1),SUMIF($AJ$3:$AR$100003,AJ312,$AR$3:$AR$100003),"")</f>
        <v/>
      </c>
      <c r="AT312" s="23" t="str">
        <f>IF(AND(COUNTIF($AK$3:AK312,AK312)=COUNTIF($AK$3:AK100312,AK312),AK312&lt;&gt;""),SUMIF($AK$3:AK312,AK312,$AR$3:AR312),"")</f>
        <v/>
      </c>
      <c r="AU312" s="125"/>
      <c r="AV312" s="22" t="str">
        <f>IF(COUNT(BA312:BF312)=6,MAX($AV$3:AV311)+1,"")</f>
        <v/>
      </c>
      <c r="AW312" s="22" t="str">
        <f>IF(AX312="","",RANK(AX312,$AX$3:$AX$100003,1)+COUNTIF($AX$3:AX312,AX312)-1)</f>
        <v/>
      </c>
      <c r="AX312" s="22" t="str">
        <f t="shared" si="141"/>
        <v/>
      </c>
      <c r="AY312" s="22" t="str">
        <f>IF(AL312="","",IF(COUNTIF($AL$3:AL312,AL312)=1,1+MAX($AY$3:AY311),INDEX($AY$3:AY311,MATCH(AL312,$AL$3:AL312,0),0)))</f>
        <v/>
      </c>
      <c r="AZ312" s="22" t="str">
        <f>IF(AM312="","",IF(COUNTIF($AM$3:AM312,AM312)=1,1+MAX($AZ$3:AZ311),INDEX($AZ$3:AZ311,MATCH(AM312,$AM$3:AM312,0),0)))</f>
        <v/>
      </c>
      <c r="BA312" s="79" t="str">
        <f t="shared" si="142"/>
        <v/>
      </c>
      <c r="BB312" s="79" t="str">
        <f t="shared" si="143"/>
        <v/>
      </c>
      <c r="BC312" s="22" t="str">
        <f>IF($AL312="","",IF(COUNTIF(AL312,"*"&amp;BC$1&amp;"*"),COUNTIF(AL$3:AL312,"*"&amp;BC$1&amp;"*"),""))</f>
        <v/>
      </c>
      <c r="BD312" s="22" t="str">
        <f>IF($AL312="","",IF(COUNTIF(AM312,"*"&amp;BD$1&amp;"*"),COUNTIF(AM$3:AM312,"*"&amp;BD$1&amp;"*"),""))</f>
        <v/>
      </c>
      <c r="BE312" s="22" t="str">
        <f>IF($AL312="","",IF(COUNTIF(AN312,"*"&amp;BE$1&amp;"*"),COUNTIF(AN$3:AN312,"*"&amp;BE$1&amp;"*"),""))</f>
        <v/>
      </c>
      <c r="BF312" s="22" t="str">
        <f>IF($AL312="","",IF(COUNTIF(AO312,"*"&amp;BF$1&amp;"*"),COUNTIF(AO$3:AO312,"*"&amp;BF$1&amp;"*"),""))</f>
        <v/>
      </c>
      <c r="BG312" s="83" t="str">
        <f t="shared" si="144"/>
        <v/>
      </c>
      <c r="BH312" s="22" t="str">
        <f t="shared" si="145"/>
        <v/>
      </c>
      <c r="BI312" s="22" t="str">
        <f t="shared" si="146"/>
        <v/>
      </c>
      <c r="BK312" s="22" t="str">
        <f>IF($BK$1&gt;=1+MAX($BK$3:BK311),1+MAX($BK$3:BK311),"")</f>
        <v/>
      </c>
      <c r="BL312" s="22" t="str">
        <f t="shared" si="167"/>
        <v/>
      </c>
      <c r="BM312" s="22" t="str">
        <f t="shared" si="167"/>
        <v/>
      </c>
      <c r="BN312" s="22" t="str">
        <f t="shared" si="167"/>
        <v/>
      </c>
      <c r="BO312" s="22" t="str">
        <f t="shared" si="167"/>
        <v/>
      </c>
      <c r="BP312" s="22" t="str">
        <f t="shared" si="167"/>
        <v/>
      </c>
      <c r="BQ312" s="22" t="str">
        <f t="shared" si="167"/>
        <v/>
      </c>
      <c r="BR312" s="22" t="str">
        <f t="shared" si="167"/>
        <v/>
      </c>
      <c r="BS312" s="22" t="str">
        <f t="shared" si="167"/>
        <v/>
      </c>
      <c r="BT312" s="22" t="str">
        <f t="shared" si="167"/>
        <v/>
      </c>
      <c r="BU312" s="22" t="str">
        <f t="shared" si="167"/>
        <v/>
      </c>
      <c r="BV312" s="22" t="str">
        <f t="shared" si="167"/>
        <v/>
      </c>
    </row>
    <row r="313" spans="2:74" ht="30" customHeight="1" x14ac:dyDescent="0.2">
      <c r="B313" s="75"/>
      <c r="C313" s="75"/>
      <c r="D313" s="77"/>
      <c r="E313" s="49"/>
      <c r="F313" s="49"/>
      <c r="G313" s="50"/>
      <c r="H313" s="51"/>
      <c r="I313" s="50"/>
      <c r="J313" s="53"/>
      <c r="K313" s="55" t="str">
        <f t="shared" si="148"/>
        <v/>
      </c>
      <c r="L313" s="50" t="str">
        <f t="shared" si="149"/>
        <v/>
      </c>
      <c r="M313" s="50" t="str">
        <f t="shared" si="150"/>
        <v/>
      </c>
      <c r="N313" s="72" t="str">
        <f t="shared" si="151"/>
        <v/>
      </c>
      <c r="O313" s="72" t="str">
        <f t="shared" si="152"/>
        <v/>
      </c>
      <c r="P313" s="51" t="str">
        <f t="shared" si="153"/>
        <v/>
      </c>
      <c r="Q313" s="21"/>
      <c r="R313" s="68" t="str">
        <f t="shared" si="154"/>
        <v/>
      </c>
      <c r="S313" s="51" t="str">
        <f t="shared" si="155"/>
        <v/>
      </c>
      <c r="T313" s="24"/>
      <c r="U313" s="7" t="str">
        <f t="shared" si="139"/>
        <v/>
      </c>
      <c r="V313" s="8" t="str">
        <f t="shared" si="156"/>
        <v/>
      </c>
      <c r="W313" s="21"/>
      <c r="X313" s="14" t="str">
        <f t="shared" si="140"/>
        <v/>
      </c>
      <c r="Y313" s="14" t="str">
        <f t="shared" si="157"/>
        <v/>
      </c>
      <c r="Z313" s="8" t="str">
        <f t="shared" si="158"/>
        <v/>
      </c>
      <c r="AA313" s="24"/>
      <c r="AB313" s="4" t="str">
        <f>IF(B313="","",COUNT(B$3:B313))</f>
        <v/>
      </c>
      <c r="AC313" s="4" t="str">
        <f>IF(C313="","",COUNT(C$3:C313))</f>
        <v/>
      </c>
      <c r="AD313" s="4" t="str">
        <f>IF(D313="","",COUNT(D$3:D313))</f>
        <v/>
      </c>
      <c r="AE313" s="22" t="str">
        <f>IF(E313="","",COUNTA($E$3:E313))</f>
        <v/>
      </c>
      <c r="AF313" s="60" t="str">
        <f>IF(B313="",IF(OR($C313&lt;&gt;"",$D313&lt;&gt;"",$E313&lt;&gt;"",$F313&lt;&gt;""),INDEX(AF$3:AF312,MATCH(MAX(AB$3:AB312),AB$3:AB312,0),0),""),B313)</f>
        <v/>
      </c>
      <c r="AG313" s="60" t="str">
        <f>IF(C313="",IF(OR($B313&lt;&gt;"",$D313&lt;&gt;"",$E313&lt;&gt;"",$F313&lt;&gt;""),INDEX(AG$3:AG312,MATCH(MAX(AC$3:AC312),AC$3:AC312,0),0),""),C313)</f>
        <v/>
      </c>
      <c r="AH313" s="60" t="str">
        <f>IF(D313="",IF(OR($B313&lt;&gt;"",$C313&lt;&gt;"",$E313&lt;&gt;"",$F313&lt;&gt;""),INDEX(AH$3:AH312,MATCH(MAX(AD$3:AD312),AD$3:AD312,0),0),""),D313)</f>
        <v/>
      </c>
      <c r="AI313" s="19" t="str">
        <f t="shared" si="159"/>
        <v/>
      </c>
      <c r="AJ313" s="22" t="str">
        <f>IF(AK313="","",$AK313&amp;"@"&amp;AL313&amp;IF(AL313="","","@"&amp;COUNTIF($AI$3:AI313,AL313)))</f>
        <v/>
      </c>
      <c r="AK313" s="45" t="str">
        <f t="shared" si="160"/>
        <v/>
      </c>
      <c r="AL313" s="5" t="str">
        <f>IF(AI313="",IF(AND(F313&lt;&gt;"",E313=""),INDEX($AI$3:AI312,MATCH(MAX($AE$3:AE312),$AE$3:AE312,0),0),""),AI313)</f>
        <v/>
      </c>
      <c r="AM313" s="22" t="str">
        <f>IF(入力!F313="","",IFERROR(INDEX(設定!$B$3:$B$100003,IFERROR(MATCH("*"&amp;$F313&amp;"*",設定!B$3:B$100003,0),MATCH("*"&amp;$F313&amp;"*",設定!C$3:C$100003,0)),0),入力!F313))&amp;""</f>
        <v/>
      </c>
      <c r="AN313" s="22" t="str">
        <f>IF(AM313="","",IFERROR(IF(入力!I313="",INDEX(設定!$D$3:$D$100003,MATCH("*"&amp;$AM313&amp;"*",設定!B$3:B$100003,0),0),I313),I313))&amp;""</f>
        <v/>
      </c>
      <c r="AO313" s="22" t="str">
        <f t="shared" si="161"/>
        <v/>
      </c>
      <c r="AP313" s="22" t="str">
        <f t="shared" si="162"/>
        <v/>
      </c>
      <c r="AQ313" s="22" t="str">
        <f>IF(AM313="","",IFERROR(IF(入力!H313="",INDEX(設定!$E$3:$X$100003,MATCH("*"&amp;$AM313&amp;"*",設定!B$3:B$100003,0),MATCH($AK313,設定!$E$1:$X$1,1)),H313),H313))</f>
        <v/>
      </c>
      <c r="AR313" s="23" t="str">
        <f t="shared" si="163"/>
        <v/>
      </c>
      <c r="AS313" s="23" t="str">
        <f>IF(AND(AR313&lt;&gt;"",COUNTIF($AJ$3:AJ313,AJ313)=1),SUMIF($AJ$3:$AR$100003,AJ313,$AR$3:$AR$100003),"")</f>
        <v/>
      </c>
      <c r="AT313" s="23" t="str">
        <f>IF(AND(COUNTIF($AK$3:AK313,AK313)=COUNTIF($AK$3:AK100313,AK313),AK313&lt;&gt;""),SUMIF($AK$3:AK313,AK313,$AR$3:AR313),"")</f>
        <v/>
      </c>
      <c r="AU313" s="125"/>
      <c r="AV313" s="22" t="str">
        <f>IF(COUNT(BA313:BF313)=6,MAX($AV$3:AV312)+1,"")</f>
        <v/>
      </c>
      <c r="AW313" s="22" t="str">
        <f>IF(AX313="","",RANK(AX313,$AX$3:$AX$100003,1)+COUNTIF($AX$3:AX313,AX313)-1)</f>
        <v/>
      </c>
      <c r="AX313" s="22" t="str">
        <f t="shared" si="141"/>
        <v/>
      </c>
      <c r="AY313" s="22" t="str">
        <f>IF(AL313="","",IF(COUNTIF($AL$3:AL313,AL313)=1,1+MAX($AY$3:AY312),INDEX($AY$3:AY312,MATCH(AL313,$AL$3:AL313,0),0)))</f>
        <v/>
      </c>
      <c r="AZ313" s="22" t="str">
        <f>IF(AM313="","",IF(COUNTIF($AM$3:AM313,AM313)=1,1+MAX($AZ$3:AZ312),INDEX($AZ$3:AZ312,MATCH(AM313,$AM$3:AM313,0),0)))</f>
        <v/>
      </c>
      <c r="BA313" s="79" t="str">
        <f t="shared" si="142"/>
        <v/>
      </c>
      <c r="BB313" s="79" t="str">
        <f t="shared" si="143"/>
        <v/>
      </c>
      <c r="BC313" s="22" t="str">
        <f>IF($AL313="","",IF(COUNTIF(AL313,"*"&amp;BC$1&amp;"*"),COUNTIF(AL$3:AL313,"*"&amp;BC$1&amp;"*"),""))</f>
        <v/>
      </c>
      <c r="BD313" s="22" t="str">
        <f>IF($AL313="","",IF(COUNTIF(AM313,"*"&amp;BD$1&amp;"*"),COUNTIF(AM$3:AM313,"*"&amp;BD$1&amp;"*"),""))</f>
        <v/>
      </c>
      <c r="BE313" s="22" t="str">
        <f>IF($AL313="","",IF(COUNTIF(AN313,"*"&amp;BE$1&amp;"*"),COUNTIF(AN$3:AN313,"*"&amp;BE$1&amp;"*"),""))</f>
        <v/>
      </c>
      <c r="BF313" s="22" t="str">
        <f>IF($AL313="","",IF(COUNTIF(AO313,"*"&amp;BF$1&amp;"*"),COUNTIF(AO$3:AO313,"*"&amp;BF$1&amp;"*"),""))</f>
        <v/>
      </c>
      <c r="BG313" s="83" t="str">
        <f t="shared" si="144"/>
        <v/>
      </c>
      <c r="BH313" s="22" t="str">
        <f t="shared" si="145"/>
        <v/>
      </c>
      <c r="BI313" s="22" t="str">
        <f t="shared" si="146"/>
        <v/>
      </c>
      <c r="BK313" s="22" t="str">
        <f>IF($BK$1&gt;=1+MAX($BK$3:BK312),1+MAX($BK$3:BK312),"")</f>
        <v/>
      </c>
      <c r="BL313" s="22" t="str">
        <f t="shared" ref="BL313:BV322" si="168">IFERROR(IF($BK313="","",INDEX($AF$3:$AR$100003,MATCH($BK313,INDEX($AV$3:$AW$100003,0,MATCH($BL$1,$AV$2:$AW$2,0)),0),MATCH(BL$2,$AF$2:$AR$2,0))),"")</f>
        <v/>
      </c>
      <c r="BM313" s="22" t="str">
        <f t="shared" si="168"/>
        <v/>
      </c>
      <c r="BN313" s="22" t="str">
        <f t="shared" si="168"/>
        <v/>
      </c>
      <c r="BO313" s="22" t="str">
        <f t="shared" si="168"/>
        <v/>
      </c>
      <c r="BP313" s="22" t="str">
        <f t="shared" si="168"/>
        <v/>
      </c>
      <c r="BQ313" s="22" t="str">
        <f t="shared" si="168"/>
        <v/>
      </c>
      <c r="BR313" s="22" t="str">
        <f t="shared" si="168"/>
        <v/>
      </c>
      <c r="BS313" s="22" t="str">
        <f t="shared" si="168"/>
        <v/>
      </c>
      <c r="BT313" s="22" t="str">
        <f t="shared" si="168"/>
        <v/>
      </c>
      <c r="BU313" s="22" t="str">
        <f t="shared" si="168"/>
        <v/>
      </c>
      <c r="BV313" s="22" t="str">
        <f t="shared" si="168"/>
        <v/>
      </c>
    </row>
    <row r="314" spans="2:74" ht="30" customHeight="1" x14ac:dyDescent="0.2">
      <c r="B314" s="75"/>
      <c r="C314" s="75"/>
      <c r="D314" s="77"/>
      <c r="E314" s="49"/>
      <c r="F314" s="49"/>
      <c r="G314" s="50"/>
      <c r="H314" s="51"/>
      <c r="I314" s="50"/>
      <c r="J314" s="53"/>
      <c r="K314" s="55" t="str">
        <f t="shared" si="148"/>
        <v/>
      </c>
      <c r="L314" s="50" t="str">
        <f t="shared" si="149"/>
        <v/>
      </c>
      <c r="M314" s="50" t="str">
        <f t="shared" si="150"/>
        <v/>
      </c>
      <c r="N314" s="72" t="str">
        <f t="shared" si="151"/>
        <v/>
      </c>
      <c r="O314" s="72" t="str">
        <f t="shared" si="152"/>
        <v/>
      </c>
      <c r="P314" s="51" t="str">
        <f t="shared" si="153"/>
        <v/>
      </c>
      <c r="Q314" s="21"/>
      <c r="R314" s="68" t="str">
        <f t="shared" si="154"/>
        <v/>
      </c>
      <c r="S314" s="51" t="str">
        <f t="shared" si="155"/>
        <v/>
      </c>
      <c r="T314" s="24"/>
      <c r="U314" s="7" t="str">
        <f t="shared" si="139"/>
        <v/>
      </c>
      <c r="V314" s="8" t="str">
        <f t="shared" si="156"/>
        <v/>
      </c>
      <c r="W314" s="21"/>
      <c r="X314" s="14" t="str">
        <f t="shared" si="140"/>
        <v/>
      </c>
      <c r="Y314" s="14" t="str">
        <f t="shared" si="157"/>
        <v/>
      </c>
      <c r="Z314" s="8" t="str">
        <f t="shared" si="158"/>
        <v/>
      </c>
      <c r="AA314" s="24"/>
      <c r="AB314" s="4" t="str">
        <f>IF(B314="","",COUNT(B$3:B314))</f>
        <v/>
      </c>
      <c r="AC314" s="4" t="str">
        <f>IF(C314="","",COUNT(C$3:C314))</f>
        <v/>
      </c>
      <c r="AD314" s="4" t="str">
        <f>IF(D314="","",COUNT(D$3:D314))</f>
        <v/>
      </c>
      <c r="AE314" s="22" t="str">
        <f>IF(E314="","",COUNTA($E$3:E314))</f>
        <v/>
      </c>
      <c r="AF314" s="60" t="str">
        <f>IF(B314="",IF(OR($C314&lt;&gt;"",$D314&lt;&gt;"",$E314&lt;&gt;"",$F314&lt;&gt;""),INDEX(AF$3:AF313,MATCH(MAX(AB$3:AB313),AB$3:AB313,0),0),""),B314)</f>
        <v/>
      </c>
      <c r="AG314" s="60" t="str">
        <f>IF(C314="",IF(OR($B314&lt;&gt;"",$D314&lt;&gt;"",$E314&lt;&gt;"",$F314&lt;&gt;""),INDEX(AG$3:AG313,MATCH(MAX(AC$3:AC313),AC$3:AC313,0),0),""),C314)</f>
        <v/>
      </c>
      <c r="AH314" s="60" t="str">
        <f>IF(D314="",IF(OR($B314&lt;&gt;"",$C314&lt;&gt;"",$E314&lt;&gt;"",$F314&lt;&gt;""),INDEX(AH$3:AH313,MATCH(MAX(AD$3:AD313),AD$3:AD313,0),0),""),D314)</f>
        <v/>
      </c>
      <c r="AI314" s="19" t="str">
        <f t="shared" si="159"/>
        <v/>
      </c>
      <c r="AJ314" s="22" t="str">
        <f>IF(AK314="","",$AK314&amp;"@"&amp;AL314&amp;IF(AL314="","","@"&amp;COUNTIF($AI$3:AI314,AL314)))</f>
        <v/>
      </c>
      <c r="AK314" s="45" t="str">
        <f t="shared" si="160"/>
        <v/>
      </c>
      <c r="AL314" s="5" t="str">
        <f>IF(AI314="",IF(AND(F314&lt;&gt;"",E314=""),INDEX($AI$3:AI313,MATCH(MAX($AE$3:AE313),$AE$3:AE313,0),0),""),AI314)</f>
        <v/>
      </c>
      <c r="AM314" s="22" t="str">
        <f>IF(入力!F314="","",IFERROR(INDEX(設定!$B$3:$B$100003,IFERROR(MATCH("*"&amp;$F314&amp;"*",設定!B$3:B$100003,0),MATCH("*"&amp;$F314&amp;"*",設定!C$3:C$100003,0)),0),入力!F314))&amp;""</f>
        <v/>
      </c>
      <c r="AN314" s="22" t="str">
        <f>IF(AM314="","",IFERROR(IF(入力!I314="",INDEX(設定!$D$3:$D$100003,MATCH("*"&amp;$AM314&amp;"*",設定!B$3:B$100003,0),0),I314),I314))&amp;""</f>
        <v/>
      </c>
      <c r="AO314" s="22" t="str">
        <f t="shared" si="161"/>
        <v/>
      </c>
      <c r="AP314" s="22" t="str">
        <f t="shared" si="162"/>
        <v/>
      </c>
      <c r="AQ314" s="22" t="str">
        <f>IF(AM314="","",IFERROR(IF(入力!H314="",INDEX(設定!$E$3:$X$100003,MATCH("*"&amp;$AM314&amp;"*",設定!B$3:B$100003,0),MATCH($AK314,設定!$E$1:$X$1,1)),H314),H314))</f>
        <v/>
      </c>
      <c r="AR314" s="23" t="str">
        <f t="shared" si="163"/>
        <v/>
      </c>
      <c r="AS314" s="23" t="str">
        <f>IF(AND(AR314&lt;&gt;"",COUNTIF($AJ$3:AJ314,AJ314)=1),SUMIF($AJ$3:$AR$100003,AJ314,$AR$3:$AR$100003),"")</f>
        <v/>
      </c>
      <c r="AT314" s="23" t="str">
        <f>IF(AND(COUNTIF($AK$3:AK314,AK314)=COUNTIF($AK$3:AK100314,AK314),AK314&lt;&gt;""),SUMIF($AK$3:AK314,AK314,$AR$3:AR314),"")</f>
        <v/>
      </c>
      <c r="AU314" s="125"/>
      <c r="AV314" s="22" t="str">
        <f>IF(COUNT(BA314:BF314)=6,MAX($AV$3:AV313)+1,"")</f>
        <v/>
      </c>
      <c r="AW314" s="22" t="str">
        <f>IF(AX314="","",RANK(AX314,$AX$3:$AX$100003,1)+COUNTIF($AX$3:AX314,AX314)-1)</f>
        <v/>
      </c>
      <c r="AX314" s="22" t="str">
        <f t="shared" si="141"/>
        <v/>
      </c>
      <c r="AY314" s="22" t="str">
        <f>IF(AL314="","",IF(COUNTIF($AL$3:AL314,AL314)=1,1+MAX($AY$3:AY313),INDEX($AY$3:AY313,MATCH(AL314,$AL$3:AL314,0),0)))</f>
        <v/>
      </c>
      <c r="AZ314" s="22" t="str">
        <f>IF(AM314="","",IF(COUNTIF($AM$3:AM314,AM314)=1,1+MAX($AZ$3:AZ313),INDEX($AZ$3:AZ313,MATCH(AM314,$AM$3:AM314,0),0)))</f>
        <v/>
      </c>
      <c r="BA314" s="79" t="str">
        <f t="shared" si="142"/>
        <v/>
      </c>
      <c r="BB314" s="79" t="str">
        <f t="shared" si="143"/>
        <v/>
      </c>
      <c r="BC314" s="22" t="str">
        <f>IF($AL314="","",IF(COUNTIF(AL314,"*"&amp;BC$1&amp;"*"),COUNTIF(AL$3:AL314,"*"&amp;BC$1&amp;"*"),""))</f>
        <v/>
      </c>
      <c r="BD314" s="22" t="str">
        <f>IF($AL314="","",IF(COUNTIF(AM314,"*"&amp;BD$1&amp;"*"),COUNTIF(AM$3:AM314,"*"&amp;BD$1&amp;"*"),""))</f>
        <v/>
      </c>
      <c r="BE314" s="22" t="str">
        <f>IF($AL314="","",IF(COUNTIF(AN314,"*"&amp;BE$1&amp;"*"),COUNTIF(AN$3:AN314,"*"&amp;BE$1&amp;"*"),""))</f>
        <v/>
      </c>
      <c r="BF314" s="22" t="str">
        <f>IF($AL314="","",IF(COUNTIF(AO314,"*"&amp;BF$1&amp;"*"),COUNTIF(AO$3:AO314,"*"&amp;BF$1&amp;"*"),""))</f>
        <v/>
      </c>
      <c r="BG314" s="83" t="str">
        <f t="shared" si="144"/>
        <v/>
      </c>
      <c r="BH314" s="22" t="str">
        <f t="shared" si="145"/>
        <v/>
      </c>
      <c r="BI314" s="22" t="str">
        <f t="shared" si="146"/>
        <v/>
      </c>
      <c r="BK314" s="22" t="str">
        <f>IF($BK$1&gt;=1+MAX($BK$3:BK313),1+MAX($BK$3:BK313),"")</f>
        <v/>
      </c>
      <c r="BL314" s="22" t="str">
        <f t="shared" si="168"/>
        <v/>
      </c>
      <c r="BM314" s="22" t="str">
        <f t="shared" si="168"/>
        <v/>
      </c>
      <c r="BN314" s="22" t="str">
        <f t="shared" si="168"/>
        <v/>
      </c>
      <c r="BO314" s="22" t="str">
        <f t="shared" si="168"/>
        <v/>
      </c>
      <c r="BP314" s="22" t="str">
        <f t="shared" si="168"/>
        <v/>
      </c>
      <c r="BQ314" s="22" t="str">
        <f t="shared" si="168"/>
        <v/>
      </c>
      <c r="BR314" s="22" t="str">
        <f t="shared" si="168"/>
        <v/>
      </c>
      <c r="BS314" s="22" t="str">
        <f t="shared" si="168"/>
        <v/>
      </c>
      <c r="BT314" s="22" t="str">
        <f t="shared" si="168"/>
        <v/>
      </c>
      <c r="BU314" s="22" t="str">
        <f t="shared" si="168"/>
        <v/>
      </c>
      <c r="BV314" s="22" t="str">
        <f t="shared" si="168"/>
        <v/>
      </c>
    </row>
    <row r="315" spans="2:74" ht="30" customHeight="1" x14ac:dyDescent="0.2">
      <c r="B315" s="75"/>
      <c r="C315" s="75"/>
      <c r="D315" s="77"/>
      <c r="E315" s="49"/>
      <c r="F315" s="49"/>
      <c r="G315" s="50"/>
      <c r="H315" s="51"/>
      <c r="I315" s="50"/>
      <c r="J315" s="53"/>
      <c r="K315" s="55" t="str">
        <f t="shared" si="148"/>
        <v/>
      </c>
      <c r="L315" s="50" t="str">
        <f t="shared" si="149"/>
        <v/>
      </c>
      <c r="M315" s="50" t="str">
        <f t="shared" si="150"/>
        <v/>
      </c>
      <c r="N315" s="72" t="str">
        <f t="shared" si="151"/>
        <v/>
      </c>
      <c r="O315" s="72" t="str">
        <f t="shared" si="152"/>
        <v/>
      </c>
      <c r="P315" s="51" t="str">
        <f t="shared" si="153"/>
        <v/>
      </c>
      <c r="Q315" s="21"/>
      <c r="R315" s="68" t="str">
        <f t="shared" si="154"/>
        <v/>
      </c>
      <c r="S315" s="51" t="str">
        <f t="shared" si="155"/>
        <v/>
      </c>
      <c r="T315" s="24"/>
      <c r="U315" s="7" t="str">
        <f t="shared" si="139"/>
        <v/>
      </c>
      <c r="V315" s="8" t="str">
        <f t="shared" si="156"/>
        <v/>
      </c>
      <c r="W315" s="21"/>
      <c r="X315" s="14" t="str">
        <f t="shared" si="140"/>
        <v/>
      </c>
      <c r="Y315" s="14" t="str">
        <f t="shared" si="157"/>
        <v/>
      </c>
      <c r="Z315" s="8" t="str">
        <f t="shared" si="158"/>
        <v/>
      </c>
      <c r="AA315" s="24"/>
      <c r="AB315" s="4" t="str">
        <f>IF(B315="","",COUNT(B$3:B315))</f>
        <v/>
      </c>
      <c r="AC315" s="4" t="str">
        <f>IF(C315="","",COUNT(C$3:C315))</f>
        <v/>
      </c>
      <c r="AD315" s="4" t="str">
        <f>IF(D315="","",COUNT(D$3:D315))</f>
        <v/>
      </c>
      <c r="AE315" s="22" t="str">
        <f>IF(E315="","",COUNTA($E$3:E315))</f>
        <v/>
      </c>
      <c r="AF315" s="60" t="str">
        <f>IF(B315="",IF(OR($C315&lt;&gt;"",$D315&lt;&gt;"",$E315&lt;&gt;"",$F315&lt;&gt;""),INDEX(AF$3:AF314,MATCH(MAX(AB$3:AB314),AB$3:AB314,0),0),""),B315)</f>
        <v/>
      </c>
      <c r="AG315" s="60" t="str">
        <f>IF(C315="",IF(OR($B315&lt;&gt;"",$D315&lt;&gt;"",$E315&lt;&gt;"",$F315&lt;&gt;""),INDEX(AG$3:AG314,MATCH(MAX(AC$3:AC314),AC$3:AC314,0),0),""),C315)</f>
        <v/>
      </c>
      <c r="AH315" s="60" t="str">
        <f>IF(D315="",IF(OR($B315&lt;&gt;"",$C315&lt;&gt;"",$E315&lt;&gt;"",$F315&lt;&gt;""),INDEX(AH$3:AH314,MATCH(MAX(AD$3:AD314),AD$3:AD314,0),0),""),D315)</f>
        <v/>
      </c>
      <c r="AI315" s="19" t="str">
        <f t="shared" si="159"/>
        <v/>
      </c>
      <c r="AJ315" s="22" t="str">
        <f>IF(AK315="","",$AK315&amp;"@"&amp;AL315&amp;IF(AL315="","","@"&amp;COUNTIF($AI$3:AI315,AL315)))</f>
        <v/>
      </c>
      <c r="AK315" s="45" t="str">
        <f t="shared" si="160"/>
        <v/>
      </c>
      <c r="AL315" s="5" t="str">
        <f>IF(AI315="",IF(AND(F315&lt;&gt;"",E315=""),INDEX($AI$3:AI314,MATCH(MAX($AE$3:AE314),$AE$3:AE314,0),0),""),AI315)</f>
        <v/>
      </c>
      <c r="AM315" s="22" t="str">
        <f>IF(入力!F315="","",IFERROR(INDEX(設定!$B$3:$B$100003,IFERROR(MATCH("*"&amp;$F315&amp;"*",設定!B$3:B$100003,0),MATCH("*"&amp;$F315&amp;"*",設定!C$3:C$100003,0)),0),入力!F315))&amp;""</f>
        <v/>
      </c>
      <c r="AN315" s="22" t="str">
        <f>IF(AM315="","",IFERROR(IF(入力!I315="",INDEX(設定!$D$3:$D$100003,MATCH("*"&amp;$AM315&amp;"*",設定!B$3:B$100003,0),0),I315),I315))&amp;""</f>
        <v/>
      </c>
      <c r="AO315" s="22" t="str">
        <f t="shared" si="161"/>
        <v/>
      </c>
      <c r="AP315" s="22" t="str">
        <f t="shared" si="162"/>
        <v/>
      </c>
      <c r="AQ315" s="22" t="str">
        <f>IF(AM315="","",IFERROR(IF(入力!H315="",INDEX(設定!$E$3:$X$100003,MATCH("*"&amp;$AM315&amp;"*",設定!B$3:B$100003,0),MATCH($AK315,設定!$E$1:$X$1,1)),H315),H315))</f>
        <v/>
      </c>
      <c r="AR315" s="23" t="str">
        <f t="shared" si="163"/>
        <v/>
      </c>
      <c r="AS315" s="23" t="str">
        <f>IF(AND(AR315&lt;&gt;"",COUNTIF($AJ$3:AJ315,AJ315)=1),SUMIF($AJ$3:$AR$100003,AJ315,$AR$3:$AR$100003),"")</f>
        <v/>
      </c>
      <c r="AT315" s="23" t="str">
        <f>IF(AND(COUNTIF($AK$3:AK315,AK315)=COUNTIF($AK$3:AK100315,AK315),AK315&lt;&gt;""),SUMIF($AK$3:AK315,AK315,$AR$3:AR315),"")</f>
        <v/>
      </c>
      <c r="AU315" s="125"/>
      <c r="AV315" s="22" t="str">
        <f>IF(COUNT(BA315:BF315)=6,MAX($AV$3:AV314)+1,"")</f>
        <v/>
      </c>
      <c r="AW315" s="22" t="str">
        <f>IF(AX315="","",RANK(AX315,$AX$3:$AX$100003,1)+COUNTIF($AX$3:AX315,AX315)-1)</f>
        <v/>
      </c>
      <c r="AX315" s="22" t="str">
        <f t="shared" si="141"/>
        <v/>
      </c>
      <c r="AY315" s="22" t="str">
        <f>IF(AL315="","",IF(COUNTIF($AL$3:AL315,AL315)=1,1+MAX($AY$3:AY314),INDEX($AY$3:AY314,MATCH(AL315,$AL$3:AL315,0),0)))</f>
        <v/>
      </c>
      <c r="AZ315" s="22" t="str">
        <f>IF(AM315="","",IF(COUNTIF($AM$3:AM315,AM315)=1,1+MAX($AZ$3:AZ314),INDEX($AZ$3:AZ314,MATCH(AM315,$AM$3:AM315,0),0)))</f>
        <v/>
      </c>
      <c r="BA315" s="79" t="str">
        <f t="shared" si="142"/>
        <v/>
      </c>
      <c r="BB315" s="79" t="str">
        <f t="shared" si="143"/>
        <v/>
      </c>
      <c r="BC315" s="22" t="str">
        <f>IF($AL315="","",IF(COUNTIF(AL315,"*"&amp;BC$1&amp;"*"),COUNTIF(AL$3:AL315,"*"&amp;BC$1&amp;"*"),""))</f>
        <v/>
      </c>
      <c r="BD315" s="22" t="str">
        <f>IF($AL315="","",IF(COUNTIF(AM315,"*"&amp;BD$1&amp;"*"),COUNTIF(AM$3:AM315,"*"&amp;BD$1&amp;"*"),""))</f>
        <v/>
      </c>
      <c r="BE315" s="22" t="str">
        <f>IF($AL315="","",IF(COUNTIF(AN315,"*"&amp;BE$1&amp;"*"),COUNTIF(AN$3:AN315,"*"&amp;BE$1&amp;"*"),""))</f>
        <v/>
      </c>
      <c r="BF315" s="22" t="str">
        <f>IF($AL315="","",IF(COUNTIF(AO315,"*"&amp;BF$1&amp;"*"),COUNTIF(AO$3:AO315,"*"&amp;BF$1&amp;"*"),""))</f>
        <v/>
      </c>
      <c r="BG315" s="83" t="str">
        <f t="shared" si="144"/>
        <v/>
      </c>
      <c r="BH315" s="22" t="str">
        <f t="shared" si="145"/>
        <v/>
      </c>
      <c r="BI315" s="22" t="str">
        <f t="shared" si="146"/>
        <v/>
      </c>
      <c r="BK315" s="22" t="str">
        <f>IF($BK$1&gt;=1+MAX($BK$3:BK314),1+MAX($BK$3:BK314),"")</f>
        <v/>
      </c>
      <c r="BL315" s="22" t="str">
        <f t="shared" si="168"/>
        <v/>
      </c>
      <c r="BM315" s="22" t="str">
        <f t="shared" si="168"/>
        <v/>
      </c>
      <c r="BN315" s="22" t="str">
        <f t="shared" si="168"/>
        <v/>
      </c>
      <c r="BO315" s="22" t="str">
        <f t="shared" si="168"/>
        <v/>
      </c>
      <c r="BP315" s="22" t="str">
        <f t="shared" si="168"/>
        <v/>
      </c>
      <c r="BQ315" s="22" t="str">
        <f t="shared" si="168"/>
        <v/>
      </c>
      <c r="BR315" s="22" t="str">
        <f t="shared" si="168"/>
        <v/>
      </c>
      <c r="BS315" s="22" t="str">
        <f t="shared" si="168"/>
        <v/>
      </c>
      <c r="BT315" s="22" t="str">
        <f t="shared" si="168"/>
        <v/>
      </c>
      <c r="BU315" s="22" t="str">
        <f t="shared" si="168"/>
        <v/>
      </c>
      <c r="BV315" s="22" t="str">
        <f t="shared" si="168"/>
        <v/>
      </c>
    </row>
    <row r="316" spans="2:74" ht="30" customHeight="1" x14ac:dyDescent="0.2">
      <c r="B316" s="75"/>
      <c r="C316" s="75"/>
      <c r="D316" s="77"/>
      <c r="E316" s="49"/>
      <c r="F316" s="49"/>
      <c r="G316" s="50"/>
      <c r="H316" s="51"/>
      <c r="I316" s="50"/>
      <c r="J316" s="53"/>
      <c r="K316" s="55" t="str">
        <f t="shared" si="148"/>
        <v/>
      </c>
      <c r="L316" s="50" t="str">
        <f t="shared" si="149"/>
        <v/>
      </c>
      <c r="M316" s="50" t="str">
        <f t="shared" si="150"/>
        <v/>
      </c>
      <c r="N316" s="72" t="str">
        <f t="shared" si="151"/>
        <v/>
      </c>
      <c r="O316" s="72" t="str">
        <f t="shared" si="152"/>
        <v/>
      </c>
      <c r="P316" s="51" t="str">
        <f t="shared" si="153"/>
        <v/>
      </c>
      <c r="Q316" s="21"/>
      <c r="R316" s="68" t="str">
        <f t="shared" si="154"/>
        <v/>
      </c>
      <c r="S316" s="51" t="str">
        <f t="shared" si="155"/>
        <v/>
      </c>
      <c r="T316" s="24"/>
      <c r="U316" s="7" t="str">
        <f t="shared" si="139"/>
        <v/>
      </c>
      <c r="V316" s="8" t="str">
        <f t="shared" si="156"/>
        <v/>
      </c>
      <c r="W316" s="21"/>
      <c r="X316" s="14" t="str">
        <f t="shared" si="140"/>
        <v/>
      </c>
      <c r="Y316" s="14" t="str">
        <f t="shared" si="157"/>
        <v/>
      </c>
      <c r="Z316" s="8" t="str">
        <f t="shared" si="158"/>
        <v/>
      </c>
      <c r="AA316" s="24"/>
      <c r="AB316" s="4" t="str">
        <f>IF(B316="","",COUNT(B$3:B316))</f>
        <v/>
      </c>
      <c r="AC316" s="4" t="str">
        <f>IF(C316="","",COUNT(C$3:C316))</f>
        <v/>
      </c>
      <c r="AD316" s="4" t="str">
        <f>IF(D316="","",COUNT(D$3:D316))</f>
        <v/>
      </c>
      <c r="AE316" s="22" t="str">
        <f>IF(E316="","",COUNTA($E$3:E316))</f>
        <v/>
      </c>
      <c r="AF316" s="60" t="str">
        <f>IF(B316="",IF(OR($C316&lt;&gt;"",$D316&lt;&gt;"",$E316&lt;&gt;"",$F316&lt;&gt;""),INDEX(AF$3:AF315,MATCH(MAX(AB$3:AB315),AB$3:AB315,0),0),""),B316)</f>
        <v/>
      </c>
      <c r="AG316" s="60" t="str">
        <f>IF(C316="",IF(OR($B316&lt;&gt;"",$D316&lt;&gt;"",$E316&lt;&gt;"",$F316&lt;&gt;""),INDEX(AG$3:AG315,MATCH(MAX(AC$3:AC315),AC$3:AC315,0),0),""),C316)</f>
        <v/>
      </c>
      <c r="AH316" s="60" t="str">
        <f>IF(D316="",IF(OR($B316&lt;&gt;"",$C316&lt;&gt;"",$E316&lt;&gt;"",$F316&lt;&gt;""),INDEX(AH$3:AH315,MATCH(MAX(AD$3:AD315),AD$3:AD315,0),0),""),D316)</f>
        <v/>
      </c>
      <c r="AI316" s="19" t="str">
        <f t="shared" si="159"/>
        <v/>
      </c>
      <c r="AJ316" s="22" t="str">
        <f>IF(AK316="","",$AK316&amp;"@"&amp;AL316&amp;IF(AL316="","","@"&amp;COUNTIF($AI$3:AI316,AL316)))</f>
        <v/>
      </c>
      <c r="AK316" s="45" t="str">
        <f t="shared" si="160"/>
        <v/>
      </c>
      <c r="AL316" s="5" t="str">
        <f>IF(AI316="",IF(AND(F316&lt;&gt;"",E316=""),INDEX($AI$3:AI315,MATCH(MAX($AE$3:AE315),$AE$3:AE315,0),0),""),AI316)</f>
        <v/>
      </c>
      <c r="AM316" s="22" t="str">
        <f>IF(入力!F316="","",IFERROR(INDEX(設定!$B$3:$B$100003,IFERROR(MATCH("*"&amp;$F316&amp;"*",設定!B$3:B$100003,0),MATCH("*"&amp;$F316&amp;"*",設定!C$3:C$100003,0)),0),入力!F316))&amp;""</f>
        <v/>
      </c>
      <c r="AN316" s="22" t="str">
        <f>IF(AM316="","",IFERROR(IF(入力!I316="",INDEX(設定!$D$3:$D$100003,MATCH("*"&amp;$AM316&amp;"*",設定!B$3:B$100003,0),0),I316),I316))&amp;""</f>
        <v/>
      </c>
      <c r="AO316" s="22" t="str">
        <f t="shared" si="161"/>
        <v/>
      </c>
      <c r="AP316" s="22" t="str">
        <f t="shared" si="162"/>
        <v/>
      </c>
      <c r="AQ316" s="22" t="str">
        <f>IF(AM316="","",IFERROR(IF(入力!H316="",INDEX(設定!$E$3:$X$100003,MATCH("*"&amp;$AM316&amp;"*",設定!B$3:B$100003,0),MATCH($AK316,設定!$E$1:$X$1,1)),H316),H316))</f>
        <v/>
      </c>
      <c r="AR316" s="23" t="str">
        <f t="shared" si="163"/>
        <v/>
      </c>
      <c r="AS316" s="23" t="str">
        <f>IF(AND(AR316&lt;&gt;"",COUNTIF($AJ$3:AJ316,AJ316)=1),SUMIF($AJ$3:$AR$100003,AJ316,$AR$3:$AR$100003),"")</f>
        <v/>
      </c>
      <c r="AT316" s="23" t="str">
        <f>IF(AND(COUNTIF($AK$3:AK316,AK316)=COUNTIF($AK$3:AK100316,AK316),AK316&lt;&gt;""),SUMIF($AK$3:AK316,AK316,$AR$3:AR316),"")</f>
        <v/>
      </c>
      <c r="AU316" s="125"/>
      <c r="AV316" s="22" t="str">
        <f>IF(COUNT(BA316:BF316)=6,MAX($AV$3:AV315)+1,"")</f>
        <v/>
      </c>
      <c r="AW316" s="22" t="str">
        <f>IF(AX316="","",RANK(AX316,$AX$3:$AX$100003,1)+COUNTIF($AX$3:AX316,AX316)-1)</f>
        <v/>
      </c>
      <c r="AX316" s="22" t="str">
        <f t="shared" si="141"/>
        <v/>
      </c>
      <c r="AY316" s="22" t="str">
        <f>IF(AL316="","",IF(COUNTIF($AL$3:AL316,AL316)=1,1+MAX($AY$3:AY315),INDEX($AY$3:AY315,MATCH(AL316,$AL$3:AL316,0),0)))</f>
        <v/>
      </c>
      <c r="AZ316" s="22" t="str">
        <f>IF(AM316="","",IF(COUNTIF($AM$3:AM316,AM316)=1,1+MAX($AZ$3:AZ315),INDEX($AZ$3:AZ315,MATCH(AM316,$AM$3:AM316,0),0)))</f>
        <v/>
      </c>
      <c r="BA316" s="79" t="str">
        <f t="shared" si="142"/>
        <v/>
      </c>
      <c r="BB316" s="79" t="str">
        <f t="shared" si="143"/>
        <v/>
      </c>
      <c r="BC316" s="22" t="str">
        <f>IF($AL316="","",IF(COUNTIF(AL316,"*"&amp;BC$1&amp;"*"),COUNTIF(AL$3:AL316,"*"&amp;BC$1&amp;"*"),""))</f>
        <v/>
      </c>
      <c r="BD316" s="22" t="str">
        <f>IF($AL316="","",IF(COUNTIF(AM316,"*"&amp;BD$1&amp;"*"),COUNTIF(AM$3:AM316,"*"&amp;BD$1&amp;"*"),""))</f>
        <v/>
      </c>
      <c r="BE316" s="22" t="str">
        <f>IF($AL316="","",IF(COUNTIF(AN316,"*"&amp;BE$1&amp;"*"),COUNTIF(AN$3:AN316,"*"&amp;BE$1&amp;"*"),""))</f>
        <v/>
      </c>
      <c r="BF316" s="22" t="str">
        <f>IF($AL316="","",IF(COUNTIF(AO316,"*"&amp;BF$1&amp;"*"),COUNTIF(AO$3:AO316,"*"&amp;BF$1&amp;"*"),""))</f>
        <v/>
      </c>
      <c r="BG316" s="83" t="str">
        <f t="shared" si="144"/>
        <v/>
      </c>
      <c r="BH316" s="22" t="str">
        <f t="shared" si="145"/>
        <v/>
      </c>
      <c r="BI316" s="22" t="str">
        <f t="shared" si="146"/>
        <v/>
      </c>
      <c r="BK316" s="22" t="str">
        <f>IF($BK$1&gt;=1+MAX($BK$3:BK315),1+MAX($BK$3:BK315),"")</f>
        <v/>
      </c>
      <c r="BL316" s="22" t="str">
        <f t="shared" si="168"/>
        <v/>
      </c>
      <c r="BM316" s="22" t="str">
        <f t="shared" si="168"/>
        <v/>
      </c>
      <c r="BN316" s="22" t="str">
        <f t="shared" si="168"/>
        <v/>
      </c>
      <c r="BO316" s="22" t="str">
        <f t="shared" si="168"/>
        <v/>
      </c>
      <c r="BP316" s="22" t="str">
        <f t="shared" si="168"/>
        <v/>
      </c>
      <c r="BQ316" s="22" t="str">
        <f t="shared" si="168"/>
        <v/>
      </c>
      <c r="BR316" s="22" t="str">
        <f t="shared" si="168"/>
        <v/>
      </c>
      <c r="BS316" s="22" t="str">
        <f t="shared" si="168"/>
        <v/>
      </c>
      <c r="BT316" s="22" t="str">
        <f t="shared" si="168"/>
        <v/>
      </c>
      <c r="BU316" s="22" t="str">
        <f t="shared" si="168"/>
        <v/>
      </c>
      <c r="BV316" s="22" t="str">
        <f t="shared" si="168"/>
        <v/>
      </c>
    </row>
    <row r="317" spans="2:74" ht="30" customHeight="1" x14ac:dyDescent="0.2">
      <c r="B317" s="75"/>
      <c r="C317" s="75"/>
      <c r="D317" s="77"/>
      <c r="E317" s="49"/>
      <c r="F317" s="49"/>
      <c r="G317" s="50"/>
      <c r="H317" s="51"/>
      <c r="I317" s="50"/>
      <c r="J317" s="53"/>
      <c r="K317" s="55" t="str">
        <f t="shared" si="148"/>
        <v/>
      </c>
      <c r="L317" s="50" t="str">
        <f t="shared" si="149"/>
        <v/>
      </c>
      <c r="M317" s="50" t="str">
        <f t="shared" si="150"/>
        <v/>
      </c>
      <c r="N317" s="72" t="str">
        <f t="shared" si="151"/>
        <v/>
      </c>
      <c r="O317" s="72" t="str">
        <f t="shared" si="152"/>
        <v/>
      </c>
      <c r="P317" s="51" t="str">
        <f t="shared" si="153"/>
        <v/>
      </c>
      <c r="Q317" s="21"/>
      <c r="R317" s="68" t="str">
        <f t="shared" si="154"/>
        <v/>
      </c>
      <c r="S317" s="51" t="str">
        <f t="shared" si="155"/>
        <v/>
      </c>
      <c r="T317" s="24"/>
      <c r="U317" s="7" t="str">
        <f t="shared" si="139"/>
        <v/>
      </c>
      <c r="V317" s="8" t="str">
        <f t="shared" si="156"/>
        <v/>
      </c>
      <c r="W317" s="21"/>
      <c r="X317" s="14" t="str">
        <f t="shared" si="140"/>
        <v/>
      </c>
      <c r="Y317" s="14" t="str">
        <f t="shared" si="157"/>
        <v/>
      </c>
      <c r="Z317" s="8" t="str">
        <f t="shared" si="158"/>
        <v/>
      </c>
      <c r="AA317" s="24"/>
      <c r="AB317" s="4" t="str">
        <f>IF(B317="","",COUNT(B$3:B317))</f>
        <v/>
      </c>
      <c r="AC317" s="4" t="str">
        <f>IF(C317="","",COUNT(C$3:C317))</f>
        <v/>
      </c>
      <c r="AD317" s="4" t="str">
        <f>IF(D317="","",COUNT(D$3:D317))</f>
        <v/>
      </c>
      <c r="AE317" s="22" t="str">
        <f>IF(E317="","",COUNTA($E$3:E317))</f>
        <v/>
      </c>
      <c r="AF317" s="60" t="str">
        <f>IF(B317="",IF(OR($C317&lt;&gt;"",$D317&lt;&gt;"",$E317&lt;&gt;"",$F317&lt;&gt;""),INDEX(AF$3:AF316,MATCH(MAX(AB$3:AB316),AB$3:AB316,0),0),""),B317)</f>
        <v/>
      </c>
      <c r="AG317" s="60" t="str">
        <f>IF(C317="",IF(OR($B317&lt;&gt;"",$D317&lt;&gt;"",$E317&lt;&gt;"",$F317&lt;&gt;""),INDEX(AG$3:AG316,MATCH(MAX(AC$3:AC316),AC$3:AC316,0),0),""),C317)</f>
        <v/>
      </c>
      <c r="AH317" s="60" t="str">
        <f>IF(D317="",IF(OR($B317&lt;&gt;"",$C317&lt;&gt;"",$E317&lt;&gt;"",$F317&lt;&gt;""),INDEX(AH$3:AH316,MATCH(MAX(AD$3:AD316),AD$3:AD316,0),0),""),D317)</f>
        <v/>
      </c>
      <c r="AI317" s="19" t="str">
        <f t="shared" si="159"/>
        <v/>
      </c>
      <c r="AJ317" s="22" t="str">
        <f>IF(AK317="","",$AK317&amp;"@"&amp;AL317&amp;IF(AL317="","","@"&amp;COUNTIF($AI$3:AI317,AL317)))</f>
        <v/>
      </c>
      <c r="AK317" s="45" t="str">
        <f t="shared" si="160"/>
        <v/>
      </c>
      <c r="AL317" s="5" t="str">
        <f>IF(AI317="",IF(AND(F317&lt;&gt;"",E317=""),INDEX($AI$3:AI316,MATCH(MAX($AE$3:AE316),$AE$3:AE316,0),0),""),AI317)</f>
        <v/>
      </c>
      <c r="AM317" s="22" t="str">
        <f>IF(入力!F317="","",IFERROR(INDEX(設定!$B$3:$B$100003,IFERROR(MATCH("*"&amp;$F317&amp;"*",設定!B$3:B$100003,0),MATCH("*"&amp;$F317&amp;"*",設定!C$3:C$100003,0)),0),入力!F317))&amp;""</f>
        <v/>
      </c>
      <c r="AN317" s="22" t="str">
        <f>IF(AM317="","",IFERROR(IF(入力!I317="",INDEX(設定!$D$3:$D$100003,MATCH("*"&amp;$AM317&amp;"*",設定!B$3:B$100003,0),0),I317),I317))&amp;""</f>
        <v/>
      </c>
      <c r="AO317" s="22" t="str">
        <f t="shared" si="161"/>
        <v/>
      </c>
      <c r="AP317" s="22" t="str">
        <f t="shared" si="162"/>
        <v/>
      </c>
      <c r="AQ317" s="22" t="str">
        <f>IF(AM317="","",IFERROR(IF(入力!H317="",INDEX(設定!$E$3:$X$100003,MATCH("*"&amp;$AM317&amp;"*",設定!B$3:B$100003,0),MATCH($AK317,設定!$E$1:$X$1,1)),H317),H317))</f>
        <v/>
      </c>
      <c r="AR317" s="23" t="str">
        <f t="shared" si="163"/>
        <v/>
      </c>
      <c r="AS317" s="23" t="str">
        <f>IF(AND(AR317&lt;&gt;"",COUNTIF($AJ$3:AJ317,AJ317)=1),SUMIF($AJ$3:$AR$100003,AJ317,$AR$3:$AR$100003),"")</f>
        <v/>
      </c>
      <c r="AT317" s="23" t="str">
        <f>IF(AND(COUNTIF($AK$3:AK317,AK317)=COUNTIF($AK$3:AK100317,AK317),AK317&lt;&gt;""),SUMIF($AK$3:AK317,AK317,$AR$3:AR317),"")</f>
        <v/>
      </c>
      <c r="AU317" s="125"/>
      <c r="AV317" s="22" t="str">
        <f>IF(COUNT(BA317:BF317)=6,MAX($AV$3:AV316)+1,"")</f>
        <v/>
      </c>
      <c r="AW317" s="22" t="str">
        <f>IF(AX317="","",RANK(AX317,$AX$3:$AX$100003,1)+COUNTIF($AX$3:AX317,AX317)-1)</f>
        <v/>
      </c>
      <c r="AX317" s="22" t="str">
        <f t="shared" si="141"/>
        <v/>
      </c>
      <c r="AY317" s="22" t="str">
        <f>IF(AL317="","",IF(COUNTIF($AL$3:AL317,AL317)=1,1+MAX($AY$3:AY316),INDEX($AY$3:AY316,MATCH(AL317,$AL$3:AL317,0),0)))</f>
        <v/>
      </c>
      <c r="AZ317" s="22" t="str">
        <f>IF(AM317="","",IF(COUNTIF($AM$3:AM317,AM317)=1,1+MAX($AZ$3:AZ316),INDEX($AZ$3:AZ316,MATCH(AM317,$AM$3:AM317,0),0)))</f>
        <v/>
      </c>
      <c r="BA317" s="79" t="str">
        <f t="shared" si="142"/>
        <v/>
      </c>
      <c r="BB317" s="79" t="str">
        <f t="shared" si="143"/>
        <v/>
      </c>
      <c r="BC317" s="22" t="str">
        <f>IF($AL317="","",IF(COUNTIF(AL317,"*"&amp;BC$1&amp;"*"),COUNTIF(AL$3:AL317,"*"&amp;BC$1&amp;"*"),""))</f>
        <v/>
      </c>
      <c r="BD317" s="22" t="str">
        <f>IF($AL317="","",IF(COUNTIF(AM317,"*"&amp;BD$1&amp;"*"),COUNTIF(AM$3:AM317,"*"&amp;BD$1&amp;"*"),""))</f>
        <v/>
      </c>
      <c r="BE317" s="22" t="str">
        <f>IF($AL317="","",IF(COUNTIF(AN317,"*"&amp;BE$1&amp;"*"),COUNTIF(AN$3:AN317,"*"&amp;BE$1&amp;"*"),""))</f>
        <v/>
      </c>
      <c r="BF317" s="22" t="str">
        <f>IF($AL317="","",IF(COUNTIF(AO317,"*"&amp;BF$1&amp;"*"),COUNTIF(AO$3:AO317,"*"&amp;BF$1&amp;"*"),""))</f>
        <v/>
      </c>
      <c r="BG317" s="83" t="str">
        <f t="shared" si="144"/>
        <v/>
      </c>
      <c r="BH317" s="22" t="str">
        <f t="shared" si="145"/>
        <v/>
      </c>
      <c r="BI317" s="22" t="str">
        <f t="shared" si="146"/>
        <v/>
      </c>
      <c r="BK317" s="22" t="str">
        <f>IF($BK$1&gt;=1+MAX($BK$3:BK316),1+MAX($BK$3:BK316),"")</f>
        <v/>
      </c>
      <c r="BL317" s="22" t="str">
        <f t="shared" si="168"/>
        <v/>
      </c>
      <c r="BM317" s="22" t="str">
        <f t="shared" si="168"/>
        <v/>
      </c>
      <c r="BN317" s="22" t="str">
        <f t="shared" si="168"/>
        <v/>
      </c>
      <c r="BO317" s="22" t="str">
        <f t="shared" si="168"/>
        <v/>
      </c>
      <c r="BP317" s="22" t="str">
        <f t="shared" si="168"/>
        <v/>
      </c>
      <c r="BQ317" s="22" t="str">
        <f t="shared" si="168"/>
        <v/>
      </c>
      <c r="BR317" s="22" t="str">
        <f t="shared" si="168"/>
        <v/>
      </c>
      <c r="BS317" s="22" t="str">
        <f t="shared" si="168"/>
        <v/>
      </c>
      <c r="BT317" s="22" t="str">
        <f t="shared" si="168"/>
        <v/>
      </c>
      <c r="BU317" s="22" t="str">
        <f t="shared" si="168"/>
        <v/>
      </c>
      <c r="BV317" s="22" t="str">
        <f t="shared" si="168"/>
        <v/>
      </c>
    </row>
    <row r="318" spans="2:74" ht="30" customHeight="1" x14ac:dyDescent="0.2">
      <c r="B318" s="75"/>
      <c r="C318" s="75"/>
      <c r="D318" s="77"/>
      <c r="E318" s="49"/>
      <c r="F318" s="49"/>
      <c r="G318" s="50"/>
      <c r="H318" s="51"/>
      <c r="I318" s="50"/>
      <c r="J318" s="53"/>
      <c r="K318" s="55" t="str">
        <f t="shared" si="148"/>
        <v/>
      </c>
      <c r="L318" s="50" t="str">
        <f t="shared" si="149"/>
        <v/>
      </c>
      <c r="M318" s="50" t="str">
        <f t="shared" si="150"/>
        <v/>
      </c>
      <c r="N318" s="72" t="str">
        <f t="shared" si="151"/>
        <v/>
      </c>
      <c r="O318" s="72" t="str">
        <f t="shared" si="152"/>
        <v/>
      </c>
      <c r="P318" s="51" t="str">
        <f t="shared" si="153"/>
        <v/>
      </c>
      <c r="Q318" s="21"/>
      <c r="R318" s="68" t="str">
        <f t="shared" si="154"/>
        <v/>
      </c>
      <c r="S318" s="51" t="str">
        <f t="shared" si="155"/>
        <v/>
      </c>
      <c r="T318" s="24"/>
      <c r="U318" s="7" t="str">
        <f t="shared" si="139"/>
        <v/>
      </c>
      <c r="V318" s="8" t="str">
        <f t="shared" si="156"/>
        <v/>
      </c>
      <c r="W318" s="21"/>
      <c r="X318" s="14" t="str">
        <f t="shared" si="140"/>
        <v/>
      </c>
      <c r="Y318" s="14" t="str">
        <f t="shared" si="157"/>
        <v/>
      </c>
      <c r="Z318" s="8" t="str">
        <f t="shared" si="158"/>
        <v/>
      </c>
      <c r="AA318" s="24"/>
      <c r="AB318" s="4" t="str">
        <f>IF(B318="","",COUNT(B$3:B318))</f>
        <v/>
      </c>
      <c r="AC318" s="4" t="str">
        <f>IF(C318="","",COUNT(C$3:C318))</f>
        <v/>
      </c>
      <c r="AD318" s="4" t="str">
        <f>IF(D318="","",COUNT(D$3:D318))</f>
        <v/>
      </c>
      <c r="AE318" s="22" t="str">
        <f>IF(E318="","",COUNTA($E$3:E318))</f>
        <v/>
      </c>
      <c r="AF318" s="60" t="str">
        <f>IF(B318="",IF(OR($C318&lt;&gt;"",$D318&lt;&gt;"",$E318&lt;&gt;"",$F318&lt;&gt;""),INDEX(AF$3:AF317,MATCH(MAX(AB$3:AB317),AB$3:AB317,0),0),""),B318)</f>
        <v/>
      </c>
      <c r="AG318" s="60" t="str">
        <f>IF(C318="",IF(OR($B318&lt;&gt;"",$D318&lt;&gt;"",$E318&lt;&gt;"",$F318&lt;&gt;""),INDEX(AG$3:AG317,MATCH(MAX(AC$3:AC317),AC$3:AC317,0),0),""),C318)</f>
        <v/>
      </c>
      <c r="AH318" s="60" t="str">
        <f>IF(D318="",IF(OR($B318&lt;&gt;"",$C318&lt;&gt;"",$E318&lt;&gt;"",$F318&lt;&gt;""),INDEX(AH$3:AH317,MATCH(MAX(AD$3:AD317),AD$3:AD317,0),0),""),D318)</f>
        <v/>
      </c>
      <c r="AI318" s="19" t="str">
        <f t="shared" si="159"/>
        <v/>
      </c>
      <c r="AJ318" s="22" t="str">
        <f>IF(AK318="","",$AK318&amp;"@"&amp;AL318&amp;IF(AL318="","","@"&amp;COUNTIF($AI$3:AI318,AL318)))</f>
        <v/>
      </c>
      <c r="AK318" s="45" t="str">
        <f t="shared" si="160"/>
        <v/>
      </c>
      <c r="AL318" s="5" t="str">
        <f>IF(AI318="",IF(AND(F318&lt;&gt;"",E318=""),INDEX($AI$3:AI317,MATCH(MAX($AE$3:AE317),$AE$3:AE317,0),0),""),AI318)</f>
        <v/>
      </c>
      <c r="AM318" s="22" t="str">
        <f>IF(入力!F318="","",IFERROR(INDEX(設定!$B$3:$B$100003,IFERROR(MATCH("*"&amp;$F318&amp;"*",設定!B$3:B$100003,0),MATCH("*"&amp;$F318&amp;"*",設定!C$3:C$100003,0)),0),入力!F318))&amp;""</f>
        <v/>
      </c>
      <c r="AN318" s="22" t="str">
        <f>IF(AM318="","",IFERROR(IF(入力!I318="",INDEX(設定!$D$3:$D$100003,MATCH("*"&amp;$AM318&amp;"*",設定!B$3:B$100003,0),0),I318),I318))&amp;""</f>
        <v/>
      </c>
      <c r="AO318" s="22" t="str">
        <f t="shared" si="161"/>
        <v/>
      </c>
      <c r="AP318" s="22" t="str">
        <f t="shared" si="162"/>
        <v/>
      </c>
      <c r="AQ318" s="22" t="str">
        <f>IF(AM318="","",IFERROR(IF(入力!H318="",INDEX(設定!$E$3:$X$100003,MATCH("*"&amp;$AM318&amp;"*",設定!B$3:B$100003,0),MATCH($AK318,設定!$E$1:$X$1,1)),H318),H318))</f>
        <v/>
      </c>
      <c r="AR318" s="23" t="str">
        <f t="shared" si="163"/>
        <v/>
      </c>
      <c r="AS318" s="23" t="str">
        <f>IF(AND(AR318&lt;&gt;"",COUNTIF($AJ$3:AJ318,AJ318)=1),SUMIF($AJ$3:$AR$100003,AJ318,$AR$3:$AR$100003),"")</f>
        <v/>
      </c>
      <c r="AT318" s="23" t="str">
        <f>IF(AND(COUNTIF($AK$3:AK318,AK318)=COUNTIF($AK$3:AK100318,AK318),AK318&lt;&gt;""),SUMIF($AK$3:AK318,AK318,$AR$3:AR318),"")</f>
        <v/>
      </c>
      <c r="AU318" s="125"/>
      <c r="AV318" s="22" t="str">
        <f>IF(COUNT(BA318:BF318)=6,MAX($AV$3:AV317)+1,"")</f>
        <v/>
      </c>
      <c r="AW318" s="22" t="str">
        <f>IF(AX318="","",RANK(AX318,$AX$3:$AX$100003,1)+COUNTIF($AX$3:AX318,AX318)-1)</f>
        <v/>
      </c>
      <c r="AX318" s="22" t="str">
        <f t="shared" si="141"/>
        <v/>
      </c>
      <c r="AY318" s="22" t="str">
        <f>IF(AL318="","",IF(COUNTIF($AL$3:AL318,AL318)=1,1+MAX($AY$3:AY317),INDEX($AY$3:AY317,MATCH(AL318,$AL$3:AL318,0),0)))</f>
        <v/>
      </c>
      <c r="AZ318" s="22" t="str">
        <f>IF(AM318="","",IF(COUNTIF($AM$3:AM318,AM318)=1,1+MAX($AZ$3:AZ317),INDEX($AZ$3:AZ317,MATCH(AM318,$AM$3:AM318,0),0)))</f>
        <v/>
      </c>
      <c r="BA318" s="79" t="str">
        <f t="shared" si="142"/>
        <v/>
      </c>
      <c r="BB318" s="79" t="str">
        <f t="shared" si="143"/>
        <v/>
      </c>
      <c r="BC318" s="22" t="str">
        <f>IF($AL318="","",IF(COUNTIF(AL318,"*"&amp;BC$1&amp;"*"),COUNTIF(AL$3:AL318,"*"&amp;BC$1&amp;"*"),""))</f>
        <v/>
      </c>
      <c r="BD318" s="22" t="str">
        <f>IF($AL318="","",IF(COUNTIF(AM318,"*"&amp;BD$1&amp;"*"),COUNTIF(AM$3:AM318,"*"&amp;BD$1&amp;"*"),""))</f>
        <v/>
      </c>
      <c r="BE318" s="22" t="str">
        <f>IF($AL318="","",IF(COUNTIF(AN318,"*"&amp;BE$1&amp;"*"),COUNTIF(AN$3:AN318,"*"&amp;BE$1&amp;"*"),""))</f>
        <v/>
      </c>
      <c r="BF318" s="22" t="str">
        <f>IF($AL318="","",IF(COUNTIF(AO318,"*"&amp;BF$1&amp;"*"),COUNTIF(AO$3:AO318,"*"&amp;BF$1&amp;"*"),""))</f>
        <v/>
      </c>
      <c r="BG318" s="83" t="str">
        <f t="shared" si="144"/>
        <v/>
      </c>
      <c r="BH318" s="22" t="str">
        <f t="shared" si="145"/>
        <v/>
      </c>
      <c r="BI318" s="22" t="str">
        <f t="shared" si="146"/>
        <v/>
      </c>
      <c r="BK318" s="22" t="str">
        <f>IF($BK$1&gt;=1+MAX($BK$3:BK317),1+MAX($BK$3:BK317),"")</f>
        <v/>
      </c>
      <c r="BL318" s="22" t="str">
        <f t="shared" si="168"/>
        <v/>
      </c>
      <c r="BM318" s="22" t="str">
        <f t="shared" si="168"/>
        <v/>
      </c>
      <c r="BN318" s="22" t="str">
        <f t="shared" si="168"/>
        <v/>
      </c>
      <c r="BO318" s="22" t="str">
        <f t="shared" si="168"/>
        <v/>
      </c>
      <c r="BP318" s="22" t="str">
        <f t="shared" si="168"/>
        <v/>
      </c>
      <c r="BQ318" s="22" t="str">
        <f t="shared" si="168"/>
        <v/>
      </c>
      <c r="BR318" s="22" t="str">
        <f t="shared" si="168"/>
        <v/>
      </c>
      <c r="BS318" s="22" t="str">
        <f t="shared" si="168"/>
        <v/>
      </c>
      <c r="BT318" s="22" t="str">
        <f t="shared" si="168"/>
        <v/>
      </c>
      <c r="BU318" s="22" t="str">
        <f t="shared" si="168"/>
        <v/>
      </c>
      <c r="BV318" s="22" t="str">
        <f t="shared" si="168"/>
        <v/>
      </c>
    </row>
    <row r="319" spans="2:74" ht="30" customHeight="1" x14ac:dyDescent="0.2">
      <c r="B319" s="75"/>
      <c r="C319" s="75"/>
      <c r="D319" s="77"/>
      <c r="E319" s="49"/>
      <c r="F319" s="49"/>
      <c r="G319" s="50"/>
      <c r="H319" s="51"/>
      <c r="I319" s="50"/>
      <c r="J319" s="53"/>
      <c r="K319" s="55" t="str">
        <f t="shared" si="148"/>
        <v/>
      </c>
      <c r="L319" s="50" t="str">
        <f t="shared" si="149"/>
        <v/>
      </c>
      <c r="M319" s="50" t="str">
        <f t="shared" si="150"/>
        <v/>
      </c>
      <c r="N319" s="72" t="str">
        <f t="shared" si="151"/>
        <v/>
      </c>
      <c r="O319" s="72" t="str">
        <f t="shared" si="152"/>
        <v/>
      </c>
      <c r="P319" s="51" t="str">
        <f t="shared" si="153"/>
        <v/>
      </c>
      <c r="Q319" s="21"/>
      <c r="R319" s="68" t="str">
        <f t="shared" si="154"/>
        <v/>
      </c>
      <c r="S319" s="51" t="str">
        <f t="shared" si="155"/>
        <v/>
      </c>
      <c r="T319" s="24"/>
      <c r="U319" s="7" t="str">
        <f t="shared" si="139"/>
        <v/>
      </c>
      <c r="V319" s="8" t="str">
        <f t="shared" si="156"/>
        <v/>
      </c>
      <c r="W319" s="21"/>
      <c r="X319" s="14" t="str">
        <f t="shared" si="140"/>
        <v/>
      </c>
      <c r="Y319" s="14" t="str">
        <f t="shared" si="157"/>
        <v/>
      </c>
      <c r="Z319" s="8" t="str">
        <f t="shared" si="158"/>
        <v/>
      </c>
      <c r="AA319" s="24"/>
      <c r="AB319" s="4" t="str">
        <f>IF(B319="","",COUNT(B$3:B319))</f>
        <v/>
      </c>
      <c r="AC319" s="4" t="str">
        <f>IF(C319="","",COUNT(C$3:C319))</f>
        <v/>
      </c>
      <c r="AD319" s="4" t="str">
        <f>IF(D319="","",COUNT(D$3:D319))</f>
        <v/>
      </c>
      <c r="AE319" s="22" t="str">
        <f>IF(E319="","",COUNTA($E$3:E319))</f>
        <v/>
      </c>
      <c r="AF319" s="60" t="str">
        <f>IF(B319="",IF(OR($C319&lt;&gt;"",$D319&lt;&gt;"",$E319&lt;&gt;"",$F319&lt;&gt;""),INDEX(AF$3:AF318,MATCH(MAX(AB$3:AB318),AB$3:AB318,0),0),""),B319)</f>
        <v/>
      </c>
      <c r="AG319" s="60" t="str">
        <f>IF(C319="",IF(OR($B319&lt;&gt;"",$D319&lt;&gt;"",$E319&lt;&gt;"",$F319&lt;&gt;""),INDEX(AG$3:AG318,MATCH(MAX(AC$3:AC318),AC$3:AC318,0),0),""),C319)</f>
        <v/>
      </c>
      <c r="AH319" s="60" t="str">
        <f>IF(D319="",IF(OR($B319&lt;&gt;"",$C319&lt;&gt;"",$E319&lt;&gt;"",$F319&lt;&gt;""),INDEX(AH$3:AH318,MATCH(MAX(AD$3:AD318),AD$3:AD318,0),0),""),D319)</f>
        <v/>
      </c>
      <c r="AI319" s="19" t="str">
        <f t="shared" si="159"/>
        <v/>
      </c>
      <c r="AJ319" s="22" t="str">
        <f>IF(AK319="","",$AK319&amp;"@"&amp;AL319&amp;IF(AL319="","","@"&amp;COUNTIF($AI$3:AI319,AL319)))</f>
        <v/>
      </c>
      <c r="AK319" s="45" t="str">
        <f t="shared" si="160"/>
        <v/>
      </c>
      <c r="AL319" s="5" t="str">
        <f>IF(AI319="",IF(AND(F319&lt;&gt;"",E319=""),INDEX($AI$3:AI318,MATCH(MAX($AE$3:AE318),$AE$3:AE318,0),0),""),AI319)</f>
        <v/>
      </c>
      <c r="AM319" s="22" t="str">
        <f>IF(入力!F319="","",IFERROR(INDEX(設定!$B$3:$B$100003,IFERROR(MATCH("*"&amp;$F319&amp;"*",設定!B$3:B$100003,0),MATCH("*"&amp;$F319&amp;"*",設定!C$3:C$100003,0)),0),入力!F319))&amp;""</f>
        <v/>
      </c>
      <c r="AN319" s="22" t="str">
        <f>IF(AM319="","",IFERROR(IF(入力!I319="",INDEX(設定!$D$3:$D$100003,MATCH("*"&amp;$AM319&amp;"*",設定!B$3:B$100003,0),0),I319),I319))&amp;""</f>
        <v/>
      </c>
      <c r="AO319" s="22" t="str">
        <f t="shared" si="161"/>
        <v/>
      </c>
      <c r="AP319" s="22" t="str">
        <f t="shared" si="162"/>
        <v/>
      </c>
      <c r="AQ319" s="22" t="str">
        <f>IF(AM319="","",IFERROR(IF(入力!H319="",INDEX(設定!$E$3:$X$100003,MATCH("*"&amp;$AM319&amp;"*",設定!B$3:B$100003,0),MATCH($AK319,設定!$E$1:$X$1,1)),H319),H319))</f>
        <v/>
      </c>
      <c r="AR319" s="23" t="str">
        <f t="shared" si="163"/>
        <v/>
      </c>
      <c r="AS319" s="23" t="str">
        <f>IF(AND(AR319&lt;&gt;"",COUNTIF($AJ$3:AJ319,AJ319)=1),SUMIF($AJ$3:$AR$100003,AJ319,$AR$3:$AR$100003),"")</f>
        <v/>
      </c>
      <c r="AT319" s="23" t="str">
        <f>IF(AND(COUNTIF($AK$3:AK319,AK319)=COUNTIF($AK$3:AK100319,AK319),AK319&lt;&gt;""),SUMIF($AK$3:AK319,AK319,$AR$3:AR319),"")</f>
        <v/>
      </c>
      <c r="AU319" s="125"/>
      <c r="AV319" s="22" t="str">
        <f>IF(COUNT(BA319:BF319)=6,MAX($AV$3:AV318)+1,"")</f>
        <v/>
      </c>
      <c r="AW319" s="22" t="str">
        <f>IF(AX319="","",RANK(AX319,$AX$3:$AX$100003,1)+COUNTIF($AX$3:AX319,AX319)-1)</f>
        <v/>
      </c>
      <c r="AX319" s="22" t="str">
        <f t="shared" si="141"/>
        <v/>
      </c>
      <c r="AY319" s="22" t="str">
        <f>IF(AL319="","",IF(COUNTIF($AL$3:AL319,AL319)=1,1+MAX($AY$3:AY318),INDEX($AY$3:AY318,MATCH(AL319,$AL$3:AL319,0),0)))</f>
        <v/>
      </c>
      <c r="AZ319" s="22" t="str">
        <f>IF(AM319="","",IF(COUNTIF($AM$3:AM319,AM319)=1,1+MAX($AZ$3:AZ318),INDEX($AZ$3:AZ318,MATCH(AM319,$AM$3:AM319,0),0)))</f>
        <v/>
      </c>
      <c r="BA319" s="79" t="str">
        <f t="shared" si="142"/>
        <v/>
      </c>
      <c r="BB319" s="79" t="str">
        <f t="shared" si="143"/>
        <v/>
      </c>
      <c r="BC319" s="22" t="str">
        <f>IF($AL319="","",IF(COUNTIF(AL319,"*"&amp;BC$1&amp;"*"),COUNTIF(AL$3:AL319,"*"&amp;BC$1&amp;"*"),""))</f>
        <v/>
      </c>
      <c r="BD319" s="22" t="str">
        <f>IF($AL319="","",IF(COUNTIF(AM319,"*"&amp;BD$1&amp;"*"),COUNTIF(AM$3:AM319,"*"&amp;BD$1&amp;"*"),""))</f>
        <v/>
      </c>
      <c r="BE319" s="22" t="str">
        <f>IF($AL319="","",IF(COUNTIF(AN319,"*"&amp;BE$1&amp;"*"),COUNTIF(AN$3:AN319,"*"&amp;BE$1&amp;"*"),""))</f>
        <v/>
      </c>
      <c r="BF319" s="22" t="str">
        <f>IF($AL319="","",IF(COUNTIF(AO319,"*"&amp;BF$1&amp;"*"),COUNTIF(AO$3:AO319,"*"&amp;BF$1&amp;"*"),""))</f>
        <v/>
      </c>
      <c r="BG319" s="83" t="str">
        <f t="shared" si="144"/>
        <v/>
      </c>
      <c r="BH319" s="22" t="str">
        <f t="shared" si="145"/>
        <v/>
      </c>
      <c r="BI319" s="22" t="str">
        <f t="shared" si="146"/>
        <v/>
      </c>
      <c r="BK319" s="22" t="str">
        <f>IF($BK$1&gt;=1+MAX($BK$3:BK318),1+MAX($BK$3:BK318),"")</f>
        <v/>
      </c>
      <c r="BL319" s="22" t="str">
        <f t="shared" si="168"/>
        <v/>
      </c>
      <c r="BM319" s="22" t="str">
        <f t="shared" si="168"/>
        <v/>
      </c>
      <c r="BN319" s="22" t="str">
        <f t="shared" si="168"/>
        <v/>
      </c>
      <c r="BO319" s="22" t="str">
        <f t="shared" si="168"/>
        <v/>
      </c>
      <c r="BP319" s="22" t="str">
        <f t="shared" si="168"/>
        <v/>
      </c>
      <c r="BQ319" s="22" t="str">
        <f t="shared" si="168"/>
        <v/>
      </c>
      <c r="BR319" s="22" t="str">
        <f t="shared" si="168"/>
        <v/>
      </c>
      <c r="BS319" s="22" t="str">
        <f t="shared" si="168"/>
        <v/>
      </c>
      <c r="BT319" s="22" t="str">
        <f t="shared" si="168"/>
        <v/>
      </c>
      <c r="BU319" s="22" t="str">
        <f t="shared" si="168"/>
        <v/>
      </c>
      <c r="BV319" s="22" t="str">
        <f t="shared" si="168"/>
        <v/>
      </c>
    </row>
    <row r="320" spans="2:74" ht="30" customHeight="1" x14ac:dyDescent="0.2">
      <c r="B320" s="75"/>
      <c r="C320" s="75"/>
      <c r="D320" s="77"/>
      <c r="E320" s="49"/>
      <c r="F320" s="49"/>
      <c r="G320" s="50"/>
      <c r="H320" s="51"/>
      <c r="I320" s="50"/>
      <c r="J320" s="53"/>
      <c r="K320" s="55" t="str">
        <f t="shared" si="148"/>
        <v/>
      </c>
      <c r="L320" s="50" t="str">
        <f t="shared" si="149"/>
        <v/>
      </c>
      <c r="M320" s="50" t="str">
        <f t="shared" si="150"/>
        <v/>
      </c>
      <c r="N320" s="72" t="str">
        <f t="shared" si="151"/>
        <v/>
      </c>
      <c r="O320" s="72" t="str">
        <f t="shared" si="152"/>
        <v/>
      </c>
      <c r="P320" s="51" t="str">
        <f t="shared" si="153"/>
        <v/>
      </c>
      <c r="Q320" s="21"/>
      <c r="R320" s="68" t="str">
        <f t="shared" si="154"/>
        <v/>
      </c>
      <c r="S320" s="51" t="str">
        <f t="shared" si="155"/>
        <v/>
      </c>
      <c r="T320" s="24"/>
      <c r="U320" s="7" t="str">
        <f t="shared" si="139"/>
        <v/>
      </c>
      <c r="V320" s="8" t="str">
        <f t="shared" si="156"/>
        <v/>
      </c>
      <c r="W320" s="21"/>
      <c r="X320" s="14" t="str">
        <f t="shared" si="140"/>
        <v/>
      </c>
      <c r="Y320" s="14" t="str">
        <f t="shared" si="157"/>
        <v/>
      </c>
      <c r="Z320" s="8" t="str">
        <f t="shared" si="158"/>
        <v/>
      </c>
      <c r="AA320" s="24"/>
      <c r="AB320" s="4" t="str">
        <f>IF(B320="","",COUNT(B$3:B320))</f>
        <v/>
      </c>
      <c r="AC320" s="4" t="str">
        <f>IF(C320="","",COUNT(C$3:C320))</f>
        <v/>
      </c>
      <c r="AD320" s="4" t="str">
        <f>IF(D320="","",COUNT(D$3:D320))</f>
        <v/>
      </c>
      <c r="AE320" s="22" t="str">
        <f>IF(E320="","",COUNTA($E$3:E320))</f>
        <v/>
      </c>
      <c r="AF320" s="60" t="str">
        <f>IF(B320="",IF(OR($C320&lt;&gt;"",$D320&lt;&gt;"",$E320&lt;&gt;"",$F320&lt;&gt;""),INDEX(AF$3:AF319,MATCH(MAX(AB$3:AB319),AB$3:AB319,0),0),""),B320)</f>
        <v/>
      </c>
      <c r="AG320" s="60" t="str">
        <f>IF(C320="",IF(OR($B320&lt;&gt;"",$D320&lt;&gt;"",$E320&lt;&gt;"",$F320&lt;&gt;""),INDEX(AG$3:AG319,MATCH(MAX(AC$3:AC319),AC$3:AC319,0),0),""),C320)</f>
        <v/>
      </c>
      <c r="AH320" s="60" t="str">
        <f>IF(D320="",IF(OR($B320&lt;&gt;"",$C320&lt;&gt;"",$E320&lt;&gt;"",$F320&lt;&gt;""),INDEX(AH$3:AH319,MATCH(MAX(AD$3:AD319),AD$3:AD319,0),0),""),D320)</f>
        <v/>
      </c>
      <c r="AI320" s="19" t="str">
        <f t="shared" si="159"/>
        <v/>
      </c>
      <c r="AJ320" s="22" t="str">
        <f>IF(AK320="","",$AK320&amp;"@"&amp;AL320&amp;IF(AL320="","","@"&amp;COUNTIF($AI$3:AI320,AL320)))</f>
        <v/>
      </c>
      <c r="AK320" s="45" t="str">
        <f t="shared" si="160"/>
        <v/>
      </c>
      <c r="AL320" s="5" t="str">
        <f>IF(AI320="",IF(AND(F320&lt;&gt;"",E320=""),INDEX($AI$3:AI319,MATCH(MAX($AE$3:AE319),$AE$3:AE319,0),0),""),AI320)</f>
        <v/>
      </c>
      <c r="AM320" s="22" t="str">
        <f>IF(入力!F320="","",IFERROR(INDEX(設定!$B$3:$B$100003,IFERROR(MATCH("*"&amp;$F320&amp;"*",設定!B$3:B$100003,0),MATCH("*"&amp;$F320&amp;"*",設定!C$3:C$100003,0)),0),入力!F320))&amp;""</f>
        <v/>
      </c>
      <c r="AN320" s="22" t="str">
        <f>IF(AM320="","",IFERROR(IF(入力!I320="",INDEX(設定!$D$3:$D$100003,MATCH("*"&amp;$AM320&amp;"*",設定!B$3:B$100003,0),0),I320),I320))&amp;""</f>
        <v/>
      </c>
      <c r="AO320" s="22" t="str">
        <f t="shared" si="161"/>
        <v/>
      </c>
      <c r="AP320" s="22" t="str">
        <f t="shared" si="162"/>
        <v/>
      </c>
      <c r="AQ320" s="22" t="str">
        <f>IF(AM320="","",IFERROR(IF(入力!H320="",INDEX(設定!$E$3:$X$100003,MATCH("*"&amp;$AM320&amp;"*",設定!B$3:B$100003,0),MATCH($AK320,設定!$E$1:$X$1,1)),H320),H320))</f>
        <v/>
      </c>
      <c r="AR320" s="23" t="str">
        <f t="shared" si="163"/>
        <v/>
      </c>
      <c r="AS320" s="23" t="str">
        <f>IF(AND(AR320&lt;&gt;"",COUNTIF($AJ$3:AJ320,AJ320)=1),SUMIF($AJ$3:$AR$100003,AJ320,$AR$3:$AR$100003),"")</f>
        <v/>
      </c>
      <c r="AT320" s="23" t="str">
        <f>IF(AND(COUNTIF($AK$3:AK320,AK320)=COUNTIF($AK$3:AK100320,AK320),AK320&lt;&gt;""),SUMIF($AK$3:AK320,AK320,$AR$3:AR320),"")</f>
        <v/>
      </c>
      <c r="AU320" s="125"/>
      <c r="AV320" s="22" t="str">
        <f>IF(COUNT(BA320:BF320)=6,MAX($AV$3:AV319)+1,"")</f>
        <v/>
      </c>
      <c r="AW320" s="22" t="str">
        <f>IF(AX320="","",RANK(AX320,$AX$3:$AX$100003,1)+COUNTIF($AX$3:AX320,AX320)-1)</f>
        <v/>
      </c>
      <c r="AX320" s="22" t="str">
        <f t="shared" si="141"/>
        <v/>
      </c>
      <c r="AY320" s="22" t="str">
        <f>IF(AL320="","",IF(COUNTIF($AL$3:AL320,AL320)=1,1+MAX($AY$3:AY319),INDEX($AY$3:AY319,MATCH(AL320,$AL$3:AL320,0),0)))</f>
        <v/>
      </c>
      <c r="AZ320" s="22" t="str">
        <f>IF(AM320="","",IF(COUNTIF($AM$3:AM320,AM320)=1,1+MAX($AZ$3:AZ319),INDEX($AZ$3:AZ319,MATCH(AM320,$AM$3:AM320,0),0)))</f>
        <v/>
      </c>
      <c r="BA320" s="79" t="str">
        <f t="shared" si="142"/>
        <v/>
      </c>
      <c r="BB320" s="79" t="str">
        <f t="shared" si="143"/>
        <v/>
      </c>
      <c r="BC320" s="22" t="str">
        <f>IF($AL320="","",IF(COUNTIF(AL320,"*"&amp;BC$1&amp;"*"),COUNTIF(AL$3:AL320,"*"&amp;BC$1&amp;"*"),""))</f>
        <v/>
      </c>
      <c r="BD320" s="22" t="str">
        <f>IF($AL320="","",IF(COUNTIF(AM320,"*"&amp;BD$1&amp;"*"),COUNTIF(AM$3:AM320,"*"&amp;BD$1&amp;"*"),""))</f>
        <v/>
      </c>
      <c r="BE320" s="22" t="str">
        <f>IF($AL320="","",IF(COUNTIF(AN320,"*"&amp;BE$1&amp;"*"),COUNTIF(AN$3:AN320,"*"&amp;BE$1&amp;"*"),""))</f>
        <v/>
      </c>
      <c r="BF320" s="22" t="str">
        <f>IF($AL320="","",IF(COUNTIF(AO320,"*"&amp;BF$1&amp;"*"),COUNTIF(AO$3:AO320,"*"&amp;BF$1&amp;"*"),""))</f>
        <v/>
      </c>
      <c r="BG320" s="83" t="str">
        <f t="shared" si="144"/>
        <v/>
      </c>
      <c r="BH320" s="22" t="str">
        <f t="shared" si="145"/>
        <v/>
      </c>
      <c r="BI320" s="22" t="str">
        <f t="shared" si="146"/>
        <v/>
      </c>
      <c r="BK320" s="22" t="str">
        <f>IF($BK$1&gt;=1+MAX($BK$3:BK319),1+MAX($BK$3:BK319),"")</f>
        <v/>
      </c>
      <c r="BL320" s="22" t="str">
        <f t="shared" si="168"/>
        <v/>
      </c>
      <c r="BM320" s="22" t="str">
        <f t="shared" si="168"/>
        <v/>
      </c>
      <c r="BN320" s="22" t="str">
        <f t="shared" si="168"/>
        <v/>
      </c>
      <c r="BO320" s="22" t="str">
        <f t="shared" si="168"/>
        <v/>
      </c>
      <c r="BP320" s="22" t="str">
        <f t="shared" si="168"/>
        <v/>
      </c>
      <c r="BQ320" s="22" t="str">
        <f t="shared" si="168"/>
        <v/>
      </c>
      <c r="BR320" s="22" t="str">
        <f t="shared" si="168"/>
        <v/>
      </c>
      <c r="BS320" s="22" t="str">
        <f t="shared" si="168"/>
        <v/>
      </c>
      <c r="BT320" s="22" t="str">
        <f t="shared" si="168"/>
        <v/>
      </c>
      <c r="BU320" s="22" t="str">
        <f t="shared" si="168"/>
        <v/>
      </c>
      <c r="BV320" s="22" t="str">
        <f t="shared" si="168"/>
        <v/>
      </c>
    </row>
    <row r="321" spans="2:74" ht="30" customHeight="1" x14ac:dyDescent="0.2">
      <c r="B321" s="75"/>
      <c r="C321" s="75"/>
      <c r="D321" s="77"/>
      <c r="E321" s="49"/>
      <c r="F321" s="49"/>
      <c r="G321" s="50"/>
      <c r="H321" s="51"/>
      <c r="I321" s="50"/>
      <c r="J321" s="53"/>
      <c r="K321" s="55" t="str">
        <f t="shared" si="148"/>
        <v/>
      </c>
      <c r="L321" s="50" t="str">
        <f t="shared" si="149"/>
        <v/>
      </c>
      <c r="M321" s="50" t="str">
        <f t="shared" si="150"/>
        <v/>
      </c>
      <c r="N321" s="72" t="str">
        <f t="shared" si="151"/>
        <v/>
      </c>
      <c r="O321" s="72" t="str">
        <f t="shared" si="152"/>
        <v/>
      </c>
      <c r="P321" s="51" t="str">
        <f t="shared" si="153"/>
        <v/>
      </c>
      <c r="Q321" s="21"/>
      <c r="R321" s="68" t="str">
        <f t="shared" si="154"/>
        <v/>
      </c>
      <c r="S321" s="51" t="str">
        <f t="shared" si="155"/>
        <v/>
      </c>
      <c r="T321" s="24"/>
      <c r="U321" s="7" t="str">
        <f t="shared" si="139"/>
        <v/>
      </c>
      <c r="V321" s="8" t="str">
        <f t="shared" si="156"/>
        <v/>
      </c>
      <c r="W321" s="21"/>
      <c r="X321" s="14" t="str">
        <f t="shared" si="140"/>
        <v/>
      </c>
      <c r="Y321" s="14" t="str">
        <f t="shared" si="157"/>
        <v/>
      </c>
      <c r="Z321" s="8" t="str">
        <f t="shared" si="158"/>
        <v/>
      </c>
      <c r="AA321" s="24"/>
      <c r="AB321" s="4" t="str">
        <f>IF(B321="","",COUNT(B$3:B321))</f>
        <v/>
      </c>
      <c r="AC321" s="4" t="str">
        <f>IF(C321="","",COUNT(C$3:C321))</f>
        <v/>
      </c>
      <c r="AD321" s="4" t="str">
        <f>IF(D321="","",COUNT(D$3:D321))</f>
        <v/>
      </c>
      <c r="AE321" s="22" t="str">
        <f>IF(E321="","",COUNTA($E$3:E321))</f>
        <v/>
      </c>
      <c r="AF321" s="60" t="str">
        <f>IF(B321="",IF(OR($C321&lt;&gt;"",$D321&lt;&gt;"",$E321&lt;&gt;"",$F321&lt;&gt;""),INDEX(AF$3:AF320,MATCH(MAX(AB$3:AB320),AB$3:AB320,0),0),""),B321)</f>
        <v/>
      </c>
      <c r="AG321" s="60" t="str">
        <f>IF(C321="",IF(OR($B321&lt;&gt;"",$D321&lt;&gt;"",$E321&lt;&gt;"",$F321&lt;&gt;""),INDEX(AG$3:AG320,MATCH(MAX(AC$3:AC320),AC$3:AC320,0),0),""),C321)</f>
        <v/>
      </c>
      <c r="AH321" s="60" t="str">
        <f>IF(D321="",IF(OR($B321&lt;&gt;"",$C321&lt;&gt;"",$E321&lt;&gt;"",$F321&lt;&gt;""),INDEX(AH$3:AH320,MATCH(MAX(AD$3:AD320),AD$3:AD320,0),0),""),D321)</f>
        <v/>
      </c>
      <c r="AI321" s="19" t="str">
        <f t="shared" si="159"/>
        <v/>
      </c>
      <c r="AJ321" s="22" t="str">
        <f>IF(AK321="","",$AK321&amp;"@"&amp;AL321&amp;IF(AL321="","","@"&amp;COUNTIF($AI$3:AI321,AL321)))</f>
        <v/>
      </c>
      <c r="AK321" s="45" t="str">
        <f t="shared" si="160"/>
        <v/>
      </c>
      <c r="AL321" s="5" t="str">
        <f>IF(AI321="",IF(AND(F321&lt;&gt;"",E321=""),INDEX($AI$3:AI320,MATCH(MAX($AE$3:AE320),$AE$3:AE320,0),0),""),AI321)</f>
        <v/>
      </c>
      <c r="AM321" s="22" t="str">
        <f>IF(入力!F321="","",IFERROR(INDEX(設定!$B$3:$B$100003,IFERROR(MATCH("*"&amp;$F321&amp;"*",設定!B$3:B$100003,0),MATCH("*"&amp;$F321&amp;"*",設定!C$3:C$100003,0)),0),入力!F321))&amp;""</f>
        <v/>
      </c>
      <c r="AN321" s="22" t="str">
        <f>IF(AM321="","",IFERROR(IF(入力!I321="",INDEX(設定!$D$3:$D$100003,MATCH("*"&amp;$AM321&amp;"*",設定!B$3:B$100003,0),0),I321),I321))&amp;""</f>
        <v/>
      </c>
      <c r="AO321" s="22" t="str">
        <f t="shared" si="161"/>
        <v/>
      </c>
      <c r="AP321" s="22" t="str">
        <f t="shared" si="162"/>
        <v/>
      </c>
      <c r="AQ321" s="22" t="str">
        <f>IF(AM321="","",IFERROR(IF(入力!H321="",INDEX(設定!$E$3:$X$100003,MATCH("*"&amp;$AM321&amp;"*",設定!B$3:B$100003,0),MATCH($AK321,設定!$E$1:$X$1,1)),H321),H321))</f>
        <v/>
      </c>
      <c r="AR321" s="23" t="str">
        <f t="shared" si="163"/>
        <v/>
      </c>
      <c r="AS321" s="23" t="str">
        <f>IF(AND(AR321&lt;&gt;"",COUNTIF($AJ$3:AJ321,AJ321)=1),SUMIF($AJ$3:$AR$100003,AJ321,$AR$3:$AR$100003),"")</f>
        <v/>
      </c>
      <c r="AT321" s="23" t="str">
        <f>IF(AND(COUNTIF($AK$3:AK321,AK321)=COUNTIF($AK$3:AK100321,AK321),AK321&lt;&gt;""),SUMIF($AK$3:AK321,AK321,$AR$3:AR321),"")</f>
        <v/>
      </c>
      <c r="AU321" s="125"/>
      <c r="AV321" s="22" t="str">
        <f>IF(COUNT(BA321:BF321)=6,MAX($AV$3:AV320)+1,"")</f>
        <v/>
      </c>
      <c r="AW321" s="22" t="str">
        <f>IF(AX321="","",RANK(AX321,$AX$3:$AX$100003,1)+COUNTIF($AX$3:AX321,AX321)-1)</f>
        <v/>
      </c>
      <c r="AX321" s="22" t="str">
        <f t="shared" si="141"/>
        <v/>
      </c>
      <c r="AY321" s="22" t="str">
        <f>IF(AL321="","",IF(COUNTIF($AL$3:AL321,AL321)=1,1+MAX($AY$3:AY320),INDEX($AY$3:AY320,MATCH(AL321,$AL$3:AL321,0),0)))</f>
        <v/>
      </c>
      <c r="AZ321" s="22" t="str">
        <f>IF(AM321="","",IF(COUNTIF($AM$3:AM321,AM321)=1,1+MAX($AZ$3:AZ320),INDEX($AZ$3:AZ320,MATCH(AM321,$AM$3:AM321,0),0)))</f>
        <v/>
      </c>
      <c r="BA321" s="79" t="str">
        <f t="shared" si="142"/>
        <v/>
      </c>
      <c r="BB321" s="79" t="str">
        <f t="shared" si="143"/>
        <v/>
      </c>
      <c r="BC321" s="22" t="str">
        <f>IF($AL321="","",IF(COUNTIF(AL321,"*"&amp;BC$1&amp;"*"),COUNTIF(AL$3:AL321,"*"&amp;BC$1&amp;"*"),""))</f>
        <v/>
      </c>
      <c r="BD321" s="22" t="str">
        <f>IF($AL321="","",IF(COUNTIF(AM321,"*"&amp;BD$1&amp;"*"),COUNTIF(AM$3:AM321,"*"&amp;BD$1&amp;"*"),""))</f>
        <v/>
      </c>
      <c r="BE321" s="22" t="str">
        <f>IF($AL321="","",IF(COUNTIF(AN321,"*"&amp;BE$1&amp;"*"),COUNTIF(AN$3:AN321,"*"&amp;BE$1&amp;"*"),""))</f>
        <v/>
      </c>
      <c r="BF321" s="22" t="str">
        <f>IF($AL321="","",IF(COUNTIF(AO321,"*"&amp;BF$1&amp;"*"),COUNTIF(AO$3:AO321,"*"&amp;BF$1&amp;"*"),""))</f>
        <v/>
      </c>
      <c r="BG321" s="83" t="str">
        <f t="shared" si="144"/>
        <v/>
      </c>
      <c r="BH321" s="22" t="str">
        <f t="shared" si="145"/>
        <v/>
      </c>
      <c r="BI321" s="22" t="str">
        <f t="shared" si="146"/>
        <v/>
      </c>
      <c r="BK321" s="22" t="str">
        <f>IF($BK$1&gt;=1+MAX($BK$3:BK320),1+MAX($BK$3:BK320),"")</f>
        <v/>
      </c>
      <c r="BL321" s="22" t="str">
        <f t="shared" si="168"/>
        <v/>
      </c>
      <c r="BM321" s="22" t="str">
        <f t="shared" si="168"/>
        <v/>
      </c>
      <c r="BN321" s="22" t="str">
        <f t="shared" si="168"/>
        <v/>
      </c>
      <c r="BO321" s="22" t="str">
        <f t="shared" si="168"/>
        <v/>
      </c>
      <c r="BP321" s="22" t="str">
        <f t="shared" si="168"/>
        <v/>
      </c>
      <c r="BQ321" s="22" t="str">
        <f t="shared" si="168"/>
        <v/>
      </c>
      <c r="BR321" s="22" t="str">
        <f t="shared" si="168"/>
        <v/>
      </c>
      <c r="BS321" s="22" t="str">
        <f t="shared" si="168"/>
        <v/>
      </c>
      <c r="BT321" s="22" t="str">
        <f t="shared" si="168"/>
        <v/>
      </c>
      <c r="BU321" s="22" t="str">
        <f t="shared" si="168"/>
        <v/>
      </c>
      <c r="BV321" s="22" t="str">
        <f t="shared" si="168"/>
        <v/>
      </c>
    </row>
    <row r="322" spans="2:74" ht="30" customHeight="1" x14ac:dyDescent="0.2">
      <c r="B322" s="75"/>
      <c r="C322" s="75"/>
      <c r="D322" s="77"/>
      <c r="E322" s="49"/>
      <c r="F322" s="49"/>
      <c r="G322" s="50"/>
      <c r="H322" s="51"/>
      <c r="I322" s="50"/>
      <c r="J322" s="53"/>
      <c r="K322" s="55" t="str">
        <f t="shared" si="148"/>
        <v/>
      </c>
      <c r="L322" s="50" t="str">
        <f t="shared" si="149"/>
        <v/>
      </c>
      <c r="M322" s="50" t="str">
        <f t="shared" si="150"/>
        <v/>
      </c>
      <c r="N322" s="72" t="str">
        <f t="shared" si="151"/>
        <v/>
      </c>
      <c r="O322" s="72" t="str">
        <f t="shared" si="152"/>
        <v/>
      </c>
      <c r="P322" s="51" t="str">
        <f t="shared" si="153"/>
        <v/>
      </c>
      <c r="Q322" s="21"/>
      <c r="R322" s="68" t="str">
        <f t="shared" si="154"/>
        <v/>
      </c>
      <c r="S322" s="51" t="str">
        <f t="shared" si="155"/>
        <v/>
      </c>
      <c r="T322" s="24"/>
      <c r="U322" s="7" t="str">
        <f t="shared" si="139"/>
        <v/>
      </c>
      <c r="V322" s="8" t="str">
        <f t="shared" si="156"/>
        <v/>
      </c>
      <c r="W322" s="21"/>
      <c r="X322" s="14" t="str">
        <f t="shared" si="140"/>
        <v/>
      </c>
      <c r="Y322" s="14" t="str">
        <f t="shared" si="157"/>
        <v/>
      </c>
      <c r="Z322" s="8" t="str">
        <f t="shared" si="158"/>
        <v/>
      </c>
      <c r="AA322" s="24"/>
      <c r="AB322" s="4" t="str">
        <f>IF(B322="","",COUNT(B$3:B322))</f>
        <v/>
      </c>
      <c r="AC322" s="4" t="str">
        <f>IF(C322="","",COUNT(C$3:C322))</f>
        <v/>
      </c>
      <c r="AD322" s="4" t="str">
        <f>IF(D322="","",COUNT(D$3:D322))</f>
        <v/>
      </c>
      <c r="AE322" s="22" t="str">
        <f>IF(E322="","",COUNTA($E$3:E322))</f>
        <v/>
      </c>
      <c r="AF322" s="60" t="str">
        <f>IF(B322="",IF(OR($C322&lt;&gt;"",$D322&lt;&gt;"",$E322&lt;&gt;"",$F322&lt;&gt;""),INDEX(AF$3:AF321,MATCH(MAX(AB$3:AB321),AB$3:AB321,0),0),""),B322)</f>
        <v/>
      </c>
      <c r="AG322" s="60" t="str">
        <f>IF(C322="",IF(OR($B322&lt;&gt;"",$D322&lt;&gt;"",$E322&lt;&gt;"",$F322&lt;&gt;""),INDEX(AG$3:AG321,MATCH(MAX(AC$3:AC321),AC$3:AC321,0),0),""),C322)</f>
        <v/>
      </c>
      <c r="AH322" s="60" t="str">
        <f>IF(D322="",IF(OR($B322&lt;&gt;"",$C322&lt;&gt;"",$E322&lt;&gt;"",$F322&lt;&gt;""),INDEX(AH$3:AH321,MATCH(MAX(AD$3:AD321),AD$3:AD321,0),0),""),D322)</f>
        <v/>
      </c>
      <c r="AI322" s="19" t="str">
        <f t="shared" si="159"/>
        <v/>
      </c>
      <c r="AJ322" s="22" t="str">
        <f>IF(AK322="","",$AK322&amp;"@"&amp;AL322&amp;IF(AL322="","","@"&amp;COUNTIF($AI$3:AI322,AL322)))</f>
        <v/>
      </c>
      <c r="AK322" s="45" t="str">
        <f t="shared" si="160"/>
        <v/>
      </c>
      <c r="AL322" s="5" t="str">
        <f>IF(AI322="",IF(AND(F322&lt;&gt;"",E322=""),INDEX($AI$3:AI321,MATCH(MAX($AE$3:AE321),$AE$3:AE321,0),0),""),AI322)</f>
        <v/>
      </c>
      <c r="AM322" s="22" t="str">
        <f>IF(入力!F322="","",IFERROR(INDEX(設定!$B$3:$B$100003,IFERROR(MATCH("*"&amp;$F322&amp;"*",設定!B$3:B$100003,0),MATCH("*"&amp;$F322&amp;"*",設定!C$3:C$100003,0)),0),入力!F322))&amp;""</f>
        <v/>
      </c>
      <c r="AN322" s="22" t="str">
        <f>IF(AM322="","",IFERROR(IF(入力!I322="",INDEX(設定!$D$3:$D$100003,MATCH("*"&amp;$AM322&amp;"*",設定!B$3:B$100003,0),0),I322),I322))&amp;""</f>
        <v/>
      </c>
      <c r="AO322" s="22" t="str">
        <f t="shared" si="161"/>
        <v/>
      </c>
      <c r="AP322" s="22" t="str">
        <f t="shared" si="162"/>
        <v/>
      </c>
      <c r="AQ322" s="22" t="str">
        <f>IF(AM322="","",IFERROR(IF(入力!H322="",INDEX(設定!$E$3:$X$100003,MATCH("*"&amp;$AM322&amp;"*",設定!B$3:B$100003,0),MATCH($AK322,設定!$E$1:$X$1,1)),H322),H322))</f>
        <v/>
      </c>
      <c r="AR322" s="23" t="str">
        <f t="shared" si="163"/>
        <v/>
      </c>
      <c r="AS322" s="23" t="str">
        <f>IF(AND(AR322&lt;&gt;"",COUNTIF($AJ$3:AJ322,AJ322)=1),SUMIF($AJ$3:$AR$100003,AJ322,$AR$3:$AR$100003),"")</f>
        <v/>
      </c>
      <c r="AT322" s="23" t="str">
        <f>IF(AND(COUNTIF($AK$3:AK322,AK322)=COUNTIF($AK$3:AK100322,AK322),AK322&lt;&gt;""),SUMIF($AK$3:AK322,AK322,$AR$3:AR322),"")</f>
        <v/>
      </c>
      <c r="AU322" s="125"/>
      <c r="AV322" s="22" t="str">
        <f>IF(COUNT(BA322:BF322)=6,MAX($AV$3:AV321)+1,"")</f>
        <v/>
      </c>
      <c r="AW322" s="22" t="str">
        <f>IF(AX322="","",RANK(AX322,$AX$3:$AX$100003,1)+COUNTIF($AX$3:AX322,AX322)-1)</f>
        <v/>
      </c>
      <c r="AX322" s="22" t="str">
        <f t="shared" si="141"/>
        <v/>
      </c>
      <c r="AY322" s="22" t="str">
        <f>IF(AL322="","",IF(COUNTIF($AL$3:AL322,AL322)=1,1+MAX($AY$3:AY321),INDEX($AY$3:AY321,MATCH(AL322,$AL$3:AL322,0),0)))</f>
        <v/>
      </c>
      <c r="AZ322" s="22" t="str">
        <f>IF(AM322="","",IF(COUNTIF($AM$3:AM322,AM322)=1,1+MAX($AZ$3:AZ321),INDEX($AZ$3:AZ321,MATCH(AM322,$AM$3:AM322,0),0)))</f>
        <v/>
      </c>
      <c r="BA322" s="79" t="str">
        <f t="shared" si="142"/>
        <v/>
      </c>
      <c r="BB322" s="79" t="str">
        <f t="shared" si="143"/>
        <v/>
      </c>
      <c r="BC322" s="22" t="str">
        <f>IF($AL322="","",IF(COUNTIF(AL322,"*"&amp;BC$1&amp;"*"),COUNTIF(AL$3:AL322,"*"&amp;BC$1&amp;"*"),""))</f>
        <v/>
      </c>
      <c r="BD322" s="22" t="str">
        <f>IF($AL322="","",IF(COUNTIF(AM322,"*"&amp;BD$1&amp;"*"),COUNTIF(AM$3:AM322,"*"&amp;BD$1&amp;"*"),""))</f>
        <v/>
      </c>
      <c r="BE322" s="22" t="str">
        <f>IF($AL322="","",IF(COUNTIF(AN322,"*"&amp;BE$1&amp;"*"),COUNTIF(AN$3:AN322,"*"&amp;BE$1&amp;"*"),""))</f>
        <v/>
      </c>
      <c r="BF322" s="22" t="str">
        <f>IF($AL322="","",IF(COUNTIF(AO322,"*"&amp;BF$1&amp;"*"),COUNTIF(AO$3:AO322,"*"&amp;BF$1&amp;"*"),""))</f>
        <v/>
      </c>
      <c r="BG322" s="83" t="str">
        <f t="shared" si="144"/>
        <v/>
      </c>
      <c r="BH322" s="22" t="str">
        <f t="shared" si="145"/>
        <v/>
      </c>
      <c r="BI322" s="22" t="str">
        <f t="shared" si="146"/>
        <v/>
      </c>
      <c r="BK322" s="22" t="str">
        <f>IF($BK$1&gt;=1+MAX($BK$3:BK321),1+MAX($BK$3:BK321),"")</f>
        <v/>
      </c>
      <c r="BL322" s="22" t="str">
        <f t="shared" si="168"/>
        <v/>
      </c>
      <c r="BM322" s="22" t="str">
        <f t="shared" si="168"/>
        <v/>
      </c>
      <c r="BN322" s="22" t="str">
        <f t="shared" si="168"/>
        <v/>
      </c>
      <c r="BO322" s="22" t="str">
        <f t="shared" si="168"/>
        <v/>
      </c>
      <c r="BP322" s="22" t="str">
        <f t="shared" si="168"/>
        <v/>
      </c>
      <c r="BQ322" s="22" t="str">
        <f t="shared" si="168"/>
        <v/>
      </c>
      <c r="BR322" s="22" t="str">
        <f t="shared" si="168"/>
        <v/>
      </c>
      <c r="BS322" s="22" t="str">
        <f t="shared" si="168"/>
        <v/>
      </c>
      <c r="BT322" s="22" t="str">
        <f t="shared" si="168"/>
        <v/>
      </c>
      <c r="BU322" s="22" t="str">
        <f t="shared" si="168"/>
        <v/>
      </c>
      <c r="BV322" s="22" t="str">
        <f t="shared" si="168"/>
        <v/>
      </c>
    </row>
    <row r="323" spans="2:74" ht="30" customHeight="1" x14ac:dyDescent="0.2">
      <c r="B323" s="75"/>
      <c r="C323" s="75"/>
      <c r="D323" s="77"/>
      <c r="E323" s="49"/>
      <c r="F323" s="49"/>
      <c r="G323" s="50"/>
      <c r="H323" s="51"/>
      <c r="I323" s="50"/>
      <c r="J323" s="53"/>
      <c r="K323" s="55" t="str">
        <f t="shared" si="148"/>
        <v/>
      </c>
      <c r="L323" s="50" t="str">
        <f t="shared" si="149"/>
        <v/>
      </c>
      <c r="M323" s="50" t="str">
        <f t="shared" si="150"/>
        <v/>
      </c>
      <c r="N323" s="72" t="str">
        <f t="shared" si="151"/>
        <v/>
      </c>
      <c r="O323" s="72" t="str">
        <f t="shared" si="152"/>
        <v/>
      </c>
      <c r="P323" s="51" t="str">
        <f t="shared" si="153"/>
        <v/>
      </c>
      <c r="Q323" s="21"/>
      <c r="R323" s="68" t="str">
        <f t="shared" si="154"/>
        <v/>
      </c>
      <c r="S323" s="51" t="str">
        <f t="shared" si="155"/>
        <v/>
      </c>
      <c r="T323" s="24"/>
      <c r="U323" s="7" t="str">
        <f t="shared" ref="U323:U386" si="169">IFERROR(INDEX($AL$3:$AL$100003,MATCH(ROW()-ROW($U$2),$AY$3:$AY$100003,0),0),"")</f>
        <v/>
      </c>
      <c r="V323" s="8" t="str">
        <f t="shared" si="156"/>
        <v/>
      </c>
      <c r="W323" s="21"/>
      <c r="X323" s="14" t="str">
        <f t="shared" ref="X323:X386" si="170">IFERROR(INDEX($AM$3:$AM$100003,MATCH(ROW()-ROW($X$2),$AZ$3:$AZ$100003,0),0),"")</f>
        <v/>
      </c>
      <c r="Y323" s="14" t="str">
        <f t="shared" si="157"/>
        <v/>
      </c>
      <c r="Z323" s="8" t="str">
        <f t="shared" si="158"/>
        <v/>
      </c>
      <c r="AA323" s="24"/>
      <c r="AB323" s="4" t="str">
        <f>IF(B323="","",COUNT(B$3:B323))</f>
        <v/>
      </c>
      <c r="AC323" s="4" t="str">
        <f>IF(C323="","",COUNT(C$3:C323))</f>
        <v/>
      </c>
      <c r="AD323" s="4" t="str">
        <f>IF(D323="","",COUNT(D$3:D323))</f>
        <v/>
      </c>
      <c r="AE323" s="22" t="str">
        <f>IF(E323="","",COUNTA($E$3:E323))</f>
        <v/>
      </c>
      <c r="AF323" s="60" t="str">
        <f>IF(B323="",IF(OR($C323&lt;&gt;"",$D323&lt;&gt;"",$E323&lt;&gt;"",$F323&lt;&gt;""),INDEX(AF$3:AF322,MATCH(MAX(AB$3:AB322),AB$3:AB322,0),0),""),B323)</f>
        <v/>
      </c>
      <c r="AG323" s="60" t="str">
        <f>IF(C323="",IF(OR($B323&lt;&gt;"",$D323&lt;&gt;"",$E323&lt;&gt;"",$F323&lt;&gt;""),INDEX(AG$3:AG322,MATCH(MAX(AC$3:AC322),AC$3:AC322,0),0),""),C323)</f>
        <v/>
      </c>
      <c r="AH323" s="60" t="str">
        <f>IF(D323="",IF(OR($B323&lt;&gt;"",$C323&lt;&gt;"",$E323&lt;&gt;"",$F323&lt;&gt;""),INDEX(AH$3:AH322,MATCH(MAX(AD$3:AD322),AD$3:AD322,0),0),""),D323)</f>
        <v/>
      </c>
      <c r="AI323" s="19" t="str">
        <f t="shared" si="159"/>
        <v/>
      </c>
      <c r="AJ323" s="22" t="str">
        <f>IF(AK323="","",$AK323&amp;"@"&amp;AL323&amp;IF(AL323="","","@"&amp;COUNTIF($AI$3:AI323,AL323)))</f>
        <v/>
      </c>
      <c r="AK323" s="45" t="str">
        <f t="shared" si="160"/>
        <v/>
      </c>
      <c r="AL323" s="5" t="str">
        <f>IF(AI323="",IF(AND(F323&lt;&gt;"",E323=""),INDEX($AI$3:AI322,MATCH(MAX($AE$3:AE322),$AE$3:AE322,0),0),""),AI323)</f>
        <v/>
      </c>
      <c r="AM323" s="22" t="str">
        <f>IF(入力!F323="","",IFERROR(INDEX(設定!$B$3:$B$100003,IFERROR(MATCH("*"&amp;$F323&amp;"*",設定!B$3:B$100003,0),MATCH("*"&amp;$F323&amp;"*",設定!C$3:C$100003,0)),0),入力!F323))&amp;""</f>
        <v/>
      </c>
      <c r="AN323" s="22" t="str">
        <f>IF(AM323="","",IFERROR(IF(入力!I323="",INDEX(設定!$D$3:$D$100003,MATCH("*"&amp;$AM323&amp;"*",設定!B$3:B$100003,0),0),I323),I323))&amp;""</f>
        <v/>
      </c>
      <c r="AO323" s="22" t="str">
        <f t="shared" si="161"/>
        <v/>
      </c>
      <c r="AP323" s="22" t="str">
        <f t="shared" si="162"/>
        <v/>
      </c>
      <c r="AQ323" s="22" t="str">
        <f>IF(AM323="","",IFERROR(IF(入力!H323="",INDEX(設定!$E$3:$X$100003,MATCH("*"&amp;$AM323&amp;"*",設定!B$3:B$100003,0),MATCH($AK323,設定!$E$1:$X$1,1)),H323),H323))</f>
        <v/>
      </c>
      <c r="AR323" s="23" t="str">
        <f t="shared" si="163"/>
        <v/>
      </c>
      <c r="AS323" s="23" t="str">
        <f>IF(AND(AR323&lt;&gt;"",COUNTIF($AJ$3:AJ323,AJ323)=1),SUMIF($AJ$3:$AR$100003,AJ323,$AR$3:$AR$100003),"")</f>
        <v/>
      </c>
      <c r="AT323" s="23" t="str">
        <f>IF(AND(COUNTIF($AK$3:AK323,AK323)=COUNTIF($AK$3:AK100323,AK323),AK323&lt;&gt;""),SUMIF($AK$3:AK323,AK323,$AR$3:AR323),"")</f>
        <v/>
      </c>
      <c r="AU323" s="125"/>
      <c r="AV323" s="22" t="str">
        <f>IF(COUNT(BA323:BF323)=6,MAX($AV$3:AV322)+1,"")</f>
        <v/>
      </c>
      <c r="AW323" s="22" t="str">
        <f>IF(AX323="","",RANK(AX323,$AX$3:$AX$100003,1)+COUNTIF($AX$3:AX323,AX323)-1)</f>
        <v/>
      </c>
      <c r="AX323" s="22" t="str">
        <f t="shared" ref="AX323:AX386" si="171">IF(OR(AY323="",AV323=""),"",AY323*0.1^LEN(AY323)+AK323)</f>
        <v/>
      </c>
      <c r="AY323" s="22" t="str">
        <f>IF(AL323="","",IF(COUNTIF($AL$3:AL323,AL323)=1,1+MAX($AY$3:AY322),INDEX($AY$3:AY322,MATCH(AL323,$AL$3:AL323,0),0)))</f>
        <v/>
      </c>
      <c r="AZ323" s="22" t="str">
        <f>IF(AM323="","",IF(COUNTIF($AM$3:AM323,AM323)=1,1+MAX($AZ$3:AZ322),INDEX($AZ$3:AZ322,MATCH(AM323,$AM$3:AM323,0),0)))</f>
        <v/>
      </c>
      <c r="BA323" s="79" t="str">
        <f t="shared" ref="BA323:BA386" si="172">IF($BA$1="",IF(AK323="","",AK323),IF(AND(AK323&gt;=$BA$1,AK323&lt;&gt;""),AK323,""))</f>
        <v/>
      </c>
      <c r="BB323" s="79" t="str">
        <f t="shared" ref="BB323:BB386" si="173">IF($BB$1="",IF(AK323="","",AK323),IF(AND(AK323&lt;=$BB$1,AK323&lt;&gt;""),AK323,""))</f>
        <v/>
      </c>
      <c r="BC323" s="22" t="str">
        <f>IF($AL323="","",IF(COUNTIF(AL323,"*"&amp;BC$1&amp;"*"),COUNTIF(AL$3:AL323,"*"&amp;BC$1&amp;"*"),""))</f>
        <v/>
      </c>
      <c r="BD323" s="22" t="str">
        <f>IF($AL323="","",IF(COUNTIF(AM323,"*"&amp;BD$1&amp;"*"),COUNTIF(AM$3:AM323,"*"&amp;BD$1&amp;"*"),""))</f>
        <v/>
      </c>
      <c r="BE323" s="22" t="str">
        <f>IF($AL323="","",IF(COUNTIF(AN323,"*"&amp;BE$1&amp;"*"),COUNTIF(AN$3:AN323,"*"&amp;BE$1&amp;"*"),""))</f>
        <v/>
      </c>
      <c r="BF323" s="22" t="str">
        <f>IF($AL323="","",IF(COUNTIF(AO323,"*"&amp;BF$1&amp;"*"),COUNTIF(AO$3:AO323,"*"&amp;BF$1&amp;"*"),""))</f>
        <v/>
      </c>
      <c r="BG323" s="83" t="str">
        <f t="shared" ref="BG323:BG386" si="174">IF(AP323="","",AP323)</f>
        <v/>
      </c>
      <c r="BH323" s="22" t="str">
        <f t="shared" ref="BH323:BH386" si="175">IF(AQ323="","",AQ323)</f>
        <v/>
      </c>
      <c r="BI323" s="22" t="str">
        <f t="shared" ref="BI323:BI386" si="176">IF(AR323="","",AR323)</f>
        <v/>
      </c>
      <c r="BK323" s="22" t="str">
        <f>IF($BK$1&gt;=1+MAX($BK$3:BK322),1+MAX($BK$3:BK322),"")</f>
        <v/>
      </c>
      <c r="BL323" s="22" t="str">
        <f t="shared" ref="BL323:BV332" si="177">IFERROR(IF($BK323="","",INDEX($AF$3:$AR$100003,MATCH($BK323,INDEX($AV$3:$AW$100003,0,MATCH($BL$1,$AV$2:$AW$2,0)),0),MATCH(BL$2,$AF$2:$AR$2,0))),"")</f>
        <v/>
      </c>
      <c r="BM323" s="22" t="str">
        <f t="shared" si="177"/>
        <v/>
      </c>
      <c r="BN323" s="22" t="str">
        <f t="shared" si="177"/>
        <v/>
      </c>
      <c r="BO323" s="22" t="str">
        <f t="shared" si="177"/>
        <v/>
      </c>
      <c r="BP323" s="22" t="str">
        <f t="shared" si="177"/>
        <v/>
      </c>
      <c r="BQ323" s="22" t="str">
        <f t="shared" si="177"/>
        <v/>
      </c>
      <c r="BR323" s="22" t="str">
        <f t="shared" si="177"/>
        <v/>
      </c>
      <c r="BS323" s="22" t="str">
        <f t="shared" si="177"/>
        <v/>
      </c>
      <c r="BT323" s="22" t="str">
        <f t="shared" si="177"/>
        <v/>
      </c>
      <c r="BU323" s="22" t="str">
        <f t="shared" si="177"/>
        <v/>
      </c>
      <c r="BV323" s="22" t="str">
        <f t="shared" si="177"/>
        <v/>
      </c>
    </row>
    <row r="324" spans="2:74" ht="30" customHeight="1" x14ac:dyDescent="0.2">
      <c r="B324" s="75"/>
      <c r="C324" s="75"/>
      <c r="D324" s="77"/>
      <c r="E324" s="49"/>
      <c r="F324" s="49"/>
      <c r="G324" s="50"/>
      <c r="H324" s="51"/>
      <c r="I324" s="50"/>
      <c r="J324" s="53"/>
      <c r="K324" s="55" t="str">
        <f t="shared" si="148"/>
        <v/>
      </c>
      <c r="L324" s="50" t="str">
        <f t="shared" si="149"/>
        <v/>
      </c>
      <c r="M324" s="50" t="str">
        <f t="shared" si="150"/>
        <v/>
      </c>
      <c r="N324" s="72" t="str">
        <f t="shared" si="151"/>
        <v/>
      </c>
      <c r="O324" s="72" t="str">
        <f t="shared" si="152"/>
        <v/>
      </c>
      <c r="P324" s="51" t="str">
        <f t="shared" si="153"/>
        <v/>
      </c>
      <c r="Q324" s="21"/>
      <c r="R324" s="68" t="str">
        <f t="shared" si="154"/>
        <v/>
      </c>
      <c r="S324" s="51" t="str">
        <f t="shared" si="155"/>
        <v/>
      </c>
      <c r="T324" s="24"/>
      <c r="U324" s="7" t="str">
        <f t="shared" si="169"/>
        <v/>
      </c>
      <c r="V324" s="8" t="str">
        <f t="shared" si="156"/>
        <v/>
      </c>
      <c r="W324" s="21"/>
      <c r="X324" s="14" t="str">
        <f t="shared" si="170"/>
        <v/>
      </c>
      <c r="Y324" s="14" t="str">
        <f t="shared" si="157"/>
        <v/>
      </c>
      <c r="Z324" s="8" t="str">
        <f t="shared" si="158"/>
        <v/>
      </c>
      <c r="AA324" s="24"/>
      <c r="AB324" s="4" t="str">
        <f>IF(B324="","",COUNT(B$3:B324))</f>
        <v/>
      </c>
      <c r="AC324" s="4" t="str">
        <f>IF(C324="","",COUNT(C$3:C324))</f>
        <v/>
      </c>
      <c r="AD324" s="4" t="str">
        <f>IF(D324="","",COUNT(D$3:D324))</f>
        <v/>
      </c>
      <c r="AE324" s="22" t="str">
        <f>IF(E324="","",COUNTA($E$3:E324))</f>
        <v/>
      </c>
      <c r="AF324" s="60" t="str">
        <f>IF(B324="",IF(OR($C324&lt;&gt;"",$D324&lt;&gt;"",$E324&lt;&gt;"",$F324&lt;&gt;""),INDEX(AF$3:AF323,MATCH(MAX(AB$3:AB323),AB$3:AB323,0),0),""),B324)</f>
        <v/>
      </c>
      <c r="AG324" s="60" t="str">
        <f>IF(C324="",IF(OR($B324&lt;&gt;"",$D324&lt;&gt;"",$E324&lt;&gt;"",$F324&lt;&gt;""),INDEX(AG$3:AG323,MATCH(MAX(AC$3:AC323),AC$3:AC323,0),0),""),C324)</f>
        <v/>
      </c>
      <c r="AH324" s="60" t="str">
        <f>IF(D324="",IF(OR($B324&lt;&gt;"",$C324&lt;&gt;"",$E324&lt;&gt;"",$F324&lt;&gt;""),INDEX(AH$3:AH323,MATCH(MAX(AD$3:AD323),AD$3:AD323,0),0),""),D324)</f>
        <v/>
      </c>
      <c r="AI324" s="19" t="str">
        <f t="shared" si="159"/>
        <v/>
      </c>
      <c r="AJ324" s="22" t="str">
        <f>IF(AK324="","",$AK324&amp;"@"&amp;AL324&amp;IF(AL324="","","@"&amp;COUNTIF($AI$3:AI324,AL324)))</f>
        <v/>
      </c>
      <c r="AK324" s="45" t="str">
        <f t="shared" si="160"/>
        <v/>
      </c>
      <c r="AL324" s="5" t="str">
        <f>IF(AI324="",IF(AND(F324&lt;&gt;"",E324=""),INDEX($AI$3:AI323,MATCH(MAX($AE$3:AE323),$AE$3:AE323,0),0),""),AI324)</f>
        <v/>
      </c>
      <c r="AM324" s="22" t="str">
        <f>IF(入力!F324="","",IFERROR(INDEX(設定!$B$3:$B$100003,IFERROR(MATCH("*"&amp;$F324&amp;"*",設定!B$3:B$100003,0),MATCH("*"&amp;$F324&amp;"*",設定!C$3:C$100003,0)),0),入力!F324))&amp;""</f>
        <v/>
      </c>
      <c r="AN324" s="22" t="str">
        <f>IF(AM324="","",IFERROR(IF(入力!I324="",INDEX(設定!$D$3:$D$100003,MATCH("*"&amp;$AM324&amp;"*",設定!B$3:B$100003,0),0),I324),I324))&amp;""</f>
        <v/>
      </c>
      <c r="AO324" s="22" t="str">
        <f t="shared" si="161"/>
        <v/>
      </c>
      <c r="AP324" s="22" t="str">
        <f t="shared" si="162"/>
        <v/>
      </c>
      <c r="AQ324" s="22" t="str">
        <f>IF(AM324="","",IFERROR(IF(入力!H324="",INDEX(設定!$E$3:$X$100003,MATCH("*"&amp;$AM324&amp;"*",設定!B$3:B$100003,0),MATCH($AK324,設定!$E$1:$X$1,1)),H324),H324))</f>
        <v/>
      </c>
      <c r="AR324" s="23" t="str">
        <f t="shared" si="163"/>
        <v/>
      </c>
      <c r="AS324" s="23" t="str">
        <f>IF(AND(AR324&lt;&gt;"",COUNTIF($AJ$3:AJ324,AJ324)=1),SUMIF($AJ$3:$AR$100003,AJ324,$AR$3:$AR$100003),"")</f>
        <v/>
      </c>
      <c r="AT324" s="23" t="str">
        <f>IF(AND(COUNTIF($AK$3:AK324,AK324)=COUNTIF($AK$3:AK100324,AK324),AK324&lt;&gt;""),SUMIF($AK$3:AK324,AK324,$AR$3:AR324),"")</f>
        <v/>
      </c>
      <c r="AU324" s="125"/>
      <c r="AV324" s="22" t="str">
        <f>IF(COUNT(BA324:BF324)=6,MAX($AV$3:AV323)+1,"")</f>
        <v/>
      </c>
      <c r="AW324" s="22" t="str">
        <f>IF(AX324="","",RANK(AX324,$AX$3:$AX$100003,1)+COUNTIF($AX$3:AX324,AX324)-1)</f>
        <v/>
      </c>
      <c r="AX324" s="22" t="str">
        <f t="shared" si="171"/>
        <v/>
      </c>
      <c r="AY324" s="22" t="str">
        <f>IF(AL324="","",IF(COUNTIF($AL$3:AL324,AL324)=1,1+MAX($AY$3:AY323),INDEX($AY$3:AY323,MATCH(AL324,$AL$3:AL324,0),0)))</f>
        <v/>
      </c>
      <c r="AZ324" s="22" t="str">
        <f>IF(AM324="","",IF(COUNTIF($AM$3:AM324,AM324)=1,1+MAX($AZ$3:AZ323),INDEX($AZ$3:AZ323,MATCH(AM324,$AM$3:AM324,0),0)))</f>
        <v/>
      </c>
      <c r="BA324" s="79" t="str">
        <f t="shared" si="172"/>
        <v/>
      </c>
      <c r="BB324" s="79" t="str">
        <f t="shared" si="173"/>
        <v/>
      </c>
      <c r="BC324" s="22" t="str">
        <f>IF($AL324="","",IF(COUNTIF(AL324,"*"&amp;BC$1&amp;"*"),COUNTIF(AL$3:AL324,"*"&amp;BC$1&amp;"*"),""))</f>
        <v/>
      </c>
      <c r="BD324" s="22" t="str">
        <f>IF($AL324="","",IF(COUNTIF(AM324,"*"&amp;BD$1&amp;"*"),COUNTIF(AM$3:AM324,"*"&amp;BD$1&amp;"*"),""))</f>
        <v/>
      </c>
      <c r="BE324" s="22" t="str">
        <f>IF($AL324="","",IF(COUNTIF(AN324,"*"&amp;BE$1&amp;"*"),COUNTIF(AN$3:AN324,"*"&amp;BE$1&amp;"*"),""))</f>
        <v/>
      </c>
      <c r="BF324" s="22" t="str">
        <f>IF($AL324="","",IF(COUNTIF(AO324,"*"&amp;BF$1&amp;"*"),COUNTIF(AO$3:AO324,"*"&amp;BF$1&amp;"*"),""))</f>
        <v/>
      </c>
      <c r="BG324" s="83" t="str">
        <f t="shared" si="174"/>
        <v/>
      </c>
      <c r="BH324" s="22" t="str">
        <f t="shared" si="175"/>
        <v/>
      </c>
      <c r="BI324" s="22" t="str">
        <f t="shared" si="176"/>
        <v/>
      </c>
      <c r="BK324" s="22" t="str">
        <f>IF($BK$1&gt;=1+MAX($BK$3:BK323),1+MAX($BK$3:BK323),"")</f>
        <v/>
      </c>
      <c r="BL324" s="22" t="str">
        <f t="shared" si="177"/>
        <v/>
      </c>
      <c r="BM324" s="22" t="str">
        <f t="shared" si="177"/>
        <v/>
      </c>
      <c r="BN324" s="22" t="str">
        <f t="shared" si="177"/>
        <v/>
      </c>
      <c r="BO324" s="22" t="str">
        <f t="shared" si="177"/>
        <v/>
      </c>
      <c r="BP324" s="22" t="str">
        <f t="shared" si="177"/>
        <v/>
      </c>
      <c r="BQ324" s="22" t="str">
        <f t="shared" si="177"/>
        <v/>
      </c>
      <c r="BR324" s="22" t="str">
        <f t="shared" si="177"/>
        <v/>
      </c>
      <c r="BS324" s="22" t="str">
        <f t="shared" si="177"/>
        <v/>
      </c>
      <c r="BT324" s="22" t="str">
        <f t="shared" si="177"/>
        <v/>
      </c>
      <c r="BU324" s="22" t="str">
        <f t="shared" si="177"/>
        <v/>
      </c>
      <c r="BV324" s="22" t="str">
        <f t="shared" si="177"/>
        <v/>
      </c>
    </row>
    <row r="325" spans="2:74" ht="30" customHeight="1" x14ac:dyDescent="0.2">
      <c r="B325" s="75"/>
      <c r="C325" s="75"/>
      <c r="D325" s="77"/>
      <c r="E325" s="49"/>
      <c r="F325" s="49"/>
      <c r="G325" s="50"/>
      <c r="H325" s="51"/>
      <c r="I325" s="50"/>
      <c r="J325" s="53"/>
      <c r="K325" s="55" t="str">
        <f t="shared" si="148"/>
        <v/>
      </c>
      <c r="L325" s="50" t="str">
        <f t="shared" si="149"/>
        <v/>
      </c>
      <c r="M325" s="50" t="str">
        <f t="shared" si="150"/>
        <v/>
      </c>
      <c r="N325" s="72" t="str">
        <f t="shared" si="151"/>
        <v/>
      </c>
      <c r="O325" s="72" t="str">
        <f t="shared" si="152"/>
        <v/>
      </c>
      <c r="P325" s="51" t="str">
        <f t="shared" si="153"/>
        <v/>
      </c>
      <c r="Q325" s="21"/>
      <c r="R325" s="68" t="str">
        <f t="shared" si="154"/>
        <v/>
      </c>
      <c r="S325" s="51" t="str">
        <f t="shared" si="155"/>
        <v/>
      </c>
      <c r="T325" s="24"/>
      <c r="U325" s="7" t="str">
        <f t="shared" si="169"/>
        <v/>
      </c>
      <c r="V325" s="8" t="str">
        <f t="shared" si="156"/>
        <v/>
      </c>
      <c r="W325" s="21"/>
      <c r="X325" s="14" t="str">
        <f t="shared" si="170"/>
        <v/>
      </c>
      <c r="Y325" s="14" t="str">
        <f t="shared" si="157"/>
        <v/>
      </c>
      <c r="Z325" s="8" t="str">
        <f t="shared" si="158"/>
        <v/>
      </c>
      <c r="AA325" s="24"/>
      <c r="AB325" s="4" t="str">
        <f>IF(B325="","",COUNT(B$3:B325))</f>
        <v/>
      </c>
      <c r="AC325" s="4" t="str">
        <f>IF(C325="","",COUNT(C$3:C325))</f>
        <v/>
      </c>
      <c r="AD325" s="4" t="str">
        <f>IF(D325="","",COUNT(D$3:D325))</f>
        <v/>
      </c>
      <c r="AE325" s="22" t="str">
        <f>IF(E325="","",COUNTA($E$3:E325))</f>
        <v/>
      </c>
      <c r="AF325" s="60" t="str">
        <f>IF(B325="",IF(OR($C325&lt;&gt;"",$D325&lt;&gt;"",$E325&lt;&gt;"",$F325&lt;&gt;""),INDEX(AF$3:AF324,MATCH(MAX(AB$3:AB324),AB$3:AB324,0),0),""),B325)</f>
        <v/>
      </c>
      <c r="AG325" s="60" t="str">
        <f>IF(C325="",IF(OR($B325&lt;&gt;"",$D325&lt;&gt;"",$E325&lt;&gt;"",$F325&lt;&gt;""),INDEX(AG$3:AG324,MATCH(MAX(AC$3:AC324),AC$3:AC324,0),0),""),C325)</f>
        <v/>
      </c>
      <c r="AH325" s="60" t="str">
        <f>IF(D325="",IF(OR($B325&lt;&gt;"",$C325&lt;&gt;"",$E325&lt;&gt;"",$F325&lt;&gt;""),INDEX(AH$3:AH324,MATCH(MAX(AD$3:AD324),AD$3:AD324,0),0),""),D325)</f>
        <v/>
      </c>
      <c r="AI325" s="19" t="str">
        <f t="shared" si="159"/>
        <v/>
      </c>
      <c r="AJ325" s="22" t="str">
        <f>IF(AK325="","",$AK325&amp;"@"&amp;AL325&amp;IF(AL325="","","@"&amp;COUNTIF($AI$3:AI325,AL325)))</f>
        <v/>
      </c>
      <c r="AK325" s="45" t="str">
        <f t="shared" si="160"/>
        <v/>
      </c>
      <c r="AL325" s="5" t="str">
        <f>IF(AI325="",IF(AND(F325&lt;&gt;"",E325=""),INDEX($AI$3:AI324,MATCH(MAX($AE$3:AE324),$AE$3:AE324,0),0),""),AI325)</f>
        <v/>
      </c>
      <c r="AM325" s="22" t="str">
        <f>IF(入力!F325="","",IFERROR(INDEX(設定!$B$3:$B$100003,IFERROR(MATCH("*"&amp;$F325&amp;"*",設定!B$3:B$100003,0),MATCH("*"&amp;$F325&amp;"*",設定!C$3:C$100003,0)),0),入力!F325))&amp;""</f>
        <v/>
      </c>
      <c r="AN325" s="22" t="str">
        <f>IF(AM325="","",IFERROR(IF(入力!I325="",INDEX(設定!$D$3:$D$100003,MATCH("*"&amp;$AM325&amp;"*",設定!B$3:B$100003,0),0),I325),I325))&amp;""</f>
        <v/>
      </c>
      <c r="AO325" s="22" t="str">
        <f t="shared" si="161"/>
        <v/>
      </c>
      <c r="AP325" s="22" t="str">
        <f t="shared" si="162"/>
        <v/>
      </c>
      <c r="AQ325" s="22" t="str">
        <f>IF(AM325="","",IFERROR(IF(入力!H325="",INDEX(設定!$E$3:$X$100003,MATCH("*"&amp;$AM325&amp;"*",設定!B$3:B$100003,0),MATCH($AK325,設定!$E$1:$X$1,1)),H325),H325))</f>
        <v/>
      </c>
      <c r="AR325" s="23" t="str">
        <f t="shared" si="163"/>
        <v/>
      </c>
      <c r="AS325" s="23" t="str">
        <f>IF(AND(AR325&lt;&gt;"",COUNTIF($AJ$3:AJ325,AJ325)=1),SUMIF($AJ$3:$AR$100003,AJ325,$AR$3:$AR$100003),"")</f>
        <v/>
      </c>
      <c r="AT325" s="23" t="str">
        <f>IF(AND(COUNTIF($AK$3:AK325,AK325)=COUNTIF($AK$3:AK100325,AK325),AK325&lt;&gt;""),SUMIF($AK$3:AK325,AK325,$AR$3:AR325),"")</f>
        <v/>
      </c>
      <c r="AU325" s="125"/>
      <c r="AV325" s="22" t="str">
        <f>IF(COUNT(BA325:BF325)=6,MAX($AV$3:AV324)+1,"")</f>
        <v/>
      </c>
      <c r="AW325" s="22" t="str">
        <f>IF(AX325="","",RANK(AX325,$AX$3:$AX$100003,1)+COUNTIF($AX$3:AX325,AX325)-1)</f>
        <v/>
      </c>
      <c r="AX325" s="22" t="str">
        <f t="shared" si="171"/>
        <v/>
      </c>
      <c r="AY325" s="22" t="str">
        <f>IF(AL325="","",IF(COUNTIF($AL$3:AL325,AL325)=1,1+MAX($AY$3:AY324),INDEX($AY$3:AY324,MATCH(AL325,$AL$3:AL325,0),0)))</f>
        <v/>
      </c>
      <c r="AZ325" s="22" t="str">
        <f>IF(AM325="","",IF(COUNTIF($AM$3:AM325,AM325)=1,1+MAX($AZ$3:AZ324),INDEX($AZ$3:AZ324,MATCH(AM325,$AM$3:AM325,0),0)))</f>
        <v/>
      </c>
      <c r="BA325" s="79" t="str">
        <f t="shared" si="172"/>
        <v/>
      </c>
      <c r="BB325" s="79" t="str">
        <f t="shared" si="173"/>
        <v/>
      </c>
      <c r="BC325" s="22" t="str">
        <f>IF($AL325="","",IF(COUNTIF(AL325,"*"&amp;BC$1&amp;"*"),COUNTIF(AL$3:AL325,"*"&amp;BC$1&amp;"*"),""))</f>
        <v/>
      </c>
      <c r="BD325" s="22" t="str">
        <f>IF($AL325="","",IF(COUNTIF(AM325,"*"&amp;BD$1&amp;"*"),COUNTIF(AM$3:AM325,"*"&amp;BD$1&amp;"*"),""))</f>
        <v/>
      </c>
      <c r="BE325" s="22" t="str">
        <f>IF($AL325="","",IF(COUNTIF(AN325,"*"&amp;BE$1&amp;"*"),COUNTIF(AN$3:AN325,"*"&amp;BE$1&amp;"*"),""))</f>
        <v/>
      </c>
      <c r="BF325" s="22" t="str">
        <f>IF($AL325="","",IF(COUNTIF(AO325,"*"&amp;BF$1&amp;"*"),COUNTIF(AO$3:AO325,"*"&amp;BF$1&amp;"*"),""))</f>
        <v/>
      </c>
      <c r="BG325" s="83" t="str">
        <f t="shared" si="174"/>
        <v/>
      </c>
      <c r="BH325" s="22" t="str">
        <f t="shared" si="175"/>
        <v/>
      </c>
      <c r="BI325" s="22" t="str">
        <f t="shared" si="176"/>
        <v/>
      </c>
      <c r="BK325" s="22" t="str">
        <f>IF($BK$1&gt;=1+MAX($BK$3:BK324),1+MAX($BK$3:BK324),"")</f>
        <v/>
      </c>
      <c r="BL325" s="22" t="str">
        <f t="shared" si="177"/>
        <v/>
      </c>
      <c r="BM325" s="22" t="str">
        <f t="shared" si="177"/>
        <v/>
      </c>
      <c r="BN325" s="22" t="str">
        <f t="shared" si="177"/>
        <v/>
      </c>
      <c r="BO325" s="22" t="str">
        <f t="shared" si="177"/>
        <v/>
      </c>
      <c r="BP325" s="22" t="str">
        <f t="shared" si="177"/>
        <v/>
      </c>
      <c r="BQ325" s="22" t="str">
        <f t="shared" si="177"/>
        <v/>
      </c>
      <c r="BR325" s="22" t="str">
        <f t="shared" si="177"/>
        <v/>
      </c>
      <c r="BS325" s="22" t="str">
        <f t="shared" si="177"/>
        <v/>
      </c>
      <c r="BT325" s="22" t="str">
        <f t="shared" si="177"/>
        <v/>
      </c>
      <c r="BU325" s="22" t="str">
        <f t="shared" si="177"/>
        <v/>
      </c>
      <c r="BV325" s="22" t="str">
        <f t="shared" si="177"/>
        <v/>
      </c>
    </row>
    <row r="326" spans="2:74" ht="30" customHeight="1" x14ac:dyDescent="0.2">
      <c r="B326" s="75"/>
      <c r="C326" s="75"/>
      <c r="D326" s="77"/>
      <c r="E326" s="49"/>
      <c r="F326" s="49"/>
      <c r="G326" s="50"/>
      <c r="H326" s="51"/>
      <c r="I326" s="50"/>
      <c r="J326" s="53"/>
      <c r="K326" s="55" t="str">
        <f t="shared" si="148"/>
        <v/>
      </c>
      <c r="L326" s="50" t="str">
        <f t="shared" si="149"/>
        <v/>
      </c>
      <c r="M326" s="50" t="str">
        <f t="shared" si="150"/>
        <v/>
      </c>
      <c r="N326" s="72" t="str">
        <f t="shared" si="151"/>
        <v/>
      </c>
      <c r="O326" s="72" t="str">
        <f t="shared" si="152"/>
        <v/>
      </c>
      <c r="P326" s="51" t="str">
        <f t="shared" si="153"/>
        <v/>
      </c>
      <c r="Q326" s="21"/>
      <c r="R326" s="68" t="str">
        <f t="shared" si="154"/>
        <v/>
      </c>
      <c r="S326" s="51" t="str">
        <f t="shared" si="155"/>
        <v/>
      </c>
      <c r="T326" s="24"/>
      <c r="U326" s="7" t="str">
        <f t="shared" si="169"/>
        <v/>
      </c>
      <c r="V326" s="8" t="str">
        <f t="shared" si="156"/>
        <v/>
      </c>
      <c r="W326" s="21"/>
      <c r="X326" s="14" t="str">
        <f t="shared" si="170"/>
        <v/>
      </c>
      <c r="Y326" s="14" t="str">
        <f t="shared" si="157"/>
        <v/>
      </c>
      <c r="Z326" s="8" t="str">
        <f t="shared" si="158"/>
        <v/>
      </c>
      <c r="AA326" s="24"/>
      <c r="AB326" s="4" t="str">
        <f>IF(B326="","",COUNT(B$3:B326))</f>
        <v/>
      </c>
      <c r="AC326" s="4" t="str">
        <f>IF(C326="","",COUNT(C$3:C326))</f>
        <v/>
      </c>
      <c r="AD326" s="4" t="str">
        <f>IF(D326="","",COUNT(D$3:D326))</f>
        <v/>
      </c>
      <c r="AE326" s="22" t="str">
        <f>IF(E326="","",COUNTA($E$3:E326))</f>
        <v/>
      </c>
      <c r="AF326" s="60" t="str">
        <f>IF(B326="",IF(OR($C326&lt;&gt;"",$D326&lt;&gt;"",$E326&lt;&gt;"",$F326&lt;&gt;""),INDEX(AF$3:AF325,MATCH(MAX(AB$3:AB325),AB$3:AB325,0),0),""),B326)</f>
        <v/>
      </c>
      <c r="AG326" s="60" t="str">
        <f>IF(C326="",IF(OR($B326&lt;&gt;"",$D326&lt;&gt;"",$E326&lt;&gt;"",$F326&lt;&gt;""),INDEX(AG$3:AG325,MATCH(MAX(AC$3:AC325),AC$3:AC325,0),0),""),C326)</f>
        <v/>
      </c>
      <c r="AH326" s="60" t="str">
        <f>IF(D326="",IF(OR($B326&lt;&gt;"",$C326&lt;&gt;"",$E326&lt;&gt;"",$F326&lt;&gt;""),INDEX(AH$3:AH325,MATCH(MAX(AD$3:AD325),AD$3:AD325,0),0),""),D326)</f>
        <v/>
      </c>
      <c r="AI326" s="19" t="str">
        <f t="shared" si="159"/>
        <v/>
      </c>
      <c r="AJ326" s="22" t="str">
        <f>IF(AK326="","",$AK326&amp;"@"&amp;AL326&amp;IF(AL326="","","@"&amp;COUNTIF($AI$3:AI326,AL326)))</f>
        <v/>
      </c>
      <c r="AK326" s="45" t="str">
        <f t="shared" si="160"/>
        <v/>
      </c>
      <c r="AL326" s="5" t="str">
        <f>IF(AI326="",IF(AND(F326&lt;&gt;"",E326=""),INDEX($AI$3:AI325,MATCH(MAX($AE$3:AE325),$AE$3:AE325,0),0),""),AI326)</f>
        <v/>
      </c>
      <c r="AM326" s="22" t="str">
        <f>IF(入力!F326="","",IFERROR(INDEX(設定!$B$3:$B$100003,IFERROR(MATCH("*"&amp;$F326&amp;"*",設定!B$3:B$100003,0),MATCH("*"&amp;$F326&amp;"*",設定!C$3:C$100003,0)),0),入力!F326))&amp;""</f>
        <v/>
      </c>
      <c r="AN326" s="22" t="str">
        <f>IF(AM326="","",IFERROR(IF(入力!I326="",INDEX(設定!$D$3:$D$100003,MATCH("*"&amp;$AM326&amp;"*",設定!B$3:B$100003,0),0),I326),I326))&amp;""</f>
        <v/>
      </c>
      <c r="AO326" s="22" t="str">
        <f t="shared" si="161"/>
        <v/>
      </c>
      <c r="AP326" s="22" t="str">
        <f t="shared" si="162"/>
        <v/>
      </c>
      <c r="AQ326" s="22" t="str">
        <f>IF(AM326="","",IFERROR(IF(入力!H326="",INDEX(設定!$E$3:$X$100003,MATCH("*"&amp;$AM326&amp;"*",設定!B$3:B$100003,0),MATCH($AK326,設定!$E$1:$X$1,1)),H326),H326))</f>
        <v/>
      </c>
      <c r="AR326" s="23" t="str">
        <f t="shared" si="163"/>
        <v/>
      </c>
      <c r="AS326" s="23" t="str">
        <f>IF(AND(AR326&lt;&gt;"",COUNTIF($AJ$3:AJ326,AJ326)=1),SUMIF($AJ$3:$AR$100003,AJ326,$AR$3:$AR$100003),"")</f>
        <v/>
      </c>
      <c r="AT326" s="23" t="str">
        <f>IF(AND(COUNTIF($AK$3:AK326,AK326)=COUNTIF($AK$3:AK100326,AK326),AK326&lt;&gt;""),SUMIF($AK$3:AK326,AK326,$AR$3:AR326),"")</f>
        <v/>
      </c>
      <c r="AU326" s="125"/>
      <c r="AV326" s="22" t="str">
        <f>IF(COUNT(BA326:BF326)=6,MAX($AV$3:AV325)+1,"")</f>
        <v/>
      </c>
      <c r="AW326" s="22" t="str">
        <f>IF(AX326="","",RANK(AX326,$AX$3:$AX$100003,1)+COUNTIF($AX$3:AX326,AX326)-1)</f>
        <v/>
      </c>
      <c r="AX326" s="22" t="str">
        <f t="shared" si="171"/>
        <v/>
      </c>
      <c r="AY326" s="22" t="str">
        <f>IF(AL326="","",IF(COUNTIF($AL$3:AL326,AL326)=1,1+MAX($AY$3:AY325),INDEX($AY$3:AY325,MATCH(AL326,$AL$3:AL326,0),0)))</f>
        <v/>
      </c>
      <c r="AZ326" s="22" t="str">
        <f>IF(AM326="","",IF(COUNTIF($AM$3:AM326,AM326)=1,1+MAX($AZ$3:AZ325),INDEX($AZ$3:AZ325,MATCH(AM326,$AM$3:AM326,0),0)))</f>
        <v/>
      </c>
      <c r="BA326" s="79" t="str">
        <f t="shared" si="172"/>
        <v/>
      </c>
      <c r="BB326" s="79" t="str">
        <f t="shared" si="173"/>
        <v/>
      </c>
      <c r="BC326" s="22" t="str">
        <f>IF($AL326="","",IF(COUNTIF(AL326,"*"&amp;BC$1&amp;"*"),COUNTIF(AL$3:AL326,"*"&amp;BC$1&amp;"*"),""))</f>
        <v/>
      </c>
      <c r="BD326" s="22" t="str">
        <f>IF($AL326="","",IF(COUNTIF(AM326,"*"&amp;BD$1&amp;"*"),COUNTIF(AM$3:AM326,"*"&amp;BD$1&amp;"*"),""))</f>
        <v/>
      </c>
      <c r="BE326" s="22" t="str">
        <f>IF($AL326="","",IF(COUNTIF(AN326,"*"&amp;BE$1&amp;"*"),COUNTIF(AN$3:AN326,"*"&amp;BE$1&amp;"*"),""))</f>
        <v/>
      </c>
      <c r="BF326" s="22" t="str">
        <f>IF($AL326="","",IF(COUNTIF(AO326,"*"&amp;BF$1&amp;"*"),COUNTIF(AO$3:AO326,"*"&amp;BF$1&amp;"*"),""))</f>
        <v/>
      </c>
      <c r="BG326" s="83" t="str">
        <f t="shared" si="174"/>
        <v/>
      </c>
      <c r="BH326" s="22" t="str">
        <f t="shared" si="175"/>
        <v/>
      </c>
      <c r="BI326" s="22" t="str">
        <f t="shared" si="176"/>
        <v/>
      </c>
      <c r="BK326" s="22" t="str">
        <f>IF($BK$1&gt;=1+MAX($BK$3:BK325),1+MAX($BK$3:BK325),"")</f>
        <v/>
      </c>
      <c r="BL326" s="22" t="str">
        <f t="shared" si="177"/>
        <v/>
      </c>
      <c r="BM326" s="22" t="str">
        <f t="shared" si="177"/>
        <v/>
      </c>
      <c r="BN326" s="22" t="str">
        <f t="shared" si="177"/>
        <v/>
      </c>
      <c r="BO326" s="22" t="str">
        <f t="shared" si="177"/>
        <v/>
      </c>
      <c r="BP326" s="22" t="str">
        <f t="shared" si="177"/>
        <v/>
      </c>
      <c r="BQ326" s="22" t="str">
        <f t="shared" si="177"/>
        <v/>
      </c>
      <c r="BR326" s="22" t="str">
        <f t="shared" si="177"/>
        <v/>
      </c>
      <c r="BS326" s="22" t="str">
        <f t="shared" si="177"/>
        <v/>
      </c>
      <c r="BT326" s="22" t="str">
        <f t="shared" si="177"/>
        <v/>
      </c>
      <c r="BU326" s="22" t="str">
        <f t="shared" si="177"/>
        <v/>
      </c>
      <c r="BV326" s="22" t="str">
        <f t="shared" si="177"/>
        <v/>
      </c>
    </row>
    <row r="327" spans="2:74" ht="30" customHeight="1" x14ac:dyDescent="0.2">
      <c r="B327" s="75"/>
      <c r="C327" s="75"/>
      <c r="D327" s="77"/>
      <c r="E327" s="49"/>
      <c r="F327" s="49"/>
      <c r="G327" s="50"/>
      <c r="H327" s="51"/>
      <c r="I327" s="50"/>
      <c r="J327" s="53"/>
      <c r="K327" s="55" t="str">
        <f t="shared" si="148"/>
        <v/>
      </c>
      <c r="L327" s="50" t="str">
        <f t="shared" si="149"/>
        <v/>
      </c>
      <c r="M327" s="50" t="str">
        <f t="shared" si="150"/>
        <v/>
      </c>
      <c r="N327" s="72" t="str">
        <f t="shared" si="151"/>
        <v/>
      </c>
      <c r="O327" s="72" t="str">
        <f t="shared" si="152"/>
        <v/>
      </c>
      <c r="P327" s="51" t="str">
        <f t="shared" si="153"/>
        <v/>
      </c>
      <c r="Q327" s="21"/>
      <c r="R327" s="68" t="str">
        <f t="shared" si="154"/>
        <v/>
      </c>
      <c r="S327" s="51" t="str">
        <f t="shared" si="155"/>
        <v/>
      </c>
      <c r="T327" s="24"/>
      <c r="U327" s="7" t="str">
        <f t="shared" si="169"/>
        <v/>
      </c>
      <c r="V327" s="8" t="str">
        <f t="shared" si="156"/>
        <v/>
      </c>
      <c r="W327" s="21"/>
      <c r="X327" s="14" t="str">
        <f t="shared" si="170"/>
        <v/>
      </c>
      <c r="Y327" s="14" t="str">
        <f t="shared" si="157"/>
        <v/>
      </c>
      <c r="Z327" s="8" t="str">
        <f t="shared" si="158"/>
        <v/>
      </c>
      <c r="AA327" s="24"/>
      <c r="AB327" s="4" t="str">
        <f>IF(B327="","",COUNT(B$3:B327))</f>
        <v/>
      </c>
      <c r="AC327" s="4" t="str">
        <f>IF(C327="","",COUNT(C$3:C327))</f>
        <v/>
      </c>
      <c r="AD327" s="4" t="str">
        <f>IF(D327="","",COUNT(D$3:D327))</f>
        <v/>
      </c>
      <c r="AE327" s="22" t="str">
        <f>IF(E327="","",COUNTA($E$3:E327))</f>
        <v/>
      </c>
      <c r="AF327" s="60" t="str">
        <f>IF(B327="",IF(OR($C327&lt;&gt;"",$D327&lt;&gt;"",$E327&lt;&gt;"",$F327&lt;&gt;""),INDEX(AF$3:AF326,MATCH(MAX(AB$3:AB326),AB$3:AB326,0),0),""),B327)</f>
        <v/>
      </c>
      <c r="AG327" s="60" t="str">
        <f>IF(C327="",IF(OR($B327&lt;&gt;"",$D327&lt;&gt;"",$E327&lt;&gt;"",$F327&lt;&gt;""),INDEX(AG$3:AG326,MATCH(MAX(AC$3:AC326),AC$3:AC326,0),0),""),C327)</f>
        <v/>
      </c>
      <c r="AH327" s="60" t="str">
        <f>IF(D327="",IF(OR($B327&lt;&gt;"",$C327&lt;&gt;"",$E327&lt;&gt;"",$F327&lt;&gt;""),INDEX(AH$3:AH326,MATCH(MAX(AD$3:AD326),AD$3:AD326,0),0),""),D327)</f>
        <v/>
      </c>
      <c r="AI327" s="19" t="str">
        <f t="shared" si="159"/>
        <v/>
      </c>
      <c r="AJ327" s="22" t="str">
        <f>IF(AK327="","",$AK327&amp;"@"&amp;AL327&amp;IF(AL327="","","@"&amp;COUNTIF($AI$3:AI327,AL327)))</f>
        <v/>
      </c>
      <c r="AK327" s="45" t="str">
        <f t="shared" si="160"/>
        <v/>
      </c>
      <c r="AL327" s="5" t="str">
        <f>IF(AI327="",IF(AND(F327&lt;&gt;"",E327=""),INDEX($AI$3:AI326,MATCH(MAX($AE$3:AE326),$AE$3:AE326,0),0),""),AI327)</f>
        <v/>
      </c>
      <c r="AM327" s="22" t="str">
        <f>IF(入力!F327="","",IFERROR(INDEX(設定!$B$3:$B$100003,IFERROR(MATCH("*"&amp;$F327&amp;"*",設定!B$3:B$100003,0),MATCH("*"&amp;$F327&amp;"*",設定!C$3:C$100003,0)),0),入力!F327))&amp;""</f>
        <v/>
      </c>
      <c r="AN327" s="22" t="str">
        <f>IF(AM327="","",IFERROR(IF(入力!I327="",INDEX(設定!$D$3:$D$100003,MATCH("*"&amp;$AM327&amp;"*",設定!B$3:B$100003,0),0),I327),I327))&amp;""</f>
        <v/>
      </c>
      <c r="AO327" s="22" t="str">
        <f t="shared" si="161"/>
        <v/>
      </c>
      <c r="AP327" s="22" t="str">
        <f t="shared" si="162"/>
        <v/>
      </c>
      <c r="AQ327" s="22" t="str">
        <f>IF(AM327="","",IFERROR(IF(入力!H327="",INDEX(設定!$E$3:$X$100003,MATCH("*"&amp;$AM327&amp;"*",設定!B$3:B$100003,0),MATCH($AK327,設定!$E$1:$X$1,1)),H327),H327))</f>
        <v/>
      </c>
      <c r="AR327" s="23" t="str">
        <f t="shared" si="163"/>
        <v/>
      </c>
      <c r="AS327" s="23" t="str">
        <f>IF(AND(AR327&lt;&gt;"",COUNTIF($AJ$3:AJ327,AJ327)=1),SUMIF($AJ$3:$AR$100003,AJ327,$AR$3:$AR$100003),"")</f>
        <v/>
      </c>
      <c r="AT327" s="23" t="str">
        <f>IF(AND(COUNTIF($AK$3:AK327,AK327)=COUNTIF($AK$3:AK100327,AK327),AK327&lt;&gt;""),SUMIF($AK$3:AK327,AK327,$AR$3:AR327),"")</f>
        <v/>
      </c>
      <c r="AU327" s="125"/>
      <c r="AV327" s="22" t="str">
        <f>IF(COUNT(BA327:BF327)=6,MAX($AV$3:AV326)+1,"")</f>
        <v/>
      </c>
      <c r="AW327" s="22" t="str">
        <f>IF(AX327="","",RANK(AX327,$AX$3:$AX$100003,1)+COUNTIF($AX$3:AX327,AX327)-1)</f>
        <v/>
      </c>
      <c r="AX327" s="22" t="str">
        <f t="shared" si="171"/>
        <v/>
      </c>
      <c r="AY327" s="22" t="str">
        <f>IF(AL327="","",IF(COUNTIF($AL$3:AL327,AL327)=1,1+MAX($AY$3:AY326),INDEX($AY$3:AY326,MATCH(AL327,$AL$3:AL327,0),0)))</f>
        <v/>
      </c>
      <c r="AZ327" s="22" t="str">
        <f>IF(AM327="","",IF(COUNTIF($AM$3:AM327,AM327)=1,1+MAX($AZ$3:AZ326),INDEX($AZ$3:AZ326,MATCH(AM327,$AM$3:AM327,0),0)))</f>
        <v/>
      </c>
      <c r="BA327" s="79" t="str">
        <f t="shared" si="172"/>
        <v/>
      </c>
      <c r="BB327" s="79" t="str">
        <f t="shared" si="173"/>
        <v/>
      </c>
      <c r="BC327" s="22" t="str">
        <f>IF($AL327="","",IF(COUNTIF(AL327,"*"&amp;BC$1&amp;"*"),COUNTIF(AL$3:AL327,"*"&amp;BC$1&amp;"*"),""))</f>
        <v/>
      </c>
      <c r="BD327" s="22" t="str">
        <f>IF($AL327="","",IF(COUNTIF(AM327,"*"&amp;BD$1&amp;"*"),COUNTIF(AM$3:AM327,"*"&amp;BD$1&amp;"*"),""))</f>
        <v/>
      </c>
      <c r="BE327" s="22" t="str">
        <f>IF($AL327="","",IF(COUNTIF(AN327,"*"&amp;BE$1&amp;"*"),COUNTIF(AN$3:AN327,"*"&amp;BE$1&amp;"*"),""))</f>
        <v/>
      </c>
      <c r="BF327" s="22" t="str">
        <f>IF($AL327="","",IF(COUNTIF(AO327,"*"&amp;BF$1&amp;"*"),COUNTIF(AO$3:AO327,"*"&amp;BF$1&amp;"*"),""))</f>
        <v/>
      </c>
      <c r="BG327" s="83" t="str">
        <f t="shared" si="174"/>
        <v/>
      </c>
      <c r="BH327" s="22" t="str">
        <f t="shared" si="175"/>
        <v/>
      </c>
      <c r="BI327" s="22" t="str">
        <f t="shared" si="176"/>
        <v/>
      </c>
      <c r="BK327" s="22" t="str">
        <f>IF($BK$1&gt;=1+MAX($BK$3:BK326),1+MAX($BK$3:BK326),"")</f>
        <v/>
      </c>
      <c r="BL327" s="22" t="str">
        <f t="shared" si="177"/>
        <v/>
      </c>
      <c r="BM327" s="22" t="str">
        <f t="shared" si="177"/>
        <v/>
      </c>
      <c r="BN327" s="22" t="str">
        <f t="shared" si="177"/>
        <v/>
      </c>
      <c r="BO327" s="22" t="str">
        <f t="shared" si="177"/>
        <v/>
      </c>
      <c r="BP327" s="22" t="str">
        <f t="shared" si="177"/>
        <v/>
      </c>
      <c r="BQ327" s="22" t="str">
        <f t="shared" si="177"/>
        <v/>
      </c>
      <c r="BR327" s="22" t="str">
        <f t="shared" si="177"/>
        <v/>
      </c>
      <c r="BS327" s="22" t="str">
        <f t="shared" si="177"/>
        <v/>
      </c>
      <c r="BT327" s="22" t="str">
        <f t="shared" si="177"/>
        <v/>
      </c>
      <c r="BU327" s="22" t="str">
        <f t="shared" si="177"/>
        <v/>
      </c>
      <c r="BV327" s="22" t="str">
        <f t="shared" si="177"/>
        <v/>
      </c>
    </row>
    <row r="328" spans="2:74" ht="30" customHeight="1" x14ac:dyDescent="0.2">
      <c r="B328" s="75"/>
      <c r="C328" s="75"/>
      <c r="D328" s="77"/>
      <c r="E328" s="49"/>
      <c r="F328" s="49"/>
      <c r="G328" s="50"/>
      <c r="H328" s="51"/>
      <c r="I328" s="50"/>
      <c r="J328" s="53"/>
      <c r="K328" s="55" t="str">
        <f t="shared" ref="K328:K391" si="178">IF(AM328="","",AM328)</f>
        <v/>
      </c>
      <c r="L328" s="50" t="str">
        <f t="shared" ref="L328:L391" si="179">IF(AN328="","",AN328)</f>
        <v/>
      </c>
      <c r="M328" s="50" t="str">
        <f t="shared" ref="M328:M391" si="180">IF(AP328="","",AP328)</f>
        <v/>
      </c>
      <c r="N328" s="72" t="str">
        <f t="shared" ref="N328:N391" si="181">IF(OR(AQ328="",AQ328=0),"",AQ328)</f>
        <v/>
      </c>
      <c r="O328" s="72" t="str">
        <f t="shared" ref="O328:O391" si="182">IF(OR(AR328="",M328="",N328="",),"",AR328)</f>
        <v/>
      </c>
      <c r="P328" s="51" t="str">
        <f t="shared" ref="P328:P391" si="183">IF(AS328="","",AS328)</f>
        <v/>
      </c>
      <c r="Q328" s="21"/>
      <c r="R328" s="68" t="str">
        <f t="shared" ref="R328:R391" si="184">IF(S328="","",AK328)</f>
        <v/>
      </c>
      <c r="S328" s="51" t="str">
        <f t="shared" ref="S328:S391" si="185">IF(AT328="","",AT328)</f>
        <v/>
      </c>
      <c r="T328" s="24"/>
      <c r="U328" s="7" t="str">
        <f t="shared" si="169"/>
        <v/>
      </c>
      <c r="V328" s="8" t="str">
        <f t="shared" ref="V328:V391" si="186">IF(U328="","",SUMIF($AL$3:$AL$100003,U328,$AR$3:$AR$100003))</f>
        <v/>
      </c>
      <c r="W328" s="21"/>
      <c r="X328" s="14" t="str">
        <f t="shared" si="170"/>
        <v/>
      </c>
      <c r="Y328" s="14" t="str">
        <f t="shared" ref="Y328:Y391" si="187">IF($X328="","",SUMIF($AM$3:$AM$100003,X328,$AP$3:$AP$100003))</f>
        <v/>
      </c>
      <c r="Z328" s="8" t="str">
        <f t="shared" ref="Z328:Z391" si="188">IF($X328="","",SUMIF($AM$3:$AM$100003,X328,$AR$3:$AR$100003))</f>
        <v/>
      </c>
      <c r="AA328" s="24"/>
      <c r="AB328" s="4" t="str">
        <f>IF(B328="","",COUNT(B$3:B328))</f>
        <v/>
      </c>
      <c r="AC328" s="4" t="str">
        <f>IF(C328="","",COUNT(C$3:C328))</f>
        <v/>
      </c>
      <c r="AD328" s="4" t="str">
        <f>IF(D328="","",COUNT(D$3:D328))</f>
        <v/>
      </c>
      <c r="AE328" s="22" t="str">
        <f>IF(E328="","",COUNTA($E$3:E328))</f>
        <v/>
      </c>
      <c r="AF328" s="60" t="str">
        <f>IF(B328="",IF(OR($C328&lt;&gt;"",$D328&lt;&gt;"",$E328&lt;&gt;"",$F328&lt;&gt;""),INDEX(AF$3:AF327,MATCH(MAX(AB$3:AB327),AB$3:AB327,0),0),""),B328)</f>
        <v/>
      </c>
      <c r="AG328" s="60" t="str">
        <f>IF(C328="",IF(OR($B328&lt;&gt;"",$D328&lt;&gt;"",$E328&lt;&gt;"",$F328&lt;&gt;""),INDEX(AG$3:AG327,MATCH(MAX(AC$3:AC327),AC$3:AC327,0),0),""),C328)</f>
        <v/>
      </c>
      <c r="AH328" s="60" t="str">
        <f>IF(D328="",IF(OR($B328&lt;&gt;"",$C328&lt;&gt;"",$E328&lt;&gt;"",$F328&lt;&gt;""),INDEX(AH$3:AH327,MATCH(MAX(AD$3:AD327),AD$3:AD327,0),0),""),D328)</f>
        <v/>
      </c>
      <c r="AI328" s="19" t="str">
        <f t="shared" ref="AI328:AI391" si="189">IF(E328="","",E328)</f>
        <v/>
      </c>
      <c r="AJ328" s="22" t="str">
        <f>IF(AK328="","",$AK328&amp;"@"&amp;AL328&amp;IF(AL328="","","@"&amp;COUNTIF($AI$3:AI328,AL328)))</f>
        <v/>
      </c>
      <c r="AK328" s="45" t="str">
        <f t="shared" ref="AK328:AK391" si="190">IFERROR(IF(AH328="","",DATE(AF328,AG328,AH328)),"")</f>
        <v/>
      </c>
      <c r="AL328" s="5" t="str">
        <f>IF(AI328="",IF(AND(F328&lt;&gt;"",E328=""),INDEX($AI$3:AI327,MATCH(MAX($AE$3:AE327),$AE$3:AE327,0),0),""),AI328)</f>
        <v/>
      </c>
      <c r="AM328" s="22" t="str">
        <f>IF(入力!F328="","",IFERROR(INDEX(設定!$B$3:$B$100003,IFERROR(MATCH("*"&amp;$F328&amp;"*",設定!B$3:B$100003,0),MATCH("*"&amp;$F328&amp;"*",設定!C$3:C$100003,0)),0),入力!F328))&amp;""</f>
        <v/>
      </c>
      <c r="AN328" s="22" t="str">
        <f>IF(AM328="","",IFERROR(IF(入力!I328="",INDEX(設定!$D$3:$D$100003,MATCH("*"&amp;$AM328&amp;"*",設定!B$3:B$100003,0),0),I328),I328))&amp;""</f>
        <v/>
      </c>
      <c r="AO328" s="22" t="str">
        <f t="shared" ref="AO328:AO391" si="191">IF(J328="","",J328)</f>
        <v/>
      </c>
      <c r="AP328" s="22" t="str">
        <f t="shared" ref="AP328:AP391" si="192">IF(G328="","",G328)</f>
        <v/>
      </c>
      <c r="AQ328" s="22" t="str">
        <f>IF(AM328="","",IFERROR(IF(入力!H328="",INDEX(設定!$E$3:$X$100003,MATCH("*"&amp;$AM328&amp;"*",設定!B$3:B$100003,0),MATCH($AK328,設定!$E$1:$X$1,1)),H328),H328))</f>
        <v/>
      </c>
      <c r="AR328" s="23" t="str">
        <f t="shared" ref="AR328:AR391" si="193">IF(COUNT(AP328:AQ328)=2,AP328*AQ328,"")</f>
        <v/>
      </c>
      <c r="AS328" s="23" t="str">
        <f>IF(AND(AR328&lt;&gt;"",COUNTIF($AJ$3:AJ328,AJ328)=1),SUMIF($AJ$3:$AR$100003,AJ328,$AR$3:$AR$100003),"")</f>
        <v/>
      </c>
      <c r="AT328" s="23" t="str">
        <f>IF(AND(COUNTIF($AK$3:AK328,AK328)=COUNTIF($AK$3:AK100328,AK328),AK328&lt;&gt;""),SUMIF($AK$3:AK328,AK328,$AR$3:AR328),"")</f>
        <v/>
      </c>
      <c r="AU328" s="125"/>
      <c r="AV328" s="22" t="str">
        <f>IF(COUNT(BA328:BF328)=6,MAX($AV$3:AV327)+1,"")</f>
        <v/>
      </c>
      <c r="AW328" s="22" t="str">
        <f>IF(AX328="","",RANK(AX328,$AX$3:$AX$100003,1)+COUNTIF($AX$3:AX328,AX328)-1)</f>
        <v/>
      </c>
      <c r="AX328" s="22" t="str">
        <f t="shared" si="171"/>
        <v/>
      </c>
      <c r="AY328" s="22" t="str">
        <f>IF(AL328="","",IF(COUNTIF($AL$3:AL328,AL328)=1,1+MAX($AY$3:AY327),INDEX($AY$3:AY327,MATCH(AL328,$AL$3:AL328,0),0)))</f>
        <v/>
      </c>
      <c r="AZ328" s="22" t="str">
        <f>IF(AM328="","",IF(COUNTIF($AM$3:AM328,AM328)=1,1+MAX($AZ$3:AZ327),INDEX($AZ$3:AZ327,MATCH(AM328,$AM$3:AM328,0),0)))</f>
        <v/>
      </c>
      <c r="BA328" s="79" t="str">
        <f t="shared" si="172"/>
        <v/>
      </c>
      <c r="BB328" s="79" t="str">
        <f t="shared" si="173"/>
        <v/>
      </c>
      <c r="BC328" s="22" t="str">
        <f>IF($AL328="","",IF(COUNTIF(AL328,"*"&amp;BC$1&amp;"*"),COUNTIF(AL$3:AL328,"*"&amp;BC$1&amp;"*"),""))</f>
        <v/>
      </c>
      <c r="BD328" s="22" t="str">
        <f>IF($AL328="","",IF(COUNTIF(AM328,"*"&amp;BD$1&amp;"*"),COUNTIF(AM$3:AM328,"*"&amp;BD$1&amp;"*"),""))</f>
        <v/>
      </c>
      <c r="BE328" s="22" t="str">
        <f>IF($AL328="","",IF(COUNTIF(AN328,"*"&amp;BE$1&amp;"*"),COUNTIF(AN$3:AN328,"*"&amp;BE$1&amp;"*"),""))</f>
        <v/>
      </c>
      <c r="BF328" s="22" t="str">
        <f>IF($AL328="","",IF(COUNTIF(AO328,"*"&amp;BF$1&amp;"*"),COUNTIF(AO$3:AO328,"*"&amp;BF$1&amp;"*"),""))</f>
        <v/>
      </c>
      <c r="BG328" s="83" t="str">
        <f t="shared" si="174"/>
        <v/>
      </c>
      <c r="BH328" s="22" t="str">
        <f t="shared" si="175"/>
        <v/>
      </c>
      <c r="BI328" s="22" t="str">
        <f t="shared" si="176"/>
        <v/>
      </c>
      <c r="BK328" s="22" t="str">
        <f>IF($BK$1&gt;=1+MAX($BK$3:BK327),1+MAX($BK$3:BK327),"")</f>
        <v/>
      </c>
      <c r="BL328" s="22" t="str">
        <f t="shared" si="177"/>
        <v/>
      </c>
      <c r="BM328" s="22" t="str">
        <f t="shared" si="177"/>
        <v/>
      </c>
      <c r="BN328" s="22" t="str">
        <f t="shared" si="177"/>
        <v/>
      </c>
      <c r="BO328" s="22" t="str">
        <f t="shared" si="177"/>
        <v/>
      </c>
      <c r="BP328" s="22" t="str">
        <f t="shared" si="177"/>
        <v/>
      </c>
      <c r="BQ328" s="22" t="str">
        <f t="shared" si="177"/>
        <v/>
      </c>
      <c r="BR328" s="22" t="str">
        <f t="shared" si="177"/>
        <v/>
      </c>
      <c r="BS328" s="22" t="str">
        <f t="shared" si="177"/>
        <v/>
      </c>
      <c r="BT328" s="22" t="str">
        <f t="shared" si="177"/>
        <v/>
      </c>
      <c r="BU328" s="22" t="str">
        <f t="shared" si="177"/>
        <v/>
      </c>
      <c r="BV328" s="22" t="str">
        <f t="shared" si="177"/>
        <v/>
      </c>
    </row>
    <row r="329" spans="2:74" ht="30" customHeight="1" x14ac:dyDescent="0.2">
      <c r="B329" s="75"/>
      <c r="C329" s="75"/>
      <c r="D329" s="77"/>
      <c r="E329" s="49"/>
      <c r="F329" s="49"/>
      <c r="G329" s="50"/>
      <c r="H329" s="51"/>
      <c r="I329" s="50"/>
      <c r="J329" s="53"/>
      <c r="K329" s="55" t="str">
        <f t="shared" si="178"/>
        <v/>
      </c>
      <c r="L329" s="50" t="str">
        <f t="shared" si="179"/>
        <v/>
      </c>
      <c r="M329" s="50" t="str">
        <f t="shared" si="180"/>
        <v/>
      </c>
      <c r="N329" s="72" t="str">
        <f t="shared" si="181"/>
        <v/>
      </c>
      <c r="O329" s="72" t="str">
        <f t="shared" si="182"/>
        <v/>
      </c>
      <c r="P329" s="51" t="str">
        <f t="shared" si="183"/>
        <v/>
      </c>
      <c r="Q329" s="21"/>
      <c r="R329" s="68" t="str">
        <f t="shared" si="184"/>
        <v/>
      </c>
      <c r="S329" s="51" t="str">
        <f t="shared" si="185"/>
        <v/>
      </c>
      <c r="T329" s="24"/>
      <c r="U329" s="7" t="str">
        <f t="shared" si="169"/>
        <v/>
      </c>
      <c r="V329" s="8" t="str">
        <f t="shared" si="186"/>
        <v/>
      </c>
      <c r="W329" s="21"/>
      <c r="X329" s="14" t="str">
        <f t="shared" si="170"/>
        <v/>
      </c>
      <c r="Y329" s="14" t="str">
        <f t="shared" si="187"/>
        <v/>
      </c>
      <c r="Z329" s="8" t="str">
        <f t="shared" si="188"/>
        <v/>
      </c>
      <c r="AA329" s="24"/>
      <c r="AB329" s="4" t="str">
        <f>IF(B329="","",COUNT(B$3:B329))</f>
        <v/>
      </c>
      <c r="AC329" s="4" t="str">
        <f>IF(C329="","",COUNT(C$3:C329))</f>
        <v/>
      </c>
      <c r="AD329" s="4" t="str">
        <f>IF(D329="","",COUNT(D$3:D329))</f>
        <v/>
      </c>
      <c r="AE329" s="22" t="str">
        <f>IF(E329="","",COUNTA($E$3:E329))</f>
        <v/>
      </c>
      <c r="AF329" s="60" t="str">
        <f>IF(B329="",IF(OR($C329&lt;&gt;"",$D329&lt;&gt;"",$E329&lt;&gt;"",$F329&lt;&gt;""),INDEX(AF$3:AF328,MATCH(MAX(AB$3:AB328),AB$3:AB328,0),0),""),B329)</f>
        <v/>
      </c>
      <c r="AG329" s="60" t="str">
        <f>IF(C329="",IF(OR($B329&lt;&gt;"",$D329&lt;&gt;"",$E329&lt;&gt;"",$F329&lt;&gt;""),INDEX(AG$3:AG328,MATCH(MAX(AC$3:AC328),AC$3:AC328,0),0),""),C329)</f>
        <v/>
      </c>
      <c r="AH329" s="60" t="str">
        <f>IF(D329="",IF(OR($B329&lt;&gt;"",$C329&lt;&gt;"",$E329&lt;&gt;"",$F329&lt;&gt;""),INDEX(AH$3:AH328,MATCH(MAX(AD$3:AD328),AD$3:AD328,0),0),""),D329)</f>
        <v/>
      </c>
      <c r="AI329" s="19" t="str">
        <f t="shared" si="189"/>
        <v/>
      </c>
      <c r="AJ329" s="22" t="str">
        <f>IF(AK329="","",$AK329&amp;"@"&amp;AL329&amp;IF(AL329="","","@"&amp;COUNTIF($AI$3:AI329,AL329)))</f>
        <v/>
      </c>
      <c r="AK329" s="45" t="str">
        <f t="shared" si="190"/>
        <v/>
      </c>
      <c r="AL329" s="5" t="str">
        <f>IF(AI329="",IF(AND(F329&lt;&gt;"",E329=""),INDEX($AI$3:AI328,MATCH(MAX($AE$3:AE328),$AE$3:AE328,0),0),""),AI329)</f>
        <v/>
      </c>
      <c r="AM329" s="22" t="str">
        <f>IF(入力!F329="","",IFERROR(INDEX(設定!$B$3:$B$100003,IFERROR(MATCH("*"&amp;$F329&amp;"*",設定!B$3:B$100003,0),MATCH("*"&amp;$F329&amp;"*",設定!C$3:C$100003,0)),0),入力!F329))&amp;""</f>
        <v/>
      </c>
      <c r="AN329" s="22" t="str">
        <f>IF(AM329="","",IFERROR(IF(入力!I329="",INDEX(設定!$D$3:$D$100003,MATCH("*"&amp;$AM329&amp;"*",設定!B$3:B$100003,0),0),I329),I329))&amp;""</f>
        <v/>
      </c>
      <c r="AO329" s="22" t="str">
        <f t="shared" si="191"/>
        <v/>
      </c>
      <c r="AP329" s="22" t="str">
        <f t="shared" si="192"/>
        <v/>
      </c>
      <c r="AQ329" s="22" t="str">
        <f>IF(AM329="","",IFERROR(IF(入力!H329="",INDEX(設定!$E$3:$X$100003,MATCH("*"&amp;$AM329&amp;"*",設定!B$3:B$100003,0),MATCH($AK329,設定!$E$1:$X$1,1)),H329),H329))</f>
        <v/>
      </c>
      <c r="AR329" s="23" t="str">
        <f t="shared" si="193"/>
        <v/>
      </c>
      <c r="AS329" s="23" t="str">
        <f>IF(AND(AR329&lt;&gt;"",COUNTIF($AJ$3:AJ329,AJ329)=1),SUMIF($AJ$3:$AR$100003,AJ329,$AR$3:$AR$100003),"")</f>
        <v/>
      </c>
      <c r="AT329" s="23" t="str">
        <f>IF(AND(COUNTIF($AK$3:AK329,AK329)=COUNTIF($AK$3:AK100329,AK329),AK329&lt;&gt;""),SUMIF($AK$3:AK329,AK329,$AR$3:AR329),"")</f>
        <v/>
      </c>
      <c r="AU329" s="125"/>
      <c r="AV329" s="22" t="str">
        <f>IF(COUNT(BA329:BF329)=6,MAX($AV$3:AV328)+1,"")</f>
        <v/>
      </c>
      <c r="AW329" s="22" t="str">
        <f>IF(AX329="","",RANK(AX329,$AX$3:$AX$100003,1)+COUNTIF($AX$3:AX329,AX329)-1)</f>
        <v/>
      </c>
      <c r="AX329" s="22" t="str">
        <f t="shared" si="171"/>
        <v/>
      </c>
      <c r="AY329" s="22" t="str">
        <f>IF(AL329="","",IF(COUNTIF($AL$3:AL329,AL329)=1,1+MAX($AY$3:AY328),INDEX($AY$3:AY328,MATCH(AL329,$AL$3:AL329,0),0)))</f>
        <v/>
      </c>
      <c r="AZ329" s="22" t="str">
        <f>IF(AM329="","",IF(COUNTIF($AM$3:AM329,AM329)=1,1+MAX($AZ$3:AZ328),INDEX($AZ$3:AZ328,MATCH(AM329,$AM$3:AM329,0),0)))</f>
        <v/>
      </c>
      <c r="BA329" s="79" t="str">
        <f t="shared" si="172"/>
        <v/>
      </c>
      <c r="BB329" s="79" t="str">
        <f t="shared" si="173"/>
        <v/>
      </c>
      <c r="BC329" s="22" t="str">
        <f>IF($AL329="","",IF(COUNTIF(AL329,"*"&amp;BC$1&amp;"*"),COUNTIF(AL$3:AL329,"*"&amp;BC$1&amp;"*"),""))</f>
        <v/>
      </c>
      <c r="BD329" s="22" t="str">
        <f>IF($AL329="","",IF(COUNTIF(AM329,"*"&amp;BD$1&amp;"*"),COUNTIF(AM$3:AM329,"*"&amp;BD$1&amp;"*"),""))</f>
        <v/>
      </c>
      <c r="BE329" s="22" t="str">
        <f>IF($AL329="","",IF(COUNTIF(AN329,"*"&amp;BE$1&amp;"*"),COUNTIF(AN$3:AN329,"*"&amp;BE$1&amp;"*"),""))</f>
        <v/>
      </c>
      <c r="BF329" s="22" t="str">
        <f>IF($AL329="","",IF(COUNTIF(AO329,"*"&amp;BF$1&amp;"*"),COUNTIF(AO$3:AO329,"*"&amp;BF$1&amp;"*"),""))</f>
        <v/>
      </c>
      <c r="BG329" s="83" t="str">
        <f t="shared" si="174"/>
        <v/>
      </c>
      <c r="BH329" s="22" t="str">
        <f t="shared" si="175"/>
        <v/>
      </c>
      <c r="BI329" s="22" t="str">
        <f t="shared" si="176"/>
        <v/>
      </c>
      <c r="BK329" s="22" t="str">
        <f>IF($BK$1&gt;=1+MAX($BK$3:BK328),1+MAX($BK$3:BK328),"")</f>
        <v/>
      </c>
      <c r="BL329" s="22" t="str">
        <f t="shared" si="177"/>
        <v/>
      </c>
      <c r="BM329" s="22" t="str">
        <f t="shared" si="177"/>
        <v/>
      </c>
      <c r="BN329" s="22" t="str">
        <f t="shared" si="177"/>
        <v/>
      </c>
      <c r="BO329" s="22" t="str">
        <f t="shared" si="177"/>
        <v/>
      </c>
      <c r="BP329" s="22" t="str">
        <f t="shared" si="177"/>
        <v/>
      </c>
      <c r="BQ329" s="22" t="str">
        <f t="shared" si="177"/>
        <v/>
      </c>
      <c r="BR329" s="22" t="str">
        <f t="shared" si="177"/>
        <v/>
      </c>
      <c r="BS329" s="22" t="str">
        <f t="shared" si="177"/>
        <v/>
      </c>
      <c r="BT329" s="22" t="str">
        <f t="shared" si="177"/>
        <v/>
      </c>
      <c r="BU329" s="22" t="str">
        <f t="shared" si="177"/>
        <v/>
      </c>
      <c r="BV329" s="22" t="str">
        <f t="shared" si="177"/>
        <v/>
      </c>
    </row>
    <row r="330" spans="2:74" ht="30" customHeight="1" x14ac:dyDescent="0.2">
      <c r="B330" s="75"/>
      <c r="C330" s="75"/>
      <c r="D330" s="77"/>
      <c r="E330" s="49"/>
      <c r="F330" s="49"/>
      <c r="G330" s="50"/>
      <c r="H330" s="51"/>
      <c r="I330" s="50"/>
      <c r="J330" s="53"/>
      <c r="K330" s="55" t="str">
        <f t="shared" si="178"/>
        <v/>
      </c>
      <c r="L330" s="50" t="str">
        <f t="shared" si="179"/>
        <v/>
      </c>
      <c r="M330" s="50" t="str">
        <f t="shared" si="180"/>
        <v/>
      </c>
      <c r="N330" s="72" t="str">
        <f t="shared" si="181"/>
        <v/>
      </c>
      <c r="O330" s="72" t="str">
        <f t="shared" si="182"/>
        <v/>
      </c>
      <c r="P330" s="51" t="str">
        <f t="shared" si="183"/>
        <v/>
      </c>
      <c r="Q330" s="21"/>
      <c r="R330" s="68" t="str">
        <f t="shared" si="184"/>
        <v/>
      </c>
      <c r="S330" s="51" t="str">
        <f t="shared" si="185"/>
        <v/>
      </c>
      <c r="T330" s="24"/>
      <c r="U330" s="7" t="str">
        <f t="shared" si="169"/>
        <v/>
      </c>
      <c r="V330" s="8" t="str">
        <f t="shared" si="186"/>
        <v/>
      </c>
      <c r="W330" s="21"/>
      <c r="X330" s="14" t="str">
        <f t="shared" si="170"/>
        <v/>
      </c>
      <c r="Y330" s="14" t="str">
        <f t="shared" si="187"/>
        <v/>
      </c>
      <c r="Z330" s="8" t="str">
        <f t="shared" si="188"/>
        <v/>
      </c>
      <c r="AA330" s="24"/>
      <c r="AB330" s="4" t="str">
        <f>IF(B330="","",COUNT(B$3:B330))</f>
        <v/>
      </c>
      <c r="AC330" s="4" t="str">
        <f>IF(C330="","",COUNT(C$3:C330))</f>
        <v/>
      </c>
      <c r="AD330" s="4" t="str">
        <f>IF(D330="","",COUNT(D$3:D330))</f>
        <v/>
      </c>
      <c r="AE330" s="22" t="str">
        <f>IF(E330="","",COUNTA($E$3:E330))</f>
        <v/>
      </c>
      <c r="AF330" s="60" t="str">
        <f>IF(B330="",IF(OR($C330&lt;&gt;"",$D330&lt;&gt;"",$E330&lt;&gt;"",$F330&lt;&gt;""),INDEX(AF$3:AF329,MATCH(MAX(AB$3:AB329),AB$3:AB329,0),0),""),B330)</f>
        <v/>
      </c>
      <c r="AG330" s="60" t="str">
        <f>IF(C330="",IF(OR($B330&lt;&gt;"",$D330&lt;&gt;"",$E330&lt;&gt;"",$F330&lt;&gt;""),INDEX(AG$3:AG329,MATCH(MAX(AC$3:AC329),AC$3:AC329,0),0),""),C330)</f>
        <v/>
      </c>
      <c r="AH330" s="60" t="str">
        <f>IF(D330="",IF(OR($B330&lt;&gt;"",$C330&lt;&gt;"",$E330&lt;&gt;"",$F330&lt;&gt;""),INDEX(AH$3:AH329,MATCH(MAX(AD$3:AD329),AD$3:AD329,0),0),""),D330)</f>
        <v/>
      </c>
      <c r="AI330" s="19" t="str">
        <f t="shared" si="189"/>
        <v/>
      </c>
      <c r="AJ330" s="22" t="str">
        <f>IF(AK330="","",$AK330&amp;"@"&amp;AL330&amp;IF(AL330="","","@"&amp;COUNTIF($AI$3:AI330,AL330)))</f>
        <v/>
      </c>
      <c r="AK330" s="45" t="str">
        <f t="shared" si="190"/>
        <v/>
      </c>
      <c r="AL330" s="5" t="str">
        <f>IF(AI330="",IF(AND(F330&lt;&gt;"",E330=""),INDEX($AI$3:AI329,MATCH(MAX($AE$3:AE329),$AE$3:AE329,0),0),""),AI330)</f>
        <v/>
      </c>
      <c r="AM330" s="22" t="str">
        <f>IF(入力!F330="","",IFERROR(INDEX(設定!$B$3:$B$100003,IFERROR(MATCH("*"&amp;$F330&amp;"*",設定!B$3:B$100003,0),MATCH("*"&amp;$F330&amp;"*",設定!C$3:C$100003,0)),0),入力!F330))&amp;""</f>
        <v/>
      </c>
      <c r="AN330" s="22" t="str">
        <f>IF(AM330="","",IFERROR(IF(入力!I330="",INDEX(設定!$D$3:$D$100003,MATCH("*"&amp;$AM330&amp;"*",設定!B$3:B$100003,0),0),I330),I330))&amp;""</f>
        <v/>
      </c>
      <c r="AO330" s="22" t="str">
        <f t="shared" si="191"/>
        <v/>
      </c>
      <c r="AP330" s="22" t="str">
        <f t="shared" si="192"/>
        <v/>
      </c>
      <c r="AQ330" s="22" t="str">
        <f>IF(AM330="","",IFERROR(IF(入力!H330="",INDEX(設定!$E$3:$X$100003,MATCH("*"&amp;$AM330&amp;"*",設定!B$3:B$100003,0),MATCH($AK330,設定!$E$1:$X$1,1)),H330),H330))</f>
        <v/>
      </c>
      <c r="AR330" s="23" t="str">
        <f t="shared" si="193"/>
        <v/>
      </c>
      <c r="AS330" s="23" t="str">
        <f>IF(AND(AR330&lt;&gt;"",COUNTIF($AJ$3:AJ330,AJ330)=1),SUMIF($AJ$3:$AR$100003,AJ330,$AR$3:$AR$100003),"")</f>
        <v/>
      </c>
      <c r="AT330" s="23" t="str">
        <f>IF(AND(COUNTIF($AK$3:AK330,AK330)=COUNTIF($AK$3:AK100330,AK330),AK330&lt;&gt;""),SUMIF($AK$3:AK330,AK330,$AR$3:AR330),"")</f>
        <v/>
      </c>
      <c r="AU330" s="125"/>
      <c r="AV330" s="22" t="str">
        <f>IF(COUNT(BA330:BF330)=6,MAX($AV$3:AV329)+1,"")</f>
        <v/>
      </c>
      <c r="AW330" s="22" t="str">
        <f>IF(AX330="","",RANK(AX330,$AX$3:$AX$100003,1)+COUNTIF($AX$3:AX330,AX330)-1)</f>
        <v/>
      </c>
      <c r="AX330" s="22" t="str">
        <f t="shared" si="171"/>
        <v/>
      </c>
      <c r="AY330" s="22" t="str">
        <f>IF(AL330="","",IF(COUNTIF($AL$3:AL330,AL330)=1,1+MAX($AY$3:AY329),INDEX($AY$3:AY329,MATCH(AL330,$AL$3:AL330,0),0)))</f>
        <v/>
      </c>
      <c r="AZ330" s="22" t="str">
        <f>IF(AM330="","",IF(COUNTIF($AM$3:AM330,AM330)=1,1+MAX($AZ$3:AZ329),INDEX($AZ$3:AZ329,MATCH(AM330,$AM$3:AM330,0),0)))</f>
        <v/>
      </c>
      <c r="BA330" s="79" t="str">
        <f t="shared" si="172"/>
        <v/>
      </c>
      <c r="BB330" s="79" t="str">
        <f t="shared" si="173"/>
        <v/>
      </c>
      <c r="BC330" s="22" t="str">
        <f>IF($AL330="","",IF(COUNTIF(AL330,"*"&amp;BC$1&amp;"*"),COUNTIF(AL$3:AL330,"*"&amp;BC$1&amp;"*"),""))</f>
        <v/>
      </c>
      <c r="BD330" s="22" t="str">
        <f>IF($AL330="","",IF(COUNTIF(AM330,"*"&amp;BD$1&amp;"*"),COUNTIF(AM$3:AM330,"*"&amp;BD$1&amp;"*"),""))</f>
        <v/>
      </c>
      <c r="BE330" s="22" t="str">
        <f>IF($AL330="","",IF(COUNTIF(AN330,"*"&amp;BE$1&amp;"*"),COUNTIF(AN$3:AN330,"*"&amp;BE$1&amp;"*"),""))</f>
        <v/>
      </c>
      <c r="BF330" s="22" t="str">
        <f>IF($AL330="","",IF(COUNTIF(AO330,"*"&amp;BF$1&amp;"*"),COUNTIF(AO$3:AO330,"*"&amp;BF$1&amp;"*"),""))</f>
        <v/>
      </c>
      <c r="BG330" s="83" t="str">
        <f t="shared" si="174"/>
        <v/>
      </c>
      <c r="BH330" s="22" t="str">
        <f t="shared" si="175"/>
        <v/>
      </c>
      <c r="BI330" s="22" t="str">
        <f t="shared" si="176"/>
        <v/>
      </c>
      <c r="BK330" s="22" t="str">
        <f>IF($BK$1&gt;=1+MAX($BK$3:BK329),1+MAX($BK$3:BK329),"")</f>
        <v/>
      </c>
      <c r="BL330" s="22" t="str">
        <f t="shared" si="177"/>
        <v/>
      </c>
      <c r="BM330" s="22" t="str">
        <f t="shared" si="177"/>
        <v/>
      </c>
      <c r="BN330" s="22" t="str">
        <f t="shared" si="177"/>
        <v/>
      </c>
      <c r="BO330" s="22" t="str">
        <f t="shared" si="177"/>
        <v/>
      </c>
      <c r="BP330" s="22" t="str">
        <f t="shared" si="177"/>
        <v/>
      </c>
      <c r="BQ330" s="22" t="str">
        <f t="shared" si="177"/>
        <v/>
      </c>
      <c r="BR330" s="22" t="str">
        <f t="shared" si="177"/>
        <v/>
      </c>
      <c r="BS330" s="22" t="str">
        <f t="shared" si="177"/>
        <v/>
      </c>
      <c r="BT330" s="22" t="str">
        <f t="shared" si="177"/>
        <v/>
      </c>
      <c r="BU330" s="22" t="str">
        <f t="shared" si="177"/>
        <v/>
      </c>
      <c r="BV330" s="22" t="str">
        <f t="shared" si="177"/>
        <v/>
      </c>
    </row>
    <row r="331" spans="2:74" ht="30" customHeight="1" x14ac:dyDescent="0.2">
      <c r="B331" s="75"/>
      <c r="C331" s="75"/>
      <c r="D331" s="77"/>
      <c r="E331" s="49"/>
      <c r="F331" s="49"/>
      <c r="G331" s="50"/>
      <c r="H331" s="51"/>
      <c r="I331" s="50"/>
      <c r="J331" s="53"/>
      <c r="K331" s="55" t="str">
        <f t="shared" si="178"/>
        <v/>
      </c>
      <c r="L331" s="50" t="str">
        <f t="shared" si="179"/>
        <v/>
      </c>
      <c r="M331" s="50" t="str">
        <f t="shared" si="180"/>
        <v/>
      </c>
      <c r="N331" s="72" t="str">
        <f t="shared" si="181"/>
        <v/>
      </c>
      <c r="O331" s="72" t="str">
        <f t="shared" si="182"/>
        <v/>
      </c>
      <c r="P331" s="51" t="str">
        <f t="shared" si="183"/>
        <v/>
      </c>
      <c r="Q331" s="21"/>
      <c r="R331" s="68" t="str">
        <f t="shared" si="184"/>
        <v/>
      </c>
      <c r="S331" s="51" t="str">
        <f t="shared" si="185"/>
        <v/>
      </c>
      <c r="T331" s="24"/>
      <c r="U331" s="7" t="str">
        <f t="shared" si="169"/>
        <v/>
      </c>
      <c r="V331" s="8" t="str">
        <f t="shared" si="186"/>
        <v/>
      </c>
      <c r="W331" s="21"/>
      <c r="X331" s="14" t="str">
        <f t="shared" si="170"/>
        <v/>
      </c>
      <c r="Y331" s="14" t="str">
        <f t="shared" si="187"/>
        <v/>
      </c>
      <c r="Z331" s="8" t="str">
        <f t="shared" si="188"/>
        <v/>
      </c>
      <c r="AA331" s="24"/>
      <c r="AB331" s="4" t="str">
        <f>IF(B331="","",COUNT(B$3:B331))</f>
        <v/>
      </c>
      <c r="AC331" s="4" t="str">
        <f>IF(C331="","",COUNT(C$3:C331))</f>
        <v/>
      </c>
      <c r="AD331" s="4" t="str">
        <f>IF(D331="","",COUNT(D$3:D331))</f>
        <v/>
      </c>
      <c r="AE331" s="22" t="str">
        <f>IF(E331="","",COUNTA($E$3:E331))</f>
        <v/>
      </c>
      <c r="AF331" s="60" t="str">
        <f>IF(B331="",IF(OR($C331&lt;&gt;"",$D331&lt;&gt;"",$E331&lt;&gt;"",$F331&lt;&gt;""),INDEX(AF$3:AF330,MATCH(MAX(AB$3:AB330),AB$3:AB330,0),0),""),B331)</f>
        <v/>
      </c>
      <c r="AG331" s="60" t="str">
        <f>IF(C331="",IF(OR($B331&lt;&gt;"",$D331&lt;&gt;"",$E331&lt;&gt;"",$F331&lt;&gt;""),INDEX(AG$3:AG330,MATCH(MAX(AC$3:AC330),AC$3:AC330,0),0),""),C331)</f>
        <v/>
      </c>
      <c r="AH331" s="60" t="str">
        <f>IF(D331="",IF(OR($B331&lt;&gt;"",$C331&lt;&gt;"",$E331&lt;&gt;"",$F331&lt;&gt;""),INDEX(AH$3:AH330,MATCH(MAX(AD$3:AD330),AD$3:AD330,0),0),""),D331)</f>
        <v/>
      </c>
      <c r="AI331" s="19" t="str">
        <f t="shared" si="189"/>
        <v/>
      </c>
      <c r="AJ331" s="22" t="str">
        <f>IF(AK331="","",$AK331&amp;"@"&amp;AL331&amp;IF(AL331="","","@"&amp;COUNTIF($AI$3:AI331,AL331)))</f>
        <v/>
      </c>
      <c r="AK331" s="45" t="str">
        <f t="shared" si="190"/>
        <v/>
      </c>
      <c r="AL331" s="5" t="str">
        <f>IF(AI331="",IF(AND(F331&lt;&gt;"",E331=""),INDEX($AI$3:AI330,MATCH(MAX($AE$3:AE330),$AE$3:AE330,0),0),""),AI331)</f>
        <v/>
      </c>
      <c r="AM331" s="22" t="str">
        <f>IF(入力!F331="","",IFERROR(INDEX(設定!$B$3:$B$100003,IFERROR(MATCH("*"&amp;$F331&amp;"*",設定!B$3:B$100003,0),MATCH("*"&amp;$F331&amp;"*",設定!C$3:C$100003,0)),0),入力!F331))&amp;""</f>
        <v/>
      </c>
      <c r="AN331" s="22" t="str">
        <f>IF(AM331="","",IFERROR(IF(入力!I331="",INDEX(設定!$D$3:$D$100003,MATCH("*"&amp;$AM331&amp;"*",設定!B$3:B$100003,0),0),I331),I331))&amp;""</f>
        <v/>
      </c>
      <c r="AO331" s="22" t="str">
        <f t="shared" si="191"/>
        <v/>
      </c>
      <c r="AP331" s="22" t="str">
        <f t="shared" si="192"/>
        <v/>
      </c>
      <c r="AQ331" s="22" t="str">
        <f>IF(AM331="","",IFERROR(IF(入力!H331="",INDEX(設定!$E$3:$X$100003,MATCH("*"&amp;$AM331&amp;"*",設定!B$3:B$100003,0),MATCH($AK331,設定!$E$1:$X$1,1)),H331),H331))</f>
        <v/>
      </c>
      <c r="AR331" s="23" t="str">
        <f t="shared" si="193"/>
        <v/>
      </c>
      <c r="AS331" s="23" t="str">
        <f>IF(AND(AR331&lt;&gt;"",COUNTIF($AJ$3:AJ331,AJ331)=1),SUMIF($AJ$3:$AR$100003,AJ331,$AR$3:$AR$100003),"")</f>
        <v/>
      </c>
      <c r="AT331" s="23" t="str">
        <f>IF(AND(COUNTIF($AK$3:AK331,AK331)=COUNTIF($AK$3:AK100331,AK331),AK331&lt;&gt;""),SUMIF($AK$3:AK331,AK331,$AR$3:AR331),"")</f>
        <v/>
      </c>
      <c r="AU331" s="125"/>
      <c r="AV331" s="22" t="str">
        <f>IF(COUNT(BA331:BF331)=6,MAX($AV$3:AV330)+1,"")</f>
        <v/>
      </c>
      <c r="AW331" s="22" t="str">
        <f>IF(AX331="","",RANK(AX331,$AX$3:$AX$100003,1)+COUNTIF($AX$3:AX331,AX331)-1)</f>
        <v/>
      </c>
      <c r="AX331" s="22" t="str">
        <f t="shared" si="171"/>
        <v/>
      </c>
      <c r="AY331" s="22" t="str">
        <f>IF(AL331="","",IF(COUNTIF($AL$3:AL331,AL331)=1,1+MAX($AY$3:AY330),INDEX($AY$3:AY330,MATCH(AL331,$AL$3:AL331,0),0)))</f>
        <v/>
      </c>
      <c r="AZ331" s="22" t="str">
        <f>IF(AM331="","",IF(COUNTIF($AM$3:AM331,AM331)=1,1+MAX($AZ$3:AZ330),INDEX($AZ$3:AZ330,MATCH(AM331,$AM$3:AM331,0),0)))</f>
        <v/>
      </c>
      <c r="BA331" s="79" t="str">
        <f t="shared" si="172"/>
        <v/>
      </c>
      <c r="BB331" s="79" t="str">
        <f t="shared" si="173"/>
        <v/>
      </c>
      <c r="BC331" s="22" t="str">
        <f>IF($AL331="","",IF(COUNTIF(AL331,"*"&amp;BC$1&amp;"*"),COUNTIF(AL$3:AL331,"*"&amp;BC$1&amp;"*"),""))</f>
        <v/>
      </c>
      <c r="BD331" s="22" t="str">
        <f>IF($AL331="","",IF(COUNTIF(AM331,"*"&amp;BD$1&amp;"*"),COUNTIF(AM$3:AM331,"*"&amp;BD$1&amp;"*"),""))</f>
        <v/>
      </c>
      <c r="BE331" s="22" t="str">
        <f>IF($AL331="","",IF(COUNTIF(AN331,"*"&amp;BE$1&amp;"*"),COUNTIF(AN$3:AN331,"*"&amp;BE$1&amp;"*"),""))</f>
        <v/>
      </c>
      <c r="BF331" s="22" t="str">
        <f>IF($AL331="","",IF(COUNTIF(AO331,"*"&amp;BF$1&amp;"*"),COUNTIF(AO$3:AO331,"*"&amp;BF$1&amp;"*"),""))</f>
        <v/>
      </c>
      <c r="BG331" s="83" t="str">
        <f t="shared" si="174"/>
        <v/>
      </c>
      <c r="BH331" s="22" t="str">
        <f t="shared" si="175"/>
        <v/>
      </c>
      <c r="BI331" s="22" t="str">
        <f t="shared" si="176"/>
        <v/>
      </c>
      <c r="BK331" s="22" t="str">
        <f>IF($BK$1&gt;=1+MAX($BK$3:BK330),1+MAX($BK$3:BK330),"")</f>
        <v/>
      </c>
      <c r="BL331" s="22" t="str">
        <f t="shared" si="177"/>
        <v/>
      </c>
      <c r="BM331" s="22" t="str">
        <f t="shared" si="177"/>
        <v/>
      </c>
      <c r="BN331" s="22" t="str">
        <f t="shared" si="177"/>
        <v/>
      </c>
      <c r="BO331" s="22" t="str">
        <f t="shared" si="177"/>
        <v/>
      </c>
      <c r="BP331" s="22" t="str">
        <f t="shared" si="177"/>
        <v/>
      </c>
      <c r="BQ331" s="22" t="str">
        <f t="shared" si="177"/>
        <v/>
      </c>
      <c r="BR331" s="22" t="str">
        <f t="shared" si="177"/>
        <v/>
      </c>
      <c r="BS331" s="22" t="str">
        <f t="shared" si="177"/>
        <v/>
      </c>
      <c r="BT331" s="22" t="str">
        <f t="shared" si="177"/>
        <v/>
      </c>
      <c r="BU331" s="22" t="str">
        <f t="shared" si="177"/>
        <v/>
      </c>
      <c r="BV331" s="22" t="str">
        <f t="shared" si="177"/>
        <v/>
      </c>
    </row>
    <row r="332" spans="2:74" ht="30" customHeight="1" x14ac:dyDescent="0.2">
      <c r="B332" s="75"/>
      <c r="C332" s="75"/>
      <c r="D332" s="77"/>
      <c r="E332" s="49"/>
      <c r="F332" s="49"/>
      <c r="G332" s="50"/>
      <c r="H332" s="51"/>
      <c r="I332" s="50"/>
      <c r="J332" s="53"/>
      <c r="K332" s="55" t="str">
        <f t="shared" si="178"/>
        <v/>
      </c>
      <c r="L332" s="50" t="str">
        <f t="shared" si="179"/>
        <v/>
      </c>
      <c r="M332" s="50" t="str">
        <f t="shared" si="180"/>
        <v/>
      </c>
      <c r="N332" s="72" t="str">
        <f t="shared" si="181"/>
        <v/>
      </c>
      <c r="O332" s="72" t="str">
        <f t="shared" si="182"/>
        <v/>
      </c>
      <c r="P332" s="51" t="str">
        <f t="shared" si="183"/>
        <v/>
      </c>
      <c r="Q332" s="21"/>
      <c r="R332" s="68" t="str">
        <f t="shared" si="184"/>
        <v/>
      </c>
      <c r="S332" s="51" t="str">
        <f t="shared" si="185"/>
        <v/>
      </c>
      <c r="T332" s="24"/>
      <c r="U332" s="7" t="str">
        <f t="shared" si="169"/>
        <v/>
      </c>
      <c r="V332" s="8" t="str">
        <f t="shared" si="186"/>
        <v/>
      </c>
      <c r="W332" s="21"/>
      <c r="X332" s="14" t="str">
        <f t="shared" si="170"/>
        <v/>
      </c>
      <c r="Y332" s="14" t="str">
        <f t="shared" si="187"/>
        <v/>
      </c>
      <c r="Z332" s="8" t="str">
        <f t="shared" si="188"/>
        <v/>
      </c>
      <c r="AA332" s="24"/>
      <c r="AB332" s="4" t="str">
        <f>IF(B332="","",COUNT(B$3:B332))</f>
        <v/>
      </c>
      <c r="AC332" s="4" t="str">
        <f>IF(C332="","",COUNT(C$3:C332))</f>
        <v/>
      </c>
      <c r="AD332" s="4" t="str">
        <f>IF(D332="","",COUNT(D$3:D332))</f>
        <v/>
      </c>
      <c r="AE332" s="22" t="str">
        <f>IF(E332="","",COUNTA($E$3:E332))</f>
        <v/>
      </c>
      <c r="AF332" s="60" t="str">
        <f>IF(B332="",IF(OR($C332&lt;&gt;"",$D332&lt;&gt;"",$E332&lt;&gt;"",$F332&lt;&gt;""),INDEX(AF$3:AF331,MATCH(MAX(AB$3:AB331),AB$3:AB331,0),0),""),B332)</f>
        <v/>
      </c>
      <c r="AG332" s="60" t="str">
        <f>IF(C332="",IF(OR($B332&lt;&gt;"",$D332&lt;&gt;"",$E332&lt;&gt;"",$F332&lt;&gt;""),INDEX(AG$3:AG331,MATCH(MAX(AC$3:AC331),AC$3:AC331,0),0),""),C332)</f>
        <v/>
      </c>
      <c r="AH332" s="60" t="str">
        <f>IF(D332="",IF(OR($B332&lt;&gt;"",$C332&lt;&gt;"",$E332&lt;&gt;"",$F332&lt;&gt;""),INDEX(AH$3:AH331,MATCH(MAX(AD$3:AD331),AD$3:AD331,0),0),""),D332)</f>
        <v/>
      </c>
      <c r="AI332" s="19" t="str">
        <f t="shared" si="189"/>
        <v/>
      </c>
      <c r="AJ332" s="22" t="str">
        <f>IF(AK332="","",$AK332&amp;"@"&amp;AL332&amp;IF(AL332="","","@"&amp;COUNTIF($AI$3:AI332,AL332)))</f>
        <v/>
      </c>
      <c r="AK332" s="45" t="str">
        <f t="shared" si="190"/>
        <v/>
      </c>
      <c r="AL332" s="5" t="str">
        <f>IF(AI332="",IF(AND(F332&lt;&gt;"",E332=""),INDEX($AI$3:AI331,MATCH(MAX($AE$3:AE331),$AE$3:AE331,0),0),""),AI332)</f>
        <v/>
      </c>
      <c r="AM332" s="22" t="str">
        <f>IF(入力!F332="","",IFERROR(INDEX(設定!$B$3:$B$100003,IFERROR(MATCH("*"&amp;$F332&amp;"*",設定!B$3:B$100003,0),MATCH("*"&amp;$F332&amp;"*",設定!C$3:C$100003,0)),0),入力!F332))&amp;""</f>
        <v/>
      </c>
      <c r="AN332" s="22" t="str">
        <f>IF(AM332="","",IFERROR(IF(入力!I332="",INDEX(設定!$D$3:$D$100003,MATCH("*"&amp;$AM332&amp;"*",設定!B$3:B$100003,0),0),I332),I332))&amp;""</f>
        <v/>
      </c>
      <c r="AO332" s="22" t="str">
        <f t="shared" si="191"/>
        <v/>
      </c>
      <c r="AP332" s="22" t="str">
        <f t="shared" si="192"/>
        <v/>
      </c>
      <c r="AQ332" s="22" t="str">
        <f>IF(AM332="","",IFERROR(IF(入力!H332="",INDEX(設定!$E$3:$X$100003,MATCH("*"&amp;$AM332&amp;"*",設定!B$3:B$100003,0),MATCH($AK332,設定!$E$1:$X$1,1)),H332),H332))</f>
        <v/>
      </c>
      <c r="AR332" s="23" t="str">
        <f t="shared" si="193"/>
        <v/>
      </c>
      <c r="AS332" s="23" t="str">
        <f>IF(AND(AR332&lt;&gt;"",COUNTIF($AJ$3:AJ332,AJ332)=1),SUMIF($AJ$3:$AR$100003,AJ332,$AR$3:$AR$100003),"")</f>
        <v/>
      </c>
      <c r="AT332" s="23" t="str">
        <f>IF(AND(COUNTIF($AK$3:AK332,AK332)=COUNTIF($AK$3:AK100332,AK332),AK332&lt;&gt;""),SUMIF($AK$3:AK332,AK332,$AR$3:AR332),"")</f>
        <v/>
      </c>
      <c r="AU332" s="125"/>
      <c r="AV332" s="22" t="str">
        <f>IF(COUNT(BA332:BF332)=6,MAX($AV$3:AV331)+1,"")</f>
        <v/>
      </c>
      <c r="AW332" s="22" t="str">
        <f>IF(AX332="","",RANK(AX332,$AX$3:$AX$100003,1)+COUNTIF($AX$3:AX332,AX332)-1)</f>
        <v/>
      </c>
      <c r="AX332" s="22" t="str">
        <f t="shared" si="171"/>
        <v/>
      </c>
      <c r="AY332" s="22" t="str">
        <f>IF(AL332="","",IF(COUNTIF($AL$3:AL332,AL332)=1,1+MAX($AY$3:AY331),INDEX($AY$3:AY331,MATCH(AL332,$AL$3:AL332,0),0)))</f>
        <v/>
      </c>
      <c r="AZ332" s="22" t="str">
        <f>IF(AM332="","",IF(COUNTIF($AM$3:AM332,AM332)=1,1+MAX($AZ$3:AZ331),INDEX($AZ$3:AZ331,MATCH(AM332,$AM$3:AM332,0),0)))</f>
        <v/>
      </c>
      <c r="BA332" s="79" t="str">
        <f t="shared" si="172"/>
        <v/>
      </c>
      <c r="BB332" s="79" t="str">
        <f t="shared" si="173"/>
        <v/>
      </c>
      <c r="BC332" s="22" t="str">
        <f>IF($AL332="","",IF(COUNTIF(AL332,"*"&amp;BC$1&amp;"*"),COUNTIF(AL$3:AL332,"*"&amp;BC$1&amp;"*"),""))</f>
        <v/>
      </c>
      <c r="BD332" s="22" t="str">
        <f>IF($AL332="","",IF(COUNTIF(AM332,"*"&amp;BD$1&amp;"*"),COUNTIF(AM$3:AM332,"*"&amp;BD$1&amp;"*"),""))</f>
        <v/>
      </c>
      <c r="BE332" s="22" t="str">
        <f>IF($AL332="","",IF(COUNTIF(AN332,"*"&amp;BE$1&amp;"*"),COUNTIF(AN$3:AN332,"*"&amp;BE$1&amp;"*"),""))</f>
        <v/>
      </c>
      <c r="BF332" s="22" t="str">
        <f>IF($AL332="","",IF(COUNTIF(AO332,"*"&amp;BF$1&amp;"*"),COUNTIF(AO$3:AO332,"*"&amp;BF$1&amp;"*"),""))</f>
        <v/>
      </c>
      <c r="BG332" s="83" t="str">
        <f t="shared" si="174"/>
        <v/>
      </c>
      <c r="BH332" s="22" t="str">
        <f t="shared" si="175"/>
        <v/>
      </c>
      <c r="BI332" s="22" t="str">
        <f t="shared" si="176"/>
        <v/>
      </c>
      <c r="BK332" s="22" t="str">
        <f>IF($BK$1&gt;=1+MAX($BK$3:BK331),1+MAX($BK$3:BK331),"")</f>
        <v/>
      </c>
      <c r="BL332" s="22" t="str">
        <f t="shared" si="177"/>
        <v/>
      </c>
      <c r="BM332" s="22" t="str">
        <f t="shared" si="177"/>
        <v/>
      </c>
      <c r="BN332" s="22" t="str">
        <f t="shared" si="177"/>
        <v/>
      </c>
      <c r="BO332" s="22" t="str">
        <f t="shared" si="177"/>
        <v/>
      </c>
      <c r="BP332" s="22" t="str">
        <f t="shared" si="177"/>
        <v/>
      </c>
      <c r="BQ332" s="22" t="str">
        <f t="shared" si="177"/>
        <v/>
      </c>
      <c r="BR332" s="22" t="str">
        <f t="shared" si="177"/>
        <v/>
      </c>
      <c r="BS332" s="22" t="str">
        <f t="shared" si="177"/>
        <v/>
      </c>
      <c r="BT332" s="22" t="str">
        <f t="shared" si="177"/>
        <v/>
      </c>
      <c r="BU332" s="22" t="str">
        <f t="shared" si="177"/>
        <v/>
      </c>
      <c r="BV332" s="22" t="str">
        <f t="shared" si="177"/>
        <v/>
      </c>
    </row>
    <row r="333" spans="2:74" ht="30" customHeight="1" x14ac:dyDescent="0.2">
      <c r="B333" s="75"/>
      <c r="C333" s="75"/>
      <c r="D333" s="77"/>
      <c r="E333" s="49"/>
      <c r="F333" s="49"/>
      <c r="G333" s="50"/>
      <c r="H333" s="51"/>
      <c r="I333" s="50"/>
      <c r="J333" s="53"/>
      <c r="K333" s="55" t="str">
        <f t="shared" si="178"/>
        <v/>
      </c>
      <c r="L333" s="50" t="str">
        <f t="shared" si="179"/>
        <v/>
      </c>
      <c r="M333" s="50" t="str">
        <f t="shared" si="180"/>
        <v/>
      </c>
      <c r="N333" s="72" t="str">
        <f t="shared" si="181"/>
        <v/>
      </c>
      <c r="O333" s="72" t="str">
        <f t="shared" si="182"/>
        <v/>
      </c>
      <c r="P333" s="51" t="str">
        <f t="shared" si="183"/>
        <v/>
      </c>
      <c r="Q333" s="21"/>
      <c r="R333" s="68" t="str">
        <f t="shared" si="184"/>
        <v/>
      </c>
      <c r="S333" s="51" t="str">
        <f t="shared" si="185"/>
        <v/>
      </c>
      <c r="T333" s="24"/>
      <c r="U333" s="7" t="str">
        <f t="shared" si="169"/>
        <v/>
      </c>
      <c r="V333" s="8" t="str">
        <f t="shared" si="186"/>
        <v/>
      </c>
      <c r="W333" s="21"/>
      <c r="X333" s="14" t="str">
        <f t="shared" si="170"/>
        <v/>
      </c>
      <c r="Y333" s="14" t="str">
        <f t="shared" si="187"/>
        <v/>
      </c>
      <c r="Z333" s="8" t="str">
        <f t="shared" si="188"/>
        <v/>
      </c>
      <c r="AA333" s="24"/>
      <c r="AB333" s="4" t="str">
        <f>IF(B333="","",COUNT(B$3:B333))</f>
        <v/>
      </c>
      <c r="AC333" s="4" t="str">
        <f>IF(C333="","",COUNT(C$3:C333))</f>
        <v/>
      </c>
      <c r="AD333" s="4" t="str">
        <f>IF(D333="","",COUNT(D$3:D333))</f>
        <v/>
      </c>
      <c r="AE333" s="22" t="str">
        <f>IF(E333="","",COUNTA($E$3:E333))</f>
        <v/>
      </c>
      <c r="AF333" s="60" t="str">
        <f>IF(B333="",IF(OR($C333&lt;&gt;"",$D333&lt;&gt;"",$E333&lt;&gt;"",$F333&lt;&gt;""),INDEX(AF$3:AF332,MATCH(MAX(AB$3:AB332),AB$3:AB332,0),0),""),B333)</f>
        <v/>
      </c>
      <c r="AG333" s="60" t="str">
        <f>IF(C333="",IF(OR($B333&lt;&gt;"",$D333&lt;&gt;"",$E333&lt;&gt;"",$F333&lt;&gt;""),INDEX(AG$3:AG332,MATCH(MAX(AC$3:AC332),AC$3:AC332,0),0),""),C333)</f>
        <v/>
      </c>
      <c r="AH333" s="60" t="str">
        <f>IF(D333="",IF(OR($B333&lt;&gt;"",$C333&lt;&gt;"",$E333&lt;&gt;"",$F333&lt;&gt;""),INDEX(AH$3:AH332,MATCH(MAX(AD$3:AD332),AD$3:AD332,0),0),""),D333)</f>
        <v/>
      </c>
      <c r="AI333" s="19" t="str">
        <f t="shared" si="189"/>
        <v/>
      </c>
      <c r="AJ333" s="22" t="str">
        <f>IF(AK333="","",$AK333&amp;"@"&amp;AL333&amp;IF(AL333="","","@"&amp;COUNTIF($AI$3:AI333,AL333)))</f>
        <v/>
      </c>
      <c r="AK333" s="45" t="str">
        <f t="shared" si="190"/>
        <v/>
      </c>
      <c r="AL333" s="5" t="str">
        <f>IF(AI333="",IF(AND(F333&lt;&gt;"",E333=""),INDEX($AI$3:AI332,MATCH(MAX($AE$3:AE332),$AE$3:AE332,0),0),""),AI333)</f>
        <v/>
      </c>
      <c r="AM333" s="22" t="str">
        <f>IF(入力!F333="","",IFERROR(INDEX(設定!$B$3:$B$100003,IFERROR(MATCH("*"&amp;$F333&amp;"*",設定!B$3:B$100003,0),MATCH("*"&amp;$F333&amp;"*",設定!C$3:C$100003,0)),0),入力!F333))&amp;""</f>
        <v/>
      </c>
      <c r="AN333" s="22" t="str">
        <f>IF(AM333="","",IFERROR(IF(入力!I333="",INDEX(設定!$D$3:$D$100003,MATCH("*"&amp;$AM333&amp;"*",設定!B$3:B$100003,0),0),I333),I333))&amp;""</f>
        <v/>
      </c>
      <c r="AO333" s="22" t="str">
        <f t="shared" si="191"/>
        <v/>
      </c>
      <c r="AP333" s="22" t="str">
        <f t="shared" si="192"/>
        <v/>
      </c>
      <c r="AQ333" s="22" t="str">
        <f>IF(AM333="","",IFERROR(IF(入力!H333="",INDEX(設定!$E$3:$X$100003,MATCH("*"&amp;$AM333&amp;"*",設定!B$3:B$100003,0),MATCH($AK333,設定!$E$1:$X$1,1)),H333),H333))</f>
        <v/>
      </c>
      <c r="AR333" s="23" t="str">
        <f t="shared" si="193"/>
        <v/>
      </c>
      <c r="AS333" s="23" t="str">
        <f>IF(AND(AR333&lt;&gt;"",COUNTIF($AJ$3:AJ333,AJ333)=1),SUMIF($AJ$3:$AR$100003,AJ333,$AR$3:$AR$100003),"")</f>
        <v/>
      </c>
      <c r="AT333" s="23" t="str">
        <f>IF(AND(COUNTIF($AK$3:AK333,AK333)=COUNTIF($AK$3:AK100333,AK333),AK333&lt;&gt;""),SUMIF($AK$3:AK333,AK333,$AR$3:AR333),"")</f>
        <v/>
      </c>
      <c r="AU333" s="125"/>
      <c r="AV333" s="22" t="str">
        <f>IF(COUNT(BA333:BF333)=6,MAX($AV$3:AV332)+1,"")</f>
        <v/>
      </c>
      <c r="AW333" s="22" t="str">
        <f>IF(AX333="","",RANK(AX333,$AX$3:$AX$100003,1)+COUNTIF($AX$3:AX333,AX333)-1)</f>
        <v/>
      </c>
      <c r="AX333" s="22" t="str">
        <f t="shared" si="171"/>
        <v/>
      </c>
      <c r="AY333" s="22" t="str">
        <f>IF(AL333="","",IF(COUNTIF($AL$3:AL333,AL333)=1,1+MAX($AY$3:AY332),INDEX($AY$3:AY332,MATCH(AL333,$AL$3:AL333,0),0)))</f>
        <v/>
      </c>
      <c r="AZ333" s="22" t="str">
        <f>IF(AM333="","",IF(COUNTIF($AM$3:AM333,AM333)=1,1+MAX($AZ$3:AZ332),INDEX($AZ$3:AZ332,MATCH(AM333,$AM$3:AM333,0),0)))</f>
        <v/>
      </c>
      <c r="BA333" s="79" t="str">
        <f t="shared" si="172"/>
        <v/>
      </c>
      <c r="BB333" s="79" t="str">
        <f t="shared" si="173"/>
        <v/>
      </c>
      <c r="BC333" s="22" t="str">
        <f>IF($AL333="","",IF(COUNTIF(AL333,"*"&amp;BC$1&amp;"*"),COUNTIF(AL$3:AL333,"*"&amp;BC$1&amp;"*"),""))</f>
        <v/>
      </c>
      <c r="BD333" s="22" t="str">
        <f>IF($AL333="","",IF(COUNTIF(AM333,"*"&amp;BD$1&amp;"*"),COUNTIF(AM$3:AM333,"*"&amp;BD$1&amp;"*"),""))</f>
        <v/>
      </c>
      <c r="BE333" s="22" t="str">
        <f>IF($AL333="","",IF(COUNTIF(AN333,"*"&amp;BE$1&amp;"*"),COUNTIF(AN$3:AN333,"*"&amp;BE$1&amp;"*"),""))</f>
        <v/>
      </c>
      <c r="BF333" s="22" t="str">
        <f>IF($AL333="","",IF(COUNTIF(AO333,"*"&amp;BF$1&amp;"*"),COUNTIF(AO$3:AO333,"*"&amp;BF$1&amp;"*"),""))</f>
        <v/>
      </c>
      <c r="BG333" s="83" t="str">
        <f t="shared" si="174"/>
        <v/>
      </c>
      <c r="BH333" s="22" t="str">
        <f t="shared" si="175"/>
        <v/>
      </c>
      <c r="BI333" s="22" t="str">
        <f t="shared" si="176"/>
        <v/>
      </c>
      <c r="BK333" s="22" t="str">
        <f>IF($BK$1&gt;=1+MAX($BK$3:BK332),1+MAX($BK$3:BK332),"")</f>
        <v/>
      </c>
      <c r="BL333" s="22" t="str">
        <f t="shared" ref="BL333:BV342" si="194">IFERROR(IF($BK333="","",INDEX($AF$3:$AR$100003,MATCH($BK333,INDEX($AV$3:$AW$100003,0,MATCH($BL$1,$AV$2:$AW$2,0)),0),MATCH(BL$2,$AF$2:$AR$2,0))),"")</f>
        <v/>
      </c>
      <c r="BM333" s="22" t="str">
        <f t="shared" si="194"/>
        <v/>
      </c>
      <c r="BN333" s="22" t="str">
        <f t="shared" si="194"/>
        <v/>
      </c>
      <c r="BO333" s="22" t="str">
        <f t="shared" si="194"/>
        <v/>
      </c>
      <c r="BP333" s="22" t="str">
        <f t="shared" si="194"/>
        <v/>
      </c>
      <c r="BQ333" s="22" t="str">
        <f t="shared" si="194"/>
        <v/>
      </c>
      <c r="BR333" s="22" t="str">
        <f t="shared" si="194"/>
        <v/>
      </c>
      <c r="BS333" s="22" t="str">
        <f t="shared" si="194"/>
        <v/>
      </c>
      <c r="BT333" s="22" t="str">
        <f t="shared" si="194"/>
        <v/>
      </c>
      <c r="BU333" s="22" t="str">
        <f t="shared" si="194"/>
        <v/>
      </c>
      <c r="BV333" s="22" t="str">
        <f t="shared" si="194"/>
        <v/>
      </c>
    </row>
    <row r="334" spans="2:74" ht="30" customHeight="1" x14ac:dyDescent="0.2">
      <c r="B334" s="75"/>
      <c r="C334" s="75"/>
      <c r="D334" s="77"/>
      <c r="E334" s="49"/>
      <c r="F334" s="49"/>
      <c r="G334" s="50"/>
      <c r="H334" s="51"/>
      <c r="I334" s="50"/>
      <c r="J334" s="53"/>
      <c r="K334" s="55" t="str">
        <f t="shared" si="178"/>
        <v/>
      </c>
      <c r="L334" s="50" t="str">
        <f t="shared" si="179"/>
        <v/>
      </c>
      <c r="M334" s="50" t="str">
        <f t="shared" si="180"/>
        <v/>
      </c>
      <c r="N334" s="72" t="str">
        <f t="shared" si="181"/>
        <v/>
      </c>
      <c r="O334" s="72" t="str">
        <f t="shared" si="182"/>
        <v/>
      </c>
      <c r="P334" s="51" t="str">
        <f t="shared" si="183"/>
        <v/>
      </c>
      <c r="Q334" s="21"/>
      <c r="R334" s="68" t="str">
        <f t="shared" si="184"/>
        <v/>
      </c>
      <c r="S334" s="51" t="str">
        <f t="shared" si="185"/>
        <v/>
      </c>
      <c r="T334" s="24"/>
      <c r="U334" s="7" t="str">
        <f t="shared" si="169"/>
        <v/>
      </c>
      <c r="V334" s="8" t="str">
        <f t="shared" si="186"/>
        <v/>
      </c>
      <c r="W334" s="21"/>
      <c r="X334" s="14" t="str">
        <f t="shared" si="170"/>
        <v/>
      </c>
      <c r="Y334" s="14" t="str">
        <f t="shared" si="187"/>
        <v/>
      </c>
      <c r="Z334" s="8" t="str">
        <f t="shared" si="188"/>
        <v/>
      </c>
      <c r="AA334" s="24"/>
      <c r="AB334" s="4" t="str">
        <f>IF(B334="","",COUNT(B$3:B334))</f>
        <v/>
      </c>
      <c r="AC334" s="4" t="str">
        <f>IF(C334="","",COUNT(C$3:C334))</f>
        <v/>
      </c>
      <c r="AD334" s="4" t="str">
        <f>IF(D334="","",COUNT(D$3:D334))</f>
        <v/>
      </c>
      <c r="AE334" s="22" t="str">
        <f>IF(E334="","",COUNTA($E$3:E334))</f>
        <v/>
      </c>
      <c r="AF334" s="60" t="str">
        <f>IF(B334="",IF(OR($C334&lt;&gt;"",$D334&lt;&gt;"",$E334&lt;&gt;"",$F334&lt;&gt;""),INDEX(AF$3:AF333,MATCH(MAX(AB$3:AB333),AB$3:AB333,0),0),""),B334)</f>
        <v/>
      </c>
      <c r="AG334" s="60" t="str">
        <f>IF(C334="",IF(OR($B334&lt;&gt;"",$D334&lt;&gt;"",$E334&lt;&gt;"",$F334&lt;&gt;""),INDEX(AG$3:AG333,MATCH(MAX(AC$3:AC333),AC$3:AC333,0),0),""),C334)</f>
        <v/>
      </c>
      <c r="AH334" s="60" t="str">
        <f>IF(D334="",IF(OR($B334&lt;&gt;"",$C334&lt;&gt;"",$E334&lt;&gt;"",$F334&lt;&gt;""),INDEX(AH$3:AH333,MATCH(MAX(AD$3:AD333),AD$3:AD333,0),0),""),D334)</f>
        <v/>
      </c>
      <c r="AI334" s="19" t="str">
        <f t="shared" si="189"/>
        <v/>
      </c>
      <c r="AJ334" s="22" t="str">
        <f>IF(AK334="","",$AK334&amp;"@"&amp;AL334&amp;IF(AL334="","","@"&amp;COUNTIF($AI$3:AI334,AL334)))</f>
        <v/>
      </c>
      <c r="AK334" s="45" t="str">
        <f t="shared" si="190"/>
        <v/>
      </c>
      <c r="AL334" s="5" t="str">
        <f>IF(AI334="",IF(AND(F334&lt;&gt;"",E334=""),INDEX($AI$3:AI333,MATCH(MAX($AE$3:AE333),$AE$3:AE333,0),0),""),AI334)</f>
        <v/>
      </c>
      <c r="AM334" s="22" t="str">
        <f>IF(入力!F334="","",IFERROR(INDEX(設定!$B$3:$B$100003,IFERROR(MATCH("*"&amp;$F334&amp;"*",設定!B$3:B$100003,0),MATCH("*"&amp;$F334&amp;"*",設定!C$3:C$100003,0)),0),入力!F334))&amp;""</f>
        <v/>
      </c>
      <c r="AN334" s="22" t="str">
        <f>IF(AM334="","",IFERROR(IF(入力!I334="",INDEX(設定!$D$3:$D$100003,MATCH("*"&amp;$AM334&amp;"*",設定!B$3:B$100003,0),0),I334),I334))&amp;""</f>
        <v/>
      </c>
      <c r="AO334" s="22" t="str">
        <f t="shared" si="191"/>
        <v/>
      </c>
      <c r="AP334" s="22" t="str">
        <f t="shared" si="192"/>
        <v/>
      </c>
      <c r="AQ334" s="22" t="str">
        <f>IF(AM334="","",IFERROR(IF(入力!H334="",INDEX(設定!$E$3:$X$100003,MATCH("*"&amp;$AM334&amp;"*",設定!B$3:B$100003,0),MATCH($AK334,設定!$E$1:$X$1,1)),H334),H334))</f>
        <v/>
      </c>
      <c r="AR334" s="23" t="str">
        <f t="shared" si="193"/>
        <v/>
      </c>
      <c r="AS334" s="23" t="str">
        <f>IF(AND(AR334&lt;&gt;"",COUNTIF($AJ$3:AJ334,AJ334)=1),SUMIF($AJ$3:$AR$100003,AJ334,$AR$3:$AR$100003),"")</f>
        <v/>
      </c>
      <c r="AT334" s="23" t="str">
        <f>IF(AND(COUNTIF($AK$3:AK334,AK334)=COUNTIF($AK$3:AK100334,AK334),AK334&lt;&gt;""),SUMIF($AK$3:AK334,AK334,$AR$3:AR334),"")</f>
        <v/>
      </c>
      <c r="AU334" s="125"/>
      <c r="AV334" s="22" t="str">
        <f>IF(COUNT(BA334:BF334)=6,MAX($AV$3:AV333)+1,"")</f>
        <v/>
      </c>
      <c r="AW334" s="22" t="str">
        <f>IF(AX334="","",RANK(AX334,$AX$3:$AX$100003,1)+COUNTIF($AX$3:AX334,AX334)-1)</f>
        <v/>
      </c>
      <c r="AX334" s="22" t="str">
        <f t="shared" si="171"/>
        <v/>
      </c>
      <c r="AY334" s="22" t="str">
        <f>IF(AL334="","",IF(COUNTIF($AL$3:AL334,AL334)=1,1+MAX($AY$3:AY333),INDEX($AY$3:AY333,MATCH(AL334,$AL$3:AL334,0),0)))</f>
        <v/>
      </c>
      <c r="AZ334" s="22" t="str">
        <f>IF(AM334="","",IF(COUNTIF($AM$3:AM334,AM334)=1,1+MAX($AZ$3:AZ333),INDEX($AZ$3:AZ333,MATCH(AM334,$AM$3:AM334,0),0)))</f>
        <v/>
      </c>
      <c r="BA334" s="79" t="str">
        <f t="shared" si="172"/>
        <v/>
      </c>
      <c r="BB334" s="79" t="str">
        <f t="shared" si="173"/>
        <v/>
      </c>
      <c r="BC334" s="22" t="str">
        <f>IF($AL334="","",IF(COUNTIF(AL334,"*"&amp;BC$1&amp;"*"),COUNTIF(AL$3:AL334,"*"&amp;BC$1&amp;"*"),""))</f>
        <v/>
      </c>
      <c r="BD334" s="22" t="str">
        <f>IF($AL334="","",IF(COUNTIF(AM334,"*"&amp;BD$1&amp;"*"),COUNTIF(AM$3:AM334,"*"&amp;BD$1&amp;"*"),""))</f>
        <v/>
      </c>
      <c r="BE334" s="22" t="str">
        <f>IF($AL334="","",IF(COUNTIF(AN334,"*"&amp;BE$1&amp;"*"),COUNTIF(AN$3:AN334,"*"&amp;BE$1&amp;"*"),""))</f>
        <v/>
      </c>
      <c r="BF334" s="22" t="str">
        <f>IF($AL334="","",IF(COUNTIF(AO334,"*"&amp;BF$1&amp;"*"),COUNTIF(AO$3:AO334,"*"&amp;BF$1&amp;"*"),""))</f>
        <v/>
      </c>
      <c r="BG334" s="83" t="str">
        <f t="shared" si="174"/>
        <v/>
      </c>
      <c r="BH334" s="22" t="str">
        <f t="shared" si="175"/>
        <v/>
      </c>
      <c r="BI334" s="22" t="str">
        <f t="shared" si="176"/>
        <v/>
      </c>
      <c r="BK334" s="22" t="str">
        <f>IF($BK$1&gt;=1+MAX($BK$3:BK333),1+MAX($BK$3:BK333),"")</f>
        <v/>
      </c>
      <c r="BL334" s="22" t="str">
        <f t="shared" si="194"/>
        <v/>
      </c>
      <c r="BM334" s="22" t="str">
        <f t="shared" si="194"/>
        <v/>
      </c>
      <c r="BN334" s="22" t="str">
        <f t="shared" si="194"/>
        <v/>
      </c>
      <c r="BO334" s="22" t="str">
        <f t="shared" si="194"/>
        <v/>
      </c>
      <c r="BP334" s="22" t="str">
        <f t="shared" si="194"/>
        <v/>
      </c>
      <c r="BQ334" s="22" t="str">
        <f t="shared" si="194"/>
        <v/>
      </c>
      <c r="BR334" s="22" t="str">
        <f t="shared" si="194"/>
        <v/>
      </c>
      <c r="BS334" s="22" t="str">
        <f t="shared" si="194"/>
        <v/>
      </c>
      <c r="BT334" s="22" t="str">
        <f t="shared" si="194"/>
        <v/>
      </c>
      <c r="BU334" s="22" t="str">
        <f t="shared" si="194"/>
        <v/>
      </c>
      <c r="BV334" s="22" t="str">
        <f t="shared" si="194"/>
        <v/>
      </c>
    </row>
    <row r="335" spans="2:74" ht="30" customHeight="1" x14ac:dyDescent="0.2">
      <c r="B335" s="75"/>
      <c r="C335" s="75"/>
      <c r="D335" s="77"/>
      <c r="E335" s="49"/>
      <c r="F335" s="49"/>
      <c r="G335" s="50"/>
      <c r="H335" s="51"/>
      <c r="I335" s="50"/>
      <c r="J335" s="53"/>
      <c r="K335" s="55" t="str">
        <f t="shared" si="178"/>
        <v/>
      </c>
      <c r="L335" s="50" t="str">
        <f t="shared" si="179"/>
        <v/>
      </c>
      <c r="M335" s="50" t="str">
        <f t="shared" si="180"/>
        <v/>
      </c>
      <c r="N335" s="72" t="str">
        <f t="shared" si="181"/>
        <v/>
      </c>
      <c r="O335" s="72" t="str">
        <f t="shared" si="182"/>
        <v/>
      </c>
      <c r="P335" s="51" t="str">
        <f t="shared" si="183"/>
        <v/>
      </c>
      <c r="Q335" s="21"/>
      <c r="R335" s="68" t="str">
        <f t="shared" si="184"/>
        <v/>
      </c>
      <c r="S335" s="51" t="str">
        <f t="shared" si="185"/>
        <v/>
      </c>
      <c r="T335" s="24"/>
      <c r="U335" s="7" t="str">
        <f t="shared" si="169"/>
        <v/>
      </c>
      <c r="V335" s="8" t="str">
        <f t="shared" si="186"/>
        <v/>
      </c>
      <c r="W335" s="21"/>
      <c r="X335" s="14" t="str">
        <f t="shared" si="170"/>
        <v/>
      </c>
      <c r="Y335" s="14" t="str">
        <f t="shared" si="187"/>
        <v/>
      </c>
      <c r="Z335" s="8" t="str">
        <f t="shared" si="188"/>
        <v/>
      </c>
      <c r="AA335" s="24"/>
      <c r="AB335" s="4" t="str">
        <f>IF(B335="","",COUNT(B$3:B335))</f>
        <v/>
      </c>
      <c r="AC335" s="4" t="str">
        <f>IF(C335="","",COUNT(C$3:C335))</f>
        <v/>
      </c>
      <c r="AD335" s="4" t="str">
        <f>IF(D335="","",COUNT(D$3:D335))</f>
        <v/>
      </c>
      <c r="AE335" s="22" t="str">
        <f>IF(E335="","",COUNTA($E$3:E335))</f>
        <v/>
      </c>
      <c r="AF335" s="60" t="str">
        <f>IF(B335="",IF(OR($C335&lt;&gt;"",$D335&lt;&gt;"",$E335&lt;&gt;"",$F335&lt;&gt;""),INDEX(AF$3:AF334,MATCH(MAX(AB$3:AB334),AB$3:AB334,0),0),""),B335)</f>
        <v/>
      </c>
      <c r="AG335" s="60" t="str">
        <f>IF(C335="",IF(OR($B335&lt;&gt;"",$D335&lt;&gt;"",$E335&lt;&gt;"",$F335&lt;&gt;""),INDEX(AG$3:AG334,MATCH(MAX(AC$3:AC334),AC$3:AC334,0),0),""),C335)</f>
        <v/>
      </c>
      <c r="AH335" s="60" t="str">
        <f>IF(D335="",IF(OR($B335&lt;&gt;"",$C335&lt;&gt;"",$E335&lt;&gt;"",$F335&lt;&gt;""),INDEX(AH$3:AH334,MATCH(MAX(AD$3:AD334),AD$3:AD334,0),0),""),D335)</f>
        <v/>
      </c>
      <c r="AI335" s="19" t="str">
        <f t="shared" si="189"/>
        <v/>
      </c>
      <c r="AJ335" s="22" t="str">
        <f>IF(AK335="","",$AK335&amp;"@"&amp;AL335&amp;IF(AL335="","","@"&amp;COUNTIF($AI$3:AI335,AL335)))</f>
        <v/>
      </c>
      <c r="AK335" s="45" t="str">
        <f t="shared" si="190"/>
        <v/>
      </c>
      <c r="AL335" s="5" t="str">
        <f>IF(AI335="",IF(AND(F335&lt;&gt;"",E335=""),INDEX($AI$3:AI334,MATCH(MAX($AE$3:AE334),$AE$3:AE334,0),0),""),AI335)</f>
        <v/>
      </c>
      <c r="AM335" s="22" t="str">
        <f>IF(入力!F335="","",IFERROR(INDEX(設定!$B$3:$B$100003,IFERROR(MATCH("*"&amp;$F335&amp;"*",設定!B$3:B$100003,0),MATCH("*"&amp;$F335&amp;"*",設定!C$3:C$100003,0)),0),入力!F335))&amp;""</f>
        <v/>
      </c>
      <c r="AN335" s="22" t="str">
        <f>IF(AM335="","",IFERROR(IF(入力!I335="",INDEX(設定!$D$3:$D$100003,MATCH("*"&amp;$AM335&amp;"*",設定!B$3:B$100003,0),0),I335),I335))&amp;""</f>
        <v/>
      </c>
      <c r="AO335" s="22" t="str">
        <f t="shared" si="191"/>
        <v/>
      </c>
      <c r="AP335" s="22" t="str">
        <f t="shared" si="192"/>
        <v/>
      </c>
      <c r="AQ335" s="22" t="str">
        <f>IF(AM335="","",IFERROR(IF(入力!H335="",INDEX(設定!$E$3:$X$100003,MATCH("*"&amp;$AM335&amp;"*",設定!B$3:B$100003,0),MATCH($AK335,設定!$E$1:$X$1,1)),H335),H335))</f>
        <v/>
      </c>
      <c r="AR335" s="23" t="str">
        <f t="shared" si="193"/>
        <v/>
      </c>
      <c r="AS335" s="23" t="str">
        <f>IF(AND(AR335&lt;&gt;"",COUNTIF($AJ$3:AJ335,AJ335)=1),SUMIF($AJ$3:$AR$100003,AJ335,$AR$3:$AR$100003),"")</f>
        <v/>
      </c>
      <c r="AT335" s="23" t="str">
        <f>IF(AND(COUNTIF($AK$3:AK335,AK335)=COUNTIF($AK$3:AK100335,AK335),AK335&lt;&gt;""),SUMIF($AK$3:AK335,AK335,$AR$3:AR335),"")</f>
        <v/>
      </c>
      <c r="AU335" s="125"/>
      <c r="AV335" s="22" t="str">
        <f>IF(COUNT(BA335:BF335)=6,MAX($AV$3:AV334)+1,"")</f>
        <v/>
      </c>
      <c r="AW335" s="22" t="str">
        <f>IF(AX335="","",RANK(AX335,$AX$3:$AX$100003,1)+COUNTIF($AX$3:AX335,AX335)-1)</f>
        <v/>
      </c>
      <c r="AX335" s="22" t="str">
        <f t="shared" si="171"/>
        <v/>
      </c>
      <c r="AY335" s="22" t="str">
        <f>IF(AL335="","",IF(COUNTIF($AL$3:AL335,AL335)=1,1+MAX($AY$3:AY334),INDEX($AY$3:AY334,MATCH(AL335,$AL$3:AL335,0),0)))</f>
        <v/>
      </c>
      <c r="AZ335" s="22" t="str">
        <f>IF(AM335="","",IF(COUNTIF($AM$3:AM335,AM335)=1,1+MAX($AZ$3:AZ334),INDEX($AZ$3:AZ334,MATCH(AM335,$AM$3:AM335,0),0)))</f>
        <v/>
      </c>
      <c r="BA335" s="79" t="str">
        <f t="shared" si="172"/>
        <v/>
      </c>
      <c r="BB335" s="79" t="str">
        <f t="shared" si="173"/>
        <v/>
      </c>
      <c r="BC335" s="22" t="str">
        <f>IF($AL335="","",IF(COUNTIF(AL335,"*"&amp;BC$1&amp;"*"),COUNTIF(AL$3:AL335,"*"&amp;BC$1&amp;"*"),""))</f>
        <v/>
      </c>
      <c r="BD335" s="22" t="str">
        <f>IF($AL335="","",IF(COUNTIF(AM335,"*"&amp;BD$1&amp;"*"),COUNTIF(AM$3:AM335,"*"&amp;BD$1&amp;"*"),""))</f>
        <v/>
      </c>
      <c r="BE335" s="22" t="str">
        <f>IF($AL335="","",IF(COUNTIF(AN335,"*"&amp;BE$1&amp;"*"),COUNTIF(AN$3:AN335,"*"&amp;BE$1&amp;"*"),""))</f>
        <v/>
      </c>
      <c r="BF335" s="22" t="str">
        <f>IF($AL335="","",IF(COUNTIF(AO335,"*"&amp;BF$1&amp;"*"),COUNTIF(AO$3:AO335,"*"&amp;BF$1&amp;"*"),""))</f>
        <v/>
      </c>
      <c r="BG335" s="83" t="str">
        <f t="shared" si="174"/>
        <v/>
      </c>
      <c r="BH335" s="22" t="str">
        <f t="shared" si="175"/>
        <v/>
      </c>
      <c r="BI335" s="22" t="str">
        <f t="shared" si="176"/>
        <v/>
      </c>
      <c r="BK335" s="22" t="str">
        <f>IF($BK$1&gt;=1+MAX($BK$3:BK334),1+MAX($BK$3:BK334),"")</f>
        <v/>
      </c>
      <c r="BL335" s="22" t="str">
        <f t="shared" si="194"/>
        <v/>
      </c>
      <c r="BM335" s="22" t="str">
        <f t="shared" si="194"/>
        <v/>
      </c>
      <c r="BN335" s="22" t="str">
        <f t="shared" si="194"/>
        <v/>
      </c>
      <c r="BO335" s="22" t="str">
        <f t="shared" si="194"/>
        <v/>
      </c>
      <c r="BP335" s="22" t="str">
        <f t="shared" si="194"/>
        <v/>
      </c>
      <c r="BQ335" s="22" t="str">
        <f t="shared" si="194"/>
        <v/>
      </c>
      <c r="BR335" s="22" t="str">
        <f t="shared" si="194"/>
        <v/>
      </c>
      <c r="BS335" s="22" t="str">
        <f t="shared" si="194"/>
        <v/>
      </c>
      <c r="BT335" s="22" t="str">
        <f t="shared" si="194"/>
        <v/>
      </c>
      <c r="BU335" s="22" t="str">
        <f t="shared" si="194"/>
        <v/>
      </c>
      <c r="BV335" s="22" t="str">
        <f t="shared" si="194"/>
        <v/>
      </c>
    </row>
    <row r="336" spans="2:74" ht="30" customHeight="1" x14ac:dyDescent="0.2">
      <c r="B336" s="75"/>
      <c r="C336" s="75"/>
      <c r="D336" s="77"/>
      <c r="E336" s="49"/>
      <c r="F336" s="49"/>
      <c r="G336" s="50"/>
      <c r="H336" s="51"/>
      <c r="I336" s="50"/>
      <c r="J336" s="53"/>
      <c r="K336" s="55" t="str">
        <f t="shared" si="178"/>
        <v/>
      </c>
      <c r="L336" s="50" t="str">
        <f t="shared" si="179"/>
        <v/>
      </c>
      <c r="M336" s="50" t="str">
        <f t="shared" si="180"/>
        <v/>
      </c>
      <c r="N336" s="72" t="str">
        <f t="shared" si="181"/>
        <v/>
      </c>
      <c r="O336" s="72" t="str">
        <f t="shared" si="182"/>
        <v/>
      </c>
      <c r="P336" s="51" t="str">
        <f t="shared" si="183"/>
        <v/>
      </c>
      <c r="Q336" s="21"/>
      <c r="R336" s="68" t="str">
        <f t="shared" si="184"/>
        <v/>
      </c>
      <c r="S336" s="51" t="str">
        <f t="shared" si="185"/>
        <v/>
      </c>
      <c r="T336" s="24"/>
      <c r="U336" s="7" t="str">
        <f t="shared" si="169"/>
        <v/>
      </c>
      <c r="V336" s="8" t="str">
        <f t="shared" si="186"/>
        <v/>
      </c>
      <c r="W336" s="21"/>
      <c r="X336" s="14" t="str">
        <f t="shared" si="170"/>
        <v/>
      </c>
      <c r="Y336" s="14" t="str">
        <f t="shared" si="187"/>
        <v/>
      </c>
      <c r="Z336" s="8" t="str">
        <f t="shared" si="188"/>
        <v/>
      </c>
      <c r="AA336" s="24"/>
      <c r="AB336" s="4" t="str">
        <f>IF(B336="","",COUNT(B$3:B336))</f>
        <v/>
      </c>
      <c r="AC336" s="4" t="str">
        <f>IF(C336="","",COUNT(C$3:C336))</f>
        <v/>
      </c>
      <c r="AD336" s="4" t="str">
        <f>IF(D336="","",COUNT(D$3:D336))</f>
        <v/>
      </c>
      <c r="AE336" s="22" t="str">
        <f>IF(E336="","",COUNTA($E$3:E336))</f>
        <v/>
      </c>
      <c r="AF336" s="60" t="str">
        <f>IF(B336="",IF(OR($C336&lt;&gt;"",$D336&lt;&gt;"",$E336&lt;&gt;"",$F336&lt;&gt;""),INDEX(AF$3:AF335,MATCH(MAX(AB$3:AB335),AB$3:AB335,0),0),""),B336)</f>
        <v/>
      </c>
      <c r="AG336" s="60" t="str">
        <f>IF(C336="",IF(OR($B336&lt;&gt;"",$D336&lt;&gt;"",$E336&lt;&gt;"",$F336&lt;&gt;""),INDEX(AG$3:AG335,MATCH(MAX(AC$3:AC335),AC$3:AC335,0),0),""),C336)</f>
        <v/>
      </c>
      <c r="AH336" s="60" t="str">
        <f>IF(D336="",IF(OR($B336&lt;&gt;"",$C336&lt;&gt;"",$E336&lt;&gt;"",$F336&lt;&gt;""),INDEX(AH$3:AH335,MATCH(MAX(AD$3:AD335),AD$3:AD335,0),0),""),D336)</f>
        <v/>
      </c>
      <c r="AI336" s="19" t="str">
        <f t="shared" si="189"/>
        <v/>
      </c>
      <c r="AJ336" s="22" t="str">
        <f>IF(AK336="","",$AK336&amp;"@"&amp;AL336&amp;IF(AL336="","","@"&amp;COUNTIF($AI$3:AI336,AL336)))</f>
        <v/>
      </c>
      <c r="AK336" s="45" t="str">
        <f t="shared" si="190"/>
        <v/>
      </c>
      <c r="AL336" s="5" t="str">
        <f>IF(AI336="",IF(AND(F336&lt;&gt;"",E336=""),INDEX($AI$3:AI335,MATCH(MAX($AE$3:AE335),$AE$3:AE335,0),0),""),AI336)</f>
        <v/>
      </c>
      <c r="AM336" s="22" t="str">
        <f>IF(入力!F336="","",IFERROR(INDEX(設定!$B$3:$B$100003,IFERROR(MATCH("*"&amp;$F336&amp;"*",設定!B$3:B$100003,0),MATCH("*"&amp;$F336&amp;"*",設定!C$3:C$100003,0)),0),入力!F336))&amp;""</f>
        <v/>
      </c>
      <c r="AN336" s="22" t="str">
        <f>IF(AM336="","",IFERROR(IF(入力!I336="",INDEX(設定!$D$3:$D$100003,MATCH("*"&amp;$AM336&amp;"*",設定!B$3:B$100003,0),0),I336),I336))&amp;""</f>
        <v/>
      </c>
      <c r="AO336" s="22" t="str">
        <f t="shared" si="191"/>
        <v/>
      </c>
      <c r="AP336" s="22" t="str">
        <f t="shared" si="192"/>
        <v/>
      </c>
      <c r="AQ336" s="22" t="str">
        <f>IF(AM336="","",IFERROR(IF(入力!H336="",INDEX(設定!$E$3:$X$100003,MATCH("*"&amp;$AM336&amp;"*",設定!B$3:B$100003,0),MATCH($AK336,設定!$E$1:$X$1,1)),H336),H336))</f>
        <v/>
      </c>
      <c r="AR336" s="23" t="str">
        <f t="shared" si="193"/>
        <v/>
      </c>
      <c r="AS336" s="23" t="str">
        <f>IF(AND(AR336&lt;&gt;"",COUNTIF($AJ$3:AJ336,AJ336)=1),SUMIF($AJ$3:$AR$100003,AJ336,$AR$3:$AR$100003),"")</f>
        <v/>
      </c>
      <c r="AT336" s="23" t="str">
        <f>IF(AND(COUNTIF($AK$3:AK336,AK336)=COUNTIF($AK$3:AK100336,AK336),AK336&lt;&gt;""),SUMIF($AK$3:AK336,AK336,$AR$3:AR336),"")</f>
        <v/>
      </c>
      <c r="AU336" s="125"/>
      <c r="AV336" s="22" t="str">
        <f>IF(COUNT(BA336:BF336)=6,MAX($AV$3:AV335)+1,"")</f>
        <v/>
      </c>
      <c r="AW336" s="22" t="str">
        <f>IF(AX336="","",RANK(AX336,$AX$3:$AX$100003,1)+COUNTIF($AX$3:AX336,AX336)-1)</f>
        <v/>
      </c>
      <c r="AX336" s="22" t="str">
        <f t="shared" si="171"/>
        <v/>
      </c>
      <c r="AY336" s="22" t="str">
        <f>IF(AL336="","",IF(COUNTIF($AL$3:AL336,AL336)=1,1+MAX($AY$3:AY335),INDEX($AY$3:AY335,MATCH(AL336,$AL$3:AL336,0),0)))</f>
        <v/>
      </c>
      <c r="AZ336" s="22" t="str">
        <f>IF(AM336="","",IF(COUNTIF($AM$3:AM336,AM336)=1,1+MAX($AZ$3:AZ335),INDEX($AZ$3:AZ335,MATCH(AM336,$AM$3:AM336,0),0)))</f>
        <v/>
      </c>
      <c r="BA336" s="79" t="str">
        <f t="shared" si="172"/>
        <v/>
      </c>
      <c r="BB336" s="79" t="str">
        <f t="shared" si="173"/>
        <v/>
      </c>
      <c r="BC336" s="22" t="str">
        <f>IF($AL336="","",IF(COUNTIF(AL336,"*"&amp;BC$1&amp;"*"),COUNTIF(AL$3:AL336,"*"&amp;BC$1&amp;"*"),""))</f>
        <v/>
      </c>
      <c r="BD336" s="22" t="str">
        <f>IF($AL336="","",IF(COUNTIF(AM336,"*"&amp;BD$1&amp;"*"),COUNTIF(AM$3:AM336,"*"&amp;BD$1&amp;"*"),""))</f>
        <v/>
      </c>
      <c r="BE336" s="22" t="str">
        <f>IF($AL336="","",IF(COUNTIF(AN336,"*"&amp;BE$1&amp;"*"),COUNTIF(AN$3:AN336,"*"&amp;BE$1&amp;"*"),""))</f>
        <v/>
      </c>
      <c r="BF336" s="22" t="str">
        <f>IF($AL336="","",IF(COUNTIF(AO336,"*"&amp;BF$1&amp;"*"),COUNTIF(AO$3:AO336,"*"&amp;BF$1&amp;"*"),""))</f>
        <v/>
      </c>
      <c r="BG336" s="83" t="str">
        <f t="shared" si="174"/>
        <v/>
      </c>
      <c r="BH336" s="22" t="str">
        <f t="shared" si="175"/>
        <v/>
      </c>
      <c r="BI336" s="22" t="str">
        <f t="shared" si="176"/>
        <v/>
      </c>
      <c r="BK336" s="22" t="str">
        <f>IF($BK$1&gt;=1+MAX($BK$3:BK335),1+MAX($BK$3:BK335),"")</f>
        <v/>
      </c>
      <c r="BL336" s="22" t="str">
        <f t="shared" si="194"/>
        <v/>
      </c>
      <c r="BM336" s="22" t="str">
        <f t="shared" si="194"/>
        <v/>
      </c>
      <c r="BN336" s="22" t="str">
        <f t="shared" si="194"/>
        <v/>
      </c>
      <c r="BO336" s="22" t="str">
        <f t="shared" si="194"/>
        <v/>
      </c>
      <c r="BP336" s="22" t="str">
        <f t="shared" si="194"/>
        <v/>
      </c>
      <c r="BQ336" s="22" t="str">
        <f t="shared" si="194"/>
        <v/>
      </c>
      <c r="BR336" s="22" t="str">
        <f t="shared" si="194"/>
        <v/>
      </c>
      <c r="BS336" s="22" t="str">
        <f t="shared" si="194"/>
        <v/>
      </c>
      <c r="BT336" s="22" t="str">
        <f t="shared" si="194"/>
        <v/>
      </c>
      <c r="BU336" s="22" t="str">
        <f t="shared" si="194"/>
        <v/>
      </c>
      <c r="BV336" s="22" t="str">
        <f t="shared" si="194"/>
        <v/>
      </c>
    </row>
    <row r="337" spans="2:74" ht="30" customHeight="1" x14ac:dyDescent="0.2">
      <c r="B337" s="75"/>
      <c r="C337" s="75"/>
      <c r="D337" s="77"/>
      <c r="E337" s="49"/>
      <c r="F337" s="49"/>
      <c r="G337" s="50"/>
      <c r="H337" s="51"/>
      <c r="I337" s="50"/>
      <c r="J337" s="53"/>
      <c r="K337" s="55" t="str">
        <f t="shared" si="178"/>
        <v/>
      </c>
      <c r="L337" s="50" t="str">
        <f t="shared" si="179"/>
        <v/>
      </c>
      <c r="M337" s="50" t="str">
        <f t="shared" si="180"/>
        <v/>
      </c>
      <c r="N337" s="72" t="str">
        <f t="shared" si="181"/>
        <v/>
      </c>
      <c r="O337" s="72" t="str">
        <f t="shared" si="182"/>
        <v/>
      </c>
      <c r="P337" s="51" t="str">
        <f t="shared" si="183"/>
        <v/>
      </c>
      <c r="Q337" s="21"/>
      <c r="R337" s="68" t="str">
        <f t="shared" si="184"/>
        <v/>
      </c>
      <c r="S337" s="51" t="str">
        <f t="shared" si="185"/>
        <v/>
      </c>
      <c r="T337" s="24"/>
      <c r="U337" s="7" t="str">
        <f t="shared" si="169"/>
        <v/>
      </c>
      <c r="V337" s="8" t="str">
        <f t="shared" si="186"/>
        <v/>
      </c>
      <c r="W337" s="21"/>
      <c r="X337" s="14" t="str">
        <f t="shared" si="170"/>
        <v/>
      </c>
      <c r="Y337" s="14" t="str">
        <f t="shared" si="187"/>
        <v/>
      </c>
      <c r="Z337" s="8" t="str">
        <f t="shared" si="188"/>
        <v/>
      </c>
      <c r="AA337" s="24"/>
      <c r="AB337" s="4" t="str">
        <f>IF(B337="","",COUNT(B$3:B337))</f>
        <v/>
      </c>
      <c r="AC337" s="4" t="str">
        <f>IF(C337="","",COUNT(C$3:C337))</f>
        <v/>
      </c>
      <c r="AD337" s="4" t="str">
        <f>IF(D337="","",COUNT(D$3:D337))</f>
        <v/>
      </c>
      <c r="AE337" s="22" t="str">
        <f>IF(E337="","",COUNTA($E$3:E337))</f>
        <v/>
      </c>
      <c r="AF337" s="60" t="str">
        <f>IF(B337="",IF(OR($C337&lt;&gt;"",$D337&lt;&gt;"",$E337&lt;&gt;"",$F337&lt;&gt;""),INDEX(AF$3:AF336,MATCH(MAX(AB$3:AB336),AB$3:AB336,0),0),""),B337)</f>
        <v/>
      </c>
      <c r="AG337" s="60" t="str">
        <f>IF(C337="",IF(OR($B337&lt;&gt;"",$D337&lt;&gt;"",$E337&lt;&gt;"",$F337&lt;&gt;""),INDEX(AG$3:AG336,MATCH(MAX(AC$3:AC336),AC$3:AC336,0),0),""),C337)</f>
        <v/>
      </c>
      <c r="AH337" s="60" t="str">
        <f>IF(D337="",IF(OR($B337&lt;&gt;"",$C337&lt;&gt;"",$E337&lt;&gt;"",$F337&lt;&gt;""),INDEX(AH$3:AH336,MATCH(MAX(AD$3:AD336),AD$3:AD336,0),0),""),D337)</f>
        <v/>
      </c>
      <c r="AI337" s="19" t="str">
        <f t="shared" si="189"/>
        <v/>
      </c>
      <c r="AJ337" s="22" t="str">
        <f>IF(AK337="","",$AK337&amp;"@"&amp;AL337&amp;IF(AL337="","","@"&amp;COUNTIF($AI$3:AI337,AL337)))</f>
        <v/>
      </c>
      <c r="AK337" s="45" t="str">
        <f t="shared" si="190"/>
        <v/>
      </c>
      <c r="AL337" s="5" t="str">
        <f>IF(AI337="",IF(AND(F337&lt;&gt;"",E337=""),INDEX($AI$3:AI336,MATCH(MAX($AE$3:AE336),$AE$3:AE336,0),0),""),AI337)</f>
        <v/>
      </c>
      <c r="AM337" s="22" t="str">
        <f>IF(入力!F337="","",IFERROR(INDEX(設定!$B$3:$B$100003,IFERROR(MATCH("*"&amp;$F337&amp;"*",設定!B$3:B$100003,0),MATCH("*"&amp;$F337&amp;"*",設定!C$3:C$100003,0)),0),入力!F337))&amp;""</f>
        <v/>
      </c>
      <c r="AN337" s="22" t="str">
        <f>IF(AM337="","",IFERROR(IF(入力!I337="",INDEX(設定!$D$3:$D$100003,MATCH("*"&amp;$AM337&amp;"*",設定!B$3:B$100003,0),0),I337),I337))&amp;""</f>
        <v/>
      </c>
      <c r="AO337" s="22" t="str">
        <f t="shared" si="191"/>
        <v/>
      </c>
      <c r="AP337" s="22" t="str">
        <f t="shared" si="192"/>
        <v/>
      </c>
      <c r="AQ337" s="22" t="str">
        <f>IF(AM337="","",IFERROR(IF(入力!H337="",INDEX(設定!$E$3:$X$100003,MATCH("*"&amp;$AM337&amp;"*",設定!B$3:B$100003,0),MATCH($AK337,設定!$E$1:$X$1,1)),H337),H337))</f>
        <v/>
      </c>
      <c r="AR337" s="23" t="str">
        <f t="shared" si="193"/>
        <v/>
      </c>
      <c r="AS337" s="23" t="str">
        <f>IF(AND(AR337&lt;&gt;"",COUNTIF($AJ$3:AJ337,AJ337)=1),SUMIF($AJ$3:$AR$100003,AJ337,$AR$3:$AR$100003),"")</f>
        <v/>
      </c>
      <c r="AT337" s="23" t="str">
        <f>IF(AND(COUNTIF($AK$3:AK337,AK337)=COUNTIF($AK$3:AK100337,AK337),AK337&lt;&gt;""),SUMIF($AK$3:AK337,AK337,$AR$3:AR337),"")</f>
        <v/>
      </c>
      <c r="AU337" s="125"/>
      <c r="AV337" s="22" t="str">
        <f>IF(COUNT(BA337:BF337)=6,MAX($AV$3:AV336)+1,"")</f>
        <v/>
      </c>
      <c r="AW337" s="22" t="str">
        <f>IF(AX337="","",RANK(AX337,$AX$3:$AX$100003,1)+COUNTIF($AX$3:AX337,AX337)-1)</f>
        <v/>
      </c>
      <c r="AX337" s="22" t="str">
        <f t="shared" si="171"/>
        <v/>
      </c>
      <c r="AY337" s="22" t="str">
        <f>IF(AL337="","",IF(COUNTIF($AL$3:AL337,AL337)=1,1+MAX($AY$3:AY336),INDEX($AY$3:AY336,MATCH(AL337,$AL$3:AL337,0),0)))</f>
        <v/>
      </c>
      <c r="AZ337" s="22" t="str">
        <f>IF(AM337="","",IF(COUNTIF($AM$3:AM337,AM337)=1,1+MAX($AZ$3:AZ336),INDEX($AZ$3:AZ336,MATCH(AM337,$AM$3:AM337,0),0)))</f>
        <v/>
      </c>
      <c r="BA337" s="79" t="str">
        <f t="shared" si="172"/>
        <v/>
      </c>
      <c r="BB337" s="79" t="str">
        <f t="shared" si="173"/>
        <v/>
      </c>
      <c r="BC337" s="22" t="str">
        <f>IF($AL337="","",IF(COUNTIF(AL337,"*"&amp;BC$1&amp;"*"),COUNTIF(AL$3:AL337,"*"&amp;BC$1&amp;"*"),""))</f>
        <v/>
      </c>
      <c r="BD337" s="22" t="str">
        <f>IF($AL337="","",IF(COUNTIF(AM337,"*"&amp;BD$1&amp;"*"),COUNTIF(AM$3:AM337,"*"&amp;BD$1&amp;"*"),""))</f>
        <v/>
      </c>
      <c r="BE337" s="22" t="str">
        <f>IF($AL337="","",IF(COUNTIF(AN337,"*"&amp;BE$1&amp;"*"),COUNTIF(AN$3:AN337,"*"&amp;BE$1&amp;"*"),""))</f>
        <v/>
      </c>
      <c r="BF337" s="22" t="str">
        <f>IF($AL337="","",IF(COUNTIF(AO337,"*"&amp;BF$1&amp;"*"),COUNTIF(AO$3:AO337,"*"&amp;BF$1&amp;"*"),""))</f>
        <v/>
      </c>
      <c r="BG337" s="83" t="str">
        <f t="shared" si="174"/>
        <v/>
      </c>
      <c r="BH337" s="22" t="str">
        <f t="shared" si="175"/>
        <v/>
      </c>
      <c r="BI337" s="22" t="str">
        <f t="shared" si="176"/>
        <v/>
      </c>
      <c r="BK337" s="22" t="str">
        <f>IF($BK$1&gt;=1+MAX($BK$3:BK336),1+MAX($BK$3:BK336),"")</f>
        <v/>
      </c>
      <c r="BL337" s="22" t="str">
        <f t="shared" si="194"/>
        <v/>
      </c>
      <c r="BM337" s="22" t="str">
        <f t="shared" si="194"/>
        <v/>
      </c>
      <c r="BN337" s="22" t="str">
        <f t="shared" si="194"/>
        <v/>
      </c>
      <c r="BO337" s="22" t="str">
        <f t="shared" si="194"/>
        <v/>
      </c>
      <c r="BP337" s="22" t="str">
        <f t="shared" si="194"/>
        <v/>
      </c>
      <c r="BQ337" s="22" t="str">
        <f t="shared" si="194"/>
        <v/>
      </c>
      <c r="BR337" s="22" t="str">
        <f t="shared" si="194"/>
        <v/>
      </c>
      <c r="BS337" s="22" t="str">
        <f t="shared" si="194"/>
        <v/>
      </c>
      <c r="BT337" s="22" t="str">
        <f t="shared" si="194"/>
        <v/>
      </c>
      <c r="BU337" s="22" t="str">
        <f t="shared" si="194"/>
        <v/>
      </c>
      <c r="BV337" s="22" t="str">
        <f t="shared" si="194"/>
        <v/>
      </c>
    </row>
    <row r="338" spans="2:74" ht="30" customHeight="1" x14ac:dyDescent="0.2">
      <c r="B338" s="75"/>
      <c r="C338" s="75"/>
      <c r="D338" s="77"/>
      <c r="E338" s="49"/>
      <c r="F338" s="49"/>
      <c r="G338" s="50"/>
      <c r="H338" s="51"/>
      <c r="I338" s="50"/>
      <c r="J338" s="53"/>
      <c r="K338" s="55" t="str">
        <f t="shared" si="178"/>
        <v/>
      </c>
      <c r="L338" s="50" t="str">
        <f t="shared" si="179"/>
        <v/>
      </c>
      <c r="M338" s="50" t="str">
        <f t="shared" si="180"/>
        <v/>
      </c>
      <c r="N338" s="72" t="str">
        <f t="shared" si="181"/>
        <v/>
      </c>
      <c r="O338" s="72" t="str">
        <f t="shared" si="182"/>
        <v/>
      </c>
      <c r="P338" s="51" t="str">
        <f t="shared" si="183"/>
        <v/>
      </c>
      <c r="Q338" s="21"/>
      <c r="R338" s="68" t="str">
        <f t="shared" si="184"/>
        <v/>
      </c>
      <c r="S338" s="51" t="str">
        <f t="shared" si="185"/>
        <v/>
      </c>
      <c r="T338" s="24"/>
      <c r="U338" s="7" t="str">
        <f t="shared" si="169"/>
        <v/>
      </c>
      <c r="V338" s="8" t="str">
        <f t="shared" si="186"/>
        <v/>
      </c>
      <c r="W338" s="21"/>
      <c r="X338" s="14" t="str">
        <f t="shared" si="170"/>
        <v/>
      </c>
      <c r="Y338" s="14" t="str">
        <f t="shared" si="187"/>
        <v/>
      </c>
      <c r="Z338" s="8" t="str">
        <f t="shared" si="188"/>
        <v/>
      </c>
      <c r="AA338" s="24"/>
      <c r="AB338" s="4" t="str">
        <f>IF(B338="","",COUNT(B$3:B338))</f>
        <v/>
      </c>
      <c r="AC338" s="4" t="str">
        <f>IF(C338="","",COUNT(C$3:C338))</f>
        <v/>
      </c>
      <c r="AD338" s="4" t="str">
        <f>IF(D338="","",COUNT(D$3:D338))</f>
        <v/>
      </c>
      <c r="AE338" s="22" t="str">
        <f>IF(E338="","",COUNTA($E$3:E338))</f>
        <v/>
      </c>
      <c r="AF338" s="60" t="str">
        <f>IF(B338="",IF(OR($C338&lt;&gt;"",$D338&lt;&gt;"",$E338&lt;&gt;"",$F338&lt;&gt;""),INDEX(AF$3:AF337,MATCH(MAX(AB$3:AB337),AB$3:AB337,0),0),""),B338)</f>
        <v/>
      </c>
      <c r="AG338" s="60" t="str">
        <f>IF(C338="",IF(OR($B338&lt;&gt;"",$D338&lt;&gt;"",$E338&lt;&gt;"",$F338&lt;&gt;""),INDEX(AG$3:AG337,MATCH(MAX(AC$3:AC337),AC$3:AC337,0),0),""),C338)</f>
        <v/>
      </c>
      <c r="AH338" s="60" t="str">
        <f>IF(D338="",IF(OR($B338&lt;&gt;"",$C338&lt;&gt;"",$E338&lt;&gt;"",$F338&lt;&gt;""),INDEX(AH$3:AH337,MATCH(MAX(AD$3:AD337),AD$3:AD337,0),0),""),D338)</f>
        <v/>
      </c>
      <c r="AI338" s="19" t="str">
        <f t="shared" si="189"/>
        <v/>
      </c>
      <c r="AJ338" s="22" t="str">
        <f>IF(AK338="","",$AK338&amp;"@"&amp;AL338&amp;IF(AL338="","","@"&amp;COUNTIF($AI$3:AI338,AL338)))</f>
        <v/>
      </c>
      <c r="AK338" s="45" t="str">
        <f t="shared" si="190"/>
        <v/>
      </c>
      <c r="AL338" s="5" t="str">
        <f>IF(AI338="",IF(AND(F338&lt;&gt;"",E338=""),INDEX($AI$3:AI337,MATCH(MAX($AE$3:AE337),$AE$3:AE337,0),0),""),AI338)</f>
        <v/>
      </c>
      <c r="AM338" s="22" t="str">
        <f>IF(入力!F338="","",IFERROR(INDEX(設定!$B$3:$B$100003,IFERROR(MATCH("*"&amp;$F338&amp;"*",設定!B$3:B$100003,0),MATCH("*"&amp;$F338&amp;"*",設定!C$3:C$100003,0)),0),入力!F338))&amp;""</f>
        <v/>
      </c>
      <c r="AN338" s="22" t="str">
        <f>IF(AM338="","",IFERROR(IF(入力!I338="",INDEX(設定!$D$3:$D$100003,MATCH("*"&amp;$AM338&amp;"*",設定!B$3:B$100003,0),0),I338),I338))&amp;""</f>
        <v/>
      </c>
      <c r="AO338" s="22" t="str">
        <f t="shared" si="191"/>
        <v/>
      </c>
      <c r="AP338" s="22" t="str">
        <f t="shared" si="192"/>
        <v/>
      </c>
      <c r="AQ338" s="22" t="str">
        <f>IF(AM338="","",IFERROR(IF(入力!H338="",INDEX(設定!$E$3:$X$100003,MATCH("*"&amp;$AM338&amp;"*",設定!B$3:B$100003,0),MATCH($AK338,設定!$E$1:$X$1,1)),H338),H338))</f>
        <v/>
      </c>
      <c r="AR338" s="23" t="str">
        <f t="shared" si="193"/>
        <v/>
      </c>
      <c r="AS338" s="23" t="str">
        <f>IF(AND(AR338&lt;&gt;"",COUNTIF($AJ$3:AJ338,AJ338)=1),SUMIF($AJ$3:$AR$100003,AJ338,$AR$3:$AR$100003),"")</f>
        <v/>
      </c>
      <c r="AT338" s="23" t="str">
        <f>IF(AND(COUNTIF($AK$3:AK338,AK338)=COUNTIF($AK$3:AK100338,AK338),AK338&lt;&gt;""),SUMIF($AK$3:AK338,AK338,$AR$3:AR338),"")</f>
        <v/>
      </c>
      <c r="AU338" s="125"/>
      <c r="AV338" s="22" t="str">
        <f>IF(COUNT(BA338:BF338)=6,MAX($AV$3:AV337)+1,"")</f>
        <v/>
      </c>
      <c r="AW338" s="22" t="str">
        <f>IF(AX338="","",RANK(AX338,$AX$3:$AX$100003,1)+COUNTIF($AX$3:AX338,AX338)-1)</f>
        <v/>
      </c>
      <c r="AX338" s="22" t="str">
        <f t="shared" si="171"/>
        <v/>
      </c>
      <c r="AY338" s="22" t="str">
        <f>IF(AL338="","",IF(COUNTIF($AL$3:AL338,AL338)=1,1+MAX($AY$3:AY337),INDEX($AY$3:AY337,MATCH(AL338,$AL$3:AL338,0),0)))</f>
        <v/>
      </c>
      <c r="AZ338" s="22" t="str">
        <f>IF(AM338="","",IF(COUNTIF($AM$3:AM338,AM338)=1,1+MAX($AZ$3:AZ337),INDEX($AZ$3:AZ337,MATCH(AM338,$AM$3:AM338,0),0)))</f>
        <v/>
      </c>
      <c r="BA338" s="79" t="str">
        <f t="shared" si="172"/>
        <v/>
      </c>
      <c r="BB338" s="79" t="str">
        <f t="shared" si="173"/>
        <v/>
      </c>
      <c r="BC338" s="22" t="str">
        <f>IF($AL338="","",IF(COUNTIF(AL338,"*"&amp;BC$1&amp;"*"),COUNTIF(AL$3:AL338,"*"&amp;BC$1&amp;"*"),""))</f>
        <v/>
      </c>
      <c r="BD338" s="22" t="str">
        <f>IF($AL338="","",IF(COUNTIF(AM338,"*"&amp;BD$1&amp;"*"),COUNTIF(AM$3:AM338,"*"&amp;BD$1&amp;"*"),""))</f>
        <v/>
      </c>
      <c r="BE338" s="22" t="str">
        <f>IF($AL338="","",IF(COUNTIF(AN338,"*"&amp;BE$1&amp;"*"),COUNTIF(AN$3:AN338,"*"&amp;BE$1&amp;"*"),""))</f>
        <v/>
      </c>
      <c r="BF338" s="22" t="str">
        <f>IF($AL338="","",IF(COUNTIF(AO338,"*"&amp;BF$1&amp;"*"),COUNTIF(AO$3:AO338,"*"&amp;BF$1&amp;"*"),""))</f>
        <v/>
      </c>
      <c r="BG338" s="83" t="str">
        <f t="shared" si="174"/>
        <v/>
      </c>
      <c r="BH338" s="22" t="str">
        <f t="shared" si="175"/>
        <v/>
      </c>
      <c r="BI338" s="22" t="str">
        <f t="shared" si="176"/>
        <v/>
      </c>
      <c r="BK338" s="22" t="str">
        <f>IF($BK$1&gt;=1+MAX($BK$3:BK337),1+MAX($BK$3:BK337),"")</f>
        <v/>
      </c>
      <c r="BL338" s="22" t="str">
        <f t="shared" si="194"/>
        <v/>
      </c>
      <c r="BM338" s="22" t="str">
        <f t="shared" si="194"/>
        <v/>
      </c>
      <c r="BN338" s="22" t="str">
        <f t="shared" si="194"/>
        <v/>
      </c>
      <c r="BO338" s="22" t="str">
        <f t="shared" si="194"/>
        <v/>
      </c>
      <c r="BP338" s="22" t="str">
        <f t="shared" si="194"/>
        <v/>
      </c>
      <c r="BQ338" s="22" t="str">
        <f t="shared" si="194"/>
        <v/>
      </c>
      <c r="BR338" s="22" t="str">
        <f t="shared" si="194"/>
        <v/>
      </c>
      <c r="BS338" s="22" t="str">
        <f t="shared" si="194"/>
        <v/>
      </c>
      <c r="BT338" s="22" t="str">
        <f t="shared" si="194"/>
        <v/>
      </c>
      <c r="BU338" s="22" t="str">
        <f t="shared" si="194"/>
        <v/>
      </c>
      <c r="BV338" s="22" t="str">
        <f t="shared" si="194"/>
        <v/>
      </c>
    </row>
    <row r="339" spans="2:74" ht="30" customHeight="1" x14ac:dyDescent="0.2">
      <c r="B339" s="75"/>
      <c r="C339" s="75"/>
      <c r="D339" s="77"/>
      <c r="E339" s="49"/>
      <c r="F339" s="49"/>
      <c r="G339" s="50"/>
      <c r="H339" s="51"/>
      <c r="I339" s="50"/>
      <c r="J339" s="53"/>
      <c r="K339" s="55" t="str">
        <f t="shared" si="178"/>
        <v/>
      </c>
      <c r="L339" s="50" t="str">
        <f t="shared" si="179"/>
        <v/>
      </c>
      <c r="M339" s="50" t="str">
        <f t="shared" si="180"/>
        <v/>
      </c>
      <c r="N339" s="72" t="str">
        <f t="shared" si="181"/>
        <v/>
      </c>
      <c r="O339" s="72" t="str">
        <f t="shared" si="182"/>
        <v/>
      </c>
      <c r="P339" s="51" t="str">
        <f t="shared" si="183"/>
        <v/>
      </c>
      <c r="Q339" s="21"/>
      <c r="R339" s="68" t="str">
        <f t="shared" si="184"/>
        <v/>
      </c>
      <c r="S339" s="51" t="str">
        <f t="shared" si="185"/>
        <v/>
      </c>
      <c r="T339" s="24"/>
      <c r="U339" s="7" t="str">
        <f t="shared" si="169"/>
        <v/>
      </c>
      <c r="V339" s="8" t="str">
        <f t="shared" si="186"/>
        <v/>
      </c>
      <c r="W339" s="21"/>
      <c r="X339" s="14" t="str">
        <f t="shared" si="170"/>
        <v/>
      </c>
      <c r="Y339" s="14" t="str">
        <f t="shared" si="187"/>
        <v/>
      </c>
      <c r="Z339" s="8" t="str">
        <f t="shared" si="188"/>
        <v/>
      </c>
      <c r="AA339" s="24"/>
      <c r="AB339" s="4" t="str">
        <f>IF(B339="","",COUNT(B$3:B339))</f>
        <v/>
      </c>
      <c r="AC339" s="4" t="str">
        <f>IF(C339="","",COUNT(C$3:C339))</f>
        <v/>
      </c>
      <c r="AD339" s="4" t="str">
        <f>IF(D339="","",COUNT(D$3:D339))</f>
        <v/>
      </c>
      <c r="AE339" s="22" t="str">
        <f>IF(E339="","",COUNTA($E$3:E339))</f>
        <v/>
      </c>
      <c r="AF339" s="60" t="str">
        <f>IF(B339="",IF(OR($C339&lt;&gt;"",$D339&lt;&gt;"",$E339&lt;&gt;"",$F339&lt;&gt;""),INDEX(AF$3:AF338,MATCH(MAX(AB$3:AB338),AB$3:AB338,0),0),""),B339)</f>
        <v/>
      </c>
      <c r="AG339" s="60" t="str">
        <f>IF(C339="",IF(OR($B339&lt;&gt;"",$D339&lt;&gt;"",$E339&lt;&gt;"",$F339&lt;&gt;""),INDEX(AG$3:AG338,MATCH(MAX(AC$3:AC338),AC$3:AC338,0),0),""),C339)</f>
        <v/>
      </c>
      <c r="AH339" s="60" t="str">
        <f>IF(D339="",IF(OR($B339&lt;&gt;"",$C339&lt;&gt;"",$E339&lt;&gt;"",$F339&lt;&gt;""),INDEX(AH$3:AH338,MATCH(MAX(AD$3:AD338),AD$3:AD338,0),0),""),D339)</f>
        <v/>
      </c>
      <c r="AI339" s="19" t="str">
        <f t="shared" si="189"/>
        <v/>
      </c>
      <c r="AJ339" s="22" t="str">
        <f>IF(AK339="","",$AK339&amp;"@"&amp;AL339&amp;IF(AL339="","","@"&amp;COUNTIF($AI$3:AI339,AL339)))</f>
        <v/>
      </c>
      <c r="AK339" s="45" t="str">
        <f t="shared" si="190"/>
        <v/>
      </c>
      <c r="AL339" s="5" t="str">
        <f>IF(AI339="",IF(AND(F339&lt;&gt;"",E339=""),INDEX($AI$3:AI338,MATCH(MAX($AE$3:AE338),$AE$3:AE338,0),0),""),AI339)</f>
        <v/>
      </c>
      <c r="AM339" s="22" t="str">
        <f>IF(入力!F339="","",IFERROR(INDEX(設定!$B$3:$B$100003,IFERROR(MATCH("*"&amp;$F339&amp;"*",設定!B$3:B$100003,0),MATCH("*"&amp;$F339&amp;"*",設定!C$3:C$100003,0)),0),入力!F339))&amp;""</f>
        <v/>
      </c>
      <c r="AN339" s="22" t="str">
        <f>IF(AM339="","",IFERROR(IF(入力!I339="",INDEX(設定!$D$3:$D$100003,MATCH("*"&amp;$AM339&amp;"*",設定!B$3:B$100003,0),0),I339),I339))&amp;""</f>
        <v/>
      </c>
      <c r="AO339" s="22" t="str">
        <f t="shared" si="191"/>
        <v/>
      </c>
      <c r="AP339" s="22" t="str">
        <f t="shared" si="192"/>
        <v/>
      </c>
      <c r="AQ339" s="22" t="str">
        <f>IF(AM339="","",IFERROR(IF(入力!H339="",INDEX(設定!$E$3:$X$100003,MATCH("*"&amp;$AM339&amp;"*",設定!B$3:B$100003,0),MATCH($AK339,設定!$E$1:$X$1,1)),H339),H339))</f>
        <v/>
      </c>
      <c r="AR339" s="23" t="str">
        <f t="shared" si="193"/>
        <v/>
      </c>
      <c r="AS339" s="23" t="str">
        <f>IF(AND(AR339&lt;&gt;"",COUNTIF($AJ$3:AJ339,AJ339)=1),SUMIF($AJ$3:$AR$100003,AJ339,$AR$3:$AR$100003),"")</f>
        <v/>
      </c>
      <c r="AT339" s="23" t="str">
        <f>IF(AND(COUNTIF($AK$3:AK339,AK339)=COUNTIF($AK$3:AK100339,AK339),AK339&lt;&gt;""),SUMIF($AK$3:AK339,AK339,$AR$3:AR339),"")</f>
        <v/>
      </c>
      <c r="AU339" s="125"/>
      <c r="AV339" s="22" t="str">
        <f>IF(COUNT(BA339:BF339)=6,MAX($AV$3:AV338)+1,"")</f>
        <v/>
      </c>
      <c r="AW339" s="22" t="str">
        <f>IF(AX339="","",RANK(AX339,$AX$3:$AX$100003,1)+COUNTIF($AX$3:AX339,AX339)-1)</f>
        <v/>
      </c>
      <c r="AX339" s="22" t="str">
        <f t="shared" si="171"/>
        <v/>
      </c>
      <c r="AY339" s="22" t="str">
        <f>IF(AL339="","",IF(COUNTIF($AL$3:AL339,AL339)=1,1+MAX($AY$3:AY338),INDEX($AY$3:AY338,MATCH(AL339,$AL$3:AL339,0),0)))</f>
        <v/>
      </c>
      <c r="AZ339" s="22" t="str">
        <f>IF(AM339="","",IF(COUNTIF($AM$3:AM339,AM339)=1,1+MAX($AZ$3:AZ338),INDEX($AZ$3:AZ338,MATCH(AM339,$AM$3:AM339,0),0)))</f>
        <v/>
      </c>
      <c r="BA339" s="79" t="str">
        <f t="shared" si="172"/>
        <v/>
      </c>
      <c r="BB339" s="79" t="str">
        <f t="shared" si="173"/>
        <v/>
      </c>
      <c r="BC339" s="22" t="str">
        <f>IF($AL339="","",IF(COUNTIF(AL339,"*"&amp;BC$1&amp;"*"),COUNTIF(AL$3:AL339,"*"&amp;BC$1&amp;"*"),""))</f>
        <v/>
      </c>
      <c r="BD339" s="22" t="str">
        <f>IF($AL339="","",IF(COUNTIF(AM339,"*"&amp;BD$1&amp;"*"),COUNTIF(AM$3:AM339,"*"&amp;BD$1&amp;"*"),""))</f>
        <v/>
      </c>
      <c r="BE339" s="22" t="str">
        <f>IF($AL339="","",IF(COUNTIF(AN339,"*"&amp;BE$1&amp;"*"),COUNTIF(AN$3:AN339,"*"&amp;BE$1&amp;"*"),""))</f>
        <v/>
      </c>
      <c r="BF339" s="22" t="str">
        <f>IF($AL339="","",IF(COUNTIF(AO339,"*"&amp;BF$1&amp;"*"),COUNTIF(AO$3:AO339,"*"&amp;BF$1&amp;"*"),""))</f>
        <v/>
      </c>
      <c r="BG339" s="83" t="str">
        <f t="shared" si="174"/>
        <v/>
      </c>
      <c r="BH339" s="22" t="str">
        <f t="shared" si="175"/>
        <v/>
      </c>
      <c r="BI339" s="22" t="str">
        <f t="shared" si="176"/>
        <v/>
      </c>
      <c r="BK339" s="22" t="str">
        <f>IF($BK$1&gt;=1+MAX($BK$3:BK338),1+MAX($BK$3:BK338),"")</f>
        <v/>
      </c>
      <c r="BL339" s="22" t="str">
        <f t="shared" si="194"/>
        <v/>
      </c>
      <c r="BM339" s="22" t="str">
        <f t="shared" si="194"/>
        <v/>
      </c>
      <c r="BN339" s="22" t="str">
        <f t="shared" si="194"/>
        <v/>
      </c>
      <c r="BO339" s="22" t="str">
        <f t="shared" si="194"/>
        <v/>
      </c>
      <c r="BP339" s="22" t="str">
        <f t="shared" si="194"/>
        <v/>
      </c>
      <c r="BQ339" s="22" t="str">
        <f t="shared" si="194"/>
        <v/>
      </c>
      <c r="BR339" s="22" t="str">
        <f t="shared" si="194"/>
        <v/>
      </c>
      <c r="BS339" s="22" t="str">
        <f t="shared" si="194"/>
        <v/>
      </c>
      <c r="BT339" s="22" t="str">
        <f t="shared" si="194"/>
        <v/>
      </c>
      <c r="BU339" s="22" t="str">
        <f t="shared" si="194"/>
        <v/>
      </c>
      <c r="BV339" s="22" t="str">
        <f t="shared" si="194"/>
        <v/>
      </c>
    </row>
    <row r="340" spans="2:74" ht="30" customHeight="1" x14ac:dyDescent="0.2">
      <c r="B340" s="75"/>
      <c r="C340" s="75"/>
      <c r="D340" s="77"/>
      <c r="E340" s="49"/>
      <c r="F340" s="49"/>
      <c r="G340" s="50"/>
      <c r="H340" s="51"/>
      <c r="I340" s="50"/>
      <c r="J340" s="53"/>
      <c r="K340" s="55" t="str">
        <f t="shared" si="178"/>
        <v/>
      </c>
      <c r="L340" s="50" t="str">
        <f t="shared" si="179"/>
        <v/>
      </c>
      <c r="M340" s="50" t="str">
        <f t="shared" si="180"/>
        <v/>
      </c>
      <c r="N340" s="72" t="str">
        <f t="shared" si="181"/>
        <v/>
      </c>
      <c r="O340" s="72" t="str">
        <f t="shared" si="182"/>
        <v/>
      </c>
      <c r="P340" s="51" t="str">
        <f t="shared" si="183"/>
        <v/>
      </c>
      <c r="Q340" s="21"/>
      <c r="R340" s="68" t="str">
        <f t="shared" si="184"/>
        <v/>
      </c>
      <c r="S340" s="51" t="str">
        <f t="shared" si="185"/>
        <v/>
      </c>
      <c r="T340" s="24"/>
      <c r="U340" s="7" t="str">
        <f t="shared" si="169"/>
        <v/>
      </c>
      <c r="V340" s="8" t="str">
        <f t="shared" si="186"/>
        <v/>
      </c>
      <c r="W340" s="21"/>
      <c r="X340" s="14" t="str">
        <f t="shared" si="170"/>
        <v/>
      </c>
      <c r="Y340" s="14" t="str">
        <f t="shared" si="187"/>
        <v/>
      </c>
      <c r="Z340" s="8" t="str">
        <f t="shared" si="188"/>
        <v/>
      </c>
      <c r="AA340" s="24"/>
      <c r="AB340" s="4" t="str">
        <f>IF(B340="","",COUNT(B$3:B340))</f>
        <v/>
      </c>
      <c r="AC340" s="4" t="str">
        <f>IF(C340="","",COUNT(C$3:C340))</f>
        <v/>
      </c>
      <c r="AD340" s="4" t="str">
        <f>IF(D340="","",COUNT(D$3:D340))</f>
        <v/>
      </c>
      <c r="AE340" s="22" t="str">
        <f>IF(E340="","",COUNTA($E$3:E340))</f>
        <v/>
      </c>
      <c r="AF340" s="60" t="str">
        <f>IF(B340="",IF(OR($C340&lt;&gt;"",$D340&lt;&gt;"",$E340&lt;&gt;"",$F340&lt;&gt;""),INDEX(AF$3:AF339,MATCH(MAX(AB$3:AB339),AB$3:AB339,0),0),""),B340)</f>
        <v/>
      </c>
      <c r="AG340" s="60" t="str">
        <f>IF(C340="",IF(OR($B340&lt;&gt;"",$D340&lt;&gt;"",$E340&lt;&gt;"",$F340&lt;&gt;""),INDEX(AG$3:AG339,MATCH(MAX(AC$3:AC339),AC$3:AC339,0),0),""),C340)</f>
        <v/>
      </c>
      <c r="AH340" s="60" t="str">
        <f>IF(D340="",IF(OR($B340&lt;&gt;"",$C340&lt;&gt;"",$E340&lt;&gt;"",$F340&lt;&gt;""),INDEX(AH$3:AH339,MATCH(MAX(AD$3:AD339),AD$3:AD339,0),0),""),D340)</f>
        <v/>
      </c>
      <c r="AI340" s="19" t="str">
        <f t="shared" si="189"/>
        <v/>
      </c>
      <c r="AJ340" s="22" t="str">
        <f>IF(AK340="","",$AK340&amp;"@"&amp;AL340&amp;IF(AL340="","","@"&amp;COUNTIF($AI$3:AI340,AL340)))</f>
        <v/>
      </c>
      <c r="AK340" s="45" t="str">
        <f t="shared" si="190"/>
        <v/>
      </c>
      <c r="AL340" s="5" t="str">
        <f>IF(AI340="",IF(AND(F340&lt;&gt;"",E340=""),INDEX($AI$3:AI339,MATCH(MAX($AE$3:AE339),$AE$3:AE339,0),0),""),AI340)</f>
        <v/>
      </c>
      <c r="AM340" s="22" t="str">
        <f>IF(入力!F340="","",IFERROR(INDEX(設定!$B$3:$B$100003,IFERROR(MATCH("*"&amp;$F340&amp;"*",設定!B$3:B$100003,0),MATCH("*"&amp;$F340&amp;"*",設定!C$3:C$100003,0)),0),入力!F340))&amp;""</f>
        <v/>
      </c>
      <c r="AN340" s="22" t="str">
        <f>IF(AM340="","",IFERROR(IF(入力!I340="",INDEX(設定!$D$3:$D$100003,MATCH("*"&amp;$AM340&amp;"*",設定!B$3:B$100003,0),0),I340),I340))&amp;""</f>
        <v/>
      </c>
      <c r="AO340" s="22" t="str">
        <f t="shared" si="191"/>
        <v/>
      </c>
      <c r="AP340" s="22" t="str">
        <f t="shared" si="192"/>
        <v/>
      </c>
      <c r="AQ340" s="22" t="str">
        <f>IF(AM340="","",IFERROR(IF(入力!H340="",INDEX(設定!$E$3:$X$100003,MATCH("*"&amp;$AM340&amp;"*",設定!B$3:B$100003,0),MATCH($AK340,設定!$E$1:$X$1,1)),H340),H340))</f>
        <v/>
      </c>
      <c r="AR340" s="23" t="str">
        <f t="shared" si="193"/>
        <v/>
      </c>
      <c r="AS340" s="23" t="str">
        <f>IF(AND(AR340&lt;&gt;"",COUNTIF($AJ$3:AJ340,AJ340)=1),SUMIF($AJ$3:$AR$100003,AJ340,$AR$3:$AR$100003),"")</f>
        <v/>
      </c>
      <c r="AT340" s="23" t="str">
        <f>IF(AND(COUNTIF($AK$3:AK340,AK340)=COUNTIF($AK$3:AK100340,AK340),AK340&lt;&gt;""),SUMIF($AK$3:AK340,AK340,$AR$3:AR340),"")</f>
        <v/>
      </c>
      <c r="AU340" s="125"/>
      <c r="AV340" s="22" t="str">
        <f>IF(COUNT(BA340:BF340)=6,MAX($AV$3:AV339)+1,"")</f>
        <v/>
      </c>
      <c r="AW340" s="22" t="str">
        <f>IF(AX340="","",RANK(AX340,$AX$3:$AX$100003,1)+COUNTIF($AX$3:AX340,AX340)-1)</f>
        <v/>
      </c>
      <c r="AX340" s="22" t="str">
        <f t="shared" si="171"/>
        <v/>
      </c>
      <c r="AY340" s="22" t="str">
        <f>IF(AL340="","",IF(COUNTIF($AL$3:AL340,AL340)=1,1+MAX($AY$3:AY339),INDEX($AY$3:AY339,MATCH(AL340,$AL$3:AL340,0),0)))</f>
        <v/>
      </c>
      <c r="AZ340" s="22" t="str">
        <f>IF(AM340="","",IF(COUNTIF($AM$3:AM340,AM340)=1,1+MAX($AZ$3:AZ339),INDEX($AZ$3:AZ339,MATCH(AM340,$AM$3:AM340,0),0)))</f>
        <v/>
      </c>
      <c r="BA340" s="79" t="str">
        <f t="shared" si="172"/>
        <v/>
      </c>
      <c r="BB340" s="79" t="str">
        <f t="shared" si="173"/>
        <v/>
      </c>
      <c r="BC340" s="22" t="str">
        <f>IF($AL340="","",IF(COUNTIF(AL340,"*"&amp;BC$1&amp;"*"),COUNTIF(AL$3:AL340,"*"&amp;BC$1&amp;"*"),""))</f>
        <v/>
      </c>
      <c r="BD340" s="22" t="str">
        <f>IF($AL340="","",IF(COUNTIF(AM340,"*"&amp;BD$1&amp;"*"),COUNTIF(AM$3:AM340,"*"&amp;BD$1&amp;"*"),""))</f>
        <v/>
      </c>
      <c r="BE340" s="22" t="str">
        <f>IF($AL340="","",IF(COUNTIF(AN340,"*"&amp;BE$1&amp;"*"),COUNTIF(AN$3:AN340,"*"&amp;BE$1&amp;"*"),""))</f>
        <v/>
      </c>
      <c r="BF340" s="22" t="str">
        <f>IF($AL340="","",IF(COUNTIF(AO340,"*"&amp;BF$1&amp;"*"),COUNTIF(AO$3:AO340,"*"&amp;BF$1&amp;"*"),""))</f>
        <v/>
      </c>
      <c r="BG340" s="83" t="str">
        <f t="shared" si="174"/>
        <v/>
      </c>
      <c r="BH340" s="22" t="str">
        <f t="shared" si="175"/>
        <v/>
      </c>
      <c r="BI340" s="22" t="str">
        <f t="shared" si="176"/>
        <v/>
      </c>
      <c r="BK340" s="22" t="str">
        <f>IF($BK$1&gt;=1+MAX($BK$3:BK339),1+MAX($BK$3:BK339),"")</f>
        <v/>
      </c>
      <c r="BL340" s="22" t="str">
        <f t="shared" si="194"/>
        <v/>
      </c>
      <c r="BM340" s="22" t="str">
        <f t="shared" si="194"/>
        <v/>
      </c>
      <c r="BN340" s="22" t="str">
        <f t="shared" si="194"/>
        <v/>
      </c>
      <c r="BO340" s="22" t="str">
        <f t="shared" si="194"/>
        <v/>
      </c>
      <c r="BP340" s="22" t="str">
        <f t="shared" si="194"/>
        <v/>
      </c>
      <c r="BQ340" s="22" t="str">
        <f t="shared" si="194"/>
        <v/>
      </c>
      <c r="BR340" s="22" t="str">
        <f t="shared" si="194"/>
        <v/>
      </c>
      <c r="BS340" s="22" t="str">
        <f t="shared" si="194"/>
        <v/>
      </c>
      <c r="BT340" s="22" t="str">
        <f t="shared" si="194"/>
        <v/>
      </c>
      <c r="BU340" s="22" t="str">
        <f t="shared" si="194"/>
        <v/>
      </c>
      <c r="BV340" s="22" t="str">
        <f t="shared" si="194"/>
        <v/>
      </c>
    </row>
    <row r="341" spans="2:74" ht="30" customHeight="1" x14ac:dyDescent="0.2">
      <c r="B341" s="75"/>
      <c r="C341" s="75"/>
      <c r="D341" s="77"/>
      <c r="E341" s="49"/>
      <c r="F341" s="49"/>
      <c r="G341" s="50"/>
      <c r="H341" s="51"/>
      <c r="I341" s="50"/>
      <c r="J341" s="53"/>
      <c r="K341" s="55" t="str">
        <f t="shared" si="178"/>
        <v/>
      </c>
      <c r="L341" s="50" t="str">
        <f t="shared" si="179"/>
        <v/>
      </c>
      <c r="M341" s="50" t="str">
        <f t="shared" si="180"/>
        <v/>
      </c>
      <c r="N341" s="72" t="str">
        <f t="shared" si="181"/>
        <v/>
      </c>
      <c r="O341" s="72" t="str">
        <f t="shared" si="182"/>
        <v/>
      </c>
      <c r="P341" s="51" t="str">
        <f t="shared" si="183"/>
        <v/>
      </c>
      <c r="Q341" s="21"/>
      <c r="R341" s="68" t="str">
        <f t="shared" si="184"/>
        <v/>
      </c>
      <c r="S341" s="51" t="str">
        <f t="shared" si="185"/>
        <v/>
      </c>
      <c r="T341" s="24"/>
      <c r="U341" s="7" t="str">
        <f t="shared" si="169"/>
        <v/>
      </c>
      <c r="V341" s="8" t="str">
        <f t="shared" si="186"/>
        <v/>
      </c>
      <c r="W341" s="21"/>
      <c r="X341" s="14" t="str">
        <f t="shared" si="170"/>
        <v/>
      </c>
      <c r="Y341" s="14" t="str">
        <f t="shared" si="187"/>
        <v/>
      </c>
      <c r="Z341" s="8" t="str">
        <f t="shared" si="188"/>
        <v/>
      </c>
      <c r="AA341" s="24"/>
      <c r="AB341" s="4" t="str">
        <f>IF(B341="","",COUNT(B$3:B341))</f>
        <v/>
      </c>
      <c r="AC341" s="4" t="str">
        <f>IF(C341="","",COUNT(C$3:C341))</f>
        <v/>
      </c>
      <c r="AD341" s="4" t="str">
        <f>IF(D341="","",COUNT(D$3:D341))</f>
        <v/>
      </c>
      <c r="AE341" s="22" t="str">
        <f>IF(E341="","",COUNTA($E$3:E341))</f>
        <v/>
      </c>
      <c r="AF341" s="60" t="str">
        <f>IF(B341="",IF(OR($C341&lt;&gt;"",$D341&lt;&gt;"",$E341&lt;&gt;"",$F341&lt;&gt;""),INDEX(AF$3:AF340,MATCH(MAX(AB$3:AB340),AB$3:AB340,0),0),""),B341)</f>
        <v/>
      </c>
      <c r="AG341" s="60" t="str">
        <f>IF(C341="",IF(OR($B341&lt;&gt;"",$D341&lt;&gt;"",$E341&lt;&gt;"",$F341&lt;&gt;""),INDEX(AG$3:AG340,MATCH(MAX(AC$3:AC340),AC$3:AC340,0),0),""),C341)</f>
        <v/>
      </c>
      <c r="AH341" s="60" t="str">
        <f>IF(D341="",IF(OR($B341&lt;&gt;"",$C341&lt;&gt;"",$E341&lt;&gt;"",$F341&lt;&gt;""),INDEX(AH$3:AH340,MATCH(MAX(AD$3:AD340),AD$3:AD340,0),0),""),D341)</f>
        <v/>
      </c>
      <c r="AI341" s="19" t="str">
        <f t="shared" si="189"/>
        <v/>
      </c>
      <c r="AJ341" s="22" t="str">
        <f>IF(AK341="","",$AK341&amp;"@"&amp;AL341&amp;IF(AL341="","","@"&amp;COUNTIF($AI$3:AI341,AL341)))</f>
        <v/>
      </c>
      <c r="AK341" s="45" t="str">
        <f t="shared" si="190"/>
        <v/>
      </c>
      <c r="AL341" s="5" t="str">
        <f>IF(AI341="",IF(AND(F341&lt;&gt;"",E341=""),INDEX($AI$3:AI340,MATCH(MAX($AE$3:AE340),$AE$3:AE340,0),0),""),AI341)</f>
        <v/>
      </c>
      <c r="AM341" s="22" t="str">
        <f>IF(入力!F341="","",IFERROR(INDEX(設定!$B$3:$B$100003,IFERROR(MATCH("*"&amp;$F341&amp;"*",設定!B$3:B$100003,0),MATCH("*"&amp;$F341&amp;"*",設定!C$3:C$100003,0)),0),入力!F341))&amp;""</f>
        <v/>
      </c>
      <c r="AN341" s="22" t="str">
        <f>IF(AM341="","",IFERROR(IF(入力!I341="",INDEX(設定!$D$3:$D$100003,MATCH("*"&amp;$AM341&amp;"*",設定!B$3:B$100003,0),0),I341),I341))&amp;""</f>
        <v/>
      </c>
      <c r="AO341" s="22" t="str">
        <f t="shared" si="191"/>
        <v/>
      </c>
      <c r="AP341" s="22" t="str">
        <f t="shared" si="192"/>
        <v/>
      </c>
      <c r="AQ341" s="22" t="str">
        <f>IF(AM341="","",IFERROR(IF(入力!H341="",INDEX(設定!$E$3:$X$100003,MATCH("*"&amp;$AM341&amp;"*",設定!B$3:B$100003,0),MATCH($AK341,設定!$E$1:$X$1,1)),H341),H341))</f>
        <v/>
      </c>
      <c r="AR341" s="23" t="str">
        <f t="shared" si="193"/>
        <v/>
      </c>
      <c r="AS341" s="23" t="str">
        <f>IF(AND(AR341&lt;&gt;"",COUNTIF($AJ$3:AJ341,AJ341)=1),SUMIF($AJ$3:$AR$100003,AJ341,$AR$3:$AR$100003),"")</f>
        <v/>
      </c>
      <c r="AT341" s="23" t="str">
        <f>IF(AND(COUNTIF($AK$3:AK341,AK341)=COUNTIF($AK$3:AK100341,AK341),AK341&lt;&gt;""),SUMIF($AK$3:AK341,AK341,$AR$3:AR341),"")</f>
        <v/>
      </c>
      <c r="AU341" s="125"/>
      <c r="AV341" s="22" t="str">
        <f>IF(COUNT(BA341:BF341)=6,MAX($AV$3:AV340)+1,"")</f>
        <v/>
      </c>
      <c r="AW341" s="22" t="str">
        <f>IF(AX341="","",RANK(AX341,$AX$3:$AX$100003,1)+COUNTIF($AX$3:AX341,AX341)-1)</f>
        <v/>
      </c>
      <c r="AX341" s="22" t="str">
        <f t="shared" si="171"/>
        <v/>
      </c>
      <c r="AY341" s="22" t="str">
        <f>IF(AL341="","",IF(COUNTIF($AL$3:AL341,AL341)=1,1+MAX($AY$3:AY340),INDEX($AY$3:AY340,MATCH(AL341,$AL$3:AL341,0),0)))</f>
        <v/>
      </c>
      <c r="AZ341" s="22" t="str">
        <f>IF(AM341="","",IF(COUNTIF($AM$3:AM341,AM341)=1,1+MAX($AZ$3:AZ340),INDEX($AZ$3:AZ340,MATCH(AM341,$AM$3:AM341,0),0)))</f>
        <v/>
      </c>
      <c r="BA341" s="79" t="str">
        <f t="shared" si="172"/>
        <v/>
      </c>
      <c r="BB341" s="79" t="str">
        <f t="shared" si="173"/>
        <v/>
      </c>
      <c r="BC341" s="22" t="str">
        <f>IF($AL341="","",IF(COUNTIF(AL341,"*"&amp;BC$1&amp;"*"),COUNTIF(AL$3:AL341,"*"&amp;BC$1&amp;"*"),""))</f>
        <v/>
      </c>
      <c r="BD341" s="22" t="str">
        <f>IF($AL341="","",IF(COUNTIF(AM341,"*"&amp;BD$1&amp;"*"),COUNTIF(AM$3:AM341,"*"&amp;BD$1&amp;"*"),""))</f>
        <v/>
      </c>
      <c r="BE341" s="22" t="str">
        <f>IF($AL341="","",IF(COUNTIF(AN341,"*"&amp;BE$1&amp;"*"),COUNTIF(AN$3:AN341,"*"&amp;BE$1&amp;"*"),""))</f>
        <v/>
      </c>
      <c r="BF341" s="22" t="str">
        <f>IF($AL341="","",IF(COUNTIF(AO341,"*"&amp;BF$1&amp;"*"),COUNTIF(AO$3:AO341,"*"&amp;BF$1&amp;"*"),""))</f>
        <v/>
      </c>
      <c r="BG341" s="83" t="str">
        <f t="shared" si="174"/>
        <v/>
      </c>
      <c r="BH341" s="22" t="str">
        <f t="shared" si="175"/>
        <v/>
      </c>
      <c r="BI341" s="22" t="str">
        <f t="shared" si="176"/>
        <v/>
      </c>
      <c r="BK341" s="22" t="str">
        <f>IF($BK$1&gt;=1+MAX($BK$3:BK340),1+MAX($BK$3:BK340),"")</f>
        <v/>
      </c>
      <c r="BL341" s="22" t="str">
        <f t="shared" si="194"/>
        <v/>
      </c>
      <c r="BM341" s="22" t="str">
        <f t="shared" si="194"/>
        <v/>
      </c>
      <c r="BN341" s="22" t="str">
        <f t="shared" si="194"/>
        <v/>
      </c>
      <c r="BO341" s="22" t="str">
        <f t="shared" si="194"/>
        <v/>
      </c>
      <c r="BP341" s="22" t="str">
        <f t="shared" si="194"/>
        <v/>
      </c>
      <c r="BQ341" s="22" t="str">
        <f t="shared" si="194"/>
        <v/>
      </c>
      <c r="BR341" s="22" t="str">
        <f t="shared" si="194"/>
        <v/>
      </c>
      <c r="BS341" s="22" t="str">
        <f t="shared" si="194"/>
        <v/>
      </c>
      <c r="BT341" s="22" t="str">
        <f t="shared" si="194"/>
        <v/>
      </c>
      <c r="BU341" s="22" t="str">
        <f t="shared" si="194"/>
        <v/>
      </c>
      <c r="BV341" s="22" t="str">
        <f t="shared" si="194"/>
        <v/>
      </c>
    </row>
    <row r="342" spans="2:74" ht="30" customHeight="1" x14ac:dyDescent="0.2">
      <c r="B342" s="75"/>
      <c r="C342" s="75"/>
      <c r="D342" s="77"/>
      <c r="E342" s="49"/>
      <c r="F342" s="49"/>
      <c r="G342" s="50"/>
      <c r="H342" s="51"/>
      <c r="I342" s="50"/>
      <c r="J342" s="53"/>
      <c r="K342" s="55" t="str">
        <f t="shared" si="178"/>
        <v/>
      </c>
      <c r="L342" s="50" t="str">
        <f t="shared" si="179"/>
        <v/>
      </c>
      <c r="M342" s="50" t="str">
        <f t="shared" si="180"/>
        <v/>
      </c>
      <c r="N342" s="72" t="str">
        <f t="shared" si="181"/>
        <v/>
      </c>
      <c r="O342" s="72" t="str">
        <f t="shared" si="182"/>
        <v/>
      </c>
      <c r="P342" s="51" t="str">
        <f t="shared" si="183"/>
        <v/>
      </c>
      <c r="Q342" s="21"/>
      <c r="R342" s="68" t="str">
        <f t="shared" si="184"/>
        <v/>
      </c>
      <c r="S342" s="51" t="str">
        <f t="shared" si="185"/>
        <v/>
      </c>
      <c r="T342" s="24"/>
      <c r="U342" s="7" t="str">
        <f t="shared" si="169"/>
        <v/>
      </c>
      <c r="V342" s="8" t="str">
        <f t="shared" si="186"/>
        <v/>
      </c>
      <c r="W342" s="21"/>
      <c r="X342" s="14" t="str">
        <f t="shared" si="170"/>
        <v/>
      </c>
      <c r="Y342" s="14" t="str">
        <f t="shared" si="187"/>
        <v/>
      </c>
      <c r="Z342" s="8" t="str">
        <f t="shared" si="188"/>
        <v/>
      </c>
      <c r="AA342" s="24"/>
      <c r="AB342" s="4" t="str">
        <f>IF(B342="","",COUNT(B$3:B342))</f>
        <v/>
      </c>
      <c r="AC342" s="4" t="str">
        <f>IF(C342="","",COUNT(C$3:C342))</f>
        <v/>
      </c>
      <c r="AD342" s="4" t="str">
        <f>IF(D342="","",COUNT(D$3:D342))</f>
        <v/>
      </c>
      <c r="AE342" s="22" t="str">
        <f>IF(E342="","",COUNTA($E$3:E342))</f>
        <v/>
      </c>
      <c r="AF342" s="60" t="str">
        <f>IF(B342="",IF(OR($C342&lt;&gt;"",$D342&lt;&gt;"",$E342&lt;&gt;"",$F342&lt;&gt;""),INDEX(AF$3:AF341,MATCH(MAX(AB$3:AB341),AB$3:AB341,0),0),""),B342)</f>
        <v/>
      </c>
      <c r="AG342" s="60" t="str">
        <f>IF(C342="",IF(OR($B342&lt;&gt;"",$D342&lt;&gt;"",$E342&lt;&gt;"",$F342&lt;&gt;""),INDEX(AG$3:AG341,MATCH(MAX(AC$3:AC341),AC$3:AC341,0),0),""),C342)</f>
        <v/>
      </c>
      <c r="AH342" s="60" t="str">
        <f>IF(D342="",IF(OR($B342&lt;&gt;"",$C342&lt;&gt;"",$E342&lt;&gt;"",$F342&lt;&gt;""),INDEX(AH$3:AH341,MATCH(MAX(AD$3:AD341),AD$3:AD341,0),0),""),D342)</f>
        <v/>
      </c>
      <c r="AI342" s="19" t="str">
        <f t="shared" si="189"/>
        <v/>
      </c>
      <c r="AJ342" s="22" t="str">
        <f>IF(AK342="","",$AK342&amp;"@"&amp;AL342&amp;IF(AL342="","","@"&amp;COUNTIF($AI$3:AI342,AL342)))</f>
        <v/>
      </c>
      <c r="AK342" s="45" t="str">
        <f t="shared" si="190"/>
        <v/>
      </c>
      <c r="AL342" s="5" t="str">
        <f>IF(AI342="",IF(AND(F342&lt;&gt;"",E342=""),INDEX($AI$3:AI341,MATCH(MAX($AE$3:AE341),$AE$3:AE341,0),0),""),AI342)</f>
        <v/>
      </c>
      <c r="AM342" s="22" t="str">
        <f>IF(入力!F342="","",IFERROR(INDEX(設定!$B$3:$B$100003,IFERROR(MATCH("*"&amp;$F342&amp;"*",設定!B$3:B$100003,0),MATCH("*"&amp;$F342&amp;"*",設定!C$3:C$100003,0)),0),入力!F342))&amp;""</f>
        <v/>
      </c>
      <c r="AN342" s="22" t="str">
        <f>IF(AM342="","",IFERROR(IF(入力!I342="",INDEX(設定!$D$3:$D$100003,MATCH("*"&amp;$AM342&amp;"*",設定!B$3:B$100003,0),0),I342),I342))&amp;""</f>
        <v/>
      </c>
      <c r="AO342" s="22" t="str">
        <f t="shared" si="191"/>
        <v/>
      </c>
      <c r="AP342" s="22" t="str">
        <f t="shared" si="192"/>
        <v/>
      </c>
      <c r="AQ342" s="22" t="str">
        <f>IF(AM342="","",IFERROR(IF(入力!H342="",INDEX(設定!$E$3:$X$100003,MATCH("*"&amp;$AM342&amp;"*",設定!B$3:B$100003,0),MATCH($AK342,設定!$E$1:$X$1,1)),H342),H342))</f>
        <v/>
      </c>
      <c r="AR342" s="23" t="str">
        <f t="shared" si="193"/>
        <v/>
      </c>
      <c r="AS342" s="23" t="str">
        <f>IF(AND(AR342&lt;&gt;"",COUNTIF($AJ$3:AJ342,AJ342)=1),SUMIF($AJ$3:$AR$100003,AJ342,$AR$3:$AR$100003),"")</f>
        <v/>
      </c>
      <c r="AT342" s="23" t="str">
        <f>IF(AND(COUNTIF($AK$3:AK342,AK342)=COUNTIF($AK$3:AK100342,AK342),AK342&lt;&gt;""),SUMIF($AK$3:AK342,AK342,$AR$3:AR342),"")</f>
        <v/>
      </c>
      <c r="AU342" s="125"/>
      <c r="AV342" s="22" t="str">
        <f>IF(COUNT(BA342:BF342)=6,MAX($AV$3:AV341)+1,"")</f>
        <v/>
      </c>
      <c r="AW342" s="22" t="str">
        <f>IF(AX342="","",RANK(AX342,$AX$3:$AX$100003,1)+COUNTIF($AX$3:AX342,AX342)-1)</f>
        <v/>
      </c>
      <c r="AX342" s="22" t="str">
        <f t="shared" si="171"/>
        <v/>
      </c>
      <c r="AY342" s="22" t="str">
        <f>IF(AL342="","",IF(COUNTIF($AL$3:AL342,AL342)=1,1+MAX($AY$3:AY341),INDEX($AY$3:AY341,MATCH(AL342,$AL$3:AL342,0),0)))</f>
        <v/>
      </c>
      <c r="AZ342" s="22" t="str">
        <f>IF(AM342="","",IF(COUNTIF($AM$3:AM342,AM342)=1,1+MAX($AZ$3:AZ341),INDEX($AZ$3:AZ341,MATCH(AM342,$AM$3:AM342,0),0)))</f>
        <v/>
      </c>
      <c r="BA342" s="79" t="str">
        <f t="shared" si="172"/>
        <v/>
      </c>
      <c r="BB342" s="79" t="str">
        <f t="shared" si="173"/>
        <v/>
      </c>
      <c r="BC342" s="22" t="str">
        <f>IF($AL342="","",IF(COUNTIF(AL342,"*"&amp;BC$1&amp;"*"),COUNTIF(AL$3:AL342,"*"&amp;BC$1&amp;"*"),""))</f>
        <v/>
      </c>
      <c r="BD342" s="22" t="str">
        <f>IF($AL342="","",IF(COUNTIF(AM342,"*"&amp;BD$1&amp;"*"),COUNTIF(AM$3:AM342,"*"&amp;BD$1&amp;"*"),""))</f>
        <v/>
      </c>
      <c r="BE342" s="22" t="str">
        <f>IF($AL342="","",IF(COUNTIF(AN342,"*"&amp;BE$1&amp;"*"),COUNTIF(AN$3:AN342,"*"&amp;BE$1&amp;"*"),""))</f>
        <v/>
      </c>
      <c r="BF342" s="22" t="str">
        <f>IF($AL342="","",IF(COUNTIF(AO342,"*"&amp;BF$1&amp;"*"),COUNTIF(AO$3:AO342,"*"&amp;BF$1&amp;"*"),""))</f>
        <v/>
      </c>
      <c r="BG342" s="83" t="str">
        <f t="shared" si="174"/>
        <v/>
      </c>
      <c r="BH342" s="22" t="str">
        <f t="shared" si="175"/>
        <v/>
      </c>
      <c r="BI342" s="22" t="str">
        <f t="shared" si="176"/>
        <v/>
      </c>
      <c r="BK342" s="22" t="str">
        <f>IF($BK$1&gt;=1+MAX($BK$3:BK341),1+MAX($BK$3:BK341),"")</f>
        <v/>
      </c>
      <c r="BL342" s="22" t="str">
        <f t="shared" si="194"/>
        <v/>
      </c>
      <c r="BM342" s="22" t="str">
        <f t="shared" si="194"/>
        <v/>
      </c>
      <c r="BN342" s="22" t="str">
        <f t="shared" si="194"/>
        <v/>
      </c>
      <c r="BO342" s="22" t="str">
        <f t="shared" si="194"/>
        <v/>
      </c>
      <c r="BP342" s="22" t="str">
        <f t="shared" si="194"/>
        <v/>
      </c>
      <c r="BQ342" s="22" t="str">
        <f t="shared" si="194"/>
        <v/>
      </c>
      <c r="BR342" s="22" t="str">
        <f t="shared" si="194"/>
        <v/>
      </c>
      <c r="BS342" s="22" t="str">
        <f t="shared" si="194"/>
        <v/>
      </c>
      <c r="BT342" s="22" t="str">
        <f t="shared" si="194"/>
        <v/>
      </c>
      <c r="BU342" s="22" t="str">
        <f t="shared" si="194"/>
        <v/>
      </c>
      <c r="BV342" s="22" t="str">
        <f t="shared" si="194"/>
        <v/>
      </c>
    </row>
    <row r="343" spans="2:74" ht="30" customHeight="1" x14ac:dyDescent="0.2">
      <c r="B343" s="75"/>
      <c r="C343" s="75"/>
      <c r="D343" s="77"/>
      <c r="E343" s="49"/>
      <c r="F343" s="49"/>
      <c r="G343" s="50"/>
      <c r="H343" s="51"/>
      <c r="I343" s="50"/>
      <c r="J343" s="53"/>
      <c r="K343" s="55" t="str">
        <f t="shared" si="178"/>
        <v/>
      </c>
      <c r="L343" s="50" t="str">
        <f t="shared" si="179"/>
        <v/>
      </c>
      <c r="M343" s="50" t="str">
        <f t="shared" si="180"/>
        <v/>
      </c>
      <c r="N343" s="72" t="str">
        <f t="shared" si="181"/>
        <v/>
      </c>
      <c r="O343" s="72" t="str">
        <f t="shared" si="182"/>
        <v/>
      </c>
      <c r="P343" s="51" t="str">
        <f t="shared" si="183"/>
        <v/>
      </c>
      <c r="Q343" s="21"/>
      <c r="R343" s="68" t="str">
        <f t="shared" si="184"/>
        <v/>
      </c>
      <c r="S343" s="51" t="str">
        <f t="shared" si="185"/>
        <v/>
      </c>
      <c r="T343" s="24"/>
      <c r="U343" s="7" t="str">
        <f t="shared" si="169"/>
        <v/>
      </c>
      <c r="V343" s="8" t="str">
        <f t="shared" si="186"/>
        <v/>
      </c>
      <c r="W343" s="21"/>
      <c r="X343" s="14" t="str">
        <f t="shared" si="170"/>
        <v/>
      </c>
      <c r="Y343" s="14" t="str">
        <f t="shared" si="187"/>
        <v/>
      </c>
      <c r="Z343" s="8" t="str">
        <f t="shared" si="188"/>
        <v/>
      </c>
      <c r="AA343" s="24"/>
      <c r="AB343" s="4" t="str">
        <f>IF(B343="","",COUNT(B$3:B343))</f>
        <v/>
      </c>
      <c r="AC343" s="4" t="str">
        <f>IF(C343="","",COUNT(C$3:C343))</f>
        <v/>
      </c>
      <c r="AD343" s="4" t="str">
        <f>IF(D343="","",COUNT(D$3:D343))</f>
        <v/>
      </c>
      <c r="AE343" s="22" t="str">
        <f>IF(E343="","",COUNTA($E$3:E343))</f>
        <v/>
      </c>
      <c r="AF343" s="60" t="str">
        <f>IF(B343="",IF(OR($C343&lt;&gt;"",$D343&lt;&gt;"",$E343&lt;&gt;"",$F343&lt;&gt;""),INDEX(AF$3:AF342,MATCH(MAX(AB$3:AB342),AB$3:AB342,0),0),""),B343)</f>
        <v/>
      </c>
      <c r="AG343" s="60" t="str">
        <f>IF(C343="",IF(OR($B343&lt;&gt;"",$D343&lt;&gt;"",$E343&lt;&gt;"",$F343&lt;&gt;""),INDEX(AG$3:AG342,MATCH(MAX(AC$3:AC342),AC$3:AC342,0),0),""),C343)</f>
        <v/>
      </c>
      <c r="AH343" s="60" t="str">
        <f>IF(D343="",IF(OR($B343&lt;&gt;"",$C343&lt;&gt;"",$E343&lt;&gt;"",$F343&lt;&gt;""),INDEX(AH$3:AH342,MATCH(MAX(AD$3:AD342),AD$3:AD342,0),0),""),D343)</f>
        <v/>
      </c>
      <c r="AI343" s="19" t="str">
        <f t="shared" si="189"/>
        <v/>
      </c>
      <c r="AJ343" s="22" t="str">
        <f>IF(AK343="","",$AK343&amp;"@"&amp;AL343&amp;IF(AL343="","","@"&amp;COUNTIF($AI$3:AI343,AL343)))</f>
        <v/>
      </c>
      <c r="AK343" s="45" t="str">
        <f t="shared" si="190"/>
        <v/>
      </c>
      <c r="AL343" s="5" t="str">
        <f>IF(AI343="",IF(AND(F343&lt;&gt;"",E343=""),INDEX($AI$3:AI342,MATCH(MAX($AE$3:AE342),$AE$3:AE342,0),0),""),AI343)</f>
        <v/>
      </c>
      <c r="AM343" s="22" t="str">
        <f>IF(入力!F343="","",IFERROR(INDEX(設定!$B$3:$B$100003,IFERROR(MATCH("*"&amp;$F343&amp;"*",設定!B$3:B$100003,0),MATCH("*"&amp;$F343&amp;"*",設定!C$3:C$100003,0)),0),入力!F343))&amp;""</f>
        <v/>
      </c>
      <c r="AN343" s="22" t="str">
        <f>IF(AM343="","",IFERROR(IF(入力!I343="",INDEX(設定!$D$3:$D$100003,MATCH("*"&amp;$AM343&amp;"*",設定!B$3:B$100003,0),0),I343),I343))&amp;""</f>
        <v/>
      </c>
      <c r="AO343" s="22" t="str">
        <f t="shared" si="191"/>
        <v/>
      </c>
      <c r="AP343" s="22" t="str">
        <f t="shared" si="192"/>
        <v/>
      </c>
      <c r="AQ343" s="22" t="str">
        <f>IF(AM343="","",IFERROR(IF(入力!H343="",INDEX(設定!$E$3:$X$100003,MATCH("*"&amp;$AM343&amp;"*",設定!B$3:B$100003,0),MATCH($AK343,設定!$E$1:$X$1,1)),H343),H343))</f>
        <v/>
      </c>
      <c r="AR343" s="23" t="str">
        <f t="shared" si="193"/>
        <v/>
      </c>
      <c r="AS343" s="23" t="str">
        <f>IF(AND(AR343&lt;&gt;"",COUNTIF($AJ$3:AJ343,AJ343)=1),SUMIF($AJ$3:$AR$100003,AJ343,$AR$3:$AR$100003),"")</f>
        <v/>
      </c>
      <c r="AT343" s="23" t="str">
        <f>IF(AND(COUNTIF($AK$3:AK343,AK343)=COUNTIF($AK$3:AK100343,AK343),AK343&lt;&gt;""),SUMIF($AK$3:AK343,AK343,$AR$3:AR343),"")</f>
        <v/>
      </c>
      <c r="AU343" s="125"/>
      <c r="AV343" s="22" t="str">
        <f>IF(COUNT(BA343:BF343)=6,MAX($AV$3:AV342)+1,"")</f>
        <v/>
      </c>
      <c r="AW343" s="22" t="str">
        <f>IF(AX343="","",RANK(AX343,$AX$3:$AX$100003,1)+COUNTIF($AX$3:AX343,AX343)-1)</f>
        <v/>
      </c>
      <c r="AX343" s="22" t="str">
        <f t="shared" si="171"/>
        <v/>
      </c>
      <c r="AY343" s="22" t="str">
        <f>IF(AL343="","",IF(COUNTIF($AL$3:AL343,AL343)=1,1+MAX($AY$3:AY342),INDEX($AY$3:AY342,MATCH(AL343,$AL$3:AL343,0),0)))</f>
        <v/>
      </c>
      <c r="AZ343" s="22" t="str">
        <f>IF(AM343="","",IF(COUNTIF($AM$3:AM343,AM343)=1,1+MAX($AZ$3:AZ342),INDEX($AZ$3:AZ342,MATCH(AM343,$AM$3:AM343,0),0)))</f>
        <v/>
      </c>
      <c r="BA343" s="79" t="str">
        <f t="shared" si="172"/>
        <v/>
      </c>
      <c r="BB343" s="79" t="str">
        <f t="shared" si="173"/>
        <v/>
      </c>
      <c r="BC343" s="22" t="str">
        <f>IF($AL343="","",IF(COUNTIF(AL343,"*"&amp;BC$1&amp;"*"),COUNTIF(AL$3:AL343,"*"&amp;BC$1&amp;"*"),""))</f>
        <v/>
      </c>
      <c r="BD343" s="22" t="str">
        <f>IF($AL343="","",IF(COUNTIF(AM343,"*"&amp;BD$1&amp;"*"),COUNTIF(AM$3:AM343,"*"&amp;BD$1&amp;"*"),""))</f>
        <v/>
      </c>
      <c r="BE343" s="22" t="str">
        <f>IF($AL343="","",IF(COUNTIF(AN343,"*"&amp;BE$1&amp;"*"),COUNTIF(AN$3:AN343,"*"&amp;BE$1&amp;"*"),""))</f>
        <v/>
      </c>
      <c r="BF343" s="22" t="str">
        <f>IF($AL343="","",IF(COUNTIF(AO343,"*"&amp;BF$1&amp;"*"),COUNTIF(AO$3:AO343,"*"&amp;BF$1&amp;"*"),""))</f>
        <v/>
      </c>
      <c r="BG343" s="83" t="str">
        <f t="shared" si="174"/>
        <v/>
      </c>
      <c r="BH343" s="22" t="str">
        <f t="shared" si="175"/>
        <v/>
      </c>
      <c r="BI343" s="22" t="str">
        <f t="shared" si="176"/>
        <v/>
      </c>
      <c r="BK343" s="22" t="str">
        <f>IF($BK$1&gt;=1+MAX($BK$3:BK342),1+MAX($BK$3:BK342),"")</f>
        <v/>
      </c>
      <c r="BL343" s="22" t="str">
        <f t="shared" ref="BL343:BV352" si="195">IFERROR(IF($BK343="","",INDEX($AF$3:$AR$100003,MATCH($BK343,INDEX($AV$3:$AW$100003,0,MATCH($BL$1,$AV$2:$AW$2,0)),0),MATCH(BL$2,$AF$2:$AR$2,0))),"")</f>
        <v/>
      </c>
      <c r="BM343" s="22" t="str">
        <f t="shared" si="195"/>
        <v/>
      </c>
      <c r="BN343" s="22" t="str">
        <f t="shared" si="195"/>
        <v/>
      </c>
      <c r="BO343" s="22" t="str">
        <f t="shared" si="195"/>
        <v/>
      </c>
      <c r="BP343" s="22" t="str">
        <f t="shared" si="195"/>
        <v/>
      </c>
      <c r="BQ343" s="22" t="str">
        <f t="shared" si="195"/>
        <v/>
      </c>
      <c r="BR343" s="22" t="str">
        <f t="shared" si="195"/>
        <v/>
      </c>
      <c r="BS343" s="22" t="str">
        <f t="shared" si="195"/>
        <v/>
      </c>
      <c r="BT343" s="22" t="str">
        <f t="shared" si="195"/>
        <v/>
      </c>
      <c r="BU343" s="22" t="str">
        <f t="shared" si="195"/>
        <v/>
      </c>
      <c r="BV343" s="22" t="str">
        <f t="shared" si="195"/>
        <v/>
      </c>
    </row>
    <row r="344" spans="2:74" ht="30" customHeight="1" x14ac:dyDescent="0.2">
      <c r="B344" s="75"/>
      <c r="C344" s="75"/>
      <c r="D344" s="77"/>
      <c r="E344" s="49"/>
      <c r="F344" s="49"/>
      <c r="G344" s="50"/>
      <c r="H344" s="51"/>
      <c r="I344" s="50"/>
      <c r="J344" s="53"/>
      <c r="K344" s="55" t="str">
        <f t="shared" si="178"/>
        <v/>
      </c>
      <c r="L344" s="50" t="str">
        <f t="shared" si="179"/>
        <v/>
      </c>
      <c r="M344" s="50" t="str">
        <f t="shared" si="180"/>
        <v/>
      </c>
      <c r="N344" s="72" t="str">
        <f t="shared" si="181"/>
        <v/>
      </c>
      <c r="O344" s="72" t="str">
        <f t="shared" si="182"/>
        <v/>
      </c>
      <c r="P344" s="51" t="str">
        <f t="shared" si="183"/>
        <v/>
      </c>
      <c r="Q344" s="21"/>
      <c r="R344" s="68" t="str">
        <f t="shared" si="184"/>
        <v/>
      </c>
      <c r="S344" s="51" t="str">
        <f t="shared" si="185"/>
        <v/>
      </c>
      <c r="T344" s="24"/>
      <c r="U344" s="7" t="str">
        <f t="shared" si="169"/>
        <v/>
      </c>
      <c r="V344" s="8" t="str">
        <f t="shared" si="186"/>
        <v/>
      </c>
      <c r="W344" s="21"/>
      <c r="X344" s="14" t="str">
        <f t="shared" si="170"/>
        <v/>
      </c>
      <c r="Y344" s="14" t="str">
        <f t="shared" si="187"/>
        <v/>
      </c>
      <c r="Z344" s="8" t="str">
        <f t="shared" si="188"/>
        <v/>
      </c>
      <c r="AA344" s="24"/>
      <c r="AB344" s="4" t="str">
        <f>IF(B344="","",COUNT(B$3:B344))</f>
        <v/>
      </c>
      <c r="AC344" s="4" t="str">
        <f>IF(C344="","",COUNT(C$3:C344))</f>
        <v/>
      </c>
      <c r="AD344" s="4" t="str">
        <f>IF(D344="","",COUNT(D$3:D344))</f>
        <v/>
      </c>
      <c r="AE344" s="22" t="str">
        <f>IF(E344="","",COUNTA($E$3:E344))</f>
        <v/>
      </c>
      <c r="AF344" s="60" t="str">
        <f>IF(B344="",IF(OR($C344&lt;&gt;"",$D344&lt;&gt;"",$E344&lt;&gt;"",$F344&lt;&gt;""),INDEX(AF$3:AF343,MATCH(MAX(AB$3:AB343),AB$3:AB343,0),0),""),B344)</f>
        <v/>
      </c>
      <c r="AG344" s="60" t="str">
        <f>IF(C344="",IF(OR($B344&lt;&gt;"",$D344&lt;&gt;"",$E344&lt;&gt;"",$F344&lt;&gt;""),INDEX(AG$3:AG343,MATCH(MAX(AC$3:AC343),AC$3:AC343,0),0),""),C344)</f>
        <v/>
      </c>
      <c r="AH344" s="60" t="str">
        <f>IF(D344="",IF(OR($B344&lt;&gt;"",$C344&lt;&gt;"",$E344&lt;&gt;"",$F344&lt;&gt;""),INDEX(AH$3:AH343,MATCH(MAX(AD$3:AD343),AD$3:AD343,0),0),""),D344)</f>
        <v/>
      </c>
      <c r="AI344" s="19" t="str">
        <f t="shared" si="189"/>
        <v/>
      </c>
      <c r="AJ344" s="22" t="str">
        <f>IF(AK344="","",$AK344&amp;"@"&amp;AL344&amp;IF(AL344="","","@"&amp;COUNTIF($AI$3:AI344,AL344)))</f>
        <v/>
      </c>
      <c r="AK344" s="45" t="str">
        <f t="shared" si="190"/>
        <v/>
      </c>
      <c r="AL344" s="5" t="str">
        <f>IF(AI344="",IF(AND(F344&lt;&gt;"",E344=""),INDEX($AI$3:AI343,MATCH(MAX($AE$3:AE343),$AE$3:AE343,0),0),""),AI344)</f>
        <v/>
      </c>
      <c r="AM344" s="22" t="str">
        <f>IF(入力!F344="","",IFERROR(INDEX(設定!$B$3:$B$100003,IFERROR(MATCH("*"&amp;$F344&amp;"*",設定!B$3:B$100003,0),MATCH("*"&amp;$F344&amp;"*",設定!C$3:C$100003,0)),0),入力!F344))&amp;""</f>
        <v/>
      </c>
      <c r="AN344" s="22" t="str">
        <f>IF(AM344="","",IFERROR(IF(入力!I344="",INDEX(設定!$D$3:$D$100003,MATCH("*"&amp;$AM344&amp;"*",設定!B$3:B$100003,0),0),I344),I344))&amp;""</f>
        <v/>
      </c>
      <c r="AO344" s="22" t="str">
        <f t="shared" si="191"/>
        <v/>
      </c>
      <c r="AP344" s="22" t="str">
        <f t="shared" si="192"/>
        <v/>
      </c>
      <c r="AQ344" s="22" t="str">
        <f>IF(AM344="","",IFERROR(IF(入力!H344="",INDEX(設定!$E$3:$X$100003,MATCH("*"&amp;$AM344&amp;"*",設定!B$3:B$100003,0),MATCH($AK344,設定!$E$1:$X$1,1)),H344),H344))</f>
        <v/>
      </c>
      <c r="AR344" s="23" t="str">
        <f t="shared" si="193"/>
        <v/>
      </c>
      <c r="AS344" s="23" t="str">
        <f>IF(AND(AR344&lt;&gt;"",COUNTIF($AJ$3:AJ344,AJ344)=1),SUMIF($AJ$3:$AR$100003,AJ344,$AR$3:$AR$100003),"")</f>
        <v/>
      </c>
      <c r="AT344" s="23" t="str">
        <f>IF(AND(COUNTIF($AK$3:AK344,AK344)=COUNTIF($AK$3:AK100344,AK344),AK344&lt;&gt;""),SUMIF($AK$3:AK344,AK344,$AR$3:AR344),"")</f>
        <v/>
      </c>
      <c r="AU344" s="125"/>
      <c r="AV344" s="22" t="str">
        <f>IF(COUNT(BA344:BF344)=6,MAX($AV$3:AV343)+1,"")</f>
        <v/>
      </c>
      <c r="AW344" s="22" t="str">
        <f>IF(AX344="","",RANK(AX344,$AX$3:$AX$100003,1)+COUNTIF($AX$3:AX344,AX344)-1)</f>
        <v/>
      </c>
      <c r="AX344" s="22" t="str">
        <f t="shared" si="171"/>
        <v/>
      </c>
      <c r="AY344" s="22" t="str">
        <f>IF(AL344="","",IF(COUNTIF($AL$3:AL344,AL344)=1,1+MAX($AY$3:AY343),INDEX($AY$3:AY343,MATCH(AL344,$AL$3:AL344,0),0)))</f>
        <v/>
      </c>
      <c r="AZ344" s="22" t="str">
        <f>IF(AM344="","",IF(COUNTIF($AM$3:AM344,AM344)=1,1+MAX($AZ$3:AZ343),INDEX($AZ$3:AZ343,MATCH(AM344,$AM$3:AM344,0),0)))</f>
        <v/>
      </c>
      <c r="BA344" s="79" t="str">
        <f t="shared" si="172"/>
        <v/>
      </c>
      <c r="BB344" s="79" t="str">
        <f t="shared" si="173"/>
        <v/>
      </c>
      <c r="BC344" s="22" t="str">
        <f>IF($AL344="","",IF(COUNTIF(AL344,"*"&amp;BC$1&amp;"*"),COUNTIF(AL$3:AL344,"*"&amp;BC$1&amp;"*"),""))</f>
        <v/>
      </c>
      <c r="BD344" s="22" t="str">
        <f>IF($AL344="","",IF(COUNTIF(AM344,"*"&amp;BD$1&amp;"*"),COUNTIF(AM$3:AM344,"*"&amp;BD$1&amp;"*"),""))</f>
        <v/>
      </c>
      <c r="BE344" s="22" t="str">
        <f>IF($AL344="","",IF(COUNTIF(AN344,"*"&amp;BE$1&amp;"*"),COUNTIF(AN$3:AN344,"*"&amp;BE$1&amp;"*"),""))</f>
        <v/>
      </c>
      <c r="BF344" s="22" t="str">
        <f>IF($AL344="","",IF(COUNTIF(AO344,"*"&amp;BF$1&amp;"*"),COUNTIF(AO$3:AO344,"*"&amp;BF$1&amp;"*"),""))</f>
        <v/>
      </c>
      <c r="BG344" s="83" t="str">
        <f t="shared" si="174"/>
        <v/>
      </c>
      <c r="BH344" s="22" t="str">
        <f t="shared" si="175"/>
        <v/>
      </c>
      <c r="BI344" s="22" t="str">
        <f t="shared" si="176"/>
        <v/>
      </c>
      <c r="BK344" s="22" t="str">
        <f>IF($BK$1&gt;=1+MAX($BK$3:BK343),1+MAX($BK$3:BK343),"")</f>
        <v/>
      </c>
      <c r="BL344" s="22" t="str">
        <f t="shared" si="195"/>
        <v/>
      </c>
      <c r="BM344" s="22" t="str">
        <f t="shared" si="195"/>
        <v/>
      </c>
      <c r="BN344" s="22" t="str">
        <f t="shared" si="195"/>
        <v/>
      </c>
      <c r="BO344" s="22" t="str">
        <f t="shared" si="195"/>
        <v/>
      </c>
      <c r="BP344" s="22" t="str">
        <f t="shared" si="195"/>
        <v/>
      </c>
      <c r="BQ344" s="22" t="str">
        <f t="shared" si="195"/>
        <v/>
      </c>
      <c r="BR344" s="22" t="str">
        <f t="shared" si="195"/>
        <v/>
      </c>
      <c r="BS344" s="22" t="str">
        <f t="shared" si="195"/>
        <v/>
      </c>
      <c r="BT344" s="22" t="str">
        <f t="shared" si="195"/>
        <v/>
      </c>
      <c r="BU344" s="22" t="str">
        <f t="shared" si="195"/>
        <v/>
      </c>
      <c r="BV344" s="22" t="str">
        <f t="shared" si="195"/>
        <v/>
      </c>
    </row>
    <row r="345" spans="2:74" ht="30" customHeight="1" x14ac:dyDescent="0.2">
      <c r="B345" s="75"/>
      <c r="C345" s="75"/>
      <c r="D345" s="77"/>
      <c r="E345" s="49"/>
      <c r="F345" s="49"/>
      <c r="G345" s="50"/>
      <c r="H345" s="51"/>
      <c r="I345" s="50"/>
      <c r="J345" s="53"/>
      <c r="K345" s="55" t="str">
        <f t="shared" si="178"/>
        <v/>
      </c>
      <c r="L345" s="50" t="str">
        <f t="shared" si="179"/>
        <v/>
      </c>
      <c r="M345" s="50" t="str">
        <f t="shared" si="180"/>
        <v/>
      </c>
      <c r="N345" s="72" t="str">
        <f t="shared" si="181"/>
        <v/>
      </c>
      <c r="O345" s="72" t="str">
        <f t="shared" si="182"/>
        <v/>
      </c>
      <c r="P345" s="51" t="str">
        <f t="shared" si="183"/>
        <v/>
      </c>
      <c r="Q345" s="21"/>
      <c r="R345" s="68" t="str">
        <f t="shared" si="184"/>
        <v/>
      </c>
      <c r="S345" s="51" t="str">
        <f t="shared" si="185"/>
        <v/>
      </c>
      <c r="T345" s="24"/>
      <c r="U345" s="7" t="str">
        <f t="shared" si="169"/>
        <v/>
      </c>
      <c r="V345" s="8" t="str">
        <f t="shared" si="186"/>
        <v/>
      </c>
      <c r="W345" s="21"/>
      <c r="X345" s="14" t="str">
        <f t="shared" si="170"/>
        <v/>
      </c>
      <c r="Y345" s="14" t="str">
        <f t="shared" si="187"/>
        <v/>
      </c>
      <c r="Z345" s="8" t="str">
        <f t="shared" si="188"/>
        <v/>
      </c>
      <c r="AA345" s="24"/>
      <c r="AB345" s="4" t="str">
        <f>IF(B345="","",COUNT(B$3:B345))</f>
        <v/>
      </c>
      <c r="AC345" s="4" t="str">
        <f>IF(C345="","",COUNT(C$3:C345))</f>
        <v/>
      </c>
      <c r="AD345" s="4" t="str">
        <f>IF(D345="","",COUNT(D$3:D345))</f>
        <v/>
      </c>
      <c r="AE345" s="22" t="str">
        <f>IF(E345="","",COUNTA($E$3:E345))</f>
        <v/>
      </c>
      <c r="AF345" s="60" t="str">
        <f>IF(B345="",IF(OR($C345&lt;&gt;"",$D345&lt;&gt;"",$E345&lt;&gt;"",$F345&lt;&gt;""),INDEX(AF$3:AF344,MATCH(MAX(AB$3:AB344),AB$3:AB344,0),0),""),B345)</f>
        <v/>
      </c>
      <c r="AG345" s="60" t="str">
        <f>IF(C345="",IF(OR($B345&lt;&gt;"",$D345&lt;&gt;"",$E345&lt;&gt;"",$F345&lt;&gt;""),INDEX(AG$3:AG344,MATCH(MAX(AC$3:AC344),AC$3:AC344,0),0),""),C345)</f>
        <v/>
      </c>
      <c r="AH345" s="60" t="str">
        <f>IF(D345="",IF(OR($B345&lt;&gt;"",$C345&lt;&gt;"",$E345&lt;&gt;"",$F345&lt;&gt;""),INDEX(AH$3:AH344,MATCH(MAX(AD$3:AD344),AD$3:AD344,0),0),""),D345)</f>
        <v/>
      </c>
      <c r="AI345" s="19" t="str">
        <f t="shared" si="189"/>
        <v/>
      </c>
      <c r="AJ345" s="22" t="str">
        <f>IF(AK345="","",$AK345&amp;"@"&amp;AL345&amp;IF(AL345="","","@"&amp;COUNTIF($AI$3:AI345,AL345)))</f>
        <v/>
      </c>
      <c r="AK345" s="45" t="str">
        <f t="shared" si="190"/>
        <v/>
      </c>
      <c r="AL345" s="5" t="str">
        <f>IF(AI345="",IF(AND(F345&lt;&gt;"",E345=""),INDEX($AI$3:AI344,MATCH(MAX($AE$3:AE344),$AE$3:AE344,0),0),""),AI345)</f>
        <v/>
      </c>
      <c r="AM345" s="22" t="str">
        <f>IF(入力!F345="","",IFERROR(INDEX(設定!$B$3:$B$100003,IFERROR(MATCH("*"&amp;$F345&amp;"*",設定!B$3:B$100003,0),MATCH("*"&amp;$F345&amp;"*",設定!C$3:C$100003,0)),0),入力!F345))&amp;""</f>
        <v/>
      </c>
      <c r="AN345" s="22" t="str">
        <f>IF(AM345="","",IFERROR(IF(入力!I345="",INDEX(設定!$D$3:$D$100003,MATCH("*"&amp;$AM345&amp;"*",設定!B$3:B$100003,0),0),I345),I345))&amp;""</f>
        <v/>
      </c>
      <c r="AO345" s="22" t="str">
        <f t="shared" si="191"/>
        <v/>
      </c>
      <c r="AP345" s="22" t="str">
        <f t="shared" si="192"/>
        <v/>
      </c>
      <c r="AQ345" s="22" t="str">
        <f>IF(AM345="","",IFERROR(IF(入力!H345="",INDEX(設定!$E$3:$X$100003,MATCH("*"&amp;$AM345&amp;"*",設定!B$3:B$100003,0),MATCH($AK345,設定!$E$1:$X$1,1)),H345),H345))</f>
        <v/>
      </c>
      <c r="AR345" s="23" t="str">
        <f t="shared" si="193"/>
        <v/>
      </c>
      <c r="AS345" s="23" t="str">
        <f>IF(AND(AR345&lt;&gt;"",COUNTIF($AJ$3:AJ345,AJ345)=1),SUMIF($AJ$3:$AR$100003,AJ345,$AR$3:$AR$100003),"")</f>
        <v/>
      </c>
      <c r="AT345" s="23" t="str">
        <f>IF(AND(COUNTIF($AK$3:AK345,AK345)=COUNTIF($AK$3:AK100345,AK345),AK345&lt;&gt;""),SUMIF($AK$3:AK345,AK345,$AR$3:AR345),"")</f>
        <v/>
      </c>
      <c r="AU345" s="125"/>
      <c r="AV345" s="22" t="str">
        <f>IF(COUNT(BA345:BF345)=6,MAX($AV$3:AV344)+1,"")</f>
        <v/>
      </c>
      <c r="AW345" s="22" t="str">
        <f>IF(AX345="","",RANK(AX345,$AX$3:$AX$100003,1)+COUNTIF($AX$3:AX345,AX345)-1)</f>
        <v/>
      </c>
      <c r="AX345" s="22" t="str">
        <f t="shared" si="171"/>
        <v/>
      </c>
      <c r="AY345" s="22" t="str">
        <f>IF(AL345="","",IF(COUNTIF($AL$3:AL345,AL345)=1,1+MAX($AY$3:AY344),INDEX($AY$3:AY344,MATCH(AL345,$AL$3:AL345,0),0)))</f>
        <v/>
      </c>
      <c r="AZ345" s="22" t="str">
        <f>IF(AM345="","",IF(COUNTIF($AM$3:AM345,AM345)=1,1+MAX($AZ$3:AZ344),INDEX($AZ$3:AZ344,MATCH(AM345,$AM$3:AM345,0),0)))</f>
        <v/>
      </c>
      <c r="BA345" s="79" t="str">
        <f t="shared" si="172"/>
        <v/>
      </c>
      <c r="BB345" s="79" t="str">
        <f t="shared" si="173"/>
        <v/>
      </c>
      <c r="BC345" s="22" t="str">
        <f>IF($AL345="","",IF(COUNTIF(AL345,"*"&amp;BC$1&amp;"*"),COUNTIF(AL$3:AL345,"*"&amp;BC$1&amp;"*"),""))</f>
        <v/>
      </c>
      <c r="BD345" s="22" t="str">
        <f>IF($AL345="","",IF(COUNTIF(AM345,"*"&amp;BD$1&amp;"*"),COUNTIF(AM$3:AM345,"*"&amp;BD$1&amp;"*"),""))</f>
        <v/>
      </c>
      <c r="BE345" s="22" t="str">
        <f>IF($AL345="","",IF(COUNTIF(AN345,"*"&amp;BE$1&amp;"*"),COUNTIF(AN$3:AN345,"*"&amp;BE$1&amp;"*"),""))</f>
        <v/>
      </c>
      <c r="BF345" s="22" t="str">
        <f>IF($AL345="","",IF(COUNTIF(AO345,"*"&amp;BF$1&amp;"*"),COUNTIF(AO$3:AO345,"*"&amp;BF$1&amp;"*"),""))</f>
        <v/>
      </c>
      <c r="BG345" s="83" t="str">
        <f t="shared" si="174"/>
        <v/>
      </c>
      <c r="BH345" s="22" t="str">
        <f t="shared" si="175"/>
        <v/>
      </c>
      <c r="BI345" s="22" t="str">
        <f t="shared" si="176"/>
        <v/>
      </c>
      <c r="BK345" s="22" t="str">
        <f>IF($BK$1&gt;=1+MAX($BK$3:BK344),1+MAX($BK$3:BK344),"")</f>
        <v/>
      </c>
      <c r="BL345" s="22" t="str">
        <f t="shared" si="195"/>
        <v/>
      </c>
      <c r="BM345" s="22" t="str">
        <f t="shared" si="195"/>
        <v/>
      </c>
      <c r="BN345" s="22" t="str">
        <f t="shared" si="195"/>
        <v/>
      </c>
      <c r="BO345" s="22" t="str">
        <f t="shared" si="195"/>
        <v/>
      </c>
      <c r="BP345" s="22" t="str">
        <f t="shared" si="195"/>
        <v/>
      </c>
      <c r="BQ345" s="22" t="str">
        <f t="shared" si="195"/>
        <v/>
      </c>
      <c r="BR345" s="22" t="str">
        <f t="shared" si="195"/>
        <v/>
      </c>
      <c r="BS345" s="22" t="str">
        <f t="shared" si="195"/>
        <v/>
      </c>
      <c r="BT345" s="22" t="str">
        <f t="shared" si="195"/>
        <v/>
      </c>
      <c r="BU345" s="22" t="str">
        <f t="shared" si="195"/>
        <v/>
      </c>
      <c r="BV345" s="22" t="str">
        <f t="shared" si="195"/>
        <v/>
      </c>
    </row>
    <row r="346" spans="2:74" ht="30" customHeight="1" x14ac:dyDescent="0.2">
      <c r="B346" s="75"/>
      <c r="C346" s="75"/>
      <c r="D346" s="77"/>
      <c r="E346" s="49"/>
      <c r="F346" s="49"/>
      <c r="G346" s="50"/>
      <c r="H346" s="51"/>
      <c r="I346" s="50"/>
      <c r="J346" s="53"/>
      <c r="K346" s="55" t="str">
        <f t="shared" si="178"/>
        <v/>
      </c>
      <c r="L346" s="50" t="str">
        <f t="shared" si="179"/>
        <v/>
      </c>
      <c r="M346" s="50" t="str">
        <f t="shared" si="180"/>
        <v/>
      </c>
      <c r="N346" s="72" t="str">
        <f t="shared" si="181"/>
        <v/>
      </c>
      <c r="O346" s="72" t="str">
        <f t="shared" si="182"/>
        <v/>
      </c>
      <c r="P346" s="51" t="str">
        <f t="shared" si="183"/>
        <v/>
      </c>
      <c r="Q346" s="21"/>
      <c r="R346" s="68" t="str">
        <f t="shared" si="184"/>
        <v/>
      </c>
      <c r="S346" s="51" t="str">
        <f t="shared" si="185"/>
        <v/>
      </c>
      <c r="T346" s="24"/>
      <c r="U346" s="7" t="str">
        <f t="shared" si="169"/>
        <v/>
      </c>
      <c r="V346" s="8" t="str">
        <f t="shared" si="186"/>
        <v/>
      </c>
      <c r="W346" s="21"/>
      <c r="X346" s="14" t="str">
        <f t="shared" si="170"/>
        <v/>
      </c>
      <c r="Y346" s="14" t="str">
        <f t="shared" si="187"/>
        <v/>
      </c>
      <c r="Z346" s="8" t="str">
        <f t="shared" si="188"/>
        <v/>
      </c>
      <c r="AA346" s="24"/>
      <c r="AB346" s="4" t="str">
        <f>IF(B346="","",COUNT(B$3:B346))</f>
        <v/>
      </c>
      <c r="AC346" s="4" t="str">
        <f>IF(C346="","",COUNT(C$3:C346))</f>
        <v/>
      </c>
      <c r="AD346" s="4" t="str">
        <f>IF(D346="","",COUNT(D$3:D346))</f>
        <v/>
      </c>
      <c r="AE346" s="22" t="str">
        <f>IF(E346="","",COUNTA($E$3:E346))</f>
        <v/>
      </c>
      <c r="AF346" s="60" t="str">
        <f>IF(B346="",IF(OR($C346&lt;&gt;"",$D346&lt;&gt;"",$E346&lt;&gt;"",$F346&lt;&gt;""),INDEX(AF$3:AF345,MATCH(MAX(AB$3:AB345),AB$3:AB345,0),0),""),B346)</f>
        <v/>
      </c>
      <c r="AG346" s="60" t="str">
        <f>IF(C346="",IF(OR($B346&lt;&gt;"",$D346&lt;&gt;"",$E346&lt;&gt;"",$F346&lt;&gt;""),INDEX(AG$3:AG345,MATCH(MAX(AC$3:AC345),AC$3:AC345,0),0),""),C346)</f>
        <v/>
      </c>
      <c r="AH346" s="60" t="str">
        <f>IF(D346="",IF(OR($B346&lt;&gt;"",$C346&lt;&gt;"",$E346&lt;&gt;"",$F346&lt;&gt;""),INDEX(AH$3:AH345,MATCH(MAX(AD$3:AD345),AD$3:AD345,0),0),""),D346)</f>
        <v/>
      </c>
      <c r="AI346" s="19" t="str">
        <f t="shared" si="189"/>
        <v/>
      </c>
      <c r="AJ346" s="22" t="str">
        <f>IF(AK346="","",$AK346&amp;"@"&amp;AL346&amp;IF(AL346="","","@"&amp;COUNTIF($AI$3:AI346,AL346)))</f>
        <v/>
      </c>
      <c r="AK346" s="45" t="str">
        <f t="shared" si="190"/>
        <v/>
      </c>
      <c r="AL346" s="5" t="str">
        <f>IF(AI346="",IF(AND(F346&lt;&gt;"",E346=""),INDEX($AI$3:AI345,MATCH(MAX($AE$3:AE345),$AE$3:AE345,0),0),""),AI346)</f>
        <v/>
      </c>
      <c r="AM346" s="22" t="str">
        <f>IF(入力!F346="","",IFERROR(INDEX(設定!$B$3:$B$100003,IFERROR(MATCH("*"&amp;$F346&amp;"*",設定!B$3:B$100003,0),MATCH("*"&amp;$F346&amp;"*",設定!C$3:C$100003,0)),0),入力!F346))&amp;""</f>
        <v/>
      </c>
      <c r="AN346" s="22" t="str">
        <f>IF(AM346="","",IFERROR(IF(入力!I346="",INDEX(設定!$D$3:$D$100003,MATCH("*"&amp;$AM346&amp;"*",設定!B$3:B$100003,0),0),I346),I346))&amp;""</f>
        <v/>
      </c>
      <c r="AO346" s="22" t="str">
        <f t="shared" si="191"/>
        <v/>
      </c>
      <c r="AP346" s="22" t="str">
        <f t="shared" si="192"/>
        <v/>
      </c>
      <c r="AQ346" s="22" t="str">
        <f>IF(AM346="","",IFERROR(IF(入力!H346="",INDEX(設定!$E$3:$X$100003,MATCH("*"&amp;$AM346&amp;"*",設定!B$3:B$100003,0),MATCH($AK346,設定!$E$1:$X$1,1)),H346),H346))</f>
        <v/>
      </c>
      <c r="AR346" s="23" t="str">
        <f t="shared" si="193"/>
        <v/>
      </c>
      <c r="AS346" s="23" t="str">
        <f>IF(AND(AR346&lt;&gt;"",COUNTIF($AJ$3:AJ346,AJ346)=1),SUMIF($AJ$3:$AR$100003,AJ346,$AR$3:$AR$100003),"")</f>
        <v/>
      </c>
      <c r="AT346" s="23" t="str">
        <f>IF(AND(COUNTIF($AK$3:AK346,AK346)=COUNTIF($AK$3:AK100346,AK346),AK346&lt;&gt;""),SUMIF($AK$3:AK346,AK346,$AR$3:AR346),"")</f>
        <v/>
      </c>
      <c r="AU346" s="125"/>
      <c r="AV346" s="22" t="str">
        <f>IF(COUNT(BA346:BF346)=6,MAX($AV$3:AV345)+1,"")</f>
        <v/>
      </c>
      <c r="AW346" s="22" t="str">
        <f>IF(AX346="","",RANK(AX346,$AX$3:$AX$100003,1)+COUNTIF($AX$3:AX346,AX346)-1)</f>
        <v/>
      </c>
      <c r="AX346" s="22" t="str">
        <f t="shared" si="171"/>
        <v/>
      </c>
      <c r="AY346" s="22" t="str">
        <f>IF(AL346="","",IF(COUNTIF($AL$3:AL346,AL346)=1,1+MAX($AY$3:AY345),INDEX($AY$3:AY345,MATCH(AL346,$AL$3:AL346,0),0)))</f>
        <v/>
      </c>
      <c r="AZ346" s="22" t="str">
        <f>IF(AM346="","",IF(COUNTIF($AM$3:AM346,AM346)=1,1+MAX($AZ$3:AZ345),INDEX($AZ$3:AZ345,MATCH(AM346,$AM$3:AM346,0),0)))</f>
        <v/>
      </c>
      <c r="BA346" s="79" t="str">
        <f t="shared" si="172"/>
        <v/>
      </c>
      <c r="BB346" s="79" t="str">
        <f t="shared" si="173"/>
        <v/>
      </c>
      <c r="BC346" s="22" t="str">
        <f>IF($AL346="","",IF(COUNTIF(AL346,"*"&amp;BC$1&amp;"*"),COUNTIF(AL$3:AL346,"*"&amp;BC$1&amp;"*"),""))</f>
        <v/>
      </c>
      <c r="BD346" s="22" t="str">
        <f>IF($AL346="","",IF(COUNTIF(AM346,"*"&amp;BD$1&amp;"*"),COUNTIF(AM$3:AM346,"*"&amp;BD$1&amp;"*"),""))</f>
        <v/>
      </c>
      <c r="BE346" s="22" t="str">
        <f>IF($AL346="","",IF(COUNTIF(AN346,"*"&amp;BE$1&amp;"*"),COUNTIF(AN$3:AN346,"*"&amp;BE$1&amp;"*"),""))</f>
        <v/>
      </c>
      <c r="BF346" s="22" t="str">
        <f>IF($AL346="","",IF(COUNTIF(AO346,"*"&amp;BF$1&amp;"*"),COUNTIF(AO$3:AO346,"*"&amp;BF$1&amp;"*"),""))</f>
        <v/>
      </c>
      <c r="BG346" s="83" t="str">
        <f t="shared" si="174"/>
        <v/>
      </c>
      <c r="BH346" s="22" t="str">
        <f t="shared" si="175"/>
        <v/>
      </c>
      <c r="BI346" s="22" t="str">
        <f t="shared" si="176"/>
        <v/>
      </c>
      <c r="BK346" s="22" t="str">
        <f>IF($BK$1&gt;=1+MAX($BK$3:BK345),1+MAX($BK$3:BK345),"")</f>
        <v/>
      </c>
      <c r="BL346" s="22" t="str">
        <f t="shared" si="195"/>
        <v/>
      </c>
      <c r="BM346" s="22" t="str">
        <f t="shared" si="195"/>
        <v/>
      </c>
      <c r="BN346" s="22" t="str">
        <f t="shared" si="195"/>
        <v/>
      </c>
      <c r="BO346" s="22" t="str">
        <f t="shared" si="195"/>
        <v/>
      </c>
      <c r="BP346" s="22" t="str">
        <f t="shared" si="195"/>
        <v/>
      </c>
      <c r="BQ346" s="22" t="str">
        <f t="shared" si="195"/>
        <v/>
      </c>
      <c r="BR346" s="22" t="str">
        <f t="shared" si="195"/>
        <v/>
      </c>
      <c r="BS346" s="22" t="str">
        <f t="shared" si="195"/>
        <v/>
      </c>
      <c r="BT346" s="22" t="str">
        <f t="shared" si="195"/>
        <v/>
      </c>
      <c r="BU346" s="22" t="str">
        <f t="shared" si="195"/>
        <v/>
      </c>
      <c r="BV346" s="22" t="str">
        <f t="shared" si="195"/>
        <v/>
      </c>
    </row>
    <row r="347" spans="2:74" ht="30" customHeight="1" x14ac:dyDescent="0.2">
      <c r="B347" s="75"/>
      <c r="C347" s="75"/>
      <c r="D347" s="77"/>
      <c r="E347" s="49"/>
      <c r="F347" s="49"/>
      <c r="G347" s="50"/>
      <c r="H347" s="51"/>
      <c r="I347" s="50"/>
      <c r="J347" s="53"/>
      <c r="K347" s="55" t="str">
        <f t="shared" si="178"/>
        <v/>
      </c>
      <c r="L347" s="50" t="str">
        <f t="shared" si="179"/>
        <v/>
      </c>
      <c r="M347" s="50" t="str">
        <f t="shared" si="180"/>
        <v/>
      </c>
      <c r="N347" s="72" t="str">
        <f t="shared" si="181"/>
        <v/>
      </c>
      <c r="O347" s="72" t="str">
        <f t="shared" si="182"/>
        <v/>
      </c>
      <c r="P347" s="51" t="str">
        <f t="shared" si="183"/>
        <v/>
      </c>
      <c r="Q347" s="21"/>
      <c r="R347" s="68" t="str">
        <f t="shared" si="184"/>
        <v/>
      </c>
      <c r="S347" s="51" t="str">
        <f t="shared" si="185"/>
        <v/>
      </c>
      <c r="T347" s="24"/>
      <c r="U347" s="7" t="str">
        <f t="shared" si="169"/>
        <v/>
      </c>
      <c r="V347" s="8" t="str">
        <f t="shared" si="186"/>
        <v/>
      </c>
      <c r="W347" s="21"/>
      <c r="X347" s="14" t="str">
        <f t="shared" si="170"/>
        <v/>
      </c>
      <c r="Y347" s="14" t="str">
        <f t="shared" si="187"/>
        <v/>
      </c>
      <c r="Z347" s="8" t="str">
        <f t="shared" si="188"/>
        <v/>
      </c>
      <c r="AA347" s="24"/>
      <c r="AB347" s="4" t="str">
        <f>IF(B347="","",COUNT(B$3:B347))</f>
        <v/>
      </c>
      <c r="AC347" s="4" t="str">
        <f>IF(C347="","",COUNT(C$3:C347))</f>
        <v/>
      </c>
      <c r="AD347" s="4" t="str">
        <f>IF(D347="","",COUNT(D$3:D347))</f>
        <v/>
      </c>
      <c r="AE347" s="22" t="str">
        <f>IF(E347="","",COUNTA($E$3:E347))</f>
        <v/>
      </c>
      <c r="AF347" s="60" t="str">
        <f>IF(B347="",IF(OR($C347&lt;&gt;"",$D347&lt;&gt;"",$E347&lt;&gt;"",$F347&lt;&gt;""),INDEX(AF$3:AF346,MATCH(MAX(AB$3:AB346),AB$3:AB346,0),0),""),B347)</f>
        <v/>
      </c>
      <c r="AG347" s="60" t="str">
        <f>IF(C347="",IF(OR($B347&lt;&gt;"",$D347&lt;&gt;"",$E347&lt;&gt;"",$F347&lt;&gt;""),INDEX(AG$3:AG346,MATCH(MAX(AC$3:AC346),AC$3:AC346,0),0),""),C347)</f>
        <v/>
      </c>
      <c r="AH347" s="60" t="str">
        <f>IF(D347="",IF(OR($B347&lt;&gt;"",$C347&lt;&gt;"",$E347&lt;&gt;"",$F347&lt;&gt;""),INDEX(AH$3:AH346,MATCH(MAX(AD$3:AD346),AD$3:AD346,0),0),""),D347)</f>
        <v/>
      </c>
      <c r="AI347" s="19" t="str">
        <f t="shared" si="189"/>
        <v/>
      </c>
      <c r="AJ347" s="22" t="str">
        <f>IF(AK347="","",$AK347&amp;"@"&amp;AL347&amp;IF(AL347="","","@"&amp;COUNTIF($AI$3:AI347,AL347)))</f>
        <v/>
      </c>
      <c r="AK347" s="45" t="str">
        <f t="shared" si="190"/>
        <v/>
      </c>
      <c r="AL347" s="5" t="str">
        <f>IF(AI347="",IF(AND(F347&lt;&gt;"",E347=""),INDEX($AI$3:AI346,MATCH(MAX($AE$3:AE346),$AE$3:AE346,0),0),""),AI347)</f>
        <v/>
      </c>
      <c r="AM347" s="22" t="str">
        <f>IF(入力!F347="","",IFERROR(INDEX(設定!$B$3:$B$100003,IFERROR(MATCH("*"&amp;$F347&amp;"*",設定!B$3:B$100003,0),MATCH("*"&amp;$F347&amp;"*",設定!C$3:C$100003,0)),0),入力!F347))&amp;""</f>
        <v/>
      </c>
      <c r="AN347" s="22" t="str">
        <f>IF(AM347="","",IFERROR(IF(入力!I347="",INDEX(設定!$D$3:$D$100003,MATCH("*"&amp;$AM347&amp;"*",設定!B$3:B$100003,0),0),I347),I347))&amp;""</f>
        <v/>
      </c>
      <c r="AO347" s="22" t="str">
        <f t="shared" si="191"/>
        <v/>
      </c>
      <c r="AP347" s="22" t="str">
        <f t="shared" si="192"/>
        <v/>
      </c>
      <c r="AQ347" s="22" t="str">
        <f>IF(AM347="","",IFERROR(IF(入力!H347="",INDEX(設定!$E$3:$X$100003,MATCH("*"&amp;$AM347&amp;"*",設定!B$3:B$100003,0),MATCH($AK347,設定!$E$1:$X$1,1)),H347),H347))</f>
        <v/>
      </c>
      <c r="AR347" s="23" t="str">
        <f t="shared" si="193"/>
        <v/>
      </c>
      <c r="AS347" s="23" t="str">
        <f>IF(AND(AR347&lt;&gt;"",COUNTIF($AJ$3:AJ347,AJ347)=1),SUMIF($AJ$3:$AR$100003,AJ347,$AR$3:$AR$100003),"")</f>
        <v/>
      </c>
      <c r="AT347" s="23" t="str">
        <f>IF(AND(COUNTIF($AK$3:AK347,AK347)=COUNTIF($AK$3:AK100347,AK347),AK347&lt;&gt;""),SUMIF($AK$3:AK347,AK347,$AR$3:AR347),"")</f>
        <v/>
      </c>
      <c r="AU347" s="125"/>
      <c r="AV347" s="22" t="str">
        <f>IF(COUNT(BA347:BF347)=6,MAX($AV$3:AV346)+1,"")</f>
        <v/>
      </c>
      <c r="AW347" s="22" t="str">
        <f>IF(AX347="","",RANK(AX347,$AX$3:$AX$100003,1)+COUNTIF($AX$3:AX347,AX347)-1)</f>
        <v/>
      </c>
      <c r="AX347" s="22" t="str">
        <f t="shared" si="171"/>
        <v/>
      </c>
      <c r="AY347" s="22" t="str">
        <f>IF(AL347="","",IF(COUNTIF($AL$3:AL347,AL347)=1,1+MAX($AY$3:AY346),INDEX($AY$3:AY346,MATCH(AL347,$AL$3:AL347,0),0)))</f>
        <v/>
      </c>
      <c r="AZ347" s="22" t="str">
        <f>IF(AM347="","",IF(COUNTIF($AM$3:AM347,AM347)=1,1+MAX($AZ$3:AZ346),INDEX($AZ$3:AZ346,MATCH(AM347,$AM$3:AM347,0),0)))</f>
        <v/>
      </c>
      <c r="BA347" s="79" t="str">
        <f t="shared" si="172"/>
        <v/>
      </c>
      <c r="BB347" s="79" t="str">
        <f t="shared" si="173"/>
        <v/>
      </c>
      <c r="BC347" s="22" t="str">
        <f>IF($AL347="","",IF(COUNTIF(AL347,"*"&amp;BC$1&amp;"*"),COUNTIF(AL$3:AL347,"*"&amp;BC$1&amp;"*"),""))</f>
        <v/>
      </c>
      <c r="BD347" s="22" t="str">
        <f>IF($AL347="","",IF(COUNTIF(AM347,"*"&amp;BD$1&amp;"*"),COUNTIF(AM$3:AM347,"*"&amp;BD$1&amp;"*"),""))</f>
        <v/>
      </c>
      <c r="BE347" s="22" t="str">
        <f>IF($AL347="","",IF(COUNTIF(AN347,"*"&amp;BE$1&amp;"*"),COUNTIF(AN$3:AN347,"*"&amp;BE$1&amp;"*"),""))</f>
        <v/>
      </c>
      <c r="BF347" s="22" t="str">
        <f>IF($AL347="","",IF(COUNTIF(AO347,"*"&amp;BF$1&amp;"*"),COUNTIF(AO$3:AO347,"*"&amp;BF$1&amp;"*"),""))</f>
        <v/>
      </c>
      <c r="BG347" s="83" t="str">
        <f t="shared" si="174"/>
        <v/>
      </c>
      <c r="BH347" s="22" t="str">
        <f t="shared" si="175"/>
        <v/>
      </c>
      <c r="BI347" s="22" t="str">
        <f t="shared" si="176"/>
        <v/>
      </c>
      <c r="BK347" s="22" t="str">
        <f>IF($BK$1&gt;=1+MAX($BK$3:BK346),1+MAX($BK$3:BK346),"")</f>
        <v/>
      </c>
      <c r="BL347" s="22" t="str">
        <f t="shared" si="195"/>
        <v/>
      </c>
      <c r="BM347" s="22" t="str">
        <f t="shared" si="195"/>
        <v/>
      </c>
      <c r="BN347" s="22" t="str">
        <f t="shared" si="195"/>
        <v/>
      </c>
      <c r="BO347" s="22" t="str">
        <f t="shared" si="195"/>
        <v/>
      </c>
      <c r="BP347" s="22" t="str">
        <f t="shared" si="195"/>
        <v/>
      </c>
      <c r="BQ347" s="22" t="str">
        <f t="shared" si="195"/>
        <v/>
      </c>
      <c r="BR347" s="22" t="str">
        <f t="shared" si="195"/>
        <v/>
      </c>
      <c r="BS347" s="22" t="str">
        <f t="shared" si="195"/>
        <v/>
      </c>
      <c r="BT347" s="22" t="str">
        <f t="shared" si="195"/>
        <v/>
      </c>
      <c r="BU347" s="22" t="str">
        <f t="shared" si="195"/>
        <v/>
      </c>
      <c r="BV347" s="22" t="str">
        <f t="shared" si="195"/>
        <v/>
      </c>
    </row>
    <row r="348" spans="2:74" ht="30" customHeight="1" x14ac:dyDescent="0.2">
      <c r="B348" s="75"/>
      <c r="C348" s="75"/>
      <c r="D348" s="77"/>
      <c r="E348" s="49"/>
      <c r="F348" s="49"/>
      <c r="G348" s="50"/>
      <c r="H348" s="51"/>
      <c r="I348" s="50"/>
      <c r="J348" s="53"/>
      <c r="K348" s="55" t="str">
        <f t="shared" si="178"/>
        <v/>
      </c>
      <c r="L348" s="50" t="str">
        <f t="shared" si="179"/>
        <v/>
      </c>
      <c r="M348" s="50" t="str">
        <f t="shared" si="180"/>
        <v/>
      </c>
      <c r="N348" s="72" t="str">
        <f t="shared" si="181"/>
        <v/>
      </c>
      <c r="O348" s="72" t="str">
        <f t="shared" si="182"/>
        <v/>
      </c>
      <c r="P348" s="51" t="str">
        <f t="shared" si="183"/>
        <v/>
      </c>
      <c r="Q348" s="21"/>
      <c r="R348" s="68" t="str">
        <f t="shared" si="184"/>
        <v/>
      </c>
      <c r="S348" s="51" t="str">
        <f t="shared" si="185"/>
        <v/>
      </c>
      <c r="T348" s="24"/>
      <c r="U348" s="7" t="str">
        <f t="shared" si="169"/>
        <v/>
      </c>
      <c r="V348" s="8" t="str">
        <f t="shared" si="186"/>
        <v/>
      </c>
      <c r="W348" s="21"/>
      <c r="X348" s="14" t="str">
        <f t="shared" si="170"/>
        <v/>
      </c>
      <c r="Y348" s="14" t="str">
        <f t="shared" si="187"/>
        <v/>
      </c>
      <c r="Z348" s="8" t="str">
        <f t="shared" si="188"/>
        <v/>
      </c>
      <c r="AA348" s="24"/>
      <c r="AB348" s="4" t="str">
        <f>IF(B348="","",COUNT(B$3:B348))</f>
        <v/>
      </c>
      <c r="AC348" s="4" t="str">
        <f>IF(C348="","",COUNT(C$3:C348))</f>
        <v/>
      </c>
      <c r="AD348" s="4" t="str">
        <f>IF(D348="","",COUNT(D$3:D348))</f>
        <v/>
      </c>
      <c r="AE348" s="22" t="str">
        <f>IF(E348="","",COUNTA($E$3:E348))</f>
        <v/>
      </c>
      <c r="AF348" s="60" t="str">
        <f>IF(B348="",IF(OR($C348&lt;&gt;"",$D348&lt;&gt;"",$E348&lt;&gt;"",$F348&lt;&gt;""),INDEX(AF$3:AF347,MATCH(MAX(AB$3:AB347),AB$3:AB347,0),0),""),B348)</f>
        <v/>
      </c>
      <c r="AG348" s="60" t="str">
        <f>IF(C348="",IF(OR($B348&lt;&gt;"",$D348&lt;&gt;"",$E348&lt;&gt;"",$F348&lt;&gt;""),INDEX(AG$3:AG347,MATCH(MAX(AC$3:AC347),AC$3:AC347,0),0),""),C348)</f>
        <v/>
      </c>
      <c r="AH348" s="60" t="str">
        <f>IF(D348="",IF(OR($B348&lt;&gt;"",$C348&lt;&gt;"",$E348&lt;&gt;"",$F348&lt;&gt;""),INDEX(AH$3:AH347,MATCH(MAX(AD$3:AD347),AD$3:AD347,0),0),""),D348)</f>
        <v/>
      </c>
      <c r="AI348" s="19" t="str">
        <f t="shared" si="189"/>
        <v/>
      </c>
      <c r="AJ348" s="22" t="str">
        <f>IF(AK348="","",$AK348&amp;"@"&amp;AL348&amp;IF(AL348="","","@"&amp;COUNTIF($AI$3:AI348,AL348)))</f>
        <v/>
      </c>
      <c r="AK348" s="45" t="str">
        <f t="shared" si="190"/>
        <v/>
      </c>
      <c r="AL348" s="5" t="str">
        <f>IF(AI348="",IF(AND(F348&lt;&gt;"",E348=""),INDEX($AI$3:AI347,MATCH(MAX($AE$3:AE347),$AE$3:AE347,0),0),""),AI348)</f>
        <v/>
      </c>
      <c r="AM348" s="22" t="str">
        <f>IF(入力!F348="","",IFERROR(INDEX(設定!$B$3:$B$100003,IFERROR(MATCH("*"&amp;$F348&amp;"*",設定!B$3:B$100003,0),MATCH("*"&amp;$F348&amp;"*",設定!C$3:C$100003,0)),0),入力!F348))&amp;""</f>
        <v/>
      </c>
      <c r="AN348" s="22" t="str">
        <f>IF(AM348="","",IFERROR(IF(入力!I348="",INDEX(設定!$D$3:$D$100003,MATCH("*"&amp;$AM348&amp;"*",設定!B$3:B$100003,0),0),I348),I348))&amp;""</f>
        <v/>
      </c>
      <c r="AO348" s="22" t="str">
        <f t="shared" si="191"/>
        <v/>
      </c>
      <c r="AP348" s="22" t="str">
        <f t="shared" si="192"/>
        <v/>
      </c>
      <c r="AQ348" s="22" t="str">
        <f>IF(AM348="","",IFERROR(IF(入力!H348="",INDEX(設定!$E$3:$X$100003,MATCH("*"&amp;$AM348&amp;"*",設定!B$3:B$100003,0),MATCH($AK348,設定!$E$1:$X$1,1)),H348),H348))</f>
        <v/>
      </c>
      <c r="AR348" s="23" t="str">
        <f t="shared" si="193"/>
        <v/>
      </c>
      <c r="AS348" s="23" t="str">
        <f>IF(AND(AR348&lt;&gt;"",COUNTIF($AJ$3:AJ348,AJ348)=1),SUMIF($AJ$3:$AR$100003,AJ348,$AR$3:$AR$100003),"")</f>
        <v/>
      </c>
      <c r="AT348" s="23" t="str">
        <f>IF(AND(COUNTIF($AK$3:AK348,AK348)=COUNTIF($AK$3:AK100348,AK348),AK348&lt;&gt;""),SUMIF($AK$3:AK348,AK348,$AR$3:AR348),"")</f>
        <v/>
      </c>
      <c r="AU348" s="125"/>
      <c r="AV348" s="22" t="str">
        <f>IF(COUNT(BA348:BF348)=6,MAX($AV$3:AV347)+1,"")</f>
        <v/>
      </c>
      <c r="AW348" s="22" t="str">
        <f>IF(AX348="","",RANK(AX348,$AX$3:$AX$100003,1)+COUNTIF($AX$3:AX348,AX348)-1)</f>
        <v/>
      </c>
      <c r="AX348" s="22" t="str">
        <f t="shared" si="171"/>
        <v/>
      </c>
      <c r="AY348" s="22" t="str">
        <f>IF(AL348="","",IF(COUNTIF($AL$3:AL348,AL348)=1,1+MAX($AY$3:AY347),INDEX($AY$3:AY347,MATCH(AL348,$AL$3:AL348,0),0)))</f>
        <v/>
      </c>
      <c r="AZ348" s="22" t="str">
        <f>IF(AM348="","",IF(COUNTIF($AM$3:AM348,AM348)=1,1+MAX($AZ$3:AZ347),INDEX($AZ$3:AZ347,MATCH(AM348,$AM$3:AM348,0),0)))</f>
        <v/>
      </c>
      <c r="BA348" s="79" t="str">
        <f t="shared" si="172"/>
        <v/>
      </c>
      <c r="BB348" s="79" t="str">
        <f t="shared" si="173"/>
        <v/>
      </c>
      <c r="BC348" s="22" t="str">
        <f>IF($AL348="","",IF(COUNTIF(AL348,"*"&amp;BC$1&amp;"*"),COUNTIF(AL$3:AL348,"*"&amp;BC$1&amp;"*"),""))</f>
        <v/>
      </c>
      <c r="BD348" s="22" t="str">
        <f>IF($AL348="","",IF(COUNTIF(AM348,"*"&amp;BD$1&amp;"*"),COUNTIF(AM$3:AM348,"*"&amp;BD$1&amp;"*"),""))</f>
        <v/>
      </c>
      <c r="BE348" s="22" t="str">
        <f>IF($AL348="","",IF(COUNTIF(AN348,"*"&amp;BE$1&amp;"*"),COUNTIF(AN$3:AN348,"*"&amp;BE$1&amp;"*"),""))</f>
        <v/>
      </c>
      <c r="BF348" s="22" t="str">
        <f>IF($AL348="","",IF(COUNTIF(AO348,"*"&amp;BF$1&amp;"*"),COUNTIF(AO$3:AO348,"*"&amp;BF$1&amp;"*"),""))</f>
        <v/>
      </c>
      <c r="BG348" s="83" t="str">
        <f t="shared" si="174"/>
        <v/>
      </c>
      <c r="BH348" s="22" t="str">
        <f t="shared" si="175"/>
        <v/>
      </c>
      <c r="BI348" s="22" t="str">
        <f t="shared" si="176"/>
        <v/>
      </c>
      <c r="BK348" s="22" t="str">
        <f>IF($BK$1&gt;=1+MAX($BK$3:BK347),1+MAX($BK$3:BK347),"")</f>
        <v/>
      </c>
      <c r="BL348" s="22" t="str">
        <f t="shared" si="195"/>
        <v/>
      </c>
      <c r="BM348" s="22" t="str">
        <f t="shared" si="195"/>
        <v/>
      </c>
      <c r="BN348" s="22" t="str">
        <f t="shared" si="195"/>
        <v/>
      </c>
      <c r="BO348" s="22" t="str">
        <f t="shared" si="195"/>
        <v/>
      </c>
      <c r="BP348" s="22" t="str">
        <f t="shared" si="195"/>
        <v/>
      </c>
      <c r="BQ348" s="22" t="str">
        <f t="shared" si="195"/>
        <v/>
      </c>
      <c r="BR348" s="22" t="str">
        <f t="shared" si="195"/>
        <v/>
      </c>
      <c r="BS348" s="22" t="str">
        <f t="shared" si="195"/>
        <v/>
      </c>
      <c r="BT348" s="22" t="str">
        <f t="shared" si="195"/>
        <v/>
      </c>
      <c r="BU348" s="22" t="str">
        <f t="shared" si="195"/>
        <v/>
      </c>
      <c r="BV348" s="22" t="str">
        <f t="shared" si="195"/>
        <v/>
      </c>
    </row>
    <row r="349" spans="2:74" ht="30" customHeight="1" x14ac:dyDescent="0.2">
      <c r="B349" s="75"/>
      <c r="C349" s="75"/>
      <c r="D349" s="77"/>
      <c r="E349" s="49"/>
      <c r="F349" s="49"/>
      <c r="G349" s="50"/>
      <c r="H349" s="51"/>
      <c r="I349" s="50"/>
      <c r="J349" s="53"/>
      <c r="K349" s="55" t="str">
        <f t="shared" si="178"/>
        <v/>
      </c>
      <c r="L349" s="50" t="str">
        <f t="shared" si="179"/>
        <v/>
      </c>
      <c r="M349" s="50" t="str">
        <f t="shared" si="180"/>
        <v/>
      </c>
      <c r="N349" s="72" t="str">
        <f t="shared" si="181"/>
        <v/>
      </c>
      <c r="O349" s="72" t="str">
        <f t="shared" si="182"/>
        <v/>
      </c>
      <c r="P349" s="51" t="str">
        <f t="shared" si="183"/>
        <v/>
      </c>
      <c r="Q349" s="21"/>
      <c r="R349" s="68" t="str">
        <f t="shared" si="184"/>
        <v/>
      </c>
      <c r="S349" s="51" t="str">
        <f t="shared" si="185"/>
        <v/>
      </c>
      <c r="T349" s="24"/>
      <c r="U349" s="7" t="str">
        <f t="shared" si="169"/>
        <v/>
      </c>
      <c r="V349" s="8" t="str">
        <f t="shared" si="186"/>
        <v/>
      </c>
      <c r="W349" s="21"/>
      <c r="X349" s="14" t="str">
        <f t="shared" si="170"/>
        <v/>
      </c>
      <c r="Y349" s="14" t="str">
        <f t="shared" si="187"/>
        <v/>
      </c>
      <c r="Z349" s="8" t="str">
        <f t="shared" si="188"/>
        <v/>
      </c>
      <c r="AA349" s="24"/>
      <c r="AB349" s="4" t="str">
        <f>IF(B349="","",COUNT(B$3:B349))</f>
        <v/>
      </c>
      <c r="AC349" s="4" t="str">
        <f>IF(C349="","",COUNT(C$3:C349))</f>
        <v/>
      </c>
      <c r="AD349" s="4" t="str">
        <f>IF(D349="","",COUNT(D$3:D349))</f>
        <v/>
      </c>
      <c r="AE349" s="22" t="str">
        <f>IF(E349="","",COUNTA($E$3:E349))</f>
        <v/>
      </c>
      <c r="AF349" s="60" t="str">
        <f>IF(B349="",IF(OR($C349&lt;&gt;"",$D349&lt;&gt;"",$E349&lt;&gt;"",$F349&lt;&gt;""),INDEX(AF$3:AF348,MATCH(MAX(AB$3:AB348),AB$3:AB348,0),0),""),B349)</f>
        <v/>
      </c>
      <c r="AG349" s="60" t="str">
        <f>IF(C349="",IF(OR($B349&lt;&gt;"",$D349&lt;&gt;"",$E349&lt;&gt;"",$F349&lt;&gt;""),INDEX(AG$3:AG348,MATCH(MAX(AC$3:AC348),AC$3:AC348,0),0),""),C349)</f>
        <v/>
      </c>
      <c r="AH349" s="60" t="str">
        <f>IF(D349="",IF(OR($B349&lt;&gt;"",$C349&lt;&gt;"",$E349&lt;&gt;"",$F349&lt;&gt;""),INDEX(AH$3:AH348,MATCH(MAX(AD$3:AD348),AD$3:AD348,0),0),""),D349)</f>
        <v/>
      </c>
      <c r="AI349" s="19" t="str">
        <f t="shared" si="189"/>
        <v/>
      </c>
      <c r="AJ349" s="22" t="str">
        <f>IF(AK349="","",$AK349&amp;"@"&amp;AL349&amp;IF(AL349="","","@"&amp;COUNTIF($AI$3:AI349,AL349)))</f>
        <v/>
      </c>
      <c r="AK349" s="45" t="str">
        <f t="shared" si="190"/>
        <v/>
      </c>
      <c r="AL349" s="5" t="str">
        <f>IF(AI349="",IF(AND(F349&lt;&gt;"",E349=""),INDEX($AI$3:AI348,MATCH(MAX($AE$3:AE348),$AE$3:AE348,0),0),""),AI349)</f>
        <v/>
      </c>
      <c r="AM349" s="22" t="str">
        <f>IF(入力!F349="","",IFERROR(INDEX(設定!$B$3:$B$100003,IFERROR(MATCH("*"&amp;$F349&amp;"*",設定!B$3:B$100003,0),MATCH("*"&amp;$F349&amp;"*",設定!C$3:C$100003,0)),0),入力!F349))&amp;""</f>
        <v/>
      </c>
      <c r="AN349" s="22" t="str">
        <f>IF(AM349="","",IFERROR(IF(入力!I349="",INDEX(設定!$D$3:$D$100003,MATCH("*"&amp;$AM349&amp;"*",設定!B$3:B$100003,0),0),I349),I349))&amp;""</f>
        <v/>
      </c>
      <c r="AO349" s="22" t="str">
        <f t="shared" si="191"/>
        <v/>
      </c>
      <c r="AP349" s="22" t="str">
        <f t="shared" si="192"/>
        <v/>
      </c>
      <c r="AQ349" s="22" t="str">
        <f>IF(AM349="","",IFERROR(IF(入力!H349="",INDEX(設定!$E$3:$X$100003,MATCH("*"&amp;$AM349&amp;"*",設定!B$3:B$100003,0),MATCH($AK349,設定!$E$1:$X$1,1)),H349),H349))</f>
        <v/>
      </c>
      <c r="AR349" s="23" t="str">
        <f t="shared" si="193"/>
        <v/>
      </c>
      <c r="AS349" s="23" t="str">
        <f>IF(AND(AR349&lt;&gt;"",COUNTIF($AJ$3:AJ349,AJ349)=1),SUMIF($AJ$3:$AR$100003,AJ349,$AR$3:$AR$100003),"")</f>
        <v/>
      </c>
      <c r="AT349" s="23" t="str">
        <f>IF(AND(COUNTIF($AK$3:AK349,AK349)=COUNTIF($AK$3:AK100349,AK349),AK349&lt;&gt;""),SUMIF($AK$3:AK349,AK349,$AR$3:AR349),"")</f>
        <v/>
      </c>
      <c r="AU349" s="125"/>
      <c r="AV349" s="22" t="str">
        <f>IF(COUNT(BA349:BF349)=6,MAX($AV$3:AV348)+1,"")</f>
        <v/>
      </c>
      <c r="AW349" s="22" t="str">
        <f>IF(AX349="","",RANK(AX349,$AX$3:$AX$100003,1)+COUNTIF($AX$3:AX349,AX349)-1)</f>
        <v/>
      </c>
      <c r="AX349" s="22" t="str">
        <f t="shared" si="171"/>
        <v/>
      </c>
      <c r="AY349" s="22" t="str">
        <f>IF(AL349="","",IF(COUNTIF($AL$3:AL349,AL349)=1,1+MAX($AY$3:AY348),INDEX($AY$3:AY348,MATCH(AL349,$AL$3:AL349,0),0)))</f>
        <v/>
      </c>
      <c r="AZ349" s="22" t="str">
        <f>IF(AM349="","",IF(COUNTIF($AM$3:AM349,AM349)=1,1+MAX($AZ$3:AZ348),INDEX($AZ$3:AZ348,MATCH(AM349,$AM$3:AM349,0),0)))</f>
        <v/>
      </c>
      <c r="BA349" s="79" t="str">
        <f t="shared" si="172"/>
        <v/>
      </c>
      <c r="BB349" s="79" t="str">
        <f t="shared" si="173"/>
        <v/>
      </c>
      <c r="BC349" s="22" t="str">
        <f>IF($AL349="","",IF(COUNTIF(AL349,"*"&amp;BC$1&amp;"*"),COUNTIF(AL$3:AL349,"*"&amp;BC$1&amp;"*"),""))</f>
        <v/>
      </c>
      <c r="BD349" s="22" t="str">
        <f>IF($AL349="","",IF(COUNTIF(AM349,"*"&amp;BD$1&amp;"*"),COUNTIF(AM$3:AM349,"*"&amp;BD$1&amp;"*"),""))</f>
        <v/>
      </c>
      <c r="BE349" s="22" t="str">
        <f>IF($AL349="","",IF(COUNTIF(AN349,"*"&amp;BE$1&amp;"*"),COUNTIF(AN$3:AN349,"*"&amp;BE$1&amp;"*"),""))</f>
        <v/>
      </c>
      <c r="BF349" s="22" t="str">
        <f>IF($AL349="","",IF(COUNTIF(AO349,"*"&amp;BF$1&amp;"*"),COUNTIF(AO$3:AO349,"*"&amp;BF$1&amp;"*"),""))</f>
        <v/>
      </c>
      <c r="BG349" s="83" t="str">
        <f t="shared" si="174"/>
        <v/>
      </c>
      <c r="BH349" s="22" t="str">
        <f t="shared" si="175"/>
        <v/>
      </c>
      <c r="BI349" s="22" t="str">
        <f t="shared" si="176"/>
        <v/>
      </c>
      <c r="BK349" s="22" t="str">
        <f>IF($BK$1&gt;=1+MAX($BK$3:BK348),1+MAX($BK$3:BK348),"")</f>
        <v/>
      </c>
      <c r="BL349" s="22" t="str">
        <f t="shared" si="195"/>
        <v/>
      </c>
      <c r="BM349" s="22" t="str">
        <f t="shared" si="195"/>
        <v/>
      </c>
      <c r="BN349" s="22" t="str">
        <f t="shared" si="195"/>
        <v/>
      </c>
      <c r="BO349" s="22" t="str">
        <f t="shared" si="195"/>
        <v/>
      </c>
      <c r="BP349" s="22" t="str">
        <f t="shared" si="195"/>
        <v/>
      </c>
      <c r="BQ349" s="22" t="str">
        <f t="shared" si="195"/>
        <v/>
      </c>
      <c r="BR349" s="22" t="str">
        <f t="shared" si="195"/>
        <v/>
      </c>
      <c r="BS349" s="22" t="str">
        <f t="shared" si="195"/>
        <v/>
      </c>
      <c r="BT349" s="22" t="str">
        <f t="shared" si="195"/>
        <v/>
      </c>
      <c r="BU349" s="22" t="str">
        <f t="shared" si="195"/>
        <v/>
      </c>
      <c r="BV349" s="22" t="str">
        <f t="shared" si="195"/>
        <v/>
      </c>
    </row>
    <row r="350" spans="2:74" ht="30" customHeight="1" x14ac:dyDescent="0.2">
      <c r="B350" s="75"/>
      <c r="C350" s="75"/>
      <c r="D350" s="77"/>
      <c r="E350" s="49"/>
      <c r="F350" s="49"/>
      <c r="G350" s="50"/>
      <c r="H350" s="51"/>
      <c r="I350" s="50"/>
      <c r="J350" s="53"/>
      <c r="K350" s="55" t="str">
        <f t="shared" si="178"/>
        <v/>
      </c>
      <c r="L350" s="50" t="str">
        <f t="shared" si="179"/>
        <v/>
      </c>
      <c r="M350" s="50" t="str">
        <f t="shared" si="180"/>
        <v/>
      </c>
      <c r="N350" s="72" t="str">
        <f t="shared" si="181"/>
        <v/>
      </c>
      <c r="O350" s="72" t="str">
        <f t="shared" si="182"/>
        <v/>
      </c>
      <c r="P350" s="51" t="str">
        <f t="shared" si="183"/>
        <v/>
      </c>
      <c r="Q350" s="21"/>
      <c r="R350" s="68" t="str">
        <f t="shared" si="184"/>
        <v/>
      </c>
      <c r="S350" s="51" t="str">
        <f t="shared" si="185"/>
        <v/>
      </c>
      <c r="T350" s="24"/>
      <c r="U350" s="7" t="str">
        <f t="shared" si="169"/>
        <v/>
      </c>
      <c r="V350" s="8" t="str">
        <f t="shared" si="186"/>
        <v/>
      </c>
      <c r="W350" s="21"/>
      <c r="X350" s="14" t="str">
        <f t="shared" si="170"/>
        <v/>
      </c>
      <c r="Y350" s="14" t="str">
        <f t="shared" si="187"/>
        <v/>
      </c>
      <c r="Z350" s="8" t="str">
        <f t="shared" si="188"/>
        <v/>
      </c>
      <c r="AA350" s="24"/>
      <c r="AB350" s="4" t="str">
        <f>IF(B350="","",COUNT(B$3:B350))</f>
        <v/>
      </c>
      <c r="AC350" s="4" t="str">
        <f>IF(C350="","",COUNT(C$3:C350))</f>
        <v/>
      </c>
      <c r="AD350" s="4" t="str">
        <f>IF(D350="","",COUNT(D$3:D350))</f>
        <v/>
      </c>
      <c r="AE350" s="22" t="str">
        <f>IF(E350="","",COUNTA($E$3:E350))</f>
        <v/>
      </c>
      <c r="AF350" s="60" t="str">
        <f>IF(B350="",IF(OR($C350&lt;&gt;"",$D350&lt;&gt;"",$E350&lt;&gt;"",$F350&lt;&gt;""),INDEX(AF$3:AF349,MATCH(MAX(AB$3:AB349),AB$3:AB349,0),0),""),B350)</f>
        <v/>
      </c>
      <c r="AG350" s="60" t="str">
        <f>IF(C350="",IF(OR($B350&lt;&gt;"",$D350&lt;&gt;"",$E350&lt;&gt;"",$F350&lt;&gt;""),INDEX(AG$3:AG349,MATCH(MAX(AC$3:AC349),AC$3:AC349,0),0),""),C350)</f>
        <v/>
      </c>
      <c r="AH350" s="60" t="str">
        <f>IF(D350="",IF(OR($B350&lt;&gt;"",$C350&lt;&gt;"",$E350&lt;&gt;"",$F350&lt;&gt;""),INDEX(AH$3:AH349,MATCH(MAX(AD$3:AD349),AD$3:AD349,0),0),""),D350)</f>
        <v/>
      </c>
      <c r="AI350" s="19" t="str">
        <f t="shared" si="189"/>
        <v/>
      </c>
      <c r="AJ350" s="22" t="str">
        <f>IF(AK350="","",$AK350&amp;"@"&amp;AL350&amp;IF(AL350="","","@"&amp;COUNTIF($AI$3:AI350,AL350)))</f>
        <v/>
      </c>
      <c r="AK350" s="45" t="str">
        <f t="shared" si="190"/>
        <v/>
      </c>
      <c r="AL350" s="5" t="str">
        <f>IF(AI350="",IF(AND(F350&lt;&gt;"",E350=""),INDEX($AI$3:AI349,MATCH(MAX($AE$3:AE349),$AE$3:AE349,0),0),""),AI350)</f>
        <v/>
      </c>
      <c r="AM350" s="22" t="str">
        <f>IF(入力!F350="","",IFERROR(INDEX(設定!$B$3:$B$100003,IFERROR(MATCH("*"&amp;$F350&amp;"*",設定!B$3:B$100003,0),MATCH("*"&amp;$F350&amp;"*",設定!C$3:C$100003,0)),0),入力!F350))&amp;""</f>
        <v/>
      </c>
      <c r="AN350" s="22" t="str">
        <f>IF(AM350="","",IFERROR(IF(入力!I350="",INDEX(設定!$D$3:$D$100003,MATCH("*"&amp;$AM350&amp;"*",設定!B$3:B$100003,0),0),I350),I350))&amp;""</f>
        <v/>
      </c>
      <c r="AO350" s="22" t="str">
        <f t="shared" si="191"/>
        <v/>
      </c>
      <c r="AP350" s="22" t="str">
        <f t="shared" si="192"/>
        <v/>
      </c>
      <c r="AQ350" s="22" t="str">
        <f>IF(AM350="","",IFERROR(IF(入力!H350="",INDEX(設定!$E$3:$X$100003,MATCH("*"&amp;$AM350&amp;"*",設定!B$3:B$100003,0),MATCH($AK350,設定!$E$1:$X$1,1)),H350),H350))</f>
        <v/>
      </c>
      <c r="AR350" s="23" t="str">
        <f t="shared" si="193"/>
        <v/>
      </c>
      <c r="AS350" s="23" t="str">
        <f>IF(AND(AR350&lt;&gt;"",COUNTIF($AJ$3:AJ350,AJ350)=1),SUMIF($AJ$3:$AR$100003,AJ350,$AR$3:$AR$100003),"")</f>
        <v/>
      </c>
      <c r="AT350" s="23" t="str">
        <f>IF(AND(COUNTIF($AK$3:AK350,AK350)=COUNTIF($AK$3:AK100350,AK350),AK350&lt;&gt;""),SUMIF($AK$3:AK350,AK350,$AR$3:AR350),"")</f>
        <v/>
      </c>
      <c r="AU350" s="125"/>
      <c r="AV350" s="22" t="str">
        <f>IF(COUNT(BA350:BF350)=6,MAX($AV$3:AV349)+1,"")</f>
        <v/>
      </c>
      <c r="AW350" s="22" t="str">
        <f>IF(AX350="","",RANK(AX350,$AX$3:$AX$100003,1)+COUNTIF($AX$3:AX350,AX350)-1)</f>
        <v/>
      </c>
      <c r="AX350" s="22" t="str">
        <f t="shared" si="171"/>
        <v/>
      </c>
      <c r="AY350" s="22" t="str">
        <f>IF(AL350="","",IF(COUNTIF($AL$3:AL350,AL350)=1,1+MAX($AY$3:AY349),INDEX($AY$3:AY349,MATCH(AL350,$AL$3:AL350,0),0)))</f>
        <v/>
      </c>
      <c r="AZ350" s="22" t="str">
        <f>IF(AM350="","",IF(COUNTIF($AM$3:AM350,AM350)=1,1+MAX($AZ$3:AZ349),INDEX($AZ$3:AZ349,MATCH(AM350,$AM$3:AM350,0),0)))</f>
        <v/>
      </c>
      <c r="BA350" s="79" t="str">
        <f t="shared" si="172"/>
        <v/>
      </c>
      <c r="BB350" s="79" t="str">
        <f t="shared" si="173"/>
        <v/>
      </c>
      <c r="BC350" s="22" t="str">
        <f>IF($AL350="","",IF(COUNTIF(AL350,"*"&amp;BC$1&amp;"*"),COUNTIF(AL$3:AL350,"*"&amp;BC$1&amp;"*"),""))</f>
        <v/>
      </c>
      <c r="BD350" s="22" t="str">
        <f>IF($AL350="","",IF(COUNTIF(AM350,"*"&amp;BD$1&amp;"*"),COUNTIF(AM$3:AM350,"*"&amp;BD$1&amp;"*"),""))</f>
        <v/>
      </c>
      <c r="BE350" s="22" t="str">
        <f>IF($AL350="","",IF(COUNTIF(AN350,"*"&amp;BE$1&amp;"*"),COUNTIF(AN$3:AN350,"*"&amp;BE$1&amp;"*"),""))</f>
        <v/>
      </c>
      <c r="BF350" s="22" t="str">
        <f>IF($AL350="","",IF(COUNTIF(AO350,"*"&amp;BF$1&amp;"*"),COUNTIF(AO$3:AO350,"*"&amp;BF$1&amp;"*"),""))</f>
        <v/>
      </c>
      <c r="BG350" s="83" t="str">
        <f t="shared" si="174"/>
        <v/>
      </c>
      <c r="BH350" s="22" t="str">
        <f t="shared" si="175"/>
        <v/>
      </c>
      <c r="BI350" s="22" t="str">
        <f t="shared" si="176"/>
        <v/>
      </c>
      <c r="BK350" s="22" t="str">
        <f>IF($BK$1&gt;=1+MAX($BK$3:BK349),1+MAX($BK$3:BK349),"")</f>
        <v/>
      </c>
      <c r="BL350" s="22" t="str">
        <f t="shared" si="195"/>
        <v/>
      </c>
      <c r="BM350" s="22" t="str">
        <f t="shared" si="195"/>
        <v/>
      </c>
      <c r="BN350" s="22" t="str">
        <f t="shared" si="195"/>
        <v/>
      </c>
      <c r="BO350" s="22" t="str">
        <f t="shared" si="195"/>
        <v/>
      </c>
      <c r="BP350" s="22" t="str">
        <f t="shared" si="195"/>
        <v/>
      </c>
      <c r="BQ350" s="22" t="str">
        <f t="shared" si="195"/>
        <v/>
      </c>
      <c r="BR350" s="22" t="str">
        <f t="shared" si="195"/>
        <v/>
      </c>
      <c r="BS350" s="22" t="str">
        <f t="shared" si="195"/>
        <v/>
      </c>
      <c r="BT350" s="22" t="str">
        <f t="shared" si="195"/>
        <v/>
      </c>
      <c r="BU350" s="22" t="str">
        <f t="shared" si="195"/>
        <v/>
      </c>
      <c r="BV350" s="22" t="str">
        <f t="shared" si="195"/>
        <v/>
      </c>
    </row>
    <row r="351" spans="2:74" ht="30" customHeight="1" x14ac:dyDescent="0.2">
      <c r="B351" s="75"/>
      <c r="C351" s="75"/>
      <c r="D351" s="77"/>
      <c r="E351" s="49"/>
      <c r="F351" s="49"/>
      <c r="G351" s="50"/>
      <c r="H351" s="51"/>
      <c r="I351" s="50"/>
      <c r="J351" s="53"/>
      <c r="K351" s="55" t="str">
        <f t="shared" si="178"/>
        <v/>
      </c>
      <c r="L351" s="50" t="str">
        <f t="shared" si="179"/>
        <v/>
      </c>
      <c r="M351" s="50" t="str">
        <f t="shared" si="180"/>
        <v/>
      </c>
      <c r="N351" s="72" t="str">
        <f t="shared" si="181"/>
        <v/>
      </c>
      <c r="O351" s="72" t="str">
        <f t="shared" si="182"/>
        <v/>
      </c>
      <c r="P351" s="51" t="str">
        <f t="shared" si="183"/>
        <v/>
      </c>
      <c r="Q351" s="21"/>
      <c r="R351" s="68" t="str">
        <f t="shared" si="184"/>
        <v/>
      </c>
      <c r="S351" s="51" t="str">
        <f t="shared" si="185"/>
        <v/>
      </c>
      <c r="T351" s="24"/>
      <c r="U351" s="7" t="str">
        <f t="shared" si="169"/>
        <v/>
      </c>
      <c r="V351" s="8" t="str">
        <f t="shared" si="186"/>
        <v/>
      </c>
      <c r="W351" s="21"/>
      <c r="X351" s="14" t="str">
        <f t="shared" si="170"/>
        <v/>
      </c>
      <c r="Y351" s="14" t="str">
        <f t="shared" si="187"/>
        <v/>
      </c>
      <c r="Z351" s="8" t="str">
        <f t="shared" si="188"/>
        <v/>
      </c>
      <c r="AA351" s="24"/>
      <c r="AB351" s="4" t="str">
        <f>IF(B351="","",COUNT(B$3:B351))</f>
        <v/>
      </c>
      <c r="AC351" s="4" t="str">
        <f>IF(C351="","",COUNT(C$3:C351))</f>
        <v/>
      </c>
      <c r="AD351" s="4" t="str">
        <f>IF(D351="","",COUNT(D$3:D351))</f>
        <v/>
      </c>
      <c r="AE351" s="22" t="str">
        <f>IF(E351="","",COUNTA($E$3:E351))</f>
        <v/>
      </c>
      <c r="AF351" s="60" t="str">
        <f>IF(B351="",IF(OR($C351&lt;&gt;"",$D351&lt;&gt;"",$E351&lt;&gt;"",$F351&lt;&gt;""),INDEX(AF$3:AF350,MATCH(MAX(AB$3:AB350),AB$3:AB350,0),0),""),B351)</f>
        <v/>
      </c>
      <c r="AG351" s="60" t="str">
        <f>IF(C351="",IF(OR($B351&lt;&gt;"",$D351&lt;&gt;"",$E351&lt;&gt;"",$F351&lt;&gt;""),INDEX(AG$3:AG350,MATCH(MAX(AC$3:AC350),AC$3:AC350,0),0),""),C351)</f>
        <v/>
      </c>
      <c r="AH351" s="60" t="str">
        <f>IF(D351="",IF(OR($B351&lt;&gt;"",$C351&lt;&gt;"",$E351&lt;&gt;"",$F351&lt;&gt;""),INDEX(AH$3:AH350,MATCH(MAX(AD$3:AD350),AD$3:AD350,0),0),""),D351)</f>
        <v/>
      </c>
      <c r="AI351" s="19" t="str">
        <f t="shared" si="189"/>
        <v/>
      </c>
      <c r="AJ351" s="22" t="str">
        <f>IF(AK351="","",$AK351&amp;"@"&amp;AL351&amp;IF(AL351="","","@"&amp;COUNTIF($AI$3:AI351,AL351)))</f>
        <v/>
      </c>
      <c r="AK351" s="45" t="str">
        <f t="shared" si="190"/>
        <v/>
      </c>
      <c r="AL351" s="5" t="str">
        <f>IF(AI351="",IF(AND(F351&lt;&gt;"",E351=""),INDEX($AI$3:AI350,MATCH(MAX($AE$3:AE350),$AE$3:AE350,0),0),""),AI351)</f>
        <v/>
      </c>
      <c r="AM351" s="22" t="str">
        <f>IF(入力!F351="","",IFERROR(INDEX(設定!$B$3:$B$100003,IFERROR(MATCH("*"&amp;$F351&amp;"*",設定!B$3:B$100003,0),MATCH("*"&amp;$F351&amp;"*",設定!C$3:C$100003,0)),0),入力!F351))&amp;""</f>
        <v/>
      </c>
      <c r="AN351" s="22" t="str">
        <f>IF(AM351="","",IFERROR(IF(入力!I351="",INDEX(設定!$D$3:$D$100003,MATCH("*"&amp;$AM351&amp;"*",設定!B$3:B$100003,0),0),I351),I351))&amp;""</f>
        <v/>
      </c>
      <c r="AO351" s="22" t="str">
        <f t="shared" si="191"/>
        <v/>
      </c>
      <c r="AP351" s="22" t="str">
        <f t="shared" si="192"/>
        <v/>
      </c>
      <c r="AQ351" s="22" t="str">
        <f>IF(AM351="","",IFERROR(IF(入力!H351="",INDEX(設定!$E$3:$X$100003,MATCH("*"&amp;$AM351&amp;"*",設定!B$3:B$100003,0),MATCH($AK351,設定!$E$1:$X$1,1)),H351),H351))</f>
        <v/>
      </c>
      <c r="AR351" s="23" t="str">
        <f t="shared" si="193"/>
        <v/>
      </c>
      <c r="AS351" s="23" t="str">
        <f>IF(AND(AR351&lt;&gt;"",COUNTIF($AJ$3:AJ351,AJ351)=1),SUMIF($AJ$3:$AR$100003,AJ351,$AR$3:$AR$100003),"")</f>
        <v/>
      </c>
      <c r="AT351" s="23" t="str">
        <f>IF(AND(COUNTIF($AK$3:AK351,AK351)=COUNTIF($AK$3:AK100351,AK351),AK351&lt;&gt;""),SUMIF($AK$3:AK351,AK351,$AR$3:AR351),"")</f>
        <v/>
      </c>
      <c r="AU351" s="125"/>
      <c r="AV351" s="22" t="str">
        <f>IF(COUNT(BA351:BF351)=6,MAX($AV$3:AV350)+1,"")</f>
        <v/>
      </c>
      <c r="AW351" s="22" t="str">
        <f>IF(AX351="","",RANK(AX351,$AX$3:$AX$100003,1)+COUNTIF($AX$3:AX351,AX351)-1)</f>
        <v/>
      </c>
      <c r="AX351" s="22" t="str">
        <f t="shared" si="171"/>
        <v/>
      </c>
      <c r="AY351" s="22" t="str">
        <f>IF(AL351="","",IF(COUNTIF($AL$3:AL351,AL351)=1,1+MAX($AY$3:AY350),INDEX($AY$3:AY350,MATCH(AL351,$AL$3:AL351,0),0)))</f>
        <v/>
      </c>
      <c r="AZ351" s="22" t="str">
        <f>IF(AM351="","",IF(COUNTIF($AM$3:AM351,AM351)=1,1+MAX($AZ$3:AZ350),INDEX($AZ$3:AZ350,MATCH(AM351,$AM$3:AM351,0),0)))</f>
        <v/>
      </c>
      <c r="BA351" s="79" t="str">
        <f t="shared" si="172"/>
        <v/>
      </c>
      <c r="BB351" s="79" t="str">
        <f t="shared" si="173"/>
        <v/>
      </c>
      <c r="BC351" s="22" t="str">
        <f>IF($AL351="","",IF(COUNTIF(AL351,"*"&amp;BC$1&amp;"*"),COUNTIF(AL$3:AL351,"*"&amp;BC$1&amp;"*"),""))</f>
        <v/>
      </c>
      <c r="BD351" s="22" t="str">
        <f>IF($AL351="","",IF(COUNTIF(AM351,"*"&amp;BD$1&amp;"*"),COUNTIF(AM$3:AM351,"*"&amp;BD$1&amp;"*"),""))</f>
        <v/>
      </c>
      <c r="BE351" s="22" t="str">
        <f>IF($AL351="","",IF(COUNTIF(AN351,"*"&amp;BE$1&amp;"*"),COUNTIF(AN$3:AN351,"*"&amp;BE$1&amp;"*"),""))</f>
        <v/>
      </c>
      <c r="BF351" s="22" t="str">
        <f>IF($AL351="","",IF(COUNTIF(AO351,"*"&amp;BF$1&amp;"*"),COUNTIF(AO$3:AO351,"*"&amp;BF$1&amp;"*"),""))</f>
        <v/>
      </c>
      <c r="BG351" s="83" t="str">
        <f t="shared" si="174"/>
        <v/>
      </c>
      <c r="BH351" s="22" t="str">
        <f t="shared" si="175"/>
        <v/>
      </c>
      <c r="BI351" s="22" t="str">
        <f t="shared" si="176"/>
        <v/>
      </c>
      <c r="BK351" s="22" t="str">
        <f>IF($BK$1&gt;=1+MAX($BK$3:BK350),1+MAX($BK$3:BK350),"")</f>
        <v/>
      </c>
      <c r="BL351" s="22" t="str">
        <f t="shared" si="195"/>
        <v/>
      </c>
      <c r="BM351" s="22" t="str">
        <f t="shared" si="195"/>
        <v/>
      </c>
      <c r="BN351" s="22" t="str">
        <f t="shared" si="195"/>
        <v/>
      </c>
      <c r="BO351" s="22" t="str">
        <f t="shared" si="195"/>
        <v/>
      </c>
      <c r="BP351" s="22" t="str">
        <f t="shared" si="195"/>
        <v/>
      </c>
      <c r="BQ351" s="22" t="str">
        <f t="shared" si="195"/>
        <v/>
      </c>
      <c r="BR351" s="22" t="str">
        <f t="shared" si="195"/>
        <v/>
      </c>
      <c r="BS351" s="22" t="str">
        <f t="shared" si="195"/>
        <v/>
      </c>
      <c r="BT351" s="22" t="str">
        <f t="shared" si="195"/>
        <v/>
      </c>
      <c r="BU351" s="22" t="str">
        <f t="shared" si="195"/>
        <v/>
      </c>
      <c r="BV351" s="22" t="str">
        <f t="shared" si="195"/>
        <v/>
      </c>
    </row>
    <row r="352" spans="2:74" ht="30" customHeight="1" x14ac:dyDescent="0.2">
      <c r="B352" s="75"/>
      <c r="C352" s="75"/>
      <c r="D352" s="77"/>
      <c r="E352" s="49"/>
      <c r="F352" s="49"/>
      <c r="G352" s="50"/>
      <c r="H352" s="51"/>
      <c r="I352" s="50"/>
      <c r="J352" s="53"/>
      <c r="K352" s="55" t="str">
        <f t="shared" si="178"/>
        <v/>
      </c>
      <c r="L352" s="50" t="str">
        <f t="shared" si="179"/>
        <v/>
      </c>
      <c r="M352" s="50" t="str">
        <f t="shared" si="180"/>
        <v/>
      </c>
      <c r="N352" s="72" t="str">
        <f t="shared" si="181"/>
        <v/>
      </c>
      <c r="O352" s="72" t="str">
        <f t="shared" si="182"/>
        <v/>
      </c>
      <c r="P352" s="51" t="str">
        <f t="shared" si="183"/>
        <v/>
      </c>
      <c r="Q352" s="21"/>
      <c r="R352" s="68" t="str">
        <f t="shared" si="184"/>
        <v/>
      </c>
      <c r="S352" s="51" t="str">
        <f t="shared" si="185"/>
        <v/>
      </c>
      <c r="T352" s="24"/>
      <c r="U352" s="7" t="str">
        <f t="shared" si="169"/>
        <v/>
      </c>
      <c r="V352" s="8" t="str">
        <f t="shared" si="186"/>
        <v/>
      </c>
      <c r="W352" s="21"/>
      <c r="X352" s="14" t="str">
        <f t="shared" si="170"/>
        <v/>
      </c>
      <c r="Y352" s="14" t="str">
        <f t="shared" si="187"/>
        <v/>
      </c>
      <c r="Z352" s="8" t="str">
        <f t="shared" si="188"/>
        <v/>
      </c>
      <c r="AA352" s="24"/>
      <c r="AB352" s="4" t="str">
        <f>IF(B352="","",COUNT(B$3:B352))</f>
        <v/>
      </c>
      <c r="AC352" s="4" t="str">
        <f>IF(C352="","",COUNT(C$3:C352))</f>
        <v/>
      </c>
      <c r="AD352" s="4" t="str">
        <f>IF(D352="","",COUNT(D$3:D352))</f>
        <v/>
      </c>
      <c r="AE352" s="22" t="str">
        <f>IF(E352="","",COUNTA($E$3:E352))</f>
        <v/>
      </c>
      <c r="AF352" s="60" t="str">
        <f>IF(B352="",IF(OR($C352&lt;&gt;"",$D352&lt;&gt;"",$E352&lt;&gt;"",$F352&lt;&gt;""),INDEX(AF$3:AF351,MATCH(MAX(AB$3:AB351),AB$3:AB351,0),0),""),B352)</f>
        <v/>
      </c>
      <c r="AG352" s="60" t="str">
        <f>IF(C352="",IF(OR($B352&lt;&gt;"",$D352&lt;&gt;"",$E352&lt;&gt;"",$F352&lt;&gt;""),INDEX(AG$3:AG351,MATCH(MAX(AC$3:AC351),AC$3:AC351,0),0),""),C352)</f>
        <v/>
      </c>
      <c r="AH352" s="60" t="str">
        <f>IF(D352="",IF(OR($B352&lt;&gt;"",$C352&lt;&gt;"",$E352&lt;&gt;"",$F352&lt;&gt;""),INDEX(AH$3:AH351,MATCH(MAX(AD$3:AD351),AD$3:AD351,0),0),""),D352)</f>
        <v/>
      </c>
      <c r="AI352" s="19" t="str">
        <f t="shared" si="189"/>
        <v/>
      </c>
      <c r="AJ352" s="22" t="str">
        <f>IF(AK352="","",$AK352&amp;"@"&amp;AL352&amp;IF(AL352="","","@"&amp;COUNTIF($AI$3:AI352,AL352)))</f>
        <v/>
      </c>
      <c r="AK352" s="45" t="str">
        <f t="shared" si="190"/>
        <v/>
      </c>
      <c r="AL352" s="5" t="str">
        <f>IF(AI352="",IF(AND(F352&lt;&gt;"",E352=""),INDEX($AI$3:AI351,MATCH(MAX($AE$3:AE351),$AE$3:AE351,0),0),""),AI352)</f>
        <v/>
      </c>
      <c r="AM352" s="22" t="str">
        <f>IF(入力!F352="","",IFERROR(INDEX(設定!$B$3:$B$100003,IFERROR(MATCH("*"&amp;$F352&amp;"*",設定!B$3:B$100003,0),MATCH("*"&amp;$F352&amp;"*",設定!C$3:C$100003,0)),0),入力!F352))&amp;""</f>
        <v/>
      </c>
      <c r="AN352" s="22" t="str">
        <f>IF(AM352="","",IFERROR(IF(入力!I352="",INDEX(設定!$D$3:$D$100003,MATCH("*"&amp;$AM352&amp;"*",設定!B$3:B$100003,0),0),I352),I352))&amp;""</f>
        <v/>
      </c>
      <c r="AO352" s="22" t="str">
        <f t="shared" si="191"/>
        <v/>
      </c>
      <c r="AP352" s="22" t="str">
        <f t="shared" si="192"/>
        <v/>
      </c>
      <c r="AQ352" s="22" t="str">
        <f>IF(AM352="","",IFERROR(IF(入力!H352="",INDEX(設定!$E$3:$X$100003,MATCH("*"&amp;$AM352&amp;"*",設定!B$3:B$100003,0),MATCH($AK352,設定!$E$1:$X$1,1)),H352),H352))</f>
        <v/>
      </c>
      <c r="AR352" s="23" t="str">
        <f t="shared" si="193"/>
        <v/>
      </c>
      <c r="AS352" s="23" t="str">
        <f>IF(AND(AR352&lt;&gt;"",COUNTIF($AJ$3:AJ352,AJ352)=1),SUMIF($AJ$3:$AR$100003,AJ352,$AR$3:$AR$100003),"")</f>
        <v/>
      </c>
      <c r="AT352" s="23" t="str">
        <f>IF(AND(COUNTIF($AK$3:AK352,AK352)=COUNTIF($AK$3:AK100352,AK352),AK352&lt;&gt;""),SUMIF($AK$3:AK352,AK352,$AR$3:AR352),"")</f>
        <v/>
      </c>
      <c r="AU352" s="125"/>
      <c r="AV352" s="22" t="str">
        <f>IF(COUNT(BA352:BF352)=6,MAX($AV$3:AV351)+1,"")</f>
        <v/>
      </c>
      <c r="AW352" s="22" t="str">
        <f>IF(AX352="","",RANK(AX352,$AX$3:$AX$100003,1)+COUNTIF($AX$3:AX352,AX352)-1)</f>
        <v/>
      </c>
      <c r="AX352" s="22" t="str">
        <f t="shared" si="171"/>
        <v/>
      </c>
      <c r="AY352" s="22" t="str">
        <f>IF(AL352="","",IF(COUNTIF($AL$3:AL352,AL352)=1,1+MAX($AY$3:AY351),INDEX($AY$3:AY351,MATCH(AL352,$AL$3:AL352,0),0)))</f>
        <v/>
      </c>
      <c r="AZ352" s="22" t="str">
        <f>IF(AM352="","",IF(COUNTIF($AM$3:AM352,AM352)=1,1+MAX($AZ$3:AZ351),INDEX($AZ$3:AZ351,MATCH(AM352,$AM$3:AM352,0),0)))</f>
        <v/>
      </c>
      <c r="BA352" s="79" t="str">
        <f t="shared" si="172"/>
        <v/>
      </c>
      <c r="BB352" s="79" t="str">
        <f t="shared" si="173"/>
        <v/>
      </c>
      <c r="BC352" s="22" t="str">
        <f>IF($AL352="","",IF(COUNTIF(AL352,"*"&amp;BC$1&amp;"*"),COUNTIF(AL$3:AL352,"*"&amp;BC$1&amp;"*"),""))</f>
        <v/>
      </c>
      <c r="BD352" s="22" t="str">
        <f>IF($AL352="","",IF(COUNTIF(AM352,"*"&amp;BD$1&amp;"*"),COUNTIF(AM$3:AM352,"*"&amp;BD$1&amp;"*"),""))</f>
        <v/>
      </c>
      <c r="BE352" s="22" t="str">
        <f>IF($AL352="","",IF(COUNTIF(AN352,"*"&amp;BE$1&amp;"*"),COUNTIF(AN$3:AN352,"*"&amp;BE$1&amp;"*"),""))</f>
        <v/>
      </c>
      <c r="BF352" s="22" t="str">
        <f>IF($AL352="","",IF(COUNTIF(AO352,"*"&amp;BF$1&amp;"*"),COUNTIF(AO$3:AO352,"*"&amp;BF$1&amp;"*"),""))</f>
        <v/>
      </c>
      <c r="BG352" s="83" t="str">
        <f t="shared" si="174"/>
        <v/>
      </c>
      <c r="BH352" s="22" t="str">
        <f t="shared" si="175"/>
        <v/>
      </c>
      <c r="BI352" s="22" t="str">
        <f t="shared" si="176"/>
        <v/>
      </c>
      <c r="BK352" s="22" t="str">
        <f>IF($BK$1&gt;=1+MAX($BK$3:BK351),1+MAX($BK$3:BK351),"")</f>
        <v/>
      </c>
      <c r="BL352" s="22" t="str">
        <f t="shared" si="195"/>
        <v/>
      </c>
      <c r="BM352" s="22" t="str">
        <f t="shared" si="195"/>
        <v/>
      </c>
      <c r="BN352" s="22" t="str">
        <f t="shared" si="195"/>
        <v/>
      </c>
      <c r="BO352" s="22" t="str">
        <f t="shared" si="195"/>
        <v/>
      </c>
      <c r="BP352" s="22" t="str">
        <f t="shared" si="195"/>
        <v/>
      </c>
      <c r="BQ352" s="22" t="str">
        <f t="shared" si="195"/>
        <v/>
      </c>
      <c r="BR352" s="22" t="str">
        <f t="shared" si="195"/>
        <v/>
      </c>
      <c r="BS352" s="22" t="str">
        <f t="shared" si="195"/>
        <v/>
      </c>
      <c r="BT352" s="22" t="str">
        <f t="shared" si="195"/>
        <v/>
      </c>
      <c r="BU352" s="22" t="str">
        <f t="shared" si="195"/>
        <v/>
      </c>
      <c r="BV352" s="22" t="str">
        <f t="shared" si="195"/>
        <v/>
      </c>
    </row>
    <row r="353" spans="2:74" ht="30" customHeight="1" x14ac:dyDescent="0.2">
      <c r="B353" s="75"/>
      <c r="C353" s="75"/>
      <c r="D353" s="77"/>
      <c r="E353" s="49"/>
      <c r="F353" s="49"/>
      <c r="G353" s="50"/>
      <c r="H353" s="51"/>
      <c r="I353" s="50"/>
      <c r="J353" s="53"/>
      <c r="K353" s="55" t="str">
        <f t="shared" si="178"/>
        <v/>
      </c>
      <c r="L353" s="50" t="str">
        <f t="shared" si="179"/>
        <v/>
      </c>
      <c r="M353" s="50" t="str">
        <f t="shared" si="180"/>
        <v/>
      </c>
      <c r="N353" s="72" t="str">
        <f t="shared" si="181"/>
        <v/>
      </c>
      <c r="O353" s="72" t="str">
        <f t="shared" si="182"/>
        <v/>
      </c>
      <c r="P353" s="51" t="str">
        <f t="shared" si="183"/>
        <v/>
      </c>
      <c r="Q353" s="21"/>
      <c r="R353" s="68" t="str">
        <f t="shared" si="184"/>
        <v/>
      </c>
      <c r="S353" s="51" t="str">
        <f t="shared" si="185"/>
        <v/>
      </c>
      <c r="T353" s="24"/>
      <c r="U353" s="7" t="str">
        <f t="shared" si="169"/>
        <v/>
      </c>
      <c r="V353" s="8" t="str">
        <f t="shared" si="186"/>
        <v/>
      </c>
      <c r="W353" s="21"/>
      <c r="X353" s="14" t="str">
        <f t="shared" si="170"/>
        <v/>
      </c>
      <c r="Y353" s="14" t="str">
        <f t="shared" si="187"/>
        <v/>
      </c>
      <c r="Z353" s="8" t="str">
        <f t="shared" si="188"/>
        <v/>
      </c>
      <c r="AA353" s="24"/>
      <c r="AB353" s="4" t="str">
        <f>IF(B353="","",COUNT(B$3:B353))</f>
        <v/>
      </c>
      <c r="AC353" s="4" t="str">
        <f>IF(C353="","",COUNT(C$3:C353))</f>
        <v/>
      </c>
      <c r="AD353" s="4" t="str">
        <f>IF(D353="","",COUNT(D$3:D353))</f>
        <v/>
      </c>
      <c r="AE353" s="22" t="str">
        <f>IF(E353="","",COUNTA($E$3:E353))</f>
        <v/>
      </c>
      <c r="AF353" s="60" t="str">
        <f>IF(B353="",IF(OR($C353&lt;&gt;"",$D353&lt;&gt;"",$E353&lt;&gt;"",$F353&lt;&gt;""),INDEX(AF$3:AF352,MATCH(MAX(AB$3:AB352),AB$3:AB352,0),0),""),B353)</f>
        <v/>
      </c>
      <c r="AG353" s="60" t="str">
        <f>IF(C353="",IF(OR($B353&lt;&gt;"",$D353&lt;&gt;"",$E353&lt;&gt;"",$F353&lt;&gt;""),INDEX(AG$3:AG352,MATCH(MAX(AC$3:AC352),AC$3:AC352,0),0),""),C353)</f>
        <v/>
      </c>
      <c r="AH353" s="60" t="str">
        <f>IF(D353="",IF(OR($B353&lt;&gt;"",$C353&lt;&gt;"",$E353&lt;&gt;"",$F353&lt;&gt;""),INDEX(AH$3:AH352,MATCH(MAX(AD$3:AD352),AD$3:AD352,0),0),""),D353)</f>
        <v/>
      </c>
      <c r="AI353" s="19" t="str">
        <f t="shared" si="189"/>
        <v/>
      </c>
      <c r="AJ353" s="22" t="str">
        <f>IF(AK353="","",$AK353&amp;"@"&amp;AL353&amp;IF(AL353="","","@"&amp;COUNTIF($AI$3:AI353,AL353)))</f>
        <v/>
      </c>
      <c r="AK353" s="45" t="str">
        <f t="shared" si="190"/>
        <v/>
      </c>
      <c r="AL353" s="5" t="str">
        <f>IF(AI353="",IF(AND(F353&lt;&gt;"",E353=""),INDEX($AI$3:AI352,MATCH(MAX($AE$3:AE352),$AE$3:AE352,0),0),""),AI353)</f>
        <v/>
      </c>
      <c r="AM353" s="22" t="str">
        <f>IF(入力!F353="","",IFERROR(INDEX(設定!$B$3:$B$100003,IFERROR(MATCH("*"&amp;$F353&amp;"*",設定!B$3:B$100003,0),MATCH("*"&amp;$F353&amp;"*",設定!C$3:C$100003,0)),0),入力!F353))&amp;""</f>
        <v/>
      </c>
      <c r="AN353" s="22" t="str">
        <f>IF(AM353="","",IFERROR(IF(入力!I353="",INDEX(設定!$D$3:$D$100003,MATCH("*"&amp;$AM353&amp;"*",設定!B$3:B$100003,0),0),I353),I353))&amp;""</f>
        <v/>
      </c>
      <c r="AO353" s="22" t="str">
        <f t="shared" si="191"/>
        <v/>
      </c>
      <c r="AP353" s="22" t="str">
        <f t="shared" si="192"/>
        <v/>
      </c>
      <c r="AQ353" s="22" t="str">
        <f>IF(AM353="","",IFERROR(IF(入力!H353="",INDEX(設定!$E$3:$X$100003,MATCH("*"&amp;$AM353&amp;"*",設定!B$3:B$100003,0),MATCH($AK353,設定!$E$1:$X$1,1)),H353),H353))</f>
        <v/>
      </c>
      <c r="AR353" s="23" t="str">
        <f t="shared" si="193"/>
        <v/>
      </c>
      <c r="AS353" s="23" t="str">
        <f>IF(AND(AR353&lt;&gt;"",COUNTIF($AJ$3:AJ353,AJ353)=1),SUMIF($AJ$3:$AR$100003,AJ353,$AR$3:$AR$100003),"")</f>
        <v/>
      </c>
      <c r="AT353" s="23" t="str">
        <f>IF(AND(COUNTIF($AK$3:AK353,AK353)=COUNTIF($AK$3:AK100353,AK353),AK353&lt;&gt;""),SUMIF($AK$3:AK353,AK353,$AR$3:AR353),"")</f>
        <v/>
      </c>
      <c r="AU353" s="125"/>
      <c r="AV353" s="22" t="str">
        <f>IF(COUNT(BA353:BF353)=6,MAX($AV$3:AV352)+1,"")</f>
        <v/>
      </c>
      <c r="AW353" s="22" t="str">
        <f>IF(AX353="","",RANK(AX353,$AX$3:$AX$100003,1)+COUNTIF($AX$3:AX353,AX353)-1)</f>
        <v/>
      </c>
      <c r="AX353" s="22" t="str">
        <f t="shared" si="171"/>
        <v/>
      </c>
      <c r="AY353" s="22" t="str">
        <f>IF(AL353="","",IF(COUNTIF($AL$3:AL353,AL353)=1,1+MAX($AY$3:AY352),INDEX($AY$3:AY352,MATCH(AL353,$AL$3:AL353,0),0)))</f>
        <v/>
      </c>
      <c r="AZ353" s="22" t="str">
        <f>IF(AM353="","",IF(COUNTIF($AM$3:AM353,AM353)=1,1+MAX($AZ$3:AZ352),INDEX($AZ$3:AZ352,MATCH(AM353,$AM$3:AM353,0),0)))</f>
        <v/>
      </c>
      <c r="BA353" s="79" t="str">
        <f t="shared" si="172"/>
        <v/>
      </c>
      <c r="BB353" s="79" t="str">
        <f t="shared" si="173"/>
        <v/>
      </c>
      <c r="BC353" s="22" t="str">
        <f>IF($AL353="","",IF(COUNTIF(AL353,"*"&amp;BC$1&amp;"*"),COUNTIF(AL$3:AL353,"*"&amp;BC$1&amp;"*"),""))</f>
        <v/>
      </c>
      <c r="BD353" s="22" t="str">
        <f>IF($AL353="","",IF(COUNTIF(AM353,"*"&amp;BD$1&amp;"*"),COUNTIF(AM$3:AM353,"*"&amp;BD$1&amp;"*"),""))</f>
        <v/>
      </c>
      <c r="BE353" s="22" t="str">
        <f>IF($AL353="","",IF(COUNTIF(AN353,"*"&amp;BE$1&amp;"*"),COUNTIF(AN$3:AN353,"*"&amp;BE$1&amp;"*"),""))</f>
        <v/>
      </c>
      <c r="BF353" s="22" t="str">
        <f>IF($AL353="","",IF(COUNTIF(AO353,"*"&amp;BF$1&amp;"*"),COUNTIF(AO$3:AO353,"*"&amp;BF$1&amp;"*"),""))</f>
        <v/>
      </c>
      <c r="BG353" s="83" t="str">
        <f t="shared" si="174"/>
        <v/>
      </c>
      <c r="BH353" s="22" t="str">
        <f t="shared" si="175"/>
        <v/>
      </c>
      <c r="BI353" s="22" t="str">
        <f t="shared" si="176"/>
        <v/>
      </c>
      <c r="BK353" s="22" t="str">
        <f>IF($BK$1&gt;=1+MAX($BK$3:BK352),1+MAX($BK$3:BK352),"")</f>
        <v/>
      </c>
      <c r="BL353" s="22" t="str">
        <f t="shared" ref="BL353:BV362" si="196">IFERROR(IF($BK353="","",INDEX($AF$3:$AR$100003,MATCH($BK353,INDEX($AV$3:$AW$100003,0,MATCH($BL$1,$AV$2:$AW$2,0)),0),MATCH(BL$2,$AF$2:$AR$2,0))),"")</f>
        <v/>
      </c>
      <c r="BM353" s="22" t="str">
        <f t="shared" si="196"/>
        <v/>
      </c>
      <c r="BN353" s="22" t="str">
        <f t="shared" si="196"/>
        <v/>
      </c>
      <c r="BO353" s="22" t="str">
        <f t="shared" si="196"/>
        <v/>
      </c>
      <c r="BP353" s="22" t="str">
        <f t="shared" si="196"/>
        <v/>
      </c>
      <c r="BQ353" s="22" t="str">
        <f t="shared" si="196"/>
        <v/>
      </c>
      <c r="BR353" s="22" t="str">
        <f t="shared" si="196"/>
        <v/>
      </c>
      <c r="BS353" s="22" t="str">
        <f t="shared" si="196"/>
        <v/>
      </c>
      <c r="BT353" s="22" t="str">
        <f t="shared" si="196"/>
        <v/>
      </c>
      <c r="BU353" s="22" t="str">
        <f t="shared" si="196"/>
        <v/>
      </c>
      <c r="BV353" s="22" t="str">
        <f t="shared" si="196"/>
        <v/>
      </c>
    </row>
    <row r="354" spans="2:74" ht="30" customHeight="1" x14ac:dyDescent="0.2">
      <c r="B354" s="75"/>
      <c r="C354" s="75"/>
      <c r="D354" s="77"/>
      <c r="E354" s="49"/>
      <c r="F354" s="49"/>
      <c r="G354" s="50"/>
      <c r="H354" s="51"/>
      <c r="I354" s="50"/>
      <c r="J354" s="53"/>
      <c r="K354" s="55" t="str">
        <f t="shared" si="178"/>
        <v/>
      </c>
      <c r="L354" s="50" t="str">
        <f t="shared" si="179"/>
        <v/>
      </c>
      <c r="M354" s="50" t="str">
        <f t="shared" si="180"/>
        <v/>
      </c>
      <c r="N354" s="72" t="str">
        <f t="shared" si="181"/>
        <v/>
      </c>
      <c r="O354" s="72" t="str">
        <f t="shared" si="182"/>
        <v/>
      </c>
      <c r="P354" s="51" t="str">
        <f t="shared" si="183"/>
        <v/>
      </c>
      <c r="Q354" s="21"/>
      <c r="R354" s="68" t="str">
        <f t="shared" si="184"/>
        <v/>
      </c>
      <c r="S354" s="51" t="str">
        <f t="shared" si="185"/>
        <v/>
      </c>
      <c r="T354" s="24"/>
      <c r="U354" s="7" t="str">
        <f t="shared" si="169"/>
        <v/>
      </c>
      <c r="V354" s="8" t="str">
        <f t="shared" si="186"/>
        <v/>
      </c>
      <c r="W354" s="21"/>
      <c r="X354" s="14" t="str">
        <f t="shared" si="170"/>
        <v/>
      </c>
      <c r="Y354" s="14" t="str">
        <f t="shared" si="187"/>
        <v/>
      </c>
      <c r="Z354" s="8" t="str">
        <f t="shared" si="188"/>
        <v/>
      </c>
      <c r="AA354" s="24"/>
      <c r="AB354" s="4" t="str">
        <f>IF(B354="","",COUNT(B$3:B354))</f>
        <v/>
      </c>
      <c r="AC354" s="4" t="str">
        <f>IF(C354="","",COUNT(C$3:C354))</f>
        <v/>
      </c>
      <c r="AD354" s="4" t="str">
        <f>IF(D354="","",COUNT(D$3:D354))</f>
        <v/>
      </c>
      <c r="AE354" s="22" t="str">
        <f>IF(E354="","",COUNTA($E$3:E354))</f>
        <v/>
      </c>
      <c r="AF354" s="60" t="str">
        <f>IF(B354="",IF(OR($C354&lt;&gt;"",$D354&lt;&gt;"",$E354&lt;&gt;"",$F354&lt;&gt;""),INDEX(AF$3:AF353,MATCH(MAX(AB$3:AB353),AB$3:AB353,0),0),""),B354)</f>
        <v/>
      </c>
      <c r="AG354" s="60" t="str">
        <f>IF(C354="",IF(OR($B354&lt;&gt;"",$D354&lt;&gt;"",$E354&lt;&gt;"",$F354&lt;&gt;""),INDEX(AG$3:AG353,MATCH(MAX(AC$3:AC353),AC$3:AC353,0),0),""),C354)</f>
        <v/>
      </c>
      <c r="AH354" s="60" t="str">
        <f>IF(D354="",IF(OR($B354&lt;&gt;"",$C354&lt;&gt;"",$E354&lt;&gt;"",$F354&lt;&gt;""),INDEX(AH$3:AH353,MATCH(MAX(AD$3:AD353),AD$3:AD353,0),0),""),D354)</f>
        <v/>
      </c>
      <c r="AI354" s="19" t="str">
        <f t="shared" si="189"/>
        <v/>
      </c>
      <c r="AJ354" s="22" t="str">
        <f>IF(AK354="","",$AK354&amp;"@"&amp;AL354&amp;IF(AL354="","","@"&amp;COUNTIF($AI$3:AI354,AL354)))</f>
        <v/>
      </c>
      <c r="AK354" s="45" t="str">
        <f t="shared" si="190"/>
        <v/>
      </c>
      <c r="AL354" s="5" t="str">
        <f>IF(AI354="",IF(AND(F354&lt;&gt;"",E354=""),INDEX($AI$3:AI353,MATCH(MAX($AE$3:AE353),$AE$3:AE353,0),0),""),AI354)</f>
        <v/>
      </c>
      <c r="AM354" s="22" t="str">
        <f>IF(入力!F354="","",IFERROR(INDEX(設定!$B$3:$B$100003,IFERROR(MATCH("*"&amp;$F354&amp;"*",設定!B$3:B$100003,0),MATCH("*"&amp;$F354&amp;"*",設定!C$3:C$100003,0)),0),入力!F354))&amp;""</f>
        <v/>
      </c>
      <c r="AN354" s="22" t="str">
        <f>IF(AM354="","",IFERROR(IF(入力!I354="",INDEX(設定!$D$3:$D$100003,MATCH("*"&amp;$AM354&amp;"*",設定!B$3:B$100003,0),0),I354),I354))&amp;""</f>
        <v/>
      </c>
      <c r="AO354" s="22" t="str">
        <f t="shared" si="191"/>
        <v/>
      </c>
      <c r="AP354" s="22" t="str">
        <f t="shared" si="192"/>
        <v/>
      </c>
      <c r="AQ354" s="22" t="str">
        <f>IF(AM354="","",IFERROR(IF(入力!H354="",INDEX(設定!$E$3:$X$100003,MATCH("*"&amp;$AM354&amp;"*",設定!B$3:B$100003,0),MATCH($AK354,設定!$E$1:$X$1,1)),H354),H354))</f>
        <v/>
      </c>
      <c r="AR354" s="23" t="str">
        <f t="shared" si="193"/>
        <v/>
      </c>
      <c r="AS354" s="23" t="str">
        <f>IF(AND(AR354&lt;&gt;"",COUNTIF($AJ$3:AJ354,AJ354)=1),SUMIF($AJ$3:$AR$100003,AJ354,$AR$3:$AR$100003),"")</f>
        <v/>
      </c>
      <c r="AT354" s="23" t="str">
        <f>IF(AND(COUNTIF($AK$3:AK354,AK354)=COUNTIF($AK$3:AK100354,AK354),AK354&lt;&gt;""),SUMIF($AK$3:AK354,AK354,$AR$3:AR354),"")</f>
        <v/>
      </c>
      <c r="AU354" s="125"/>
      <c r="AV354" s="22" t="str">
        <f>IF(COUNT(BA354:BF354)=6,MAX($AV$3:AV353)+1,"")</f>
        <v/>
      </c>
      <c r="AW354" s="22" t="str">
        <f>IF(AX354="","",RANK(AX354,$AX$3:$AX$100003,1)+COUNTIF($AX$3:AX354,AX354)-1)</f>
        <v/>
      </c>
      <c r="AX354" s="22" t="str">
        <f t="shared" si="171"/>
        <v/>
      </c>
      <c r="AY354" s="22" t="str">
        <f>IF(AL354="","",IF(COUNTIF($AL$3:AL354,AL354)=1,1+MAX($AY$3:AY353),INDEX($AY$3:AY353,MATCH(AL354,$AL$3:AL354,0),0)))</f>
        <v/>
      </c>
      <c r="AZ354" s="22" t="str">
        <f>IF(AM354="","",IF(COUNTIF($AM$3:AM354,AM354)=1,1+MAX($AZ$3:AZ353),INDEX($AZ$3:AZ353,MATCH(AM354,$AM$3:AM354,0),0)))</f>
        <v/>
      </c>
      <c r="BA354" s="79" t="str">
        <f t="shared" si="172"/>
        <v/>
      </c>
      <c r="BB354" s="79" t="str">
        <f t="shared" si="173"/>
        <v/>
      </c>
      <c r="BC354" s="22" t="str">
        <f>IF($AL354="","",IF(COUNTIF(AL354,"*"&amp;BC$1&amp;"*"),COUNTIF(AL$3:AL354,"*"&amp;BC$1&amp;"*"),""))</f>
        <v/>
      </c>
      <c r="BD354" s="22" t="str">
        <f>IF($AL354="","",IF(COUNTIF(AM354,"*"&amp;BD$1&amp;"*"),COUNTIF(AM$3:AM354,"*"&amp;BD$1&amp;"*"),""))</f>
        <v/>
      </c>
      <c r="BE354" s="22" t="str">
        <f>IF($AL354="","",IF(COUNTIF(AN354,"*"&amp;BE$1&amp;"*"),COUNTIF(AN$3:AN354,"*"&amp;BE$1&amp;"*"),""))</f>
        <v/>
      </c>
      <c r="BF354" s="22" t="str">
        <f>IF($AL354="","",IF(COUNTIF(AO354,"*"&amp;BF$1&amp;"*"),COUNTIF(AO$3:AO354,"*"&amp;BF$1&amp;"*"),""))</f>
        <v/>
      </c>
      <c r="BG354" s="83" t="str">
        <f t="shared" si="174"/>
        <v/>
      </c>
      <c r="BH354" s="22" t="str">
        <f t="shared" si="175"/>
        <v/>
      </c>
      <c r="BI354" s="22" t="str">
        <f t="shared" si="176"/>
        <v/>
      </c>
      <c r="BK354" s="22" t="str">
        <f>IF($BK$1&gt;=1+MAX($BK$3:BK353),1+MAX($BK$3:BK353),"")</f>
        <v/>
      </c>
      <c r="BL354" s="22" t="str">
        <f t="shared" si="196"/>
        <v/>
      </c>
      <c r="BM354" s="22" t="str">
        <f t="shared" si="196"/>
        <v/>
      </c>
      <c r="BN354" s="22" t="str">
        <f t="shared" si="196"/>
        <v/>
      </c>
      <c r="BO354" s="22" t="str">
        <f t="shared" si="196"/>
        <v/>
      </c>
      <c r="BP354" s="22" t="str">
        <f t="shared" si="196"/>
        <v/>
      </c>
      <c r="BQ354" s="22" t="str">
        <f t="shared" si="196"/>
        <v/>
      </c>
      <c r="BR354" s="22" t="str">
        <f t="shared" si="196"/>
        <v/>
      </c>
      <c r="BS354" s="22" t="str">
        <f t="shared" si="196"/>
        <v/>
      </c>
      <c r="BT354" s="22" t="str">
        <f t="shared" si="196"/>
        <v/>
      </c>
      <c r="BU354" s="22" t="str">
        <f t="shared" si="196"/>
        <v/>
      </c>
      <c r="BV354" s="22" t="str">
        <f t="shared" si="196"/>
        <v/>
      </c>
    </row>
    <row r="355" spans="2:74" ht="30" customHeight="1" x14ac:dyDescent="0.2">
      <c r="B355" s="75"/>
      <c r="C355" s="75"/>
      <c r="D355" s="77"/>
      <c r="E355" s="49"/>
      <c r="F355" s="49"/>
      <c r="G355" s="50"/>
      <c r="H355" s="51"/>
      <c r="I355" s="50"/>
      <c r="J355" s="53"/>
      <c r="K355" s="55" t="str">
        <f t="shared" si="178"/>
        <v/>
      </c>
      <c r="L355" s="50" t="str">
        <f t="shared" si="179"/>
        <v/>
      </c>
      <c r="M355" s="50" t="str">
        <f t="shared" si="180"/>
        <v/>
      </c>
      <c r="N355" s="72" t="str">
        <f t="shared" si="181"/>
        <v/>
      </c>
      <c r="O355" s="72" t="str">
        <f t="shared" si="182"/>
        <v/>
      </c>
      <c r="P355" s="51" t="str">
        <f t="shared" si="183"/>
        <v/>
      </c>
      <c r="Q355" s="21"/>
      <c r="R355" s="68" t="str">
        <f t="shared" si="184"/>
        <v/>
      </c>
      <c r="S355" s="51" t="str">
        <f t="shared" si="185"/>
        <v/>
      </c>
      <c r="T355" s="24"/>
      <c r="U355" s="7" t="str">
        <f t="shared" si="169"/>
        <v/>
      </c>
      <c r="V355" s="8" t="str">
        <f t="shared" si="186"/>
        <v/>
      </c>
      <c r="W355" s="21"/>
      <c r="X355" s="14" t="str">
        <f t="shared" si="170"/>
        <v/>
      </c>
      <c r="Y355" s="14" t="str">
        <f t="shared" si="187"/>
        <v/>
      </c>
      <c r="Z355" s="8" t="str">
        <f t="shared" si="188"/>
        <v/>
      </c>
      <c r="AA355" s="24"/>
      <c r="AB355" s="4" t="str">
        <f>IF(B355="","",COUNT(B$3:B355))</f>
        <v/>
      </c>
      <c r="AC355" s="4" t="str">
        <f>IF(C355="","",COUNT(C$3:C355))</f>
        <v/>
      </c>
      <c r="AD355" s="4" t="str">
        <f>IF(D355="","",COUNT(D$3:D355))</f>
        <v/>
      </c>
      <c r="AE355" s="22" t="str">
        <f>IF(E355="","",COUNTA($E$3:E355))</f>
        <v/>
      </c>
      <c r="AF355" s="60" t="str">
        <f>IF(B355="",IF(OR($C355&lt;&gt;"",$D355&lt;&gt;"",$E355&lt;&gt;"",$F355&lt;&gt;""),INDEX(AF$3:AF354,MATCH(MAX(AB$3:AB354),AB$3:AB354,0),0),""),B355)</f>
        <v/>
      </c>
      <c r="AG355" s="60" t="str">
        <f>IF(C355="",IF(OR($B355&lt;&gt;"",$D355&lt;&gt;"",$E355&lt;&gt;"",$F355&lt;&gt;""),INDEX(AG$3:AG354,MATCH(MAX(AC$3:AC354),AC$3:AC354,0),0),""),C355)</f>
        <v/>
      </c>
      <c r="AH355" s="60" t="str">
        <f>IF(D355="",IF(OR($B355&lt;&gt;"",$C355&lt;&gt;"",$E355&lt;&gt;"",$F355&lt;&gt;""),INDEX(AH$3:AH354,MATCH(MAX(AD$3:AD354),AD$3:AD354,0),0),""),D355)</f>
        <v/>
      </c>
      <c r="AI355" s="19" t="str">
        <f t="shared" si="189"/>
        <v/>
      </c>
      <c r="AJ355" s="22" t="str">
        <f>IF(AK355="","",$AK355&amp;"@"&amp;AL355&amp;IF(AL355="","","@"&amp;COUNTIF($AI$3:AI355,AL355)))</f>
        <v/>
      </c>
      <c r="AK355" s="45" t="str">
        <f t="shared" si="190"/>
        <v/>
      </c>
      <c r="AL355" s="5" t="str">
        <f>IF(AI355="",IF(AND(F355&lt;&gt;"",E355=""),INDEX($AI$3:AI354,MATCH(MAX($AE$3:AE354),$AE$3:AE354,0),0),""),AI355)</f>
        <v/>
      </c>
      <c r="AM355" s="22" t="str">
        <f>IF(入力!F355="","",IFERROR(INDEX(設定!$B$3:$B$100003,IFERROR(MATCH("*"&amp;$F355&amp;"*",設定!B$3:B$100003,0),MATCH("*"&amp;$F355&amp;"*",設定!C$3:C$100003,0)),0),入力!F355))&amp;""</f>
        <v/>
      </c>
      <c r="AN355" s="22" t="str">
        <f>IF(AM355="","",IFERROR(IF(入力!I355="",INDEX(設定!$D$3:$D$100003,MATCH("*"&amp;$AM355&amp;"*",設定!B$3:B$100003,0),0),I355),I355))&amp;""</f>
        <v/>
      </c>
      <c r="AO355" s="22" t="str">
        <f t="shared" si="191"/>
        <v/>
      </c>
      <c r="AP355" s="22" t="str">
        <f t="shared" si="192"/>
        <v/>
      </c>
      <c r="AQ355" s="22" t="str">
        <f>IF(AM355="","",IFERROR(IF(入力!H355="",INDEX(設定!$E$3:$X$100003,MATCH("*"&amp;$AM355&amp;"*",設定!B$3:B$100003,0),MATCH($AK355,設定!$E$1:$X$1,1)),H355),H355))</f>
        <v/>
      </c>
      <c r="AR355" s="23" t="str">
        <f t="shared" si="193"/>
        <v/>
      </c>
      <c r="AS355" s="23" t="str">
        <f>IF(AND(AR355&lt;&gt;"",COUNTIF($AJ$3:AJ355,AJ355)=1),SUMIF($AJ$3:$AR$100003,AJ355,$AR$3:$AR$100003),"")</f>
        <v/>
      </c>
      <c r="AT355" s="23" t="str">
        <f>IF(AND(COUNTIF($AK$3:AK355,AK355)=COUNTIF($AK$3:AK100355,AK355),AK355&lt;&gt;""),SUMIF($AK$3:AK355,AK355,$AR$3:AR355),"")</f>
        <v/>
      </c>
      <c r="AU355" s="125"/>
      <c r="AV355" s="22" t="str">
        <f>IF(COUNT(BA355:BF355)=6,MAX($AV$3:AV354)+1,"")</f>
        <v/>
      </c>
      <c r="AW355" s="22" t="str">
        <f>IF(AX355="","",RANK(AX355,$AX$3:$AX$100003,1)+COUNTIF($AX$3:AX355,AX355)-1)</f>
        <v/>
      </c>
      <c r="AX355" s="22" t="str">
        <f t="shared" si="171"/>
        <v/>
      </c>
      <c r="AY355" s="22" t="str">
        <f>IF(AL355="","",IF(COUNTIF($AL$3:AL355,AL355)=1,1+MAX($AY$3:AY354),INDEX($AY$3:AY354,MATCH(AL355,$AL$3:AL355,0),0)))</f>
        <v/>
      </c>
      <c r="AZ355" s="22" t="str">
        <f>IF(AM355="","",IF(COUNTIF($AM$3:AM355,AM355)=1,1+MAX($AZ$3:AZ354),INDEX($AZ$3:AZ354,MATCH(AM355,$AM$3:AM355,0),0)))</f>
        <v/>
      </c>
      <c r="BA355" s="79" t="str">
        <f t="shared" si="172"/>
        <v/>
      </c>
      <c r="BB355" s="79" t="str">
        <f t="shared" si="173"/>
        <v/>
      </c>
      <c r="BC355" s="22" t="str">
        <f>IF($AL355="","",IF(COUNTIF(AL355,"*"&amp;BC$1&amp;"*"),COUNTIF(AL$3:AL355,"*"&amp;BC$1&amp;"*"),""))</f>
        <v/>
      </c>
      <c r="BD355" s="22" t="str">
        <f>IF($AL355="","",IF(COUNTIF(AM355,"*"&amp;BD$1&amp;"*"),COUNTIF(AM$3:AM355,"*"&amp;BD$1&amp;"*"),""))</f>
        <v/>
      </c>
      <c r="BE355" s="22" t="str">
        <f>IF($AL355="","",IF(COUNTIF(AN355,"*"&amp;BE$1&amp;"*"),COUNTIF(AN$3:AN355,"*"&amp;BE$1&amp;"*"),""))</f>
        <v/>
      </c>
      <c r="BF355" s="22" t="str">
        <f>IF($AL355="","",IF(COUNTIF(AO355,"*"&amp;BF$1&amp;"*"),COUNTIF(AO$3:AO355,"*"&amp;BF$1&amp;"*"),""))</f>
        <v/>
      </c>
      <c r="BG355" s="83" t="str">
        <f t="shared" si="174"/>
        <v/>
      </c>
      <c r="BH355" s="22" t="str">
        <f t="shared" si="175"/>
        <v/>
      </c>
      <c r="BI355" s="22" t="str">
        <f t="shared" si="176"/>
        <v/>
      </c>
      <c r="BK355" s="22" t="str">
        <f>IF($BK$1&gt;=1+MAX($BK$3:BK354),1+MAX($BK$3:BK354),"")</f>
        <v/>
      </c>
      <c r="BL355" s="22" t="str">
        <f t="shared" si="196"/>
        <v/>
      </c>
      <c r="BM355" s="22" t="str">
        <f t="shared" si="196"/>
        <v/>
      </c>
      <c r="BN355" s="22" t="str">
        <f t="shared" si="196"/>
        <v/>
      </c>
      <c r="BO355" s="22" t="str">
        <f t="shared" si="196"/>
        <v/>
      </c>
      <c r="BP355" s="22" t="str">
        <f t="shared" si="196"/>
        <v/>
      </c>
      <c r="BQ355" s="22" t="str">
        <f t="shared" si="196"/>
        <v/>
      </c>
      <c r="BR355" s="22" t="str">
        <f t="shared" si="196"/>
        <v/>
      </c>
      <c r="BS355" s="22" t="str">
        <f t="shared" si="196"/>
        <v/>
      </c>
      <c r="BT355" s="22" t="str">
        <f t="shared" si="196"/>
        <v/>
      </c>
      <c r="BU355" s="22" t="str">
        <f t="shared" si="196"/>
        <v/>
      </c>
      <c r="BV355" s="22" t="str">
        <f t="shared" si="196"/>
        <v/>
      </c>
    </row>
    <row r="356" spans="2:74" ht="30" customHeight="1" x14ac:dyDescent="0.2">
      <c r="B356" s="75"/>
      <c r="C356" s="75"/>
      <c r="D356" s="77"/>
      <c r="E356" s="49"/>
      <c r="F356" s="49"/>
      <c r="G356" s="50"/>
      <c r="H356" s="51"/>
      <c r="I356" s="50"/>
      <c r="J356" s="53"/>
      <c r="K356" s="55" t="str">
        <f t="shared" si="178"/>
        <v/>
      </c>
      <c r="L356" s="50" t="str">
        <f t="shared" si="179"/>
        <v/>
      </c>
      <c r="M356" s="50" t="str">
        <f t="shared" si="180"/>
        <v/>
      </c>
      <c r="N356" s="72" t="str">
        <f t="shared" si="181"/>
        <v/>
      </c>
      <c r="O356" s="72" t="str">
        <f t="shared" si="182"/>
        <v/>
      </c>
      <c r="P356" s="51" t="str">
        <f t="shared" si="183"/>
        <v/>
      </c>
      <c r="Q356" s="21"/>
      <c r="R356" s="68" t="str">
        <f t="shared" si="184"/>
        <v/>
      </c>
      <c r="S356" s="51" t="str">
        <f t="shared" si="185"/>
        <v/>
      </c>
      <c r="T356" s="24"/>
      <c r="U356" s="7" t="str">
        <f t="shared" si="169"/>
        <v/>
      </c>
      <c r="V356" s="8" t="str">
        <f t="shared" si="186"/>
        <v/>
      </c>
      <c r="W356" s="21"/>
      <c r="X356" s="14" t="str">
        <f t="shared" si="170"/>
        <v/>
      </c>
      <c r="Y356" s="14" t="str">
        <f t="shared" si="187"/>
        <v/>
      </c>
      <c r="Z356" s="8" t="str">
        <f t="shared" si="188"/>
        <v/>
      </c>
      <c r="AA356" s="24"/>
      <c r="AB356" s="4" t="str">
        <f>IF(B356="","",COUNT(B$3:B356))</f>
        <v/>
      </c>
      <c r="AC356" s="4" t="str">
        <f>IF(C356="","",COUNT(C$3:C356))</f>
        <v/>
      </c>
      <c r="AD356" s="4" t="str">
        <f>IF(D356="","",COUNT(D$3:D356))</f>
        <v/>
      </c>
      <c r="AE356" s="22" t="str">
        <f>IF(E356="","",COUNTA($E$3:E356))</f>
        <v/>
      </c>
      <c r="AF356" s="60" t="str">
        <f>IF(B356="",IF(OR($C356&lt;&gt;"",$D356&lt;&gt;"",$E356&lt;&gt;"",$F356&lt;&gt;""),INDEX(AF$3:AF355,MATCH(MAX(AB$3:AB355),AB$3:AB355,0),0),""),B356)</f>
        <v/>
      </c>
      <c r="AG356" s="60" t="str">
        <f>IF(C356="",IF(OR($B356&lt;&gt;"",$D356&lt;&gt;"",$E356&lt;&gt;"",$F356&lt;&gt;""),INDEX(AG$3:AG355,MATCH(MAX(AC$3:AC355),AC$3:AC355,0),0),""),C356)</f>
        <v/>
      </c>
      <c r="AH356" s="60" t="str">
        <f>IF(D356="",IF(OR($B356&lt;&gt;"",$C356&lt;&gt;"",$E356&lt;&gt;"",$F356&lt;&gt;""),INDEX(AH$3:AH355,MATCH(MAX(AD$3:AD355),AD$3:AD355,0),0),""),D356)</f>
        <v/>
      </c>
      <c r="AI356" s="19" t="str">
        <f t="shared" si="189"/>
        <v/>
      </c>
      <c r="AJ356" s="22" t="str">
        <f>IF(AK356="","",$AK356&amp;"@"&amp;AL356&amp;IF(AL356="","","@"&amp;COUNTIF($AI$3:AI356,AL356)))</f>
        <v/>
      </c>
      <c r="AK356" s="45" t="str">
        <f t="shared" si="190"/>
        <v/>
      </c>
      <c r="AL356" s="5" t="str">
        <f>IF(AI356="",IF(AND(F356&lt;&gt;"",E356=""),INDEX($AI$3:AI355,MATCH(MAX($AE$3:AE355),$AE$3:AE355,0),0),""),AI356)</f>
        <v/>
      </c>
      <c r="AM356" s="22" t="str">
        <f>IF(入力!F356="","",IFERROR(INDEX(設定!$B$3:$B$100003,IFERROR(MATCH("*"&amp;$F356&amp;"*",設定!B$3:B$100003,0),MATCH("*"&amp;$F356&amp;"*",設定!C$3:C$100003,0)),0),入力!F356))&amp;""</f>
        <v/>
      </c>
      <c r="AN356" s="22" t="str">
        <f>IF(AM356="","",IFERROR(IF(入力!I356="",INDEX(設定!$D$3:$D$100003,MATCH("*"&amp;$AM356&amp;"*",設定!B$3:B$100003,0),0),I356),I356))&amp;""</f>
        <v/>
      </c>
      <c r="AO356" s="22" t="str">
        <f t="shared" si="191"/>
        <v/>
      </c>
      <c r="AP356" s="22" t="str">
        <f t="shared" si="192"/>
        <v/>
      </c>
      <c r="AQ356" s="22" t="str">
        <f>IF(AM356="","",IFERROR(IF(入力!H356="",INDEX(設定!$E$3:$X$100003,MATCH("*"&amp;$AM356&amp;"*",設定!B$3:B$100003,0),MATCH($AK356,設定!$E$1:$X$1,1)),H356),H356))</f>
        <v/>
      </c>
      <c r="AR356" s="23" t="str">
        <f t="shared" si="193"/>
        <v/>
      </c>
      <c r="AS356" s="23" t="str">
        <f>IF(AND(AR356&lt;&gt;"",COUNTIF($AJ$3:AJ356,AJ356)=1),SUMIF($AJ$3:$AR$100003,AJ356,$AR$3:$AR$100003),"")</f>
        <v/>
      </c>
      <c r="AT356" s="23" t="str">
        <f>IF(AND(COUNTIF($AK$3:AK356,AK356)=COUNTIF($AK$3:AK100356,AK356),AK356&lt;&gt;""),SUMIF($AK$3:AK356,AK356,$AR$3:AR356),"")</f>
        <v/>
      </c>
      <c r="AU356" s="125"/>
      <c r="AV356" s="22" t="str">
        <f>IF(COUNT(BA356:BF356)=6,MAX($AV$3:AV355)+1,"")</f>
        <v/>
      </c>
      <c r="AW356" s="22" t="str">
        <f>IF(AX356="","",RANK(AX356,$AX$3:$AX$100003,1)+COUNTIF($AX$3:AX356,AX356)-1)</f>
        <v/>
      </c>
      <c r="AX356" s="22" t="str">
        <f t="shared" si="171"/>
        <v/>
      </c>
      <c r="AY356" s="22" t="str">
        <f>IF(AL356="","",IF(COUNTIF($AL$3:AL356,AL356)=1,1+MAX($AY$3:AY355),INDEX($AY$3:AY355,MATCH(AL356,$AL$3:AL356,0),0)))</f>
        <v/>
      </c>
      <c r="AZ356" s="22" t="str">
        <f>IF(AM356="","",IF(COUNTIF($AM$3:AM356,AM356)=1,1+MAX($AZ$3:AZ355),INDEX($AZ$3:AZ355,MATCH(AM356,$AM$3:AM356,0),0)))</f>
        <v/>
      </c>
      <c r="BA356" s="79" t="str">
        <f t="shared" si="172"/>
        <v/>
      </c>
      <c r="BB356" s="79" t="str">
        <f t="shared" si="173"/>
        <v/>
      </c>
      <c r="BC356" s="22" t="str">
        <f>IF($AL356="","",IF(COUNTIF(AL356,"*"&amp;BC$1&amp;"*"),COUNTIF(AL$3:AL356,"*"&amp;BC$1&amp;"*"),""))</f>
        <v/>
      </c>
      <c r="BD356" s="22" t="str">
        <f>IF($AL356="","",IF(COUNTIF(AM356,"*"&amp;BD$1&amp;"*"),COUNTIF(AM$3:AM356,"*"&amp;BD$1&amp;"*"),""))</f>
        <v/>
      </c>
      <c r="BE356" s="22" t="str">
        <f>IF($AL356="","",IF(COUNTIF(AN356,"*"&amp;BE$1&amp;"*"),COUNTIF(AN$3:AN356,"*"&amp;BE$1&amp;"*"),""))</f>
        <v/>
      </c>
      <c r="BF356" s="22" t="str">
        <f>IF($AL356="","",IF(COUNTIF(AO356,"*"&amp;BF$1&amp;"*"),COUNTIF(AO$3:AO356,"*"&amp;BF$1&amp;"*"),""))</f>
        <v/>
      </c>
      <c r="BG356" s="83" t="str">
        <f t="shared" si="174"/>
        <v/>
      </c>
      <c r="BH356" s="22" t="str">
        <f t="shared" si="175"/>
        <v/>
      </c>
      <c r="BI356" s="22" t="str">
        <f t="shared" si="176"/>
        <v/>
      </c>
      <c r="BK356" s="22" t="str">
        <f>IF($BK$1&gt;=1+MAX($BK$3:BK355),1+MAX($BK$3:BK355),"")</f>
        <v/>
      </c>
      <c r="BL356" s="22" t="str">
        <f t="shared" si="196"/>
        <v/>
      </c>
      <c r="BM356" s="22" t="str">
        <f t="shared" si="196"/>
        <v/>
      </c>
      <c r="BN356" s="22" t="str">
        <f t="shared" si="196"/>
        <v/>
      </c>
      <c r="BO356" s="22" t="str">
        <f t="shared" si="196"/>
        <v/>
      </c>
      <c r="BP356" s="22" t="str">
        <f t="shared" si="196"/>
        <v/>
      </c>
      <c r="BQ356" s="22" t="str">
        <f t="shared" si="196"/>
        <v/>
      </c>
      <c r="BR356" s="22" t="str">
        <f t="shared" si="196"/>
        <v/>
      </c>
      <c r="BS356" s="22" t="str">
        <f t="shared" si="196"/>
        <v/>
      </c>
      <c r="BT356" s="22" t="str">
        <f t="shared" si="196"/>
        <v/>
      </c>
      <c r="BU356" s="22" t="str">
        <f t="shared" si="196"/>
        <v/>
      </c>
      <c r="BV356" s="22" t="str">
        <f t="shared" si="196"/>
        <v/>
      </c>
    </row>
    <row r="357" spans="2:74" ht="30" customHeight="1" x14ac:dyDescent="0.2">
      <c r="B357" s="75"/>
      <c r="C357" s="75"/>
      <c r="D357" s="77"/>
      <c r="E357" s="49"/>
      <c r="F357" s="49"/>
      <c r="G357" s="50"/>
      <c r="H357" s="51"/>
      <c r="I357" s="50"/>
      <c r="J357" s="53"/>
      <c r="K357" s="55" t="str">
        <f t="shared" si="178"/>
        <v/>
      </c>
      <c r="L357" s="50" t="str">
        <f t="shared" si="179"/>
        <v/>
      </c>
      <c r="M357" s="50" t="str">
        <f t="shared" si="180"/>
        <v/>
      </c>
      <c r="N357" s="72" t="str">
        <f t="shared" si="181"/>
        <v/>
      </c>
      <c r="O357" s="72" t="str">
        <f t="shared" si="182"/>
        <v/>
      </c>
      <c r="P357" s="51" t="str">
        <f t="shared" si="183"/>
        <v/>
      </c>
      <c r="Q357" s="21"/>
      <c r="R357" s="68" t="str">
        <f t="shared" si="184"/>
        <v/>
      </c>
      <c r="S357" s="51" t="str">
        <f t="shared" si="185"/>
        <v/>
      </c>
      <c r="T357" s="24"/>
      <c r="U357" s="7" t="str">
        <f t="shared" si="169"/>
        <v/>
      </c>
      <c r="V357" s="8" t="str">
        <f t="shared" si="186"/>
        <v/>
      </c>
      <c r="W357" s="21"/>
      <c r="X357" s="14" t="str">
        <f t="shared" si="170"/>
        <v/>
      </c>
      <c r="Y357" s="14" t="str">
        <f t="shared" si="187"/>
        <v/>
      </c>
      <c r="Z357" s="8" t="str">
        <f t="shared" si="188"/>
        <v/>
      </c>
      <c r="AA357" s="24"/>
      <c r="AB357" s="4" t="str">
        <f>IF(B357="","",COUNT(B$3:B357))</f>
        <v/>
      </c>
      <c r="AC357" s="4" t="str">
        <f>IF(C357="","",COUNT(C$3:C357))</f>
        <v/>
      </c>
      <c r="AD357" s="4" t="str">
        <f>IF(D357="","",COUNT(D$3:D357))</f>
        <v/>
      </c>
      <c r="AE357" s="22" t="str">
        <f>IF(E357="","",COUNTA($E$3:E357))</f>
        <v/>
      </c>
      <c r="AF357" s="60" t="str">
        <f>IF(B357="",IF(OR($C357&lt;&gt;"",$D357&lt;&gt;"",$E357&lt;&gt;"",$F357&lt;&gt;""),INDEX(AF$3:AF356,MATCH(MAX(AB$3:AB356),AB$3:AB356,0),0),""),B357)</f>
        <v/>
      </c>
      <c r="AG357" s="60" t="str">
        <f>IF(C357="",IF(OR($B357&lt;&gt;"",$D357&lt;&gt;"",$E357&lt;&gt;"",$F357&lt;&gt;""),INDEX(AG$3:AG356,MATCH(MAX(AC$3:AC356),AC$3:AC356,0),0),""),C357)</f>
        <v/>
      </c>
      <c r="AH357" s="60" t="str">
        <f>IF(D357="",IF(OR($B357&lt;&gt;"",$C357&lt;&gt;"",$E357&lt;&gt;"",$F357&lt;&gt;""),INDEX(AH$3:AH356,MATCH(MAX(AD$3:AD356),AD$3:AD356,0),0),""),D357)</f>
        <v/>
      </c>
      <c r="AI357" s="19" t="str">
        <f t="shared" si="189"/>
        <v/>
      </c>
      <c r="AJ357" s="22" t="str">
        <f>IF(AK357="","",$AK357&amp;"@"&amp;AL357&amp;IF(AL357="","","@"&amp;COUNTIF($AI$3:AI357,AL357)))</f>
        <v/>
      </c>
      <c r="AK357" s="45" t="str">
        <f t="shared" si="190"/>
        <v/>
      </c>
      <c r="AL357" s="5" t="str">
        <f>IF(AI357="",IF(AND(F357&lt;&gt;"",E357=""),INDEX($AI$3:AI356,MATCH(MAX($AE$3:AE356),$AE$3:AE356,0),0),""),AI357)</f>
        <v/>
      </c>
      <c r="AM357" s="22" t="str">
        <f>IF(入力!F357="","",IFERROR(INDEX(設定!$B$3:$B$100003,IFERROR(MATCH("*"&amp;$F357&amp;"*",設定!B$3:B$100003,0),MATCH("*"&amp;$F357&amp;"*",設定!C$3:C$100003,0)),0),入力!F357))&amp;""</f>
        <v/>
      </c>
      <c r="AN357" s="22" t="str">
        <f>IF(AM357="","",IFERROR(IF(入力!I357="",INDEX(設定!$D$3:$D$100003,MATCH("*"&amp;$AM357&amp;"*",設定!B$3:B$100003,0),0),I357),I357))&amp;""</f>
        <v/>
      </c>
      <c r="AO357" s="22" t="str">
        <f t="shared" si="191"/>
        <v/>
      </c>
      <c r="AP357" s="22" t="str">
        <f t="shared" si="192"/>
        <v/>
      </c>
      <c r="AQ357" s="22" t="str">
        <f>IF(AM357="","",IFERROR(IF(入力!H357="",INDEX(設定!$E$3:$X$100003,MATCH("*"&amp;$AM357&amp;"*",設定!B$3:B$100003,0),MATCH($AK357,設定!$E$1:$X$1,1)),H357),H357))</f>
        <v/>
      </c>
      <c r="AR357" s="23" t="str">
        <f t="shared" si="193"/>
        <v/>
      </c>
      <c r="AS357" s="23" t="str">
        <f>IF(AND(AR357&lt;&gt;"",COUNTIF($AJ$3:AJ357,AJ357)=1),SUMIF($AJ$3:$AR$100003,AJ357,$AR$3:$AR$100003),"")</f>
        <v/>
      </c>
      <c r="AT357" s="23" t="str">
        <f>IF(AND(COUNTIF($AK$3:AK357,AK357)=COUNTIF($AK$3:AK100357,AK357),AK357&lt;&gt;""),SUMIF($AK$3:AK357,AK357,$AR$3:AR357),"")</f>
        <v/>
      </c>
      <c r="AU357" s="125"/>
      <c r="AV357" s="22" t="str">
        <f>IF(COUNT(BA357:BF357)=6,MAX($AV$3:AV356)+1,"")</f>
        <v/>
      </c>
      <c r="AW357" s="22" t="str">
        <f>IF(AX357="","",RANK(AX357,$AX$3:$AX$100003,1)+COUNTIF($AX$3:AX357,AX357)-1)</f>
        <v/>
      </c>
      <c r="AX357" s="22" t="str">
        <f t="shared" si="171"/>
        <v/>
      </c>
      <c r="AY357" s="22" t="str">
        <f>IF(AL357="","",IF(COUNTIF($AL$3:AL357,AL357)=1,1+MAX($AY$3:AY356),INDEX($AY$3:AY356,MATCH(AL357,$AL$3:AL357,0),0)))</f>
        <v/>
      </c>
      <c r="AZ357" s="22" t="str">
        <f>IF(AM357="","",IF(COUNTIF($AM$3:AM357,AM357)=1,1+MAX($AZ$3:AZ356),INDEX($AZ$3:AZ356,MATCH(AM357,$AM$3:AM357,0),0)))</f>
        <v/>
      </c>
      <c r="BA357" s="79" t="str">
        <f t="shared" si="172"/>
        <v/>
      </c>
      <c r="BB357" s="79" t="str">
        <f t="shared" si="173"/>
        <v/>
      </c>
      <c r="BC357" s="22" t="str">
        <f>IF($AL357="","",IF(COUNTIF(AL357,"*"&amp;BC$1&amp;"*"),COUNTIF(AL$3:AL357,"*"&amp;BC$1&amp;"*"),""))</f>
        <v/>
      </c>
      <c r="BD357" s="22" t="str">
        <f>IF($AL357="","",IF(COUNTIF(AM357,"*"&amp;BD$1&amp;"*"),COUNTIF(AM$3:AM357,"*"&amp;BD$1&amp;"*"),""))</f>
        <v/>
      </c>
      <c r="BE357" s="22" t="str">
        <f>IF($AL357="","",IF(COUNTIF(AN357,"*"&amp;BE$1&amp;"*"),COUNTIF(AN$3:AN357,"*"&amp;BE$1&amp;"*"),""))</f>
        <v/>
      </c>
      <c r="BF357" s="22" t="str">
        <f>IF($AL357="","",IF(COUNTIF(AO357,"*"&amp;BF$1&amp;"*"),COUNTIF(AO$3:AO357,"*"&amp;BF$1&amp;"*"),""))</f>
        <v/>
      </c>
      <c r="BG357" s="83" t="str">
        <f t="shared" si="174"/>
        <v/>
      </c>
      <c r="BH357" s="22" t="str">
        <f t="shared" si="175"/>
        <v/>
      </c>
      <c r="BI357" s="22" t="str">
        <f t="shared" si="176"/>
        <v/>
      </c>
      <c r="BK357" s="22" t="str">
        <f>IF($BK$1&gt;=1+MAX($BK$3:BK356),1+MAX($BK$3:BK356),"")</f>
        <v/>
      </c>
      <c r="BL357" s="22" t="str">
        <f t="shared" si="196"/>
        <v/>
      </c>
      <c r="BM357" s="22" t="str">
        <f t="shared" si="196"/>
        <v/>
      </c>
      <c r="BN357" s="22" t="str">
        <f t="shared" si="196"/>
        <v/>
      </c>
      <c r="BO357" s="22" t="str">
        <f t="shared" si="196"/>
        <v/>
      </c>
      <c r="BP357" s="22" t="str">
        <f t="shared" si="196"/>
        <v/>
      </c>
      <c r="BQ357" s="22" t="str">
        <f t="shared" si="196"/>
        <v/>
      </c>
      <c r="BR357" s="22" t="str">
        <f t="shared" si="196"/>
        <v/>
      </c>
      <c r="BS357" s="22" t="str">
        <f t="shared" si="196"/>
        <v/>
      </c>
      <c r="BT357" s="22" t="str">
        <f t="shared" si="196"/>
        <v/>
      </c>
      <c r="BU357" s="22" t="str">
        <f t="shared" si="196"/>
        <v/>
      </c>
      <c r="BV357" s="22" t="str">
        <f t="shared" si="196"/>
        <v/>
      </c>
    </row>
    <row r="358" spans="2:74" ht="30" customHeight="1" x14ac:dyDescent="0.2">
      <c r="B358" s="75"/>
      <c r="C358" s="75"/>
      <c r="D358" s="77"/>
      <c r="E358" s="49"/>
      <c r="F358" s="49"/>
      <c r="G358" s="50"/>
      <c r="H358" s="51"/>
      <c r="I358" s="50"/>
      <c r="J358" s="53"/>
      <c r="K358" s="55" t="str">
        <f t="shared" si="178"/>
        <v/>
      </c>
      <c r="L358" s="50" t="str">
        <f t="shared" si="179"/>
        <v/>
      </c>
      <c r="M358" s="50" t="str">
        <f t="shared" si="180"/>
        <v/>
      </c>
      <c r="N358" s="72" t="str">
        <f t="shared" si="181"/>
        <v/>
      </c>
      <c r="O358" s="72" t="str">
        <f t="shared" si="182"/>
        <v/>
      </c>
      <c r="P358" s="51" t="str">
        <f t="shared" si="183"/>
        <v/>
      </c>
      <c r="Q358" s="21"/>
      <c r="R358" s="68" t="str">
        <f t="shared" si="184"/>
        <v/>
      </c>
      <c r="S358" s="51" t="str">
        <f t="shared" si="185"/>
        <v/>
      </c>
      <c r="T358" s="24"/>
      <c r="U358" s="7" t="str">
        <f t="shared" si="169"/>
        <v/>
      </c>
      <c r="V358" s="8" t="str">
        <f t="shared" si="186"/>
        <v/>
      </c>
      <c r="W358" s="21"/>
      <c r="X358" s="14" t="str">
        <f t="shared" si="170"/>
        <v/>
      </c>
      <c r="Y358" s="14" t="str">
        <f t="shared" si="187"/>
        <v/>
      </c>
      <c r="Z358" s="8" t="str">
        <f t="shared" si="188"/>
        <v/>
      </c>
      <c r="AA358" s="24"/>
      <c r="AB358" s="4" t="str">
        <f>IF(B358="","",COUNT(B$3:B358))</f>
        <v/>
      </c>
      <c r="AC358" s="4" t="str">
        <f>IF(C358="","",COUNT(C$3:C358))</f>
        <v/>
      </c>
      <c r="AD358" s="4" t="str">
        <f>IF(D358="","",COUNT(D$3:D358))</f>
        <v/>
      </c>
      <c r="AE358" s="22" t="str">
        <f>IF(E358="","",COUNTA($E$3:E358))</f>
        <v/>
      </c>
      <c r="AF358" s="60" t="str">
        <f>IF(B358="",IF(OR($C358&lt;&gt;"",$D358&lt;&gt;"",$E358&lt;&gt;"",$F358&lt;&gt;""),INDEX(AF$3:AF357,MATCH(MAX(AB$3:AB357),AB$3:AB357,0),0),""),B358)</f>
        <v/>
      </c>
      <c r="AG358" s="60" t="str">
        <f>IF(C358="",IF(OR($B358&lt;&gt;"",$D358&lt;&gt;"",$E358&lt;&gt;"",$F358&lt;&gt;""),INDEX(AG$3:AG357,MATCH(MAX(AC$3:AC357),AC$3:AC357,0),0),""),C358)</f>
        <v/>
      </c>
      <c r="AH358" s="60" t="str">
        <f>IF(D358="",IF(OR($B358&lt;&gt;"",$C358&lt;&gt;"",$E358&lt;&gt;"",$F358&lt;&gt;""),INDEX(AH$3:AH357,MATCH(MAX(AD$3:AD357),AD$3:AD357,0),0),""),D358)</f>
        <v/>
      </c>
      <c r="AI358" s="19" t="str">
        <f t="shared" si="189"/>
        <v/>
      </c>
      <c r="AJ358" s="22" t="str">
        <f>IF(AK358="","",$AK358&amp;"@"&amp;AL358&amp;IF(AL358="","","@"&amp;COUNTIF($AI$3:AI358,AL358)))</f>
        <v/>
      </c>
      <c r="AK358" s="45" t="str">
        <f t="shared" si="190"/>
        <v/>
      </c>
      <c r="AL358" s="5" t="str">
        <f>IF(AI358="",IF(AND(F358&lt;&gt;"",E358=""),INDEX($AI$3:AI357,MATCH(MAX($AE$3:AE357),$AE$3:AE357,0),0),""),AI358)</f>
        <v/>
      </c>
      <c r="AM358" s="22" t="str">
        <f>IF(入力!F358="","",IFERROR(INDEX(設定!$B$3:$B$100003,IFERROR(MATCH("*"&amp;$F358&amp;"*",設定!B$3:B$100003,0),MATCH("*"&amp;$F358&amp;"*",設定!C$3:C$100003,0)),0),入力!F358))&amp;""</f>
        <v/>
      </c>
      <c r="AN358" s="22" t="str">
        <f>IF(AM358="","",IFERROR(IF(入力!I358="",INDEX(設定!$D$3:$D$100003,MATCH("*"&amp;$AM358&amp;"*",設定!B$3:B$100003,0),0),I358),I358))&amp;""</f>
        <v/>
      </c>
      <c r="AO358" s="22" t="str">
        <f t="shared" si="191"/>
        <v/>
      </c>
      <c r="AP358" s="22" t="str">
        <f t="shared" si="192"/>
        <v/>
      </c>
      <c r="AQ358" s="22" t="str">
        <f>IF(AM358="","",IFERROR(IF(入力!H358="",INDEX(設定!$E$3:$X$100003,MATCH("*"&amp;$AM358&amp;"*",設定!B$3:B$100003,0),MATCH($AK358,設定!$E$1:$X$1,1)),H358),H358))</f>
        <v/>
      </c>
      <c r="AR358" s="23" t="str">
        <f t="shared" si="193"/>
        <v/>
      </c>
      <c r="AS358" s="23" t="str">
        <f>IF(AND(AR358&lt;&gt;"",COUNTIF($AJ$3:AJ358,AJ358)=1),SUMIF($AJ$3:$AR$100003,AJ358,$AR$3:$AR$100003),"")</f>
        <v/>
      </c>
      <c r="AT358" s="23" t="str">
        <f>IF(AND(COUNTIF($AK$3:AK358,AK358)=COUNTIF($AK$3:AK100358,AK358),AK358&lt;&gt;""),SUMIF($AK$3:AK358,AK358,$AR$3:AR358),"")</f>
        <v/>
      </c>
      <c r="AU358" s="125"/>
      <c r="AV358" s="22" t="str">
        <f>IF(COUNT(BA358:BF358)=6,MAX($AV$3:AV357)+1,"")</f>
        <v/>
      </c>
      <c r="AW358" s="22" t="str">
        <f>IF(AX358="","",RANK(AX358,$AX$3:$AX$100003,1)+COUNTIF($AX$3:AX358,AX358)-1)</f>
        <v/>
      </c>
      <c r="AX358" s="22" t="str">
        <f t="shared" si="171"/>
        <v/>
      </c>
      <c r="AY358" s="22" t="str">
        <f>IF(AL358="","",IF(COUNTIF($AL$3:AL358,AL358)=1,1+MAX($AY$3:AY357),INDEX($AY$3:AY357,MATCH(AL358,$AL$3:AL358,0),0)))</f>
        <v/>
      </c>
      <c r="AZ358" s="22" t="str">
        <f>IF(AM358="","",IF(COUNTIF($AM$3:AM358,AM358)=1,1+MAX($AZ$3:AZ357),INDEX($AZ$3:AZ357,MATCH(AM358,$AM$3:AM358,0),0)))</f>
        <v/>
      </c>
      <c r="BA358" s="79" t="str">
        <f t="shared" si="172"/>
        <v/>
      </c>
      <c r="BB358" s="79" t="str">
        <f t="shared" si="173"/>
        <v/>
      </c>
      <c r="BC358" s="22" t="str">
        <f>IF($AL358="","",IF(COUNTIF(AL358,"*"&amp;BC$1&amp;"*"),COUNTIF(AL$3:AL358,"*"&amp;BC$1&amp;"*"),""))</f>
        <v/>
      </c>
      <c r="BD358" s="22" t="str">
        <f>IF($AL358="","",IF(COUNTIF(AM358,"*"&amp;BD$1&amp;"*"),COUNTIF(AM$3:AM358,"*"&amp;BD$1&amp;"*"),""))</f>
        <v/>
      </c>
      <c r="BE358" s="22" t="str">
        <f>IF($AL358="","",IF(COUNTIF(AN358,"*"&amp;BE$1&amp;"*"),COUNTIF(AN$3:AN358,"*"&amp;BE$1&amp;"*"),""))</f>
        <v/>
      </c>
      <c r="BF358" s="22" t="str">
        <f>IF($AL358="","",IF(COUNTIF(AO358,"*"&amp;BF$1&amp;"*"),COUNTIF(AO$3:AO358,"*"&amp;BF$1&amp;"*"),""))</f>
        <v/>
      </c>
      <c r="BG358" s="83" t="str">
        <f t="shared" si="174"/>
        <v/>
      </c>
      <c r="BH358" s="22" t="str">
        <f t="shared" si="175"/>
        <v/>
      </c>
      <c r="BI358" s="22" t="str">
        <f t="shared" si="176"/>
        <v/>
      </c>
      <c r="BK358" s="22" t="str">
        <f>IF($BK$1&gt;=1+MAX($BK$3:BK357),1+MAX($BK$3:BK357),"")</f>
        <v/>
      </c>
      <c r="BL358" s="22" t="str">
        <f t="shared" si="196"/>
        <v/>
      </c>
      <c r="BM358" s="22" t="str">
        <f t="shared" si="196"/>
        <v/>
      </c>
      <c r="BN358" s="22" t="str">
        <f t="shared" si="196"/>
        <v/>
      </c>
      <c r="BO358" s="22" t="str">
        <f t="shared" si="196"/>
        <v/>
      </c>
      <c r="BP358" s="22" t="str">
        <f t="shared" si="196"/>
        <v/>
      </c>
      <c r="BQ358" s="22" t="str">
        <f t="shared" si="196"/>
        <v/>
      </c>
      <c r="BR358" s="22" t="str">
        <f t="shared" si="196"/>
        <v/>
      </c>
      <c r="BS358" s="22" t="str">
        <f t="shared" si="196"/>
        <v/>
      </c>
      <c r="BT358" s="22" t="str">
        <f t="shared" si="196"/>
        <v/>
      </c>
      <c r="BU358" s="22" t="str">
        <f t="shared" si="196"/>
        <v/>
      </c>
      <c r="BV358" s="22" t="str">
        <f t="shared" si="196"/>
        <v/>
      </c>
    </row>
    <row r="359" spans="2:74" ht="30" customHeight="1" x14ac:dyDescent="0.2">
      <c r="B359" s="75"/>
      <c r="C359" s="75"/>
      <c r="D359" s="77"/>
      <c r="E359" s="49"/>
      <c r="F359" s="49"/>
      <c r="G359" s="50"/>
      <c r="H359" s="51"/>
      <c r="I359" s="50"/>
      <c r="J359" s="53"/>
      <c r="K359" s="55" t="str">
        <f t="shared" si="178"/>
        <v/>
      </c>
      <c r="L359" s="50" t="str">
        <f t="shared" si="179"/>
        <v/>
      </c>
      <c r="M359" s="50" t="str">
        <f t="shared" si="180"/>
        <v/>
      </c>
      <c r="N359" s="72" t="str">
        <f t="shared" si="181"/>
        <v/>
      </c>
      <c r="O359" s="72" t="str">
        <f t="shared" si="182"/>
        <v/>
      </c>
      <c r="P359" s="51" t="str">
        <f t="shared" si="183"/>
        <v/>
      </c>
      <c r="Q359" s="21"/>
      <c r="R359" s="68" t="str">
        <f t="shared" si="184"/>
        <v/>
      </c>
      <c r="S359" s="51" t="str">
        <f t="shared" si="185"/>
        <v/>
      </c>
      <c r="T359" s="24"/>
      <c r="U359" s="7" t="str">
        <f t="shared" si="169"/>
        <v/>
      </c>
      <c r="V359" s="8" t="str">
        <f t="shared" si="186"/>
        <v/>
      </c>
      <c r="W359" s="21"/>
      <c r="X359" s="14" t="str">
        <f t="shared" si="170"/>
        <v/>
      </c>
      <c r="Y359" s="14" t="str">
        <f t="shared" si="187"/>
        <v/>
      </c>
      <c r="Z359" s="8" t="str">
        <f t="shared" si="188"/>
        <v/>
      </c>
      <c r="AA359" s="24"/>
      <c r="AB359" s="4" t="str">
        <f>IF(B359="","",COUNT(B$3:B359))</f>
        <v/>
      </c>
      <c r="AC359" s="4" t="str">
        <f>IF(C359="","",COUNT(C$3:C359))</f>
        <v/>
      </c>
      <c r="AD359" s="4" t="str">
        <f>IF(D359="","",COUNT(D$3:D359))</f>
        <v/>
      </c>
      <c r="AE359" s="22" t="str">
        <f>IF(E359="","",COUNTA($E$3:E359))</f>
        <v/>
      </c>
      <c r="AF359" s="60" t="str">
        <f>IF(B359="",IF(OR($C359&lt;&gt;"",$D359&lt;&gt;"",$E359&lt;&gt;"",$F359&lt;&gt;""),INDEX(AF$3:AF358,MATCH(MAX(AB$3:AB358),AB$3:AB358,0),0),""),B359)</f>
        <v/>
      </c>
      <c r="AG359" s="60" t="str">
        <f>IF(C359="",IF(OR($B359&lt;&gt;"",$D359&lt;&gt;"",$E359&lt;&gt;"",$F359&lt;&gt;""),INDEX(AG$3:AG358,MATCH(MAX(AC$3:AC358),AC$3:AC358,0),0),""),C359)</f>
        <v/>
      </c>
      <c r="AH359" s="60" t="str">
        <f>IF(D359="",IF(OR($B359&lt;&gt;"",$C359&lt;&gt;"",$E359&lt;&gt;"",$F359&lt;&gt;""),INDEX(AH$3:AH358,MATCH(MAX(AD$3:AD358),AD$3:AD358,0),0),""),D359)</f>
        <v/>
      </c>
      <c r="AI359" s="19" t="str">
        <f t="shared" si="189"/>
        <v/>
      </c>
      <c r="AJ359" s="22" t="str">
        <f>IF(AK359="","",$AK359&amp;"@"&amp;AL359&amp;IF(AL359="","","@"&amp;COUNTIF($AI$3:AI359,AL359)))</f>
        <v/>
      </c>
      <c r="AK359" s="45" t="str">
        <f t="shared" si="190"/>
        <v/>
      </c>
      <c r="AL359" s="5" t="str">
        <f>IF(AI359="",IF(AND(F359&lt;&gt;"",E359=""),INDEX($AI$3:AI358,MATCH(MAX($AE$3:AE358),$AE$3:AE358,0),0),""),AI359)</f>
        <v/>
      </c>
      <c r="AM359" s="22" t="str">
        <f>IF(入力!F359="","",IFERROR(INDEX(設定!$B$3:$B$100003,IFERROR(MATCH("*"&amp;$F359&amp;"*",設定!B$3:B$100003,0),MATCH("*"&amp;$F359&amp;"*",設定!C$3:C$100003,0)),0),入力!F359))&amp;""</f>
        <v/>
      </c>
      <c r="AN359" s="22" t="str">
        <f>IF(AM359="","",IFERROR(IF(入力!I359="",INDEX(設定!$D$3:$D$100003,MATCH("*"&amp;$AM359&amp;"*",設定!B$3:B$100003,0),0),I359),I359))&amp;""</f>
        <v/>
      </c>
      <c r="AO359" s="22" t="str">
        <f t="shared" si="191"/>
        <v/>
      </c>
      <c r="AP359" s="22" t="str">
        <f t="shared" si="192"/>
        <v/>
      </c>
      <c r="AQ359" s="22" t="str">
        <f>IF(AM359="","",IFERROR(IF(入力!H359="",INDEX(設定!$E$3:$X$100003,MATCH("*"&amp;$AM359&amp;"*",設定!B$3:B$100003,0),MATCH($AK359,設定!$E$1:$X$1,1)),H359),H359))</f>
        <v/>
      </c>
      <c r="AR359" s="23" t="str">
        <f t="shared" si="193"/>
        <v/>
      </c>
      <c r="AS359" s="23" t="str">
        <f>IF(AND(AR359&lt;&gt;"",COUNTIF($AJ$3:AJ359,AJ359)=1),SUMIF($AJ$3:$AR$100003,AJ359,$AR$3:$AR$100003),"")</f>
        <v/>
      </c>
      <c r="AT359" s="23" t="str">
        <f>IF(AND(COUNTIF($AK$3:AK359,AK359)=COUNTIF($AK$3:AK100359,AK359),AK359&lt;&gt;""),SUMIF($AK$3:AK359,AK359,$AR$3:AR359),"")</f>
        <v/>
      </c>
      <c r="AU359" s="125"/>
      <c r="AV359" s="22" t="str">
        <f>IF(COUNT(BA359:BF359)=6,MAX($AV$3:AV358)+1,"")</f>
        <v/>
      </c>
      <c r="AW359" s="22" t="str">
        <f>IF(AX359="","",RANK(AX359,$AX$3:$AX$100003,1)+COUNTIF($AX$3:AX359,AX359)-1)</f>
        <v/>
      </c>
      <c r="AX359" s="22" t="str">
        <f t="shared" si="171"/>
        <v/>
      </c>
      <c r="AY359" s="22" t="str">
        <f>IF(AL359="","",IF(COUNTIF($AL$3:AL359,AL359)=1,1+MAX($AY$3:AY358),INDEX($AY$3:AY358,MATCH(AL359,$AL$3:AL359,0),0)))</f>
        <v/>
      </c>
      <c r="AZ359" s="22" t="str">
        <f>IF(AM359="","",IF(COUNTIF($AM$3:AM359,AM359)=1,1+MAX($AZ$3:AZ358),INDEX($AZ$3:AZ358,MATCH(AM359,$AM$3:AM359,0),0)))</f>
        <v/>
      </c>
      <c r="BA359" s="79" t="str">
        <f t="shared" si="172"/>
        <v/>
      </c>
      <c r="BB359" s="79" t="str">
        <f t="shared" si="173"/>
        <v/>
      </c>
      <c r="BC359" s="22" t="str">
        <f>IF($AL359="","",IF(COUNTIF(AL359,"*"&amp;BC$1&amp;"*"),COUNTIF(AL$3:AL359,"*"&amp;BC$1&amp;"*"),""))</f>
        <v/>
      </c>
      <c r="BD359" s="22" t="str">
        <f>IF($AL359="","",IF(COUNTIF(AM359,"*"&amp;BD$1&amp;"*"),COUNTIF(AM$3:AM359,"*"&amp;BD$1&amp;"*"),""))</f>
        <v/>
      </c>
      <c r="BE359" s="22" t="str">
        <f>IF($AL359="","",IF(COUNTIF(AN359,"*"&amp;BE$1&amp;"*"),COUNTIF(AN$3:AN359,"*"&amp;BE$1&amp;"*"),""))</f>
        <v/>
      </c>
      <c r="BF359" s="22" t="str">
        <f>IF($AL359="","",IF(COUNTIF(AO359,"*"&amp;BF$1&amp;"*"),COUNTIF(AO$3:AO359,"*"&amp;BF$1&amp;"*"),""))</f>
        <v/>
      </c>
      <c r="BG359" s="83" t="str">
        <f t="shared" si="174"/>
        <v/>
      </c>
      <c r="BH359" s="22" t="str">
        <f t="shared" si="175"/>
        <v/>
      </c>
      <c r="BI359" s="22" t="str">
        <f t="shared" si="176"/>
        <v/>
      </c>
      <c r="BK359" s="22" t="str">
        <f>IF($BK$1&gt;=1+MAX($BK$3:BK358),1+MAX($BK$3:BK358),"")</f>
        <v/>
      </c>
      <c r="BL359" s="22" t="str">
        <f t="shared" si="196"/>
        <v/>
      </c>
      <c r="BM359" s="22" t="str">
        <f t="shared" si="196"/>
        <v/>
      </c>
      <c r="BN359" s="22" t="str">
        <f t="shared" si="196"/>
        <v/>
      </c>
      <c r="BO359" s="22" t="str">
        <f t="shared" si="196"/>
        <v/>
      </c>
      <c r="BP359" s="22" t="str">
        <f t="shared" si="196"/>
        <v/>
      </c>
      <c r="BQ359" s="22" t="str">
        <f t="shared" si="196"/>
        <v/>
      </c>
      <c r="BR359" s="22" t="str">
        <f t="shared" si="196"/>
        <v/>
      </c>
      <c r="BS359" s="22" t="str">
        <f t="shared" si="196"/>
        <v/>
      </c>
      <c r="BT359" s="22" t="str">
        <f t="shared" si="196"/>
        <v/>
      </c>
      <c r="BU359" s="22" t="str">
        <f t="shared" si="196"/>
        <v/>
      </c>
      <c r="BV359" s="22" t="str">
        <f t="shared" si="196"/>
        <v/>
      </c>
    </row>
    <row r="360" spans="2:74" ht="30" customHeight="1" x14ac:dyDescent="0.2">
      <c r="B360" s="75"/>
      <c r="C360" s="75"/>
      <c r="D360" s="77"/>
      <c r="E360" s="49"/>
      <c r="F360" s="49"/>
      <c r="G360" s="50"/>
      <c r="H360" s="51"/>
      <c r="I360" s="50"/>
      <c r="J360" s="53"/>
      <c r="K360" s="55" t="str">
        <f t="shared" si="178"/>
        <v/>
      </c>
      <c r="L360" s="50" t="str">
        <f t="shared" si="179"/>
        <v/>
      </c>
      <c r="M360" s="50" t="str">
        <f t="shared" si="180"/>
        <v/>
      </c>
      <c r="N360" s="72" t="str">
        <f t="shared" si="181"/>
        <v/>
      </c>
      <c r="O360" s="72" t="str">
        <f t="shared" si="182"/>
        <v/>
      </c>
      <c r="P360" s="51" t="str">
        <f t="shared" si="183"/>
        <v/>
      </c>
      <c r="Q360" s="21"/>
      <c r="R360" s="68" t="str">
        <f t="shared" si="184"/>
        <v/>
      </c>
      <c r="S360" s="51" t="str">
        <f t="shared" si="185"/>
        <v/>
      </c>
      <c r="T360" s="24"/>
      <c r="U360" s="7" t="str">
        <f t="shared" si="169"/>
        <v/>
      </c>
      <c r="V360" s="8" t="str">
        <f t="shared" si="186"/>
        <v/>
      </c>
      <c r="W360" s="21"/>
      <c r="X360" s="14" t="str">
        <f t="shared" si="170"/>
        <v/>
      </c>
      <c r="Y360" s="14" t="str">
        <f t="shared" si="187"/>
        <v/>
      </c>
      <c r="Z360" s="8" t="str">
        <f t="shared" si="188"/>
        <v/>
      </c>
      <c r="AA360" s="24"/>
      <c r="AB360" s="4" t="str">
        <f>IF(B360="","",COUNT(B$3:B360))</f>
        <v/>
      </c>
      <c r="AC360" s="4" t="str">
        <f>IF(C360="","",COUNT(C$3:C360))</f>
        <v/>
      </c>
      <c r="AD360" s="4" t="str">
        <f>IF(D360="","",COUNT(D$3:D360))</f>
        <v/>
      </c>
      <c r="AE360" s="22" t="str">
        <f>IF(E360="","",COUNTA($E$3:E360))</f>
        <v/>
      </c>
      <c r="AF360" s="60" t="str">
        <f>IF(B360="",IF(OR($C360&lt;&gt;"",$D360&lt;&gt;"",$E360&lt;&gt;"",$F360&lt;&gt;""),INDEX(AF$3:AF359,MATCH(MAX(AB$3:AB359),AB$3:AB359,0),0),""),B360)</f>
        <v/>
      </c>
      <c r="AG360" s="60" t="str">
        <f>IF(C360="",IF(OR($B360&lt;&gt;"",$D360&lt;&gt;"",$E360&lt;&gt;"",$F360&lt;&gt;""),INDEX(AG$3:AG359,MATCH(MAX(AC$3:AC359),AC$3:AC359,0),0),""),C360)</f>
        <v/>
      </c>
      <c r="AH360" s="60" t="str">
        <f>IF(D360="",IF(OR($B360&lt;&gt;"",$C360&lt;&gt;"",$E360&lt;&gt;"",$F360&lt;&gt;""),INDEX(AH$3:AH359,MATCH(MAX(AD$3:AD359),AD$3:AD359,0),0),""),D360)</f>
        <v/>
      </c>
      <c r="AI360" s="19" t="str">
        <f t="shared" si="189"/>
        <v/>
      </c>
      <c r="AJ360" s="22" t="str">
        <f>IF(AK360="","",$AK360&amp;"@"&amp;AL360&amp;IF(AL360="","","@"&amp;COUNTIF($AI$3:AI360,AL360)))</f>
        <v/>
      </c>
      <c r="AK360" s="45" t="str">
        <f t="shared" si="190"/>
        <v/>
      </c>
      <c r="AL360" s="5" t="str">
        <f>IF(AI360="",IF(AND(F360&lt;&gt;"",E360=""),INDEX($AI$3:AI359,MATCH(MAX($AE$3:AE359),$AE$3:AE359,0),0),""),AI360)</f>
        <v/>
      </c>
      <c r="AM360" s="22" t="str">
        <f>IF(入力!F360="","",IFERROR(INDEX(設定!$B$3:$B$100003,IFERROR(MATCH("*"&amp;$F360&amp;"*",設定!B$3:B$100003,0),MATCH("*"&amp;$F360&amp;"*",設定!C$3:C$100003,0)),0),入力!F360))&amp;""</f>
        <v/>
      </c>
      <c r="AN360" s="22" t="str">
        <f>IF(AM360="","",IFERROR(IF(入力!I360="",INDEX(設定!$D$3:$D$100003,MATCH("*"&amp;$AM360&amp;"*",設定!B$3:B$100003,0),0),I360),I360))&amp;""</f>
        <v/>
      </c>
      <c r="AO360" s="22" t="str">
        <f t="shared" si="191"/>
        <v/>
      </c>
      <c r="AP360" s="22" t="str">
        <f t="shared" si="192"/>
        <v/>
      </c>
      <c r="AQ360" s="22" t="str">
        <f>IF(AM360="","",IFERROR(IF(入力!H360="",INDEX(設定!$E$3:$X$100003,MATCH("*"&amp;$AM360&amp;"*",設定!B$3:B$100003,0),MATCH($AK360,設定!$E$1:$X$1,1)),H360),H360))</f>
        <v/>
      </c>
      <c r="AR360" s="23" t="str">
        <f t="shared" si="193"/>
        <v/>
      </c>
      <c r="AS360" s="23" t="str">
        <f>IF(AND(AR360&lt;&gt;"",COUNTIF($AJ$3:AJ360,AJ360)=1),SUMIF($AJ$3:$AR$100003,AJ360,$AR$3:$AR$100003),"")</f>
        <v/>
      </c>
      <c r="AT360" s="23" t="str">
        <f>IF(AND(COUNTIF($AK$3:AK360,AK360)=COUNTIF($AK$3:AK100360,AK360),AK360&lt;&gt;""),SUMIF($AK$3:AK360,AK360,$AR$3:AR360),"")</f>
        <v/>
      </c>
      <c r="AU360" s="125"/>
      <c r="AV360" s="22" t="str">
        <f>IF(COUNT(BA360:BF360)=6,MAX($AV$3:AV359)+1,"")</f>
        <v/>
      </c>
      <c r="AW360" s="22" t="str">
        <f>IF(AX360="","",RANK(AX360,$AX$3:$AX$100003,1)+COUNTIF($AX$3:AX360,AX360)-1)</f>
        <v/>
      </c>
      <c r="AX360" s="22" t="str">
        <f t="shared" si="171"/>
        <v/>
      </c>
      <c r="AY360" s="22" t="str">
        <f>IF(AL360="","",IF(COUNTIF($AL$3:AL360,AL360)=1,1+MAX($AY$3:AY359),INDEX($AY$3:AY359,MATCH(AL360,$AL$3:AL360,0),0)))</f>
        <v/>
      </c>
      <c r="AZ360" s="22" t="str">
        <f>IF(AM360="","",IF(COUNTIF($AM$3:AM360,AM360)=1,1+MAX($AZ$3:AZ359),INDEX($AZ$3:AZ359,MATCH(AM360,$AM$3:AM360,0),0)))</f>
        <v/>
      </c>
      <c r="BA360" s="79" t="str">
        <f t="shared" si="172"/>
        <v/>
      </c>
      <c r="BB360" s="79" t="str">
        <f t="shared" si="173"/>
        <v/>
      </c>
      <c r="BC360" s="22" t="str">
        <f>IF($AL360="","",IF(COUNTIF(AL360,"*"&amp;BC$1&amp;"*"),COUNTIF(AL$3:AL360,"*"&amp;BC$1&amp;"*"),""))</f>
        <v/>
      </c>
      <c r="BD360" s="22" t="str">
        <f>IF($AL360="","",IF(COUNTIF(AM360,"*"&amp;BD$1&amp;"*"),COUNTIF(AM$3:AM360,"*"&amp;BD$1&amp;"*"),""))</f>
        <v/>
      </c>
      <c r="BE360" s="22" t="str">
        <f>IF($AL360="","",IF(COUNTIF(AN360,"*"&amp;BE$1&amp;"*"),COUNTIF(AN$3:AN360,"*"&amp;BE$1&amp;"*"),""))</f>
        <v/>
      </c>
      <c r="BF360" s="22" t="str">
        <f>IF($AL360="","",IF(COUNTIF(AO360,"*"&amp;BF$1&amp;"*"),COUNTIF(AO$3:AO360,"*"&amp;BF$1&amp;"*"),""))</f>
        <v/>
      </c>
      <c r="BG360" s="83" t="str">
        <f t="shared" si="174"/>
        <v/>
      </c>
      <c r="BH360" s="22" t="str">
        <f t="shared" si="175"/>
        <v/>
      </c>
      <c r="BI360" s="22" t="str">
        <f t="shared" si="176"/>
        <v/>
      </c>
      <c r="BK360" s="22" t="str">
        <f>IF($BK$1&gt;=1+MAX($BK$3:BK359),1+MAX($BK$3:BK359),"")</f>
        <v/>
      </c>
      <c r="BL360" s="22" t="str">
        <f t="shared" si="196"/>
        <v/>
      </c>
      <c r="BM360" s="22" t="str">
        <f t="shared" si="196"/>
        <v/>
      </c>
      <c r="BN360" s="22" t="str">
        <f t="shared" si="196"/>
        <v/>
      </c>
      <c r="BO360" s="22" t="str">
        <f t="shared" si="196"/>
        <v/>
      </c>
      <c r="BP360" s="22" t="str">
        <f t="shared" si="196"/>
        <v/>
      </c>
      <c r="BQ360" s="22" t="str">
        <f t="shared" si="196"/>
        <v/>
      </c>
      <c r="BR360" s="22" t="str">
        <f t="shared" si="196"/>
        <v/>
      </c>
      <c r="BS360" s="22" t="str">
        <f t="shared" si="196"/>
        <v/>
      </c>
      <c r="BT360" s="22" t="str">
        <f t="shared" si="196"/>
        <v/>
      </c>
      <c r="BU360" s="22" t="str">
        <f t="shared" si="196"/>
        <v/>
      </c>
      <c r="BV360" s="22" t="str">
        <f t="shared" si="196"/>
        <v/>
      </c>
    </row>
    <row r="361" spans="2:74" ht="30" customHeight="1" x14ac:dyDescent="0.2">
      <c r="B361" s="75"/>
      <c r="C361" s="75"/>
      <c r="D361" s="77"/>
      <c r="E361" s="49"/>
      <c r="F361" s="49"/>
      <c r="G361" s="50"/>
      <c r="H361" s="51"/>
      <c r="I361" s="50"/>
      <c r="J361" s="53"/>
      <c r="K361" s="55" t="str">
        <f t="shared" si="178"/>
        <v/>
      </c>
      <c r="L361" s="50" t="str">
        <f t="shared" si="179"/>
        <v/>
      </c>
      <c r="M361" s="50" t="str">
        <f t="shared" si="180"/>
        <v/>
      </c>
      <c r="N361" s="72" t="str">
        <f t="shared" si="181"/>
        <v/>
      </c>
      <c r="O361" s="72" t="str">
        <f t="shared" si="182"/>
        <v/>
      </c>
      <c r="P361" s="51" t="str">
        <f t="shared" si="183"/>
        <v/>
      </c>
      <c r="Q361" s="21"/>
      <c r="R361" s="68" t="str">
        <f t="shared" si="184"/>
        <v/>
      </c>
      <c r="S361" s="51" t="str">
        <f t="shared" si="185"/>
        <v/>
      </c>
      <c r="T361" s="24"/>
      <c r="U361" s="7" t="str">
        <f t="shared" si="169"/>
        <v/>
      </c>
      <c r="V361" s="8" t="str">
        <f t="shared" si="186"/>
        <v/>
      </c>
      <c r="W361" s="21"/>
      <c r="X361" s="14" t="str">
        <f t="shared" si="170"/>
        <v/>
      </c>
      <c r="Y361" s="14" t="str">
        <f t="shared" si="187"/>
        <v/>
      </c>
      <c r="Z361" s="8" t="str">
        <f t="shared" si="188"/>
        <v/>
      </c>
      <c r="AA361" s="24"/>
      <c r="AB361" s="4" t="str">
        <f>IF(B361="","",COUNT(B$3:B361))</f>
        <v/>
      </c>
      <c r="AC361" s="4" t="str">
        <f>IF(C361="","",COUNT(C$3:C361))</f>
        <v/>
      </c>
      <c r="AD361" s="4" t="str">
        <f>IF(D361="","",COUNT(D$3:D361))</f>
        <v/>
      </c>
      <c r="AE361" s="22" t="str">
        <f>IF(E361="","",COUNTA($E$3:E361))</f>
        <v/>
      </c>
      <c r="AF361" s="60" t="str">
        <f>IF(B361="",IF(OR($C361&lt;&gt;"",$D361&lt;&gt;"",$E361&lt;&gt;"",$F361&lt;&gt;""),INDEX(AF$3:AF360,MATCH(MAX(AB$3:AB360),AB$3:AB360,0),0),""),B361)</f>
        <v/>
      </c>
      <c r="AG361" s="60" t="str">
        <f>IF(C361="",IF(OR($B361&lt;&gt;"",$D361&lt;&gt;"",$E361&lt;&gt;"",$F361&lt;&gt;""),INDEX(AG$3:AG360,MATCH(MAX(AC$3:AC360),AC$3:AC360,0),0),""),C361)</f>
        <v/>
      </c>
      <c r="AH361" s="60" t="str">
        <f>IF(D361="",IF(OR($B361&lt;&gt;"",$C361&lt;&gt;"",$E361&lt;&gt;"",$F361&lt;&gt;""),INDEX(AH$3:AH360,MATCH(MAX(AD$3:AD360),AD$3:AD360,0),0),""),D361)</f>
        <v/>
      </c>
      <c r="AI361" s="19" t="str">
        <f t="shared" si="189"/>
        <v/>
      </c>
      <c r="AJ361" s="22" t="str">
        <f>IF(AK361="","",$AK361&amp;"@"&amp;AL361&amp;IF(AL361="","","@"&amp;COUNTIF($AI$3:AI361,AL361)))</f>
        <v/>
      </c>
      <c r="AK361" s="45" t="str">
        <f t="shared" si="190"/>
        <v/>
      </c>
      <c r="AL361" s="5" t="str">
        <f>IF(AI361="",IF(AND(F361&lt;&gt;"",E361=""),INDEX($AI$3:AI360,MATCH(MAX($AE$3:AE360),$AE$3:AE360,0),0),""),AI361)</f>
        <v/>
      </c>
      <c r="AM361" s="22" t="str">
        <f>IF(入力!F361="","",IFERROR(INDEX(設定!$B$3:$B$100003,IFERROR(MATCH("*"&amp;$F361&amp;"*",設定!B$3:B$100003,0),MATCH("*"&amp;$F361&amp;"*",設定!C$3:C$100003,0)),0),入力!F361))&amp;""</f>
        <v/>
      </c>
      <c r="AN361" s="22" t="str">
        <f>IF(AM361="","",IFERROR(IF(入力!I361="",INDEX(設定!$D$3:$D$100003,MATCH("*"&amp;$AM361&amp;"*",設定!B$3:B$100003,0),0),I361),I361))&amp;""</f>
        <v/>
      </c>
      <c r="AO361" s="22" t="str">
        <f t="shared" si="191"/>
        <v/>
      </c>
      <c r="AP361" s="22" t="str">
        <f t="shared" si="192"/>
        <v/>
      </c>
      <c r="AQ361" s="22" t="str">
        <f>IF(AM361="","",IFERROR(IF(入力!H361="",INDEX(設定!$E$3:$X$100003,MATCH("*"&amp;$AM361&amp;"*",設定!B$3:B$100003,0),MATCH($AK361,設定!$E$1:$X$1,1)),H361),H361))</f>
        <v/>
      </c>
      <c r="AR361" s="23" t="str">
        <f t="shared" si="193"/>
        <v/>
      </c>
      <c r="AS361" s="23" t="str">
        <f>IF(AND(AR361&lt;&gt;"",COUNTIF($AJ$3:AJ361,AJ361)=1),SUMIF($AJ$3:$AR$100003,AJ361,$AR$3:$AR$100003),"")</f>
        <v/>
      </c>
      <c r="AT361" s="23" t="str">
        <f>IF(AND(COUNTIF($AK$3:AK361,AK361)=COUNTIF($AK$3:AK100361,AK361),AK361&lt;&gt;""),SUMIF($AK$3:AK361,AK361,$AR$3:AR361),"")</f>
        <v/>
      </c>
      <c r="AU361" s="125"/>
      <c r="AV361" s="22" t="str">
        <f>IF(COUNT(BA361:BF361)=6,MAX($AV$3:AV360)+1,"")</f>
        <v/>
      </c>
      <c r="AW361" s="22" t="str">
        <f>IF(AX361="","",RANK(AX361,$AX$3:$AX$100003,1)+COUNTIF($AX$3:AX361,AX361)-1)</f>
        <v/>
      </c>
      <c r="AX361" s="22" t="str">
        <f t="shared" si="171"/>
        <v/>
      </c>
      <c r="AY361" s="22" t="str">
        <f>IF(AL361="","",IF(COUNTIF($AL$3:AL361,AL361)=1,1+MAX($AY$3:AY360),INDEX($AY$3:AY360,MATCH(AL361,$AL$3:AL361,0),0)))</f>
        <v/>
      </c>
      <c r="AZ361" s="22" t="str">
        <f>IF(AM361="","",IF(COUNTIF($AM$3:AM361,AM361)=1,1+MAX($AZ$3:AZ360),INDEX($AZ$3:AZ360,MATCH(AM361,$AM$3:AM361,0),0)))</f>
        <v/>
      </c>
      <c r="BA361" s="79" t="str">
        <f t="shared" si="172"/>
        <v/>
      </c>
      <c r="BB361" s="79" t="str">
        <f t="shared" si="173"/>
        <v/>
      </c>
      <c r="BC361" s="22" t="str">
        <f>IF($AL361="","",IF(COUNTIF(AL361,"*"&amp;BC$1&amp;"*"),COUNTIF(AL$3:AL361,"*"&amp;BC$1&amp;"*"),""))</f>
        <v/>
      </c>
      <c r="BD361" s="22" t="str">
        <f>IF($AL361="","",IF(COUNTIF(AM361,"*"&amp;BD$1&amp;"*"),COUNTIF(AM$3:AM361,"*"&amp;BD$1&amp;"*"),""))</f>
        <v/>
      </c>
      <c r="BE361" s="22" t="str">
        <f>IF($AL361="","",IF(COUNTIF(AN361,"*"&amp;BE$1&amp;"*"),COUNTIF(AN$3:AN361,"*"&amp;BE$1&amp;"*"),""))</f>
        <v/>
      </c>
      <c r="BF361" s="22" t="str">
        <f>IF($AL361="","",IF(COUNTIF(AO361,"*"&amp;BF$1&amp;"*"),COUNTIF(AO$3:AO361,"*"&amp;BF$1&amp;"*"),""))</f>
        <v/>
      </c>
      <c r="BG361" s="83" t="str">
        <f t="shared" si="174"/>
        <v/>
      </c>
      <c r="BH361" s="22" t="str">
        <f t="shared" si="175"/>
        <v/>
      </c>
      <c r="BI361" s="22" t="str">
        <f t="shared" si="176"/>
        <v/>
      </c>
      <c r="BK361" s="22" t="str">
        <f>IF($BK$1&gt;=1+MAX($BK$3:BK360),1+MAX($BK$3:BK360),"")</f>
        <v/>
      </c>
      <c r="BL361" s="22" t="str">
        <f t="shared" si="196"/>
        <v/>
      </c>
      <c r="BM361" s="22" t="str">
        <f t="shared" si="196"/>
        <v/>
      </c>
      <c r="BN361" s="22" t="str">
        <f t="shared" si="196"/>
        <v/>
      </c>
      <c r="BO361" s="22" t="str">
        <f t="shared" si="196"/>
        <v/>
      </c>
      <c r="BP361" s="22" t="str">
        <f t="shared" si="196"/>
        <v/>
      </c>
      <c r="BQ361" s="22" t="str">
        <f t="shared" si="196"/>
        <v/>
      </c>
      <c r="BR361" s="22" t="str">
        <f t="shared" si="196"/>
        <v/>
      </c>
      <c r="BS361" s="22" t="str">
        <f t="shared" si="196"/>
        <v/>
      </c>
      <c r="BT361" s="22" t="str">
        <f t="shared" si="196"/>
        <v/>
      </c>
      <c r="BU361" s="22" t="str">
        <f t="shared" si="196"/>
        <v/>
      </c>
      <c r="BV361" s="22" t="str">
        <f t="shared" si="196"/>
        <v/>
      </c>
    </row>
    <row r="362" spans="2:74" ht="30" customHeight="1" x14ac:dyDescent="0.2">
      <c r="B362" s="75"/>
      <c r="C362" s="75"/>
      <c r="D362" s="77"/>
      <c r="E362" s="49"/>
      <c r="F362" s="49"/>
      <c r="G362" s="50"/>
      <c r="H362" s="51"/>
      <c r="I362" s="50"/>
      <c r="J362" s="53"/>
      <c r="K362" s="55" t="str">
        <f t="shared" si="178"/>
        <v/>
      </c>
      <c r="L362" s="50" t="str">
        <f t="shared" si="179"/>
        <v/>
      </c>
      <c r="M362" s="50" t="str">
        <f t="shared" si="180"/>
        <v/>
      </c>
      <c r="N362" s="72" t="str">
        <f t="shared" si="181"/>
        <v/>
      </c>
      <c r="O362" s="72" t="str">
        <f t="shared" si="182"/>
        <v/>
      </c>
      <c r="P362" s="51" t="str">
        <f t="shared" si="183"/>
        <v/>
      </c>
      <c r="Q362" s="21"/>
      <c r="R362" s="68" t="str">
        <f t="shared" si="184"/>
        <v/>
      </c>
      <c r="S362" s="51" t="str">
        <f t="shared" si="185"/>
        <v/>
      </c>
      <c r="T362" s="24"/>
      <c r="U362" s="7" t="str">
        <f t="shared" si="169"/>
        <v/>
      </c>
      <c r="V362" s="8" t="str">
        <f t="shared" si="186"/>
        <v/>
      </c>
      <c r="W362" s="21"/>
      <c r="X362" s="14" t="str">
        <f t="shared" si="170"/>
        <v/>
      </c>
      <c r="Y362" s="14" t="str">
        <f t="shared" si="187"/>
        <v/>
      </c>
      <c r="Z362" s="8" t="str">
        <f t="shared" si="188"/>
        <v/>
      </c>
      <c r="AA362" s="24"/>
      <c r="AB362" s="4" t="str">
        <f>IF(B362="","",COUNT(B$3:B362))</f>
        <v/>
      </c>
      <c r="AC362" s="4" t="str">
        <f>IF(C362="","",COUNT(C$3:C362))</f>
        <v/>
      </c>
      <c r="AD362" s="4" t="str">
        <f>IF(D362="","",COUNT(D$3:D362))</f>
        <v/>
      </c>
      <c r="AE362" s="22" t="str">
        <f>IF(E362="","",COUNTA($E$3:E362))</f>
        <v/>
      </c>
      <c r="AF362" s="60" t="str">
        <f>IF(B362="",IF(OR($C362&lt;&gt;"",$D362&lt;&gt;"",$E362&lt;&gt;"",$F362&lt;&gt;""),INDEX(AF$3:AF361,MATCH(MAX(AB$3:AB361),AB$3:AB361,0),0),""),B362)</f>
        <v/>
      </c>
      <c r="AG362" s="60" t="str">
        <f>IF(C362="",IF(OR($B362&lt;&gt;"",$D362&lt;&gt;"",$E362&lt;&gt;"",$F362&lt;&gt;""),INDEX(AG$3:AG361,MATCH(MAX(AC$3:AC361),AC$3:AC361,0),0),""),C362)</f>
        <v/>
      </c>
      <c r="AH362" s="60" t="str">
        <f>IF(D362="",IF(OR($B362&lt;&gt;"",$C362&lt;&gt;"",$E362&lt;&gt;"",$F362&lt;&gt;""),INDEX(AH$3:AH361,MATCH(MAX(AD$3:AD361),AD$3:AD361,0),0),""),D362)</f>
        <v/>
      </c>
      <c r="AI362" s="19" t="str">
        <f t="shared" si="189"/>
        <v/>
      </c>
      <c r="AJ362" s="22" t="str">
        <f>IF(AK362="","",$AK362&amp;"@"&amp;AL362&amp;IF(AL362="","","@"&amp;COUNTIF($AI$3:AI362,AL362)))</f>
        <v/>
      </c>
      <c r="AK362" s="45" t="str">
        <f t="shared" si="190"/>
        <v/>
      </c>
      <c r="AL362" s="5" t="str">
        <f>IF(AI362="",IF(AND(F362&lt;&gt;"",E362=""),INDEX($AI$3:AI361,MATCH(MAX($AE$3:AE361),$AE$3:AE361,0),0),""),AI362)</f>
        <v/>
      </c>
      <c r="AM362" s="22" t="str">
        <f>IF(入力!F362="","",IFERROR(INDEX(設定!$B$3:$B$100003,IFERROR(MATCH("*"&amp;$F362&amp;"*",設定!B$3:B$100003,0),MATCH("*"&amp;$F362&amp;"*",設定!C$3:C$100003,0)),0),入力!F362))&amp;""</f>
        <v/>
      </c>
      <c r="AN362" s="22" t="str">
        <f>IF(AM362="","",IFERROR(IF(入力!I362="",INDEX(設定!$D$3:$D$100003,MATCH("*"&amp;$AM362&amp;"*",設定!B$3:B$100003,0),0),I362),I362))&amp;""</f>
        <v/>
      </c>
      <c r="AO362" s="22" t="str">
        <f t="shared" si="191"/>
        <v/>
      </c>
      <c r="AP362" s="22" t="str">
        <f t="shared" si="192"/>
        <v/>
      </c>
      <c r="AQ362" s="22" t="str">
        <f>IF(AM362="","",IFERROR(IF(入力!H362="",INDEX(設定!$E$3:$X$100003,MATCH("*"&amp;$AM362&amp;"*",設定!B$3:B$100003,0),MATCH($AK362,設定!$E$1:$X$1,1)),H362),H362))</f>
        <v/>
      </c>
      <c r="AR362" s="23" t="str">
        <f t="shared" si="193"/>
        <v/>
      </c>
      <c r="AS362" s="23" t="str">
        <f>IF(AND(AR362&lt;&gt;"",COUNTIF($AJ$3:AJ362,AJ362)=1),SUMIF($AJ$3:$AR$100003,AJ362,$AR$3:$AR$100003),"")</f>
        <v/>
      </c>
      <c r="AT362" s="23" t="str">
        <f>IF(AND(COUNTIF($AK$3:AK362,AK362)=COUNTIF($AK$3:AK100362,AK362),AK362&lt;&gt;""),SUMIF($AK$3:AK362,AK362,$AR$3:AR362),"")</f>
        <v/>
      </c>
      <c r="AU362" s="125"/>
      <c r="AV362" s="22" t="str">
        <f>IF(COUNT(BA362:BF362)=6,MAX($AV$3:AV361)+1,"")</f>
        <v/>
      </c>
      <c r="AW362" s="22" t="str">
        <f>IF(AX362="","",RANK(AX362,$AX$3:$AX$100003,1)+COUNTIF($AX$3:AX362,AX362)-1)</f>
        <v/>
      </c>
      <c r="AX362" s="22" t="str">
        <f t="shared" si="171"/>
        <v/>
      </c>
      <c r="AY362" s="22" t="str">
        <f>IF(AL362="","",IF(COUNTIF($AL$3:AL362,AL362)=1,1+MAX($AY$3:AY361),INDEX($AY$3:AY361,MATCH(AL362,$AL$3:AL362,0),0)))</f>
        <v/>
      </c>
      <c r="AZ362" s="22" t="str">
        <f>IF(AM362="","",IF(COUNTIF($AM$3:AM362,AM362)=1,1+MAX($AZ$3:AZ361),INDEX($AZ$3:AZ361,MATCH(AM362,$AM$3:AM362,0),0)))</f>
        <v/>
      </c>
      <c r="BA362" s="79" t="str">
        <f t="shared" si="172"/>
        <v/>
      </c>
      <c r="BB362" s="79" t="str">
        <f t="shared" si="173"/>
        <v/>
      </c>
      <c r="BC362" s="22" t="str">
        <f>IF($AL362="","",IF(COUNTIF(AL362,"*"&amp;BC$1&amp;"*"),COUNTIF(AL$3:AL362,"*"&amp;BC$1&amp;"*"),""))</f>
        <v/>
      </c>
      <c r="BD362" s="22" t="str">
        <f>IF($AL362="","",IF(COUNTIF(AM362,"*"&amp;BD$1&amp;"*"),COUNTIF(AM$3:AM362,"*"&amp;BD$1&amp;"*"),""))</f>
        <v/>
      </c>
      <c r="BE362" s="22" t="str">
        <f>IF($AL362="","",IF(COUNTIF(AN362,"*"&amp;BE$1&amp;"*"),COUNTIF(AN$3:AN362,"*"&amp;BE$1&amp;"*"),""))</f>
        <v/>
      </c>
      <c r="BF362" s="22" t="str">
        <f>IF($AL362="","",IF(COUNTIF(AO362,"*"&amp;BF$1&amp;"*"),COUNTIF(AO$3:AO362,"*"&amp;BF$1&amp;"*"),""))</f>
        <v/>
      </c>
      <c r="BG362" s="83" t="str">
        <f t="shared" si="174"/>
        <v/>
      </c>
      <c r="BH362" s="22" t="str">
        <f t="shared" si="175"/>
        <v/>
      </c>
      <c r="BI362" s="22" t="str">
        <f t="shared" si="176"/>
        <v/>
      </c>
      <c r="BK362" s="22" t="str">
        <f>IF($BK$1&gt;=1+MAX($BK$3:BK361),1+MAX($BK$3:BK361),"")</f>
        <v/>
      </c>
      <c r="BL362" s="22" t="str">
        <f t="shared" si="196"/>
        <v/>
      </c>
      <c r="BM362" s="22" t="str">
        <f t="shared" si="196"/>
        <v/>
      </c>
      <c r="BN362" s="22" t="str">
        <f t="shared" si="196"/>
        <v/>
      </c>
      <c r="BO362" s="22" t="str">
        <f t="shared" si="196"/>
        <v/>
      </c>
      <c r="BP362" s="22" t="str">
        <f t="shared" si="196"/>
        <v/>
      </c>
      <c r="BQ362" s="22" t="str">
        <f t="shared" si="196"/>
        <v/>
      </c>
      <c r="BR362" s="22" t="str">
        <f t="shared" si="196"/>
        <v/>
      </c>
      <c r="BS362" s="22" t="str">
        <f t="shared" si="196"/>
        <v/>
      </c>
      <c r="BT362" s="22" t="str">
        <f t="shared" si="196"/>
        <v/>
      </c>
      <c r="BU362" s="22" t="str">
        <f t="shared" si="196"/>
        <v/>
      </c>
      <c r="BV362" s="22" t="str">
        <f t="shared" si="196"/>
        <v/>
      </c>
    </row>
    <row r="363" spans="2:74" ht="30" customHeight="1" x14ac:dyDescent="0.2">
      <c r="B363" s="75"/>
      <c r="C363" s="75"/>
      <c r="D363" s="77"/>
      <c r="E363" s="49"/>
      <c r="F363" s="49"/>
      <c r="G363" s="50"/>
      <c r="H363" s="51"/>
      <c r="I363" s="50"/>
      <c r="J363" s="53"/>
      <c r="K363" s="55" t="str">
        <f t="shared" si="178"/>
        <v/>
      </c>
      <c r="L363" s="50" t="str">
        <f t="shared" si="179"/>
        <v/>
      </c>
      <c r="M363" s="50" t="str">
        <f t="shared" si="180"/>
        <v/>
      </c>
      <c r="N363" s="72" t="str">
        <f t="shared" si="181"/>
        <v/>
      </c>
      <c r="O363" s="72" t="str">
        <f t="shared" si="182"/>
        <v/>
      </c>
      <c r="P363" s="51" t="str">
        <f t="shared" si="183"/>
        <v/>
      </c>
      <c r="Q363" s="21"/>
      <c r="R363" s="68" t="str">
        <f t="shared" si="184"/>
        <v/>
      </c>
      <c r="S363" s="51" t="str">
        <f t="shared" si="185"/>
        <v/>
      </c>
      <c r="T363" s="24"/>
      <c r="U363" s="7" t="str">
        <f t="shared" si="169"/>
        <v/>
      </c>
      <c r="V363" s="8" t="str">
        <f t="shared" si="186"/>
        <v/>
      </c>
      <c r="W363" s="21"/>
      <c r="X363" s="14" t="str">
        <f t="shared" si="170"/>
        <v/>
      </c>
      <c r="Y363" s="14" t="str">
        <f t="shared" si="187"/>
        <v/>
      </c>
      <c r="Z363" s="8" t="str">
        <f t="shared" si="188"/>
        <v/>
      </c>
      <c r="AA363" s="24"/>
      <c r="AB363" s="4" t="str">
        <f>IF(B363="","",COUNT(B$3:B363))</f>
        <v/>
      </c>
      <c r="AC363" s="4" t="str">
        <f>IF(C363="","",COUNT(C$3:C363))</f>
        <v/>
      </c>
      <c r="AD363" s="4" t="str">
        <f>IF(D363="","",COUNT(D$3:D363))</f>
        <v/>
      </c>
      <c r="AE363" s="22" t="str">
        <f>IF(E363="","",COUNTA($E$3:E363))</f>
        <v/>
      </c>
      <c r="AF363" s="60" t="str">
        <f>IF(B363="",IF(OR($C363&lt;&gt;"",$D363&lt;&gt;"",$E363&lt;&gt;"",$F363&lt;&gt;""),INDEX(AF$3:AF362,MATCH(MAX(AB$3:AB362),AB$3:AB362,0),0),""),B363)</f>
        <v/>
      </c>
      <c r="AG363" s="60" t="str">
        <f>IF(C363="",IF(OR($B363&lt;&gt;"",$D363&lt;&gt;"",$E363&lt;&gt;"",$F363&lt;&gt;""),INDEX(AG$3:AG362,MATCH(MAX(AC$3:AC362),AC$3:AC362,0),0),""),C363)</f>
        <v/>
      </c>
      <c r="AH363" s="60" t="str">
        <f>IF(D363="",IF(OR($B363&lt;&gt;"",$C363&lt;&gt;"",$E363&lt;&gt;"",$F363&lt;&gt;""),INDEX(AH$3:AH362,MATCH(MAX(AD$3:AD362),AD$3:AD362,0),0),""),D363)</f>
        <v/>
      </c>
      <c r="AI363" s="19" t="str">
        <f t="shared" si="189"/>
        <v/>
      </c>
      <c r="AJ363" s="22" t="str">
        <f>IF(AK363="","",$AK363&amp;"@"&amp;AL363&amp;IF(AL363="","","@"&amp;COUNTIF($AI$3:AI363,AL363)))</f>
        <v/>
      </c>
      <c r="AK363" s="45" t="str">
        <f t="shared" si="190"/>
        <v/>
      </c>
      <c r="AL363" s="5" t="str">
        <f>IF(AI363="",IF(AND(F363&lt;&gt;"",E363=""),INDEX($AI$3:AI362,MATCH(MAX($AE$3:AE362),$AE$3:AE362,0),0),""),AI363)</f>
        <v/>
      </c>
      <c r="AM363" s="22" t="str">
        <f>IF(入力!F363="","",IFERROR(INDEX(設定!$B$3:$B$100003,IFERROR(MATCH("*"&amp;$F363&amp;"*",設定!B$3:B$100003,0),MATCH("*"&amp;$F363&amp;"*",設定!C$3:C$100003,0)),0),入力!F363))&amp;""</f>
        <v/>
      </c>
      <c r="AN363" s="22" t="str">
        <f>IF(AM363="","",IFERROR(IF(入力!I363="",INDEX(設定!$D$3:$D$100003,MATCH("*"&amp;$AM363&amp;"*",設定!B$3:B$100003,0),0),I363),I363))&amp;""</f>
        <v/>
      </c>
      <c r="AO363" s="22" t="str">
        <f t="shared" si="191"/>
        <v/>
      </c>
      <c r="AP363" s="22" t="str">
        <f t="shared" si="192"/>
        <v/>
      </c>
      <c r="AQ363" s="22" t="str">
        <f>IF(AM363="","",IFERROR(IF(入力!H363="",INDEX(設定!$E$3:$X$100003,MATCH("*"&amp;$AM363&amp;"*",設定!B$3:B$100003,0),MATCH($AK363,設定!$E$1:$X$1,1)),H363),H363))</f>
        <v/>
      </c>
      <c r="AR363" s="23" t="str">
        <f t="shared" si="193"/>
        <v/>
      </c>
      <c r="AS363" s="23" t="str">
        <f>IF(AND(AR363&lt;&gt;"",COUNTIF($AJ$3:AJ363,AJ363)=1),SUMIF($AJ$3:$AR$100003,AJ363,$AR$3:$AR$100003),"")</f>
        <v/>
      </c>
      <c r="AT363" s="23" t="str">
        <f>IF(AND(COUNTIF($AK$3:AK363,AK363)=COUNTIF($AK$3:AK100363,AK363),AK363&lt;&gt;""),SUMIF($AK$3:AK363,AK363,$AR$3:AR363),"")</f>
        <v/>
      </c>
      <c r="AU363" s="125"/>
      <c r="AV363" s="22" t="str">
        <f>IF(COUNT(BA363:BF363)=6,MAX($AV$3:AV362)+1,"")</f>
        <v/>
      </c>
      <c r="AW363" s="22" t="str">
        <f>IF(AX363="","",RANK(AX363,$AX$3:$AX$100003,1)+COUNTIF($AX$3:AX363,AX363)-1)</f>
        <v/>
      </c>
      <c r="AX363" s="22" t="str">
        <f t="shared" si="171"/>
        <v/>
      </c>
      <c r="AY363" s="22" t="str">
        <f>IF(AL363="","",IF(COUNTIF($AL$3:AL363,AL363)=1,1+MAX($AY$3:AY362),INDEX($AY$3:AY362,MATCH(AL363,$AL$3:AL363,0),0)))</f>
        <v/>
      </c>
      <c r="AZ363" s="22" t="str">
        <f>IF(AM363="","",IF(COUNTIF($AM$3:AM363,AM363)=1,1+MAX($AZ$3:AZ362),INDEX($AZ$3:AZ362,MATCH(AM363,$AM$3:AM363,0),0)))</f>
        <v/>
      </c>
      <c r="BA363" s="79" t="str">
        <f t="shared" si="172"/>
        <v/>
      </c>
      <c r="BB363" s="79" t="str">
        <f t="shared" si="173"/>
        <v/>
      </c>
      <c r="BC363" s="22" t="str">
        <f>IF($AL363="","",IF(COUNTIF(AL363,"*"&amp;BC$1&amp;"*"),COUNTIF(AL$3:AL363,"*"&amp;BC$1&amp;"*"),""))</f>
        <v/>
      </c>
      <c r="BD363" s="22" t="str">
        <f>IF($AL363="","",IF(COUNTIF(AM363,"*"&amp;BD$1&amp;"*"),COUNTIF(AM$3:AM363,"*"&amp;BD$1&amp;"*"),""))</f>
        <v/>
      </c>
      <c r="BE363" s="22" t="str">
        <f>IF($AL363="","",IF(COUNTIF(AN363,"*"&amp;BE$1&amp;"*"),COUNTIF(AN$3:AN363,"*"&amp;BE$1&amp;"*"),""))</f>
        <v/>
      </c>
      <c r="BF363" s="22" t="str">
        <f>IF($AL363="","",IF(COUNTIF(AO363,"*"&amp;BF$1&amp;"*"),COUNTIF(AO$3:AO363,"*"&amp;BF$1&amp;"*"),""))</f>
        <v/>
      </c>
      <c r="BG363" s="83" t="str">
        <f t="shared" si="174"/>
        <v/>
      </c>
      <c r="BH363" s="22" t="str">
        <f t="shared" si="175"/>
        <v/>
      </c>
      <c r="BI363" s="22" t="str">
        <f t="shared" si="176"/>
        <v/>
      </c>
      <c r="BK363" s="22" t="str">
        <f>IF($BK$1&gt;=1+MAX($BK$3:BK362),1+MAX($BK$3:BK362),"")</f>
        <v/>
      </c>
      <c r="BL363" s="22" t="str">
        <f t="shared" ref="BL363:BV372" si="197">IFERROR(IF($BK363="","",INDEX($AF$3:$AR$100003,MATCH($BK363,INDEX($AV$3:$AW$100003,0,MATCH($BL$1,$AV$2:$AW$2,0)),0),MATCH(BL$2,$AF$2:$AR$2,0))),"")</f>
        <v/>
      </c>
      <c r="BM363" s="22" t="str">
        <f t="shared" si="197"/>
        <v/>
      </c>
      <c r="BN363" s="22" t="str">
        <f t="shared" si="197"/>
        <v/>
      </c>
      <c r="BO363" s="22" t="str">
        <f t="shared" si="197"/>
        <v/>
      </c>
      <c r="BP363" s="22" t="str">
        <f t="shared" si="197"/>
        <v/>
      </c>
      <c r="BQ363" s="22" t="str">
        <f t="shared" si="197"/>
        <v/>
      </c>
      <c r="BR363" s="22" t="str">
        <f t="shared" si="197"/>
        <v/>
      </c>
      <c r="BS363" s="22" t="str">
        <f t="shared" si="197"/>
        <v/>
      </c>
      <c r="BT363" s="22" t="str">
        <f t="shared" si="197"/>
        <v/>
      </c>
      <c r="BU363" s="22" t="str">
        <f t="shared" si="197"/>
        <v/>
      </c>
      <c r="BV363" s="22" t="str">
        <f t="shared" si="197"/>
        <v/>
      </c>
    </row>
    <row r="364" spans="2:74" ht="30" customHeight="1" x14ac:dyDescent="0.2">
      <c r="B364" s="75"/>
      <c r="C364" s="75"/>
      <c r="D364" s="77"/>
      <c r="E364" s="49"/>
      <c r="F364" s="49"/>
      <c r="G364" s="50"/>
      <c r="H364" s="51"/>
      <c r="I364" s="50"/>
      <c r="J364" s="53"/>
      <c r="K364" s="55" t="str">
        <f t="shared" si="178"/>
        <v/>
      </c>
      <c r="L364" s="50" t="str">
        <f t="shared" si="179"/>
        <v/>
      </c>
      <c r="M364" s="50" t="str">
        <f t="shared" si="180"/>
        <v/>
      </c>
      <c r="N364" s="72" t="str">
        <f t="shared" si="181"/>
        <v/>
      </c>
      <c r="O364" s="72" t="str">
        <f t="shared" si="182"/>
        <v/>
      </c>
      <c r="P364" s="51" t="str">
        <f t="shared" si="183"/>
        <v/>
      </c>
      <c r="Q364" s="21"/>
      <c r="R364" s="68" t="str">
        <f t="shared" si="184"/>
        <v/>
      </c>
      <c r="S364" s="51" t="str">
        <f t="shared" si="185"/>
        <v/>
      </c>
      <c r="T364" s="24"/>
      <c r="U364" s="7" t="str">
        <f t="shared" si="169"/>
        <v/>
      </c>
      <c r="V364" s="8" t="str">
        <f t="shared" si="186"/>
        <v/>
      </c>
      <c r="W364" s="21"/>
      <c r="X364" s="14" t="str">
        <f t="shared" si="170"/>
        <v/>
      </c>
      <c r="Y364" s="14" t="str">
        <f t="shared" si="187"/>
        <v/>
      </c>
      <c r="Z364" s="8" t="str">
        <f t="shared" si="188"/>
        <v/>
      </c>
      <c r="AA364" s="24"/>
      <c r="AB364" s="4" t="str">
        <f>IF(B364="","",COUNT(B$3:B364))</f>
        <v/>
      </c>
      <c r="AC364" s="4" t="str">
        <f>IF(C364="","",COUNT(C$3:C364))</f>
        <v/>
      </c>
      <c r="AD364" s="4" t="str">
        <f>IF(D364="","",COUNT(D$3:D364))</f>
        <v/>
      </c>
      <c r="AE364" s="22" t="str">
        <f>IF(E364="","",COUNTA($E$3:E364))</f>
        <v/>
      </c>
      <c r="AF364" s="60" t="str">
        <f>IF(B364="",IF(OR($C364&lt;&gt;"",$D364&lt;&gt;"",$E364&lt;&gt;"",$F364&lt;&gt;""),INDEX(AF$3:AF363,MATCH(MAX(AB$3:AB363),AB$3:AB363,0),0),""),B364)</f>
        <v/>
      </c>
      <c r="AG364" s="60" t="str">
        <f>IF(C364="",IF(OR($B364&lt;&gt;"",$D364&lt;&gt;"",$E364&lt;&gt;"",$F364&lt;&gt;""),INDEX(AG$3:AG363,MATCH(MAX(AC$3:AC363),AC$3:AC363,0),0),""),C364)</f>
        <v/>
      </c>
      <c r="AH364" s="60" t="str">
        <f>IF(D364="",IF(OR($B364&lt;&gt;"",$C364&lt;&gt;"",$E364&lt;&gt;"",$F364&lt;&gt;""),INDEX(AH$3:AH363,MATCH(MAX(AD$3:AD363),AD$3:AD363,0),0),""),D364)</f>
        <v/>
      </c>
      <c r="AI364" s="19" t="str">
        <f t="shared" si="189"/>
        <v/>
      </c>
      <c r="AJ364" s="22" t="str">
        <f>IF(AK364="","",$AK364&amp;"@"&amp;AL364&amp;IF(AL364="","","@"&amp;COUNTIF($AI$3:AI364,AL364)))</f>
        <v/>
      </c>
      <c r="AK364" s="45" t="str">
        <f t="shared" si="190"/>
        <v/>
      </c>
      <c r="AL364" s="5" t="str">
        <f>IF(AI364="",IF(AND(F364&lt;&gt;"",E364=""),INDEX($AI$3:AI363,MATCH(MAX($AE$3:AE363),$AE$3:AE363,0),0),""),AI364)</f>
        <v/>
      </c>
      <c r="AM364" s="22" t="str">
        <f>IF(入力!F364="","",IFERROR(INDEX(設定!$B$3:$B$100003,IFERROR(MATCH("*"&amp;$F364&amp;"*",設定!B$3:B$100003,0),MATCH("*"&amp;$F364&amp;"*",設定!C$3:C$100003,0)),0),入力!F364))&amp;""</f>
        <v/>
      </c>
      <c r="AN364" s="22" t="str">
        <f>IF(AM364="","",IFERROR(IF(入力!I364="",INDEX(設定!$D$3:$D$100003,MATCH("*"&amp;$AM364&amp;"*",設定!B$3:B$100003,0),0),I364),I364))&amp;""</f>
        <v/>
      </c>
      <c r="AO364" s="22" t="str">
        <f t="shared" si="191"/>
        <v/>
      </c>
      <c r="AP364" s="22" t="str">
        <f t="shared" si="192"/>
        <v/>
      </c>
      <c r="AQ364" s="22" t="str">
        <f>IF(AM364="","",IFERROR(IF(入力!H364="",INDEX(設定!$E$3:$X$100003,MATCH("*"&amp;$AM364&amp;"*",設定!B$3:B$100003,0),MATCH($AK364,設定!$E$1:$X$1,1)),H364),H364))</f>
        <v/>
      </c>
      <c r="AR364" s="23" t="str">
        <f t="shared" si="193"/>
        <v/>
      </c>
      <c r="AS364" s="23" t="str">
        <f>IF(AND(AR364&lt;&gt;"",COUNTIF($AJ$3:AJ364,AJ364)=1),SUMIF($AJ$3:$AR$100003,AJ364,$AR$3:$AR$100003),"")</f>
        <v/>
      </c>
      <c r="AT364" s="23" t="str">
        <f>IF(AND(COUNTIF($AK$3:AK364,AK364)=COUNTIF($AK$3:AK100364,AK364),AK364&lt;&gt;""),SUMIF($AK$3:AK364,AK364,$AR$3:AR364),"")</f>
        <v/>
      </c>
      <c r="AU364" s="125"/>
      <c r="AV364" s="22" t="str">
        <f>IF(COUNT(BA364:BF364)=6,MAX($AV$3:AV363)+1,"")</f>
        <v/>
      </c>
      <c r="AW364" s="22" t="str">
        <f>IF(AX364="","",RANK(AX364,$AX$3:$AX$100003,1)+COUNTIF($AX$3:AX364,AX364)-1)</f>
        <v/>
      </c>
      <c r="AX364" s="22" t="str">
        <f t="shared" si="171"/>
        <v/>
      </c>
      <c r="AY364" s="22" t="str">
        <f>IF(AL364="","",IF(COUNTIF($AL$3:AL364,AL364)=1,1+MAX($AY$3:AY363),INDEX($AY$3:AY363,MATCH(AL364,$AL$3:AL364,0),0)))</f>
        <v/>
      </c>
      <c r="AZ364" s="22" t="str">
        <f>IF(AM364="","",IF(COUNTIF($AM$3:AM364,AM364)=1,1+MAX($AZ$3:AZ363),INDEX($AZ$3:AZ363,MATCH(AM364,$AM$3:AM364,0),0)))</f>
        <v/>
      </c>
      <c r="BA364" s="79" t="str">
        <f t="shared" si="172"/>
        <v/>
      </c>
      <c r="BB364" s="79" t="str">
        <f t="shared" si="173"/>
        <v/>
      </c>
      <c r="BC364" s="22" t="str">
        <f>IF($AL364="","",IF(COUNTIF(AL364,"*"&amp;BC$1&amp;"*"),COUNTIF(AL$3:AL364,"*"&amp;BC$1&amp;"*"),""))</f>
        <v/>
      </c>
      <c r="BD364" s="22" t="str">
        <f>IF($AL364="","",IF(COUNTIF(AM364,"*"&amp;BD$1&amp;"*"),COUNTIF(AM$3:AM364,"*"&amp;BD$1&amp;"*"),""))</f>
        <v/>
      </c>
      <c r="BE364" s="22" t="str">
        <f>IF($AL364="","",IF(COUNTIF(AN364,"*"&amp;BE$1&amp;"*"),COUNTIF(AN$3:AN364,"*"&amp;BE$1&amp;"*"),""))</f>
        <v/>
      </c>
      <c r="BF364" s="22" t="str">
        <f>IF($AL364="","",IF(COUNTIF(AO364,"*"&amp;BF$1&amp;"*"),COUNTIF(AO$3:AO364,"*"&amp;BF$1&amp;"*"),""))</f>
        <v/>
      </c>
      <c r="BG364" s="83" t="str">
        <f t="shared" si="174"/>
        <v/>
      </c>
      <c r="BH364" s="22" t="str">
        <f t="shared" si="175"/>
        <v/>
      </c>
      <c r="BI364" s="22" t="str">
        <f t="shared" si="176"/>
        <v/>
      </c>
      <c r="BK364" s="22" t="str">
        <f>IF($BK$1&gt;=1+MAX($BK$3:BK363),1+MAX($BK$3:BK363),"")</f>
        <v/>
      </c>
      <c r="BL364" s="22" t="str">
        <f t="shared" si="197"/>
        <v/>
      </c>
      <c r="BM364" s="22" t="str">
        <f t="shared" si="197"/>
        <v/>
      </c>
      <c r="BN364" s="22" t="str">
        <f t="shared" si="197"/>
        <v/>
      </c>
      <c r="BO364" s="22" t="str">
        <f t="shared" si="197"/>
        <v/>
      </c>
      <c r="BP364" s="22" t="str">
        <f t="shared" si="197"/>
        <v/>
      </c>
      <c r="BQ364" s="22" t="str">
        <f t="shared" si="197"/>
        <v/>
      </c>
      <c r="BR364" s="22" t="str">
        <f t="shared" si="197"/>
        <v/>
      </c>
      <c r="BS364" s="22" t="str">
        <f t="shared" si="197"/>
        <v/>
      </c>
      <c r="BT364" s="22" t="str">
        <f t="shared" si="197"/>
        <v/>
      </c>
      <c r="BU364" s="22" t="str">
        <f t="shared" si="197"/>
        <v/>
      </c>
      <c r="BV364" s="22" t="str">
        <f t="shared" si="197"/>
        <v/>
      </c>
    </row>
    <row r="365" spans="2:74" ht="30" customHeight="1" x14ac:dyDescent="0.2">
      <c r="B365" s="75"/>
      <c r="C365" s="75"/>
      <c r="D365" s="77"/>
      <c r="E365" s="49"/>
      <c r="F365" s="49"/>
      <c r="G365" s="50"/>
      <c r="H365" s="51"/>
      <c r="I365" s="50"/>
      <c r="J365" s="53"/>
      <c r="K365" s="55" t="str">
        <f t="shared" si="178"/>
        <v/>
      </c>
      <c r="L365" s="50" t="str">
        <f t="shared" si="179"/>
        <v/>
      </c>
      <c r="M365" s="50" t="str">
        <f t="shared" si="180"/>
        <v/>
      </c>
      <c r="N365" s="72" t="str">
        <f t="shared" si="181"/>
        <v/>
      </c>
      <c r="O365" s="72" t="str">
        <f t="shared" si="182"/>
        <v/>
      </c>
      <c r="P365" s="51" t="str">
        <f t="shared" si="183"/>
        <v/>
      </c>
      <c r="Q365" s="21"/>
      <c r="R365" s="68" t="str">
        <f t="shared" si="184"/>
        <v/>
      </c>
      <c r="S365" s="51" t="str">
        <f t="shared" si="185"/>
        <v/>
      </c>
      <c r="T365" s="24"/>
      <c r="U365" s="7" t="str">
        <f t="shared" si="169"/>
        <v/>
      </c>
      <c r="V365" s="8" t="str">
        <f t="shared" si="186"/>
        <v/>
      </c>
      <c r="W365" s="21"/>
      <c r="X365" s="14" t="str">
        <f t="shared" si="170"/>
        <v/>
      </c>
      <c r="Y365" s="14" t="str">
        <f t="shared" si="187"/>
        <v/>
      </c>
      <c r="Z365" s="8" t="str">
        <f t="shared" si="188"/>
        <v/>
      </c>
      <c r="AA365" s="24"/>
      <c r="AB365" s="4" t="str">
        <f>IF(B365="","",COUNT(B$3:B365))</f>
        <v/>
      </c>
      <c r="AC365" s="4" t="str">
        <f>IF(C365="","",COUNT(C$3:C365))</f>
        <v/>
      </c>
      <c r="AD365" s="4" t="str">
        <f>IF(D365="","",COUNT(D$3:D365))</f>
        <v/>
      </c>
      <c r="AE365" s="22" t="str">
        <f>IF(E365="","",COUNTA($E$3:E365))</f>
        <v/>
      </c>
      <c r="AF365" s="60" t="str">
        <f>IF(B365="",IF(OR($C365&lt;&gt;"",$D365&lt;&gt;"",$E365&lt;&gt;"",$F365&lt;&gt;""),INDEX(AF$3:AF364,MATCH(MAX(AB$3:AB364),AB$3:AB364,0),0),""),B365)</f>
        <v/>
      </c>
      <c r="AG365" s="60" t="str">
        <f>IF(C365="",IF(OR($B365&lt;&gt;"",$D365&lt;&gt;"",$E365&lt;&gt;"",$F365&lt;&gt;""),INDEX(AG$3:AG364,MATCH(MAX(AC$3:AC364),AC$3:AC364,0),0),""),C365)</f>
        <v/>
      </c>
      <c r="AH365" s="60" t="str">
        <f>IF(D365="",IF(OR($B365&lt;&gt;"",$C365&lt;&gt;"",$E365&lt;&gt;"",$F365&lt;&gt;""),INDEX(AH$3:AH364,MATCH(MAX(AD$3:AD364),AD$3:AD364,0),0),""),D365)</f>
        <v/>
      </c>
      <c r="AI365" s="19" t="str">
        <f t="shared" si="189"/>
        <v/>
      </c>
      <c r="AJ365" s="22" t="str">
        <f>IF(AK365="","",$AK365&amp;"@"&amp;AL365&amp;IF(AL365="","","@"&amp;COUNTIF($AI$3:AI365,AL365)))</f>
        <v/>
      </c>
      <c r="AK365" s="45" t="str">
        <f t="shared" si="190"/>
        <v/>
      </c>
      <c r="AL365" s="5" t="str">
        <f>IF(AI365="",IF(AND(F365&lt;&gt;"",E365=""),INDEX($AI$3:AI364,MATCH(MAX($AE$3:AE364),$AE$3:AE364,0),0),""),AI365)</f>
        <v/>
      </c>
      <c r="AM365" s="22" t="str">
        <f>IF(入力!F365="","",IFERROR(INDEX(設定!$B$3:$B$100003,IFERROR(MATCH("*"&amp;$F365&amp;"*",設定!B$3:B$100003,0),MATCH("*"&amp;$F365&amp;"*",設定!C$3:C$100003,0)),0),入力!F365))&amp;""</f>
        <v/>
      </c>
      <c r="AN365" s="22" t="str">
        <f>IF(AM365="","",IFERROR(IF(入力!I365="",INDEX(設定!$D$3:$D$100003,MATCH("*"&amp;$AM365&amp;"*",設定!B$3:B$100003,0),0),I365),I365))&amp;""</f>
        <v/>
      </c>
      <c r="AO365" s="22" t="str">
        <f t="shared" si="191"/>
        <v/>
      </c>
      <c r="AP365" s="22" t="str">
        <f t="shared" si="192"/>
        <v/>
      </c>
      <c r="AQ365" s="22" t="str">
        <f>IF(AM365="","",IFERROR(IF(入力!H365="",INDEX(設定!$E$3:$X$100003,MATCH("*"&amp;$AM365&amp;"*",設定!B$3:B$100003,0),MATCH($AK365,設定!$E$1:$X$1,1)),H365),H365))</f>
        <v/>
      </c>
      <c r="AR365" s="23" t="str">
        <f t="shared" si="193"/>
        <v/>
      </c>
      <c r="AS365" s="23" t="str">
        <f>IF(AND(AR365&lt;&gt;"",COUNTIF($AJ$3:AJ365,AJ365)=1),SUMIF($AJ$3:$AR$100003,AJ365,$AR$3:$AR$100003),"")</f>
        <v/>
      </c>
      <c r="AT365" s="23" t="str">
        <f>IF(AND(COUNTIF($AK$3:AK365,AK365)=COUNTIF($AK$3:AK100365,AK365),AK365&lt;&gt;""),SUMIF($AK$3:AK365,AK365,$AR$3:AR365),"")</f>
        <v/>
      </c>
      <c r="AU365" s="125"/>
      <c r="AV365" s="22" t="str">
        <f>IF(COUNT(BA365:BF365)=6,MAX($AV$3:AV364)+1,"")</f>
        <v/>
      </c>
      <c r="AW365" s="22" t="str">
        <f>IF(AX365="","",RANK(AX365,$AX$3:$AX$100003,1)+COUNTIF($AX$3:AX365,AX365)-1)</f>
        <v/>
      </c>
      <c r="AX365" s="22" t="str">
        <f t="shared" si="171"/>
        <v/>
      </c>
      <c r="AY365" s="22" t="str">
        <f>IF(AL365="","",IF(COUNTIF($AL$3:AL365,AL365)=1,1+MAX($AY$3:AY364),INDEX($AY$3:AY364,MATCH(AL365,$AL$3:AL365,0),0)))</f>
        <v/>
      </c>
      <c r="AZ365" s="22" t="str">
        <f>IF(AM365="","",IF(COUNTIF($AM$3:AM365,AM365)=1,1+MAX($AZ$3:AZ364),INDEX($AZ$3:AZ364,MATCH(AM365,$AM$3:AM365,0),0)))</f>
        <v/>
      </c>
      <c r="BA365" s="79" t="str">
        <f t="shared" si="172"/>
        <v/>
      </c>
      <c r="BB365" s="79" t="str">
        <f t="shared" si="173"/>
        <v/>
      </c>
      <c r="BC365" s="22" t="str">
        <f>IF($AL365="","",IF(COUNTIF(AL365,"*"&amp;BC$1&amp;"*"),COUNTIF(AL$3:AL365,"*"&amp;BC$1&amp;"*"),""))</f>
        <v/>
      </c>
      <c r="BD365" s="22" t="str">
        <f>IF($AL365="","",IF(COUNTIF(AM365,"*"&amp;BD$1&amp;"*"),COUNTIF(AM$3:AM365,"*"&amp;BD$1&amp;"*"),""))</f>
        <v/>
      </c>
      <c r="BE365" s="22" t="str">
        <f>IF($AL365="","",IF(COUNTIF(AN365,"*"&amp;BE$1&amp;"*"),COUNTIF(AN$3:AN365,"*"&amp;BE$1&amp;"*"),""))</f>
        <v/>
      </c>
      <c r="BF365" s="22" t="str">
        <f>IF($AL365="","",IF(COUNTIF(AO365,"*"&amp;BF$1&amp;"*"),COUNTIF(AO$3:AO365,"*"&amp;BF$1&amp;"*"),""))</f>
        <v/>
      </c>
      <c r="BG365" s="83" t="str">
        <f t="shared" si="174"/>
        <v/>
      </c>
      <c r="BH365" s="22" t="str">
        <f t="shared" si="175"/>
        <v/>
      </c>
      <c r="BI365" s="22" t="str">
        <f t="shared" si="176"/>
        <v/>
      </c>
      <c r="BK365" s="22" t="str">
        <f>IF($BK$1&gt;=1+MAX($BK$3:BK364),1+MAX($BK$3:BK364),"")</f>
        <v/>
      </c>
      <c r="BL365" s="22" t="str">
        <f t="shared" si="197"/>
        <v/>
      </c>
      <c r="BM365" s="22" t="str">
        <f t="shared" si="197"/>
        <v/>
      </c>
      <c r="BN365" s="22" t="str">
        <f t="shared" si="197"/>
        <v/>
      </c>
      <c r="BO365" s="22" t="str">
        <f t="shared" si="197"/>
        <v/>
      </c>
      <c r="BP365" s="22" t="str">
        <f t="shared" si="197"/>
        <v/>
      </c>
      <c r="BQ365" s="22" t="str">
        <f t="shared" si="197"/>
        <v/>
      </c>
      <c r="BR365" s="22" t="str">
        <f t="shared" si="197"/>
        <v/>
      </c>
      <c r="BS365" s="22" t="str">
        <f t="shared" si="197"/>
        <v/>
      </c>
      <c r="BT365" s="22" t="str">
        <f t="shared" si="197"/>
        <v/>
      </c>
      <c r="BU365" s="22" t="str">
        <f t="shared" si="197"/>
        <v/>
      </c>
      <c r="BV365" s="22" t="str">
        <f t="shared" si="197"/>
        <v/>
      </c>
    </row>
    <row r="366" spans="2:74" ht="30" customHeight="1" x14ac:dyDescent="0.2">
      <c r="B366" s="75"/>
      <c r="C366" s="75"/>
      <c r="D366" s="77"/>
      <c r="E366" s="49"/>
      <c r="F366" s="49"/>
      <c r="G366" s="50"/>
      <c r="H366" s="51"/>
      <c r="I366" s="50"/>
      <c r="J366" s="53"/>
      <c r="K366" s="55" t="str">
        <f t="shared" si="178"/>
        <v/>
      </c>
      <c r="L366" s="50" t="str">
        <f t="shared" si="179"/>
        <v/>
      </c>
      <c r="M366" s="50" t="str">
        <f t="shared" si="180"/>
        <v/>
      </c>
      <c r="N366" s="72" t="str">
        <f t="shared" si="181"/>
        <v/>
      </c>
      <c r="O366" s="72" t="str">
        <f t="shared" si="182"/>
        <v/>
      </c>
      <c r="P366" s="51" t="str">
        <f t="shared" si="183"/>
        <v/>
      </c>
      <c r="Q366" s="21"/>
      <c r="R366" s="68" t="str">
        <f t="shared" si="184"/>
        <v/>
      </c>
      <c r="S366" s="51" t="str">
        <f t="shared" si="185"/>
        <v/>
      </c>
      <c r="T366" s="24"/>
      <c r="U366" s="7" t="str">
        <f t="shared" si="169"/>
        <v/>
      </c>
      <c r="V366" s="8" t="str">
        <f t="shared" si="186"/>
        <v/>
      </c>
      <c r="W366" s="21"/>
      <c r="X366" s="14" t="str">
        <f t="shared" si="170"/>
        <v/>
      </c>
      <c r="Y366" s="14" t="str">
        <f t="shared" si="187"/>
        <v/>
      </c>
      <c r="Z366" s="8" t="str">
        <f t="shared" si="188"/>
        <v/>
      </c>
      <c r="AA366" s="24"/>
      <c r="AB366" s="4" t="str">
        <f>IF(B366="","",COUNT(B$3:B366))</f>
        <v/>
      </c>
      <c r="AC366" s="4" t="str">
        <f>IF(C366="","",COUNT(C$3:C366))</f>
        <v/>
      </c>
      <c r="AD366" s="4" t="str">
        <f>IF(D366="","",COUNT(D$3:D366))</f>
        <v/>
      </c>
      <c r="AE366" s="22" t="str">
        <f>IF(E366="","",COUNTA($E$3:E366))</f>
        <v/>
      </c>
      <c r="AF366" s="60" t="str">
        <f>IF(B366="",IF(OR($C366&lt;&gt;"",$D366&lt;&gt;"",$E366&lt;&gt;"",$F366&lt;&gt;""),INDEX(AF$3:AF365,MATCH(MAX(AB$3:AB365),AB$3:AB365,0),0),""),B366)</f>
        <v/>
      </c>
      <c r="AG366" s="60" t="str">
        <f>IF(C366="",IF(OR($B366&lt;&gt;"",$D366&lt;&gt;"",$E366&lt;&gt;"",$F366&lt;&gt;""),INDEX(AG$3:AG365,MATCH(MAX(AC$3:AC365),AC$3:AC365,0),0),""),C366)</f>
        <v/>
      </c>
      <c r="AH366" s="60" t="str">
        <f>IF(D366="",IF(OR($B366&lt;&gt;"",$C366&lt;&gt;"",$E366&lt;&gt;"",$F366&lt;&gt;""),INDEX(AH$3:AH365,MATCH(MAX(AD$3:AD365),AD$3:AD365,0),0),""),D366)</f>
        <v/>
      </c>
      <c r="AI366" s="19" t="str">
        <f t="shared" si="189"/>
        <v/>
      </c>
      <c r="AJ366" s="22" t="str">
        <f>IF(AK366="","",$AK366&amp;"@"&amp;AL366&amp;IF(AL366="","","@"&amp;COUNTIF($AI$3:AI366,AL366)))</f>
        <v/>
      </c>
      <c r="AK366" s="45" t="str">
        <f t="shared" si="190"/>
        <v/>
      </c>
      <c r="AL366" s="5" t="str">
        <f>IF(AI366="",IF(AND(F366&lt;&gt;"",E366=""),INDEX($AI$3:AI365,MATCH(MAX($AE$3:AE365),$AE$3:AE365,0),0),""),AI366)</f>
        <v/>
      </c>
      <c r="AM366" s="22" t="str">
        <f>IF(入力!F366="","",IFERROR(INDEX(設定!$B$3:$B$100003,IFERROR(MATCH("*"&amp;$F366&amp;"*",設定!B$3:B$100003,0),MATCH("*"&amp;$F366&amp;"*",設定!C$3:C$100003,0)),0),入力!F366))&amp;""</f>
        <v/>
      </c>
      <c r="AN366" s="22" t="str">
        <f>IF(AM366="","",IFERROR(IF(入力!I366="",INDEX(設定!$D$3:$D$100003,MATCH("*"&amp;$AM366&amp;"*",設定!B$3:B$100003,0),0),I366),I366))&amp;""</f>
        <v/>
      </c>
      <c r="AO366" s="22" t="str">
        <f t="shared" si="191"/>
        <v/>
      </c>
      <c r="AP366" s="22" t="str">
        <f t="shared" si="192"/>
        <v/>
      </c>
      <c r="AQ366" s="22" t="str">
        <f>IF(AM366="","",IFERROR(IF(入力!H366="",INDEX(設定!$E$3:$X$100003,MATCH("*"&amp;$AM366&amp;"*",設定!B$3:B$100003,0),MATCH($AK366,設定!$E$1:$X$1,1)),H366),H366))</f>
        <v/>
      </c>
      <c r="AR366" s="23" t="str">
        <f t="shared" si="193"/>
        <v/>
      </c>
      <c r="AS366" s="23" t="str">
        <f>IF(AND(AR366&lt;&gt;"",COUNTIF($AJ$3:AJ366,AJ366)=1),SUMIF($AJ$3:$AR$100003,AJ366,$AR$3:$AR$100003),"")</f>
        <v/>
      </c>
      <c r="AT366" s="23" t="str">
        <f>IF(AND(COUNTIF($AK$3:AK366,AK366)=COUNTIF($AK$3:AK100366,AK366),AK366&lt;&gt;""),SUMIF($AK$3:AK366,AK366,$AR$3:AR366),"")</f>
        <v/>
      </c>
      <c r="AU366" s="125"/>
      <c r="AV366" s="22" t="str">
        <f>IF(COUNT(BA366:BF366)=6,MAX($AV$3:AV365)+1,"")</f>
        <v/>
      </c>
      <c r="AW366" s="22" t="str">
        <f>IF(AX366="","",RANK(AX366,$AX$3:$AX$100003,1)+COUNTIF($AX$3:AX366,AX366)-1)</f>
        <v/>
      </c>
      <c r="AX366" s="22" t="str">
        <f t="shared" si="171"/>
        <v/>
      </c>
      <c r="AY366" s="22" t="str">
        <f>IF(AL366="","",IF(COUNTIF($AL$3:AL366,AL366)=1,1+MAX($AY$3:AY365),INDEX($AY$3:AY365,MATCH(AL366,$AL$3:AL366,0),0)))</f>
        <v/>
      </c>
      <c r="AZ366" s="22" t="str">
        <f>IF(AM366="","",IF(COUNTIF($AM$3:AM366,AM366)=1,1+MAX($AZ$3:AZ365),INDEX($AZ$3:AZ365,MATCH(AM366,$AM$3:AM366,0),0)))</f>
        <v/>
      </c>
      <c r="BA366" s="79" t="str">
        <f t="shared" si="172"/>
        <v/>
      </c>
      <c r="BB366" s="79" t="str">
        <f t="shared" si="173"/>
        <v/>
      </c>
      <c r="BC366" s="22" t="str">
        <f>IF($AL366="","",IF(COUNTIF(AL366,"*"&amp;BC$1&amp;"*"),COUNTIF(AL$3:AL366,"*"&amp;BC$1&amp;"*"),""))</f>
        <v/>
      </c>
      <c r="BD366" s="22" t="str">
        <f>IF($AL366="","",IF(COUNTIF(AM366,"*"&amp;BD$1&amp;"*"),COUNTIF(AM$3:AM366,"*"&amp;BD$1&amp;"*"),""))</f>
        <v/>
      </c>
      <c r="BE366" s="22" t="str">
        <f>IF($AL366="","",IF(COUNTIF(AN366,"*"&amp;BE$1&amp;"*"),COUNTIF(AN$3:AN366,"*"&amp;BE$1&amp;"*"),""))</f>
        <v/>
      </c>
      <c r="BF366" s="22" t="str">
        <f>IF($AL366="","",IF(COUNTIF(AO366,"*"&amp;BF$1&amp;"*"),COUNTIF(AO$3:AO366,"*"&amp;BF$1&amp;"*"),""))</f>
        <v/>
      </c>
      <c r="BG366" s="83" t="str">
        <f t="shared" si="174"/>
        <v/>
      </c>
      <c r="BH366" s="22" t="str">
        <f t="shared" si="175"/>
        <v/>
      </c>
      <c r="BI366" s="22" t="str">
        <f t="shared" si="176"/>
        <v/>
      </c>
      <c r="BK366" s="22" t="str">
        <f>IF($BK$1&gt;=1+MAX($BK$3:BK365),1+MAX($BK$3:BK365),"")</f>
        <v/>
      </c>
      <c r="BL366" s="22" t="str">
        <f t="shared" si="197"/>
        <v/>
      </c>
      <c r="BM366" s="22" t="str">
        <f t="shared" si="197"/>
        <v/>
      </c>
      <c r="BN366" s="22" t="str">
        <f t="shared" si="197"/>
        <v/>
      </c>
      <c r="BO366" s="22" t="str">
        <f t="shared" si="197"/>
        <v/>
      </c>
      <c r="BP366" s="22" t="str">
        <f t="shared" si="197"/>
        <v/>
      </c>
      <c r="BQ366" s="22" t="str">
        <f t="shared" si="197"/>
        <v/>
      </c>
      <c r="BR366" s="22" t="str">
        <f t="shared" si="197"/>
        <v/>
      </c>
      <c r="BS366" s="22" t="str">
        <f t="shared" si="197"/>
        <v/>
      </c>
      <c r="BT366" s="22" t="str">
        <f t="shared" si="197"/>
        <v/>
      </c>
      <c r="BU366" s="22" t="str">
        <f t="shared" si="197"/>
        <v/>
      </c>
      <c r="BV366" s="22" t="str">
        <f t="shared" si="197"/>
        <v/>
      </c>
    </row>
    <row r="367" spans="2:74" ht="30" customHeight="1" x14ac:dyDescent="0.2">
      <c r="B367" s="75"/>
      <c r="C367" s="75"/>
      <c r="D367" s="77"/>
      <c r="E367" s="49"/>
      <c r="F367" s="49"/>
      <c r="G367" s="50"/>
      <c r="H367" s="51"/>
      <c r="I367" s="50"/>
      <c r="J367" s="53"/>
      <c r="K367" s="55" t="str">
        <f t="shared" si="178"/>
        <v/>
      </c>
      <c r="L367" s="50" t="str">
        <f t="shared" si="179"/>
        <v/>
      </c>
      <c r="M367" s="50" t="str">
        <f t="shared" si="180"/>
        <v/>
      </c>
      <c r="N367" s="72" t="str">
        <f t="shared" si="181"/>
        <v/>
      </c>
      <c r="O367" s="72" t="str">
        <f t="shared" si="182"/>
        <v/>
      </c>
      <c r="P367" s="51" t="str">
        <f t="shared" si="183"/>
        <v/>
      </c>
      <c r="Q367" s="21"/>
      <c r="R367" s="68" t="str">
        <f t="shared" si="184"/>
        <v/>
      </c>
      <c r="S367" s="51" t="str">
        <f t="shared" si="185"/>
        <v/>
      </c>
      <c r="T367" s="24"/>
      <c r="U367" s="7" t="str">
        <f t="shared" si="169"/>
        <v/>
      </c>
      <c r="V367" s="8" t="str">
        <f t="shared" si="186"/>
        <v/>
      </c>
      <c r="W367" s="21"/>
      <c r="X367" s="14" t="str">
        <f t="shared" si="170"/>
        <v/>
      </c>
      <c r="Y367" s="14" t="str">
        <f t="shared" si="187"/>
        <v/>
      </c>
      <c r="Z367" s="8" t="str">
        <f t="shared" si="188"/>
        <v/>
      </c>
      <c r="AA367" s="24"/>
      <c r="AB367" s="4" t="str">
        <f>IF(B367="","",COUNT(B$3:B367))</f>
        <v/>
      </c>
      <c r="AC367" s="4" t="str">
        <f>IF(C367="","",COUNT(C$3:C367))</f>
        <v/>
      </c>
      <c r="AD367" s="4" t="str">
        <f>IF(D367="","",COUNT(D$3:D367))</f>
        <v/>
      </c>
      <c r="AE367" s="22" t="str">
        <f>IF(E367="","",COUNTA($E$3:E367))</f>
        <v/>
      </c>
      <c r="AF367" s="60" t="str">
        <f>IF(B367="",IF(OR($C367&lt;&gt;"",$D367&lt;&gt;"",$E367&lt;&gt;"",$F367&lt;&gt;""),INDEX(AF$3:AF366,MATCH(MAX(AB$3:AB366),AB$3:AB366,0),0),""),B367)</f>
        <v/>
      </c>
      <c r="AG367" s="60" t="str">
        <f>IF(C367="",IF(OR($B367&lt;&gt;"",$D367&lt;&gt;"",$E367&lt;&gt;"",$F367&lt;&gt;""),INDEX(AG$3:AG366,MATCH(MAX(AC$3:AC366),AC$3:AC366,0),0),""),C367)</f>
        <v/>
      </c>
      <c r="AH367" s="60" t="str">
        <f>IF(D367="",IF(OR($B367&lt;&gt;"",$C367&lt;&gt;"",$E367&lt;&gt;"",$F367&lt;&gt;""),INDEX(AH$3:AH366,MATCH(MAX(AD$3:AD366),AD$3:AD366,0),0),""),D367)</f>
        <v/>
      </c>
      <c r="AI367" s="19" t="str">
        <f t="shared" si="189"/>
        <v/>
      </c>
      <c r="AJ367" s="22" t="str">
        <f>IF(AK367="","",$AK367&amp;"@"&amp;AL367&amp;IF(AL367="","","@"&amp;COUNTIF($AI$3:AI367,AL367)))</f>
        <v/>
      </c>
      <c r="AK367" s="45" t="str">
        <f t="shared" si="190"/>
        <v/>
      </c>
      <c r="AL367" s="5" t="str">
        <f>IF(AI367="",IF(AND(F367&lt;&gt;"",E367=""),INDEX($AI$3:AI366,MATCH(MAX($AE$3:AE366),$AE$3:AE366,0),0),""),AI367)</f>
        <v/>
      </c>
      <c r="AM367" s="22" t="str">
        <f>IF(入力!F367="","",IFERROR(INDEX(設定!$B$3:$B$100003,IFERROR(MATCH("*"&amp;$F367&amp;"*",設定!B$3:B$100003,0),MATCH("*"&amp;$F367&amp;"*",設定!C$3:C$100003,0)),0),入力!F367))&amp;""</f>
        <v/>
      </c>
      <c r="AN367" s="22" t="str">
        <f>IF(AM367="","",IFERROR(IF(入力!I367="",INDEX(設定!$D$3:$D$100003,MATCH("*"&amp;$AM367&amp;"*",設定!B$3:B$100003,0),0),I367),I367))&amp;""</f>
        <v/>
      </c>
      <c r="AO367" s="22" t="str">
        <f t="shared" si="191"/>
        <v/>
      </c>
      <c r="AP367" s="22" t="str">
        <f t="shared" si="192"/>
        <v/>
      </c>
      <c r="AQ367" s="22" t="str">
        <f>IF(AM367="","",IFERROR(IF(入力!H367="",INDEX(設定!$E$3:$X$100003,MATCH("*"&amp;$AM367&amp;"*",設定!B$3:B$100003,0),MATCH($AK367,設定!$E$1:$X$1,1)),H367),H367))</f>
        <v/>
      </c>
      <c r="AR367" s="23" t="str">
        <f t="shared" si="193"/>
        <v/>
      </c>
      <c r="AS367" s="23" t="str">
        <f>IF(AND(AR367&lt;&gt;"",COUNTIF($AJ$3:AJ367,AJ367)=1),SUMIF($AJ$3:$AR$100003,AJ367,$AR$3:$AR$100003),"")</f>
        <v/>
      </c>
      <c r="AT367" s="23" t="str">
        <f>IF(AND(COUNTIF($AK$3:AK367,AK367)=COUNTIF($AK$3:AK100367,AK367),AK367&lt;&gt;""),SUMIF($AK$3:AK367,AK367,$AR$3:AR367),"")</f>
        <v/>
      </c>
      <c r="AU367" s="125"/>
      <c r="AV367" s="22" t="str">
        <f>IF(COUNT(BA367:BF367)=6,MAX($AV$3:AV366)+1,"")</f>
        <v/>
      </c>
      <c r="AW367" s="22" t="str">
        <f>IF(AX367="","",RANK(AX367,$AX$3:$AX$100003,1)+COUNTIF($AX$3:AX367,AX367)-1)</f>
        <v/>
      </c>
      <c r="AX367" s="22" t="str">
        <f t="shared" si="171"/>
        <v/>
      </c>
      <c r="AY367" s="22" t="str">
        <f>IF(AL367="","",IF(COUNTIF($AL$3:AL367,AL367)=1,1+MAX($AY$3:AY366),INDEX($AY$3:AY366,MATCH(AL367,$AL$3:AL367,0),0)))</f>
        <v/>
      </c>
      <c r="AZ367" s="22" t="str">
        <f>IF(AM367="","",IF(COUNTIF($AM$3:AM367,AM367)=1,1+MAX($AZ$3:AZ366),INDEX($AZ$3:AZ366,MATCH(AM367,$AM$3:AM367,0),0)))</f>
        <v/>
      </c>
      <c r="BA367" s="79" t="str">
        <f t="shared" si="172"/>
        <v/>
      </c>
      <c r="BB367" s="79" t="str">
        <f t="shared" si="173"/>
        <v/>
      </c>
      <c r="BC367" s="22" t="str">
        <f>IF($AL367="","",IF(COUNTIF(AL367,"*"&amp;BC$1&amp;"*"),COUNTIF(AL$3:AL367,"*"&amp;BC$1&amp;"*"),""))</f>
        <v/>
      </c>
      <c r="BD367" s="22" t="str">
        <f>IF($AL367="","",IF(COUNTIF(AM367,"*"&amp;BD$1&amp;"*"),COUNTIF(AM$3:AM367,"*"&amp;BD$1&amp;"*"),""))</f>
        <v/>
      </c>
      <c r="BE367" s="22" t="str">
        <f>IF($AL367="","",IF(COUNTIF(AN367,"*"&amp;BE$1&amp;"*"),COUNTIF(AN$3:AN367,"*"&amp;BE$1&amp;"*"),""))</f>
        <v/>
      </c>
      <c r="BF367" s="22" t="str">
        <f>IF($AL367="","",IF(COUNTIF(AO367,"*"&amp;BF$1&amp;"*"),COUNTIF(AO$3:AO367,"*"&amp;BF$1&amp;"*"),""))</f>
        <v/>
      </c>
      <c r="BG367" s="83" t="str">
        <f t="shared" si="174"/>
        <v/>
      </c>
      <c r="BH367" s="22" t="str">
        <f t="shared" si="175"/>
        <v/>
      </c>
      <c r="BI367" s="22" t="str">
        <f t="shared" si="176"/>
        <v/>
      </c>
      <c r="BK367" s="22" t="str">
        <f>IF($BK$1&gt;=1+MAX($BK$3:BK366),1+MAX($BK$3:BK366),"")</f>
        <v/>
      </c>
      <c r="BL367" s="22" t="str">
        <f t="shared" si="197"/>
        <v/>
      </c>
      <c r="BM367" s="22" t="str">
        <f t="shared" si="197"/>
        <v/>
      </c>
      <c r="BN367" s="22" t="str">
        <f t="shared" si="197"/>
        <v/>
      </c>
      <c r="BO367" s="22" t="str">
        <f t="shared" si="197"/>
        <v/>
      </c>
      <c r="BP367" s="22" t="str">
        <f t="shared" si="197"/>
        <v/>
      </c>
      <c r="BQ367" s="22" t="str">
        <f t="shared" si="197"/>
        <v/>
      </c>
      <c r="BR367" s="22" t="str">
        <f t="shared" si="197"/>
        <v/>
      </c>
      <c r="BS367" s="22" t="str">
        <f t="shared" si="197"/>
        <v/>
      </c>
      <c r="BT367" s="22" t="str">
        <f t="shared" si="197"/>
        <v/>
      </c>
      <c r="BU367" s="22" t="str">
        <f t="shared" si="197"/>
        <v/>
      </c>
      <c r="BV367" s="22" t="str">
        <f t="shared" si="197"/>
        <v/>
      </c>
    </row>
    <row r="368" spans="2:74" ht="30" customHeight="1" x14ac:dyDescent="0.2">
      <c r="B368" s="75"/>
      <c r="C368" s="75"/>
      <c r="D368" s="77"/>
      <c r="E368" s="49"/>
      <c r="F368" s="49"/>
      <c r="G368" s="50"/>
      <c r="H368" s="51"/>
      <c r="I368" s="50"/>
      <c r="J368" s="53"/>
      <c r="K368" s="55" t="str">
        <f t="shared" si="178"/>
        <v/>
      </c>
      <c r="L368" s="50" t="str">
        <f t="shared" si="179"/>
        <v/>
      </c>
      <c r="M368" s="50" t="str">
        <f t="shared" si="180"/>
        <v/>
      </c>
      <c r="N368" s="72" t="str">
        <f t="shared" si="181"/>
        <v/>
      </c>
      <c r="O368" s="72" t="str">
        <f t="shared" si="182"/>
        <v/>
      </c>
      <c r="P368" s="51" t="str">
        <f t="shared" si="183"/>
        <v/>
      </c>
      <c r="Q368" s="21"/>
      <c r="R368" s="68" t="str">
        <f t="shared" si="184"/>
        <v/>
      </c>
      <c r="S368" s="51" t="str">
        <f t="shared" si="185"/>
        <v/>
      </c>
      <c r="T368" s="24"/>
      <c r="U368" s="7" t="str">
        <f t="shared" si="169"/>
        <v/>
      </c>
      <c r="V368" s="8" t="str">
        <f t="shared" si="186"/>
        <v/>
      </c>
      <c r="W368" s="21"/>
      <c r="X368" s="14" t="str">
        <f t="shared" si="170"/>
        <v/>
      </c>
      <c r="Y368" s="14" t="str">
        <f t="shared" si="187"/>
        <v/>
      </c>
      <c r="Z368" s="8" t="str">
        <f t="shared" si="188"/>
        <v/>
      </c>
      <c r="AA368" s="24"/>
      <c r="AB368" s="4" t="str">
        <f>IF(B368="","",COUNT(B$3:B368))</f>
        <v/>
      </c>
      <c r="AC368" s="4" t="str">
        <f>IF(C368="","",COUNT(C$3:C368))</f>
        <v/>
      </c>
      <c r="AD368" s="4" t="str">
        <f>IF(D368="","",COUNT(D$3:D368))</f>
        <v/>
      </c>
      <c r="AE368" s="22" t="str">
        <f>IF(E368="","",COUNTA($E$3:E368))</f>
        <v/>
      </c>
      <c r="AF368" s="60" t="str">
        <f>IF(B368="",IF(OR($C368&lt;&gt;"",$D368&lt;&gt;"",$E368&lt;&gt;"",$F368&lt;&gt;""),INDEX(AF$3:AF367,MATCH(MAX(AB$3:AB367),AB$3:AB367,0),0),""),B368)</f>
        <v/>
      </c>
      <c r="AG368" s="60" t="str">
        <f>IF(C368="",IF(OR($B368&lt;&gt;"",$D368&lt;&gt;"",$E368&lt;&gt;"",$F368&lt;&gt;""),INDEX(AG$3:AG367,MATCH(MAX(AC$3:AC367),AC$3:AC367,0),0),""),C368)</f>
        <v/>
      </c>
      <c r="AH368" s="60" t="str">
        <f>IF(D368="",IF(OR($B368&lt;&gt;"",$C368&lt;&gt;"",$E368&lt;&gt;"",$F368&lt;&gt;""),INDEX(AH$3:AH367,MATCH(MAX(AD$3:AD367),AD$3:AD367,0),0),""),D368)</f>
        <v/>
      </c>
      <c r="AI368" s="19" t="str">
        <f t="shared" si="189"/>
        <v/>
      </c>
      <c r="AJ368" s="22" t="str">
        <f>IF(AK368="","",$AK368&amp;"@"&amp;AL368&amp;IF(AL368="","","@"&amp;COUNTIF($AI$3:AI368,AL368)))</f>
        <v/>
      </c>
      <c r="AK368" s="45" t="str">
        <f t="shared" si="190"/>
        <v/>
      </c>
      <c r="AL368" s="5" t="str">
        <f>IF(AI368="",IF(AND(F368&lt;&gt;"",E368=""),INDEX($AI$3:AI367,MATCH(MAX($AE$3:AE367),$AE$3:AE367,0),0),""),AI368)</f>
        <v/>
      </c>
      <c r="AM368" s="22" t="str">
        <f>IF(入力!F368="","",IFERROR(INDEX(設定!$B$3:$B$100003,IFERROR(MATCH("*"&amp;$F368&amp;"*",設定!B$3:B$100003,0),MATCH("*"&amp;$F368&amp;"*",設定!C$3:C$100003,0)),0),入力!F368))&amp;""</f>
        <v/>
      </c>
      <c r="AN368" s="22" t="str">
        <f>IF(AM368="","",IFERROR(IF(入力!I368="",INDEX(設定!$D$3:$D$100003,MATCH("*"&amp;$AM368&amp;"*",設定!B$3:B$100003,0),0),I368),I368))&amp;""</f>
        <v/>
      </c>
      <c r="AO368" s="22" t="str">
        <f t="shared" si="191"/>
        <v/>
      </c>
      <c r="AP368" s="22" t="str">
        <f t="shared" si="192"/>
        <v/>
      </c>
      <c r="AQ368" s="22" t="str">
        <f>IF(AM368="","",IFERROR(IF(入力!H368="",INDEX(設定!$E$3:$X$100003,MATCH("*"&amp;$AM368&amp;"*",設定!B$3:B$100003,0),MATCH($AK368,設定!$E$1:$X$1,1)),H368),H368))</f>
        <v/>
      </c>
      <c r="AR368" s="23" t="str">
        <f t="shared" si="193"/>
        <v/>
      </c>
      <c r="AS368" s="23" t="str">
        <f>IF(AND(AR368&lt;&gt;"",COUNTIF($AJ$3:AJ368,AJ368)=1),SUMIF($AJ$3:$AR$100003,AJ368,$AR$3:$AR$100003),"")</f>
        <v/>
      </c>
      <c r="AT368" s="23" t="str">
        <f>IF(AND(COUNTIF($AK$3:AK368,AK368)=COUNTIF($AK$3:AK100368,AK368),AK368&lt;&gt;""),SUMIF($AK$3:AK368,AK368,$AR$3:AR368),"")</f>
        <v/>
      </c>
      <c r="AU368" s="125"/>
      <c r="AV368" s="22" t="str">
        <f>IF(COUNT(BA368:BF368)=6,MAX($AV$3:AV367)+1,"")</f>
        <v/>
      </c>
      <c r="AW368" s="22" t="str">
        <f>IF(AX368="","",RANK(AX368,$AX$3:$AX$100003,1)+COUNTIF($AX$3:AX368,AX368)-1)</f>
        <v/>
      </c>
      <c r="AX368" s="22" t="str">
        <f t="shared" si="171"/>
        <v/>
      </c>
      <c r="AY368" s="22" t="str">
        <f>IF(AL368="","",IF(COUNTIF($AL$3:AL368,AL368)=1,1+MAX($AY$3:AY367),INDEX($AY$3:AY367,MATCH(AL368,$AL$3:AL368,0),0)))</f>
        <v/>
      </c>
      <c r="AZ368" s="22" t="str">
        <f>IF(AM368="","",IF(COUNTIF($AM$3:AM368,AM368)=1,1+MAX($AZ$3:AZ367),INDEX($AZ$3:AZ367,MATCH(AM368,$AM$3:AM368,0),0)))</f>
        <v/>
      </c>
      <c r="BA368" s="79" t="str">
        <f t="shared" si="172"/>
        <v/>
      </c>
      <c r="BB368" s="79" t="str">
        <f t="shared" si="173"/>
        <v/>
      </c>
      <c r="BC368" s="22" t="str">
        <f>IF($AL368="","",IF(COUNTIF(AL368,"*"&amp;BC$1&amp;"*"),COUNTIF(AL$3:AL368,"*"&amp;BC$1&amp;"*"),""))</f>
        <v/>
      </c>
      <c r="BD368" s="22" t="str">
        <f>IF($AL368="","",IF(COUNTIF(AM368,"*"&amp;BD$1&amp;"*"),COUNTIF(AM$3:AM368,"*"&amp;BD$1&amp;"*"),""))</f>
        <v/>
      </c>
      <c r="BE368" s="22" t="str">
        <f>IF($AL368="","",IF(COUNTIF(AN368,"*"&amp;BE$1&amp;"*"),COUNTIF(AN$3:AN368,"*"&amp;BE$1&amp;"*"),""))</f>
        <v/>
      </c>
      <c r="BF368" s="22" t="str">
        <f>IF($AL368="","",IF(COUNTIF(AO368,"*"&amp;BF$1&amp;"*"),COUNTIF(AO$3:AO368,"*"&amp;BF$1&amp;"*"),""))</f>
        <v/>
      </c>
      <c r="BG368" s="83" t="str">
        <f t="shared" si="174"/>
        <v/>
      </c>
      <c r="BH368" s="22" t="str">
        <f t="shared" si="175"/>
        <v/>
      </c>
      <c r="BI368" s="22" t="str">
        <f t="shared" si="176"/>
        <v/>
      </c>
      <c r="BK368" s="22" t="str">
        <f>IF($BK$1&gt;=1+MAX($BK$3:BK367),1+MAX($BK$3:BK367),"")</f>
        <v/>
      </c>
      <c r="BL368" s="22" t="str">
        <f t="shared" si="197"/>
        <v/>
      </c>
      <c r="BM368" s="22" t="str">
        <f t="shared" si="197"/>
        <v/>
      </c>
      <c r="BN368" s="22" t="str">
        <f t="shared" si="197"/>
        <v/>
      </c>
      <c r="BO368" s="22" t="str">
        <f t="shared" si="197"/>
        <v/>
      </c>
      <c r="BP368" s="22" t="str">
        <f t="shared" si="197"/>
        <v/>
      </c>
      <c r="BQ368" s="22" t="str">
        <f t="shared" si="197"/>
        <v/>
      </c>
      <c r="BR368" s="22" t="str">
        <f t="shared" si="197"/>
        <v/>
      </c>
      <c r="BS368" s="22" t="str">
        <f t="shared" si="197"/>
        <v/>
      </c>
      <c r="BT368" s="22" t="str">
        <f t="shared" si="197"/>
        <v/>
      </c>
      <c r="BU368" s="22" t="str">
        <f t="shared" si="197"/>
        <v/>
      </c>
      <c r="BV368" s="22" t="str">
        <f t="shared" si="197"/>
        <v/>
      </c>
    </row>
    <row r="369" spans="2:74" ht="30" customHeight="1" x14ac:dyDescent="0.2">
      <c r="B369" s="75"/>
      <c r="C369" s="75"/>
      <c r="D369" s="77"/>
      <c r="E369" s="49"/>
      <c r="F369" s="49"/>
      <c r="G369" s="50"/>
      <c r="H369" s="51"/>
      <c r="I369" s="50"/>
      <c r="J369" s="53"/>
      <c r="K369" s="55" t="str">
        <f t="shared" si="178"/>
        <v/>
      </c>
      <c r="L369" s="50" t="str">
        <f t="shared" si="179"/>
        <v/>
      </c>
      <c r="M369" s="50" t="str">
        <f t="shared" si="180"/>
        <v/>
      </c>
      <c r="N369" s="72" t="str">
        <f t="shared" si="181"/>
        <v/>
      </c>
      <c r="O369" s="72" t="str">
        <f t="shared" si="182"/>
        <v/>
      </c>
      <c r="P369" s="51" t="str">
        <f t="shared" si="183"/>
        <v/>
      </c>
      <c r="Q369" s="21"/>
      <c r="R369" s="68" t="str">
        <f t="shared" si="184"/>
        <v/>
      </c>
      <c r="S369" s="51" t="str">
        <f t="shared" si="185"/>
        <v/>
      </c>
      <c r="T369" s="24"/>
      <c r="U369" s="7" t="str">
        <f t="shared" si="169"/>
        <v/>
      </c>
      <c r="V369" s="8" t="str">
        <f t="shared" si="186"/>
        <v/>
      </c>
      <c r="W369" s="21"/>
      <c r="X369" s="14" t="str">
        <f t="shared" si="170"/>
        <v/>
      </c>
      <c r="Y369" s="14" t="str">
        <f t="shared" si="187"/>
        <v/>
      </c>
      <c r="Z369" s="8" t="str">
        <f t="shared" si="188"/>
        <v/>
      </c>
      <c r="AA369" s="24"/>
      <c r="AB369" s="4" t="str">
        <f>IF(B369="","",COUNT(B$3:B369))</f>
        <v/>
      </c>
      <c r="AC369" s="4" t="str">
        <f>IF(C369="","",COUNT(C$3:C369))</f>
        <v/>
      </c>
      <c r="AD369" s="4" t="str">
        <f>IF(D369="","",COUNT(D$3:D369))</f>
        <v/>
      </c>
      <c r="AE369" s="22" t="str">
        <f>IF(E369="","",COUNTA($E$3:E369))</f>
        <v/>
      </c>
      <c r="AF369" s="60" t="str">
        <f>IF(B369="",IF(OR($C369&lt;&gt;"",$D369&lt;&gt;"",$E369&lt;&gt;"",$F369&lt;&gt;""),INDEX(AF$3:AF368,MATCH(MAX(AB$3:AB368),AB$3:AB368,0),0),""),B369)</f>
        <v/>
      </c>
      <c r="AG369" s="60" t="str">
        <f>IF(C369="",IF(OR($B369&lt;&gt;"",$D369&lt;&gt;"",$E369&lt;&gt;"",$F369&lt;&gt;""),INDEX(AG$3:AG368,MATCH(MAX(AC$3:AC368),AC$3:AC368,0),0),""),C369)</f>
        <v/>
      </c>
      <c r="AH369" s="60" t="str">
        <f>IF(D369="",IF(OR($B369&lt;&gt;"",$C369&lt;&gt;"",$E369&lt;&gt;"",$F369&lt;&gt;""),INDEX(AH$3:AH368,MATCH(MAX(AD$3:AD368),AD$3:AD368,0),0),""),D369)</f>
        <v/>
      </c>
      <c r="AI369" s="19" t="str">
        <f t="shared" si="189"/>
        <v/>
      </c>
      <c r="AJ369" s="22" t="str">
        <f>IF(AK369="","",$AK369&amp;"@"&amp;AL369&amp;IF(AL369="","","@"&amp;COUNTIF($AI$3:AI369,AL369)))</f>
        <v/>
      </c>
      <c r="AK369" s="45" t="str">
        <f t="shared" si="190"/>
        <v/>
      </c>
      <c r="AL369" s="5" t="str">
        <f>IF(AI369="",IF(AND(F369&lt;&gt;"",E369=""),INDEX($AI$3:AI368,MATCH(MAX($AE$3:AE368),$AE$3:AE368,0),0),""),AI369)</f>
        <v/>
      </c>
      <c r="AM369" s="22" t="str">
        <f>IF(入力!F369="","",IFERROR(INDEX(設定!$B$3:$B$100003,IFERROR(MATCH("*"&amp;$F369&amp;"*",設定!B$3:B$100003,0),MATCH("*"&amp;$F369&amp;"*",設定!C$3:C$100003,0)),0),入力!F369))&amp;""</f>
        <v/>
      </c>
      <c r="AN369" s="22" t="str">
        <f>IF(AM369="","",IFERROR(IF(入力!I369="",INDEX(設定!$D$3:$D$100003,MATCH("*"&amp;$AM369&amp;"*",設定!B$3:B$100003,0),0),I369),I369))&amp;""</f>
        <v/>
      </c>
      <c r="AO369" s="22" t="str">
        <f t="shared" si="191"/>
        <v/>
      </c>
      <c r="AP369" s="22" t="str">
        <f t="shared" si="192"/>
        <v/>
      </c>
      <c r="AQ369" s="22" t="str">
        <f>IF(AM369="","",IFERROR(IF(入力!H369="",INDEX(設定!$E$3:$X$100003,MATCH("*"&amp;$AM369&amp;"*",設定!B$3:B$100003,0),MATCH($AK369,設定!$E$1:$X$1,1)),H369),H369))</f>
        <v/>
      </c>
      <c r="AR369" s="23" t="str">
        <f t="shared" si="193"/>
        <v/>
      </c>
      <c r="AS369" s="23" t="str">
        <f>IF(AND(AR369&lt;&gt;"",COUNTIF($AJ$3:AJ369,AJ369)=1),SUMIF($AJ$3:$AR$100003,AJ369,$AR$3:$AR$100003),"")</f>
        <v/>
      </c>
      <c r="AT369" s="23" t="str">
        <f>IF(AND(COUNTIF($AK$3:AK369,AK369)=COUNTIF($AK$3:AK100369,AK369),AK369&lt;&gt;""),SUMIF($AK$3:AK369,AK369,$AR$3:AR369),"")</f>
        <v/>
      </c>
      <c r="AU369" s="125"/>
      <c r="AV369" s="22" t="str">
        <f>IF(COUNT(BA369:BF369)=6,MAX($AV$3:AV368)+1,"")</f>
        <v/>
      </c>
      <c r="AW369" s="22" t="str">
        <f>IF(AX369="","",RANK(AX369,$AX$3:$AX$100003,1)+COUNTIF($AX$3:AX369,AX369)-1)</f>
        <v/>
      </c>
      <c r="AX369" s="22" t="str">
        <f t="shared" si="171"/>
        <v/>
      </c>
      <c r="AY369" s="22" t="str">
        <f>IF(AL369="","",IF(COUNTIF($AL$3:AL369,AL369)=1,1+MAX($AY$3:AY368),INDEX($AY$3:AY368,MATCH(AL369,$AL$3:AL369,0),0)))</f>
        <v/>
      </c>
      <c r="AZ369" s="22" t="str">
        <f>IF(AM369="","",IF(COUNTIF($AM$3:AM369,AM369)=1,1+MAX($AZ$3:AZ368),INDEX($AZ$3:AZ368,MATCH(AM369,$AM$3:AM369,0),0)))</f>
        <v/>
      </c>
      <c r="BA369" s="79" t="str">
        <f t="shared" si="172"/>
        <v/>
      </c>
      <c r="BB369" s="79" t="str">
        <f t="shared" si="173"/>
        <v/>
      </c>
      <c r="BC369" s="22" t="str">
        <f>IF($AL369="","",IF(COUNTIF(AL369,"*"&amp;BC$1&amp;"*"),COUNTIF(AL$3:AL369,"*"&amp;BC$1&amp;"*"),""))</f>
        <v/>
      </c>
      <c r="BD369" s="22" t="str">
        <f>IF($AL369="","",IF(COUNTIF(AM369,"*"&amp;BD$1&amp;"*"),COUNTIF(AM$3:AM369,"*"&amp;BD$1&amp;"*"),""))</f>
        <v/>
      </c>
      <c r="BE369" s="22" t="str">
        <f>IF($AL369="","",IF(COUNTIF(AN369,"*"&amp;BE$1&amp;"*"),COUNTIF(AN$3:AN369,"*"&amp;BE$1&amp;"*"),""))</f>
        <v/>
      </c>
      <c r="BF369" s="22" t="str">
        <f>IF($AL369="","",IF(COUNTIF(AO369,"*"&amp;BF$1&amp;"*"),COUNTIF(AO$3:AO369,"*"&amp;BF$1&amp;"*"),""))</f>
        <v/>
      </c>
      <c r="BG369" s="83" t="str">
        <f t="shared" si="174"/>
        <v/>
      </c>
      <c r="BH369" s="22" t="str">
        <f t="shared" si="175"/>
        <v/>
      </c>
      <c r="BI369" s="22" t="str">
        <f t="shared" si="176"/>
        <v/>
      </c>
      <c r="BK369" s="22" t="str">
        <f>IF($BK$1&gt;=1+MAX($BK$3:BK368),1+MAX($BK$3:BK368),"")</f>
        <v/>
      </c>
      <c r="BL369" s="22" t="str">
        <f t="shared" si="197"/>
        <v/>
      </c>
      <c r="BM369" s="22" t="str">
        <f t="shared" si="197"/>
        <v/>
      </c>
      <c r="BN369" s="22" t="str">
        <f t="shared" si="197"/>
        <v/>
      </c>
      <c r="BO369" s="22" t="str">
        <f t="shared" si="197"/>
        <v/>
      </c>
      <c r="BP369" s="22" t="str">
        <f t="shared" si="197"/>
        <v/>
      </c>
      <c r="BQ369" s="22" t="str">
        <f t="shared" si="197"/>
        <v/>
      </c>
      <c r="BR369" s="22" t="str">
        <f t="shared" si="197"/>
        <v/>
      </c>
      <c r="BS369" s="22" t="str">
        <f t="shared" si="197"/>
        <v/>
      </c>
      <c r="BT369" s="22" t="str">
        <f t="shared" si="197"/>
        <v/>
      </c>
      <c r="BU369" s="22" t="str">
        <f t="shared" si="197"/>
        <v/>
      </c>
      <c r="BV369" s="22" t="str">
        <f t="shared" si="197"/>
        <v/>
      </c>
    </row>
    <row r="370" spans="2:74" ht="30" customHeight="1" x14ac:dyDescent="0.2">
      <c r="B370" s="75"/>
      <c r="C370" s="75"/>
      <c r="D370" s="77"/>
      <c r="E370" s="49"/>
      <c r="F370" s="49"/>
      <c r="G370" s="50"/>
      <c r="H370" s="51"/>
      <c r="I370" s="50"/>
      <c r="J370" s="53"/>
      <c r="K370" s="55" t="str">
        <f t="shared" si="178"/>
        <v/>
      </c>
      <c r="L370" s="50" t="str">
        <f t="shared" si="179"/>
        <v/>
      </c>
      <c r="M370" s="50" t="str">
        <f t="shared" si="180"/>
        <v/>
      </c>
      <c r="N370" s="72" t="str">
        <f t="shared" si="181"/>
        <v/>
      </c>
      <c r="O370" s="72" t="str">
        <f t="shared" si="182"/>
        <v/>
      </c>
      <c r="P370" s="51" t="str">
        <f t="shared" si="183"/>
        <v/>
      </c>
      <c r="Q370" s="21"/>
      <c r="R370" s="68" t="str">
        <f t="shared" si="184"/>
        <v/>
      </c>
      <c r="S370" s="51" t="str">
        <f t="shared" si="185"/>
        <v/>
      </c>
      <c r="T370" s="24"/>
      <c r="U370" s="7" t="str">
        <f t="shared" si="169"/>
        <v/>
      </c>
      <c r="V370" s="8" t="str">
        <f t="shared" si="186"/>
        <v/>
      </c>
      <c r="W370" s="21"/>
      <c r="X370" s="14" t="str">
        <f t="shared" si="170"/>
        <v/>
      </c>
      <c r="Y370" s="14" t="str">
        <f t="shared" si="187"/>
        <v/>
      </c>
      <c r="Z370" s="8" t="str">
        <f t="shared" si="188"/>
        <v/>
      </c>
      <c r="AA370" s="24"/>
      <c r="AB370" s="4" t="str">
        <f>IF(B370="","",COUNT(B$3:B370))</f>
        <v/>
      </c>
      <c r="AC370" s="4" t="str">
        <f>IF(C370="","",COUNT(C$3:C370))</f>
        <v/>
      </c>
      <c r="AD370" s="4" t="str">
        <f>IF(D370="","",COUNT(D$3:D370))</f>
        <v/>
      </c>
      <c r="AE370" s="22" t="str">
        <f>IF(E370="","",COUNTA($E$3:E370))</f>
        <v/>
      </c>
      <c r="AF370" s="60" t="str">
        <f>IF(B370="",IF(OR($C370&lt;&gt;"",$D370&lt;&gt;"",$E370&lt;&gt;"",$F370&lt;&gt;""),INDEX(AF$3:AF369,MATCH(MAX(AB$3:AB369),AB$3:AB369,0),0),""),B370)</f>
        <v/>
      </c>
      <c r="AG370" s="60" t="str">
        <f>IF(C370="",IF(OR($B370&lt;&gt;"",$D370&lt;&gt;"",$E370&lt;&gt;"",$F370&lt;&gt;""),INDEX(AG$3:AG369,MATCH(MAX(AC$3:AC369),AC$3:AC369,0),0),""),C370)</f>
        <v/>
      </c>
      <c r="AH370" s="60" t="str">
        <f>IF(D370="",IF(OR($B370&lt;&gt;"",$C370&lt;&gt;"",$E370&lt;&gt;"",$F370&lt;&gt;""),INDEX(AH$3:AH369,MATCH(MAX(AD$3:AD369),AD$3:AD369,0),0),""),D370)</f>
        <v/>
      </c>
      <c r="AI370" s="19" t="str">
        <f t="shared" si="189"/>
        <v/>
      </c>
      <c r="AJ370" s="22" t="str">
        <f>IF(AK370="","",$AK370&amp;"@"&amp;AL370&amp;IF(AL370="","","@"&amp;COUNTIF($AI$3:AI370,AL370)))</f>
        <v/>
      </c>
      <c r="AK370" s="45" t="str">
        <f t="shared" si="190"/>
        <v/>
      </c>
      <c r="AL370" s="5" t="str">
        <f>IF(AI370="",IF(AND(F370&lt;&gt;"",E370=""),INDEX($AI$3:AI369,MATCH(MAX($AE$3:AE369),$AE$3:AE369,0),0),""),AI370)</f>
        <v/>
      </c>
      <c r="AM370" s="22" t="str">
        <f>IF(入力!F370="","",IFERROR(INDEX(設定!$B$3:$B$100003,IFERROR(MATCH("*"&amp;$F370&amp;"*",設定!B$3:B$100003,0),MATCH("*"&amp;$F370&amp;"*",設定!C$3:C$100003,0)),0),入力!F370))&amp;""</f>
        <v/>
      </c>
      <c r="AN370" s="22" t="str">
        <f>IF(AM370="","",IFERROR(IF(入力!I370="",INDEX(設定!$D$3:$D$100003,MATCH("*"&amp;$AM370&amp;"*",設定!B$3:B$100003,0),0),I370),I370))&amp;""</f>
        <v/>
      </c>
      <c r="AO370" s="22" t="str">
        <f t="shared" si="191"/>
        <v/>
      </c>
      <c r="AP370" s="22" t="str">
        <f t="shared" si="192"/>
        <v/>
      </c>
      <c r="AQ370" s="22" t="str">
        <f>IF(AM370="","",IFERROR(IF(入力!H370="",INDEX(設定!$E$3:$X$100003,MATCH("*"&amp;$AM370&amp;"*",設定!B$3:B$100003,0),MATCH($AK370,設定!$E$1:$X$1,1)),H370),H370))</f>
        <v/>
      </c>
      <c r="AR370" s="23" t="str">
        <f t="shared" si="193"/>
        <v/>
      </c>
      <c r="AS370" s="23" t="str">
        <f>IF(AND(AR370&lt;&gt;"",COUNTIF($AJ$3:AJ370,AJ370)=1),SUMIF($AJ$3:$AR$100003,AJ370,$AR$3:$AR$100003),"")</f>
        <v/>
      </c>
      <c r="AT370" s="23" t="str">
        <f>IF(AND(COUNTIF($AK$3:AK370,AK370)=COUNTIF($AK$3:AK100370,AK370),AK370&lt;&gt;""),SUMIF($AK$3:AK370,AK370,$AR$3:AR370),"")</f>
        <v/>
      </c>
      <c r="AU370" s="125"/>
      <c r="AV370" s="22" t="str">
        <f>IF(COUNT(BA370:BF370)=6,MAX($AV$3:AV369)+1,"")</f>
        <v/>
      </c>
      <c r="AW370" s="22" t="str">
        <f>IF(AX370="","",RANK(AX370,$AX$3:$AX$100003,1)+COUNTIF($AX$3:AX370,AX370)-1)</f>
        <v/>
      </c>
      <c r="AX370" s="22" t="str">
        <f t="shared" si="171"/>
        <v/>
      </c>
      <c r="AY370" s="22" t="str">
        <f>IF(AL370="","",IF(COUNTIF($AL$3:AL370,AL370)=1,1+MAX($AY$3:AY369),INDEX($AY$3:AY369,MATCH(AL370,$AL$3:AL370,0),0)))</f>
        <v/>
      </c>
      <c r="AZ370" s="22" t="str">
        <f>IF(AM370="","",IF(COUNTIF($AM$3:AM370,AM370)=1,1+MAX($AZ$3:AZ369),INDEX($AZ$3:AZ369,MATCH(AM370,$AM$3:AM370,0),0)))</f>
        <v/>
      </c>
      <c r="BA370" s="79" t="str">
        <f t="shared" si="172"/>
        <v/>
      </c>
      <c r="BB370" s="79" t="str">
        <f t="shared" si="173"/>
        <v/>
      </c>
      <c r="BC370" s="22" t="str">
        <f>IF($AL370="","",IF(COUNTIF(AL370,"*"&amp;BC$1&amp;"*"),COUNTIF(AL$3:AL370,"*"&amp;BC$1&amp;"*"),""))</f>
        <v/>
      </c>
      <c r="BD370" s="22" t="str">
        <f>IF($AL370="","",IF(COUNTIF(AM370,"*"&amp;BD$1&amp;"*"),COUNTIF(AM$3:AM370,"*"&amp;BD$1&amp;"*"),""))</f>
        <v/>
      </c>
      <c r="BE370" s="22" t="str">
        <f>IF($AL370="","",IF(COUNTIF(AN370,"*"&amp;BE$1&amp;"*"),COUNTIF(AN$3:AN370,"*"&amp;BE$1&amp;"*"),""))</f>
        <v/>
      </c>
      <c r="BF370" s="22" t="str">
        <f>IF($AL370="","",IF(COUNTIF(AO370,"*"&amp;BF$1&amp;"*"),COUNTIF(AO$3:AO370,"*"&amp;BF$1&amp;"*"),""))</f>
        <v/>
      </c>
      <c r="BG370" s="83" t="str">
        <f t="shared" si="174"/>
        <v/>
      </c>
      <c r="BH370" s="22" t="str">
        <f t="shared" si="175"/>
        <v/>
      </c>
      <c r="BI370" s="22" t="str">
        <f t="shared" si="176"/>
        <v/>
      </c>
      <c r="BK370" s="22" t="str">
        <f>IF($BK$1&gt;=1+MAX($BK$3:BK369),1+MAX($BK$3:BK369),"")</f>
        <v/>
      </c>
      <c r="BL370" s="22" t="str">
        <f t="shared" si="197"/>
        <v/>
      </c>
      <c r="BM370" s="22" t="str">
        <f t="shared" si="197"/>
        <v/>
      </c>
      <c r="BN370" s="22" t="str">
        <f t="shared" si="197"/>
        <v/>
      </c>
      <c r="BO370" s="22" t="str">
        <f t="shared" si="197"/>
        <v/>
      </c>
      <c r="BP370" s="22" t="str">
        <f t="shared" si="197"/>
        <v/>
      </c>
      <c r="BQ370" s="22" t="str">
        <f t="shared" si="197"/>
        <v/>
      </c>
      <c r="BR370" s="22" t="str">
        <f t="shared" si="197"/>
        <v/>
      </c>
      <c r="BS370" s="22" t="str">
        <f t="shared" si="197"/>
        <v/>
      </c>
      <c r="BT370" s="22" t="str">
        <f t="shared" si="197"/>
        <v/>
      </c>
      <c r="BU370" s="22" t="str">
        <f t="shared" si="197"/>
        <v/>
      </c>
      <c r="BV370" s="22" t="str">
        <f t="shared" si="197"/>
        <v/>
      </c>
    </row>
    <row r="371" spans="2:74" ht="30" customHeight="1" x14ac:dyDescent="0.2">
      <c r="B371" s="75"/>
      <c r="C371" s="75"/>
      <c r="D371" s="77"/>
      <c r="E371" s="49"/>
      <c r="F371" s="49"/>
      <c r="G371" s="50"/>
      <c r="H371" s="51"/>
      <c r="I371" s="50"/>
      <c r="J371" s="53"/>
      <c r="K371" s="55" t="str">
        <f t="shared" si="178"/>
        <v/>
      </c>
      <c r="L371" s="50" t="str">
        <f t="shared" si="179"/>
        <v/>
      </c>
      <c r="M371" s="50" t="str">
        <f t="shared" si="180"/>
        <v/>
      </c>
      <c r="N371" s="72" t="str">
        <f t="shared" si="181"/>
        <v/>
      </c>
      <c r="O371" s="72" t="str">
        <f t="shared" si="182"/>
        <v/>
      </c>
      <c r="P371" s="51" t="str">
        <f t="shared" si="183"/>
        <v/>
      </c>
      <c r="Q371" s="21"/>
      <c r="R371" s="68" t="str">
        <f t="shared" si="184"/>
        <v/>
      </c>
      <c r="S371" s="51" t="str">
        <f t="shared" si="185"/>
        <v/>
      </c>
      <c r="T371" s="24"/>
      <c r="U371" s="7" t="str">
        <f t="shared" si="169"/>
        <v/>
      </c>
      <c r="V371" s="8" t="str">
        <f t="shared" si="186"/>
        <v/>
      </c>
      <c r="W371" s="21"/>
      <c r="X371" s="14" t="str">
        <f t="shared" si="170"/>
        <v/>
      </c>
      <c r="Y371" s="14" t="str">
        <f t="shared" si="187"/>
        <v/>
      </c>
      <c r="Z371" s="8" t="str">
        <f t="shared" si="188"/>
        <v/>
      </c>
      <c r="AA371" s="24"/>
      <c r="AB371" s="4" t="str">
        <f>IF(B371="","",COUNT(B$3:B371))</f>
        <v/>
      </c>
      <c r="AC371" s="4" t="str">
        <f>IF(C371="","",COUNT(C$3:C371))</f>
        <v/>
      </c>
      <c r="AD371" s="4" t="str">
        <f>IF(D371="","",COUNT(D$3:D371))</f>
        <v/>
      </c>
      <c r="AE371" s="22" t="str">
        <f>IF(E371="","",COUNTA($E$3:E371))</f>
        <v/>
      </c>
      <c r="AF371" s="60" t="str">
        <f>IF(B371="",IF(OR($C371&lt;&gt;"",$D371&lt;&gt;"",$E371&lt;&gt;"",$F371&lt;&gt;""),INDEX(AF$3:AF370,MATCH(MAX(AB$3:AB370),AB$3:AB370,0),0),""),B371)</f>
        <v/>
      </c>
      <c r="AG371" s="60" t="str">
        <f>IF(C371="",IF(OR($B371&lt;&gt;"",$D371&lt;&gt;"",$E371&lt;&gt;"",$F371&lt;&gt;""),INDEX(AG$3:AG370,MATCH(MAX(AC$3:AC370),AC$3:AC370,0),0),""),C371)</f>
        <v/>
      </c>
      <c r="AH371" s="60" t="str">
        <f>IF(D371="",IF(OR($B371&lt;&gt;"",$C371&lt;&gt;"",$E371&lt;&gt;"",$F371&lt;&gt;""),INDEX(AH$3:AH370,MATCH(MAX(AD$3:AD370),AD$3:AD370,0),0),""),D371)</f>
        <v/>
      </c>
      <c r="AI371" s="19" t="str">
        <f t="shared" si="189"/>
        <v/>
      </c>
      <c r="AJ371" s="22" t="str">
        <f>IF(AK371="","",$AK371&amp;"@"&amp;AL371&amp;IF(AL371="","","@"&amp;COUNTIF($AI$3:AI371,AL371)))</f>
        <v/>
      </c>
      <c r="AK371" s="45" t="str">
        <f t="shared" si="190"/>
        <v/>
      </c>
      <c r="AL371" s="5" t="str">
        <f>IF(AI371="",IF(AND(F371&lt;&gt;"",E371=""),INDEX($AI$3:AI370,MATCH(MAX($AE$3:AE370),$AE$3:AE370,0),0),""),AI371)</f>
        <v/>
      </c>
      <c r="AM371" s="22" t="str">
        <f>IF(入力!F371="","",IFERROR(INDEX(設定!$B$3:$B$100003,IFERROR(MATCH("*"&amp;$F371&amp;"*",設定!B$3:B$100003,0),MATCH("*"&amp;$F371&amp;"*",設定!C$3:C$100003,0)),0),入力!F371))&amp;""</f>
        <v/>
      </c>
      <c r="AN371" s="22" t="str">
        <f>IF(AM371="","",IFERROR(IF(入力!I371="",INDEX(設定!$D$3:$D$100003,MATCH("*"&amp;$AM371&amp;"*",設定!B$3:B$100003,0),0),I371),I371))&amp;""</f>
        <v/>
      </c>
      <c r="AO371" s="22" t="str">
        <f t="shared" si="191"/>
        <v/>
      </c>
      <c r="AP371" s="22" t="str">
        <f t="shared" si="192"/>
        <v/>
      </c>
      <c r="AQ371" s="22" t="str">
        <f>IF(AM371="","",IFERROR(IF(入力!H371="",INDEX(設定!$E$3:$X$100003,MATCH("*"&amp;$AM371&amp;"*",設定!B$3:B$100003,0),MATCH($AK371,設定!$E$1:$X$1,1)),H371),H371))</f>
        <v/>
      </c>
      <c r="AR371" s="23" t="str">
        <f t="shared" si="193"/>
        <v/>
      </c>
      <c r="AS371" s="23" t="str">
        <f>IF(AND(AR371&lt;&gt;"",COUNTIF($AJ$3:AJ371,AJ371)=1),SUMIF($AJ$3:$AR$100003,AJ371,$AR$3:$AR$100003),"")</f>
        <v/>
      </c>
      <c r="AT371" s="23" t="str">
        <f>IF(AND(COUNTIF($AK$3:AK371,AK371)=COUNTIF($AK$3:AK100371,AK371),AK371&lt;&gt;""),SUMIF($AK$3:AK371,AK371,$AR$3:AR371),"")</f>
        <v/>
      </c>
      <c r="AU371" s="125"/>
      <c r="AV371" s="22" t="str">
        <f>IF(COUNT(BA371:BF371)=6,MAX($AV$3:AV370)+1,"")</f>
        <v/>
      </c>
      <c r="AW371" s="22" t="str">
        <f>IF(AX371="","",RANK(AX371,$AX$3:$AX$100003,1)+COUNTIF($AX$3:AX371,AX371)-1)</f>
        <v/>
      </c>
      <c r="AX371" s="22" t="str">
        <f t="shared" si="171"/>
        <v/>
      </c>
      <c r="AY371" s="22" t="str">
        <f>IF(AL371="","",IF(COUNTIF($AL$3:AL371,AL371)=1,1+MAX($AY$3:AY370),INDEX($AY$3:AY370,MATCH(AL371,$AL$3:AL371,0),0)))</f>
        <v/>
      </c>
      <c r="AZ371" s="22" t="str">
        <f>IF(AM371="","",IF(COUNTIF($AM$3:AM371,AM371)=1,1+MAX($AZ$3:AZ370),INDEX($AZ$3:AZ370,MATCH(AM371,$AM$3:AM371,0),0)))</f>
        <v/>
      </c>
      <c r="BA371" s="79" t="str">
        <f t="shared" si="172"/>
        <v/>
      </c>
      <c r="BB371" s="79" t="str">
        <f t="shared" si="173"/>
        <v/>
      </c>
      <c r="BC371" s="22" t="str">
        <f>IF($AL371="","",IF(COUNTIF(AL371,"*"&amp;BC$1&amp;"*"),COUNTIF(AL$3:AL371,"*"&amp;BC$1&amp;"*"),""))</f>
        <v/>
      </c>
      <c r="BD371" s="22" t="str">
        <f>IF($AL371="","",IF(COUNTIF(AM371,"*"&amp;BD$1&amp;"*"),COUNTIF(AM$3:AM371,"*"&amp;BD$1&amp;"*"),""))</f>
        <v/>
      </c>
      <c r="BE371" s="22" t="str">
        <f>IF($AL371="","",IF(COUNTIF(AN371,"*"&amp;BE$1&amp;"*"),COUNTIF(AN$3:AN371,"*"&amp;BE$1&amp;"*"),""))</f>
        <v/>
      </c>
      <c r="BF371" s="22" t="str">
        <f>IF($AL371="","",IF(COUNTIF(AO371,"*"&amp;BF$1&amp;"*"),COUNTIF(AO$3:AO371,"*"&amp;BF$1&amp;"*"),""))</f>
        <v/>
      </c>
      <c r="BG371" s="83" t="str">
        <f t="shared" si="174"/>
        <v/>
      </c>
      <c r="BH371" s="22" t="str">
        <f t="shared" si="175"/>
        <v/>
      </c>
      <c r="BI371" s="22" t="str">
        <f t="shared" si="176"/>
        <v/>
      </c>
      <c r="BK371" s="22" t="str">
        <f>IF($BK$1&gt;=1+MAX($BK$3:BK370),1+MAX($BK$3:BK370),"")</f>
        <v/>
      </c>
      <c r="BL371" s="22" t="str">
        <f t="shared" si="197"/>
        <v/>
      </c>
      <c r="BM371" s="22" t="str">
        <f t="shared" si="197"/>
        <v/>
      </c>
      <c r="BN371" s="22" t="str">
        <f t="shared" si="197"/>
        <v/>
      </c>
      <c r="BO371" s="22" t="str">
        <f t="shared" si="197"/>
        <v/>
      </c>
      <c r="BP371" s="22" t="str">
        <f t="shared" si="197"/>
        <v/>
      </c>
      <c r="BQ371" s="22" t="str">
        <f t="shared" si="197"/>
        <v/>
      </c>
      <c r="BR371" s="22" t="str">
        <f t="shared" si="197"/>
        <v/>
      </c>
      <c r="BS371" s="22" t="str">
        <f t="shared" si="197"/>
        <v/>
      </c>
      <c r="BT371" s="22" t="str">
        <f t="shared" si="197"/>
        <v/>
      </c>
      <c r="BU371" s="22" t="str">
        <f t="shared" si="197"/>
        <v/>
      </c>
      <c r="BV371" s="22" t="str">
        <f t="shared" si="197"/>
        <v/>
      </c>
    </row>
    <row r="372" spans="2:74" ht="30" customHeight="1" x14ac:dyDescent="0.2">
      <c r="B372" s="75"/>
      <c r="C372" s="75"/>
      <c r="D372" s="77"/>
      <c r="E372" s="49"/>
      <c r="F372" s="49"/>
      <c r="G372" s="50"/>
      <c r="H372" s="51"/>
      <c r="I372" s="50"/>
      <c r="J372" s="53"/>
      <c r="K372" s="55" t="str">
        <f t="shared" si="178"/>
        <v/>
      </c>
      <c r="L372" s="50" t="str">
        <f t="shared" si="179"/>
        <v/>
      </c>
      <c r="M372" s="50" t="str">
        <f t="shared" si="180"/>
        <v/>
      </c>
      <c r="N372" s="72" t="str">
        <f t="shared" si="181"/>
        <v/>
      </c>
      <c r="O372" s="72" t="str">
        <f t="shared" si="182"/>
        <v/>
      </c>
      <c r="P372" s="51" t="str">
        <f t="shared" si="183"/>
        <v/>
      </c>
      <c r="Q372" s="21"/>
      <c r="R372" s="68" t="str">
        <f t="shared" si="184"/>
        <v/>
      </c>
      <c r="S372" s="51" t="str">
        <f t="shared" si="185"/>
        <v/>
      </c>
      <c r="T372" s="24"/>
      <c r="U372" s="7" t="str">
        <f t="shared" si="169"/>
        <v/>
      </c>
      <c r="V372" s="8" t="str">
        <f t="shared" si="186"/>
        <v/>
      </c>
      <c r="W372" s="21"/>
      <c r="X372" s="14" t="str">
        <f t="shared" si="170"/>
        <v/>
      </c>
      <c r="Y372" s="14" t="str">
        <f t="shared" si="187"/>
        <v/>
      </c>
      <c r="Z372" s="8" t="str">
        <f t="shared" si="188"/>
        <v/>
      </c>
      <c r="AA372" s="24"/>
      <c r="AB372" s="4" t="str">
        <f>IF(B372="","",COUNT(B$3:B372))</f>
        <v/>
      </c>
      <c r="AC372" s="4" t="str">
        <f>IF(C372="","",COUNT(C$3:C372))</f>
        <v/>
      </c>
      <c r="AD372" s="4" t="str">
        <f>IF(D372="","",COUNT(D$3:D372))</f>
        <v/>
      </c>
      <c r="AE372" s="22" t="str">
        <f>IF(E372="","",COUNTA($E$3:E372))</f>
        <v/>
      </c>
      <c r="AF372" s="60" t="str">
        <f>IF(B372="",IF(OR($C372&lt;&gt;"",$D372&lt;&gt;"",$E372&lt;&gt;"",$F372&lt;&gt;""),INDEX(AF$3:AF371,MATCH(MAX(AB$3:AB371),AB$3:AB371,0),0),""),B372)</f>
        <v/>
      </c>
      <c r="AG372" s="60" t="str">
        <f>IF(C372="",IF(OR($B372&lt;&gt;"",$D372&lt;&gt;"",$E372&lt;&gt;"",$F372&lt;&gt;""),INDEX(AG$3:AG371,MATCH(MAX(AC$3:AC371),AC$3:AC371,0),0),""),C372)</f>
        <v/>
      </c>
      <c r="AH372" s="60" t="str">
        <f>IF(D372="",IF(OR($B372&lt;&gt;"",$C372&lt;&gt;"",$E372&lt;&gt;"",$F372&lt;&gt;""),INDEX(AH$3:AH371,MATCH(MAX(AD$3:AD371),AD$3:AD371,0),0),""),D372)</f>
        <v/>
      </c>
      <c r="AI372" s="19" t="str">
        <f t="shared" si="189"/>
        <v/>
      </c>
      <c r="AJ372" s="22" t="str">
        <f>IF(AK372="","",$AK372&amp;"@"&amp;AL372&amp;IF(AL372="","","@"&amp;COUNTIF($AI$3:AI372,AL372)))</f>
        <v/>
      </c>
      <c r="AK372" s="45" t="str">
        <f t="shared" si="190"/>
        <v/>
      </c>
      <c r="AL372" s="5" t="str">
        <f>IF(AI372="",IF(AND(F372&lt;&gt;"",E372=""),INDEX($AI$3:AI371,MATCH(MAX($AE$3:AE371),$AE$3:AE371,0),0),""),AI372)</f>
        <v/>
      </c>
      <c r="AM372" s="22" t="str">
        <f>IF(入力!F372="","",IFERROR(INDEX(設定!$B$3:$B$100003,IFERROR(MATCH("*"&amp;$F372&amp;"*",設定!B$3:B$100003,0),MATCH("*"&amp;$F372&amp;"*",設定!C$3:C$100003,0)),0),入力!F372))&amp;""</f>
        <v/>
      </c>
      <c r="AN372" s="22" t="str">
        <f>IF(AM372="","",IFERROR(IF(入力!I372="",INDEX(設定!$D$3:$D$100003,MATCH("*"&amp;$AM372&amp;"*",設定!B$3:B$100003,0),0),I372),I372))&amp;""</f>
        <v/>
      </c>
      <c r="AO372" s="22" t="str">
        <f t="shared" si="191"/>
        <v/>
      </c>
      <c r="AP372" s="22" t="str">
        <f t="shared" si="192"/>
        <v/>
      </c>
      <c r="AQ372" s="22" t="str">
        <f>IF(AM372="","",IFERROR(IF(入力!H372="",INDEX(設定!$E$3:$X$100003,MATCH("*"&amp;$AM372&amp;"*",設定!B$3:B$100003,0),MATCH($AK372,設定!$E$1:$X$1,1)),H372),H372))</f>
        <v/>
      </c>
      <c r="AR372" s="23" t="str">
        <f t="shared" si="193"/>
        <v/>
      </c>
      <c r="AS372" s="23" t="str">
        <f>IF(AND(AR372&lt;&gt;"",COUNTIF($AJ$3:AJ372,AJ372)=1),SUMIF($AJ$3:$AR$100003,AJ372,$AR$3:$AR$100003),"")</f>
        <v/>
      </c>
      <c r="AT372" s="23" t="str">
        <f>IF(AND(COUNTIF($AK$3:AK372,AK372)=COUNTIF($AK$3:AK100372,AK372),AK372&lt;&gt;""),SUMIF($AK$3:AK372,AK372,$AR$3:AR372),"")</f>
        <v/>
      </c>
      <c r="AU372" s="125"/>
      <c r="AV372" s="22" t="str">
        <f>IF(COUNT(BA372:BF372)=6,MAX($AV$3:AV371)+1,"")</f>
        <v/>
      </c>
      <c r="AW372" s="22" t="str">
        <f>IF(AX372="","",RANK(AX372,$AX$3:$AX$100003,1)+COUNTIF($AX$3:AX372,AX372)-1)</f>
        <v/>
      </c>
      <c r="AX372" s="22" t="str">
        <f t="shared" si="171"/>
        <v/>
      </c>
      <c r="AY372" s="22" t="str">
        <f>IF(AL372="","",IF(COUNTIF($AL$3:AL372,AL372)=1,1+MAX($AY$3:AY371),INDEX($AY$3:AY371,MATCH(AL372,$AL$3:AL372,0),0)))</f>
        <v/>
      </c>
      <c r="AZ372" s="22" t="str">
        <f>IF(AM372="","",IF(COUNTIF($AM$3:AM372,AM372)=1,1+MAX($AZ$3:AZ371),INDEX($AZ$3:AZ371,MATCH(AM372,$AM$3:AM372,0),0)))</f>
        <v/>
      </c>
      <c r="BA372" s="79" t="str">
        <f t="shared" si="172"/>
        <v/>
      </c>
      <c r="BB372" s="79" t="str">
        <f t="shared" si="173"/>
        <v/>
      </c>
      <c r="BC372" s="22" t="str">
        <f>IF($AL372="","",IF(COUNTIF(AL372,"*"&amp;BC$1&amp;"*"),COUNTIF(AL$3:AL372,"*"&amp;BC$1&amp;"*"),""))</f>
        <v/>
      </c>
      <c r="BD372" s="22" t="str">
        <f>IF($AL372="","",IF(COUNTIF(AM372,"*"&amp;BD$1&amp;"*"),COUNTIF(AM$3:AM372,"*"&amp;BD$1&amp;"*"),""))</f>
        <v/>
      </c>
      <c r="BE372" s="22" t="str">
        <f>IF($AL372="","",IF(COUNTIF(AN372,"*"&amp;BE$1&amp;"*"),COUNTIF(AN$3:AN372,"*"&amp;BE$1&amp;"*"),""))</f>
        <v/>
      </c>
      <c r="BF372" s="22" t="str">
        <f>IF($AL372="","",IF(COUNTIF(AO372,"*"&amp;BF$1&amp;"*"),COUNTIF(AO$3:AO372,"*"&amp;BF$1&amp;"*"),""))</f>
        <v/>
      </c>
      <c r="BG372" s="83" t="str">
        <f t="shared" si="174"/>
        <v/>
      </c>
      <c r="BH372" s="22" t="str">
        <f t="shared" si="175"/>
        <v/>
      </c>
      <c r="BI372" s="22" t="str">
        <f t="shared" si="176"/>
        <v/>
      </c>
      <c r="BK372" s="22" t="str">
        <f>IF($BK$1&gt;=1+MAX($BK$3:BK371),1+MAX($BK$3:BK371),"")</f>
        <v/>
      </c>
      <c r="BL372" s="22" t="str">
        <f t="shared" si="197"/>
        <v/>
      </c>
      <c r="BM372" s="22" t="str">
        <f t="shared" si="197"/>
        <v/>
      </c>
      <c r="BN372" s="22" t="str">
        <f t="shared" si="197"/>
        <v/>
      </c>
      <c r="BO372" s="22" t="str">
        <f t="shared" si="197"/>
        <v/>
      </c>
      <c r="BP372" s="22" t="str">
        <f t="shared" si="197"/>
        <v/>
      </c>
      <c r="BQ372" s="22" t="str">
        <f t="shared" si="197"/>
        <v/>
      </c>
      <c r="BR372" s="22" t="str">
        <f t="shared" si="197"/>
        <v/>
      </c>
      <c r="BS372" s="22" t="str">
        <f t="shared" si="197"/>
        <v/>
      </c>
      <c r="BT372" s="22" t="str">
        <f t="shared" si="197"/>
        <v/>
      </c>
      <c r="BU372" s="22" t="str">
        <f t="shared" si="197"/>
        <v/>
      </c>
      <c r="BV372" s="22" t="str">
        <f t="shared" si="197"/>
        <v/>
      </c>
    </row>
    <row r="373" spans="2:74" ht="30" customHeight="1" x14ac:dyDescent="0.2">
      <c r="B373" s="75"/>
      <c r="C373" s="75"/>
      <c r="D373" s="77"/>
      <c r="E373" s="49"/>
      <c r="F373" s="49"/>
      <c r="G373" s="50"/>
      <c r="H373" s="51"/>
      <c r="I373" s="50"/>
      <c r="J373" s="53"/>
      <c r="K373" s="55" t="str">
        <f t="shared" si="178"/>
        <v/>
      </c>
      <c r="L373" s="50" t="str">
        <f t="shared" si="179"/>
        <v/>
      </c>
      <c r="M373" s="50" t="str">
        <f t="shared" si="180"/>
        <v/>
      </c>
      <c r="N373" s="72" t="str">
        <f t="shared" si="181"/>
        <v/>
      </c>
      <c r="O373" s="72" t="str">
        <f t="shared" si="182"/>
        <v/>
      </c>
      <c r="P373" s="51" t="str">
        <f t="shared" si="183"/>
        <v/>
      </c>
      <c r="Q373" s="21"/>
      <c r="R373" s="68" t="str">
        <f t="shared" si="184"/>
        <v/>
      </c>
      <c r="S373" s="51" t="str">
        <f t="shared" si="185"/>
        <v/>
      </c>
      <c r="T373" s="24"/>
      <c r="U373" s="7" t="str">
        <f t="shared" si="169"/>
        <v/>
      </c>
      <c r="V373" s="8" t="str">
        <f t="shared" si="186"/>
        <v/>
      </c>
      <c r="W373" s="21"/>
      <c r="X373" s="14" t="str">
        <f t="shared" si="170"/>
        <v/>
      </c>
      <c r="Y373" s="14" t="str">
        <f t="shared" si="187"/>
        <v/>
      </c>
      <c r="Z373" s="8" t="str">
        <f t="shared" si="188"/>
        <v/>
      </c>
      <c r="AA373" s="24"/>
      <c r="AB373" s="4" t="str">
        <f>IF(B373="","",COUNT(B$3:B373))</f>
        <v/>
      </c>
      <c r="AC373" s="4" t="str">
        <f>IF(C373="","",COUNT(C$3:C373))</f>
        <v/>
      </c>
      <c r="AD373" s="4" t="str">
        <f>IF(D373="","",COUNT(D$3:D373))</f>
        <v/>
      </c>
      <c r="AE373" s="22" t="str">
        <f>IF(E373="","",COUNTA($E$3:E373))</f>
        <v/>
      </c>
      <c r="AF373" s="60" t="str">
        <f>IF(B373="",IF(OR($C373&lt;&gt;"",$D373&lt;&gt;"",$E373&lt;&gt;"",$F373&lt;&gt;""),INDEX(AF$3:AF372,MATCH(MAX(AB$3:AB372),AB$3:AB372,0),0),""),B373)</f>
        <v/>
      </c>
      <c r="AG373" s="60" t="str">
        <f>IF(C373="",IF(OR($B373&lt;&gt;"",$D373&lt;&gt;"",$E373&lt;&gt;"",$F373&lt;&gt;""),INDEX(AG$3:AG372,MATCH(MAX(AC$3:AC372),AC$3:AC372,0),0),""),C373)</f>
        <v/>
      </c>
      <c r="AH373" s="60" t="str">
        <f>IF(D373="",IF(OR($B373&lt;&gt;"",$C373&lt;&gt;"",$E373&lt;&gt;"",$F373&lt;&gt;""),INDEX(AH$3:AH372,MATCH(MAX(AD$3:AD372),AD$3:AD372,0),0),""),D373)</f>
        <v/>
      </c>
      <c r="AI373" s="19" t="str">
        <f t="shared" si="189"/>
        <v/>
      </c>
      <c r="AJ373" s="22" t="str">
        <f>IF(AK373="","",$AK373&amp;"@"&amp;AL373&amp;IF(AL373="","","@"&amp;COUNTIF($AI$3:AI373,AL373)))</f>
        <v/>
      </c>
      <c r="AK373" s="45" t="str">
        <f t="shared" si="190"/>
        <v/>
      </c>
      <c r="AL373" s="5" t="str">
        <f>IF(AI373="",IF(AND(F373&lt;&gt;"",E373=""),INDEX($AI$3:AI372,MATCH(MAX($AE$3:AE372),$AE$3:AE372,0),0),""),AI373)</f>
        <v/>
      </c>
      <c r="AM373" s="22" t="str">
        <f>IF(入力!F373="","",IFERROR(INDEX(設定!$B$3:$B$100003,IFERROR(MATCH("*"&amp;$F373&amp;"*",設定!B$3:B$100003,0),MATCH("*"&amp;$F373&amp;"*",設定!C$3:C$100003,0)),0),入力!F373))&amp;""</f>
        <v/>
      </c>
      <c r="AN373" s="22" t="str">
        <f>IF(AM373="","",IFERROR(IF(入力!I373="",INDEX(設定!$D$3:$D$100003,MATCH("*"&amp;$AM373&amp;"*",設定!B$3:B$100003,0),0),I373),I373))&amp;""</f>
        <v/>
      </c>
      <c r="AO373" s="22" t="str">
        <f t="shared" si="191"/>
        <v/>
      </c>
      <c r="AP373" s="22" t="str">
        <f t="shared" si="192"/>
        <v/>
      </c>
      <c r="AQ373" s="22" t="str">
        <f>IF(AM373="","",IFERROR(IF(入力!H373="",INDEX(設定!$E$3:$X$100003,MATCH("*"&amp;$AM373&amp;"*",設定!B$3:B$100003,0),MATCH($AK373,設定!$E$1:$X$1,1)),H373),H373))</f>
        <v/>
      </c>
      <c r="AR373" s="23" t="str">
        <f t="shared" si="193"/>
        <v/>
      </c>
      <c r="AS373" s="23" t="str">
        <f>IF(AND(AR373&lt;&gt;"",COUNTIF($AJ$3:AJ373,AJ373)=1),SUMIF($AJ$3:$AR$100003,AJ373,$AR$3:$AR$100003),"")</f>
        <v/>
      </c>
      <c r="AT373" s="23" t="str">
        <f>IF(AND(COUNTIF($AK$3:AK373,AK373)=COUNTIF($AK$3:AK100373,AK373),AK373&lt;&gt;""),SUMIF($AK$3:AK373,AK373,$AR$3:AR373),"")</f>
        <v/>
      </c>
      <c r="AU373" s="125"/>
      <c r="AV373" s="22" t="str">
        <f>IF(COUNT(BA373:BF373)=6,MAX($AV$3:AV372)+1,"")</f>
        <v/>
      </c>
      <c r="AW373" s="22" t="str">
        <f>IF(AX373="","",RANK(AX373,$AX$3:$AX$100003,1)+COUNTIF($AX$3:AX373,AX373)-1)</f>
        <v/>
      </c>
      <c r="AX373" s="22" t="str">
        <f t="shared" si="171"/>
        <v/>
      </c>
      <c r="AY373" s="22" t="str">
        <f>IF(AL373="","",IF(COUNTIF($AL$3:AL373,AL373)=1,1+MAX($AY$3:AY372),INDEX($AY$3:AY372,MATCH(AL373,$AL$3:AL373,0),0)))</f>
        <v/>
      </c>
      <c r="AZ373" s="22" t="str">
        <f>IF(AM373="","",IF(COUNTIF($AM$3:AM373,AM373)=1,1+MAX($AZ$3:AZ372),INDEX($AZ$3:AZ372,MATCH(AM373,$AM$3:AM373,0),0)))</f>
        <v/>
      </c>
      <c r="BA373" s="79" t="str">
        <f t="shared" si="172"/>
        <v/>
      </c>
      <c r="BB373" s="79" t="str">
        <f t="shared" si="173"/>
        <v/>
      </c>
      <c r="BC373" s="22" t="str">
        <f>IF($AL373="","",IF(COUNTIF(AL373,"*"&amp;BC$1&amp;"*"),COUNTIF(AL$3:AL373,"*"&amp;BC$1&amp;"*"),""))</f>
        <v/>
      </c>
      <c r="BD373" s="22" t="str">
        <f>IF($AL373="","",IF(COUNTIF(AM373,"*"&amp;BD$1&amp;"*"),COUNTIF(AM$3:AM373,"*"&amp;BD$1&amp;"*"),""))</f>
        <v/>
      </c>
      <c r="BE373" s="22" t="str">
        <f>IF($AL373="","",IF(COUNTIF(AN373,"*"&amp;BE$1&amp;"*"),COUNTIF(AN$3:AN373,"*"&amp;BE$1&amp;"*"),""))</f>
        <v/>
      </c>
      <c r="BF373" s="22" t="str">
        <f>IF($AL373="","",IF(COUNTIF(AO373,"*"&amp;BF$1&amp;"*"),COUNTIF(AO$3:AO373,"*"&amp;BF$1&amp;"*"),""))</f>
        <v/>
      </c>
      <c r="BG373" s="83" t="str">
        <f t="shared" si="174"/>
        <v/>
      </c>
      <c r="BH373" s="22" t="str">
        <f t="shared" si="175"/>
        <v/>
      </c>
      <c r="BI373" s="22" t="str">
        <f t="shared" si="176"/>
        <v/>
      </c>
      <c r="BK373" s="22" t="str">
        <f>IF($BK$1&gt;=1+MAX($BK$3:BK372),1+MAX($BK$3:BK372),"")</f>
        <v/>
      </c>
      <c r="BL373" s="22" t="str">
        <f t="shared" ref="BL373:BV382" si="198">IFERROR(IF($BK373="","",INDEX($AF$3:$AR$100003,MATCH($BK373,INDEX($AV$3:$AW$100003,0,MATCH($BL$1,$AV$2:$AW$2,0)),0),MATCH(BL$2,$AF$2:$AR$2,0))),"")</f>
        <v/>
      </c>
      <c r="BM373" s="22" t="str">
        <f t="shared" si="198"/>
        <v/>
      </c>
      <c r="BN373" s="22" t="str">
        <f t="shared" si="198"/>
        <v/>
      </c>
      <c r="BO373" s="22" t="str">
        <f t="shared" si="198"/>
        <v/>
      </c>
      <c r="BP373" s="22" t="str">
        <f t="shared" si="198"/>
        <v/>
      </c>
      <c r="BQ373" s="22" t="str">
        <f t="shared" si="198"/>
        <v/>
      </c>
      <c r="BR373" s="22" t="str">
        <f t="shared" si="198"/>
        <v/>
      </c>
      <c r="BS373" s="22" t="str">
        <f t="shared" si="198"/>
        <v/>
      </c>
      <c r="BT373" s="22" t="str">
        <f t="shared" si="198"/>
        <v/>
      </c>
      <c r="BU373" s="22" t="str">
        <f t="shared" si="198"/>
        <v/>
      </c>
      <c r="BV373" s="22" t="str">
        <f t="shared" si="198"/>
        <v/>
      </c>
    </row>
    <row r="374" spans="2:74" ht="30" customHeight="1" x14ac:dyDescent="0.2">
      <c r="B374" s="75"/>
      <c r="C374" s="75"/>
      <c r="D374" s="77"/>
      <c r="E374" s="49"/>
      <c r="F374" s="49"/>
      <c r="G374" s="50"/>
      <c r="H374" s="51"/>
      <c r="I374" s="50"/>
      <c r="J374" s="53"/>
      <c r="K374" s="55" t="str">
        <f t="shared" si="178"/>
        <v/>
      </c>
      <c r="L374" s="50" t="str">
        <f t="shared" si="179"/>
        <v/>
      </c>
      <c r="M374" s="50" t="str">
        <f t="shared" si="180"/>
        <v/>
      </c>
      <c r="N374" s="72" t="str">
        <f t="shared" si="181"/>
        <v/>
      </c>
      <c r="O374" s="72" t="str">
        <f t="shared" si="182"/>
        <v/>
      </c>
      <c r="P374" s="51" t="str">
        <f t="shared" si="183"/>
        <v/>
      </c>
      <c r="Q374" s="21"/>
      <c r="R374" s="68" t="str">
        <f t="shared" si="184"/>
        <v/>
      </c>
      <c r="S374" s="51" t="str">
        <f t="shared" si="185"/>
        <v/>
      </c>
      <c r="T374" s="24"/>
      <c r="U374" s="7" t="str">
        <f t="shared" si="169"/>
        <v/>
      </c>
      <c r="V374" s="8" t="str">
        <f t="shared" si="186"/>
        <v/>
      </c>
      <c r="W374" s="21"/>
      <c r="X374" s="14" t="str">
        <f t="shared" si="170"/>
        <v/>
      </c>
      <c r="Y374" s="14" t="str">
        <f t="shared" si="187"/>
        <v/>
      </c>
      <c r="Z374" s="8" t="str">
        <f t="shared" si="188"/>
        <v/>
      </c>
      <c r="AA374" s="24"/>
      <c r="AB374" s="4" t="str">
        <f>IF(B374="","",COUNT(B$3:B374))</f>
        <v/>
      </c>
      <c r="AC374" s="4" t="str">
        <f>IF(C374="","",COUNT(C$3:C374))</f>
        <v/>
      </c>
      <c r="AD374" s="4" t="str">
        <f>IF(D374="","",COUNT(D$3:D374))</f>
        <v/>
      </c>
      <c r="AE374" s="22" t="str">
        <f>IF(E374="","",COUNTA($E$3:E374))</f>
        <v/>
      </c>
      <c r="AF374" s="60" t="str">
        <f>IF(B374="",IF(OR($C374&lt;&gt;"",$D374&lt;&gt;"",$E374&lt;&gt;"",$F374&lt;&gt;""),INDEX(AF$3:AF373,MATCH(MAX(AB$3:AB373),AB$3:AB373,0),0),""),B374)</f>
        <v/>
      </c>
      <c r="AG374" s="60" t="str">
        <f>IF(C374="",IF(OR($B374&lt;&gt;"",$D374&lt;&gt;"",$E374&lt;&gt;"",$F374&lt;&gt;""),INDEX(AG$3:AG373,MATCH(MAX(AC$3:AC373),AC$3:AC373,0),0),""),C374)</f>
        <v/>
      </c>
      <c r="AH374" s="60" t="str">
        <f>IF(D374="",IF(OR($B374&lt;&gt;"",$C374&lt;&gt;"",$E374&lt;&gt;"",$F374&lt;&gt;""),INDEX(AH$3:AH373,MATCH(MAX(AD$3:AD373),AD$3:AD373,0),0),""),D374)</f>
        <v/>
      </c>
      <c r="AI374" s="19" t="str">
        <f t="shared" si="189"/>
        <v/>
      </c>
      <c r="AJ374" s="22" t="str">
        <f>IF(AK374="","",$AK374&amp;"@"&amp;AL374&amp;IF(AL374="","","@"&amp;COUNTIF($AI$3:AI374,AL374)))</f>
        <v/>
      </c>
      <c r="AK374" s="45" t="str">
        <f t="shared" si="190"/>
        <v/>
      </c>
      <c r="AL374" s="5" t="str">
        <f>IF(AI374="",IF(AND(F374&lt;&gt;"",E374=""),INDEX($AI$3:AI373,MATCH(MAX($AE$3:AE373),$AE$3:AE373,0),0),""),AI374)</f>
        <v/>
      </c>
      <c r="AM374" s="22" t="str">
        <f>IF(入力!F374="","",IFERROR(INDEX(設定!$B$3:$B$100003,IFERROR(MATCH("*"&amp;$F374&amp;"*",設定!B$3:B$100003,0),MATCH("*"&amp;$F374&amp;"*",設定!C$3:C$100003,0)),0),入力!F374))&amp;""</f>
        <v/>
      </c>
      <c r="AN374" s="22" t="str">
        <f>IF(AM374="","",IFERROR(IF(入力!I374="",INDEX(設定!$D$3:$D$100003,MATCH("*"&amp;$AM374&amp;"*",設定!B$3:B$100003,0),0),I374),I374))&amp;""</f>
        <v/>
      </c>
      <c r="AO374" s="22" t="str">
        <f t="shared" si="191"/>
        <v/>
      </c>
      <c r="AP374" s="22" t="str">
        <f t="shared" si="192"/>
        <v/>
      </c>
      <c r="AQ374" s="22" t="str">
        <f>IF(AM374="","",IFERROR(IF(入力!H374="",INDEX(設定!$E$3:$X$100003,MATCH("*"&amp;$AM374&amp;"*",設定!B$3:B$100003,0),MATCH($AK374,設定!$E$1:$X$1,1)),H374),H374))</f>
        <v/>
      </c>
      <c r="AR374" s="23" t="str">
        <f t="shared" si="193"/>
        <v/>
      </c>
      <c r="AS374" s="23" t="str">
        <f>IF(AND(AR374&lt;&gt;"",COUNTIF($AJ$3:AJ374,AJ374)=1),SUMIF($AJ$3:$AR$100003,AJ374,$AR$3:$AR$100003),"")</f>
        <v/>
      </c>
      <c r="AT374" s="23" t="str">
        <f>IF(AND(COUNTIF($AK$3:AK374,AK374)=COUNTIF($AK$3:AK100374,AK374),AK374&lt;&gt;""),SUMIF($AK$3:AK374,AK374,$AR$3:AR374),"")</f>
        <v/>
      </c>
      <c r="AU374" s="125"/>
      <c r="AV374" s="22" t="str">
        <f>IF(COUNT(BA374:BF374)=6,MAX($AV$3:AV373)+1,"")</f>
        <v/>
      </c>
      <c r="AW374" s="22" t="str">
        <f>IF(AX374="","",RANK(AX374,$AX$3:$AX$100003,1)+COUNTIF($AX$3:AX374,AX374)-1)</f>
        <v/>
      </c>
      <c r="AX374" s="22" t="str">
        <f t="shared" si="171"/>
        <v/>
      </c>
      <c r="AY374" s="22" t="str">
        <f>IF(AL374="","",IF(COUNTIF($AL$3:AL374,AL374)=1,1+MAX($AY$3:AY373),INDEX($AY$3:AY373,MATCH(AL374,$AL$3:AL374,0),0)))</f>
        <v/>
      </c>
      <c r="AZ374" s="22" t="str">
        <f>IF(AM374="","",IF(COUNTIF($AM$3:AM374,AM374)=1,1+MAX($AZ$3:AZ373),INDEX($AZ$3:AZ373,MATCH(AM374,$AM$3:AM374,0),0)))</f>
        <v/>
      </c>
      <c r="BA374" s="79" t="str">
        <f t="shared" si="172"/>
        <v/>
      </c>
      <c r="BB374" s="79" t="str">
        <f t="shared" si="173"/>
        <v/>
      </c>
      <c r="BC374" s="22" t="str">
        <f>IF($AL374="","",IF(COUNTIF(AL374,"*"&amp;BC$1&amp;"*"),COUNTIF(AL$3:AL374,"*"&amp;BC$1&amp;"*"),""))</f>
        <v/>
      </c>
      <c r="BD374" s="22" t="str">
        <f>IF($AL374="","",IF(COUNTIF(AM374,"*"&amp;BD$1&amp;"*"),COUNTIF(AM$3:AM374,"*"&amp;BD$1&amp;"*"),""))</f>
        <v/>
      </c>
      <c r="BE374" s="22" t="str">
        <f>IF($AL374="","",IF(COUNTIF(AN374,"*"&amp;BE$1&amp;"*"),COUNTIF(AN$3:AN374,"*"&amp;BE$1&amp;"*"),""))</f>
        <v/>
      </c>
      <c r="BF374" s="22" t="str">
        <f>IF($AL374="","",IF(COUNTIF(AO374,"*"&amp;BF$1&amp;"*"),COUNTIF(AO$3:AO374,"*"&amp;BF$1&amp;"*"),""))</f>
        <v/>
      </c>
      <c r="BG374" s="83" t="str">
        <f t="shared" si="174"/>
        <v/>
      </c>
      <c r="BH374" s="22" t="str">
        <f t="shared" si="175"/>
        <v/>
      </c>
      <c r="BI374" s="22" t="str">
        <f t="shared" si="176"/>
        <v/>
      </c>
      <c r="BK374" s="22" t="str">
        <f>IF($BK$1&gt;=1+MAX($BK$3:BK373),1+MAX($BK$3:BK373),"")</f>
        <v/>
      </c>
      <c r="BL374" s="22" t="str">
        <f t="shared" si="198"/>
        <v/>
      </c>
      <c r="BM374" s="22" t="str">
        <f t="shared" si="198"/>
        <v/>
      </c>
      <c r="BN374" s="22" t="str">
        <f t="shared" si="198"/>
        <v/>
      </c>
      <c r="BO374" s="22" t="str">
        <f t="shared" si="198"/>
        <v/>
      </c>
      <c r="BP374" s="22" t="str">
        <f t="shared" si="198"/>
        <v/>
      </c>
      <c r="BQ374" s="22" t="str">
        <f t="shared" si="198"/>
        <v/>
      </c>
      <c r="BR374" s="22" t="str">
        <f t="shared" si="198"/>
        <v/>
      </c>
      <c r="BS374" s="22" t="str">
        <f t="shared" si="198"/>
        <v/>
      </c>
      <c r="BT374" s="22" t="str">
        <f t="shared" si="198"/>
        <v/>
      </c>
      <c r="BU374" s="22" t="str">
        <f t="shared" si="198"/>
        <v/>
      </c>
      <c r="BV374" s="22" t="str">
        <f t="shared" si="198"/>
        <v/>
      </c>
    </row>
    <row r="375" spans="2:74" ht="30" customHeight="1" x14ac:dyDescent="0.2">
      <c r="B375" s="75"/>
      <c r="C375" s="75"/>
      <c r="D375" s="77"/>
      <c r="E375" s="49"/>
      <c r="F375" s="49"/>
      <c r="G375" s="50"/>
      <c r="H375" s="51"/>
      <c r="I375" s="50"/>
      <c r="J375" s="53"/>
      <c r="K375" s="55" t="str">
        <f t="shared" si="178"/>
        <v/>
      </c>
      <c r="L375" s="50" t="str">
        <f t="shared" si="179"/>
        <v/>
      </c>
      <c r="M375" s="50" t="str">
        <f t="shared" si="180"/>
        <v/>
      </c>
      <c r="N375" s="72" t="str">
        <f t="shared" si="181"/>
        <v/>
      </c>
      <c r="O375" s="72" t="str">
        <f t="shared" si="182"/>
        <v/>
      </c>
      <c r="P375" s="51" t="str">
        <f t="shared" si="183"/>
        <v/>
      </c>
      <c r="Q375" s="21"/>
      <c r="R375" s="68" t="str">
        <f t="shared" si="184"/>
        <v/>
      </c>
      <c r="S375" s="51" t="str">
        <f t="shared" si="185"/>
        <v/>
      </c>
      <c r="T375" s="24"/>
      <c r="U375" s="7" t="str">
        <f t="shared" si="169"/>
        <v/>
      </c>
      <c r="V375" s="8" t="str">
        <f t="shared" si="186"/>
        <v/>
      </c>
      <c r="W375" s="21"/>
      <c r="X375" s="14" t="str">
        <f t="shared" si="170"/>
        <v/>
      </c>
      <c r="Y375" s="14" t="str">
        <f t="shared" si="187"/>
        <v/>
      </c>
      <c r="Z375" s="8" t="str">
        <f t="shared" si="188"/>
        <v/>
      </c>
      <c r="AA375" s="24"/>
      <c r="AB375" s="4" t="str">
        <f>IF(B375="","",COUNT(B$3:B375))</f>
        <v/>
      </c>
      <c r="AC375" s="4" t="str">
        <f>IF(C375="","",COUNT(C$3:C375))</f>
        <v/>
      </c>
      <c r="AD375" s="4" t="str">
        <f>IF(D375="","",COUNT(D$3:D375))</f>
        <v/>
      </c>
      <c r="AE375" s="22" t="str">
        <f>IF(E375="","",COUNTA($E$3:E375))</f>
        <v/>
      </c>
      <c r="AF375" s="60" t="str">
        <f>IF(B375="",IF(OR($C375&lt;&gt;"",$D375&lt;&gt;"",$E375&lt;&gt;"",$F375&lt;&gt;""),INDEX(AF$3:AF374,MATCH(MAX(AB$3:AB374),AB$3:AB374,0),0),""),B375)</f>
        <v/>
      </c>
      <c r="AG375" s="60" t="str">
        <f>IF(C375="",IF(OR($B375&lt;&gt;"",$D375&lt;&gt;"",$E375&lt;&gt;"",$F375&lt;&gt;""),INDEX(AG$3:AG374,MATCH(MAX(AC$3:AC374),AC$3:AC374,0),0),""),C375)</f>
        <v/>
      </c>
      <c r="AH375" s="60" t="str">
        <f>IF(D375="",IF(OR($B375&lt;&gt;"",$C375&lt;&gt;"",$E375&lt;&gt;"",$F375&lt;&gt;""),INDEX(AH$3:AH374,MATCH(MAX(AD$3:AD374),AD$3:AD374,0),0),""),D375)</f>
        <v/>
      </c>
      <c r="AI375" s="19" t="str">
        <f t="shared" si="189"/>
        <v/>
      </c>
      <c r="AJ375" s="22" t="str">
        <f>IF(AK375="","",$AK375&amp;"@"&amp;AL375&amp;IF(AL375="","","@"&amp;COUNTIF($AI$3:AI375,AL375)))</f>
        <v/>
      </c>
      <c r="AK375" s="45" t="str">
        <f t="shared" si="190"/>
        <v/>
      </c>
      <c r="AL375" s="5" t="str">
        <f>IF(AI375="",IF(AND(F375&lt;&gt;"",E375=""),INDEX($AI$3:AI374,MATCH(MAX($AE$3:AE374),$AE$3:AE374,0),0),""),AI375)</f>
        <v/>
      </c>
      <c r="AM375" s="22" t="str">
        <f>IF(入力!F375="","",IFERROR(INDEX(設定!$B$3:$B$100003,IFERROR(MATCH("*"&amp;$F375&amp;"*",設定!B$3:B$100003,0),MATCH("*"&amp;$F375&amp;"*",設定!C$3:C$100003,0)),0),入力!F375))&amp;""</f>
        <v/>
      </c>
      <c r="AN375" s="22" t="str">
        <f>IF(AM375="","",IFERROR(IF(入力!I375="",INDEX(設定!$D$3:$D$100003,MATCH("*"&amp;$AM375&amp;"*",設定!B$3:B$100003,0),0),I375),I375))&amp;""</f>
        <v/>
      </c>
      <c r="AO375" s="22" t="str">
        <f t="shared" si="191"/>
        <v/>
      </c>
      <c r="AP375" s="22" t="str">
        <f t="shared" si="192"/>
        <v/>
      </c>
      <c r="AQ375" s="22" t="str">
        <f>IF(AM375="","",IFERROR(IF(入力!H375="",INDEX(設定!$E$3:$X$100003,MATCH("*"&amp;$AM375&amp;"*",設定!B$3:B$100003,0),MATCH($AK375,設定!$E$1:$X$1,1)),H375),H375))</f>
        <v/>
      </c>
      <c r="AR375" s="23" t="str">
        <f t="shared" si="193"/>
        <v/>
      </c>
      <c r="AS375" s="23" t="str">
        <f>IF(AND(AR375&lt;&gt;"",COUNTIF($AJ$3:AJ375,AJ375)=1),SUMIF($AJ$3:$AR$100003,AJ375,$AR$3:$AR$100003),"")</f>
        <v/>
      </c>
      <c r="AT375" s="23" t="str">
        <f>IF(AND(COUNTIF($AK$3:AK375,AK375)=COUNTIF($AK$3:AK100375,AK375),AK375&lt;&gt;""),SUMIF($AK$3:AK375,AK375,$AR$3:AR375),"")</f>
        <v/>
      </c>
      <c r="AU375" s="125"/>
      <c r="AV375" s="22" t="str">
        <f>IF(COUNT(BA375:BF375)=6,MAX($AV$3:AV374)+1,"")</f>
        <v/>
      </c>
      <c r="AW375" s="22" t="str">
        <f>IF(AX375="","",RANK(AX375,$AX$3:$AX$100003,1)+COUNTIF($AX$3:AX375,AX375)-1)</f>
        <v/>
      </c>
      <c r="AX375" s="22" t="str">
        <f t="shared" si="171"/>
        <v/>
      </c>
      <c r="AY375" s="22" t="str">
        <f>IF(AL375="","",IF(COUNTIF($AL$3:AL375,AL375)=1,1+MAX($AY$3:AY374),INDEX($AY$3:AY374,MATCH(AL375,$AL$3:AL375,0),0)))</f>
        <v/>
      </c>
      <c r="AZ375" s="22" t="str">
        <f>IF(AM375="","",IF(COUNTIF($AM$3:AM375,AM375)=1,1+MAX($AZ$3:AZ374),INDEX($AZ$3:AZ374,MATCH(AM375,$AM$3:AM375,0),0)))</f>
        <v/>
      </c>
      <c r="BA375" s="79" t="str">
        <f t="shared" si="172"/>
        <v/>
      </c>
      <c r="BB375" s="79" t="str">
        <f t="shared" si="173"/>
        <v/>
      </c>
      <c r="BC375" s="22" t="str">
        <f>IF($AL375="","",IF(COUNTIF(AL375,"*"&amp;BC$1&amp;"*"),COUNTIF(AL$3:AL375,"*"&amp;BC$1&amp;"*"),""))</f>
        <v/>
      </c>
      <c r="BD375" s="22" t="str">
        <f>IF($AL375="","",IF(COUNTIF(AM375,"*"&amp;BD$1&amp;"*"),COUNTIF(AM$3:AM375,"*"&amp;BD$1&amp;"*"),""))</f>
        <v/>
      </c>
      <c r="BE375" s="22" t="str">
        <f>IF($AL375="","",IF(COUNTIF(AN375,"*"&amp;BE$1&amp;"*"),COUNTIF(AN$3:AN375,"*"&amp;BE$1&amp;"*"),""))</f>
        <v/>
      </c>
      <c r="BF375" s="22" t="str">
        <f>IF($AL375="","",IF(COUNTIF(AO375,"*"&amp;BF$1&amp;"*"),COUNTIF(AO$3:AO375,"*"&amp;BF$1&amp;"*"),""))</f>
        <v/>
      </c>
      <c r="BG375" s="83" t="str">
        <f t="shared" si="174"/>
        <v/>
      </c>
      <c r="BH375" s="22" t="str">
        <f t="shared" si="175"/>
        <v/>
      </c>
      <c r="BI375" s="22" t="str">
        <f t="shared" si="176"/>
        <v/>
      </c>
      <c r="BK375" s="22" t="str">
        <f>IF($BK$1&gt;=1+MAX($BK$3:BK374),1+MAX($BK$3:BK374),"")</f>
        <v/>
      </c>
      <c r="BL375" s="22" t="str">
        <f t="shared" si="198"/>
        <v/>
      </c>
      <c r="BM375" s="22" t="str">
        <f t="shared" si="198"/>
        <v/>
      </c>
      <c r="BN375" s="22" t="str">
        <f t="shared" si="198"/>
        <v/>
      </c>
      <c r="BO375" s="22" t="str">
        <f t="shared" si="198"/>
        <v/>
      </c>
      <c r="BP375" s="22" t="str">
        <f t="shared" si="198"/>
        <v/>
      </c>
      <c r="BQ375" s="22" t="str">
        <f t="shared" si="198"/>
        <v/>
      </c>
      <c r="BR375" s="22" t="str">
        <f t="shared" si="198"/>
        <v/>
      </c>
      <c r="BS375" s="22" t="str">
        <f t="shared" si="198"/>
        <v/>
      </c>
      <c r="BT375" s="22" t="str">
        <f t="shared" si="198"/>
        <v/>
      </c>
      <c r="BU375" s="22" t="str">
        <f t="shared" si="198"/>
        <v/>
      </c>
      <c r="BV375" s="22" t="str">
        <f t="shared" si="198"/>
        <v/>
      </c>
    </row>
    <row r="376" spans="2:74" ht="30" customHeight="1" x14ac:dyDescent="0.2">
      <c r="B376" s="75"/>
      <c r="C376" s="75"/>
      <c r="D376" s="77"/>
      <c r="E376" s="49"/>
      <c r="F376" s="49"/>
      <c r="G376" s="50"/>
      <c r="H376" s="51"/>
      <c r="I376" s="50"/>
      <c r="J376" s="53"/>
      <c r="K376" s="55" t="str">
        <f t="shared" si="178"/>
        <v/>
      </c>
      <c r="L376" s="50" t="str">
        <f t="shared" si="179"/>
        <v/>
      </c>
      <c r="M376" s="50" t="str">
        <f t="shared" si="180"/>
        <v/>
      </c>
      <c r="N376" s="72" t="str">
        <f t="shared" si="181"/>
        <v/>
      </c>
      <c r="O376" s="72" t="str">
        <f t="shared" si="182"/>
        <v/>
      </c>
      <c r="P376" s="51" t="str">
        <f t="shared" si="183"/>
        <v/>
      </c>
      <c r="Q376" s="21"/>
      <c r="R376" s="68" t="str">
        <f t="shared" si="184"/>
        <v/>
      </c>
      <c r="S376" s="51" t="str">
        <f t="shared" si="185"/>
        <v/>
      </c>
      <c r="T376" s="24"/>
      <c r="U376" s="7" t="str">
        <f t="shared" si="169"/>
        <v/>
      </c>
      <c r="V376" s="8" t="str">
        <f t="shared" si="186"/>
        <v/>
      </c>
      <c r="W376" s="21"/>
      <c r="X376" s="14" t="str">
        <f t="shared" si="170"/>
        <v/>
      </c>
      <c r="Y376" s="14" t="str">
        <f t="shared" si="187"/>
        <v/>
      </c>
      <c r="Z376" s="8" t="str">
        <f t="shared" si="188"/>
        <v/>
      </c>
      <c r="AA376" s="24"/>
      <c r="AB376" s="4" t="str">
        <f>IF(B376="","",COUNT(B$3:B376))</f>
        <v/>
      </c>
      <c r="AC376" s="4" t="str">
        <f>IF(C376="","",COUNT(C$3:C376))</f>
        <v/>
      </c>
      <c r="AD376" s="4" t="str">
        <f>IF(D376="","",COUNT(D$3:D376))</f>
        <v/>
      </c>
      <c r="AE376" s="22" t="str">
        <f>IF(E376="","",COUNTA($E$3:E376))</f>
        <v/>
      </c>
      <c r="AF376" s="60" t="str">
        <f>IF(B376="",IF(OR($C376&lt;&gt;"",$D376&lt;&gt;"",$E376&lt;&gt;"",$F376&lt;&gt;""),INDEX(AF$3:AF375,MATCH(MAX(AB$3:AB375),AB$3:AB375,0),0),""),B376)</f>
        <v/>
      </c>
      <c r="AG376" s="60" t="str">
        <f>IF(C376="",IF(OR($B376&lt;&gt;"",$D376&lt;&gt;"",$E376&lt;&gt;"",$F376&lt;&gt;""),INDEX(AG$3:AG375,MATCH(MAX(AC$3:AC375),AC$3:AC375,0),0),""),C376)</f>
        <v/>
      </c>
      <c r="AH376" s="60" t="str">
        <f>IF(D376="",IF(OR($B376&lt;&gt;"",$C376&lt;&gt;"",$E376&lt;&gt;"",$F376&lt;&gt;""),INDEX(AH$3:AH375,MATCH(MAX(AD$3:AD375),AD$3:AD375,0),0),""),D376)</f>
        <v/>
      </c>
      <c r="AI376" s="19" t="str">
        <f t="shared" si="189"/>
        <v/>
      </c>
      <c r="AJ376" s="22" t="str">
        <f>IF(AK376="","",$AK376&amp;"@"&amp;AL376&amp;IF(AL376="","","@"&amp;COUNTIF($AI$3:AI376,AL376)))</f>
        <v/>
      </c>
      <c r="AK376" s="45" t="str">
        <f t="shared" si="190"/>
        <v/>
      </c>
      <c r="AL376" s="5" t="str">
        <f>IF(AI376="",IF(AND(F376&lt;&gt;"",E376=""),INDEX($AI$3:AI375,MATCH(MAX($AE$3:AE375),$AE$3:AE375,0),0),""),AI376)</f>
        <v/>
      </c>
      <c r="AM376" s="22" t="str">
        <f>IF(入力!F376="","",IFERROR(INDEX(設定!$B$3:$B$100003,IFERROR(MATCH("*"&amp;$F376&amp;"*",設定!B$3:B$100003,0),MATCH("*"&amp;$F376&amp;"*",設定!C$3:C$100003,0)),0),入力!F376))&amp;""</f>
        <v/>
      </c>
      <c r="AN376" s="22" t="str">
        <f>IF(AM376="","",IFERROR(IF(入力!I376="",INDEX(設定!$D$3:$D$100003,MATCH("*"&amp;$AM376&amp;"*",設定!B$3:B$100003,0),0),I376),I376))&amp;""</f>
        <v/>
      </c>
      <c r="AO376" s="22" t="str">
        <f t="shared" si="191"/>
        <v/>
      </c>
      <c r="AP376" s="22" t="str">
        <f t="shared" si="192"/>
        <v/>
      </c>
      <c r="AQ376" s="22" t="str">
        <f>IF(AM376="","",IFERROR(IF(入力!H376="",INDEX(設定!$E$3:$X$100003,MATCH("*"&amp;$AM376&amp;"*",設定!B$3:B$100003,0),MATCH($AK376,設定!$E$1:$X$1,1)),H376),H376))</f>
        <v/>
      </c>
      <c r="AR376" s="23" t="str">
        <f t="shared" si="193"/>
        <v/>
      </c>
      <c r="AS376" s="23" t="str">
        <f>IF(AND(AR376&lt;&gt;"",COUNTIF($AJ$3:AJ376,AJ376)=1),SUMIF($AJ$3:$AR$100003,AJ376,$AR$3:$AR$100003),"")</f>
        <v/>
      </c>
      <c r="AT376" s="23" t="str">
        <f>IF(AND(COUNTIF($AK$3:AK376,AK376)=COUNTIF($AK$3:AK100376,AK376),AK376&lt;&gt;""),SUMIF($AK$3:AK376,AK376,$AR$3:AR376),"")</f>
        <v/>
      </c>
      <c r="AU376" s="125"/>
      <c r="AV376" s="22" t="str">
        <f>IF(COUNT(BA376:BF376)=6,MAX($AV$3:AV375)+1,"")</f>
        <v/>
      </c>
      <c r="AW376" s="22" t="str">
        <f>IF(AX376="","",RANK(AX376,$AX$3:$AX$100003,1)+COUNTIF($AX$3:AX376,AX376)-1)</f>
        <v/>
      </c>
      <c r="AX376" s="22" t="str">
        <f t="shared" si="171"/>
        <v/>
      </c>
      <c r="AY376" s="22" t="str">
        <f>IF(AL376="","",IF(COUNTIF($AL$3:AL376,AL376)=1,1+MAX($AY$3:AY375),INDEX($AY$3:AY375,MATCH(AL376,$AL$3:AL376,0),0)))</f>
        <v/>
      </c>
      <c r="AZ376" s="22" t="str">
        <f>IF(AM376="","",IF(COUNTIF($AM$3:AM376,AM376)=1,1+MAX($AZ$3:AZ375),INDEX($AZ$3:AZ375,MATCH(AM376,$AM$3:AM376,0),0)))</f>
        <v/>
      </c>
      <c r="BA376" s="79" t="str">
        <f t="shared" si="172"/>
        <v/>
      </c>
      <c r="BB376" s="79" t="str">
        <f t="shared" si="173"/>
        <v/>
      </c>
      <c r="BC376" s="22" t="str">
        <f>IF($AL376="","",IF(COUNTIF(AL376,"*"&amp;BC$1&amp;"*"),COUNTIF(AL$3:AL376,"*"&amp;BC$1&amp;"*"),""))</f>
        <v/>
      </c>
      <c r="BD376" s="22" t="str">
        <f>IF($AL376="","",IF(COUNTIF(AM376,"*"&amp;BD$1&amp;"*"),COUNTIF(AM$3:AM376,"*"&amp;BD$1&amp;"*"),""))</f>
        <v/>
      </c>
      <c r="BE376" s="22" t="str">
        <f>IF($AL376="","",IF(COUNTIF(AN376,"*"&amp;BE$1&amp;"*"),COUNTIF(AN$3:AN376,"*"&amp;BE$1&amp;"*"),""))</f>
        <v/>
      </c>
      <c r="BF376" s="22" t="str">
        <f>IF($AL376="","",IF(COUNTIF(AO376,"*"&amp;BF$1&amp;"*"),COUNTIF(AO$3:AO376,"*"&amp;BF$1&amp;"*"),""))</f>
        <v/>
      </c>
      <c r="BG376" s="83" t="str">
        <f t="shared" si="174"/>
        <v/>
      </c>
      <c r="BH376" s="22" t="str">
        <f t="shared" si="175"/>
        <v/>
      </c>
      <c r="BI376" s="22" t="str">
        <f t="shared" si="176"/>
        <v/>
      </c>
      <c r="BK376" s="22" t="str">
        <f>IF($BK$1&gt;=1+MAX($BK$3:BK375),1+MAX($BK$3:BK375),"")</f>
        <v/>
      </c>
      <c r="BL376" s="22" t="str">
        <f t="shared" si="198"/>
        <v/>
      </c>
      <c r="BM376" s="22" t="str">
        <f t="shared" si="198"/>
        <v/>
      </c>
      <c r="BN376" s="22" t="str">
        <f t="shared" si="198"/>
        <v/>
      </c>
      <c r="BO376" s="22" t="str">
        <f t="shared" si="198"/>
        <v/>
      </c>
      <c r="BP376" s="22" t="str">
        <f t="shared" si="198"/>
        <v/>
      </c>
      <c r="BQ376" s="22" t="str">
        <f t="shared" si="198"/>
        <v/>
      </c>
      <c r="BR376" s="22" t="str">
        <f t="shared" si="198"/>
        <v/>
      </c>
      <c r="BS376" s="22" t="str">
        <f t="shared" si="198"/>
        <v/>
      </c>
      <c r="BT376" s="22" t="str">
        <f t="shared" si="198"/>
        <v/>
      </c>
      <c r="BU376" s="22" t="str">
        <f t="shared" si="198"/>
        <v/>
      </c>
      <c r="BV376" s="22" t="str">
        <f t="shared" si="198"/>
        <v/>
      </c>
    </row>
    <row r="377" spans="2:74" ht="30" customHeight="1" x14ac:dyDescent="0.2">
      <c r="B377" s="75"/>
      <c r="C377" s="75"/>
      <c r="D377" s="77"/>
      <c r="E377" s="49"/>
      <c r="F377" s="49"/>
      <c r="G377" s="50"/>
      <c r="H377" s="51"/>
      <c r="I377" s="50"/>
      <c r="J377" s="53"/>
      <c r="K377" s="55" t="str">
        <f t="shared" si="178"/>
        <v/>
      </c>
      <c r="L377" s="50" t="str">
        <f t="shared" si="179"/>
        <v/>
      </c>
      <c r="M377" s="50" t="str">
        <f t="shared" si="180"/>
        <v/>
      </c>
      <c r="N377" s="72" t="str">
        <f t="shared" si="181"/>
        <v/>
      </c>
      <c r="O377" s="72" t="str">
        <f t="shared" si="182"/>
        <v/>
      </c>
      <c r="P377" s="51" t="str">
        <f t="shared" si="183"/>
        <v/>
      </c>
      <c r="Q377" s="21"/>
      <c r="R377" s="68" t="str">
        <f t="shared" si="184"/>
        <v/>
      </c>
      <c r="S377" s="51" t="str">
        <f t="shared" si="185"/>
        <v/>
      </c>
      <c r="T377" s="24"/>
      <c r="U377" s="7" t="str">
        <f t="shared" si="169"/>
        <v/>
      </c>
      <c r="V377" s="8" t="str">
        <f t="shared" si="186"/>
        <v/>
      </c>
      <c r="W377" s="21"/>
      <c r="X377" s="14" t="str">
        <f t="shared" si="170"/>
        <v/>
      </c>
      <c r="Y377" s="14" t="str">
        <f t="shared" si="187"/>
        <v/>
      </c>
      <c r="Z377" s="8" t="str">
        <f t="shared" si="188"/>
        <v/>
      </c>
      <c r="AA377" s="24"/>
      <c r="AB377" s="4" t="str">
        <f>IF(B377="","",COUNT(B$3:B377))</f>
        <v/>
      </c>
      <c r="AC377" s="4" t="str">
        <f>IF(C377="","",COUNT(C$3:C377))</f>
        <v/>
      </c>
      <c r="AD377" s="4" t="str">
        <f>IF(D377="","",COUNT(D$3:D377))</f>
        <v/>
      </c>
      <c r="AE377" s="22" t="str">
        <f>IF(E377="","",COUNTA($E$3:E377))</f>
        <v/>
      </c>
      <c r="AF377" s="60" t="str">
        <f>IF(B377="",IF(OR($C377&lt;&gt;"",$D377&lt;&gt;"",$E377&lt;&gt;"",$F377&lt;&gt;""),INDEX(AF$3:AF376,MATCH(MAX(AB$3:AB376),AB$3:AB376,0),0),""),B377)</f>
        <v/>
      </c>
      <c r="AG377" s="60" t="str">
        <f>IF(C377="",IF(OR($B377&lt;&gt;"",$D377&lt;&gt;"",$E377&lt;&gt;"",$F377&lt;&gt;""),INDEX(AG$3:AG376,MATCH(MAX(AC$3:AC376),AC$3:AC376,0),0),""),C377)</f>
        <v/>
      </c>
      <c r="AH377" s="60" t="str">
        <f>IF(D377="",IF(OR($B377&lt;&gt;"",$C377&lt;&gt;"",$E377&lt;&gt;"",$F377&lt;&gt;""),INDEX(AH$3:AH376,MATCH(MAX(AD$3:AD376),AD$3:AD376,0),0),""),D377)</f>
        <v/>
      </c>
      <c r="AI377" s="19" t="str">
        <f t="shared" si="189"/>
        <v/>
      </c>
      <c r="AJ377" s="22" t="str">
        <f>IF(AK377="","",$AK377&amp;"@"&amp;AL377&amp;IF(AL377="","","@"&amp;COUNTIF($AI$3:AI377,AL377)))</f>
        <v/>
      </c>
      <c r="AK377" s="45" t="str">
        <f t="shared" si="190"/>
        <v/>
      </c>
      <c r="AL377" s="5" t="str">
        <f>IF(AI377="",IF(AND(F377&lt;&gt;"",E377=""),INDEX($AI$3:AI376,MATCH(MAX($AE$3:AE376),$AE$3:AE376,0),0),""),AI377)</f>
        <v/>
      </c>
      <c r="AM377" s="22" t="str">
        <f>IF(入力!F377="","",IFERROR(INDEX(設定!$B$3:$B$100003,IFERROR(MATCH("*"&amp;$F377&amp;"*",設定!B$3:B$100003,0),MATCH("*"&amp;$F377&amp;"*",設定!C$3:C$100003,0)),0),入力!F377))&amp;""</f>
        <v/>
      </c>
      <c r="AN377" s="22" t="str">
        <f>IF(AM377="","",IFERROR(IF(入力!I377="",INDEX(設定!$D$3:$D$100003,MATCH("*"&amp;$AM377&amp;"*",設定!B$3:B$100003,0),0),I377),I377))&amp;""</f>
        <v/>
      </c>
      <c r="AO377" s="22" t="str">
        <f t="shared" si="191"/>
        <v/>
      </c>
      <c r="AP377" s="22" t="str">
        <f t="shared" si="192"/>
        <v/>
      </c>
      <c r="AQ377" s="22" t="str">
        <f>IF(AM377="","",IFERROR(IF(入力!H377="",INDEX(設定!$E$3:$X$100003,MATCH("*"&amp;$AM377&amp;"*",設定!B$3:B$100003,0),MATCH($AK377,設定!$E$1:$X$1,1)),H377),H377))</f>
        <v/>
      </c>
      <c r="AR377" s="23" t="str">
        <f t="shared" si="193"/>
        <v/>
      </c>
      <c r="AS377" s="23" t="str">
        <f>IF(AND(AR377&lt;&gt;"",COUNTIF($AJ$3:AJ377,AJ377)=1),SUMIF($AJ$3:$AR$100003,AJ377,$AR$3:$AR$100003),"")</f>
        <v/>
      </c>
      <c r="AT377" s="23" t="str">
        <f>IF(AND(COUNTIF($AK$3:AK377,AK377)=COUNTIF($AK$3:AK100377,AK377),AK377&lt;&gt;""),SUMIF($AK$3:AK377,AK377,$AR$3:AR377),"")</f>
        <v/>
      </c>
      <c r="AU377" s="125"/>
      <c r="AV377" s="22" t="str">
        <f>IF(COUNT(BA377:BF377)=6,MAX($AV$3:AV376)+1,"")</f>
        <v/>
      </c>
      <c r="AW377" s="22" t="str">
        <f>IF(AX377="","",RANK(AX377,$AX$3:$AX$100003,1)+COUNTIF($AX$3:AX377,AX377)-1)</f>
        <v/>
      </c>
      <c r="AX377" s="22" t="str">
        <f t="shared" si="171"/>
        <v/>
      </c>
      <c r="AY377" s="22" t="str">
        <f>IF(AL377="","",IF(COUNTIF($AL$3:AL377,AL377)=1,1+MAX($AY$3:AY376),INDEX($AY$3:AY376,MATCH(AL377,$AL$3:AL377,0),0)))</f>
        <v/>
      </c>
      <c r="AZ377" s="22" t="str">
        <f>IF(AM377="","",IF(COUNTIF($AM$3:AM377,AM377)=1,1+MAX($AZ$3:AZ376),INDEX($AZ$3:AZ376,MATCH(AM377,$AM$3:AM377,0),0)))</f>
        <v/>
      </c>
      <c r="BA377" s="79" t="str">
        <f t="shared" si="172"/>
        <v/>
      </c>
      <c r="BB377" s="79" t="str">
        <f t="shared" si="173"/>
        <v/>
      </c>
      <c r="BC377" s="22" t="str">
        <f>IF($AL377="","",IF(COUNTIF(AL377,"*"&amp;BC$1&amp;"*"),COUNTIF(AL$3:AL377,"*"&amp;BC$1&amp;"*"),""))</f>
        <v/>
      </c>
      <c r="BD377" s="22" t="str">
        <f>IF($AL377="","",IF(COUNTIF(AM377,"*"&amp;BD$1&amp;"*"),COUNTIF(AM$3:AM377,"*"&amp;BD$1&amp;"*"),""))</f>
        <v/>
      </c>
      <c r="BE377" s="22" t="str">
        <f>IF($AL377="","",IF(COUNTIF(AN377,"*"&amp;BE$1&amp;"*"),COUNTIF(AN$3:AN377,"*"&amp;BE$1&amp;"*"),""))</f>
        <v/>
      </c>
      <c r="BF377" s="22" t="str">
        <f>IF($AL377="","",IF(COUNTIF(AO377,"*"&amp;BF$1&amp;"*"),COUNTIF(AO$3:AO377,"*"&amp;BF$1&amp;"*"),""))</f>
        <v/>
      </c>
      <c r="BG377" s="83" t="str">
        <f t="shared" si="174"/>
        <v/>
      </c>
      <c r="BH377" s="22" t="str">
        <f t="shared" si="175"/>
        <v/>
      </c>
      <c r="BI377" s="22" t="str">
        <f t="shared" si="176"/>
        <v/>
      </c>
      <c r="BK377" s="22" t="str">
        <f>IF($BK$1&gt;=1+MAX($BK$3:BK376),1+MAX($BK$3:BK376),"")</f>
        <v/>
      </c>
      <c r="BL377" s="22" t="str">
        <f t="shared" si="198"/>
        <v/>
      </c>
      <c r="BM377" s="22" t="str">
        <f t="shared" si="198"/>
        <v/>
      </c>
      <c r="BN377" s="22" t="str">
        <f t="shared" si="198"/>
        <v/>
      </c>
      <c r="BO377" s="22" t="str">
        <f t="shared" si="198"/>
        <v/>
      </c>
      <c r="BP377" s="22" t="str">
        <f t="shared" si="198"/>
        <v/>
      </c>
      <c r="BQ377" s="22" t="str">
        <f t="shared" si="198"/>
        <v/>
      </c>
      <c r="BR377" s="22" t="str">
        <f t="shared" si="198"/>
        <v/>
      </c>
      <c r="BS377" s="22" t="str">
        <f t="shared" si="198"/>
        <v/>
      </c>
      <c r="BT377" s="22" t="str">
        <f t="shared" si="198"/>
        <v/>
      </c>
      <c r="BU377" s="22" t="str">
        <f t="shared" si="198"/>
        <v/>
      </c>
      <c r="BV377" s="22" t="str">
        <f t="shared" si="198"/>
        <v/>
      </c>
    </row>
    <row r="378" spans="2:74" ht="30" customHeight="1" x14ac:dyDescent="0.2">
      <c r="B378" s="75"/>
      <c r="C378" s="75"/>
      <c r="D378" s="77"/>
      <c r="E378" s="49"/>
      <c r="F378" s="49"/>
      <c r="G378" s="50"/>
      <c r="H378" s="51"/>
      <c r="I378" s="50"/>
      <c r="J378" s="53"/>
      <c r="K378" s="55" t="str">
        <f t="shared" si="178"/>
        <v/>
      </c>
      <c r="L378" s="50" t="str">
        <f t="shared" si="179"/>
        <v/>
      </c>
      <c r="M378" s="50" t="str">
        <f t="shared" si="180"/>
        <v/>
      </c>
      <c r="N378" s="72" t="str">
        <f t="shared" si="181"/>
        <v/>
      </c>
      <c r="O378" s="72" t="str">
        <f t="shared" si="182"/>
        <v/>
      </c>
      <c r="P378" s="51" t="str">
        <f t="shared" si="183"/>
        <v/>
      </c>
      <c r="Q378" s="21"/>
      <c r="R378" s="68" t="str">
        <f t="shared" si="184"/>
        <v/>
      </c>
      <c r="S378" s="51" t="str">
        <f t="shared" si="185"/>
        <v/>
      </c>
      <c r="T378" s="24"/>
      <c r="U378" s="7" t="str">
        <f t="shared" si="169"/>
        <v/>
      </c>
      <c r="V378" s="8" t="str">
        <f t="shared" si="186"/>
        <v/>
      </c>
      <c r="W378" s="21"/>
      <c r="X378" s="14" t="str">
        <f t="shared" si="170"/>
        <v/>
      </c>
      <c r="Y378" s="14" t="str">
        <f t="shared" si="187"/>
        <v/>
      </c>
      <c r="Z378" s="8" t="str">
        <f t="shared" si="188"/>
        <v/>
      </c>
      <c r="AA378" s="24"/>
      <c r="AB378" s="4" t="str">
        <f>IF(B378="","",COUNT(B$3:B378))</f>
        <v/>
      </c>
      <c r="AC378" s="4" t="str">
        <f>IF(C378="","",COUNT(C$3:C378))</f>
        <v/>
      </c>
      <c r="AD378" s="4" t="str">
        <f>IF(D378="","",COUNT(D$3:D378))</f>
        <v/>
      </c>
      <c r="AE378" s="22" t="str">
        <f>IF(E378="","",COUNTA($E$3:E378))</f>
        <v/>
      </c>
      <c r="AF378" s="60" t="str">
        <f>IF(B378="",IF(OR($C378&lt;&gt;"",$D378&lt;&gt;"",$E378&lt;&gt;"",$F378&lt;&gt;""),INDEX(AF$3:AF377,MATCH(MAX(AB$3:AB377),AB$3:AB377,0),0),""),B378)</f>
        <v/>
      </c>
      <c r="AG378" s="60" t="str">
        <f>IF(C378="",IF(OR($B378&lt;&gt;"",$D378&lt;&gt;"",$E378&lt;&gt;"",$F378&lt;&gt;""),INDEX(AG$3:AG377,MATCH(MAX(AC$3:AC377),AC$3:AC377,0),0),""),C378)</f>
        <v/>
      </c>
      <c r="AH378" s="60" t="str">
        <f>IF(D378="",IF(OR($B378&lt;&gt;"",$C378&lt;&gt;"",$E378&lt;&gt;"",$F378&lt;&gt;""),INDEX(AH$3:AH377,MATCH(MAX(AD$3:AD377),AD$3:AD377,0),0),""),D378)</f>
        <v/>
      </c>
      <c r="AI378" s="19" t="str">
        <f t="shared" si="189"/>
        <v/>
      </c>
      <c r="AJ378" s="22" t="str">
        <f>IF(AK378="","",$AK378&amp;"@"&amp;AL378&amp;IF(AL378="","","@"&amp;COUNTIF($AI$3:AI378,AL378)))</f>
        <v/>
      </c>
      <c r="AK378" s="45" t="str">
        <f t="shared" si="190"/>
        <v/>
      </c>
      <c r="AL378" s="5" t="str">
        <f>IF(AI378="",IF(AND(F378&lt;&gt;"",E378=""),INDEX($AI$3:AI377,MATCH(MAX($AE$3:AE377),$AE$3:AE377,0),0),""),AI378)</f>
        <v/>
      </c>
      <c r="AM378" s="22" t="str">
        <f>IF(入力!F378="","",IFERROR(INDEX(設定!$B$3:$B$100003,IFERROR(MATCH("*"&amp;$F378&amp;"*",設定!B$3:B$100003,0),MATCH("*"&amp;$F378&amp;"*",設定!C$3:C$100003,0)),0),入力!F378))&amp;""</f>
        <v/>
      </c>
      <c r="AN378" s="22" t="str">
        <f>IF(AM378="","",IFERROR(IF(入力!I378="",INDEX(設定!$D$3:$D$100003,MATCH("*"&amp;$AM378&amp;"*",設定!B$3:B$100003,0),0),I378),I378))&amp;""</f>
        <v/>
      </c>
      <c r="AO378" s="22" t="str">
        <f t="shared" si="191"/>
        <v/>
      </c>
      <c r="AP378" s="22" t="str">
        <f t="shared" si="192"/>
        <v/>
      </c>
      <c r="AQ378" s="22" t="str">
        <f>IF(AM378="","",IFERROR(IF(入力!H378="",INDEX(設定!$E$3:$X$100003,MATCH("*"&amp;$AM378&amp;"*",設定!B$3:B$100003,0),MATCH($AK378,設定!$E$1:$X$1,1)),H378),H378))</f>
        <v/>
      </c>
      <c r="AR378" s="23" t="str">
        <f t="shared" si="193"/>
        <v/>
      </c>
      <c r="AS378" s="23" t="str">
        <f>IF(AND(AR378&lt;&gt;"",COUNTIF($AJ$3:AJ378,AJ378)=1),SUMIF($AJ$3:$AR$100003,AJ378,$AR$3:$AR$100003),"")</f>
        <v/>
      </c>
      <c r="AT378" s="23" t="str">
        <f>IF(AND(COUNTIF($AK$3:AK378,AK378)=COUNTIF($AK$3:AK100378,AK378),AK378&lt;&gt;""),SUMIF($AK$3:AK378,AK378,$AR$3:AR378),"")</f>
        <v/>
      </c>
      <c r="AU378" s="125"/>
      <c r="AV378" s="22" t="str">
        <f>IF(COUNT(BA378:BF378)=6,MAX($AV$3:AV377)+1,"")</f>
        <v/>
      </c>
      <c r="AW378" s="22" t="str">
        <f>IF(AX378="","",RANK(AX378,$AX$3:$AX$100003,1)+COUNTIF($AX$3:AX378,AX378)-1)</f>
        <v/>
      </c>
      <c r="AX378" s="22" t="str">
        <f t="shared" si="171"/>
        <v/>
      </c>
      <c r="AY378" s="22" t="str">
        <f>IF(AL378="","",IF(COUNTIF($AL$3:AL378,AL378)=1,1+MAX($AY$3:AY377),INDEX($AY$3:AY377,MATCH(AL378,$AL$3:AL378,0),0)))</f>
        <v/>
      </c>
      <c r="AZ378" s="22" t="str">
        <f>IF(AM378="","",IF(COUNTIF($AM$3:AM378,AM378)=1,1+MAX($AZ$3:AZ377),INDEX($AZ$3:AZ377,MATCH(AM378,$AM$3:AM378,0),0)))</f>
        <v/>
      </c>
      <c r="BA378" s="79" t="str">
        <f t="shared" si="172"/>
        <v/>
      </c>
      <c r="BB378" s="79" t="str">
        <f t="shared" si="173"/>
        <v/>
      </c>
      <c r="BC378" s="22" t="str">
        <f>IF($AL378="","",IF(COUNTIF(AL378,"*"&amp;BC$1&amp;"*"),COUNTIF(AL$3:AL378,"*"&amp;BC$1&amp;"*"),""))</f>
        <v/>
      </c>
      <c r="BD378" s="22" t="str">
        <f>IF($AL378="","",IF(COUNTIF(AM378,"*"&amp;BD$1&amp;"*"),COUNTIF(AM$3:AM378,"*"&amp;BD$1&amp;"*"),""))</f>
        <v/>
      </c>
      <c r="BE378" s="22" t="str">
        <f>IF($AL378="","",IF(COUNTIF(AN378,"*"&amp;BE$1&amp;"*"),COUNTIF(AN$3:AN378,"*"&amp;BE$1&amp;"*"),""))</f>
        <v/>
      </c>
      <c r="BF378" s="22" t="str">
        <f>IF($AL378="","",IF(COUNTIF(AO378,"*"&amp;BF$1&amp;"*"),COUNTIF(AO$3:AO378,"*"&amp;BF$1&amp;"*"),""))</f>
        <v/>
      </c>
      <c r="BG378" s="83" t="str">
        <f t="shared" si="174"/>
        <v/>
      </c>
      <c r="BH378" s="22" t="str">
        <f t="shared" si="175"/>
        <v/>
      </c>
      <c r="BI378" s="22" t="str">
        <f t="shared" si="176"/>
        <v/>
      </c>
      <c r="BK378" s="22" t="str">
        <f>IF($BK$1&gt;=1+MAX($BK$3:BK377),1+MAX($BK$3:BK377),"")</f>
        <v/>
      </c>
      <c r="BL378" s="22" t="str">
        <f t="shared" si="198"/>
        <v/>
      </c>
      <c r="BM378" s="22" t="str">
        <f t="shared" si="198"/>
        <v/>
      </c>
      <c r="BN378" s="22" t="str">
        <f t="shared" si="198"/>
        <v/>
      </c>
      <c r="BO378" s="22" t="str">
        <f t="shared" si="198"/>
        <v/>
      </c>
      <c r="BP378" s="22" t="str">
        <f t="shared" si="198"/>
        <v/>
      </c>
      <c r="BQ378" s="22" t="str">
        <f t="shared" si="198"/>
        <v/>
      </c>
      <c r="BR378" s="22" t="str">
        <f t="shared" si="198"/>
        <v/>
      </c>
      <c r="BS378" s="22" t="str">
        <f t="shared" si="198"/>
        <v/>
      </c>
      <c r="BT378" s="22" t="str">
        <f t="shared" si="198"/>
        <v/>
      </c>
      <c r="BU378" s="22" t="str">
        <f t="shared" si="198"/>
        <v/>
      </c>
      <c r="BV378" s="22" t="str">
        <f t="shared" si="198"/>
        <v/>
      </c>
    </row>
    <row r="379" spans="2:74" ht="30" customHeight="1" x14ac:dyDescent="0.2">
      <c r="B379" s="75"/>
      <c r="C379" s="75"/>
      <c r="D379" s="77"/>
      <c r="E379" s="49"/>
      <c r="F379" s="49"/>
      <c r="G379" s="50"/>
      <c r="H379" s="51"/>
      <c r="I379" s="50"/>
      <c r="J379" s="53"/>
      <c r="K379" s="55" t="str">
        <f t="shared" si="178"/>
        <v/>
      </c>
      <c r="L379" s="50" t="str">
        <f t="shared" si="179"/>
        <v/>
      </c>
      <c r="M379" s="50" t="str">
        <f t="shared" si="180"/>
        <v/>
      </c>
      <c r="N379" s="72" t="str">
        <f t="shared" si="181"/>
        <v/>
      </c>
      <c r="O379" s="72" t="str">
        <f t="shared" si="182"/>
        <v/>
      </c>
      <c r="P379" s="51" t="str">
        <f t="shared" si="183"/>
        <v/>
      </c>
      <c r="Q379" s="21"/>
      <c r="R379" s="68" t="str">
        <f t="shared" si="184"/>
        <v/>
      </c>
      <c r="S379" s="51" t="str">
        <f t="shared" si="185"/>
        <v/>
      </c>
      <c r="T379" s="24"/>
      <c r="U379" s="7" t="str">
        <f t="shared" si="169"/>
        <v/>
      </c>
      <c r="V379" s="8" t="str">
        <f t="shared" si="186"/>
        <v/>
      </c>
      <c r="W379" s="21"/>
      <c r="X379" s="14" t="str">
        <f t="shared" si="170"/>
        <v/>
      </c>
      <c r="Y379" s="14" t="str">
        <f t="shared" si="187"/>
        <v/>
      </c>
      <c r="Z379" s="8" t="str">
        <f t="shared" si="188"/>
        <v/>
      </c>
      <c r="AA379" s="24"/>
      <c r="AB379" s="4" t="str">
        <f>IF(B379="","",COUNT(B$3:B379))</f>
        <v/>
      </c>
      <c r="AC379" s="4" t="str">
        <f>IF(C379="","",COUNT(C$3:C379))</f>
        <v/>
      </c>
      <c r="AD379" s="4" t="str">
        <f>IF(D379="","",COUNT(D$3:D379))</f>
        <v/>
      </c>
      <c r="AE379" s="22" t="str">
        <f>IF(E379="","",COUNTA($E$3:E379))</f>
        <v/>
      </c>
      <c r="AF379" s="60" t="str">
        <f>IF(B379="",IF(OR($C379&lt;&gt;"",$D379&lt;&gt;"",$E379&lt;&gt;"",$F379&lt;&gt;""),INDEX(AF$3:AF378,MATCH(MAX(AB$3:AB378),AB$3:AB378,0),0),""),B379)</f>
        <v/>
      </c>
      <c r="AG379" s="60" t="str">
        <f>IF(C379="",IF(OR($B379&lt;&gt;"",$D379&lt;&gt;"",$E379&lt;&gt;"",$F379&lt;&gt;""),INDEX(AG$3:AG378,MATCH(MAX(AC$3:AC378),AC$3:AC378,0),0),""),C379)</f>
        <v/>
      </c>
      <c r="AH379" s="60" t="str">
        <f>IF(D379="",IF(OR($B379&lt;&gt;"",$C379&lt;&gt;"",$E379&lt;&gt;"",$F379&lt;&gt;""),INDEX(AH$3:AH378,MATCH(MAX(AD$3:AD378),AD$3:AD378,0),0),""),D379)</f>
        <v/>
      </c>
      <c r="AI379" s="19" t="str">
        <f t="shared" si="189"/>
        <v/>
      </c>
      <c r="AJ379" s="22" t="str">
        <f>IF(AK379="","",$AK379&amp;"@"&amp;AL379&amp;IF(AL379="","","@"&amp;COUNTIF($AI$3:AI379,AL379)))</f>
        <v/>
      </c>
      <c r="AK379" s="45" t="str">
        <f t="shared" si="190"/>
        <v/>
      </c>
      <c r="AL379" s="5" t="str">
        <f>IF(AI379="",IF(AND(F379&lt;&gt;"",E379=""),INDEX($AI$3:AI378,MATCH(MAX($AE$3:AE378),$AE$3:AE378,0),0),""),AI379)</f>
        <v/>
      </c>
      <c r="AM379" s="22" t="str">
        <f>IF(入力!F379="","",IFERROR(INDEX(設定!$B$3:$B$100003,IFERROR(MATCH("*"&amp;$F379&amp;"*",設定!B$3:B$100003,0),MATCH("*"&amp;$F379&amp;"*",設定!C$3:C$100003,0)),0),入力!F379))&amp;""</f>
        <v/>
      </c>
      <c r="AN379" s="22" t="str">
        <f>IF(AM379="","",IFERROR(IF(入力!I379="",INDEX(設定!$D$3:$D$100003,MATCH("*"&amp;$AM379&amp;"*",設定!B$3:B$100003,0),0),I379),I379))&amp;""</f>
        <v/>
      </c>
      <c r="AO379" s="22" t="str">
        <f t="shared" si="191"/>
        <v/>
      </c>
      <c r="AP379" s="22" t="str">
        <f t="shared" si="192"/>
        <v/>
      </c>
      <c r="AQ379" s="22" t="str">
        <f>IF(AM379="","",IFERROR(IF(入力!H379="",INDEX(設定!$E$3:$X$100003,MATCH("*"&amp;$AM379&amp;"*",設定!B$3:B$100003,0),MATCH($AK379,設定!$E$1:$X$1,1)),H379),H379))</f>
        <v/>
      </c>
      <c r="AR379" s="23" t="str">
        <f t="shared" si="193"/>
        <v/>
      </c>
      <c r="AS379" s="23" t="str">
        <f>IF(AND(AR379&lt;&gt;"",COUNTIF($AJ$3:AJ379,AJ379)=1),SUMIF($AJ$3:$AR$100003,AJ379,$AR$3:$AR$100003),"")</f>
        <v/>
      </c>
      <c r="AT379" s="23" t="str">
        <f>IF(AND(COUNTIF($AK$3:AK379,AK379)=COUNTIF($AK$3:AK100379,AK379),AK379&lt;&gt;""),SUMIF($AK$3:AK379,AK379,$AR$3:AR379),"")</f>
        <v/>
      </c>
      <c r="AU379" s="125"/>
      <c r="AV379" s="22" t="str">
        <f>IF(COUNT(BA379:BF379)=6,MAX($AV$3:AV378)+1,"")</f>
        <v/>
      </c>
      <c r="AW379" s="22" t="str">
        <f>IF(AX379="","",RANK(AX379,$AX$3:$AX$100003,1)+COUNTIF($AX$3:AX379,AX379)-1)</f>
        <v/>
      </c>
      <c r="AX379" s="22" t="str">
        <f t="shared" si="171"/>
        <v/>
      </c>
      <c r="AY379" s="22" t="str">
        <f>IF(AL379="","",IF(COUNTIF($AL$3:AL379,AL379)=1,1+MAX($AY$3:AY378),INDEX($AY$3:AY378,MATCH(AL379,$AL$3:AL379,0),0)))</f>
        <v/>
      </c>
      <c r="AZ379" s="22" t="str">
        <f>IF(AM379="","",IF(COUNTIF($AM$3:AM379,AM379)=1,1+MAX($AZ$3:AZ378),INDEX($AZ$3:AZ378,MATCH(AM379,$AM$3:AM379,0),0)))</f>
        <v/>
      </c>
      <c r="BA379" s="79" t="str">
        <f t="shared" si="172"/>
        <v/>
      </c>
      <c r="BB379" s="79" t="str">
        <f t="shared" si="173"/>
        <v/>
      </c>
      <c r="BC379" s="22" t="str">
        <f>IF($AL379="","",IF(COUNTIF(AL379,"*"&amp;BC$1&amp;"*"),COUNTIF(AL$3:AL379,"*"&amp;BC$1&amp;"*"),""))</f>
        <v/>
      </c>
      <c r="BD379" s="22" t="str">
        <f>IF($AL379="","",IF(COUNTIF(AM379,"*"&amp;BD$1&amp;"*"),COUNTIF(AM$3:AM379,"*"&amp;BD$1&amp;"*"),""))</f>
        <v/>
      </c>
      <c r="BE379" s="22" t="str">
        <f>IF($AL379="","",IF(COUNTIF(AN379,"*"&amp;BE$1&amp;"*"),COUNTIF(AN$3:AN379,"*"&amp;BE$1&amp;"*"),""))</f>
        <v/>
      </c>
      <c r="BF379" s="22" t="str">
        <f>IF($AL379="","",IF(COUNTIF(AO379,"*"&amp;BF$1&amp;"*"),COUNTIF(AO$3:AO379,"*"&amp;BF$1&amp;"*"),""))</f>
        <v/>
      </c>
      <c r="BG379" s="83" t="str">
        <f t="shared" si="174"/>
        <v/>
      </c>
      <c r="BH379" s="22" t="str">
        <f t="shared" si="175"/>
        <v/>
      </c>
      <c r="BI379" s="22" t="str">
        <f t="shared" si="176"/>
        <v/>
      </c>
      <c r="BK379" s="22" t="str">
        <f>IF($BK$1&gt;=1+MAX($BK$3:BK378),1+MAX($BK$3:BK378),"")</f>
        <v/>
      </c>
      <c r="BL379" s="22" t="str">
        <f t="shared" si="198"/>
        <v/>
      </c>
      <c r="BM379" s="22" t="str">
        <f t="shared" si="198"/>
        <v/>
      </c>
      <c r="BN379" s="22" t="str">
        <f t="shared" si="198"/>
        <v/>
      </c>
      <c r="BO379" s="22" t="str">
        <f t="shared" si="198"/>
        <v/>
      </c>
      <c r="BP379" s="22" t="str">
        <f t="shared" si="198"/>
        <v/>
      </c>
      <c r="BQ379" s="22" t="str">
        <f t="shared" si="198"/>
        <v/>
      </c>
      <c r="BR379" s="22" t="str">
        <f t="shared" si="198"/>
        <v/>
      </c>
      <c r="BS379" s="22" t="str">
        <f t="shared" si="198"/>
        <v/>
      </c>
      <c r="BT379" s="22" t="str">
        <f t="shared" si="198"/>
        <v/>
      </c>
      <c r="BU379" s="22" t="str">
        <f t="shared" si="198"/>
        <v/>
      </c>
      <c r="BV379" s="22" t="str">
        <f t="shared" si="198"/>
        <v/>
      </c>
    </row>
    <row r="380" spans="2:74" ht="30" customHeight="1" x14ac:dyDescent="0.2">
      <c r="B380" s="75"/>
      <c r="C380" s="75"/>
      <c r="D380" s="77"/>
      <c r="E380" s="49"/>
      <c r="F380" s="49"/>
      <c r="G380" s="50"/>
      <c r="H380" s="51"/>
      <c r="I380" s="50"/>
      <c r="J380" s="53"/>
      <c r="K380" s="55" t="str">
        <f t="shared" si="178"/>
        <v/>
      </c>
      <c r="L380" s="50" t="str">
        <f t="shared" si="179"/>
        <v/>
      </c>
      <c r="M380" s="50" t="str">
        <f t="shared" si="180"/>
        <v/>
      </c>
      <c r="N380" s="72" t="str">
        <f t="shared" si="181"/>
        <v/>
      </c>
      <c r="O380" s="72" t="str">
        <f t="shared" si="182"/>
        <v/>
      </c>
      <c r="P380" s="51" t="str">
        <f t="shared" si="183"/>
        <v/>
      </c>
      <c r="Q380" s="21"/>
      <c r="R380" s="68" t="str">
        <f t="shared" si="184"/>
        <v/>
      </c>
      <c r="S380" s="51" t="str">
        <f t="shared" si="185"/>
        <v/>
      </c>
      <c r="T380" s="24"/>
      <c r="U380" s="7" t="str">
        <f t="shared" si="169"/>
        <v/>
      </c>
      <c r="V380" s="8" t="str">
        <f t="shared" si="186"/>
        <v/>
      </c>
      <c r="W380" s="21"/>
      <c r="X380" s="14" t="str">
        <f t="shared" si="170"/>
        <v/>
      </c>
      <c r="Y380" s="14" t="str">
        <f t="shared" si="187"/>
        <v/>
      </c>
      <c r="Z380" s="8" t="str">
        <f t="shared" si="188"/>
        <v/>
      </c>
      <c r="AA380" s="24"/>
      <c r="AB380" s="4" t="str">
        <f>IF(B380="","",COUNT(B$3:B380))</f>
        <v/>
      </c>
      <c r="AC380" s="4" t="str">
        <f>IF(C380="","",COUNT(C$3:C380))</f>
        <v/>
      </c>
      <c r="AD380" s="4" t="str">
        <f>IF(D380="","",COUNT(D$3:D380))</f>
        <v/>
      </c>
      <c r="AE380" s="22" t="str">
        <f>IF(E380="","",COUNTA($E$3:E380))</f>
        <v/>
      </c>
      <c r="AF380" s="60" t="str">
        <f>IF(B380="",IF(OR($C380&lt;&gt;"",$D380&lt;&gt;"",$E380&lt;&gt;"",$F380&lt;&gt;""),INDEX(AF$3:AF379,MATCH(MAX(AB$3:AB379),AB$3:AB379,0),0),""),B380)</f>
        <v/>
      </c>
      <c r="AG380" s="60" t="str">
        <f>IF(C380="",IF(OR($B380&lt;&gt;"",$D380&lt;&gt;"",$E380&lt;&gt;"",$F380&lt;&gt;""),INDEX(AG$3:AG379,MATCH(MAX(AC$3:AC379),AC$3:AC379,0),0),""),C380)</f>
        <v/>
      </c>
      <c r="AH380" s="60" t="str">
        <f>IF(D380="",IF(OR($B380&lt;&gt;"",$C380&lt;&gt;"",$E380&lt;&gt;"",$F380&lt;&gt;""),INDEX(AH$3:AH379,MATCH(MAX(AD$3:AD379),AD$3:AD379,0),0),""),D380)</f>
        <v/>
      </c>
      <c r="AI380" s="19" t="str">
        <f t="shared" si="189"/>
        <v/>
      </c>
      <c r="AJ380" s="22" t="str">
        <f>IF(AK380="","",$AK380&amp;"@"&amp;AL380&amp;IF(AL380="","","@"&amp;COUNTIF($AI$3:AI380,AL380)))</f>
        <v/>
      </c>
      <c r="AK380" s="45" t="str">
        <f t="shared" si="190"/>
        <v/>
      </c>
      <c r="AL380" s="5" t="str">
        <f>IF(AI380="",IF(AND(F380&lt;&gt;"",E380=""),INDEX($AI$3:AI379,MATCH(MAX($AE$3:AE379),$AE$3:AE379,0),0),""),AI380)</f>
        <v/>
      </c>
      <c r="AM380" s="22" t="str">
        <f>IF(入力!F380="","",IFERROR(INDEX(設定!$B$3:$B$100003,IFERROR(MATCH("*"&amp;$F380&amp;"*",設定!B$3:B$100003,0),MATCH("*"&amp;$F380&amp;"*",設定!C$3:C$100003,0)),0),入力!F380))&amp;""</f>
        <v/>
      </c>
      <c r="AN380" s="22" t="str">
        <f>IF(AM380="","",IFERROR(IF(入力!I380="",INDEX(設定!$D$3:$D$100003,MATCH("*"&amp;$AM380&amp;"*",設定!B$3:B$100003,0),0),I380),I380))&amp;""</f>
        <v/>
      </c>
      <c r="AO380" s="22" t="str">
        <f t="shared" si="191"/>
        <v/>
      </c>
      <c r="AP380" s="22" t="str">
        <f t="shared" si="192"/>
        <v/>
      </c>
      <c r="AQ380" s="22" t="str">
        <f>IF(AM380="","",IFERROR(IF(入力!H380="",INDEX(設定!$E$3:$X$100003,MATCH("*"&amp;$AM380&amp;"*",設定!B$3:B$100003,0),MATCH($AK380,設定!$E$1:$X$1,1)),H380),H380))</f>
        <v/>
      </c>
      <c r="AR380" s="23" t="str">
        <f t="shared" si="193"/>
        <v/>
      </c>
      <c r="AS380" s="23" t="str">
        <f>IF(AND(AR380&lt;&gt;"",COUNTIF($AJ$3:AJ380,AJ380)=1),SUMIF($AJ$3:$AR$100003,AJ380,$AR$3:$AR$100003),"")</f>
        <v/>
      </c>
      <c r="AT380" s="23" t="str">
        <f>IF(AND(COUNTIF($AK$3:AK380,AK380)=COUNTIF($AK$3:AK100380,AK380),AK380&lt;&gt;""),SUMIF($AK$3:AK380,AK380,$AR$3:AR380),"")</f>
        <v/>
      </c>
      <c r="AU380" s="125"/>
      <c r="AV380" s="22" t="str">
        <f>IF(COUNT(BA380:BF380)=6,MAX($AV$3:AV379)+1,"")</f>
        <v/>
      </c>
      <c r="AW380" s="22" t="str">
        <f>IF(AX380="","",RANK(AX380,$AX$3:$AX$100003,1)+COUNTIF($AX$3:AX380,AX380)-1)</f>
        <v/>
      </c>
      <c r="AX380" s="22" t="str">
        <f t="shared" si="171"/>
        <v/>
      </c>
      <c r="AY380" s="22" t="str">
        <f>IF(AL380="","",IF(COUNTIF($AL$3:AL380,AL380)=1,1+MAX($AY$3:AY379),INDEX($AY$3:AY379,MATCH(AL380,$AL$3:AL380,0),0)))</f>
        <v/>
      </c>
      <c r="AZ380" s="22" t="str">
        <f>IF(AM380="","",IF(COUNTIF($AM$3:AM380,AM380)=1,1+MAX($AZ$3:AZ379),INDEX($AZ$3:AZ379,MATCH(AM380,$AM$3:AM380,0),0)))</f>
        <v/>
      </c>
      <c r="BA380" s="79" t="str">
        <f t="shared" si="172"/>
        <v/>
      </c>
      <c r="BB380" s="79" t="str">
        <f t="shared" si="173"/>
        <v/>
      </c>
      <c r="BC380" s="22" t="str">
        <f>IF($AL380="","",IF(COUNTIF(AL380,"*"&amp;BC$1&amp;"*"),COUNTIF(AL$3:AL380,"*"&amp;BC$1&amp;"*"),""))</f>
        <v/>
      </c>
      <c r="BD380" s="22" t="str">
        <f>IF($AL380="","",IF(COUNTIF(AM380,"*"&amp;BD$1&amp;"*"),COUNTIF(AM$3:AM380,"*"&amp;BD$1&amp;"*"),""))</f>
        <v/>
      </c>
      <c r="BE380" s="22" t="str">
        <f>IF($AL380="","",IF(COUNTIF(AN380,"*"&amp;BE$1&amp;"*"),COUNTIF(AN$3:AN380,"*"&amp;BE$1&amp;"*"),""))</f>
        <v/>
      </c>
      <c r="BF380" s="22" t="str">
        <f>IF($AL380="","",IF(COUNTIF(AO380,"*"&amp;BF$1&amp;"*"),COUNTIF(AO$3:AO380,"*"&amp;BF$1&amp;"*"),""))</f>
        <v/>
      </c>
      <c r="BG380" s="83" t="str">
        <f t="shared" si="174"/>
        <v/>
      </c>
      <c r="BH380" s="22" t="str">
        <f t="shared" si="175"/>
        <v/>
      </c>
      <c r="BI380" s="22" t="str">
        <f t="shared" si="176"/>
        <v/>
      </c>
      <c r="BK380" s="22" t="str">
        <f>IF($BK$1&gt;=1+MAX($BK$3:BK379),1+MAX($BK$3:BK379),"")</f>
        <v/>
      </c>
      <c r="BL380" s="22" t="str">
        <f t="shared" si="198"/>
        <v/>
      </c>
      <c r="BM380" s="22" t="str">
        <f t="shared" si="198"/>
        <v/>
      </c>
      <c r="BN380" s="22" t="str">
        <f t="shared" si="198"/>
        <v/>
      </c>
      <c r="BO380" s="22" t="str">
        <f t="shared" si="198"/>
        <v/>
      </c>
      <c r="BP380" s="22" t="str">
        <f t="shared" si="198"/>
        <v/>
      </c>
      <c r="BQ380" s="22" t="str">
        <f t="shared" si="198"/>
        <v/>
      </c>
      <c r="BR380" s="22" t="str">
        <f t="shared" si="198"/>
        <v/>
      </c>
      <c r="BS380" s="22" t="str">
        <f t="shared" si="198"/>
        <v/>
      </c>
      <c r="BT380" s="22" t="str">
        <f t="shared" si="198"/>
        <v/>
      </c>
      <c r="BU380" s="22" t="str">
        <f t="shared" si="198"/>
        <v/>
      </c>
      <c r="BV380" s="22" t="str">
        <f t="shared" si="198"/>
        <v/>
      </c>
    </row>
    <row r="381" spans="2:74" ht="30" customHeight="1" x14ac:dyDescent="0.2">
      <c r="B381" s="75"/>
      <c r="C381" s="75"/>
      <c r="D381" s="77"/>
      <c r="E381" s="49"/>
      <c r="F381" s="49"/>
      <c r="G381" s="50"/>
      <c r="H381" s="51"/>
      <c r="I381" s="50"/>
      <c r="J381" s="53"/>
      <c r="K381" s="55" t="str">
        <f t="shared" si="178"/>
        <v/>
      </c>
      <c r="L381" s="50" t="str">
        <f t="shared" si="179"/>
        <v/>
      </c>
      <c r="M381" s="50" t="str">
        <f t="shared" si="180"/>
        <v/>
      </c>
      <c r="N381" s="72" t="str">
        <f t="shared" si="181"/>
        <v/>
      </c>
      <c r="O381" s="72" t="str">
        <f t="shared" si="182"/>
        <v/>
      </c>
      <c r="P381" s="51" t="str">
        <f t="shared" si="183"/>
        <v/>
      </c>
      <c r="Q381" s="21"/>
      <c r="R381" s="68" t="str">
        <f t="shared" si="184"/>
        <v/>
      </c>
      <c r="S381" s="51" t="str">
        <f t="shared" si="185"/>
        <v/>
      </c>
      <c r="T381" s="24"/>
      <c r="U381" s="7" t="str">
        <f t="shared" si="169"/>
        <v/>
      </c>
      <c r="V381" s="8" t="str">
        <f t="shared" si="186"/>
        <v/>
      </c>
      <c r="W381" s="21"/>
      <c r="X381" s="14" t="str">
        <f t="shared" si="170"/>
        <v/>
      </c>
      <c r="Y381" s="14" t="str">
        <f t="shared" si="187"/>
        <v/>
      </c>
      <c r="Z381" s="8" t="str">
        <f t="shared" si="188"/>
        <v/>
      </c>
      <c r="AA381" s="24"/>
      <c r="AB381" s="4" t="str">
        <f>IF(B381="","",COUNT(B$3:B381))</f>
        <v/>
      </c>
      <c r="AC381" s="4" t="str">
        <f>IF(C381="","",COUNT(C$3:C381))</f>
        <v/>
      </c>
      <c r="AD381" s="4" t="str">
        <f>IF(D381="","",COUNT(D$3:D381))</f>
        <v/>
      </c>
      <c r="AE381" s="22" t="str">
        <f>IF(E381="","",COUNTA($E$3:E381))</f>
        <v/>
      </c>
      <c r="AF381" s="60" t="str">
        <f>IF(B381="",IF(OR($C381&lt;&gt;"",$D381&lt;&gt;"",$E381&lt;&gt;"",$F381&lt;&gt;""),INDEX(AF$3:AF380,MATCH(MAX(AB$3:AB380),AB$3:AB380,0),0),""),B381)</f>
        <v/>
      </c>
      <c r="AG381" s="60" t="str">
        <f>IF(C381="",IF(OR($B381&lt;&gt;"",$D381&lt;&gt;"",$E381&lt;&gt;"",$F381&lt;&gt;""),INDEX(AG$3:AG380,MATCH(MAX(AC$3:AC380),AC$3:AC380,0),0),""),C381)</f>
        <v/>
      </c>
      <c r="AH381" s="60" t="str">
        <f>IF(D381="",IF(OR($B381&lt;&gt;"",$C381&lt;&gt;"",$E381&lt;&gt;"",$F381&lt;&gt;""),INDEX(AH$3:AH380,MATCH(MAX(AD$3:AD380),AD$3:AD380,0),0),""),D381)</f>
        <v/>
      </c>
      <c r="AI381" s="19" t="str">
        <f t="shared" si="189"/>
        <v/>
      </c>
      <c r="AJ381" s="22" t="str">
        <f>IF(AK381="","",$AK381&amp;"@"&amp;AL381&amp;IF(AL381="","","@"&amp;COUNTIF($AI$3:AI381,AL381)))</f>
        <v/>
      </c>
      <c r="AK381" s="45" t="str">
        <f t="shared" si="190"/>
        <v/>
      </c>
      <c r="AL381" s="5" t="str">
        <f>IF(AI381="",IF(AND(F381&lt;&gt;"",E381=""),INDEX($AI$3:AI380,MATCH(MAX($AE$3:AE380),$AE$3:AE380,0),0),""),AI381)</f>
        <v/>
      </c>
      <c r="AM381" s="22" t="str">
        <f>IF(入力!F381="","",IFERROR(INDEX(設定!$B$3:$B$100003,IFERROR(MATCH("*"&amp;$F381&amp;"*",設定!B$3:B$100003,0),MATCH("*"&amp;$F381&amp;"*",設定!C$3:C$100003,0)),0),入力!F381))&amp;""</f>
        <v/>
      </c>
      <c r="AN381" s="22" t="str">
        <f>IF(AM381="","",IFERROR(IF(入力!I381="",INDEX(設定!$D$3:$D$100003,MATCH("*"&amp;$AM381&amp;"*",設定!B$3:B$100003,0),0),I381),I381))&amp;""</f>
        <v/>
      </c>
      <c r="AO381" s="22" t="str">
        <f t="shared" si="191"/>
        <v/>
      </c>
      <c r="AP381" s="22" t="str">
        <f t="shared" si="192"/>
        <v/>
      </c>
      <c r="AQ381" s="22" t="str">
        <f>IF(AM381="","",IFERROR(IF(入力!H381="",INDEX(設定!$E$3:$X$100003,MATCH("*"&amp;$AM381&amp;"*",設定!B$3:B$100003,0),MATCH($AK381,設定!$E$1:$X$1,1)),H381),H381))</f>
        <v/>
      </c>
      <c r="AR381" s="23" t="str">
        <f t="shared" si="193"/>
        <v/>
      </c>
      <c r="AS381" s="23" t="str">
        <f>IF(AND(AR381&lt;&gt;"",COUNTIF($AJ$3:AJ381,AJ381)=1),SUMIF($AJ$3:$AR$100003,AJ381,$AR$3:$AR$100003),"")</f>
        <v/>
      </c>
      <c r="AT381" s="23" t="str">
        <f>IF(AND(COUNTIF($AK$3:AK381,AK381)=COUNTIF($AK$3:AK100381,AK381),AK381&lt;&gt;""),SUMIF($AK$3:AK381,AK381,$AR$3:AR381),"")</f>
        <v/>
      </c>
      <c r="AU381" s="125"/>
      <c r="AV381" s="22" t="str">
        <f>IF(COUNT(BA381:BF381)=6,MAX($AV$3:AV380)+1,"")</f>
        <v/>
      </c>
      <c r="AW381" s="22" t="str">
        <f>IF(AX381="","",RANK(AX381,$AX$3:$AX$100003,1)+COUNTIF($AX$3:AX381,AX381)-1)</f>
        <v/>
      </c>
      <c r="AX381" s="22" t="str">
        <f t="shared" si="171"/>
        <v/>
      </c>
      <c r="AY381" s="22" t="str">
        <f>IF(AL381="","",IF(COUNTIF($AL$3:AL381,AL381)=1,1+MAX($AY$3:AY380),INDEX($AY$3:AY380,MATCH(AL381,$AL$3:AL381,0),0)))</f>
        <v/>
      </c>
      <c r="AZ381" s="22" t="str">
        <f>IF(AM381="","",IF(COUNTIF($AM$3:AM381,AM381)=1,1+MAX($AZ$3:AZ380),INDEX($AZ$3:AZ380,MATCH(AM381,$AM$3:AM381,0),0)))</f>
        <v/>
      </c>
      <c r="BA381" s="79" t="str">
        <f t="shared" si="172"/>
        <v/>
      </c>
      <c r="BB381" s="79" t="str">
        <f t="shared" si="173"/>
        <v/>
      </c>
      <c r="BC381" s="22" t="str">
        <f>IF($AL381="","",IF(COUNTIF(AL381,"*"&amp;BC$1&amp;"*"),COUNTIF(AL$3:AL381,"*"&amp;BC$1&amp;"*"),""))</f>
        <v/>
      </c>
      <c r="BD381" s="22" t="str">
        <f>IF($AL381="","",IF(COUNTIF(AM381,"*"&amp;BD$1&amp;"*"),COUNTIF(AM$3:AM381,"*"&amp;BD$1&amp;"*"),""))</f>
        <v/>
      </c>
      <c r="BE381" s="22" t="str">
        <f>IF($AL381="","",IF(COUNTIF(AN381,"*"&amp;BE$1&amp;"*"),COUNTIF(AN$3:AN381,"*"&amp;BE$1&amp;"*"),""))</f>
        <v/>
      </c>
      <c r="BF381" s="22" t="str">
        <f>IF($AL381="","",IF(COUNTIF(AO381,"*"&amp;BF$1&amp;"*"),COUNTIF(AO$3:AO381,"*"&amp;BF$1&amp;"*"),""))</f>
        <v/>
      </c>
      <c r="BG381" s="83" t="str">
        <f t="shared" si="174"/>
        <v/>
      </c>
      <c r="BH381" s="22" t="str">
        <f t="shared" si="175"/>
        <v/>
      </c>
      <c r="BI381" s="22" t="str">
        <f t="shared" si="176"/>
        <v/>
      </c>
      <c r="BK381" s="22" t="str">
        <f>IF($BK$1&gt;=1+MAX($BK$3:BK380),1+MAX($BK$3:BK380),"")</f>
        <v/>
      </c>
      <c r="BL381" s="22" t="str">
        <f t="shared" si="198"/>
        <v/>
      </c>
      <c r="BM381" s="22" t="str">
        <f t="shared" si="198"/>
        <v/>
      </c>
      <c r="BN381" s="22" t="str">
        <f t="shared" si="198"/>
        <v/>
      </c>
      <c r="BO381" s="22" t="str">
        <f t="shared" si="198"/>
        <v/>
      </c>
      <c r="BP381" s="22" t="str">
        <f t="shared" si="198"/>
        <v/>
      </c>
      <c r="BQ381" s="22" t="str">
        <f t="shared" si="198"/>
        <v/>
      </c>
      <c r="BR381" s="22" t="str">
        <f t="shared" si="198"/>
        <v/>
      </c>
      <c r="BS381" s="22" t="str">
        <f t="shared" si="198"/>
        <v/>
      </c>
      <c r="BT381" s="22" t="str">
        <f t="shared" si="198"/>
        <v/>
      </c>
      <c r="BU381" s="22" t="str">
        <f t="shared" si="198"/>
        <v/>
      </c>
      <c r="BV381" s="22" t="str">
        <f t="shared" si="198"/>
        <v/>
      </c>
    </row>
    <row r="382" spans="2:74" ht="30" customHeight="1" x14ac:dyDescent="0.2">
      <c r="B382" s="75"/>
      <c r="C382" s="75"/>
      <c r="D382" s="77"/>
      <c r="E382" s="49"/>
      <c r="F382" s="49"/>
      <c r="G382" s="50"/>
      <c r="H382" s="51"/>
      <c r="I382" s="50"/>
      <c r="J382" s="53"/>
      <c r="K382" s="55" t="str">
        <f t="shared" si="178"/>
        <v/>
      </c>
      <c r="L382" s="50" t="str">
        <f t="shared" si="179"/>
        <v/>
      </c>
      <c r="M382" s="50" t="str">
        <f t="shared" si="180"/>
        <v/>
      </c>
      <c r="N382" s="72" t="str">
        <f t="shared" si="181"/>
        <v/>
      </c>
      <c r="O382" s="72" t="str">
        <f t="shared" si="182"/>
        <v/>
      </c>
      <c r="P382" s="51" t="str">
        <f t="shared" si="183"/>
        <v/>
      </c>
      <c r="Q382" s="21"/>
      <c r="R382" s="68" t="str">
        <f t="shared" si="184"/>
        <v/>
      </c>
      <c r="S382" s="51" t="str">
        <f t="shared" si="185"/>
        <v/>
      </c>
      <c r="T382" s="24"/>
      <c r="U382" s="7" t="str">
        <f t="shared" si="169"/>
        <v/>
      </c>
      <c r="V382" s="8" t="str">
        <f t="shared" si="186"/>
        <v/>
      </c>
      <c r="W382" s="21"/>
      <c r="X382" s="14" t="str">
        <f t="shared" si="170"/>
        <v/>
      </c>
      <c r="Y382" s="14" t="str">
        <f t="shared" si="187"/>
        <v/>
      </c>
      <c r="Z382" s="8" t="str">
        <f t="shared" si="188"/>
        <v/>
      </c>
      <c r="AA382" s="24"/>
      <c r="AB382" s="4" t="str">
        <f>IF(B382="","",COUNT(B$3:B382))</f>
        <v/>
      </c>
      <c r="AC382" s="4" t="str">
        <f>IF(C382="","",COUNT(C$3:C382))</f>
        <v/>
      </c>
      <c r="AD382" s="4" t="str">
        <f>IF(D382="","",COUNT(D$3:D382))</f>
        <v/>
      </c>
      <c r="AE382" s="22" t="str">
        <f>IF(E382="","",COUNTA($E$3:E382))</f>
        <v/>
      </c>
      <c r="AF382" s="60" t="str">
        <f>IF(B382="",IF(OR($C382&lt;&gt;"",$D382&lt;&gt;"",$E382&lt;&gt;"",$F382&lt;&gt;""),INDEX(AF$3:AF381,MATCH(MAX(AB$3:AB381),AB$3:AB381,0),0),""),B382)</f>
        <v/>
      </c>
      <c r="AG382" s="60" t="str">
        <f>IF(C382="",IF(OR($B382&lt;&gt;"",$D382&lt;&gt;"",$E382&lt;&gt;"",$F382&lt;&gt;""),INDEX(AG$3:AG381,MATCH(MAX(AC$3:AC381),AC$3:AC381,0),0),""),C382)</f>
        <v/>
      </c>
      <c r="AH382" s="60" t="str">
        <f>IF(D382="",IF(OR($B382&lt;&gt;"",$C382&lt;&gt;"",$E382&lt;&gt;"",$F382&lt;&gt;""),INDEX(AH$3:AH381,MATCH(MAX(AD$3:AD381),AD$3:AD381,0),0),""),D382)</f>
        <v/>
      </c>
      <c r="AI382" s="19" t="str">
        <f t="shared" si="189"/>
        <v/>
      </c>
      <c r="AJ382" s="22" t="str">
        <f>IF(AK382="","",$AK382&amp;"@"&amp;AL382&amp;IF(AL382="","","@"&amp;COUNTIF($AI$3:AI382,AL382)))</f>
        <v/>
      </c>
      <c r="AK382" s="45" t="str">
        <f t="shared" si="190"/>
        <v/>
      </c>
      <c r="AL382" s="5" t="str">
        <f>IF(AI382="",IF(AND(F382&lt;&gt;"",E382=""),INDEX($AI$3:AI381,MATCH(MAX($AE$3:AE381),$AE$3:AE381,0),0),""),AI382)</f>
        <v/>
      </c>
      <c r="AM382" s="22" t="str">
        <f>IF(入力!F382="","",IFERROR(INDEX(設定!$B$3:$B$100003,IFERROR(MATCH("*"&amp;$F382&amp;"*",設定!B$3:B$100003,0),MATCH("*"&amp;$F382&amp;"*",設定!C$3:C$100003,0)),0),入力!F382))&amp;""</f>
        <v/>
      </c>
      <c r="AN382" s="22" t="str">
        <f>IF(AM382="","",IFERROR(IF(入力!I382="",INDEX(設定!$D$3:$D$100003,MATCH("*"&amp;$AM382&amp;"*",設定!B$3:B$100003,0),0),I382),I382))&amp;""</f>
        <v/>
      </c>
      <c r="AO382" s="22" t="str">
        <f t="shared" si="191"/>
        <v/>
      </c>
      <c r="AP382" s="22" t="str">
        <f t="shared" si="192"/>
        <v/>
      </c>
      <c r="AQ382" s="22" t="str">
        <f>IF(AM382="","",IFERROR(IF(入力!H382="",INDEX(設定!$E$3:$X$100003,MATCH("*"&amp;$AM382&amp;"*",設定!B$3:B$100003,0),MATCH($AK382,設定!$E$1:$X$1,1)),H382),H382))</f>
        <v/>
      </c>
      <c r="AR382" s="23" t="str">
        <f t="shared" si="193"/>
        <v/>
      </c>
      <c r="AS382" s="23" t="str">
        <f>IF(AND(AR382&lt;&gt;"",COUNTIF($AJ$3:AJ382,AJ382)=1),SUMIF($AJ$3:$AR$100003,AJ382,$AR$3:$AR$100003),"")</f>
        <v/>
      </c>
      <c r="AT382" s="23" t="str">
        <f>IF(AND(COUNTIF($AK$3:AK382,AK382)=COUNTIF($AK$3:AK100382,AK382),AK382&lt;&gt;""),SUMIF($AK$3:AK382,AK382,$AR$3:AR382),"")</f>
        <v/>
      </c>
      <c r="AU382" s="125"/>
      <c r="AV382" s="22" t="str">
        <f>IF(COUNT(BA382:BF382)=6,MAX($AV$3:AV381)+1,"")</f>
        <v/>
      </c>
      <c r="AW382" s="22" t="str">
        <f>IF(AX382="","",RANK(AX382,$AX$3:$AX$100003,1)+COUNTIF($AX$3:AX382,AX382)-1)</f>
        <v/>
      </c>
      <c r="AX382" s="22" t="str">
        <f t="shared" si="171"/>
        <v/>
      </c>
      <c r="AY382" s="22" t="str">
        <f>IF(AL382="","",IF(COUNTIF($AL$3:AL382,AL382)=1,1+MAX($AY$3:AY381),INDEX($AY$3:AY381,MATCH(AL382,$AL$3:AL382,0),0)))</f>
        <v/>
      </c>
      <c r="AZ382" s="22" t="str">
        <f>IF(AM382="","",IF(COUNTIF($AM$3:AM382,AM382)=1,1+MAX($AZ$3:AZ381),INDEX($AZ$3:AZ381,MATCH(AM382,$AM$3:AM382,0),0)))</f>
        <v/>
      </c>
      <c r="BA382" s="79" t="str">
        <f t="shared" si="172"/>
        <v/>
      </c>
      <c r="BB382" s="79" t="str">
        <f t="shared" si="173"/>
        <v/>
      </c>
      <c r="BC382" s="22" t="str">
        <f>IF($AL382="","",IF(COUNTIF(AL382,"*"&amp;BC$1&amp;"*"),COUNTIF(AL$3:AL382,"*"&amp;BC$1&amp;"*"),""))</f>
        <v/>
      </c>
      <c r="BD382" s="22" t="str">
        <f>IF($AL382="","",IF(COUNTIF(AM382,"*"&amp;BD$1&amp;"*"),COUNTIF(AM$3:AM382,"*"&amp;BD$1&amp;"*"),""))</f>
        <v/>
      </c>
      <c r="BE382" s="22" t="str">
        <f>IF($AL382="","",IF(COUNTIF(AN382,"*"&amp;BE$1&amp;"*"),COUNTIF(AN$3:AN382,"*"&amp;BE$1&amp;"*"),""))</f>
        <v/>
      </c>
      <c r="BF382" s="22" t="str">
        <f>IF($AL382="","",IF(COUNTIF(AO382,"*"&amp;BF$1&amp;"*"),COUNTIF(AO$3:AO382,"*"&amp;BF$1&amp;"*"),""))</f>
        <v/>
      </c>
      <c r="BG382" s="83" t="str">
        <f t="shared" si="174"/>
        <v/>
      </c>
      <c r="BH382" s="22" t="str">
        <f t="shared" si="175"/>
        <v/>
      </c>
      <c r="BI382" s="22" t="str">
        <f t="shared" si="176"/>
        <v/>
      </c>
      <c r="BK382" s="22" t="str">
        <f>IF($BK$1&gt;=1+MAX($BK$3:BK381),1+MAX($BK$3:BK381),"")</f>
        <v/>
      </c>
      <c r="BL382" s="22" t="str">
        <f t="shared" si="198"/>
        <v/>
      </c>
      <c r="BM382" s="22" t="str">
        <f t="shared" si="198"/>
        <v/>
      </c>
      <c r="BN382" s="22" t="str">
        <f t="shared" si="198"/>
        <v/>
      </c>
      <c r="BO382" s="22" t="str">
        <f t="shared" si="198"/>
        <v/>
      </c>
      <c r="BP382" s="22" t="str">
        <f t="shared" si="198"/>
        <v/>
      </c>
      <c r="BQ382" s="22" t="str">
        <f t="shared" si="198"/>
        <v/>
      </c>
      <c r="BR382" s="22" t="str">
        <f t="shared" si="198"/>
        <v/>
      </c>
      <c r="BS382" s="22" t="str">
        <f t="shared" si="198"/>
        <v/>
      </c>
      <c r="BT382" s="22" t="str">
        <f t="shared" si="198"/>
        <v/>
      </c>
      <c r="BU382" s="22" t="str">
        <f t="shared" si="198"/>
        <v/>
      </c>
      <c r="BV382" s="22" t="str">
        <f t="shared" si="198"/>
        <v/>
      </c>
    </row>
    <row r="383" spans="2:74" ht="30" customHeight="1" x14ac:dyDescent="0.2">
      <c r="B383" s="75"/>
      <c r="C383" s="75"/>
      <c r="D383" s="77"/>
      <c r="E383" s="49"/>
      <c r="F383" s="49"/>
      <c r="G383" s="50"/>
      <c r="H383" s="51"/>
      <c r="I383" s="50"/>
      <c r="J383" s="53"/>
      <c r="K383" s="55" t="str">
        <f t="shared" si="178"/>
        <v/>
      </c>
      <c r="L383" s="50" t="str">
        <f t="shared" si="179"/>
        <v/>
      </c>
      <c r="M383" s="50" t="str">
        <f t="shared" si="180"/>
        <v/>
      </c>
      <c r="N383" s="72" t="str">
        <f t="shared" si="181"/>
        <v/>
      </c>
      <c r="O383" s="72" t="str">
        <f t="shared" si="182"/>
        <v/>
      </c>
      <c r="P383" s="51" t="str">
        <f t="shared" si="183"/>
        <v/>
      </c>
      <c r="Q383" s="21"/>
      <c r="R383" s="68" t="str">
        <f t="shared" si="184"/>
        <v/>
      </c>
      <c r="S383" s="51" t="str">
        <f t="shared" si="185"/>
        <v/>
      </c>
      <c r="T383" s="24"/>
      <c r="U383" s="7" t="str">
        <f t="shared" si="169"/>
        <v/>
      </c>
      <c r="V383" s="8" t="str">
        <f t="shared" si="186"/>
        <v/>
      </c>
      <c r="W383" s="21"/>
      <c r="X383" s="14" t="str">
        <f t="shared" si="170"/>
        <v/>
      </c>
      <c r="Y383" s="14" t="str">
        <f t="shared" si="187"/>
        <v/>
      </c>
      <c r="Z383" s="8" t="str">
        <f t="shared" si="188"/>
        <v/>
      </c>
      <c r="AA383" s="24"/>
      <c r="AB383" s="4" t="str">
        <f>IF(B383="","",COUNT(B$3:B383))</f>
        <v/>
      </c>
      <c r="AC383" s="4" t="str">
        <f>IF(C383="","",COUNT(C$3:C383))</f>
        <v/>
      </c>
      <c r="AD383" s="4" t="str">
        <f>IF(D383="","",COUNT(D$3:D383))</f>
        <v/>
      </c>
      <c r="AE383" s="22" t="str">
        <f>IF(E383="","",COUNTA($E$3:E383))</f>
        <v/>
      </c>
      <c r="AF383" s="60" t="str">
        <f>IF(B383="",IF(OR($C383&lt;&gt;"",$D383&lt;&gt;"",$E383&lt;&gt;"",$F383&lt;&gt;""),INDEX(AF$3:AF382,MATCH(MAX(AB$3:AB382),AB$3:AB382,0),0),""),B383)</f>
        <v/>
      </c>
      <c r="AG383" s="60" t="str">
        <f>IF(C383="",IF(OR($B383&lt;&gt;"",$D383&lt;&gt;"",$E383&lt;&gt;"",$F383&lt;&gt;""),INDEX(AG$3:AG382,MATCH(MAX(AC$3:AC382),AC$3:AC382,0),0),""),C383)</f>
        <v/>
      </c>
      <c r="AH383" s="60" t="str">
        <f>IF(D383="",IF(OR($B383&lt;&gt;"",$C383&lt;&gt;"",$E383&lt;&gt;"",$F383&lt;&gt;""),INDEX(AH$3:AH382,MATCH(MAX(AD$3:AD382),AD$3:AD382,0),0),""),D383)</f>
        <v/>
      </c>
      <c r="AI383" s="19" t="str">
        <f t="shared" si="189"/>
        <v/>
      </c>
      <c r="AJ383" s="22" t="str">
        <f>IF(AK383="","",$AK383&amp;"@"&amp;AL383&amp;IF(AL383="","","@"&amp;COUNTIF($AI$3:AI383,AL383)))</f>
        <v/>
      </c>
      <c r="AK383" s="45" t="str">
        <f t="shared" si="190"/>
        <v/>
      </c>
      <c r="AL383" s="5" t="str">
        <f>IF(AI383="",IF(AND(F383&lt;&gt;"",E383=""),INDEX($AI$3:AI382,MATCH(MAX($AE$3:AE382),$AE$3:AE382,0),0),""),AI383)</f>
        <v/>
      </c>
      <c r="AM383" s="22" t="str">
        <f>IF(入力!F383="","",IFERROR(INDEX(設定!$B$3:$B$100003,IFERROR(MATCH("*"&amp;$F383&amp;"*",設定!B$3:B$100003,0),MATCH("*"&amp;$F383&amp;"*",設定!C$3:C$100003,0)),0),入力!F383))&amp;""</f>
        <v/>
      </c>
      <c r="AN383" s="22" t="str">
        <f>IF(AM383="","",IFERROR(IF(入力!I383="",INDEX(設定!$D$3:$D$100003,MATCH("*"&amp;$AM383&amp;"*",設定!B$3:B$100003,0),0),I383),I383))&amp;""</f>
        <v/>
      </c>
      <c r="AO383" s="22" t="str">
        <f t="shared" si="191"/>
        <v/>
      </c>
      <c r="AP383" s="22" t="str">
        <f t="shared" si="192"/>
        <v/>
      </c>
      <c r="AQ383" s="22" t="str">
        <f>IF(AM383="","",IFERROR(IF(入力!H383="",INDEX(設定!$E$3:$X$100003,MATCH("*"&amp;$AM383&amp;"*",設定!B$3:B$100003,0),MATCH($AK383,設定!$E$1:$X$1,1)),H383),H383))</f>
        <v/>
      </c>
      <c r="AR383" s="23" t="str">
        <f t="shared" si="193"/>
        <v/>
      </c>
      <c r="AS383" s="23" t="str">
        <f>IF(AND(AR383&lt;&gt;"",COUNTIF($AJ$3:AJ383,AJ383)=1),SUMIF($AJ$3:$AR$100003,AJ383,$AR$3:$AR$100003),"")</f>
        <v/>
      </c>
      <c r="AT383" s="23" t="str">
        <f>IF(AND(COUNTIF($AK$3:AK383,AK383)=COUNTIF($AK$3:AK100383,AK383),AK383&lt;&gt;""),SUMIF($AK$3:AK383,AK383,$AR$3:AR383),"")</f>
        <v/>
      </c>
      <c r="AU383" s="125"/>
      <c r="AV383" s="22" t="str">
        <f>IF(COUNT(BA383:BF383)=6,MAX($AV$3:AV382)+1,"")</f>
        <v/>
      </c>
      <c r="AW383" s="22" t="str">
        <f>IF(AX383="","",RANK(AX383,$AX$3:$AX$100003,1)+COUNTIF($AX$3:AX383,AX383)-1)</f>
        <v/>
      </c>
      <c r="AX383" s="22" t="str">
        <f t="shared" si="171"/>
        <v/>
      </c>
      <c r="AY383" s="22" t="str">
        <f>IF(AL383="","",IF(COUNTIF($AL$3:AL383,AL383)=1,1+MAX($AY$3:AY382),INDEX($AY$3:AY382,MATCH(AL383,$AL$3:AL383,0),0)))</f>
        <v/>
      </c>
      <c r="AZ383" s="22" t="str">
        <f>IF(AM383="","",IF(COUNTIF($AM$3:AM383,AM383)=1,1+MAX($AZ$3:AZ382),INDEX($AZ$3:AZ382,MATCH(AM383,$AM$3:AM383,0),0)))</f>
        <v/>
      </c>
      <c r="BA383" s="79" t="str">
        <f t="shared" si="172"/>
        <v/>
      </c>
      <c r="BB383" s="79" t="str">
        <f t="shared" si="173"/>
        <v/>
      </c>
      <c r="BC383" s="22" t="str">
        <f>IF($AL383="","",IF(COUNTIF(AL383,"*"&amp;BC$1&amp;"*"),COUNTIF(AL$3:AL383,"*"&amp;BC$1&amp;"*"),""))</f>
        <v/>
      </c>
      <c r="BD383" s="22" t="str">
        <f>IF($AL383="","",IF(COUNTIF(AM383,"*"&amp;BD$1&amp;"*"),COUNTIF(AM$3:AM383,"*"&amp;BD$1&amp;"*"),""))</f>
        <v/>
      </c>
      <c r="BE383" s="22" t="str">
        <f>IF($AL383="","",IF(COUNTIF(AN383,"*"&amp;BE$1&amp;"*"),COUNTIF(AN$3:AN383,"*"&amp;BE$1&amp;"*"),""))</f>
        <v/>
      </c>
      <c r="BF383" s="22" t="str">
        <f>IF($AL383="","",IF(COUNTIF(AO383,"*"&amp;BF$1&amp;"*"),COUNTIF(AO$3:AO383,"*"&amp;BF$1&amp;"*"),""))</f>
        <v/>
      </c>
      <c r="BG383" s="83" t="str">
        <f t="shared" si="174"/>
        <v/>
      </c>
      <c r="BH383" s="22" t="str">
        <f t="shared" si="175"/>
        <v/>
      </c>
      <c r="BI383" s="22" t="str">
        <f t="shared" si="176"/>
        <v/>
      </c>
      <c r="BK383" s="22" t="str">
        <f>IF($BK$1&gt;=1+MAX($BK$3:BK382),1+MAX($BK$3:BK382),"")</f>
        <v/>
      </c>
      <c r="BL383" s="22" t="str">
        <f t="shared" ref="BL383:BV392" si="199">IFERROR(IF($BK383="","",INDEX($AF$3:$AR$100003,MATCH($BK383,INDEX($AV$3:$AW$100003,0,MATCH($BL$1,$AV$2:$AW$2,0)),0),MATCH(BL$2,$AF$2:$AR$2,0))),"")</f>
        <v/>
      </c>
      <c r="BM383" s="22" t="str">
        <f t="shared" si="199"/>
        <v/>
      </c>
      <c r="BN383" s="22" t="str">
        <f t="shared" si="199"/>
        <v/>
      </c>
      <c r="BO383" s="22" t="str">
        <f t="shared" si="199"/>
        <v/>
      </c>
      <c r="BP383" s="22" t="str">
        <f t="shared" si="199"/>
        <v/>
      </c>
      <c r="BQ383" s="22" t="str">
        <f t="shared" si="199"/>
        <v/>
      </c>
      <c r="BR383" s="22" t="str">
        <f t="shared" si="199"/>
        <v/>
      </c>
      <c r="BS383" s="22" t="str">
        <f t="shared" si="199"/>
        <v/>
      </c>
      <c r="BT383" s="22" t="str">
        <f t="shared" si="199"/>
        <v/>
      </c>
      <c r="BU383" s="22" t="str">
        <f t="shared" si="199"/>
        <v/>
      </c>
      <c r="BV383" s="22" t="str">
        <f t="shared" si="199"/>
        <v/>
      </c>
    </row>
    <row r="384" spans="2:74" ht="30" customHeight="1" x14ac:dyDescent="0.2">
      <c r="B384" s="75"/>
      <c r="C384" s="75"/>
      <c r="D384" s="77"/>
      <c r="E384" s="49"/>
      <c r="F384" s="49"/>
      <c r="G384" s="50"/>
      <c r="H384" s="51"/>
      <c r="I384" s="50"/>
      <c r="J384" s="53"/>
      <c r="K384" s="55" t="str">
        <f t="shared" si="178"/>
        <v/>
      </c>
      <c r="L384" s="50" t="str">
        <f t="shared" si="179"/>
        <v/>
      </c>
      <c r="M384" s="50" t="str">
        <f t="shared" si="180"/>
        <v/>
      </c>
      <c r="N384" s="72" t="str">
        <f t="shared" si="181"/>
        <v/>
      </c>
      <c r="O384" s="72" t="str">
        <f t="shared" si="182"/>
        <v/>
      </c>
      <c r="P384" s="51" t="str">
        <f t="shared" si="183"/>
        <v/>
      </c>
      <c r="Q384" s="21"/>
      <c r="R384" s="68" t="str">
        <f t="shared" si="184"/>
        <v/>
      </c>
      <c r="S384" s="51" t="str">
        <f t="shared" si="185"/>
        <v/>
      </c>
      <c r="T384" s="24"/>
      <c r="U384" s="7" t="str">
        <f t="shared" si="169"/>
        <v/>
      </c>
      <c r="V384" s="8" t="str">
        <f t="shared" si="186"/>
        <v/>
      </c>
      <c r="W384" s="21"/>
      <c r="X384" s="14" t="str">
        <f t="shared" si="170"/>
        <v/>
      </c>
      <c r="Y384" s="14" t="str">
        <f t="shared" si="187"/>
        <v/>
      </c>
      <c r="Z384" s="8" t="str">
        <f t="shared" si="188"/>
        <v/>
      </c>
      <c r="AA384" s="24"/>
      <c r="AB384" s="4" t="str">
        <f>IF(B384="","",COUNT(B$3:B384))</f>
        <v/>
      </c>
      <c r="AC384" s="4" t="str">
        <f>IF(C384="","",COUNT(C$3:C384))</f>
        <v/>
      </c>
      <c r="AD384" s="4" t="str">
        <f>IF(D384="","",COUNT(D$3:D384))</f>
        <v/>
      </c>
      <c r="AE384" s="22" t="str">
        <f>IF(E384="","",COUNTA($E$3:E384))</f>
        <v/>
      </c>
      <c r="AF384" s="60" t="str">
        <f>IF(B384="",IF(OR($C384&lt;&gt;"",$D384&lt;&gt;"",$E384&lt;&gt;"",$F384&lt;&gt;""),INDEX(AF$3:AF383,MATCH(MAX(AB$3:AB383),AB$3:AB383,0),0),""),B384)</f>
        <v/>
      </c>
      <c r="AG384" s="60" t="str">
        <f>IF(C384="",IF(OR($B384&lt;&gt;"",$D384&lt;&gt;"",$E384&lt;&gt;"",$F384&lt;&gt;""),INDEX(AG$3:AG383,MATCH(MAX(AC$3:AC383),AC$3:AC383,0),0),""),C384)</f>
        <v/>
      </c>
      <c r="AH384" s="60" t="str">
        <f>IF(D384="",IF(OR($B384&lt;&gt;"",$C384&lt;&gt;"",$E384&lt;&gt;"",$F384&lt;&gt;""),INDEX(AH$3:AH383,MATCH(MAX(AD$3:AD383),AD$3:AD383,0),0),""),D384)</f>
        <v/>
      </c>
      <c r="AI384" s="19" t="str">
        <f t="shared" si="189"/>
        <v/>
      </c>
      <c r="AJ384" s="22" t="str">
        <f>IF(AK384="","",$AK384&amp;"@"&amp;AL384&amp;IF(AL384="","","@"&amp;COUNTIF($AI$3:AI384,AL384)))</f>
        <v/>
      </c>
      <c r="AK384" s="45" t="str">
        <f t="shared" si="190"/>
        <v/>
      </c>
      <c r="AL384" s="5" t="str">
        <f>IF(AI384="",IF(AND(F384&lt;&gt;"",E384=""),INDEX($AI$3:AI383,MATCH(MAX($AE$3:AE383),$AE$3:AE383,0),0),""),AI384)</f>
        <v/>
      </c>
      <c r="AM384" s="22" t="str">
        <f>IF(入力!F384="","",IFERROR(INDEX(設定!$B$3:$B$100003,IFERROR(MATCH("*"&amp;$F384&amp;"*",設定!B$3:B$100003,0),MATCH("*"&amp;$F384&amp;"*",設定!C$3:C$100003,0)),0),入力!F384))&amp;""</f>
        <v/>
      </c>
      <c r="AN384" s="22" t="str">
        <f>IF(AM384="","",IFERROR(IF(入力!I384="",INDEX(設定!$D$3:$D$100003,MATCH("*"&amp;$AM384&amp;"*",設定!B$3:B$100003,0),0),I384),I384))&amp;""</f>
        <v/>
      </c>
      <c r="AO384" s="22" t="str">
        <f t="shared" si="191"/>
        <v/>
      </c>
      <c r="AP384" s="22" t="str">
        <f t="shared" si="192"/>
        <v/>
      </c>
      <c r="AQ384" s="22" t="str">
        <f>IF(AM384="","",IFERROR(IF(入力!H384="",INDEX(設定!$E$3:$X$100003,MATCH("*"&amp;$AM384&amp;"*",設定!B$3:B$100003,0),MATCH($AK384,設定!$E$1:$X$1,1)),H384),H384))</f>
        <v/>
      </c>
      <c r="AR384" s="23" t="str">
        <f t="shared" si="193"/>
        <v/>
      </c>
      <c r="AS384" s="23" t="str">
        <f>IF(AND(AR384&lt;&gt;"",COUNTIF($AJ$3:AJ384,AJ384)=1),SUMIF($AJ$3:$AR$100003,AJ384,$AR$3:$AR$100003),"")</f>
        <v/>
      </c>
      <c r="AT384" s="23" t="str">
        <f>IF(AND(COUNTIF($AK$3:AK384,AK384)=COUNTIF($AK$3:AK100384,AK384),AK384&lt;&gt;""),SUMIF($AK$3:AK384,AK384,$AR$3:AR384),"")</f>
        <v/>
      </c>
      <c r="AU384" s="125"/>
      <c r="AV384" s="22" t="str">
        <f>IF(COUNT(BA384:BF384)=6,MAX($AV$3:AV383)+1,"")</f>
        <v/>
      </c>
      <c r="AW384" s="22" t="str">
        <f>IF(AX384="","",RANK(AX384,$AX$3:$AX$100003,1)+COUNTIF($AX$3:AX384,AX384)-1)</f>
        <v/>
      </c>
      <c r="AX384" s="22" t="str">
        <f t="shared" si="171"/>
        <v/>
      </c>
      <c r="AY384" s="22" t="str">
        <f>IF(AL384="","",IF(COUNTIF($AL$3:AL384,AL384)=1,1+MAX($AY$3:AY383),INDEX($AY$3:AY383,MATCH(AL384,$AL$3:AL384,0),0)))</f>
        <v/>
      </c>
      <c r="AZ384" s="22" t="str">
        <f>IF(AM384="","",IF(COUNTIF($AM$3:AM384,AM384)=1,1+MAX($AZ$3:AZ383),INDEX($AZ$3:AZ383,MATCH(AM384,$AM$3:AM384,0),0)))</f>
        <v/>
      </c>
      <c r="BA384" s="79" t="str">
        <f t="shared" si="172"/>
        <v/>
      </c>
      <c r="BB384" s="79" t="str">
        <f t="shared" si="173"/>
        <v/>
      </c>
      <c r="BC384" s="22" t="str">
        <f>IF($AL384="","",IF(COUNTIF(AL384,"*"&amp;BC$1&amp;"*"),COUNTIF(AL$3:AL384,"*"&amp;BC$1&amp;"*"),""))</f>
        <v/>
      </c>
      <c r="BD384" s="22" t="str">
        <f>IF($AL384="","",IF(COUNTIF(AM384,"*"&amp;BD$1&amp;"*"),COUNTIF(AM$3:AM384,"*"&amp;BD$1&amp;"*"),""))</f>
        <v/>
      </c>
      <c r="BE384" s="22" t="str">
        <f>IF($AL384="","",IF(COUNTIF(AN384,"*"&amp;BE$1&amp;"*"),COUNTIF(AN$3:AN384,"*"&amp;BE$1&amp;"*"),""))</f>
        <v/>
      </c>
      <c r="BF384" s="22" t="str">
        <f>IF($AL384="","",IF(COUNTIF(AO384,"*"&amp;BF$1&amp;"*"),COUNTIF(AO$3:AO384,"*"&amp;BF$1&amp;"*"),""))</f>
        <v/>
      </c>
      <c r="BG384" s="83" t="str">
        <f t="shared" si="174"/>
        <v/>
      </c>
      <c r="BH384" s="22" t="str">
        <f t="shared" si="175"/>
        <v/>
      </c>
      <c r="BI384" s="22" t="str">
        <f t="shared" si="176"/>
        <v/>
      </c>
      <c r="BK384" s="22" t="str">
        <f>IF($BK$1&gt;=1+MAX($BK$3:BK383),1+MAX($BK$3:BK383),"")</f>
        <v/>
      </c>
      <c r="BL384" s="22" t="str">
        <f t="shared" si="199"/>
        <v/>
      </c>
      <c r="BM384" s="22" t="str">
        <f t="shared" si="199"/>
        <v/>
      </c>
      <c r="BN384" s="22" t="str">
        <f t="shared" si="199"/>
        <v/>
      </c>
      <c r="BO384" s="22" t="str">
        <f t="shared" si="199"/>
        <v/>
      </c>
      <c r="BP384" s="22" t="str">
        <f t="shared" si="199"/>
        <v/>
      </c>
      <c r="BQ384" s="22" t="str">
        <f t="shared" si="199"/>
        <v/>
      </c>
      <c r="BR384" s="22" t="str">
        <f t="shared" si="199"/>
        <v/>
      </c>
      <c r="BS384" s="22" t="str">
        <f t="shared" si="199"/>
        <v/>
      </c>
      <c r="BT384" s="22" t="str">
        <f t="shared" si="199"/>
        <v/>
      </c>
      <c r="BU384" s="22" t="str">
        <f t="shared" si="199"/>
        <v/>
      </c>
      <c r="BV384" s="22" t="str">
        <f t="shared" si="199"/>
        <v/>
      </c>
    </row>
    <row r="385" spans="2:74" ht="30" customHeight="1" x14ac:dyDescent="0.2">
      <c r="B385" s="75"/>
      <c r="C385" s="75"/>
      <c r="D385" s="77"/>
      <c r="E385" s="49"/>
      <c r="F385" s="49"/>
      <c r="G385" s="50"/>
      <c r="H385" s="51"/>
      <c r="I385" s="50"/>
      <c r="J385" s="53"/>
      <c r="K385" s="55" t="str">
        <f t="shared" si="178"/>
        <v/>
      </c>
      <c r="L385" s="50" t="str">
        <f t="shared" si="179"/>
        <v/>
      </c>
      <c r="M385" s="50" t="str">
        <f t="shared" si="180"/>
        <v/>
      </c>
      <c r="N385" s="72" t="str">
        <f t="shared" si="181"/>
        <v/>
      </c>
      <c r="O385" s="72" t="str">
        <f t="shared" si="182"/>
        <v/>
      </c>
      <c r="P385" s="51" t="str">
        <f t="shared" si="183"/>
        <v/>
      </c>
      <c r="Q385" s="21"/>
      <c r="R385" s="68" t="str">
        <f t="shared" si="184"/>
        <v/>
      </c>
      <c r="S385" s="51" t="str">
        <f t="shared" si="185"/>
        <v/>
      </c>
      <c r="T385" s="24"/>
      <c r="U385" s="7" t="str">
        <f t="shared" si="169"/>
        <v/>
      </c>
      <c r="V385" s="8" t="str">
        <f t="shared" si="186"/>
        <v/>
      </c>
      <c r="W385" s="21"/>
      <c r="X385" s="14" t="str">
        <f t="shared" si="170"/>
        <v/>
      </c>
      <c r="Y385" s="14" t="str">
        <f t="shared" si="187"/>
        <v/>
      </c>
      <c r="Z385" s="8" t="str">
        <f t="shared" si="188"/>
        <v/>
      </c>
      <c r="AA385" s="24"/>
      <c r="AB385" s="4" t="str">
        <f>IF(B385="","",COUNT(B$3:B385))</f>
        <v/>
      </c>
      <c r="AC385" s="4" t="str">
        <f>IF(C385="","",COUNT(C$3:C385))</f>
        <v/>
      </c>
      <c r="AD385" s="4" t="str">
        <f>IF(D385="","",COUNT(D$3:D385))</f>
        <v/>
      </c>
      <c r="AE385" s="22" t="str">
        <f>IF(E385="","",COUNTA($E$3:E385))</f>
        <v/>
      </c>
      <c r="AF385" s="60" t="str">
        <f>IF(B385="",IF(OR($C385&lt;&gt;"",$D385&lt;&gt;"",$E385&lt;&gt;"",$F385&lt;&gt;""),INDEX(AF$3:AF384,MATCH(MAX(AB$3:AB384),AB$3:AB384,0),0),""),B385)</f>
        <v/>
      </c>
      <c r="AG385" s="60" t="str">
        <f>IF(C385="",IF(OR($B385&lt;&gt;"",$D385&lt;&gt;"",$E385&lt;&gt;"",$F385&lt;&gt;""),INDEX(AG$3:AG384,MATCH(MAX(AC$3:AC384),AC$3:AC384,0),0),""),C385)</f>
        <v/>
      </c>
      <c r="AH385" s="60" t="str">
        <f>IF(D385="",IF(OR($B385&lt;&gt;"",$C385&lt;&gt;"",$E385&lt;&gt;"",$F385&lt;&gt;""),INDEX(AH$3:AH384,MATCH(MAX(AD$3:AD384),AD$3:AD384,0),0),""),D385)</f>
        <v/>
      </c>
      <c r="AI385" s="19" t="str">
        <f t="shared" si="189"/>
        <v/>
      </c>
      <c r="AJ385" s="22" t="str">
        <f>IF(AK385="","",$AK385&amp;"@"&amp;AL385&amp;IF(AL385="","","@"&amp;COUNTIF($AI$3:AI385,AL385)))</f>
        <v/>
      </c>
      <c r="AK385" s="45" t="str">
        <f t="shared" si="190"/>
        <v/>
      </c>
      <c r="AL385" s="5" t="str">
        <f>IF(AI385="",IF(AND(F385&lt;&gt;"",E385=""),INDEX($AI$3:AI384,MATCH(MAX($AE$3:AE384),$AE$3:AE384,0),0),""),AI385)</f>
        <v/>
      </c>
      <c r="AM385" s="22" t="str">
        <f>IF(入力!F385="","",IFERROR(INDEX(設定!$B$3:$B$100003,IFERROR(MATCH("*"&amp;$F385&amp;"*",設定!B$3:B$100003,0),MATCH("*"&amp;$F385&amp;"*",設定!C$3:C$100003,0)),0),入力!F385))&amp;""</f>
        <v/>
      </c>
      <c r="AN385" s="22" t="str">
        <f>IF(AM385="","",IFERROR(IF(入力!I385="",INDEX(設定!$D$3:$D$100003,MATCH("*"&amp;$AM385&amp;"*",設定!B$3:B$100003,0),0),I385),I385))&amp;""</f>
        <v/>
      </c>
      <c r="AO385" s="22" t="str">
        <f t="shared" si="191"/>
        <v/>
      </c>
      <c r="AP385" s="22" t="str">
        <f t="shared" si="192"/>
        <v/>
      </c>
      <c r="AQ385" s="22" t="str">
        <f>IF(AM385="","",IFERROR(IF(入力!H385="",INDEX(設定!$E$3:$X$100003,MATCH("*"&amp;$AM385&amp;"*",設定!B$3:B$100003,0),MATCH($AK385,設定!$E$1:$X$1,1)),H385),H385))</f>
        <v/>
      </c>
      <c r="AR385" s="23" t="str">
        <f t="shared" si="193"/>
        <v/>
      </c>
      <c r="AS385" s="23" t="str">
        <f>IF(AND(AR385&lt;&gt;"",COUNTIF($AJ$3:AJ385,AJ385)=1),SUMIF($AJ$3:$AR$100003,AJ385,$AR$3:$AR$100003),"")</f>
        <v/>
      </c>
      <c r="AT385" s="23" t="str">
        <f>IF(AND(COUNTIF($AK$3:AK385,AK385)=COUNTIF($AK$3:AK100385,AK385),AK385&lt;&gt;""),SUMIF($AK$3:AK385,AK385,$AR$3:AR385),"")</f>
        <v/>
      </c>
      <c r="AU385" s="125"/>
      <c r="AV385" s="22" t="str">
        <f>IF(COUNT(BA385:BF385)=6,MAX($AV$3:AV384)+1,"")</f>
        <v/>
      </c>
      <c r="AW385" s="22" t="str">
        <f>IF(AX385="","",RANK(AX385,$AX$3:$AX$100003,1)+COUNTIF($AX$3:AX385,AX385)-1)</f>
        <v/>
      </c>
      <c r="AX385" s="22" t="str">
        <f t="shared" si="171"/>
        <v/>
      </c>
      <c r="AY385" s="22" t="str">
        <f>IF(AL385="","",IF(COUNTIF($AL$3:AL385,AL385)=1,1+MAX($AY$3:AY384),INDEX($AY$3:AY384,MATCH(AL385,$AL$3:AL385,0),0)))</f>
        <v/>
      </c>
      <c r="AZ385" s="22" t="str">
        <f>IF(AM385="","",IF(COUNTIF($AM$3:AM385,AM385)=1,1+MAX($AZ$3:AZ384),INDEX($AZ$3:AZ384,MATCH(AM385,$AM$3:AM385,0),0)))</f>
        <v/>
      </c>
      <c r="BA385" s="79" t="str">
        <f t="shared" si="172"/>
        <v/>
      </c>
      <c r="BB385" s="79" t="str">
        <f t="shared" si="173"/>
        <v/>
      </c>
      <c r="BC385" s="22" t="str">
        <f>IF($AL385="","",IF(COUNTIF(AL385,"*"&amp;BC$1&amp;"*"),COUNTIF(AL$3:AL385,"*"&amp;BC$1&amp;"*"),""))</f>
        <v/>
      </c>
      <c r="BD385" s="22" t="str">
        <f>IF($AL385="","",IF(COUNTIF(AM385,"*"&amp;BD$1&amp;"*"),COUNTIF(AM$3:AM385,"*"&amp;BD$1&amp;"*"),""))</f>
        <v/>
      </c>
      <c r="BE385" s="22" t="str">
        <f>IF($AL385="","",IF(COUNTIF(AN385,"*"&amp;BE$1&amp;"*"),COUNTIF(AN$3:AN385,"*"&amp;BE$1&amp;"*"),""))</f>
        <v/>
      </c>
      <c r="BF385" s="22" t="str">
        <f>IF($AL385="","",IF(COUNTIF(AO385,"*"&amp;BF$1&amp;"*"),COUNTIF(AO$3:AO385,"*"&amp;BF$1&amp;"*"),""))</f>
        <v/>
      </c>
      <c r="BG385" s="83" t="str">
        <f t="shared" si="174"/>
        <v/>
      </c>
      <c r="BH385" s="22" t="str">
        <f t="shared" si="175"/>
        <v/>
      </c>
      <c r="BI385" s="22" t="str">
        <f t="shared" si="176"/>
        <v/>
      </c>
      <c r="BK385" s="22" t="str">
        <f>IF($BK$1&gt;=1+MAX($BK$3:BK384),1+MAX($BK$3:BK384),"")</f>
        <v/>
      </c>
      <c r="BL385" s="22" t="str">
        <f t="shared" si="199"/>
        <v/>
      </c>
      <c r="BM385" s="22" t="str">
        <f t="shared" si="199"/>
        <v/>
      </c>
      <c r="BN385" s="22" t="str">
        <f t="shared" si="199"/>
        <v/>
      </c>
      <c r="BO385" s="22" t="str">
        <f t="shared" si="199"/>
        <v/>
      </c>
      <c r="BP385" s="22" t="str">
        <f t="shared" si="199"/>
        <v/>
      </c>
      <c r="BQ385" s="22" t="str">
        <f t="shared" si="199"/>
        <v/>
      </c>
      <c r="BR385" s="22" t="str">
        <f t="shared" si="199"/>
        <v/>
      </c>
      <c r="BS385" s="22" t="str">
        <f t="shared" si="199"/>
        <v/>
      </c>
      <c r="BT385" s="22" t="str">
        <f t="shared" si="199"/>
        <v/>
      </c>
      <c r="BU385" s="22" t="str">
        <f t="shared" si="199"/>
        <v/>
      </c>
      <c r="BV385" s="22" t="str">
        <f t="shared" si="199"/>
        <v/>
      </c>
    </row>
    <row r="386" spans="2:74" ht="30" customHeight="1" x14ac:dyDescent="0.2">
      <c r="B386" s="75"/>
      <c r="C386" s="75"/>
      <c r="D386" s="77"/>
      <c r="E386" s="49"/>
      <c r="F386" s="49"/>
      <c r="G386" s="50"/>
      <c r="H386" s="51"/>
      <c r="I386" s="50"/>
      <c r="J386" s="53"/>
      <c r="K386" s="55" t="str">
        <f t="shared" si="178"/>
        <v/>
      </c>
      <c r="L386" s="50" t="str">
        <f t="shared" si="179"/>
        <v/>
      </c>
      <c r="M386" s="50" t="str">
        <f t="shared" si="180"/>
        <v/>
      </c>
      <c r="N386" s="72" t="str">
        <f t="shared" si="181"/>
        <v/>
      </c>
      <c r="O386" s="72" t="str">
        <f t="shared" si="182"/>
        <v/>
      </c>
      <c r="P386" s="51" t="str">
        <f t="shared" si="183"/>
        <v/>
      </c>
      <c r="Q386" s="21"/>
      <c r="R386" s="68" t="str">
        <f t="shared" si="184"/>
        <v/>
      </c>
      <c r="S386" s="51" t="str">
        <f t="shared" si="185"/>
        <v/>
      </c>
      <c r="T386" s="24"/>
      <c r="U386" s="7" t="str">
        <f t="shared" si="169"/>
        <v/>
      </c>
      <c r="V386" s="8" t="str">
        <f t="shared" si="186"/>
        <v/>
      </c>
      <c r="W386" s="21"/>
      <c r="X386" s="14" t="str">
        <f t="shared" si="170"/>
        <v/>
      </c>
      <c r="Y386" s="14" t="str">
        <f t="shared" si="187"/>
        <v/>
      </c>
      <c r="Z386" s="8" t="str">
        <f t="shared" si="188"/>
        <v/>
      </c>
      <c r="AA386" s="24"/>
      <c r="AB386" s="4" t="str">
        <f>IF(B386="","",COUNT(B$3:B386))</f>
        <v/>
      </c>
      <c r="AC386" s="4" t="str">
        <f>IF(C386="","",COUNT(C$3:C386))</f>
        <v/>
      </c>
      <c r="AD386" s="4" t="str">
        <f>IF(D386="","",COUNT(D$3:D386))</f>
        <v/>
      </c>
      <c r="AE386" s="22" t="str">
        <f>IF(E386="","",COUNTA($E$3:E386))</f>
        <v/>
      </c>
      <c r="AF386" s="60" t="str">
        <f>IF(B386="",IF(OR($C386&lt;&gt;"",$D386&lt;&gt;"",$E386&lt;&gt;"",$F386&lt;&gt;""),INDEX(AF$3:AF385,MATCH(MAX(AB$3:AB385),AB$3:AB385,0),0),""),B386)</f>
        <v/>
      </c>
      <c r="AG386" s="60" t="str">
        <f>IF(C386="",IF(OR($B386&lt;&gt;"",$D386&lt;&gt;"",$E386&lt;&gt;"",$F386&lt;&gt;""),INDEX(AG$3:AG385,MATCH(MAX(AC$3:AC385),AC$3:AC385,0),0),""),C386)</f>
        <v/>
      </c>
      <c r="AH386" s="60" t="str">
        <f>IF(D386="",IF(OR($B386&lt;&gt;"",$C386&lt;&gt;"",$E386&lt;&gt;"",$F386&lt;&gt;""),INDEX(AH$3:AH385,MATCH(MAX(AD$3:AD385),AD$3:AD385,0),0),""),D386)</f>
        <v/>
      </c>
      <c r="AI386" s="19" t="str">
        <f t="shared" si="189"/>
        <v/>
      </c>
      <c r="AJ386" s="22" t="str">
        <f>IF(AK386="","",$AK386&amp;"@"&amp;AL386&amp;IF(AL386="","","@"&amp;COUNTIF($AI$3:AI386,AL386)))</f>
        <v/>
      </c>
      <c r="AK386" s="45" t="str">
        <f t="shared" si="190"/>
        <v/>
      </c>
      <c r="AL386" s="5" t="str">
        <f>IF(AI386="",IF(AND(F386&lt;&gt;"",E386=""),INDEX($AI$3:AI385,MATCH(MAX($AE$3:AE385),$AE$3:AE385,0),0),""),AI386)</f>
        <v/>
      </c>
      <c r="AM386" s="22" t="str">
        <f>IF(入力!F386="","",IFERROR(INDEX(設定!$B$3:$B$100003,IFERROR(MATCH("*"&amp;$F386&amp;"*",設定!B$3:B$100003,0),MATCH("*"&amp;$F386&amp;"*",設定!C$3:C$100003,0)),0),入力!F386))&amp;""</f>
        <v/>
      </c>
      <c r="AN386" s="22" t="str">
        <f>IF(AM386="","",IFERROR(IF(入力!I386="",INDEX(設定!$D$3:$D$100003,MATCH("*"&amp;$AM386&amp;"*",設定!B$3:B$100003,0),0),I386),I386))&amp;""</f>
        <v/>
      </c>
      <c r="AO386" s="22" t="str">
        <f t="shared" si="191"/>
        <v/>
      </c>
      <c r="AP386" s="22" t="str">
        <f t="shared" si="192"/>
        <v/>
      </c>
      <c r="AQ386" s="22" t="str">
        <f>IF(AM386="","",IFERROR(IF(入力!H386="",INDEX(設定!$E$3:$X$100003,MATCH("*"&amp;$AM386&amp;"*",設定!B$3:B$100003,0),MATCH($AK386,設定!$E$1:$X$1,1)),H386),H386))</f>
        <v/>
      </c>
      <c r="AR386" s="23" t="str">
        <f t="shared" si="193"/>
        <v/>
      </c>
      <c r="AS386" s="23" t="str">
        <f>IF(AND(AR386&lt;&gt;"",COUNTIF($AJ$3:AJ386,AJ386)=1),SUMIF($AJ$3:$AR$100003,AJ386,$AR$3:$AR$100003),"")</f>
        <v/>
      </c>
      <c r="AT386" s="23" t="str">
        <f>IF(AND(COUNTIF($AK$3:AK386,AK386)=COUNTIF($AK$3:AK100386,AK386),AK386&lt;&gt;""),SUMIF($AK$3:AK386,AK386,$AR$3:AR386),"")</f>
        <v/>
      </c>
      <c r="AU386" s="125"/>
      <c r="AV386" s="22" t="str">
        <f>IF(COUNT(BA386:BF386)=6,MAX($AV$3:AV385)+1,"")</f>
        <v/>
      </c>
      <c r="AW386" s="22" t="str">
        <f>IF(AX386="","",RANK(AX386,$AX$3:$AX$100003,1)+COUNTIF($AX$3:AX386,AX386)-1)</f>
        <v/>
      </c>
      <c r="AX386" s="22" t="str">
        <f t="shared" si="171"/>
        <v/>
      </c>
      <c r="AY386" s="22" t="str">
        <f>IF(AL386="","",IF(COUNTIF($AL$3:AL386,AL386)=1,1+MAX($AY$3:AY385),INDEX($AY$3:AY385,MATCH(AL386,$AL$3:AL386,0),0)))</f>
        <v/>
      </c>
      <c r="AZ386" s="22" t="str">
        <f>IF(AM386="","",IF(COUNTIF($AM$3:AM386,AM386)=1,1+MAX($AZ$3:AZ385),INDEX($AZ$3:AZ385,MATCH(AM386,$AM$3:AM386,0),0)))</f>
        <v/>
      </c>
      <c r="BA386" s="79" t="str">
        <f t="shared" si="172"/>
        <v/>
      </c>
      <c r="BB386" s="79" t="str">
        <f t="shared" si="173"/>
        <v/>
      </c>
      <c r="BC386" s="22" t="str">
        <f>IF($AL386="","",IF(COUNTIF(AL386,"*"&amp;BC$1&amp;"*"),COUNTIF(AL$3:AL386,"*"&amp;BC$1&amp;"*"),""))</f>
        <v/>
      </c>
      <c r="BD386" s="22" t="str">
        <f>IF($AL386="","",IF(COUNTIF(AM386,"*"&amp;BD$1&amp;"*"),COUNTIF(AM$3:AM386,"*"&amp;BD$1&amp;"*"),""))</f>
        <v/>
      </c>
      <c r="BE386" s="22" t="str">
        <f>IF($AL386="","",IF(COUNTIF(AN386,"*"&amp;BE$1&amp;"*"),COUNTIF(AN$3:AN386,"*"&amp;BE$1&amp;"*"),""))</f>
        <v/>
      </c>
      <c r="BF386" s="22" t="str">
        <f>IF($AL386="","",IF(COUNTIF(AO386,"*"&amp;BF$1&amp;"*"),COUNTIF(AO$3:AO386,"*"&amp;BF$1&amp;"*"),""))</f>
        <v/>
      </c>
      <c r="BG386" s="83" t="str">
        <f t="shared" si="174"/>
        <v/>
      </c>
      <c r="BH386" s="22" t="str">
        <f t="shared" si="175"/>
        <v/>
      </c>
      <c r="BI386" s="22" t="str">
        <f t="shared" si="176"/>
        <v/>
      </c>
      <c r="BK386" s="22" t="str">
        <f>IF($BK$1&gt;=1+MAX($BK$3:BK385),1+MAX($BK$3:BK385),"")</f>
        <v/>
      </c>
      <c r="BL386" s="22" t="str">
        <f t="shared" si="199"/>
        <v/>
      </c>
      <c r="BM386" s="22" t="str">
        <f t="shared" si="199"/>
        <v/>
      </c>
      <c r="BN386" s="22" t="str">
        <f t="shared" si="199"/>
        <v/>
      </c>
      <c r="BO386" s="22" t="str">
        <f t="shared" si="199"/>
        <v/>
      </c>
      <c r="BP386" s="22" t="str">
        <f t="shared" si="199"/>
        <v/>
      </c>
      <c r="BQ386" s="22" t="str">
        <f t="shared" si="199"/>
        <v/>
      </c>
      <c r="BR386" s="22" t="str">
        <f t="shared" si="199"/>
        <v/>
      </c>
      <c r="BS386" s="22" t="str">
        <f t="shared" si="199"/>
        <v/>
      </c>
      <c r="BT386" s="22" t="str">
        <f t="shared" si="199"/>
        <v/>
      </c>
      <c r="BU386" s="22" t="str">
        <f t="shared" si="199"/>
        <v/>
      </c>
      <c r="BV386" s="22" t="str">
        <f t="shared" si="199"/>
        <v/>
      </c>
    </row>
    <row r="387" spans="2:74" ht="30" customHeight="1" x14ac:dyDescent="0.2">
      <c r="B387" s="75"/>
      <c r="C387" s="75"/>
      <c r="D387" s="77"/>
      <c r="E387" s="49"/>
      <c r="F387" s="49"/>
      <c r="G387" s="50"/>
      <c r="H387" s="51"/>
      <c r="I387" s="50"/>
      <c r="J387" s="53"/>
      <c r="K387" s="55" t="str">
        <f t="shared" si="178"/>
        <v/>
      </c>
      <c r="L387" s="50" t="str">
        <f t="shared" si="179"/>
        <v/>
      </c>
      <c r="M387" s="50" t="str">
        <f t="shared" si="180"/>
        <v/>
      </c>
      <c r="N387" s="72" t="str">
        <f t="shared" si="181"/>
        <v/>
      </c>
      <c r="O387" s="72" t="str">
        <f t="shared" si="182"/>
        <v/>
      </c>
      <c r="P387" s="51" t="str">
        <f t="shared" si="183"/>
        <v/>
      </c>
      <c r="Q387" s="21"/>
      <c r="R387" s="68" t="str">
        <f t="shared" si="184"/>
        <v/>
      </c>
      <c r="S387" s="51" t="str">
        <f t="shared" si="185"/>
        <v/>
      </c>
      <c r="T387" s="24"/>
      <c r="U387" s="7" t="str">
        <f t="shared" ref="U387:U450" si="200">IFERROR(INDEX($AL$3:$AL$100003,MATCH(ROW()-ROW($U$2),$AY$3:$AY$100003,0),0),"")</f>
        <v/>
      </c>
      <c r="V387" s="8" t="str">
        <f t="shared" si="186"/>
        <v/>
      </c>
      <c r="W387" s="21"/>
      <c r="X387" s="14" t="str">
        <f t="shared" ref="X387:X450" si="201">IFERROR(INDEX($AM$3:$AM$100003,MATCH(ROW()-ROW($X$2),$AZ$3:$AZ$100003,0),0),"")</f>
        <v/>
      </c>
      <c r="Y387" s="14" t="str">
        <f t="shared" si="187"/>
        <v/>
      </c>
      <c r="Z387" s="8" t="str">
        <f t="shared" si="188"/>
        <v/>
      </c>
      <c r="AA387" s="24"/>
      <c r="AB387" s="4" t="str">
        <f>IF(B387="","",COUNT(B$3:B387))</f>
        <v/>
      </c>
      <c r="AC387" s="4" t="str">
        <f>IF(C387="","",COUNT(C$3:C387))</f>
        <v/>
      </c>
      <c r="AD387" s="4" t="str">
        <f>IF(D387="","",COUNT(D$3:D387))</f>
        <v/>
      </c>
      <c r="AE387" s="22" t="str">
        <f>IF(E387="","",COUNTA($E$3:E387))</f>
        <v/>
      </c>
      <c r="AF387" s="60" t="str">
        <f>IF(B387="",IF(OR($C387&lt;&gt;"",$D387&lt;&gt;"",$E387&lt;&gt;"",$F387&lt;&gt;""),INDEX(AF$3:AF386,MATCH(MAX(AB$3:AB386),AB$3:AB386,0),0),""),B387)</f>
        <v/>
      </c>
      <c r="AG387" s="60" t="str">
        <f>IF(C387="",IF(OR($B387&lt;&gt;"",$D387&lt;&gt;"",$E387&lt;&gt;"",$F387&lt;&gt;""),INDEX(AG$3:AG386,MATCH(MAX(AC$3:AC386),AC$3:AC386,0),0),""),C387)</f>
        <v/>
      </c>
      <c r="AH387" s="60" t="str">
        <f>IF(D387="",IF(OR($B387&lt;&gt;"",$C387&lt;&gt;"",$E387&lt;&gt;"",$F387&lt;&gt;""),INDEX(AH$3:AH386,MATCH(MAX(AD$3:AD386),AD$3:AD386,0),0),""),D387)</f>
        <v/>
      </c>
      <c r="AI387" s="19" t="str">
        <f t="shared" si="189"/>
        <v/>
      </c>
      <c r="AJ387" s="22" t="str">
        <f>IF(AK387="","",$AK387&amp;"@"&amp;AL387&amp;IF(AL387="","","@"&amp;COUNTIF($AI$3:AI387,AL387)))</f>
        <v/>
      </c>
      <c r="AK387" s="45" t="str">
        <f t="shared" si="190"/>
        <v/>
      </c>
      <c r="AL387" s="5" t="str">
        <f>IF(AI387="",IF(AND(F387&lt;&gt;"",E387=""),INDEX($AI$3:AI386,MATCH(MAX($AE$3:AE386),$AE$3:AE386,0),0),""),AI387)</f>
        <v/>
      </c>
      <c r="AM387" s="22" t="str">
        <f>IF(入力!F387="","",IFERROR(INDEX(設定!$B$3:$B$100003,IFERROR(MATCH("*"&amp;$F387&amp;"*",設定!B$3:B$100003,0),MATCH("*"&amp;$F387&amp;"*",設定!C$3:C$100003,0)),0),入力!F387))&amp;""</f>
        <v/>
      </c>
      <c r="AN387" s="22" t="str">
        <f>IF(AM387="","",IFERROR(IF(入力!I387="",INDEX(設定!$D$3:$D$100003,MATCH("*"&amp;$AM387&amp;"*",設定!B$3:B$100003,0),0),I387),I387))&amp;""</f>
        <v/>
      </c>
      <c r="AO387" s="22" t="str">
        <f t="shared" si="191"/>
        <v/>
      </c>
      <c r="AP387" s="22" t="str">
        <f t="shared" si="192"/>
        <v/>
      </c>
      <c r="AQ387" s="22" t="str">
        <f>IF(AM387="","",IFERROR(IF(入力!H387="",INDEX(設定!$E$3:$X$100003,MATCH("*"&amp;$AM387&amp;"*",設定!B$3:B$100003,0),MATCH($AK387,設定!$E$1:$X$1,1)),H387),H387))</f>
        <v/>
      </c>
      <c r="AR387" s="23" t="str">
        <f t="shared" si="193"/>
        <v/>
      </c>
      <c r="AS387" s="23" t="str">
        <f>IF(AND(AR387&lt;&gt;"",COUNTIF($AJ$3:AJ387,AJ387)=1),SUMIF($AJ$3:$AR$100003,AJ387,$AR$3:$AR$100003),"")</f>
        <v/>
      </c>
      <c r="AT387" s="23" t="str">
        <f>IF(AND(COUNTIF($AK$3:AK387,AK387)=COUNTIF($AK$3:AK100387,AK387),AK387&lt;&gt;""),SUMIF($AK$3:AK387,AK387,$AR$3:AR387),"")</f>
        <v/>
      </c>
      <c r="AU387" s="125"/>
      <c r="AV387" s="22" t="str">
        <f>IF(COUNT(BA387:BF387)=6,MAX($AV$3:AV386)+1,"")</f>
        <v/>
      </c>
      <c r="AW387" s="22" t="str">
        <f>IF(AX387="","",RANK(AX387,$AX$3:$AX$100003,1)+COUNTIF($AX$3:AX387,AX387)-1)</f>
        <v/>
      </c>
      <c r="AX387" s="22" t="str">
        <f t="shared" ref="AX387:AX450" si="202">IF(OR(AY387="",AV387=""),"",AY387*0.1^LEN(AY387)+AK387)</f>
        <v/>
      </c>
      <c r="AY387" s="22" t="str">
        <f>IF(AL387="","",IF(COUNTIF($AL$3:AL387,AL387)=1,1+MAX($AY$3:AY386),INDEX($AY$3:AY386,MATCH(AL387,$AL$3:AL387,0),0)))</f>
        <v/>
      </c>
      <c r="AZ387" s="22" t="str">
        <f>IF(AM387="","",IF(COUNTIF($AM$3:AM387,AM387)=1,1+MAX($AZ$3:AZ386),INDEX($AZ$3:AZ386,MATCH(AM387,$AM$3:AM387,0),0)))</f>
        <v/>
      </c>
      <c r="BA387" s="79" t="str">
        <f t="shared" ref="BA387:BA450" si="203">IF($BA$1="",IF(AK387="","",AK387),IF(AND(AK387&gt;=$BA$1,AK387&lt;&gt;""),AK387,""))</f>
        <v/>
      </c>
      <c r="BB387" s="79" t="str">
        <f t="shared" ref="BB387:BB450" si="204">IF($BB$1="",IF(AK387="","",AK387),IF(AND(AK387&lt;=$BB$1,AK387&lt;&gt;""),AK387,""))</f>
        <v/>
      </c>
      <c r="BC387" s="22" t="str">
        <f>IF($AL387="","",IF(COUNTIF(AL387,"*"&amp;BC$1&amp;"*"),COUNTIF(AL$3:AL387,"*"&amp;BC$1&amp;"*"),""))</f>
        <v/>
      </c>
      <c r="BD387" s="22" t="str">
        <f>IF($AL387="","",IF(COUNTIF(AM387,"*"&amp;BD$1&amp;"*"),COUNTIF(AM$3:AM387,"*"&amp;BD$1&amp;"*"),""))</f>
        <v/>
      </c>
      <c r="BE387" s="22" t="str">
        <f>IF($AL387="","",IF(COUNTIF(AN387,"*"&amp;BE$1&amp;"*"),COUNTIF(AN$3:AN387,"*"&amp;BE$1&amp;"*"),""))</f>
        <v/>
      </c>
      <c r="BF387" s="22" t="str">
        <f>IF($AL387="","",IF(COUNTIF(AO387,"*"&amp;BF$1&amp;"*"),COUNTIF(AO$3:AO387,"*"&amp;BF$1&amp;"*"),""))</f>
        <v/>
      </c>
      <c r="BG387" s="83" t="str">
        <f t="shared" ref="BG387:BG450" si="205">IF(AP387="","",AP387)</f>
        <v/>
      </c>
      <c r="BH387" s="22" t="str">
        <f t="shared" ref="BH387:BH450" si="206">IF(AQ387="","",AQ387)</f>
        <v/>
      </c>
      <c r="BI387" s="22" t="str">
        <f t="shared" ref="BI387:BI450" si="207">IF(AR387="","",AR387)</f>
        <v/>
      </c>
      <c r="BK387" s="22" t="str">
        <f>IF($BK$1&gt;=1+MAX($BK$3:BK386),1+MAX($BK$3:BK386),"")</f>
        <v/>
      </c>
      <c r="BL387" s="22" t="str">
        <f t="shared" si="199"/>
        <v/>
      </c>
      <c r="BM387" s="22" t="str">
        <f t="shared" si="199"/>
        <v/>
      </c>
      <c r="BN387" s="22" t="str">
        <f t="shared" si="199"/>
        <v/>
      </c>
      <c r="BO387" s="22" t="str">
        <f t="shared" si="199"/>
        <v/>
      </c>
      <c r="BP387" s="22" t="str">
        <f t="shared" si="199"/>
        <v/>
      </c>
      <c r="BQ387" s="22" t="str">
        <f t="shared" si="199"/>
        <v/>
      </c>
      <c r="BR387" s="22" t="str">
        <f t="shared" si="199"/>
        <v/>
      </c>
      <c r="BS387" s="22" t="str">
        <f t="shared" si="199"/>
        <v/>
      </c>
      <c r="BT387" s="22" t="str">
        <f t="shared" si="199"/>
        <v/>
      </c>
      <c r="BU387" s="22" t="str">
        <f t="shared" si="199"/>
        <v/>
      </c>
      <c r="BV387" s="22" t="str">
        <f t="shared" si="199"/>
        <v/>
      </c>
    </row>
    <row r="388" spans="2:74" ht="30" customHeight="1" x14ac:dyDescent="0.2">
      <c r="B388" s="75"/>
      <c r="C388" s="75"/>
      <c r="D388" s="77"/>
      <c r="E388" s="49"/>
      <c r="F388" s="49"/>
      <c r="G388" s="50"/>
      <c r="H388" s="51"/>
      <c r="I388" s="50"/>
      <c r="J388" s="53"/>
      <c r="K388" s="55" t="str">
        <f t="shared" si="178"/>
        <v/>
      </c>
      <c r="L388" s="50" t="str">
        <f t="shared" si="179"/>
        <v/>
      </c>
      <c r="M388" s="50" t="str">
        <f t="shared" si="180"/>
        <v/>
      </c>
      <c r="N388" s="72" t="str">
        <f t="shared" si="181"/>
        <v/>
      </c>
      <c r="O388" s="72" t="str">
        <f t="shared" si="182"/>
        <v/>
      </c>
      <c r="P388" s="51" t="str">
        <f t="shared" si="183"/>
        <v/>
      </c>
      <c r="Q388" s="21"/>
      <c r="R388" s="68" t="str">
        <f t="shared" si="184"/>
        <v/>
      </c>
      <c r="S388" s="51" t="str">
        <f t="shared" si="185"/>
        <v/>
      </c>
      <c r="T388" s="24"/>
      <c r="U388" s="7" t="str">
        <f t="shared" si="200"/>
        <v/>
      </c>
      <c r="V388" s="8" t="str">
        <f t="shared" si="186"/>
        <v/>
      </c>
      <c r="W388" s="21"/>
      <c r="X388" s="14" t="str">
        <f t="shared" si="201"/>
        <v/>
      </c>
      <c r="Y388" s="14" t="str">
        <f t="shared" si="187"/>
        <v/>
      </c>
      <c r="Z388" s="8" t="str">
        <f t="shared" si="188"/>
        <v/>
      </c>
      <c r="AA388" s="24"/>
      <c r="AB388" s="4" t="str">
        <f>IF(B388="","",COUNT(B$3:B388))</f>
        <v/>
      </c>
      <c r="AC388" s="4" t="str">
        <f>IF(C388="","",COUNT(C$3:C388))</f>
        <v/>
      </c>
      <c r="AD388" s="4" t="str">
        <f>IF(D388="","",COUNT(D$3:D388))</f>
        <v/>
      </c>
      <c r="AE388" s="22" t="str">
        <f>IF(E388="","",COUNTA($E$3:E388))</f>
        <v/>
      </c>
      <c r="AF388" s="60" t="str">
        <f>IF(B388="",IF(OR($C388&lt;&gt;"",$D388&lt;&gt;"",$E388&lt;&gt;"",$F388&lt;&gt;""),INDEX(AF$3:AF387,MATCH(MAX(AB$3:AB387),AB$3:AB387,0),0),""),B388)</f>
        <v/>
      </c>
      <c r="AG388" s="60" t="str">
        <f>IF(C388="",IF(OR($B388&lt;&gt;"",$D388&lt;&gt;"",$E388&lt;&gt;"",$F388&lt;&gt;""),INDEX(AG$3:AG387,MATCH(MAX(AC$3:AC387),AC$3:AC387,0),0),""),C388)</f>
        <v/>
      </c>
      <c r="AH388" s="60" t="str">
        <f>IF(D388="",IF(OR($B388&lt;&gt;"",$C388&lt;&gt;"",$E388&lt;&gt;"",$F388&lt;&gt;""),INDEX(AH$3:AH387,MATCH(MAX(AD$3:AD387),AD$3:AD387,0),0),""),D388)</f>
        <v/>
      </c>
      <c r="AI388" s="19" t="str">
        <f t="shared" si="189"/>
        <v/>
      </c>
      <c r="AJ388" s="22" t="str">
        <f>IF(AK388="","",$AK388&amp;"@"&amp;AL388&amp;IF(AL388="","","@"&amp;COUNTIF($AI$3:AI388,AL388)))</f>
        <v/>
      </c>
      <c r="AK388" s="45" t="str">
        <f t="shared" si="190"/>
        <v/>
      </c>
      <c r="AL388" s="5" t="str">
        <f>IF(AI388="",IF(AND(F388&lt;&gt;"",E388=""),INDEX($AI$3:AI387,MATCH(MAX($AE$3:AE387),$AE$3:AE387,0),0),""),AI388)</f>
        <v/>
      </c>
      <c r="AM388" s="22" t="str">
        <f>IF(入力!F388="","",IFERROR(INDEX(設定!$B$3:$B$100003,IFERROR(MATCH("*"&amp;$F388&amp;"*",設定!B$3:B$100003,0),MATCH("*"&amp;$F388&amp;"*",設定!C$3:C$100003,0)),0),入力!F388))&amp;""</f>
        <v/>
      </c>
      <c r="AN388" s="22" t="str">
        <f>IF(AM388="","",IFERROR(IF(入力!I388="",INDEX(設定!$D$3:$D$100003,MATCH("*"&amp;$AM388&amp;"*",設定!B$3:B$100003,0),0),I388),I388))&amp;""</f>
        <v/>
      </c>
      <c r="AO388" s="22" t="str">
        <f t="shared" si="191"/>
        <v/>
      </c>
      <c r="AP388" s="22" t="str">
        <f t="shared" si="192"/>
        <v/>
      </c>
      <c r="AQ388" s="22" t="str">
        <f>IF(AM388="","",IFERROR(IF(入力!H388="",INDEX(設定!$E$3:$X$100003,MATCH("*"&amp;$AM388&amp;"*",設定!B$3:B$100003,0),MATCH($AK388,設定!$E$1:$X$1,1)),H388),H388))</f>
        <v/>
      </c>
      <c r="AR388" s="23" t="str">
        <f t="shared" si="193"/>
        <v/>
      </c>
      <c r="AS388" s="23" t="str">
        <f>IF(AND(AR388&lt;&gt;"",COUNTIF($AJ$3:AJ388,AJ388)=1),SUMIF($AJ$3:$AR$100003,AJ388,$AR$3:$AR$100003),"")</f>
        <v/>
      </c>
      <c r="AT388" s="23" t="str">
        <f>IF(AND(COUNTIF($AK$3:AK388,AK388)=COUNTIF($AK$3:AK100388,AK388),AK388&lt;&gt;""),SUMIF($AK$3:AK388,AK388,$AR$3:AR388),"")</f>
        <v/>
      </c>
      <c r="AU388" s="125"/>
      <c r="AV388" s="22" t="str">
        <f>IF(COUNT(BA388:BF388)=6,MAX($AV$3:AV387)+1,"")</f>
        <v/>
      </c>
      <c r="AW388" s="22" t="str">
        <f>IF(AX388="","",RANK(AX388,$AX$3:$AX$100003,1)+COUNTIF($AX$3:AX388,AX388)-1)</f>
        <v/>
      </c>
      <c r="AX388" s="22" t="str">
        <f t="shared" si="202"/>
        <v/>
      </c>
      <c r="AY388" s="22" t="str">
        <f>IF(AL388="","",IF(COUNTIF($AL$3:AL388,AL388)=1,1+MAX($AY$3:AY387),INDEX($AY$3:AY387,MATCH(AL388,$AL$3:AL388,0),0)))</f>
        <v/>
      </c>
      <c r="AZ388" s="22" t="str">
        <f>IF(AM388="","",IF(COUNTIF($AM$3:AM388,AM388)=1,1+MAX($AZ$3:AZ387),INDEX($AZ$3:AZ387,MATCH(AM388,$AM$3:AM388,0),0)))</f>
        <v/>
      </c>
      <c r="BA388" s="79" t="str">
        <f t="shared" si="203"/>
        <v/>
      </c>
      <c r="BB388" s="79" t="str">
        <f t="shared" si="204"/>
        <v/>
      </c>
      <c r="BC388" s="22" t="str">
        <f>IF($AL388="","",IF(COUNTIF(AL388,"*"&amp;BC$1&amp;"*"),COUNTIF(AL$3:AL388,"*"&amp;BC$1&amp;"*"),""))</f>
        <v/>
      </c>
      <c r="BD388" s="22" t="str">
        <f>IF($AL388="","",IF(COUNTIF(AM388,"*"&amp;BD$1&amp;"*"),COUNTIF(AM$3:AM388,"*"&amp;BD$1&amp;"*"),""))</f>
        <v/>
      </c>
      <c r="BE388" s="22" t="str">
        <f>IF($AL388="","",IF(COUNTIF(AN388,"*"&amp;BE$1&amp;"*"),COUNTIF(AN$3:AN388,"*"&amp;BE$1&amp;"*"),""))</f>
        <v/>
      </c>
      <c r="BF388" s="22" t="str">
        <f>IF($AL388="","",IF(COUNTIF(AO388,"*"&amp;BF$1&amp;"*"),COUNTIF(AO$3:AO388,"*"&amp;BF$1&amp;"*"),""))</f>
        <v/>
      </c>
      <c r="BG388" s="83" t="str">
        <f t="shared" si="205"/>
        <v/>
      </c>
      <c r="BH388" s="22" t="str">
        <f t="shared" si="206"/>
        <v/>
      </c>
      <c r="BI388" s="22" t="str">
        <f t="shared" si="207"/>
        <v/>
      </c>
      <c r="BK388" s="22" t="str">
        <f>IF($BK$1&gt;=1+MAX($BK$3:BK387),1+MAX($BK$3:BK387),"")</f>
        <v/>
      </c>
      <c r="BL388" s="22" t="str">
        <f t="shared" si="199"/>
        <v/>
      </c>
      <c r="BM388" s="22" t="str">
        <f t="shared" si="199"/>
        <v/>
      </c>
      <c r="BN388" s="22" t="str">
        <f t="shared" si="199"/>
        <v/>
      </c>
      <c r="BO388" s="22" t="str">
        <f t="shared" si="199"/>
        <v/>
      </c>
      <c r="BP388" s="22" t="str">
        <f t="shared" si="199"/>
        <v/>
      </c>
      <c r="BQ388" s="22" t="str">
        <f t="shared" si="199"/>
        <v/>
      </c>
      <c r="BR388" s="22" t="str">
        <f t="shared" si="199"/>
        <v/>
      </c>
      <c r="BS388" s="22" t="str">
        <f t="shared" si="199"/>
        <v/>
      </c>
      <c r="BT388" s="22" t="str">
        <f t="shared" si="199"/>
        <v/>
      </c>
      <c r="BU388" s="22" t="str">
        <f t="shared" si="199"/>
        <v/>
      </c>
      <c r="BV388" s="22" t="str">
        <f t="shared" si="199"/>
        <v/>
      </c>
    </row>
    <row r="389" spans="2:74" ht="30" customHeight="1" x14ac:dyDescent="0.2">
      <c r="B389" s="75"/>
      <c r="C389" s="75"/>
      <c r="D389" s="77"/>
      <c r="E389" s="49"/>
      <c r="F389" s="49"/>
      <c r="G389" s="50"/>
      <c r="H389" s="51"/>
      <c r="I389" s="50"/>
      <c r="J389" s="53"/>
      <c r="K389" s="55" t="str">
        <f t="shared" si="178"/>
        <v/>
      </c>
      <c r="L389" s="50" t="str">
        <f t="shared" si="179"/>
        <v/>
      </c>
      <c r="M389" s="50" t="str">
        <f t="shared" si="180"/>
        <v/>
      </c>
      <c r="N389" s="72" t="str">
        <f t="shared" si="181"/>
        <v/>
      </c>
      <c r="O389" s="72" t="str">
        <f t="shared" si="182"/>
        <v/>
      </c>
      <c r="P389" s="51" t="str">
        <f t="shared" si="183"/>
        <v/>
      </c>
      <c r="Q389" s="21"/>
      <c r="R389" s="68" t="str">
        <f t="shared" si="184"/>
        <v/>
      </c>
      <c r="S389" s="51" t="str">
        <f t="shared" si="185"/>
        <v/>
      </c>
      <c r="T389" s="24"/>
      <c r="U389" s="7" t="str">
        <f t="shared" si="200"/>
        <v/>
      </c>
      <c r="V389" s="8" t="str">
        <f t="shared" si="186"/>
        <v/>
      </c>
      <c r="W389" s="21"/>
      <c r="X389" s="14" t="str">
        <f t="shared" si="201"/>
        <v/>
      </c>
      <c r="Y389" s="14" t="str">
        <f t="shared" si="187"/>
        <v/>
      </c>
      <c r="Z389" s="8" t="str">
        <f t="shared" si="188"/>
        <v/>
      </c>
      <c r="AA389" s="24"/>
      <c r="AB389" s="4" t="str">
        <f>IF(B389="","",COUNT(B$3:B389))</f>
        <v/>
      </c>
      <c r="AC389" s="4" t="str">
        <f>IF(C389="","",COUNT(C$3:C389))</f>
        <v/>
      </c>
      <c r="AD389" s="4" t="str">
        <f>IF(D389="","",COUNT(D$3:D389))</f>
        <v/>
      </c>
      <c r="AE389" s="22" t="str">
        <f>IF(E389="","",COUNTA($E$3:E389))</f>
        <v/>
      </c>
      <c r="AF389" s="60" t="str">
        <f>IF(B389="",IF(OR($C389&lt;&gt;"",$D389&lt;&gt;"",$E389&lt;&gt;"",$F389&lt;&gt;""),INDEX(AF$3:AF388,MATCH(MAX(AB$3:AB388),AB$3:AB388,0),0),""),B389)</f>
        <v/>
      </c>
      <c r="AG389" s="60" t="str">
        <f>IF(C389="",IF(OR($B389&lt;&gt;"",$D389&lt;&gt;"",$E389&lt;&gt;"",$F389&lt;&gt;""),INDEX(AG$3:AG388,MATCH(MAX(AC$3:AC388),AC$3:AC388,0),0),""),C389)</f>
        <v/>
      </c>
      <c r="AH389" s="60" t="str">
        <f>IF(D389="",IF(OR($B389&lt;&gt;"",$C389&lt;&gt;"",$E389&lt;&gt;"",$F389&lt;&gt;""),INDEX(AH$3:AH388,MATCH(MAX(AD$3:AD388),AD$3:AD388,0),0),""),D389)</f>
        <v/>
      </c>
      <c r="AI389" s="19" t="str">
        <f t="shared" si="189"/>
        <v/>
      </c>
      <c r="AJ389" s="22" t="str">
        <f>IF(AK389="","",$AK389&amp;"@"&amp;AL389&amp;IF(AL389="","","@"&amp;COUNTIF($AI$3:AI389,AL389)))</f>
        <v/>
      </c>
      <c r="AK389" s="45" t="str">
        <f t="shared" si="190"/>
        <v/>
      </c>
      <c r="AL389" s="5" t="str">
        <f>IF(AI389="",IF(AND(F389&lt;&gt;"",E389=""),INDEX($AI$3:AI388,MATCH(MAX($AE$3:AE388),$AE$3:AE388,0),0),""),AI389)</f>
        <v/>
      </c>
      <c r="AM389" s="22" t="str">
        <f>IF(入力!F389="","",IFERROR(INDEX(設定!$B$3:$B$100003,IFERROR(MATCH("*"&amp;$F389&amp;"*",設定!B$3:B$100003,0),MATCH("*"&amp;$F389&amp;"*",設定!C$3:C$100003,0)),0),入力!F389))&amp;""</f>
        <v/>
      </c>
      <c r="AN389" s="22" t="str">
        <f>IF(AM389="","",IFERROR(IF(入力!I389="",INDEX(設定!$D$3:$D$100003,MATCH("*"&amp;$AM389&amp;"*",設定!B$3:B$100003,0),0),I389),I389))&amp;""</f>
        <v/>
      </c>
      <c r="AO389" s="22" t="str">
        <f t="shared" si="191"/>
        <v/>
      </c>
      <c r="AP389" s="22" t="str">
        <f t="shared" si="192"/>
        <v/>
      </c>
      <c r="AQ389" s="22" t="str">
        <f>IF(AM389="","",IFERROR(IF(入力!H389="",INDEX(設定!$E$3:$X$100003,MATCH("*"&amp;$AM389&amp;"*",設定!B$3:B$100003,0),MATCH($AK389,設定!$E$1:$X$1,1)),H389),H389))</f>
        <v/>
      </c>
      <c r="AR389" s="23" t="str">
        <f t="shared" si="193"/>
        <v/>
      </c>
      <c r="AS389" s="23" t="str">
        <f>IF(AND(AR389&lt;&gt;"",COUNTIF($AJ$3:AJ389,AJ389)=1),SUMIF($AJ$3:$AR$100003,AJ389,$AR$3:$AR$100003),"")</f>
        <v/>
      </c>
      <c r="AT389" s="23" t="str">
        <f>IF(AND(COUNTIF($AK$3:AK389,AK389)=COUNTIF($AK$3:AK100389,AK389),AK389&lt;&gt;""),SUMIF($AK$3:AK389,AK389,$AR$3:AR389),"")</f>
        <v/>
      </c>
      <c r="AU389" s="125"/>
      <c r="AV389" s="22" t="str">
        <f>IF(COUNT(BA389:BF389)=6,MAX($AV$3:AV388)+1,"")</f>
        <v/>
      </c>
      <c r="AW389" s="22" t="str">
        <f>IF(AX389="","",RANK(AX389,$AX$3:$AX$100003,1)+COUNTIF($AX$3:AX389,AX389)-1)</f>
        <v/>
      </c>
      <c r="AX389" s="22" t="str">
        <f t="shared" si="202"/>
        <v/>
      </c>
      <c r="AY389" s="22" t="str">
        <f>IF(AL389="","",IF(COUNTIF($AL$3:AL389,AL389)=1,1+MAX($AY$3:AY388),INDEX($AY$3:AY388,MATCH(AL389,$AL$3:AL389,0),0)))</f>
        <v/>
      </c>
      <c r="AZ389" s="22" t="str">
        <f>IF(AM389="","",IF(COUNTIF($AM$3:AM389,AM389)=1,1+MAX($AZ$3:AZ388),INDEX($AZ$3:AZ388,MATCH(AM389,$AM$3:AM389,0),0)))</f>
        <v/>
      </c>
      <c r="BA389" s="79" t="str">
        <f t="shared" si="203"/>
        <v/>
      </c>
      <c r="BB389" s="79" t="str">
        <f t="shared" si="204"/>
        <v/>
      </c>
      <c r="BC389" s="22" t="str">
        <f>IF($AL389="","",IF(COUNTIF(AL389,"*"&amp;BC$1&amp;"*"),COUNTIF(AL$3:AL389,"*"&amp;BC$1&amp;"*"),""))</f>
        <v/>
      </c>
      <c r="BD389" s="22" t="str">
        <f>IF($AL389="","",IF(COUNTIF(AM389,"*"&amp;BD$1&amp;"*"),COUNTIF(AM$3:AM389,"*"&amp;BD$1&amp;"*"),""))</f>
        <v/>
      </c>
      <c r="BE389" s="22" t="str">
        <f>IF($AL389="","",IF(COUNTIF(AN389,"*"&amp;BE$1&amp;"*"),COUNTIF(AN$3:AN389,"*"&amp;BE$1&amp;"*"),""))</f>
        <v/>
      </c>
      <c r="BF389" s="22" t="str">
        <f>IF($AL389="","",IF(COUNTIF(AO389,"*"&amp;BF$1&amp;"*"),COUNTIF(AO$3:AO389,"*"&amp;BF$1&amp;"*"),""))</f>
        <v/>
      </c>
      <c r="BG389" s="83" t="str">
        <f t="shared" si="205"/>
        <v/>
      </c>
      <c r="BH389" s="22" t="str">
        <f t="shared" si="206"/>
        <v/>
      </c>
      <c r="BI389" s="22" t="str">
        <f t="shared" si="207"/>
        <v/>
      </c>
      <c r="BK389" s="22" t="str">
        <f>IF($BK$1&gt;=1+MAX($BK$3:BK388),1+MAX($BK$3:BK388),"")</f>
        <v/>
      </c>
      <c r="BL389" s="22" t="str">
        <f t="shared" si="199"/>
        <v/>
      </c>
      <c r="BM389" s="22" t="str">
        <f t="shared" si="199"/>
        <v/>
      </c>
      <c r="BN389" s="22" t="str">
        <f t="shared" si="199"/>
        <v/>
      </c>
      <c r="BO389" s="22" t="str">
        <f t="shared" si="199"/>
        <v/>
      </c>
      <c r="BP389" s="22" t="str">
        <f t="shared" si="199"/>
        <v/>
      </c>
      <c r="BQ389" s="22" t="str">
        <f t="shared" si="199"/>
        <v/>
      </c>
      <c r="BR389" s="22" t="str">
        <f t="shared" si="199"/>
        <v/>
      </c>
      <c r="BS389" s="22" t="str">
        <f t="shared" si="199"/>
        <v/>
      </c>
      <c r="BT389" s="22" t="str">
        <f t="shared" si="199"/>
        <v/>
      </c>
      <c r="BU389" s="22" t="str">
        <f t="shared" si="199"/>
        <v/>
      </c>
      <c r="BV389" s="22" t="str">
        <f t="shared" si="199"/>
        <v/>
      </c>
    </row>
    <row r="390" spans="2:74" ht="30" customHeight="1" x14ac:dyDescent="0.2">
      <c r="B390" s="75"/>
      <c r="C390" s="75"/>
      <c r="D390" s="77"/>
      <c r="E390" s="49"/>
      <c r="F390" s="49"/>
      <c r="G390" s="50"/>
      <c r="H390" s="51"/>
      <c r="I390" s="50"/>
      <c r="J390" s="53"/>
      <c r="K390" s="55" t="str">
        <f t="shared" si="178"/>
        <v/>
      </c>
      <c r="L390" s="50" t="str">
        <f t="shared" si="179"/>
        <v/>
      </c>
      <c r="M390" s="50" t="str">
        <f t="shared" si="180"/>
        <v/>
      </c>
      <c r="N390" s="72" t="str">
        <f t="shared" si="181"/>
        <v/>
      </c>
      <c r="O390" s="72" t="str">
        <f t="shared" si="182"/>
        <v/>
      </c>
      <c r="P390" s="51" t="str">
        <f t="shared" si="183"/>
        <v/>
      </c>
      <c r="Q390" s="21"/>
      <c r="R390" s="68" t="str">
        <f t="shared" si="184"/>
        <v/>
      </c>
      <c r="S390" s="51" t="str">
        <f t="shared" si="185"/>
        <v/>
      </c>
      <c r="T390" s="24"/>
      <c r="U390" s="7" t="str">
        <f t="shared" si="200"/>
        <v/>
      </c>
      <c r="V390" s="8" t="str">
        <f t="shared" si="186"/>
        <v/>
      </c>
      <c r="W390" s="21"/>
      <c r="X390" s="14" t="str">
        <f t="shared" si="201"/>
        <v/>
      </c>
      <c r="Y390" s="14" t="str">
        <f t="shared" si="187"/>
        <v/>
      </c>
      <c r="Z390" s="8" t="str">
        <f t="shared" si="188"/>
        <v/>
      </c>
      <c r="AA390" s="24"/>
      <c r="AB390" s="4" t="str">
        <f>IF(B390="","",COUNT(B$3:B390))</f>
        <v/>
      </c>
      <c r="AC390" s="4" t="str">
        <f>IF(C390="","",COUNT(C$3:C390))</f>
        <v/>
      </c>
      <c r="AD390" s="4" t="str">
        <f>IF(D390="","",COUNT(D$3:D390))</f>
        <v/>
      </c>
      <c r="AE390" s="22" t="str">
        <f>IF(E390="","",COUNTA($E$3:E390))</f>
        <v/>
      </c>
      <c r="AF390" s="60" t="str">
        <f>IF(B390="",IF(OR($C390&lt;&gt;"",$D390&lt;&gt;"",$E390&lt;&gt;"",$F390&lt;&gt;""),INDEX(AF$3:AF389,MATCH(MAX(AB$3:AB389),AB$3:AB389,0),0),""),B390)</f>
        <v/>
      </c>
      <c r="AG390" s="60" t="str">
        <f>IF(C390="",IF(OR($B390&lt;&gt;"",$D390&lt;&gt;"",$E390&lt;&gt;"",$F390&lt;&gt;""),INDEX(AG$3:AG389,MATCH(MAX(AC$3:AC389),AC$3:AC389,0),0),""),C390)</f>
        <v/>
      </c>
      <c r="AH390" s="60" t="str">
        <f>IF(D390="",IF(OR($B390&lt;&gt;"",$C390&lt;&gt;"",$E390&lt;&gt;"",$F390&lt;&gt;""),INDEX(AH$3:AH389,MATCH(MAX(AD$3:AD389),AD$3:AD389,0),0),""),D390)</f>
        <v/>
      </c>
      <c r="AI390" s="19" t="str">
        <f t="shared" si="189"/>
        <v/>
      </c>
      <c r="AJ390" s="22" t="str">
        <f>IF(AK390="","",$AK390&amp;"@"&amp;AL390&amp;IF(AL390="","","@"&amp;COUNTIF($AI$3:AI390,AL390)))</f>
        <v/>
      </c>
      <c r="AK390" s="45" t="str">
        <f t="shared" si="190"/>
        <v/>
      </c>
      <c r="AL390" s="5" t="str">
        <f>IF(AI390="",IF(AND(F390&lt;&gt;"",E390=""),INDEX($AI$3:AI389,MATCH(MAX($AE$3:AE389),$AE$3:AE389,0),0),""),AI390)</f>
        <v/>
      </c>
      <c r="AM390" s="22" t="str">
        <f>IF(入力!F390="","",IFERROR(INDEX(設定!$B$3:$B$100003,IFERROR(MATCH("*"&amp;$F390&amp;"*",設定!B$3:B$100003,0),MATCH("*"&amp;$F390&amp;"*",設定!C$3:C$100003,0)),0),入力!F390))&amp;""</f>
        <v/>
      </c>
      <c r="AN390" s="22" t="str">
        <f>IF(AM390="","",IFERROR(IF(入力!I390="",INDEX(設定!$D$3:$D$100003,MATCH("*"&amp;$AM390&amp;"*",設定!B$3:B$100003,0),0),I390),I390))&amp;""</f>
        <v/>
      </c>
      <c r="AO390" s="22" t="str">
        <f t="shared" si="191"/>
        <v/>
      </c>
      <c r="AP390" s="22" t="str">
        <f t="shared" si="192"/>
        <v/>
      </c>
      <c r="AQ390" s="22" t="str">
        <f>IF(AM390="","",IFERROR(IF(入力!H390="",INDEX(設定!$E$3:$X$100003,MATCH("*"&amp;$AM390&amp;"*",設定!B$3:B$100003,0),MATCH($AK390,設定!$E$1:$X$1,1)),H390),H390))</f>
        <v/>
      </c>
      <c r="AR390" s="23" t="str">
        <f t="shared" si="193"/>
        <v/>
      </c>
      <c r="AS390" s="23" t="str">
        <f>IF(AND(AR390&lt;&gt;"",COUNTIF($AJ$3:AJ390,AJ390)=1),SUMIF($AJ$3:$AR$100003,AJ390,$AR$3:$AR$100003),"")</f>
        <v/>
      </c>
      <c r="AT390" s="23" t="str">
        <f>IF(AND(COUNTIF($AK$3:AK390,AK390)=COUNTIF($AK$3:AK100390,AK390),AK390&lt;&gt;""),SUMIF($AK$3:AK390,AK390,$AR$3:AR390),"")</f>
        <v/>
      </c>
      <c r="AU390" s="125"/>
      <c r="AV390" s="22" t="str">
        <f>IF(COUNT(BA390:BF390)=6,MAX($AV$3:AV389)+1,"")</f>
        <v/>
      </c>
      <c r="AW390" s="22" t="str">
        <f>IF(AX390="","",RANK(AX390,$AX$3:$AX$100003,1)+COUNTIF($AX$3:AX390,AX390)-1)</f>
        <v/>
      </c>
      <c r="AX390" s="22" t="str">
        <f t="shared" si="202"/>
        <v/>
      </c>
      <c r="AY390" s="22" t="str">
        <f>IF(AL390="","",IF(COUNTIF($AL$3:AL390,AL390)=1,1+MAX($AY$3:AY389),INDEX($AY$3:AY389,MATCH(AL390,$AL$3:AL390,0),0)))</f>
        <v/>
      </c>
      <c r="AZ390" s="22" t="str">
        <f>IF(AM390="","",IF(COUNTIF($AM$3:AM390,AM390)=1,1+MAX($AZ$3:AZ389),INDEX($AZ$3:AZ389,MATCH(AM390,$AM$3:AM390,0),0)))</f>
        <v/>
      </c>
      <c r="BA390" s="79" t="str">
        <f t="shared" si="203"/>
        <v/>
      </c>
      <c r="BB390" s="79" t="str">
        <f t="shared" si="204"/>
        <v/>
      </c>
      <c r="BC390" s="22" t="str">
        <f>IF($AL390="","",IF(COUNTIF(AL390,"*"&amp;BC$1&amp;"*"),COUNTIF(AL$3:AL390,"*"&amp;BC$1&amp;"*"),""))</f>
        <v/>
      </c>
      <c r="BD390" s="22" t="str">
        <f>IF($AL390="","",IF(COUNTIF(AM390,"*"&amp;BD$1&amp;"*"),COUNTIF(AM$3:AM390,"*"&amp;BD$1&amp;"*"),""))</f>
        <v/>
      </c>
      <c r="BE390" s="22" t="str">
        <f>IF($AL390="","",IF(COUNTIF(AN390,"*"&amp;BE$1&amp;"*"),COUNTIF(AN$3:AN390,"*"&amp;BE$1&amp;"*"),""))</f>
        <v/>
      </c>
      <c r="BF390" s="22" t="str">
        <f>IF($AL390="","",IF(COUNTIF(AO390,"*"&amp;BF$1&amp;"*"),COUNTIF(AO$3:AO390,"*"&amp;BF$1&amp;"*"),""))</f>
        <v/>
      </c>
      <c r="BG390" s="83" t="str">
        <f t="shared" si="205"/>
        <v/>
      </c>
      <c r="BH390" s="22" t="str">
        <f t="shared" si="206"/>
        <v/>
      </c>
      <c r="BI390" s="22" t="str">
        <f t="shared" si="207"/>
        <v/>
      </c>
      <c r="BK390" s="22" t="str">
        <f>IF($BK$1&gt;=1+MAX($BK$3:BK389),1+MAX($BK$3:BK389),"")</f>
        <v/>
      </c>
      <c r="BL390" s="22" t="str">
        <f t="shared" si="199"/>
        <v/>
      </c>
      <c r="BM390" s="22" t="str">
        <f t="shared" si="199"/>
        <v/>
      </c>
      <c r="BN390" s="22" t="str">
        <f t="shared" si="199"/>
        <v/>
      </c>
      <c r="BO390" s="22" t="str">
        <f t="shared" si="199"/>
        <v/>
      </c>
      <c r="BP390" s="22" t="str">
        <f t="shared" si="199"/>
        <v/>
      </c>
      <c r="BQ390" s="22" t="str">
        <f t="shared" si="199"/>
        <v/>
      </c>
      <c r="BR390" s="22" t="str">
        <f t="shared" si="199"/>
        <v/>
      </c>
      <c r="BS390" s="22" t="str">
        <f t="shared" si="199"/>
        <v/>
      </c>
      <c r="BT390" s="22" t="str">
        <f t="shared" si="199"/>
        <v/>
      </c>
      <c r="BU390" s="22" t="str">
        <f t="shared" si="199"/>
        <v/>
      </c>
      <c r="BV390" s="22" t="str">
        <f t="shared" si="199"/>
        <v/>
      </c>
    </row>
    <row r="391" spans="2:74" ht="30" customHeight="1" x14ac:dyDescent="0.2">
      <c r="B391" s="75"/>
      <c r="C391" s="75"/>
      <c r="D391" s="77"/>
      <c r="E391" s="49"/>
      <c r="F391" s="49"/>
      <c r="G391" s="50"/>
      <c r="H391" s="51"/>
      <c r="I391" s="50"/>
      <c r="J391" s="53"/>
      <c r="K391" s="55" t="str">
        <f t="shared" si="178"/>
        <v/>
      </c>
      <c r="L391" s="50" t="str">
        <f t="shared" si="179"/>
        <v/>
      </c>
      <c r="M391" s="50" t="str">
        <f t="shared" si="180"/>
        <v/>
      </c>
      <c r="N391" s="72" t="str">
        <f t="shared" si="181"/>
        <v/>
      </c>
      <c r="O391" s="72" t="str">
        <f t="shared" si="182"/>
        <v/>
      </c>
      <c r="P391" s="51" t="str">
        <f t="shared" si="183"/>
        <v/>
      </c>
      <c r="Q391" s="21"/>
      <c r="R391" s="68" t="str">
        <f t="shared" si="184"/>
        <v/>
      </c>
      <c r="S391" s="51" t="str">
        <f t="shared" si="185"/>
        <v/>
      </c>
      <c r="T391" s="24"/>
      <c r="U391" s="7" t="str">
        <f t="shared" si="200"/>
        <v/>
      </c>
      <c r="V391" s="8" t="str">
        <f t="shared" si="186"/>
        <v/>
      </c>
      <c r="W391" s="21"/>
      <c r="X391" s="14" t="str">
        <f t="shared" si="201"/>
        <v/>
      </c>
      <c r="Y391" s="14" t="str">
        <f t="shared" si="187"/>
        <v/>
      </c>
      <c r="Z391" s="8" t="str">
        <f t="shared" si="188"/>
        <v/>
      </c>
      <c r="AA391" s="24"/>
      <c r="AB391" s="4" t="str">
        <f>IF(B391="","",COUNT(B$3:B391))</f>
        <v/>
      </c>
      <c r="AC391" s="4" t="str">
        <f>IF(C391="","",COUNT(C$3:C391))</f>
        <v/>
      </c>
      <c r="AD391" s="4" t="str">
        <f>IF(D391="","",COUNT(D$3:D391))</f>
        <v/>
      </c>
      <c r="AE391" s="22" t="str">
        <f>IF(E391="","",COUNTA($E$3:E391))</f>
        <v/>
      </c>
      <c r="AF391" s="60" t="str">
        <f>IF(B391="",IF(OR($C391&lt;&gt;"",$D391&lt;&gt;"",$E391&lt;&gt;"",$F391&lt;&gt;""),INDEX(AF$3:AF390,MATCH(MAX(AB$3:AB390),AB$3:AB390,0),0),""),B391)</f>
        <v/>
      </c>
      <c r="AG391" s="60" t="str">
        <f>IF(C391="",IF(OR($B391&lt;&gt;"",$D391&lt;&gt;"",$E391&lt;&gt;"",$F391&lt;&gt;""),INDEX(AG$3:AG390,MATCH(MAX(AC$3:AC390),AC$3:AC390,0),0),""),C391)</f>
        <v/>
      </c>
      <c r="AH391" s="60" t="str">
        <f>IF(D391="",IF(OR($B391&lt;&gt;"",$C391&lt;&gt;"",$E391&lt;&gt;"",$F391&lt;&gt;""),INDEX(AH$3:AH390,MATCH(MAX(AD$3:AD390),AD$3:AD390,0),0),""),D391)</f>
        <v/>
      </c>
      <c r="AI391" s="19" t="str">
        <f t="shared" si="189"/>
        <v/>
      </c>
      <c r="AJ391" s="22" t="str">
        <f>IF(AK391="","",$AK391&amp;"@"&amp;AL391&amp;IF(AL391="","","@"&amp;COUNTIF($AI$3:AI391,AL391)))</f>
        <v/>
      </c>
      <c r="AK391" s="45" t="str">
        <f t="shared" si="190"/>
        <v/>
      </c>
      <c r="AL391" s="5" t="str">
        <f>IF(AI391="",IF(AND(F391&lt;&gt;"",E391=""),INDEX($AI$3:AI390,MATCH(MAX($AE$3:AE390),$AE$3:AE390,0),0),""),AI391)</f>
        <v/>
      </c>
      <c r="AM391" s="22" t="str">
        <f>IF(入力!F391="","",IFERROR(INDEX(設定!$B$3:$B$100003,IFERROR(MATCH("*"&amp;$F391&amp;"*",設定!B$3:B$100003,0),MATCH("*"&amp;$F391&amp;"*",設定!C$3:C$100003,0)),0),入力!F391))&amp;""</f>
        <v/>
      </c>
      <c r="AN391" s="22" t="str">
        <f>IF(AM391="","",IFERROR(IF(入力!I391="",INDEX(設定!$D$3:$D$100003,MATCH("*"&amp;$AM391&amp;"*",設定!B$3:B$100003,0),0),I391),I391))&amp;""</f>
        <v/>
      </c>
      <c r="AO391" s="22" t="str">
        <f t="shared" si="191"/>
        <v/>
      </c>
      <c r="AP391" s="22" t="str">
        <f t="shared" si="192"/>
        <v/>
      </c>
      <c r="AQ391" s="22" t="str">
        <f>IF(AM391="","",IFERROR(IF(入力!H391="",INDEX(設定!$E$3:$X$100003,MATCH("*"&amp;$AM391&amp;"*",設定!B$3:B$100003,0),MATCH($AK391,設定!$E$1:$X$1,1)),H391),H391))</f>
        <v/>
      </c>
      <c r="AR391" s="23" t="str">
        <f t="shared" si="193"/>
        <v/>
      </c>
      <c r="AS391" s="23" t="str">
        <f>IF(AND(AR391&lt;&gt;"",COUNTIF($AJ$3:AJ391,AJ391)=1),SUMIF($AJ$3:$AR$100003,AJ391,$AR$3:$AR$100003),"")</f>
        <v/>
      </c>
      <c r="AT391" s="23" t="str">
        <f>IF(AND(COUNTIF($AK$3:AK391,AK391)=COUNTIF($AK$3:AK100391,AK391),AK391&lt;&gt;""),SUMIF($AK$3:AK391,AK391,$AR$3:AR391),"")</f>
        <v/>
      </c>
      <c r="AU391" s="125"/>
      <c r="AV391" s="22" t="str">
        <f>IF(COUNT(BA391:BF391)=6,MAX($AV$3:AV390)+1,"")</f>
        <v/>
      </c>
      <c r="AW391" s="22" t="str">
        <f>IF(AX391="","",RANK(AX391,$AX$3:$AX$100003,1)+COUNTIF($AX$3:AX391,AX391)-1)</f>
        <v/>
      </c>
      <c r="AX391" s="22" t="str">
        <f t="shared" si="202"/>
        <v/>
      </c>
      <c r="AY391" s="22" t="str">
        <f>IF(AL391="","",IF(COUNTIF($AL$3:AL391,AL391)=1,1+MAX($AY$3:AY390),INDEX($AY$3:AY390,MATCH(AL391,$AL$3:AL391,0),0)))</f>
        <v/>
      </c>
      <c r="AZ391" s="22" t="str">
        <f>IF(AM391="","",IF(COUNTIF($AM$3:AM391,AM391)=1,1+MAX($AZ$3:AZ390),INDEX($AZ$3:AZ390,MATCH(AM391,$AM$3:AM391,0),0)))</f>
        <v/>
      </c>
      <c r="BA391" s="79" t="str">
        <f t="shared" si="203"/>
        <v/>
      </c>
      <c r="BB391" s="79" t="str">
        <f t="shared" si="204"/>
        <v/>
      </c>
      <c r="BC391" s="22" t="str">
        <f>IF($AL391="","",IF(COUNTIF(AL391,"*"&amp;BC$1&amp;"*"),COUNTIF(AL$3:AL391,"*"&amp;BC$1&amp;"*"),""))</f>
        <v/>
      </c>
      <c r="BD391" s="22" t="str">
        <f>IF($AL391="","",IF(COUNTIF(AM391,"*"&amp;BD$1&amp;"*"),COUNTIF(AM$3:AM391,"*"&amp;BD$1&amp;"*"),""))</f>
        <v/>
      </c>
      <c r="BE391" s="22" t="str">
        <f>IF($AL391="","",IF(COUNTIF(AN391,"*"&amp;BE$1&amp;"*"),COUNTIF(AN$3:AN391,"*"&amp;BE$1&amp;"*"),""))</f>
        <v/>
      </c>
      <c r="BF391" s="22" t="str">
        <f>IF($AL391="","",IF(COUNTIF(AO391,"*"&amp;BF$1&amp;"*"),COUNTIF(AO$3:AO391,"*"&amp;BF$1&amp;"*"),""))</f>
        <v/>
      </c>
      <c r="BG391" s="83" t="str">
        <f t="shared" si="205"/>
        <v/>
      </c>
      <c r="BH391" s="22" t="str">
        <f t="shared" si="206"/>
        <v/>
      </c>
      <c r="BI391" s="22" t="str">
        <f t="shared" si="207"/>
        <v/>
      </c>
      <c r="BK391" s="22" t="str">
        <f>IF($BK$1&gt;=1+MAX($BK$3:BK390),1+MAX($BK$3:BK390),"")</f>
        <v/>
      </c>
      <c r="BL391" s="22" t="str">
        <f t="shared" si="199"/>
        <v/>
      </c>
      <c r="BM391" s="22" t="str">
        <f t="shared" si="199"/>
        <v/>
      </c>
      <c r="BN391" s="22" t="str">
        <f t="shared" si="199"/>
        <v/>
      </c>
      <c r="BO391" s="22" t="str">
        <f t="shared" si="199"/>
        <v/>
      </c>
      <c r="BP391" s="22" t="str">
        <f t="shared" si="199"/>
        <v/>
      </c>
      <c r="BQ391" s="22" t="str">
        <f t="shared" si="199"/>
        <v/>
      </c>
      <c r="BR391" s="22" t="str">
        <f t="shared" si="199"/>
        <v/>
      </c>
      <c r="BS391" s="22" t="str">
        <f t="shared" si="199"/>
        <v/>
      </c>
      <c r="BT391" s="22" t="str">
        <f t="shared" si="199"/>
        <v/>
      </c>
      <c r="BU391" s="22" t="str">
        <f t="shared" si="199"/>
        <v/>
      </c>
      <c r="BV391" s="22" t="str">
        <f t="shared" si="199"/>
        <v/>
      </c>
    </row>
    <row r="392" spans="2:74" ht="30" customHeight="1" x14ac:dyDescent="0.2">
      <c r="B392" s="75"/>
      <c r="C392" s="75"/>
      <c r="D392" s="77"/>
      <c r="E392" s="49"/>
      <c r="F392" s="49"/>
      <c r="G392" s="50"/>
      <c r="H392" s="51"/>
      <c r="I392" s="50"/>
      <c r="J392" s="53"/>
      <c r="K392" s="55" t="str">
        <f t="shared" ref="K392:K455" si="208">IF(AM392="","",AM392)</f>
        <v/>
      </c>
      <c r="L392" s="50" t="str">
        <f t="shared" ref="L392:L455" si="209">IF(AN392="","",AN392)</f>
        <v/>
      </c>
      <c r="M392" s="50" t="str">
        <f t="shared" ref="M392:M455" si="210">IF(AP392="","",AP392)</f>
        <v/>
      </c>
      <c r="N392" s="72" t="str">
        <f t="shared" ref="N392:N455" si="211">IF(OR(AQ392="",AQ392=0),"",AQ392)</f>
        <v/>
      </c>
      <c r="O392" s="72" t="str">
        <f t="shared" ref="O392:O455" si="212">IF(OR(AR392="",M392="",N392="",),"",AR392)</f>
        <v/>
      </c>
      <c r="P392" s="51" t="str">
        <f t="shared" ref="P392:P455" si="213">IF(AS392="","",AS392)</f>
        <v/>
      </c>
      <c r="Q392" s="21"/>
      <c r="R392" s="68" t="str">
        <f t="shared" ref="R392:R455" si="214">IF(S392="","",AK392)</f>
        <v/>
      </c>
      <c r="S392" s="51" t="str">
        <f t="shared" ref="S392:S455" si="215">IF(AT392="","",AT392)</f>
        <v/>
      </c>
      <c r="T392" s="24"/>
      <c r="U392" s="7" t="str">
        <f t="shared" si="200"/>
        <v/>
      </c>
      <c r="V392" s="8" t="str">
        <f t="shared" ref="V392:V455" si="216">IF(U392="","",SUMIF($AL$3:$AL$100003,U392,$AR$3:$AR$100003))</f>
        <v/>
      </c>
      <c r="W392" s="21"/>
      <c r="X392" s="14" t="str">
        <f t="shared" si="201"/>
        <v/>
      </c>
      <c r="Y392" s="14" t="str">
        <f t="shared" ref="Y392:Y455" si="217">IF($X392="","",SUMIF($AM$3:$AM$100003,X392,$AP$3:$AP$100003))</f>
        <v/>
      </c>
      <c r="Z392" s="8" t="str">
        <f t="shared" ref="Z392:Z455" si="218">IF($X392="","",SUMIF($AM$3:$AM$100003,X392,$AR$3:$AR$100003))</f>
        <v/>
      </c>
      <c r="AA392" s="24"/>
      <c r="AB392" s="4" t="str">
        <f>IF(B392="","",COUNT(B$3:B392))</f>
        <v/>
      </c>
      <c r="AC392" s="4" t="str">
        <f>IF(C392="","",COUNT(C$3:C392))</f>
        <v/>
      </c>
      <c r="AD392" s="4" t="str">
        <f>IF(D392="","",COUNT(D$3:D392))</f>
        <v/>
      </c>
      <c r="AE392" s="22" t="str">
        <f>IF(E392="","",COUNTA($E$3:E392))</f>
        <v/>
      </c>
      <c r="AF392" s="60" t="str">
        <f>IF(B392="",IF(OR($C392&lt;&gt;"",$D392&lt;&gt;"",$E392&lt;&gt;"",$F392&lt;&gt;""),INDEX(AF$3:AF391,MATCH(MAX(AB$3:AB391),AB$3:AB391,0),0),""),B392)</f>
        <v/>
      </c>
      <c r="AG392" s="60" t="str">
        <f>IF(C392="",IF(OR($B392&lt;&gt;"",$D392&lt;&gt;"",$E392&lt;&gt;"",$F392&lt;&gt;""),INDEX(AG$3:AG391,MATCH(MAX(AC$3:AC391),AC$3:AC391,0),0),""),C392)</f>
        <v/>
      </c>
      <c r="AH392" s="60" t="str">
        <f>IF(D392="",IF(OR($B392&lt;&gt;"",$C392&lt;&gt;"",$E392&lt;&gt;"",$F392&lt;&gt;""),INDEX(AH$3:AH391,MATCH(MAX(AD$3:AD391),AD$3:AD391,0),0),""),D392)</f>
        <v/>
      </c>
      <c r="AI392" s="19" t="str">
        <f t="shared" ref="AI392:AI455" si="219">IF(E392="","",E392)</f>
        <v/>
      </c>
      <c r="AJ392" s="22" t="str">
        <f>IF(AK392="","",$AK392&amp;"@"&amp;AL392&amp;IF(AL392="","","@"&amp;COUNTIF($AI$3:AI392,AL392)))</f>
        <v/>
      </c>
      <c r="AK392" s="45" t="str">
        <f t="shared" ref="AK392:AK455" si="220">IFERROR(IF(AH392="","",DATE(AF392,AG392,AH392)),"")</f>
        <v/>
      </c>
      <c r="AL392" s="5" t="str">
        <f>IF(AI392="",IF(AND(F392&lt;&gt;"",E392=""),INDEX($AI$3:AI391,MATCH(MAX($AE$3:AE391),$AE$3:AE391,0),0),""),AI392)</f>
        <v/>
      </c>
      <c r="AM392" s="22" t="str">
        <f>IF(入力!F392="","",IFERROR(INDEX(設定!$B$3:$B$100003,IFERROR(MATCH("*"&amp;$F392&amp;"*",設定!B$3:B$100003,0),MATCH("*"&amp;$F392&amp;"*",設定!C$3:C$100003,0)),0),入力!F392))&amp;""</f>
        <v/>
      </c>
      <c r="AN392" s="22" t="str">
        <f>IF(AM392="","",IFERROR(IF(入力!I392="",INDEX(設定!$D$3:$D$100003,MATCH("*"&amp;$AM392&amp;"*",設定!B$3:B$100003,0),0),I392),I392))&amp;""</f>
        <v/>
      </c>
      <c r="AO392" s="22" t="str">
        <f t="shared" ref="AO392:AO455" si="221">IF(J392="","",J392)</f>
        <v/>
      </c>
      <c r="AP392" s="22" t="str">
        <f t="shared" ref="AP392:AP455" si="222">IF(G392="","",G392)</f>
        <v/>
      </c>
      <c r="AQ392" s="22" t="str">
        <f>IF(AM392="","",IFERROR(IF(入力!H392="",INDEX(設定!$E$3:$X$100003,MATCH("*"&amp;$AM392&amp;"*",設定!B$3:B$100003,0),MATCH($AK392,設定!$E$1:$X$1,1)),H392),H392))</f>
        <v/>
      </c>
      <c r="AR392" s="23" t="str">
        <f t="shared" ref="AR392:AR455" si="223">IF(COUNT(AP392:AQ392)=2,AP392*AQ392,"")</f>
        <v/>
      </c>
      <c r="AS392" s="23" t="str">
        <f>IF(AND(AR392&lt;&gt;"",COUNTIF($AJ$3:AJ392,AJ392)=1),SUMIF($AJ$3:$AR$100003,AJ392,$AR$3:$AR$100003),"")</f>
        <v/>
      </c>
      <c r="AT392" s="23" t="str">
        <f>IF(AND(COUNTIF($AK$3:AK392,AK392)=COUNTIF($AK$3:AK100392,AK392),AK392&lt;&gt;""),SUMIF($AK$3:AK392,AK392,$AR$3:AR392),"")</f>
        <v/>
      </c>
      <c r="AU392" s="125"/>
      <c r="AV392" s="22" t="str">
        <f>IF(COUNT(BA392:BF392)=6,MAX($AV$3:AV391)+1,"")</f>
        <v/>
      </c>
      <c r="AW392" s="22" t="str">
        <f>IF(AX392="","",RANK(AX392,$AX$3:$AX$100003,1)+COUNTIF($AX$3:AX392,AX392)-1)</f>
        <v/>
      </c>
      <c r="AX392" s="22" t="str">
        <f t="shared" si="202"/>
        <v/>
      </c>
      <c r="AY392" s="22" t="str">
        <f>IF(AL392="","",IF(COUNTIF($AL$3:AL392,AL392)=1,1+MAX($AY$3:AY391),INDEX($AY$3:AY391,MATCH(AL392,$AL$3:AL392,0),0)))</f>
        <v/>
      </c>
      <c r="AZ392" s="22" t="str">
        <f>IF(AM392="","",IF(COUNTIF($AM$3:AM392,AM392)=1,1+MAX($AZ$3:AZ391),INDEX($AZ$3:AZ391,MATCH(AM392,$AM$3:AM392,0),0)))</f>
        <v/>
      </c>
      <c r="BA392" s="79" t="str">
        <f t="shared" si="203"/>
        <v/>
      </c>
      <c r="BB392" s="79" t="str">
        <f t="shared" si="204"/>
        <v/>
      </c>
      <c r="BC392" s="22" t="str">
        <f>IF($AL392="","",IF(COUNTIF(AL392,"*"&amp;BC$1&amp;"*"),COUNTIF(AL$3:AL392,"*"&amp;BC$1&amp;"*"),""))</f>
        <v/>
      </c>
      <c r="BD392" s="22" t="str">
        <f>IF($AL392="","",IF(COUNTIF(AM392,"*"&amp;BD$1&amp;"*"),COUNTIF(AM$3:AM392,"*"&amp;BD$1&amp;"*"),""))</f>
        <v/>
      </c>
      <c r="BE392" s="22" t="str">
        <f>IF($AL392="","",IF(COUNTIF(AN392,"*"&amp;BE$1&amp;"*"),COUNTIF(AN$3:AN392,"*"&amp;BE$1&amp;"*"),""))</f>
        <v/>
      </c>
      <c r="BF392" s="22" t="str">
        <f>IF($AL392="","",IF(COUNTIF(AO392,"*"&amp;BF$1&amp;"*"),COUNTIF(AO$3:AO392,"*"&amp;BF$1&amp;"*"),""))</f>
        <v/>
      </c>
      <c r="BG392" s="83" t="str">
        <f t="shared" si="205"/>
        <v/>
      </c>
      <c r="BH392" s="22" t="str">
        <f t="shared" si="206"/>
        <v/>
      </c>
      <c r="BI392" s="22" t="str">
        <f t="shared" si="207"/>
        <v/>
      </c>
      <c r="BK392" s="22" t="str">
        <f>IF($BK$1&gt;=1+MAX($BK$3:BK391),1+MAX($BK$3:BK391),"")</f>
        <v/>
      </c>
      <c r="BL392" s="22" t="str">
        <f t="shared" si="199"/>
        <v/>
      </c>
      <c r="BM392" s="22" t="str">
        <f t="shared" si="199"/>
        <v/>
      </c>
      <c r="BN392" s="22" t="str">
        <f t="shared" si="199"/>
        <v/>
      </c>
      <c r="BO392" s="22" t="str">
        <f t="shared" si="199"/>
        <v/>
      </c>
      <c r="BP392" s="22" t="str">
        <f t="shared" si="199"/>
        <v/>
      </c>
      <c r="BQ392" s="22" t="str">
        <f t="shared" si="199"/>
        <v/>
      </c>
      <c r="BR392" s="22" t="str">
        <f t="shared" si="199"/>
        <v/>
      </c>
      <c r="BS392" s="22" t="str">
        <f t="shared" si="199"/>
        <v/>
      </c>
      <c r="BT392" s="22" t="str">
        <f t="shared" si="199"/>
        <v/>
      </c>
      <c r="BU392" s="22" t="str">
        <f t="shared" si="199"/>
        <v/>
      </c>
      <c r="BV392" s="22" t="str">
        <f t="shared" si="199"/>
        <v/>
      </c>
    </row>
    <row r="393" spans="2:74" ht="30" customHeight="1" x14ac:dyDescent="0.2">
      <c r="B393" s="75"/>
      <c r="C393" s="75"/>
      <c r="D393" s="77"/>
      <c r="E393" s="49"/>
      <c r="F393" s="49"/>
      <c r="G393" s="50"/>
      <c r="H393" s="51"/>
      <c r="I393" s="50"/>
      <c r="J393" s="53"/>
      <c r="K393" s="55" t="str">
        <f t="shared" si="208"/>
        <v/>
      </c>
      <c r="L393" s="50" t="str">
        <f t="shared" si="209"/>
        <v/>
      </c>
      <c r="M393" s="50" t="str">
        <f t="shared" si="210"/>
        <v/>
      </c>
      <c r="N393" s="72" t="str">
        <f t="shared" si="211"/>
        <v/>
      </c>
      <c r="O393" s="72" t="str">
        <f t="shared" si="212"/>
        <v/>
      </c>
      <c r="P393" s="51" t="str">
        <f t="shared" si="213"/>
        <v/>
      </c>
      <c r="Q393" s="21"/>
      <c r="R393" s="68" t="str">
        <f t="shared" si="214"/>
        <v/>
      </c>
      <c r="S393" s="51" t="str">
        <f t="shared" si="215"/>
        <v/>
      </c>
      <c r="T393" s="24"/>
      <c r="U393" s="7" t="str">
        <f t="shared" si="200"/>
        <v/>
      </c>
      <c r="V393" s="8" t="str">
        <f t="shared" si="216"/>
        <v/>
      </c>
      <c r="W393" s="21"/>
      <c r="X393" s="14" t="str">
        <f t="shared" si="201"/>
        <v/>
      </c>
      <c r="Y393" s="14" t="str">
        <f t="shared" si="217"/>
        <v/>
      </c>
      <c r="Z393" s="8" t="str">
        <f t="shared" si="218"/>
        <v/>
      </c>
      <c r="AA393" s="24"/>
      <c r="AB393" s="4" t="str">
        <f>IF(B393="","",COUNT(B$3:B393))</f>
        <v/>
      </c>
      <c r="AC393" s="4" t="str">
        <f>IF(C393="","",COUNT(C$3:C393))</f>
        <v/>
      </c>
      <c r="AD393" s="4" t="str">
        <f>IF(D393="","",COUNT(D$3:D393))</f>
        <v/>
      </c>
      <c r="AE393" s="22" t="str">
        <f>IF(E393="","",COUNTA($E$3:E393))</f>
        <v/>
      </c>
      <c r="AF393" s="60" t="str">
        <f>IF(B393="",IF(OR($C393&lt;&gt;"",$D393&lt;&gt;"",$E393&lt;&gt;"",$F393&lt;&gt;""),INDEX(AF$3:AF392,MATCH(MAX(AB$3:AB392),AB$3:AB392,0),0),""),B393)</f>
        <v/>
      </c>
      <c r="AG393" s="60" t="str">
        <f>IF(C393="",IF(OR($B393&lt;&gt;"",$D393&lt;&gt;"",$E393&lt;&gt;"",$F393&lt;&gt;""),INDEX(AG$3:AG392,MATCH(MAX(AC$3:AC392),AC$3:AC392,0),0),""),C393)</f>
        <v/>
      </c>
      <c r="AH393" s="60" t="str">
        <f>IF(D393="",IF(OR($B393&lt;&gt;"",$C393&lt;&gt;"",$E393&lt;&gt;"",$F393&lt;&gt;""),INDEX(AH$3:AH392,MATCH(MAX(AD$3:AD392),AD$3:AD392,0),0),""),D393)</f>
        <v/>
      </c>
      <c r="AI393" s="19" t="str">
        <f t="shared" si="219"/>
        <v/>
      </c>
      <c r="AJ393" s="22" t="str">
        <f>IF(AK393="","",$AK393&amp;"@"&amp;AL393&amp;IF(AL393="","","@"&amp;COUNTIF($AI$3:AI393,AL393)))</f>
        <v/>
      </c>
      <c r="AK393" s="45" t="str">
        <f t="shared" si="220"/>
        <v/>
      </c>
      <c r="AL393" s="5" t="str">
        <f>IF(AI393="",IF(AND(F393&lt;&gt;"",E393=""),INDEX($AI$3:AI392,MATCH(MAX($AE$3:AE392),$AE$3:AE392,0),0),""),AI393)</f>
        <v/>
      </c>
      <c r="AM393" s="22" t="str">
        <f>IF(入力!F393="","",IFERROR(INDEX(設定!$B$3:$B$100003,IFERROR(MATCH("*"&amp;$F393&amp;"*",設定!B$3:B$100003,0),MATCH("*"&amp;$F393&amp;"*",設定!C$3:C$100003,0)),0),入力!F393))&amp;""</f>
        <v/>
      </c>
      <c r="AN393" s="22" t="str">
        <f>IF(AM393="","",IFERROR(IF(入力!I393="",INDEX(設定!$D$3:$D$100003,MATCH("*"&amp;$AM393&amp;"*",設定!B$3:B$100003,0),0),I393),I393))&amp;""</f>
        <v/>
      </c>
      <c r="AO393" s="22" t="str">
        <f t="shared" si="221"/>
        <v/>
      </c>
      <c r="AP393" s="22" t="str">
        <f t="shared" si="222"/>
        <v/>
      </c>
      <c r="AQ393" s="22" t="str">
        <f>IF(AM393="","",IFERROR(IF(入力!H393="",INDEX(設定!$E$3:$X$100003,MATCH("*"&amp;$AM393&amp;"*",設定!B$3:B$100003,0),MATCH($AK393,設定!$E$1:$X$1,1)),H393),H393))</f>
        <v/>
      </c>
      <c r="AR393" s="23" t="str">
        <f t="shared" si="223"/>
        <v/>
      </c>
      <c r="AS393" s="23" t="str">
        <f>IF(AND(AR393&lt;&gt;"",COUNTIF($AJ$3:AJ393,AJ393)=1),SUMIF($AJ$3:$AR$100003,AJ393,$AR$3:$AR$100003),"")</f>
        <v/>
      </c>
      <c r="AT393" s="23" t="str">
        <f>IF(AND(COUNTIF($AK$3:AK393,AK393)=COUNTIF($AK$3:AK100393,AK393),AK393&lt;&gt;""),SUMIF($AK$3:AK393,AK393,$AR$3:AR393),"")</f>
        <v/>
      </c>
      <c r="AU393" s="125"/>
      <c r="AV393" s="22" t="str">
        <f>IF(COUNT(BA393:BF393)=6,MAX($AV$3:AV392)+1,"")</f>
        <v/>
      </c>
      <c r="AW393" s="22" t="str">
        <f>IF(AX393="","",RANK(AX393,$AX$3:$AX$100003,1)+COUNTIF($AX$3:AX393,AX393)-1)</f>
        <v/>
      </c>
      <c r="AX393" s="22" t="str">
        <f t="shared" si="202"/>
        <v/>
      </c>
      <c r="AY393" s="22" t="str">
        <f>IF(AL393="","",IF(COUNTIF($AL$3:AL393,AL393)=1,1+MAX($AY$3:AY392),INDEX($AY$3:AY392,MATCH(AL393,$AL$3:AL393,0),0)))</f>
        <v/>
      </c>
      <c r="AZ393" s="22" t="str">
        <f>IF(AM393="","",IF(COUNTIF($AM$3:AM393,AM393)=1,1+MAX($AZ$3:AZ392),INDEX($AZ$3:AZ392,MATCH(AM393,$AM$3:AM393,0),0)))</f>
        <v/>
      </c>
      <c r="BA393" s="79" t="str">
        <f t="shared" si="203"/>
        <v/>
      </c>
      <c r="BB393" s="79" t="str">
        <f t="shared" si="204"/>
        <v/>
      </c>
      <c r="BC393" s="22" t="str">
        <f>IF($AL393="","",IF(COUNTIF(AL393,"*"&amp;BC$1&amp;"*"),COUNTIF(AL$3:AL393,"*"&amp;BC$1&amp;"*"),""))</f>
        <v/>
      </c>
      <c r="BD393" s="22" t="str">
        <f>IF($AL393="","",IF(COUNTIF(AM393,"*"&amp;BD$1&amp;"*"),COUNTIF(AM$3:AM393,"*"&amp;BD$1&amp;"*"),""))</f>
        <v/>
      </c>
      <c r="BE393" s="22" t="str">
        <f>IF($AL393="","",IF(COUNTIF(AN393,"*"&amp;BE$1&amp;"*"),COUNTIF(AN$3:AN393,"*"&amp;BE$1&amp;"*"),""))</f>
        <v/>
      </c>
      <c r="BF393" s="22" t="str">
        <f>IF($AL393="","",IF(COUNTIF(AO393,"*"&amp;BF$1&amp;"*"),COUNTIF(AO$3:AO393,"*"&amp;BF$1&amp;"*"),""))</f>
        <v/>
      </c>
      <c r="BG393" s="83" t="str">
        <f t="shared" si="205"/>
        <v/>
      </c>
      <c r="BH393" s="22" t="str">
        <f t="shared" si="206"/>
        <v/>
      </c>
      <c r="BI393" s="22" t="str">
        <f t="shared" si="207"/>
        <v/>
      </c>
      <c r="BK393" s="22" t="str">
        <f>IF($BK$1&gt;=1+MAX($BK$3:BK392),1+MAX($BK$3:BK392),"")</f>
        <v/>
      </c>
      <c r="BL393" s="22" t="str">
        <f t="shared" ref="BL393:BV402" si="224">IFERROR(IF($BK393="","",INDEX($AF$3:$AR$100003,MATCH($BK393,INDEX($AV$3:$AW$100003,0,MATCH($BL$1,$AV$2:$AW$2,0)),0),MATCH(BL$2,$AF$2:$AR$2,0))),"")</f>
        <v/>
      </c>
      <c r="BM393" s="22" t="str">
        <f t="shared" si="224"/>
        <v/>
      </c>
      <c r="BN393" s="22" t="str">
        <f t="shared" si="224"/>
        <v/>
      </c>
      <c r="BO393" s="22" t="str">
        <f t="shared" si="224"/>
        <v/>
      </c>
      <c r="BP393" s="22" t="str">
        <f t="shared" si="224"/>
        <v/>
      </c>
      <c r="BQ393" s="22" t="str">
        <f t="shared" si="224"/>
        <v/>
      </c>
      <c r="BR393" s="22" t="str">
        <f t="shared" si="224"/>
        <v/>
      </c>
      <c r="BS393" s="22" t="str">
        <f t="shared" si="224"/>
        <v/>
      </c>
      <c r="BT393" s="22" t="str">
        <f t="shared" si="224"/>
        <v/>
      </c>
      <c r="BU393" s="22" t="str">
        <f t="shared" si="224"/>
        <v/>
      </c>
      <c r="BV393" s="22" t="str">
        <f t="shared" si="224"/>
        <v/>
      </c>
    </row>
    <row r="394" spans="2:74" ht="30" customHeight="1" x14ac:dyDescent="0.2">
      <c r="B394" s="75"/>
      <c r="C394" s="75"/>
      <c r="D394" s="77"/>
      <c r="E394" s="49"/>
      <c r="F394" s="49"/>
      <c r="G394" s="50"/>
      <c r="H394" s="51"/>
      <c r="I394" s="50"/>
      <c r="J394" s="53"/>
      <c r="K394" s="55" t="str">
        <f t="shared" si="208"/>
        <v/>
      </c>
      <c r="L394" s="50" t="str">
        <f t="shared" si="209"/>
        <v/>
      </c>
      <c r="M394" s="50" t="str">
        <f t="shared" si="210"/>
        <v/>
      </c>
      <c r="N394" s="72" t="str">
        <f t="shared" si="211"/>
        <v/>
      </c>
      <c r="O394" s="72" t="str">
        <f t="shared" si="212"/>
        <v/>
      </c>
      <c r="P394" s="51" t="str">
        <f t="shared" si="213"/>
        <v/>
      </c>
      <c r="Q394" s="21"/>
      <c r="R394" s="68" t="str">
        <f t="shared" si="214"/>
        <v/>
      </c>
      <c r="S394" s="51" t="str">
        <f t="shared" si="215"/>
        <v/>
      </c>
      <c r="T394" s="24"/>
      <c r="U394" s="7" t="str">
        <f t="shared" si="200"/>
        <v/>
      </c>
      <c r="V394" s="8" t="str">
        <f t="shared" si="216"/>
        <v/>
      </c>
      <c r="W394" s="21"/>
      <c r="X394" s="14" t="str">
        <f t="shared" si="201"/>
        <v/>
      </c>
      <c r="Y394" s="14" t="str">
        <f t="shared" si="217"/>
        <v/>
      </c>
      <c r="Z394" s="8" t="str">
        <f t="shared" si="218"/>
        <v/>
      </c>
      <c r="AA394" s="24"/>
      <c r="AB394" s="4" t="str">
        <f>IF(B394="","",COUNT(B$3:B394))</f>
        <v/>
      </c>
      <c r="AC394" s="4" t="str">
        <f>IF(C394="","",COUNT(C$3:C394))</f>
        <v/>
      </c>
      <c r="AD394" s="4" t="str">
        <f>IF(D394="","",COUNT(D$3:D394))</f>
        <v/>
      </c>
      <c r="AE394" s="22" t="str">
        <f>IF(E394="","",COUNTA($E$3:E394))</f>
        <v/>
      </c>
      <c r="AF394" s="60" t="str">
        <f>IF(B394="",IF(OR($C394&lt;&gt;"",$D394&lt;&gt;"",$E394&lt;&gt;"",$F394&lt;&gt;""),INDEX(AF$3:AF393,MATCH(MAX(AB$3:AB393),AB$3:AB393,0),0),""),B394)</f>
        <v/>
      </c>
      <c r="AG394" s="60" t="str">
        <f>IF(C394="",IF(OR($B394&lt;&gt;"",$D394&lt;&gt;"",$E394&lt;&gt;"",$F394&lt;&gt;""),INDEX(AG$3:AG393,MATCH(MAX(AC$3:AC393),AC$3:AC393,0),0),""),C394)</f>
        <v/>
      </c>
      <c r="AH394" s="60" t="str">
        <f>IF(D394="",IF(OR($B394&lt;&gt;"",$C394&lt;&gt;"",$E394&lt;&gt;"",$F394&lt;&gt;""),INDEX(AH$3:AH393,MATCH(MAX(AD$3:AD393),AD$3:AD393,0),0),""),D394)</f>
        <v/>
      </c>
      <c r="AI394" s="19" t="str">
        <f t="shared" si="219"/>
        <v/>
      </c>
      <c r="AJ394" s="22" t="str">
        <f>IF(AK394="","",$AK394&amp;"@"&amp;AL394&amp;IF(AL394="","","@"&amp;COUNTIF($AI$3:AI394,AL394)))</f>
        <v/>
      </c>
      <c r="AK394" s="45" t="str">
        <f t="shared" si="220"/>
        <v/>
      </c>
      <c r="AL394" s="5" t="str">
        <f>IF(AI394="",IF(AND(F394&lt;&gt;"",E394=""),INDEX($AI$3:AI393,MATCH(MAX($AE$3:AE393),$AE$3:AE393,0),0),""),AI394)</f>
        <v/>
      </c>
      <c r="AM394" s="22" t="str">
        <f>IF(入力!F394="","",IFERROR(INDEX(設定!$B$3:$B$100003,IFERROR(MATCH("*"&amp;$F394&amp;"*",設定!B$3:B$100003,0),MATCH("*"&amp;$F394&amp;"*",設定!C$3:C$100003,0)),0),入力!F394))&amp;""</f>
        <v/>
      </c>
      <c r="AN394" s="22" t="str">
        <f>IF(AM394="","",IFERROR(IF(入力!I394="",INDEX(設定!$D$3:$D$100003,MATCH("*"&amp;$AM394&amp;"*",設定!B$3:B$100003,0),0),I394),I394))&amp;""</f>
        <v/>
      </c>
      <c r="AO394" s="22" t="str">
        <f t="shared" si="221"/>
        <v/>
      </c>
      <c r="AP394" s="22" t="str">
        <f t="shared" si="222"/>
        <v/>
      </c>
      <c r="AQ394" s="22" t="str">
        <f>IF(AM394="","",IFERROR(IF(入力!H394="",INDEX(設定!$E$3:$X$100003,MATCH("*"&amp;$AM394&amp;"*",設定!B$3:B$100003,0),MATCH($AK394,設定!$E$1:$X$1,1)),H394),H394))</f>
        <v/>
      </c>
      <c r="AR394" s="23" t="str">
        <f t="shared" si="223"/>
        <v/>
      </c>
      <c r="AS394" s="23" t="str">
        <f>IF(AND(AR394&lt;&gt;"",COUNTIF($AJ$3:AJ394,AJ394)=1),SUMIF($AJ$3:$AR$100003,AJ394,$AR$3:$AR$100003),"")</f>
        <v/>
      </c>
      <c r="AT394" s="23" t="str">
        <f>IF(AND(COUNTIF($AK$3:AK394,AK394)=COUNTIF($AK$3:AK100394,AK394),AK394&lt;&gt;""),SUMIF($AK$3:AK394,AK394,$AR$3:AR394),"")</f>
        <v/>
      </c>
      <c r="AU394" s="125"/>
      <c r="AV394" s="22" t="str">
        <f>IF(COUNT(BA394:BF394)=6,MAX($AV$3:AV393)+1,"")</f>
        <v/>
      </c>
      <c r="AW394" s="22" t="str">
        <f>IF(AX394="","",RANK(AX394,$AX$3:$AX$100003,1)+COUNTIF($AX$3:AX394,AX394)-1)</f>
        <v/>
      </c>
      <c r="AX394" s="22" t="str">
        <f t="shared" si="202"/>
        <v/>
      </c>
      <c r="AY394" s="22" t="str">
        <f>IF(AL394="","",IF(COUNTIF($AL$3:AL394,AL394)=1,1+MAX($AY$3:AY393),INDEX($AY$3:AY393,MATCH(AL394,$AL$3:AL394,0),0)))</f>
        <v/>
      </c>
      <c r="AZ394" s="22" t="str">
        <f>IF(AM394="","",IF(COUNTIF($AM$3:AM394,AM394)=1,1+MAX($AZ$3:AZ393),INDEX($AZ$3:AZ393,MATCH(AM394,$AM$3:AM394,0),0)))</f>
        <v/>
      </c>
      <c r="BA394" s="79" t="str">
        <f t="shared" si="203"/>
        <v/>
      </c>
      <c r="BB394" s="79" t="str">
        <f t="shared" si="204"/>
        <v/>
      </c>
      <c r="BC394" s="22" t="str">
        <f>IF($AL394="","",IF(COUNTIF(AL394,"*"&amp;BC$1&amp;"*"),COUNTIF(AL$3:AL394,"*"&amp;BC$1&amp;"*"),""))</f>
        <v/>
      </c>
      <c r="BD394" s="22" t="str">
        <f>IF($AL394="","",IF(COUNTIF(AM394,"*"&amp;BD$1&amp;"*"),COUNTIF(AM$3:AM394,"*"&amp;BD$1&amp;"*"),""))</f>
        <v/>
      </c>
      <c r="BE394" s="22" t="str">
        <f>IF($AL394="","",IF(COUNTIF(AN394,"*"&amp;BE$1&amp;"*"),COUNTIF(AN$3:AN394,"*"&amp;BE$1&amp;"*"),""))</f>
        <v/>
      </c>
      <c r="BF394" s="22" t="str">
        <f>IF($AL394="","",IF(COUNTIF(AO394,"*"&amp;BF$1&amp;"*"),COUNTIF(AO$3:AO394,"*"&amp;BF$1&amp;"*"),""))</f>
        <v/>
      </c>
      <c r="BG394" s="83" t="str">
        <f t="shared" si="205"/>
        <v/>
      </c>
      <c r="BH394" s="22" t="str">
        <f t="shared" si="206"/>
        <v/>
      </c>
      <c r="BI394" s="22" t="str">
        <f t="shared" si="207"/>
        <v/>
      </c>
      <c r="BK394" s="22" t="str">
        <f>IF($BK$1&gt;=1+MAX($BK$3:BK393),1+MAX($BK$3:BK393),"")</f>
        <v/>
      </c>
      <c r="BL394" s="22" t="str">
        <f t="shared" si="224"/>
        <v/>
      </c>
      <c r="BM394" s="22" t="str">
        <f t="shared" si="224"/>
        <v/>
      </c>
      <c r="BN394" s="22" t="str">
        <f t="shared" si="224"/>
        <v/>
      </c>
      <c r="BO394" s="22" t="str">
        <f t="shared" si="224"/>
        <v/>
      </c>
      <c r="BP394" s="22" t="str">
        <f t="shared" si="224"/>
        <v/>
      </c>
      <c r="BQ394" s="22" t="str">
        <f t="shared" si="224"/>
        <v/>
      </c>
      <c r="BR394" s="22" t="str">
        <f t="shared" si="224"/>
        <v/>
      </c>
      <c r="BS394" s="22" t="str">
        <f t="shared" si="224"/>
        <v/>
      </c>
      <c r="BT394" s="22" t="str">
        <f t="shared" si="224"/>
        <v/>
      </c>
      <c r="BU394" s="22" t="str">
        <f t="shared" si="224"/>
        <v/>
      </c>
      <c r="BV394" s="22" t="str">
        <f t="shared" si="224"/>
        <v/>
      </c>
    </row>
    <row r="395" spans="2:74" ht="30" customHeight="1" x14ac:dyDescent="0.2">
      <c r="B395" s="75"/>
      <c r="C395" s="75"/>
      <c r="D395" s="77"/>
      <c r="E395" s="49"/>
      <c r="F395" s="49"/>
      <c r="G395" s="50"/>
      <c r="H395" s="51"/>
      <c r="I395" s="50"/>
      <c r="J395" s="53"/>
      <c r="K395" s="55" t="str">
        <f t="shared" si="208"/>
        <v/>
      </c>
      <c r="L395" s="50" t="str">
        <f t="shared" si="209"/>
        <v/>
      </c>
      <c r="M395" s="50" t="str">
        <f t="shared" si="210"/>
        <v/>
      </c>
      <c r="N395" s="72" t="str">
        <f t="shared" si="211"/>
        <v/>
      </c>
      <c r="O395" s="72" t="str">
        <f t="shared" si="212"/>
        <v/>
      </c>
      <c r="P395" s="51" t="str">
        <f t="shared" si="213"/>
        <v/>
      </c>
      <c r="Q395" s="21"/>
      <c r="R395" s="68" t="str">
        <f t="shared" si="214"/>
        <v/>
      </c>
      <c r="S395" s="51" t="str">
        <f t="shared" si="215"/>
        <v/>
      </c>
      <c r="T395" s="24"/>
      <c r="U395" s="7" t="str">
        <f t="shared" si="200"/>
        <v/>
      </c>
      <c r="V395" s="8" t="str">
        <f t="shared" si="216"/>
        <v/>
      </c>
      <c r="W395" s="21"/>
      <c r="X395" s="14" t="str">
        <f t="shared" si="201"/>
        <v/>
      </c>
      <c r="Y395" s="14" t="str">
        <f t="shared" si="217"/>
        <v/>
      </c>
      <c r="Z395" s="8" t="str">
        <f t="shared" si="218"/>
        <v/>
      </c>
      <c r="AA395" s="24"/>
      <c r="AB395" s="4" t="str">
        <f>IF(B395="","",COUNT(B$3:B395))</f>
        <v/>
      </c>
      <c r="AC395" s="4" t="str">
        <f>IF(C395="","",COUNT(C$3:C395))</f>
        <v/>
      </c>
      <c r="AD395" s="4" t="str">
        <f>IF(D395="","",COUNT(D$3:D395))</f>
        <v/>
      </c>
      <c r="AE395" s="22" t="str">
        <f>IF(E395="","",COUNTA($E$3:E395))</f>
        <v/>
      </c>
      <c r="AF395" s="60" t="str">
        <f>IF(B395="",IF(OR($C395&lt;&gt;"",$D395&lt;&gt;"",$E395&lt;&gt;"",$F395&lt;&gt;""),INDEX(AF$3:AF394,MATCH(MAX(AB$3:AB394),AB$3:AB394,0),0),""),B395)</f>
        <v/>
      </c>
      <c r="AG395" s="60" t="str">
        <f>IF(C395="",IF(OR($B395&lt;&gt;"",$D395&lt;&gt;"",$E395&lt;&gt;"",$F395&lt;&gt;""),INDEX(AG$3:AG394,MATCH(MAX(AC$3:AC394),AC$3:AC394,0),0),""),C395)</f>
        <v/>
      </c>
      <c r="AH395" s="60" t="str">
        <f>IF(D395="",IF(OR($B395&lt;&gt;"",$C395&lt;&gt;"",$E395&lt;&gt;"",$F395&lt;&gt;""),INDEX(AH$3:AH394,MATCH(MAX(AD$3:AD394),AD$3:AD394,0),0),""),D395)</f>
        <v/>
      </c>
      <c r="AI395" s="19" t="str">
        <f t="shared" si="219"/>
        <v/>
      </c>
      <c r="AJ395" s="22" t="str">
        <f>IF(AK395="","",$AK395&amp;"@"&amp;AL395&amp;IF(AL395="","","@"&amp;COUNTIF($AI$3:AI395,AL395)))</f>
        <v/>
      </c>
      <c r="AK395" s="45" t="str">
        <f t="shared" si="220"/>
        <v/>
      </c>
      <c r="AL395" s="5" t="str">
        <f>IF(AI395="",IF(AND(F395&lt;&gt;"",E395=""),INDEX($AI$3:AI394,MATCH(MAX($AE$3:AE394),$AE$3:AE394,0),0),""),AI395)</f>
        <v/>
      </c>
      <c r="AM395" s="22" t="str">
        <f>IF(入力!F395="","",IFERROR(INDEX(設定!$B$3:$B$100003,IFERROR(MATCH("*"&amp;$F395&amp;"*",設定!B$3:B$100003,0),MATCH("*"&amp;$F395&amp;"*",設定!C$3:C$100003,0)),0),入力!F395))&amp;""</f>
        <v/>
      </c>
      <c r="AN395" s="22" t="str">
        <f>IF(AM395="","",IFERROR(IF(入力!I395="",INDEX(設定!$D$3:$D$100003,MATCH("*"&amp;$AM395&amp;"*",設定!B$3:B$100003,0),0),I395),I395))&amp;""</f>
        <v/>
      </c>
      <c r="AO395" s="22" t="str">
        <f t="shared" si="221"/>
        <v/>
      </c>
      <c r="AP395" s="22" t="str">
        <f t="shared" si="222"/>
        <v/>
      </c>
      <c r="AQ395" s="22" t="str">
        <f>IF(AM395="","",IFERROR(IF(入力!H395="",INDEX(設定!$E$3:$X$100003,MATCH("*"&amp;$AM395&amp;"*",設定!B$3:B$100003,0),MATCH($AK395,設定!$E$1:$X$1,1)),H395),H395))</f>
        <v/>
      </c>
      <c r="AR395" s="23" t="str">
        <f t="shared" si="223"/>
        <v/>
      </c>
      <c r="AS395" s="23" t="str">
        <f>IF(AND(AR395&lt;&gt;"",COUNTIF($AJ$3:AJ395,AJ395)=1),SUMIF($AJ$3:$AR$100003,AJ395,$AR$3:$AR$100003),"")</f>
        <v/>
      </c>
      <c r="AT395" s="23" t="str">
        <f>IF(AND(COUNTIF($AK$3:AK395,AK395)=COUNTIF($AK$3:AK100395,AK395),AK395&lt;&gt;""),SUMIF($AK$3:AK395,AK395,$AR$3:AR395),"")</f>
        <v/>
      </c>
      <c r="AU395" s="125"/>
      <c r="AV395" s="22" t="str">
        <f>IF(COUNT(BA395:BF395)=6,MAX($AV$3:AV394)+1,"")</f>
        <v/>
      </c>
      <c r="AW395" s="22" t="str">
        <f>IF(AX395="","",RANK(AX395,$AX$3:$AX$100003,1)+COUNTIF($AX$3:AX395,AX395)-1)</f>
        <v/>
      </c>
      <c r="AX395" s="22" t="str">
        <f t="shared" si="202"/>
        <v/>
      </c>
      <c r="AY395" s="22" t="str">
        <f>IF(AL395="","",IF(COUNTIF($AL$3:AL395,AL395)=1,1+MAX($AY$3:AY394),INDEX($AY$3:AY394,MATCH(AL395,$AL$3:AL395,0),0)))</f>
        <v/>
      </c>
      <c r="AZ395" s="22" t="str">
        <f>IF(AM395="","",IF(COUNTIF($AM$3:AM395,AM395)=1,1+MAX($AZ$3:AZ394),INDEX($AZ$3:AZ394,MATCH(AM395,$AM$3:AM395,0),0)))</f>
        <v/>
      </c>
      <c r="BA395" s="79" t="str">
        <f t="shared" si="203"/>
        <v/>
      </c>
      <c r="BB395" s="79" t="str">
        <f t="shared" si="204"/>
        <v/>
      </c>
      <c r="BC395" s="22" t="str">
        <f>IF($AL395="","",IF(COUNTIF(AL395,"*"&amp;BC$1&amp;"*"),COUNTIF(AL$3:AL395,"*"&amp;BC$1&amp;"*"),""))</f>
        <v/>
      </c>
      <c r="BD395" s="22" t="str">
        <f>IF($AL395="","",IF(COUNTIF(AM395,"*"&amp;BD$1&amp;"*"),COUNTIF(AM$3:AM395,"*"&amp;BD$1&amp;"*"),""))</f>
        <v/>
      </c>
      <c r="BE395" s="22" t="str">
        <f>IF($AL395="","",IF(COUNTIF(AN395,"*"&amp;BE$1&amp;"*"),COUNTIF(AN$3:AN395,"*"&amp;BE$1&amp;"*"),""))</f>
        <v/>
      </c>
      <c r="BF395" s="22" t="str">
        <f>IF($AL395="","",IF(COUNTIF(AO395,"*"&amp;BF$1&amp;"*"),COUNTIF(AO$3:AO395,"*"&amp;BF$1&amp;"*"),""))</f>
        <v/>
      </c>
      <c r="BG395" s="83" t="str">
        <f t="shared" si="205"/>
        <v/>
      </c>
      <c r="BH395" s="22" t="str">
        <f t="shared" si="206"/>
        <v/>
      </c>
      <c r="BI395" s="22" t="str">
        <f t="shared" si="207"/>
        <v/>
      </c>
      <c r="BK395" s="22" t="str">
        <f>IF($BK$1&gt;=1+MAX($BK$3:BK394),1+MAX($BK$3:BK394),"")</f>
        <v/>
      </c>
      <c r="BL395" s="22" t="str">
        <f t="shared" si="224"/>
        <v/>
      </c>
      <c r="BM395" s="22" t="str">
        <f t="shared" si="224"/>
        <v/>
      </c>
      <c r="BN395" s="22" t="str">
        <f t="shared" si="224"/>
        <v/>
      </c>
      <c r="BO395" s="22" t="str">
        <f t="shared" si="224"/>
        <v/>
      </c>
      <c r="BP395" s="22" t="str">
        <f t="shared" si="224"/>
        <v/>
      </c>
      <c r="BQ395" s="22" t="str">
        <f t="shared" si="224"/>
        <v/>
      </c>
      <c r="BR395" s="22" t="str">
        <f t="shared" si="224"/>
        <v/>
      </c>
      <c r="BS395" s="22" t="str">
        <f t="shared" si="224"/>
        <v/>
      </c>
      <c r="BT395" s="22" t="str">
        <f t="shared" si="224"/>
        <v/>
      </c>
      <c r="BU395" s="22" t="str">
        <f t="shared" si="224"/>
        <v/>
      </c>
      <c r="BV395" s="22" t="str">
        <f t="shared" si="224"/>
        <v/>
      </c>
    </row>
    <row r="396" spans="2:74" ht="30" customHeight="1" x14ac:dyDescent="0.2">
      <c r="B396" s="75"/>
      <c r="C396" s="75"/>
      <c r="D396" s="77"/>
      <c r="E396" s="49"/>
      <c r="F396" s="49"/>
      <c r="G396" s="50"/>
      <c r="H396" s="51"/>
      <c r="I396" s="50"/>
      <c r="J396" s="53"/>
      <c r="K396" s="55" t="str">
        <f t="shared" si="208"/>
        <v/>
      </c>
      <c r="L396" s="50" t="str">
        <f t="shared" si="209"/>
        <v/>
      </c>
      <c r="M396" s="50" t="str">
        <f t="shared" si="210"/>
        <v/>
      </c>
      <c r="N396" s="72" t="str">
        <f t="shared" si="211"/>
        <v/>
      </c>
      <c r="O396" s="72" t="str">
        <f t="shared" si="212"/>
        <v/>
      </c>
      <c r="P396" s="51" t="str">
        <f t="shared" si="213"/>
        <v/>
      </c>
      <c r="Q396" s="21"/>
      <c r="R396" s="68" t="str">
        <f t="shared" si="214"/>
        <v/>
      </c>
      <c r="S396" s="51" t="str">
        <f t="shared" si="215"/>
        <v/>
      </c>
      <c r="T396" s="24"/>
      <c r="U396" s="7" t="str">
        <f t="shared" si="200"/>
        <v/>
      </c>
      <c r="V396" s="8" t="str">
        <f t="shared" si="216"/>
        <v/>
      </c>
      <c r="W396" s="21"/>
      <c r="X396" s="14" t="str">
        <f t="shared" si="201"/>
        <v/>
      </c>
      <c r="Y396" s="14" t="str">
        <f t="shared" si="217"/>
        <v/>
      </c>
      <c r="Z396" s="8" t="str">
        <f t="shared" si="218"/>
        <v/>
      </c>
      <c r="AA396" s="24"/>
      <c r="AB396" s="4" t="str">
        <f>IF(B396="","",COUNT(B$3:B396))</f>
        <v/>
      </c>
      <c r="AC396" s="4" t="str">
        <f>IF(C396="","",COUNT(C$3:C396))</f>
        <v/>
      </c>
      <c r="AD396" s="4" t="str">
        <f>IF(D396="","",COUNT(D$3:D396))</f>
        <v/>
      </c>
      <c r="AE396" s="22" t="str">
        <f>IF(E396="","",COUNTA($E$3:E396))</f>
        <v/>
      </c>
      <c r="AF396" s="60" t="str">
        <f>IF(B396="",IF(OR($C396&lt;&gt;"",$D396&lt;&gt;"",$E396&lt;&gt;"",$F396&lt;&gt;""),INDEX(AF$3:AF395,MATCH(MAX(AB$3:AB395),AB$3:AB395,0),0),""),B396)</f>
        <v/>
      </c>
      <c r="AG396" s="60" t="str">
        <f>IF(C396="",IF(OR($B396&lt;&gt;"",$D396&lt;&gt;"",$E396&lt;&gt;"",$F396&lt;&gt;""),INDEX(AG$3:AG395,MATCH(MAX(AC$3:AC395),AC$3:AC395,0),0),""),C396)</f>
        <v/>
      </c>
      <c r="AH396" s="60" t="str">
        <f>IF(D396="",IF(OR($B396&lt;&gt;"",$C396&lt;&gt;"",$E396&lt;&gt;"",$F396&lt;&gt;""),INDEX(AH$3:AH395,MATCH(MAX(AD$3:AD395),AD$3:AD395,0),0),""),D396)</f>
        <v/>
      </c>
      <c r="AI396" s="19" t="str">
        <f t="shared" si="219"/>
        <v/>
      </c>
      <c r="AJ396" s="22" t="str">
        <f>IF(AK396="","",$AK396&amp;"@"&amp;AL396&amp;IF(AL396="","","@"&amp;COUNTIF($AI$3:AI396,AL396)))</f>
        <v/>
      </c>
      <c r="AK396" s="45" t="str">
        <f t="shared" si="220"/>
        <v/>
      </c>
      <c r="AL396" s="5" t="str">
        <f>IF(AI396="",IF(AND(F396&lt;&gt;"",E396=""),INDEX($AI$3:AI395,MATCH(MAX($AE$3:AE395),$AE$3:AE395,0),0),""),AI396)</f>
        <v/>
      </c>
      <c r="AM396" s="22" t="str">
        <f>IF(入力!F396="","",IFERROR(INDEX(設定!$B$3:$B$100003,IFERROR(MATCH("*"&amp;$F396&amp;"*",設定!B$3:B$100003,0),MATCH("*"&amp;$F396&amp;"*",設定!C$3:C$100003,0)),0),入力!F396))&amp;""</f>
        <v/>
      </c>
      <c r="AN396" s="22" t="str">
        <f>IF(AM396="","",IFERROR(IF(入力!I396="",INDEX(設定!$D$3:$D$100003,MATCH("*"&amp;$AM396&amp;"*",設定!B$3:B$100003,0),0),I396),I396))&amp;""</f>
        <v/>
      </c>
      <c r="AO396" s="22" t="str">
        <f t="shared" si="221"/>
        <v/>
      </c>
      <c r="AP396" s="22" t="str">
        <f t="shared" si="222"/>
        <v/>
      </c>
      <c r="AQ396" s="22" t="str">
        <f>IF(AM396="","",IFERROR(IF(入力!H396="",INDEX(設定!$E$3:$X$100003,MATCH("*"&amp;$AM396&amp;"*",設定!B$3:B$100003,0),MATCH($AK396,設定!$E$1:$X$1,1)),H396),H396))</f>
        <v/>
      </c>
      <c r="AR396" s="23" t="str">
        <f t="shared" si="223"/>
        <v/>
      </c>
      <c r="AS396" s="23" t="str">
        <f>IF(AND(AR396&lt;&gt;"",COUNTIF($AJ$3:AJ396,AJ396)=1),SUMIF($AJ$3:$AR$100003,AJ396,$AR$3:$AR$100003),"")</f>
        <v/>
      </c>
      <c r="AT396" s="23" t="str">
        <f>IF(AND(COUNTIF($AK$3:AK396,AK396)=COUNTIF($AK$3:AK100396,AK396),AK396&lt;&gt;""),SUMIF($AK$3:AK396,AK396,$AR$3:AR396),"")</f>
        <v/>
      </c>
      <c r="AU396" s="125"/>
      <c r="AV396" s="22" t="str">
        <f>IF(COUNT(BA396:BF396)=6,MAX($AV$3:AV395)+1,"")</f>
        <v/>
      </c>
      <c r="AW396" s="22" t="str">
        <f>IF(AX396="","",RANK(AX396,$AX$3:$AX$100003,1)+COUNTIF($AX$3:AX396,AX396)-1)</f>
        <v/>
      </c>
      <c r="AX396" s="22" t="str">
        <f t="shared" si="202"/>
        <v/>
      </c>
      <c r="AY396" s="22" t="str">
        <f>IF(AL396="","",IF(COUNTIF($AL$3:AL396,AL396)=1,1+MAX($AY$3:AY395),INDEX($AY$3:AY395,MATCH(AL396,$AL$3:AL396,0),0)))</f>
        <v/>
      </c>
      <c r="AZ396" s="22" t="str">
        <f>IF(AM396="","",IF(COUNTIF($AM$3:AM396,AM396)=1,1+MAX($AZ$3:AZ395),INDEX($AZ$3:AZ395,MATCH(AM396,$AM$3:AM396,0),0)))</f>
        <v/>
      </c>
      <c r="BA396" s="79" t="str">
        <f t="shared" si="203"/>
        <v/>
      </c>
      <c r="BB396" s="79" t="str">
        <f t="shared" si="204"/>
        <v/>
      </c>
      <c r="BC396" s="22" t="str">
        <f>IF($AL396="","",IF(COUNTIF(AL396,"*"&amp;BC$1&amp;"*"),COUNTIF(AL$3:AL396,"*"&amp;BC$1&amp;"*"),""))</f>
        <v/>
      </c>
      <c r="BD396" s="22" t="str">
        <f>IF($AL396="","",IF(COUNTIF(AM396,"*"&amp;BD$1&amp;"*"),COUNTIF(AM$3:AM396,"*"&amp;BD$1&amp;"*"),""))</f>
        <v/>
      </c>
      <c r="BE396" s="22" t="str">
        <f>IF($AL396="","",IF(COUNTIF(AN396,"*"&amp;BE$1&amp;"*"),COUNTIF(AN$3:AN396,"*"&amp;BE$1&amp;"*"),""))</f>
        <v/>
      </c>
      <c r="BF396" s="22" t="str">
        <f>IF($AL396="","",IF(COUNTIF(AO396,"*"&amp;BF$1&amp;"*"),COUNTIF(AO$3:AO396,"*"&amp;BF$1&amp;"*"),""))</f>
        <v/>
      </c>
      <c r="BG396" s="83" t="str">
        <f t="shared" si="205"/>
        <v/>
      </c>
      <c r="BH396" s="22" t="str">
        <f t="shared" si="206"/>
        <v/>
      </c>
      <c r="BI396" s="22" t="str">
        <f t="shared" si="207"/>
        <v/>
      </c>
      <c r="BK396" s="22" t="str">
        <f>IF($BK$1&gt;=1+MAX($BK$3:BK395),1+MAX($BK$3:BK395),"")</f>
        <v/>
      </c>
      <c r="BL396" s="22" t="str">
        <f t="shared" si="224"/>
        <v/>
      </c>
      <c r="BM396" s="22" t="str">
        <f t="shared" si="224"/>
        <v/>
      </c>
      <c r="BN396" s="22" t="str">
        <f t="shared" si="224"/>
        <v/>
      </c>
      <c r="BO396" s="22" t="str">
        <f t="shared" si="224"/>
        <v/>
      </c>
      <c r="BP396" s="22" t="str">
        <f t="shared" si="224"/>
        <v/>
      </c>
      <c r="BQ396" s="22" t="str">
        <f t="shared" si="224"/>
        <v/>
      </c>
      <c r="BR396" s="22" t="str">
        <f t="shared" si="224"/>
        <v/>
      </c>
      <c r="BS396" s="22" t="str">
        <f t="shared" si="224"/>
        <v/>
      </c>
      <c r="BT396" s="22" t="str">
        <f t="shared" si="224"/>
        <v/>
      </c>
      <c r="BU396" s="22" t="str">
        <f t="shared" si="224"/>
        <v/>
      </c>
      <c r="BV396" s="22" t="str">
        <f t="shared" si="224"/>
        <v/>
      </c>
    </row>
    <row r="397" spans="2:74" ht="30" customHeight="1" x14ac:dyDescent="0.2">
      <c r="B397" s="75"/>
      <c r="C397" s="75"/>
      <c r="D397" s="77"/>
      <c r="E397" s="49"/>
      <c r="F397" s="49"/>
      <c r="G397" s="50"/>
      <c r="H397" s="51"/>
      <c r="I397" s="50"/>
      <c r="J397" s="53"/>
      <c r="K397" s="55" t="str">
        <f t="shared" si="208"/>
        <v/>
      </c>
      <c r="L397" s="50" t="str">
        <f t="shared" si="209"/>
        <v/>
      </c>
      <c r="M397" s="50" t="str">
        <f t="shared" si="210"/>
        <v/>
      </c>
      <c r="N397" s="72" t="str">
        <f t="shared" si="211"/>
        <v/>
      </c>
      <c r="O397" s="72" t="str">
        <f t="shared" si="212"/>
        <v/>
      </c>
      <c r="P397" s="51" t="str">
        <f t="shared" si="213"/>
        <v/>
      </c>
      <c r="Q397" s="21"/>
      <c r="R397" s="68" t="str">
        <f t="shared" si="214"/>
        <v/>
      </c>
      <c r="S397" s="51" t="str">
        <f t="shared" si="215"/>
        <v/>
      </c>
      <c r="T397" s="24"/>
      <c r="U397" s="7" t="str">
        <f t="shared" si="200"/>
        <v/>
      </c>
      <c r="V397" s="8" t="str">
        <f t="shared" si="216"/>
        <v/>
      </c>
      <c r="W397" s="21"/>
      <c r="X397" s="14" t="str">
        <f t="shared" si="201"/>
        <v/>
      </c>
      <c r="Y397" s="14" t="str">
        <f t="shared" si="217"/>
        <v/>
      </c>
      <c r="Z397" s="8" t="str">
        <f t="shared" si="218"/>
        <v/>
      </c>
      <c r="AA397" s="24"/>
      <c r="AB397" s="4" t="str">
        <f>IF(B397="","",COUNT(B$3:B397))</f>
        <v/>
      </c>
      <c r="AC397" s="4" t="str">
        <f>IF(C397="","",COUNT(C$3:C397))</f>
        <v/>
      </c>
      <c r="AD397" s="4" t="str">
        <f>IF(D397="","",COUNT(D$3:D397))</f>
        <v/>
      </c>
      <c r="AE397" s="22" t="str">
        <f>IF(E397="","",COUNTA($E$3:E397))</f>
        <v/>
      </c>
      <c r="AF397" s="60" t="str">
        <f>IF(B397="",IF(OR($C397&lt;&gt;"",$D397&lt;&gt;"",$E397&lt;&gt;"",$F397&lt;&gt;""),INDEX(AF$3:AF396,MATCH(MAX(AB$3:AB396),AB$3:AB396,0),0),""),B397)</f>
        <v/>
      </c>
      <c r="AG397" s="60" t="str">
        <f>IF(C397="",IF(OR($B397&lt;&gt;"",$D397&lt;&gt;"",$E397&lt;&gt;"",$F397&lt;&gt;""),INDEX(AG$3:AG396,MATCH(MAX(AC$3:AC396),AC$3:AC396,0),0),""),C397)</f>
        <v/>
      </c>
      <c r="AH397" s="60" t="str">
        <f>IF(D397="",IF(OR($B397&lt;&gt;"",$C397&lt;&gt;"",$E397&lt;&gt;"",$F397&lt;&gt;""),INDEX(AH$3:AH396,MATCH(MAX(AD$3:AD396),AD$3:AD396,0),0),""),D397)</f>
        <v/>
      </c>
      <c r="AI397" s="19" t="str">
        <f t="shared" si="219"/>
        <v/>
      </c>
      <c r="AJ397" s="22" t="str">
        <f>IF(AK397="","",$AK397&amp;"@"&amp;AL397&amp;IF(AL397="","","@"&amp;COUNTIF($AI$3:AI397,AL397)))</f>
        <v/>
      </c>
      <c r="AK397" s="45" t="str">
        <f t="shared" si="220"/>
        <v/>
      </c>
      <c r="AL397" s="5" t="str">
        <f>IF(AI397="",IF(AND(F397&lt;&gt;"",E397=""),INDEX($AI$3:AI396,MATCH(MAX($AE$3:AE396),$AE$3:AE396,0),0),""),AI397)</f>
        <v/>
      </c>
      <c r="AM397" s="22" t="str">
        <f>IF(入力!F397="","",IFERROR(INDEX(設定!$B$3:$B$100003,IFERROR(MATCH("*"&amp;$F397&amp;"*",設定!B$3:B$100003,0),MATCH("*"&amp;$F397&amp;"*",設定!C$3:C$100003,0)),0),入力!F397))&amp;""</f>
        <v/>
      </c>
      <c r="AN397" s="22" t="str">
        <f>IF(AM397="","",IFERROR(IF(入力!I397="",INDEX(設定!$D$3:$D$100003,MATCH("*"&amp;$AM397&amp;"*",設定!B$3:B$100003,0),0),I397),I397))&amp;""</f>
        <v/>
      </c>
      <c r="AO397" s="22" t="str">
        <f t="shared" si="221"/>
        <v/>
      </c>
      <c r="AP397" s="22" t="str">
        <f t="shared" si="222"/>
        <v/>
      </c>
      <c r="AQ397" s="22" t="str">
        <f>IF(AM397="","",IFERROR(IF(入力!H397="",INDEX(設定!$E$3:$X$100003,MATCH("*"&amp;$AM397&amp;"*",設定!B$3:B$100003,0),MATCH($AK397,設定!$E$1:$X$1,1)),H397),H397))</f>
        <v/>
      </c>
      <c r="AR397" s="23" t="str">
        <f t="shared" si="223"/>
        <v/>
      </c>
      <c r="AS397" s="23" t="str">
        <f>IF(AND(AR397&lt;&gt;"",COUNTIF($AJ$3:AJ397,AJ397)=1),SUMIF($AJ$3:$AR$100003,AJ397,$AR$3:$AR$100003),"")</f>
        <v/>
      </c>
      <c r="AT397" s="23" t="str">
        <f>IF(AND(COUNTIF($AK$3:AK397,AK397)=COUNTIF($AK$3:AK100397,AK397),AK397&lt;&gt;""),SUMIF($AK$3:AK397,AK397,$AR$3:AR397),"")</f>
        <v/>
      </c>
      <c r="AU397" s="125"/>
      <c r="AV397" s="22" t="str">
        <f>IF(COUNT(BA397:BF397)=6,MAX($AV$3:AV396)+1,"")</f>
        <v/>
      </c>
      <c r="AW397" s="22" t="str">
        <f>IF(AX397="","",RANK(AX397,$AX$3:$AX$100003,1)+COUNTIF($AX$3:AX397,AX397)-1)</f>
        <v/>
      </c>
      <c r="AX397" s="22" t="str">
        <f t="shared" si="202"/>
        <v/>
      </c>
      <c r="AY397" s="22" t="str">
        <f>IF(AL397="","",IF(COUNTIF($AL$3:AL397,AL397)=1,1+MAX($AY$3:AY396),INDEX($AY$3:AY396,MATCH(AL397,$AL$3:AL397,0),0)))</f>
        <v/>
      </c>
      <c r="AZ397" s="22" t="str">
        <f>IF(AM397="","",IF(COUNTIF($AM$3:AM397,AM397)=1,1+MAX($AZ$3:AZ396),INDEX($AZ$3:AZ396,MATCH(AM397,$AM$3:AM397,0),0)))</f>
        <v/>
      </c>
      <c r="BA397" s="79" t="str">
        <f t="shared" si="203"/>
        <v/>
      </c>
      <c r="BB397" s="79" t="str">
        <f t="shared" si="204"/>
        <v/>
      </c>
      <c r="BC397" s="22" t="str">
        <f>IF($AL397="","",IF(COUNTIF(AL397,"*"&amp;BC$1&amp;"*"),COUNTIF(AL$3:AL397,"*"&amp;BC$1&amp;"*"),""))</f>
        <v/>
      </c>
      <c r="BD397" s="22" t="str">
        <f>IF($AL397="","",IF(COUNTIF(AM397,"*"&amp;BD$1&amp;"*"),COUNTIF(AM$3:AM397,"*"&amp;BD$1&amp;"*"),""))</f>
        <v/>
      </c>
      <c r="BE397" s="22" t="str">
        <f>IF($AL397="","",IF(COUNTIF(AN397,"*"&amp;BE$1&amp;"*"),COUNTIF(AN$3:AN397,"*"&amp;BE$1&amp;"*"),""))</f>
        <v/>
      </c>
      <c r="BF397" s="22" t="str">
        <f>IF($AL397="","",IF(COUNTIF(AO397,"*"&amp;BF$1&amp;"*"),COUNTIF(AO$3:AO397,"*"&amp;BF$1&amp;"*"),""))</f>
        <v/>
      </c>
      <c r="BG397" s="83" t="str">
        <f t="shared" si="205"/>
        <v/>
      </c>
      <c r="BH397" s="22" t="str">
        <f t="shared" si="206"/>
        <v/>
      </c>
      <c r="BI397" s="22" t="str">
        <f t="shared" si="207"/>
        <v/>
      </c>
      <c r="BK397" s="22" t="str">
        <f>IF($BK$1&gt;=1+MAX($BK$3:BK396),1+MAX($BK$3:BK396),"")</f>
        <v/>
      </c>
      <c r="BL397" s="22" t="str">
        <f t="shared" si="224"/>
        <v/>
      </c>
      <c r="BM397" s="22" t="str">
        <f t="shared" si="224"/>
        <v/>
      </c>
      <c r="BN397" s="22" t="str">
        <f t="shared" si="224"/>
        <v/>
      </c>
      <c r="BO397" s="22" t="str">
        <f t="shared" si="224"/>
        <v/>
      </c>
      <c r="BP397" s="22" t="str">
        <f t="shared" si="224"/>
        <v/>
      </c>
      <c r="BQ397" s="22" t="str">
        <f t="shared" si="224"/>
        <v/>
      </c>
      <c r="BR397" s="22" t="str">
        <f t="shared" si="224"/>
        <v/>
      </c>
      <c r="BS397" s="22" t="str">
        <f t="shared" si="224"/>
        <v/>
      </c>
      <c r="BT397" s="22" t="str">
        <f t="shared" si="224"/>
        <v/>
      </c>
      <c r="BU397" s="22" t="str">
        <f t="shared" si="224"/>
        <v/>
      </c>
      <c r="BV397" s="22" t="str">
        <f t="shared" si="224"/>
        <v/>
      </c>
    </row>
    <row r="398" spans="2:74" ht="30" customHeight="1" x14ac:dyDescent="0.2">
      <c r="B398" s="75"/>
      <c r="C398" s="75"/>
      <c r="D398" s="77"/>
      <c r="E398" s="49"/>
      <c r="F398" s="49"/>
      <c r="G398" s="50"/>
      <c r="H398" s="51"/>
      <c r="I398" s="50"/>
      <c r="J398" s="53"/>
      <c r="K398" s="55" t="str">
        <f t="shared" si="208"/>
        <v/>
      </c>
      <c r="L398" s="50" t="str">
        <f t="shared" si="209"/>
        <v/>
      </c>
      <c r="M398" s="50" t="str">
        <f t="shared" si="210"/>
        <v/>
      </c>
      <c r="N398" s="72" t="str">
        <f t="shared" si="211"/>
        <v/>
      </c>
      <c r="O398" s="72" t="str">
        <f t="shared" si="212"/>
        <v/>
      </c>
      <c r="P398" s="51" t="str">
        <f t="shared" si="213"/>
        <v/>
      </c>
      <c r="Q398" s="21"/>
      <c r="R398" s="68" t="str">
        <f t="shared" si="214"/>
        <v/>
      </c>
      <c r="S398" s="51" t="str">
        <f t="shared" si="215"/>
        <v/>
      </c>
      <c r="T398" s="24"/>
      <c r="U398" s="7" t="str">
        <f t="shared" si="200"/>
        <v/>
      </c>
      <c r="V398" s="8" t="str">
        <f t="shared" si="216"/>
        <v/>
      </c>
      <c r="W398" s="21"/>
      <c r="X398" s="14" t="str">
        <f t="shared" si="201"/>
        <v/>
      </c>
      <c r="Y398" s="14" t="str">
        <f t="shared" si="217"/>
        <v/>
      </c>
      <c r="Z398" s="8" t="str">
        <f t="shared" si="218"/>
        <v/>
      </c>
      <c r="AA398" s="24"/>
      <c r="AB398" s="4" t="str">
        <f>IF(B398="","",COUNT(B$3:B398))</f>
        <v/>
      </c>
      <c r="AC398" s="4" t="str">
        <f>IF(C398="","",COUNT(C$3:C398))</f>
        <v/>
      </c>
      <c r="AD398" s="4" t="str">
        <f>IF(D398="","",COUNT(D$3:D398))</f>
        <v/>
      </c>
      <c r="AE398" s="22" t="str">
        <f>IF(E398="","",COUNTA($E$3:E398))</f>
        <v/>
      </c>
      <c r="AF398" s="60" t="str">
        <f>IF(B398="",IF(OR($C398&lt;&gt;"",$D398&lt;&gt;"",$E398&lt;&gt;"",$F398&lt;&gt;""),INDEX(AF$3:AF397,MATCH(MAX(AB$3:AB397),AB$3:AB397,0),0),""),B398)</f>
        <v/>
      </c>
      <c r="AG398" s="60" t="str">
        <f>IF(C398="",IF(OR($B398&lt;&gt;"",$D398&lt;&gt;"",$E398&lt;&gt;"",$F398&lt;&gt;""),INDEX(AG$3:AG397,MATCH(MAX(AC$3:AC397),AC$3:AC397,0),0),""),C398)</f>
        <v/>
      </c>
      <c r="AH398" s="60" t="str">
        <f>IF(D398="",IF(OR($B398&lt;&gt;"",$C398&lt;&gt;"",$E398&lt;&gt;"",$F398&lt;&gt;""),INDEX(AH$3:AH397,MATCH(MAX(AD$3:AD397),AD$3:AD397,0),0),""),D398)</f>
        <v/>
      </c>
      <c r="AI398" s="19" t="str">
        <f t="shared" si="219"/>
        <v/>
      </c>
      <c r="AJ398" s="22" t="str">
        <f>IF(AK398="","",$AK398&amp;"@"&amp;AL398&amp;IF(AL398="","","@"&amp;COUNTIF($AI$3:AI398,AL398)))</f>
        <v/>
      </c>
      <c r="AK398" s="45" t="str">
        <f t="shared" si="220"/>
        <v/>
      </c>
      <c r="AL398" s="5" t="str">
        <f>IF(AI398="",IF(AND(F398&lt;&gt;"",E398=""),INDEX($AI$3:AI397,MATCH(MAX($AE$3:AE397),$AE$3:AE397,0),0),""),AI398)</f>
        <v/>
      </c>
      <c r="AM398" s="22" t="str">
        <f>IF(入力!F398="","",IFERROR(INDEX(設定!$B$3:$B$100003,IFERROR(MATCH("*"&amp;$F398&amp;"*",設定!B$3:B$100003,0),MATCH("*"&amp;$F398&amp;"*",設定!C$3:C$100003,0)),0),入力!F398))&amp;""</f>
        <v/>
      </c>
      <c r="AN398" s="22" t="str">
        <f>IF(AM398="","",IFERROR(IF(入力!I398="",INDEX(設定!$D$3:$D$100003,MATCH("*"&amp;$AM398&amp;"*",設定!B$3:B$100003,0),0),I398),I398))&amp;""</f>
        <v/>
      </c>
      <c r="AO398" s="22" t="str">
        <f t="shared" si="221"/>
        <v/>
      </c>
      <c r="AP398" s="22" t="str">
        <f t="shared" si="222"/>
        <v/>
      </c>
      <c r="AQ398" s="22" t="str">
        <f>IF(AM398="","",IFERROR(IF(入力!H398="",INDEX(設定!$E$3:$X$100003,MATCH("*"&amp;$AM398&amp;"*",設定!B$3:B$100003,0),MATCH($AK398,設定!$E$1:$X$1,1)),H398),H398))</f>
        <v/>
      </c>
      <c r="AR398" s="23" t="str">
        <f t="shared" si="223"/>
        <v/>
      </c>
      <c r="AS398" s="23" t="str">
        <f>IF(AND(AR398&lt;&gt;"",COUNTIF($AJ$3:AJ398,AJ398)=1),SUMIF($AJ$3:$AR$100003,AJ398,$AR$3:$AR$100003),"")</f>
        <v/>
      </c>
      <c r="AT398" s="23" t="str">
        <f>IF(AND(COUNTIF($AK$3:AK398,AK398)=COUNTIF($AK$3:AK100398,AK398),AK398&lt;&gt;""),SUMIF($AK$3:AK398,AK398,$AR$3:AR398),"")</f>
        <v/>
      </c>
      <c r="AU398" s="125"/>
      <c r="AV398" s="22" t="str">
        <f>IF(COUNT(BA398:BF398)=6,MAX($AV$3:AV397)+1,"")</f>
        <v/>
      </c>
      <c r="AW398" s="22" t="str">
        <f>IF(AX398="","",RANK(AX398,$AX$3:$AX$100003,1)+COUNTIF($AX$3:AX398,AX398)-1)</f>
        <v/>
      </c>
      <c r="AX398" s="22" t="str">
        <f t="shared" si="202"/>
        <v/>
      </c>
      <c r="AY398" s="22" t="str">
        <f>IF(AL398="","",IF(COUNTIF($AL$3:AL398,AL398)=1,1+MAX($AY$3:AY397),INDEX($AY$3:AY397,MATCH(AL398,$AL$3:AL398,0),0)))</f>
        <v/>
      </c>
      <c r="AZ398" s="22" t="str">
        <f>IF(AM398="","",IF(COUNTIF($AM$3:AM398,AM398)=1,1+MAX($AZ$3:AZ397),INDEX($AZ$3:AZ397,MATCH(AM398,$AM$3:AM398,0),0)))</f>
        <v/>
      </c>
      <c r="BA398" s="79" t="str">
        <f t="shared" si="203"/>
        <v/>
      </c>
      <c r="BB398" s="79" t="str">
        <f t="shared" si="204"/>
        <v/>
      </c>
      <c r="BC398" s="22" t="str">
        <f>IF($AL398="","",IF(COUNTIF(AL398,"*"&amp;BC$1&amp;"*"),COUNTIF(AL$3:AL398,"*"&amp;BC$1&amp;"*"),""))</f>
        <v/>
      </c>
      <c r="BD398" s="22" t="str">
        <f>IF($AL398="","",IF(COUNTIF(AM398,"*"&amp;BD$1&amp;"*"),COUNTIF(AM$3:AM398,"*"&amp;BD$1&amp;"*"),""))</f>
        <v/>
      </c>
      <c r="BE398" s="22" t="str">
        <f>IF($AL398="","",IF(COUNTIF(AN398,"*"&amp;BE$1&amp;"*"),COUNTIF(AN$3:AN398,"*"&amp;BE$1&amp;"*"),""))</f>
        <v/>
      </c>
      <c r="BF398" s="22" t="str">
        <f>IF($AL398="","",IF(COUNTIF(AO398,"*"&amp;BF$1&amp;"*"),COUNTIF(AO$3:AO398,"*"&amp;BF$1&amp;"*"),""))</f>
        <v/>
      </c>
      <c r="BG398" s="83" t="str">
        <f t="shared" si="205"/>
        <v/>
      </c>
      <c r="BH398" s="22" t="str">
        <f t="shared" si="206"/>
        <v/>
      </c>
      <c r="BI398" s="22" t="str">
        <f t="shared" si="207"/>
        <v/>
      </c>
      <c r="BK398" s="22" t="str">
        <f>IF($BK$1&gt;=1+MAX($BK$3:BK397),1+MAX($BK$3:BK397),"")</f>
        <v/>
      </c>
      <c r="BL398" s="22" t="str">
        <f t="shared" si="224"/>
        <v/>
      </c>
      <c r="BM398" s="22" t="str">
        <f t="shared" si="224"/>
        <v/>
      </c>
      <c r="BN398" s="22" t="str">
        <f t="shared" si="224"/>
        <v/>
      </c>
      <c r="BO398" s="22" t="str">
        <f t="shared" si="224"/>
        <v/>
      </c>
      <c r="BP398" s="22" t="str">
        <f t="shared" si="224"/>
        <v/>
      </c>
      <c r="BQ398" s="22" t="str">
        <f t="shared" si="224"/>
        <v/>
      </c>
      <c r="BR398" s="22" t="str">
        <f t="shared" si="224"/>
        <v/>
      </c>
      <c r="BS398" s="22" t="str">
        <f t="shared" si="224"/>
        <v/>
      </c>
      <c r="BT398" s="22" t="str">
        <f t="shared" si="224"/>
        <v/>
      </c>
      <c r="BU398" s="22" t="str">
        <f t="shared" si="224"/>
        <v/>
      </c>
      <c r="BV398" s="22" t="str">
        <f t="shared" si="224"/>
        <v/>
      </c>
    </row>
    <row r="399" spans="2:74" ht="30" customHeight="1" x14ac:dyDescent="0.2">
      <c r="B399" s="75"/>
      <c r="C399" s="75"/>
      <c r="D399" s="77"/>
      <c r="E399" s="49"/>
      <c r="F399" s="49"/>
      <c r="G399" s="50"/>
      <c r="H399" s="51"/>
      <c r="I399" s="50"/>
      <c r="J399" s="53"/>
      <c r="K399" s="55" t="str">
        <f t="shared" si="208"/>
        <v/>
      </c>
      <c r="L399" s="50" t="str">
        <f t="shared" si="209"/>
        <v/>
      </c>
      <c r="M399" s="50" t="str">
        <f t="shared" si="210"/>
        <v/>
      </c>
      <c r="N399" s="72" t="str">
        <f t="shared" si="211"/>
        <v/>
      </c>
      <c r="O399" s="72" t="str">
        <f t="shared" si="212"/>
        <v/>
      </c>
      <c r="P399" s="51" t="str">
        <f t="shared" si="213"/>
        <v/>
      </c>
      <c r="Q399" s="21"/>
      <c r="R399" s="68" t="str">
        <f t="shared" si="214"/>
        <v/>
      </c>
      <c r="S399" s="51" t="str">
        <f t="shared" si="215"/>
        <v/>
      </c>
      <c r="T399" s="24"/>
      <c r="U399" s="7" t="str">
        <f t="shared" si="200"/>
        <v/>
      </c>
      <c r="V399" s="8" t="str">
        <f t="shared" si="216"/>
        <v/>
      </c>
      <c r="W399" s="21"/>
      <c r="X399" s="14" t="str">
        <f t="shared" si="201"/>
        <v/>
      </c>
      <c r="Y399" s="14" t="str">
        <f t="shared" si="217"/>
        <v/>
      </c>
      <c r="Z399" s="8" t="str">
        <f t="shared" si="218"/>
        <v/>
      </c>
      <c r="AA399" s="24"/>
      <c r="AB399" s="4" t="str">
        <f>IF(B399="","",COUNT(B$3:B399))</f>
        <v/>
      </c>
      <c r="AC399" s="4" t="str">
        <f>IF(C399="","",COUNT(C$3:C399))</f>
        <v/>
      </c>
      <c r="AD399" s="4" t="str">
        <f>IF(D399="","",COUNT(D$3:D399))</f>
        <v/>
      </c>
      <c r="AE399" s="22" t="str">
        <f>IF(E399="","",COUNTA($E$3:E399))</f>
        <v/>
      </c>
      <c r="AF399" s="60" t="str">
        <f>IF(B399="",IF(OR($C399&lt;&gt;"",$D399&lt;&gt;"",$E399&lt;&gt;"",$F399&lt;&gt;""),INDEX(AF$3:AF398,MATCH(MAX(AB$3:AB398),AB$3:AB398,0),0),""),B399)</f>
        <v/>
      </c>
      <c r="AG399" s="60" t="str">
        <f>IF(C399="",IF(OR($B399&lt;&gt;"",$D399&lt;&gt;"",$E399&lt;&gt;"",$F399&lt;&gt;""),INDEX(AG$3:AG398,MATCH(MAX(AC$3:AC398),AC$3:AC398,0),0),""),C399)</f>
        <v/>
      </c>
      <c r="AH399" s="60" t="str">
        <f>IF(D399="",IF(OR($B399&lt;&gt;"",$C399&lt;&gt;"",$E399&lt;&gt;"",$F399&lt;&gt;""),INDEX(AH$3:AH398,MATCH(MAX(AD$3:AD398),AD$3:AD398,0),0),""),D399)</f>
        <v/>
      </c>
      <c r="AI399" s="19" t="str">
        <f t="shared" si="219"/>
        <v/>
      </c>
      <c r="AJ399" s="22" t="str">
        <f>IF(AK399="","",$AK399&amp;"@"&amp;AL399&amp;IF(AL399="","","@"&amp;COUNTIF($AI$3:AI399,AL399)))</f>
        <v/>
      </c>
      <c r="AK399" s="45" t="str">
        <f t="shared" si="220"/>
        <v/>
      </c>
      <c r="AL399" s="5" t="str">
        <f>IF(AI399="",IF(AND(F399&lt;&gt;"",E399=""),INDEX($AI$3:AI398,MATCH(MAX($AE$3:AE398),$AE$3:AE398,0),0),""),AI399)</f>
        <v/>
      </c>
      <c r="AM399" s="22" t="str">
        <f>IF(入力!F399="","",IFERROR(INDEX(設定!$B$3:$B$100003,IFERROR(MATCH("*"&amp;$F399&amp;"*",設定!B$3:B$100003,0),MATCH("*"&amp;$F399&amp;"*",設定!C$3:C$100003,0)),0),入力!F399))&amp;""</f>
        <v/>
      </c>
      <c r="AN399" s="22" t="str">
        <f>IF(AM399="","",IFERROR(IF(入力!I399="",INDEX(設定!$D$3:$D$100003,MATCH("*"&amp;$AM399&amp;"*",設定!B$3:B$100003,0),0),I399),I399))&amp;""</f>
        <v/>
      </c>
      <c r="AO399" s="22" t="str">
        <f t="shared" si="221"/>
        <v/>
      </c>
      <c r="AP399" s="22" t="str">
        <f t="shared" si="222"/>
        <v/>
      </c>
      <c r="AQ399" s="22" t="str">
        <f>IF(AM399="","",IFERROR(IF(入力!H399="",INDEX(設定!$E$3:$X$100003,MATCH("*"&amp;$AM399&amp;"*",設定!B$3:B$100003,0),MATCH($AK399,設定!$E$1:$X$1,1)),H399),H399))</f>
        <v/>
      </c>
      <c r="AR399" s="23" t="str">
        <f t="shared" si="223"/>
        <v/>
      </c>
      <c r="AS399" s="23" t="str">
        <f>IF(AND(AR399&lt;&gt;"",COUNTIF($AJ$3:AJ399,AJ399)=1),SUMIF($AJ$3:$AR$100003,AJ399,$AR$3:$AR$100003),"")</f>
        <v/>
      </c>
      <c r="AT399" s="23" t="str">
        <f>IF(AND(COUNTIF($AK$3:AK399,AK399)=COUNTIF($AK$3:AK100399,AK399),AK399&lt;&gt;""),SUMIF($AK$3:AK399,AK399,$AR$3:AR399),"")</f>
        <v/>
      </c>
      <c r="AU399" s="125"/>
      <c r="AV399" s="22" t="str">
        <f>IF(COUNT(BA399:BF399)=6,MAX($AV$3:AV398)+1,"")</f>
        <v/>
      </c>
      <c r="AW399" s="22" t="str">
        <f>IF(AX399="","",RANK(AX399,$AX$3:$AX$100003,1)+COUNTIF($AX$3:AX399,AX399)-1)</f>
        <v/>
      </c>
      <c r="AX399" s="22" t="str">
        <f t="shared" si="202"/>
        <v/>
      </c>
      <c r="AY399" s="22" t="str">
        <f>IF(AL399="","",IF(COUNTIF($AL$3:AL399,AL399)=1,1+MAX($AY$3:AY398),INDEX($AY$3:AY398,MATCH(AL399,$AL$3:AL399,0),0)))</f>
        <v/>
      </c>
      <c r="AZ399" s="22" t="str">
        <f>IF(AM399="","",IF(COUNTIF($AM$3:AM399,AM399)=1,1+MAX($AZ$3:AZ398),INDEX($AZ$3:AZ398,MATCH(AM399,$AM$3:AM399,0),0)))</f>
        <v/>
      </c>
      <c r="BA399" s="79" t="str">
        <f t="shared" si="203"/>
        <v/>
      </c>
      <c r="BB399" s="79" t="str">
        <f t="shared" si="204"/>
        <v/>
      </c>
      <c r="BC399" s="22" t="str">
        <f>IF($AL399="","",IF(COUNTIF(AL399,"*"&amp;BC$1&amp;"*"),COUNTIF(AL$3:AL399,"*"&amp;BC$1&amp;"*"),""))</f>
        <v/>
      </c>
      <c r="BD399" s="22" t="str">
        <f>IF($AL399="","",IF(COUNTIF(AM399,"*"&amp;BD$1&amp;"*"),COUNTIF(AM$3:AM399,"*"&amp;BD$1&amp;"*"),""))</f>
        <v/>
      </c>
      <c r="BE399" s="22" t="str">
        <f>IF($AL399="","",IF(COUNTIF(AN399,"*"&amp;BE$1&amp;"*"),COUNTIF(AN$3:AN399,"*"&amp;BE$1&amp;"*"),""))</f>
        <v/>
      </c>
      <c r="BF399" s="22" t="str">
        <f>IF($AL399="","",IF(COUNTIF(AO399,"*"&amp;BF$1&amp;"*"),COUNTIF(AO$3:AO399,"*"&amp;BF$1&amp;"*"),""))</f>
        <v/>
      </c>
      <c r="BG399" s="83" t="str">
        <f t="shared" si="205"/>
        <v/>
      </c>
      <c r="BH399" s="22" t="str">
        <f t="shared" si="206"/>
        <v/>
      </c>
      <c r="BI399" s="22" t="str">
        <f t="shared" si="207"/>
        <v/>
      </c>
      <c r="BK399" s="22" t="str">
        <f>IF($BK$1&gt;=1+MAX($BK$3:BK398),1+MAX($BK$3:BK398),"")</f>
        <v/>
      </c>
      <c r="BL399" s="22" t="str">
        <f t="shared" si="224"/>
        <v/>
      </c>
      <c r="BM399" s="22" t="str">
        <f t="shared" si="224"/>
        <v/>
      </c>
      <c r="BN399" s="22" t="str">
        <f t="shared" si="224"/>
        <v/>
      </c>
      <c r="BO399" s="22" t="str">
        <f t="shared" si="224"/>
        <v/>
      </c>
      <c r="BP399" s="22" t="str">
        <f t="shared" si="224"/>
        <v/>
      </c>
      <c r="BQ399" s="22" t="str">
        <f t="shared" si="224"/>
        <v/>
      </c>
      <c r="BR399" s="22" t="str">
        <f t="shared" si="224"/>
        <v/>
      </c>
      <c r="BS399" s="22" t="str">
        <f t="shared" si="224"/>
        <v/>
      </c>
      <c r="BT399" s="22" t="str">
        <f t="shared" si="224"/>
        <v/>
      </c>
      <c r="BU399" s="22" t="str">
        <f t="shared" si="224"/>
        <v/>
      </c>
      <c r="BV399" s="22" t="str">
        <f t="shared" si="224"/>
        <v/>
      </c>
    </row>
    <row r="400" spans="2:74" ht="30" customHeight="1" x14ac:dyDescent="0.2">
      <c r="B400" s="75"/>
      <c r="C400" s="75"/>
      <c r="D400" s="77"/>
      <c r="E400" s="49"/>
      <c r="F400" s="49"/>
      <c r="G400" s="50"/>
      <c r="H400" s="51"/>
      <c r="I400" s="50"/>
      <c r="J400" s="53"/>
      <c r="K400" s="55" t="str">
        <f t="shared" si="208"/>
        <v/>
      </c>
      <c r="L400" s="50" t="str">
        <f t="shared" si="209"/>
        <v/>
      </c>
      <c r="M400" s="50" t="str">
        <f t="shared" si="210"/>
        <v/>
      </c>
      <c r="N400" s="72" t="str">
        <f t="shared" si="211"/>
        <v/>
      </c>
      <c r="O400" s="72" t="str">
        <f t="shared" si="212"/>
        <v/>
      </c>
      <c r="P400" s="51" t="str">
        <f t="shared" si="213"/>
        <v/>
      </c>
      <c r="Q400" s="21"/>
      <c r="R400" s="68" t="str">
        <f t="shared" si="214"/>
        <v/>
      </c>
      <c r="S400" s="51" t="str">
        <f t="shared" si="215"/>
        <v/>
      </c>
      <c r="T400" s="24"/>
      <c r="U400" s="7" t="str">
        <f t="shared" si="200"/>
        <v/>
      </c>
      <c r="V400" s="8" t="str">
        <f t="shared" si="216"/>
        <v/>
      </c>
      <c r="W400" s="21"/>
      <c r="X400" s="14" t="str">
        <f t="shared" si="201"/>
        <v/>
      </c>
      <c r="Y400" s="14" t="str">
        <f t="shared" si="217"/>
        <v/>
      </c>
      <c r="Z400" s="8" t="str">
        <f t="shared" si="218"/>
        <v/>
      </c>
      <c r="AA400" s="24"/>
      <c r="AB400" s="4" t="str">
        <f>IF(B400="","",COUNT(B$3:B400))</f>
        <v/>
      </c>
      <c r="AC400" s="4" t="str">
        <f>IF(C400="","",COUNT(C$3:C400))</f>
        <v/>
      </c>
      <c r="AD400" s="4" t="str">
        <f>IF(D400="","",COUNT(D$3:D400))</f>
        <v/>
      </c>
      <c r="AE400" s="22" t="str">
        <f>IF(E400="","",COUNTA($E$3:E400))</f>
        <v/>
      </c>
      <c r="AF400" s="60" t="str">
        <f>IF(B400="",IF(OR($C400&lt;&gt;"",$D400&lt;&gt;"",$E400&lt;&gt;"",$F400&lt;&gt;""),INDEX(AF$3:AF399,MATCH(MAX(AB$3:AB399),AB$3:AB399,0),0),""),B400)</f>
        <v/>
      </c>
      <c r="AG400" s="60" t="str">
        <f>IF(C400="",IF(OR($B400&lt;&gt;"",$D400&lt;&gt;"",$E400&lt;&gt;"",$F400&lt;&gt;""),INDEX(AG$3:AG399,MATCH(MAX(AC$3:AC399),AC$3:AC399,0),0),""),C400)</f>
        <v/>
      </c>
      <c r="AH400" s="60" t="str">
        <f>IF(D400="",IF(OR($B400&lt;&gt;"",$C400&lt;&gt;"",$E400&lt;&gt;"",$F400&lt;&gt;""),INDEX(AH$3:AH399,MATCH(MAX(AD$3:AD399),AD$3:AD399,0),0),""),D400)</f>
        <v/>
      </c>
      <c r="AI400" s="19" t="str">
        <f t="shared" si="219"/>
        <v/>
      </c>
      <c r="AJ400" s="22" t="str">
        <f>IF(AK400="","",$AK400&amp;"@"&amp;AL400&amp;IF(AL400="","","@"&amp;COUNTIF($AI$3:AI400,AL400)))</f>
        <v/>
      </c>
      <c r="AK400" s="45" t="str">
        <f t="shared" si="220"/>
        <v/>
      </c>
      <c r="AL400" s="5" t="str">
        <f>IF(AI400="",IF(AND(F400&lt;&gt;"",E400=""),INDEX($AI$3:AI399,MATCH(MAX($AE$3:AE399),$AE$3:AE399,0),0),""),AI400)</f>
        <v/>
      </c>
      <c r="AM400" s="22" t="str">
        <f>IF(入力!F400="","",IFERROR(INDEX(設定!$B$3:$B$100003,IFERROR(MATCH("*"&amp;$F400&amp;"*",設定!B$3:B$100003,0),MATCH("*"&amp;$F400&amp;"*",設定!C$3:C$100003,0)),0),入力!F400))&amp;""</f>
        <v/>
      </c>
      <c r="AN400" s="22" t="str">
        <f>IF(AM400="","",IFERROR(IF(入力!I400="",INDEX(設定!$D$3:$D$100003,MATCH("*"&amp;$AM400&amp;"*",設定!B$3:B$100003,0),0),I400),I400))&amp;""</f>
        <v/>
      </c>
      <c r="AO400" s="22" t="str">
        <f t="shared" si="221"/>
        <v/>
      </c>
      <c r="AP400" s="22" t="str">
        <f t="shared" si="222"/>
        <v/>
      </c>
      <c r="AQ400" s="22" t="str">
        <f>IF(AM400="","",IFERROR(IF(入力!H400="",INDEX(設定!$E$3:$X$100003,MATCH("*"&amp;$AM400&amp;"*",設定!B$3:B$100003,0),MATCH($AK400,設定!$E$1:$X$1,1)),H400),H400))</f>
        <v/>
      </c>
      <c r="AR400" s="23" t="str">
        <f t="shared" si="223"/>
        <v/>
      </c>
      <c r="AS400" s="23" t="str">
        <f>IF(AND(AR400&lt;&gt;"",COUNTIF($AJ$3:AJ400,AJ400)=1),SUMIF($AJ$3:$AR$100003,AJ400,$AR$3:$AR$100003),"")</f>
        <v/>
      </c>
      <c r="AT400" s="23" t="str">
        <f>IF(AND(COUNTIF($AK$3:AK400,AK400)=COUNTIF($AK$3:AK100400,AK400),AK400&lt;&gt;""),SUMIF($AK$3:AK400,AK400,$AR$3:AR400),"")</f>
        <v/>
      </c>
      <c r="AU400" s="125"/>
      <c r="AV400" s="22" t="str">
        <f>IF(COUNT(BA400:BF400)=6,MAX($AV$3:AV399)+1,"")</f>
        <v/>
      </c>
      <c r="AW400" s="22" t="str">
        <f>IF(AX400="","",RANK(AX400,$AX$3:$AX$100003,1)+COUNTIF($AX$3:AX400,AX400)-1)</f>
        <v/>
      </c>
      <c r="AX400" s="22" t="str">
        <f t="shared" si="202"/>
        <v/>
      </c>
      <c r="AY400" s="22" t="str">
        <f>IF(AL400="","",IF(COUNTIF($AL$3:AL400,AL400)=1,1+MAX($AY$3:AY399),INDEX($AY$3:AY399,MATCH(AL400,$AL$3:AL400,0),0)))</f>
        <v/>
      </c>
      <c r="AZ400" s="22" t="str">
        <f>IF(AM400="","",IF(COUNTIF($AM$3:AM400,AM400)=1,1+MAX($AZ$3:AZ399),INDEX($AZ$3:AZ399,MATCH(AM400,$AM$3:AM400,0),0)))</f>
        <v/>
      </c>
      <c r="BA400" s="79" t="str">
        <f t="shared" si="203"/>
        <v/>
      </c>
      <c r="BB400" s="79" t="str">
        <f t="shared" si="204"/>
        <v/>
      </c>
      <c r="BC400" s="22" t="str">
        <f>IF($AL400="","",IF(COUNTIF(AL400,"*"&amp;BC$1&amp;"*"),COUNTIF(AL$3:AL400,"*"&amp;BC$1&amp;"*"),""))</f>
        <v/>
      </c>
      <c r="BD400" s="22" t="str">
        <f>IF($AL400="","",IF(COUNTIF(AM400,"*"&amp;BD$1&amp;"*"),COUNTIF(AM$3:AM400,"*"&amp;BD$1&amp;"*"),""))</f>
        <v/>
      </c>
      <c r="BE400" s="22" t="str">
        <f>IF($AL400="","",IF(COUNTIF(AN400,"*"&amp;BE$1&amp;"*"),COUNTIF(AN$3:AN400,"*"&amp;BE$1&amp;"*"),""))</f>
        <v/>
      </c>
      <c r="BF400" s="22" t="str">
        <f>IF($AL400="","",IF(COUNTIF(AO400,"*"&amp;BF$1&amp;"*"),COUNTIF(AO$3:AO400,"*"&amp;BF$1&amp;"*"),""))</f>
        <v/>
      </c>
      <c r="BG400" s="83" t="str">
        <f t="shared" si="205"/>
        <v/>
      </c>
      <c r="BH400" s="22" t="str">
        <f t="shared" si="206"/>
        <v/>
      </c>
      <c r="BI400" s="22" t="str">
        <f t="shared" si="207"/>
        <v/>
      </c>
      <c r="BK400" s="22" t="str">
        <f>IF($BK$1&gt;=1+MAX($BK$3:BK399),1+MAX($BK$3:BK399),"")</f>
        <v/>
      </c>
      <c r="BL400" s="22" t="str">
        <f t="shared" si="224"/>
        <v/>
      </c>
      <c r="BM400" s="22" t="str">
        <f t="shared" si="224"/>
        <v/>
      </c>
      <c r="BN400" s="22" t="str">
        <f t="shared" si="224"/>
        <v/>
      </c>
      <c r="BO400" s="22" t="str">
        <f t="shared" si="224"/>
        <v/>
      </c>
      <c r="BP400" s="22" t="str">
        <f t="shared" si="224"/>
        <v/>
      </c>
      <c r="BQ400" s="22" t="str">
        <f t="shared" si="224"/>
        <v/>
      </c>
      <c r="BR400" s="22" t="str">
        <f t="shared" si="224"/>
        <v/>
      </c>
      <c r="BS400" s="22" t="str">
        <f t="shared" si="224"/>
        <v/>
      </c>
      <c r="BT400" s="22" t="str">
        <f t="shared" si="224"/>
        <v/>
      </c>
      <c r="BU400" s="22" t="str">
        <f t="shared" si="224"/>
        <v/>
      </c>
      <c r="BV400" s="22" t="str">
        <f t="shared" si="224"/>
        <v/>
      </c>
    </row>
    <row r="401" spans="2:74" ht="30" customHeight="1" x14ac:dyDescent="0.2">
      <c r="B401" s="75"/>
      <c r="C401" s="75"/>
      <c r="D401" s="77"/>
      <c r="E401" s="49"/>
      <c r="F401" s="49"/>
      <c r="G401" s="50"/>
      <c r="H401" s="51"/>
      <c r="I401" s="50"/>
      <c r="J401" s="53"/>
      <c r="K401" s="55" t="str">
        <f t="shared" si="208"/>
        <v/>
      </c>
      <c r="L401" s="50" t="str">
        <f t="shared" si="209"/>
        <v/>
      </c>
      <c r="M401" s="50" t="str">
        <f t="shared" si="210"/>
        <v/>
      </c>
      <c r="N401" s="72" t="str">
        <f t="shared" si="211"/>
        <v/>
      </c>
      <c r="O401" s="72" t="str">
        <f t="shared" si="212"/>
        <v/>
      </c>
      <c r="P401" s="51" t="str">
        <f t="shared" si="213"/>
        <v/>
      </c>
      <c r="Q401" s="21"/>
      <c r="R401" s="68" t="str">
        <f t="shared" si="214"/>
        <v/>
      </c>
      <c r="S401" s="51" t="str">
        <f t="shared" si="215"/>
        <v/>
      </c>
      <c r="T401" s="24"/>
      <c r="U401" s="7" t="str">
        <f t="shared" si="200"/>
        <v/>
      </c>
      <c r="V401" s="8" t="str">
        <f t="shared" si="216"/>
        <v/>
      </c>
      <c r="W401" s="21"/>
      <c r="X401" s="14" t="str">
        <f t="shared" si="201"/>
        <v/>
      </c>
      <c r="Y401" s="14" t="str">
        <f t="shared" si="217"/>
        <v/>
      </c>
      <c r="Z401" s="8" t="str">
        <f t="shared" si="218"/>
        <v/>
      </c>
      <c r="AA401" s="24"/>
      <c r="AB401" s="4" t="str">
        <f>IF(B401="","",COUNT(B$3:B401))</f>
        <v/>
      </c>
      <c r="AC401" s="4" t="str">
        <f>IF(C401="","",COUNT(C$3:C401))</f>
        <v/>
      </c>
      <c r="AD401" s="4" t="str">
        <f>IF(D401="","",COUNT(D$3:D401))</f>
        <v/>
      </c>
      <c r="AE401" s="22" t="str">
        <f>IF(E401="","",COUNTA($E$3:E401))</f>
        <v/>
      </c>
      <c r="AF401" s="60" t="str">
        <f>IF(B401="",IF(OR($C401&lt;&gt;"",$D401&lt;&gt;"",$E401&lt;&gt;"",$F401&lt;&gt;""),INDEX(AF$3:AF400,MATCH(MAX(AB$3:AB400),AB$3:AB400,0),0),""),B401)</f>
        <v/>
      </c>
      <c r="AG401" s="60" t="str">
        <f>IF(C401="",IF(OR($B401&lt;&gt;"",$D401&lt;&gt;"",$E401&lt;&gt;"",$F401&lt;&gt;""),INDEX(AG$3:AG400,MATCH(MAX(AC$3:AC400),AC$3:AC400,0),0),""),C401)</f>
        <v/>
      </c>
      <c r="AH401" s="60" t="str">
        <f>IF(D401="",IF(OR($B401&lt;&gt;"",$C401&lt;&gt;"",$E401&lt;&gt;"",$F401&lt;&gt;""),INDEX(AH$3:AH400,MATCH(MAX(AD$3:AD400),AD$3:AD400,0),0),""),D401)</f>
        <v/>
      </c>
      <c r="AI401" s="19" t="str">
        <f t="shared" si="219"/>
        <v/>
      </c>
      <c r="AJ401" s="22" t="str">
        <f>IF(AK401="","",$AK401&amp;"@"&amp;AL401&amp;IF(AL401="","","@"&amp;COUNTIF($AI$3:AI401,AL401)))</f>
        <v/>
      </c>
      <c r="AK401" s="45" t="str">
        <f t="shared" si="220"/>
        <v/>
      </c>
      <c r="AL401" s="5" t="str">
        <f>IF(AI401="",IF(AND(F401&lt;&gt;"",E401=""),INDEX($AI$3:AI400,MATCH(MAX($AE$3:AE400),$AE$3:AE400,0),0),""),AI401)</f>
        <v/>
      </c>
      <c r="AM401" s="22" t="str">
        <f>IF(入力!F401="","",IFERROR(INDEX(設定!$B$3:$B$100003,IFERROR(MATCH("*"&amp;$F401&amp;"*",設定!B$3:B$100003,0),MATCH("*"&amp;$F401&amp;"*",設定!C$3:C$100003,0)),0),入力!F401))&amp;""</f>
        <v/>
      </c>
      <c r="AN401" s="22" t="str">
        <f>IF(AM401="","",IFERROR(IF(入力!I401="",INDEX(設定!$D$3:$D$100003,MATCH("*"&amp;$AM401&amp;"*",設定!B$3:B$100003,0),0),I401),I401))&amp;""</f>
        <v/>
      </c>
      <c r="AO401" s="22" t="str">
        <f t="shared" si="221"/>
        <v/>
      </c>
      <c r="AP401" s="22" t="str">
        <f t="shared" si="222"/>
        <v/>
      </c>
      <c r="AQ401" s="22" t="str">
        <f>IF(AM401="","",IFERROR(IF(入力!H401="",INDEX(設定!$E$3:$X$100003,MATCH("*"&amp;$AM401&amp;"*",設定!B$3:B$100003,0),MATCH($AK401,設定!$E$1:$X$1,1)),H401),H401))</f>
        <v/>
      </c>
      <c r="AR401" s="23" t="str">
        <f t="shared" si="223"/>
        <v/>
      </c>
      <c r="AS401" s="23" t="str">
        <f>IF(AND(AR401&lt;&gt;"",COUNTIF($AJ$3:AJ401,AJ401)=1),SUMIF($AJ$3:$AR$100003,AJ401,$AR$3:$AR$100003),"")</f>
        <v/>
      </c>
      <c r="AT401" s="23" t="str">
        <f>IF(AND(COUNTIF($AK$3:AK401,AK401)=COUNTIF($AK$3:AK100401,AK401),AK401&lt;&gt;""),SUMIF($AK$3:AK401,AK401,$AR$3:AR401),"")</f>
        <v/>
      </c>
      <c r="AU401" s="125"/>
      <c r="AV401" s="22" t="str">
        <f>IF(COUNT(BA401:BF401)=6,MAX($AV$3:AV400)+1,"")</f>
        <v/>
      </c>
      <c r="AW401" s="22" t="str">
        <f>IF(AX401="","",RANK(AX401,$AX$3:$AX$100003,1)+COUNTIF($AX$3:AX401,AX401)-1)</f>
        <v/>
      </c>
      <c r="AX401" s="22" t="str">
        <f t="shared" si="202"/>
        <v/>
      </c>
      <c r="AY401" s="22" t="str">
        <f>IF(AL401="","",IF(COUNTIF($AL$3:AL401,AL401)=1,1+MAX($AY$3:AY400),INDEX($AY$3:AY400,MATCH(AL401,$AL$3:AL401,0),0)))</f>
        <v/>
      </c>
      <c r="AZ401" s="22" t="str">
        <f>IF(AM401="","",IF(COUNTIF($AM$3:AM401,AM401)=1,1+MAX($AZ$3:AZ400),INDEX($AZ$3:AZ400,MATCH(AM401,$AM$3:AM401,0),0)))</f>
        <v/>
      </c>
      <c r="BA401" s="79" t="str">
        <f t="shared" si="203"/>
        <v/>
      </c>
      <c r="BB401" s="79" t="str">
        <f t="shared" si="204"/>
        <v/>
      </c>
      <c r="BC401" s="22" t="str">
        <f>IF($AL401="","",IF(COUNTIF(AL401,"*"&amp;BC$1&amp;"*"),COUNTIF(AL$3:AL401,"*"&amp;BC$1&amp;"*"),""))</f>
        <v/>
      </c>
      <c r="BD401" s="22" t="str">
        <f>IF($AL401="","",IF(COUNTIF(AM401,"*"&amp;BD$1&amp;"*"),COUNTIF(AM$3:AM401,"*"&amp;BD$1&amp;"*"),""))</f>
        <v/>
      </c>
      <c r="BE401" s="22" t="str">
        <f>IF($AL401="","",IF(COUNTIF(AN401,"*"&amp;BE$1&amp;"*"),COUNTIF(AN$3:AN401,"*"&amp;BE$1&amp;"*"),""))</f>
        <v/>
      </c>
      <c r="BF401" s="22" t="str">
        <f>IF($AL401="","",IF(COUNTIF(AO401,"*"&amp;BF$1&amp;"*"),COUNTIF(AO$3:AO401,"*"&amp;BF$1&amp;"*"),""))</f>
        <v/>
      </c>
      <c r="BG401" s="83" t="str">
        <f t="shared" si="205"/>
        <v/>
      </c>
      <c r="BH401" s="22" t="str">
        <f t="shared" si="206"/>
        <v/>
      </c>
      <c r="BI401" s="22" t="str">
        <f t="shared" si="207"/>
        <v/>
      </c>
      <c r="BK401" s="22" t="str">
        <f>IF($BK$1&gt;=1+MAX($BK$3:BK400),1+MAX($BK$3:BK400),"")</f>
        <v/>
      </c>
      <c r="BL401" s="22" t="str">
        <f t="shared" si="224"/>
        <v/>
      </c>
      <c r="BM401" s="22" t="str">
        <f t="shared" si="224"/>
        <v/>
      </c>
      <c r="BN401" s="22" t="str">
        <f t="shared" si="224"/>
        <v/>
      </c>
      <c r="BO401" s="22" t="str">
        <f t="shared" si="224"/>
        <v/>
      </c>
      <c r="BP401" s="22" t="str">
        <f t="shared" si="224"/>
        <v/>
      </c>
      <c r="BQ401" s="22" t="str">
        <f t="shared" si="224"/>
        <v/>
      </c>
      <c r="BR401" s="22" t="str">
        <f t="shared" si="224"/>
        <v/>
      </c>
      <c r="BS401" s="22" t="str">
        <f t="shared" si="224"/>
        <v/>
      </c>
      <c r="BT401" s="22" t="str">
        <f t="shared" si="224"/>
        <v/>
      </c>
      <c r="BU401" s="22" t="str">
        <f t="shared" si="224"/>
        <v/>
      </c>
      <c r="BV401" s="22" t="str">
        <f t="shared" si="224"/>
        <v/>
      </c>
    </row>
    <row r="402" spans="2:74" ht="30" customHeight="1" x14ac:dyDescent="0.2">
      <c r="B402" s="75"/>
      <c r="C402" s="75"/>
      <c r="D402" s="77"/>
      <c r="E402" s="49"/>
      <c r="F402" s="49"/>
      <c r="G402" s="50"/>
      <c r="H402" s="51"/>
      <c r="I402" s="50"/>
      <c r="J402" s="53"/>
      <c r="K402" s="55" t="str">
        <f t="shared" si="208"/>
        <v/>
      </c>
      <c r="L402" s="50" t="str">
        <f t="shared" si="209"/>
        <v/>
      </c>
      <c r="M402" s="50" t="str">
        <f t="shared" si="210"/>
        <v/>
      </c>
      <c r="N402" s="72" t="str">
        <f t="shared" si="211"/>
        <v/>
      </c>
      <c r="O402" s="72" t="str">
        <f t="shared" si="212"/>
        <v/>
      </c>
      <c r="P402" s="51" t="str">
        <f t="shared" si="213"/>
        <v/>
      </c>
      <c r="Q402" s="21"/>
      <c r="R402" s="68" t="str">
        <f t="shared" si="214"/>
        <v/>
      </c>
      <c r="S402" s="51" t="str">
        <f t="shared" si="215"/>
        <v/>
      </c>
      <c r="T402" s="24"/>
      <c r="U402" s="7" t="str">
        <f t="shared" si="200"/>
        <v/>
      </c>
      <c r="V402" s="8" t="str">
        <f t="shared" si="216"/>
        <v/>
      </c>
      <c r="W402" s="21"/>
      <c r="X402" s="14" t="str">
        <f t="shared" si="201"/>
        <v/>
      </c>
      <c r="Y402" s="14" t="str">
        <f t="shared" si="217"/>
        <v/>
      </c>
      <c r="Z402" s="8" t="str">
        <f t="shared" si="218"/>
        <v/>
      </c>
      <c r="AA402" s="24"/>
      <c r="AB402" s="4" t="str">
        <f>IF(B402="","",COUNT(B$3:B402))</f>
        <v/>
      </c>
      <c r="AC402" s="4" t="str">
        <f>IF(C402="","",COUNT(C$3:C402))</f>
        <v/>
      </c>
      <c r="AD402" s="4" t="str">
        <f>IF(D402="","",COUNT(D$3:D402))</f>
        <v/>
      </c>
      <c r="AE402" s="22" t="str">
        <f>IF(E402="","",COUNTA($E$3:E402))</f>
        <v/>
      </c>
      <c r="AF402" s="60" t="str">
        <f>IF(B402="",IF(OR($C402&lt;&gt;"",$D402&lt;&gt;"",$E402&lt;&gt;"",$F402&lt;&gt;""),INDEX(AF$3:AF401,MATCH(MAX(AB$3:AB401),AB$3:AB401,0),0),""),B402)</f>
        <v/>
      </c>
      <c r="AG402" s="60" t="str">
        <f>IF(C402="",IF(OR($B402&lt;&gt;"",$D402&lt;&gt;"",$E402&lt;&gt;"",$F402&lt;&gt;""),INDEX(AG$3:AG401,MATCH(MAX(AC$3:AC401),AC$3:AC401,0),0),""),C402)</f>
        <v/>
      </c>
      <c r="AH402" s="60" t="str">
        <f>IF(D402="",IF(OR($B402&lt;&gt;"",$C402&lt;&gt;"",$E402&lt;&gt;"",$F402&lt;&gt;""),INDEX(AH$3:AH401,MATCH(MAX(AD$3:AD401),AD$3:AD401,0),0),""),D402)</f>
        <v/>
      </c>
      <c r="AI402" s="19" t="str">
        <f t="shared" si="219"/>
        <v/>
      </c>
      <c r="AJ402" s="22" t="str">
        <f>IF(AK402="","",$AK402&amp;"@"&amp;AL402&amp;IF(AL402="","","@"&amp;COUNTIF($AI$3:AI402,AL402)))</f>
        <v/>
      </c>
      <c r="AK402" s="45" t="str">
        <f t="shared" si="220"/>
        <v/>
      </c>
      <c r="AL402" s="5" t="str">
        <f>IF(AI402="",IF(AND(F402&lt;&gt;"",E402=""),INDEX($AI$3:AI401,MATCH(MAX($AE$3:AE401),$AE$3:AE401,0),0),""),AI402)</f>
        <v/>
      </c>
      <c r="AM402" s="22" t="str">
        <f>IF(入力!F402="","",IFERROR(INDEX(設定!$B$3:$B$100003,IFERROR(MATCH("*"&amp;$F402&amp;"*",設定!B$3:B$100003,0),MATCH("*"&amp;$F402&amp;"*",設定!C$3:C$100003,0)),0),入力!F402))&amp;""</f>
        <v/>
      </c>
      <c r="AN402" s="22" t="str">
        <f>IF(AM402="","",IFERROR(IF(入力!I402="",INDEX(設定!$D$3:$D$100003,MATCH("*"&amp;$AM402&amp;"*",設定!B$3:B$100003,0),0),I402),I402))&amp;""</f>
        <v/>
      </c>
      <c r="AO402" s="22" t="str">
        <f t="shared" si="221"/>
        <v/>
      </c>
      <c r="AP402" s="22" t="str">
        <f t="shared" si="222"/>
        <v/>
      </c>
      <c r="AQ402" s="22" t="str">
        <f>IF(AM402="","",IFERROR(IF(入力!H402="",INDEX(設定!$E$3:$X$100003,MATCH("*"&amp;$AM402&amp;"*",設定!B$3:B$100003,0),MATCH($AK402,設定!$E$1:$X$1,1)),H402),H402))</f>
        <v/>
      </c>
      <c r="AR402" s="23" t="str">
        <f t="shared" si="223"/>
        <v/>
      </c>
      <c r="AS402" s="23" t="str">
        <f>IF(AND(AR402&lt;&gt;"",COUNTIF($AJ$3:AJ402,AJ402)=1),SUMIF($AJ$3:$AR$100003,AJ402,$AR$3:$AR$100003),"")</f>
        <v/>
      </c>
      <c r="AT402" s="23" t="str">
        <f>IF(AND(COUNTIF($AK$3:AK402,AK402)=COUNTIF($AK$3:AK100402,AK402),AK402&lt;&gt;""),SUMIF($AK$3:AK402,AK402,$AR$3:AR402),"")</f>
        <v/>
      </c>
      <c r="AU402" s="125"/>
      <c r="AV402" s="22" t="str">
        <f>IF(COUNT(BA402:BF402)=6,MAX($AV$3:AV401)+1,"")</f>
        <v/>
      </c>
      <c r="AW402" s="22" t="str">
        <f>IF(AX402="","",RANK(AX402,$AX$3:$AX$100003,1)+COUNTIF($AX$3:AX402,AX402)-1)</f>
        <v/>
      </c>
      <c r="AX402" s="22" t="str">
        <f t="shared" si="202"/>
        <v/>
      </c>
      <c r="AY402" s="22" t="str">
        <f>IF(AL402="","",IF(COUNTIF($AL$3:AL402,AL402)=1,1+MAX($AY$3:AY401),INDEX($AY$3:AY401,MATCH(AL402,$AL$3:AL402,0),0)))</f>
        <v/>
      </c>
      <c r="AZ402" s="22" t="str">
        <f>IF(AM402="","",IF(COUNTIF($AM$3:AM402,AM402)=1,1+MAX($AZ$3:AZ401),INDEX($AZ$3:AZ401,MATCH(AM402,$AM$3:AM402,0),0)))</f>
        <v/>
      </c>
      <c r="BA402" s="79" t="str">
        <f t="shared" si="203"/>
        <v/>
      </c>
      <c r="BB402" s="79" t="str">
        <f t="shared" si="204"/>
        <v/>
      </c>
      <c r="BC402" s="22" t="str">
        <f>IF($AL402="","",IF(COUNTIF(AL402,"*"&amp;BC$1&amp;"*"),COUNTIF(AL$3:AL402,"*"&amp;BC$1&amp;"*"),""))</f>
        <v/>
      </c>
      <c r="BD402" s="22" t="str">
        <f>IF($AL402="","",IF(COUNTIF(AM402,"*"&amp;BD$1&amp;"*"),COUNTIF(AM$3:AM402,"*"&amp;BD$1&amp;"*"),""))</f>
        <v/>
      </c>
      <c r="BE402" s="22" t="str">
        <f>IF($AL402="","",IF(COUNTIF(AN402,"*"&amp;BE$1&amp;"*"),COUNTIF(AN$3:AN402,"*"&amp;BE$1&amp;"*"),""))</f>
        <v/>
      </c>
      <c r="BF402" s="22" t="str">
        <f>IF($AL402="","",IF(COUNTIF(AO402,"*"&amp;BF$1&amp;"*"),COUNTIF(AO$3:AO402,"*"&amp;BF$1&amp;"*"),""))</f>
        <v/>
      </c>
      <c r="BG402" s="83" t="str">
        <f t="shared" si="205"/>
        <v/>
      </c>
      <c r="BH402" s="22" t="str">
        <f t="shared" si="206"/>
        <v/>
      </c>
      <c r="BI402" s="22" t="str">
        <f t="shared" si="207"/>
        <v/>
      </c>
      <c r="BK402" s="22" t="str">
        <f>IF($BK$1&gt;=1+MAX($BK$3:BK401),1+MAX($BK$3:BK401),"")</f>
        <v/>
      </c>
      <c r="BL402" s="22" t="str">
        <f t="shared" si="224"/>
        <v/>
      </c>
      <c r="BM402" s="22" t="str">
        <f t="shared" si="224"/>
        <v/>
      </c>
      <c r="BN402" s="22" t="str">
        <f t="shared" si="224"/>
        <v/>
      </c>
      <c r="BO402" s="22" t="str">
        <f t="shared" si="224"/>
        <v/>
      </c>
      <c r="BP402" s="22" t="str">
        <f t="shared" si="224"/>
        <v/>
      </c>
      <c r="BQ402" s="22" t="str">
        <f t="shared" si="224"/>
        <v/>
      </c>
      <c r="BR402" s="22" t="str">
        <f t="shared" si="224"/>
        <v/>
      </c>
      <c r="BS402" s="22" t="str">
        <f t="shared" si="224"/>
        <v/>
      </c>
      <c r="BT402" s="22" t="str">
        <f t="shared" si="224"/>
        <v/>
      </c>
      <c r="BU402" s="22" t="str">
        <f t="shared" si="224"/>
        <v/>
      </c>
      <c r="BV402" s="22" t="str">
        <f t="shared" si="224"/>
        <v/>
      </c>
    </row>
    <row r="403" spans="2:74" ht="30" customHeight="1" x14ac:dyDescent="0.2">
      <c r="B403" s="75"/>
      <c r="C403" s="75"/>
      <c r="D403" s="77"/>
      <c r="E403" s="49"/>
      <c r="F403" s="49"/>
      <c r="G403" s="50"/>
      <c r="H403" s="51"/>
      <c r="I403" s="50"/>
      <c r="J403" s="53"/>
      <c r="K403" s="55" t="str">
        <f t="shared" si="208"/>
        <v/>
      </c>
      <c r="L403" s="50" t="str">
        <f t="shared" si="209"/>
        <v/>
      </c>
      <c r="M403" s="50" t="str">
        <f t="shared" si="210"/>
        <v/>
      </c>
      <c r="N403" s="72" t="str">
        <f t="shared" si="211"/>
        <v/>
      </c>
      <c r="O403" s="72" t="str">
        <f t="shared" si="212"/>
        <v/>
      </c>
      <c r="P403" s="51" t="str">
        <f t="shared" si="213"/>
        <v/>
      </c>
      <c r="Q403" s="21"/>
      <c r="R403" s="68" t="str">
        <f t="shared" si="214"/>
        <v/>
      </c>
      <c r="S403" s="51" t="str">
        <f t="shared" si="215"/>
        <v/>
      </c>
      <c r="T403" s="24"/>
      <c r="U403" s="7" t="str">
        <f t="shared" si="200"/>
        <v/>
      </c>
      <c r="V403" s="8" t="str">
        <f t="shared" si="216"/>
        <v/>
      </c>
      <c r="W403" s="21"/>
      <c r="X403" s="14" t="str">
        <f t="shared" si="201"/>
        <v/>
      </c>
      <c r="Y403" s="14" t="str">
        <f t="shared" si="217"/>
        <v/>
      </c>
      <c r="Z403" s="8" t="str">
        <f t="shared" si="218"/>
        <v/>
      </c>
      <c r="AA403" s="24"/>
      <c r="AB403" s="4" t="str">
        <f>IF(B403="","",COUNT(B$3:B403))</f>
        <v/>
      </c>
      <c r="AC403" s="4" t="str">
        <f>IF(C403="","",COUNT(C$3:C403))</f>
        <v/>
      </c>
      <c r="AD403" s="4" t="str">
        <f>IF(D403="","",COUNT(D$3:D403))</f>
        <v/>
      </c>
      <c r="AE403" s="22" t="str">
        <f>IF(E403="","",COUNTA($E$3:E403))</f>
        <v/>
      </c>
      <c r="AF403" s="60" t="str">
        <f>IF(B403="",IF(OR($C403&lt;&gt;"",$D403&lt;&gt;"",$E403&lt;&gt;"",$F403&lt;&gt;""),INDEX(AF$3:AF402,MATCH(MAX(AB$3:AB402),AB$3:AB402,0),0),""),B403)</f>
        <v/>
      </c>
      <c r="AG403" s="60" t="str">
        <f>IF(C403="",IF(OR($B403&lt;&gt;"",$D403&lt;&gt;"",$E403&lt;&gt;"",$F403&lt;&gt;""),INDEX(AG$3:AG402,MATCH(MAX(AC$3:AC402),AC$3:AC402,0),0),""),C403)</f>
        <v/>
      </c>
      <c r="AH403" s="60" t="str">
        <f>IF(D403="",IF(OR($B403&lt;&gt;"",$C403&lt;&gt;"",$E403&lt;&gt;"",$F403&lt;&gt;""),INDEX(AH$3:AH402,MATCH(MAX(AD$3:AD402),AD$3:AD402,0),0),""),D403)</f>
        <v/>
      </c>
      <c r="AI403" s="19" t="str">
        <f t="shared" si="219"/>
        <v/>
      </c>
      <c r="AJ403" s="22" t="str">
        <f>IF(AK403="","",$AK403&amp;"@"&amp;AL403&amp;IF(AL403="","","@"&amp;COUNTIF($AI$3:AI403,AL403)))</f>
        <v/>
      </c>
      <c r="AK403" s="45" t="str">
        <f t="shared" si="220"/>
        <v/>
      </c>
      <c r="AL403" s="5" t="str">
        <f>IF(AI403="",IF(AND(F403&lt;&gt;"",E403=""),INDEX($AI$3:AI402,MATCH(MAX($AE$3:AE402),$AE$3:AE402,0),0),""),AI403)</f>
        <v/>
      </c>
      <c r="AM403" s="22" t="str">
        <f>IF(入力!F403="","",IFERROR(INDEX(設定!$B$3:$B$100003,IFERROR(MATCH("*"&amp;$F403&amp;"*",設定!B$3:B$100003,0),MATCH("*"&amp;$F403&amp;"*",設定!C$3:C$100003,0)),0),入力!F403))&amp;""</f>
        <v/>
      </c>
      <c r="AN403" s="22" t="str">
        <f>IF(AM403="","",IFERROR(IF(入力!I403="",INDEX(設定!$D$3:$D$100003,MATCH("*"&amp;$AM403&amp;"*",設定!B$3:B$100003,0),0),I403),I403))&amp;""</f>
        <v/>
      </c>
      <c r="AO403" s="22" t="str">
        <f t="shared" si="221"/>
        <v/>
      </c>
      <c r="AP403" s="22" t="str">
        <f t="shared" si="222"/>
        <v/>
      </c>
      <c r="AQ403" s="22" t="str">
        <f>IF(AM403="","",IFERROR(IF(入力!H403="",INDEX(設定!$E$3:$X$100003,MATCH("*"&amp;$AM403&amp;"*",設定!B$3:B$100003,0),MATCH($AK403,設定!$E$1:$X$1,1)),H403),H403))</f>
        <v/>
      </c>
      <c r="AR403" s="23" t="str">
        <f t="shared" si="223"/>
        <v/>
      </c>
      <c r="AS403" s="23" t="str">
        <f>IF(AND(AR403&lt;&gt;"",COUNTIF($AJ$3:AJ403,AJ403)=1),SUMIF($AJ$3:$AR$100003,AJ403,$AR$3:$AR$100003),"")</f>
        <v/>
      </c>
      <c r="AT403" s="23" t="str">
        <f>IF(AND(COUNTIF($AK$3:AK403,AK403)=COUNTIF($AK$3:AK100403,AK403),AK403&lt;&gt;""),SUMIF($AK$3:AK403,AK403,$AR$3:AR403),"")</f>
        <v/>
      </c>
      <c r="AU403" s="125"/>
      <c r="AV403" s="22" t="str">
        <f>IF(COUNT(BA403:BF403)=6,MAX($AV$3:AV402)+1,"")</f>
        <v/>
      </c>
      <c r="AW403" s="22" t="str">
        <f>IF(AX403="","",RANK(AX403,$AX$3:$AX$100003,1)+COUNTIF($AX$3:AX403,AX403)-1)</f>
        <v/>
      </c>
      <c r="AX403" s="22" t="str">
        <f t="shared" si="202"/>
        <v/>
      </c>
      <c r="AY403" s="22" t="str">
        <f>IF(AL403="","",IF(COUNTIF($AL$3:AL403,AL403)=1,1+MAX($AY$3:AY402),INDEX($AY$3:AY402,MATCH(AL403,$AL$3:AL403,0),0)))</f>
        <v/>
      </c>
      <c r="AZ403" s="22" t="str">
        <f>IF(AM403="","",IF(COUNTIF($AM$3:AM403,AM403)=1,1+MAX($AZ$3:AZ402),INDEX($AZ$3:AZ402,MATCH(AM403,$AM$3:AM403,0),0)))</f>
        <v/>
      </c>
      <c r="BA403" s="79" t="str">
        <f t="shared" si="203"/>
        <v/>
      </c>
      <c r="BB403" s="79" t="str">
        <f t="shared" si="204"/>
        <v/>
      </c>
      <c r="BC403" s="22" t="str">
        <f>IF($AL403="","",IF(COUNTIF(AL403,"*"&amp;BC$1&amp;"*"),COUNTIF(AL$3:AL403,"*"&amp;BC$1&amp;"*"),""))</f>
        <v/>
      </c>
      <c r="BD403" s="22" t="str">
        <f>IF($AL403="","",IF(COUNTIF(AM403,"*"&amp;BD$1&amp;"*"),COUNTIF(AM$3:AM403,"*"&amp;BD$1&amp;"*"),""))</f>
        <v/>
      </c>
      <c r="BE403" s="22" t="str">
        <f>IF($AL403="","",IF(COUNTIF(AN403,"*"&amp;BE$1&amp;"*"),COUNTIF(AN$3:AN403,"*"&amp;BE$1&amp;"*"),""))</f>
        <v/>
      </c>
      <c r="BF403" s="22" t="str">
        <f>IF($AL403="","",IF(COUNTIF(AO403,"*"&amp;BF$1&amp;"*"),COUNTIF(AO$3:AO403,"*"&amp;BF$1&amp;"*"),""))</f>
        <v/>
      </c>
      <c r="BG403" s="83" t="str">
        <f t="shared" si="205"/>
        <v/>
      </c>
      <c r="BH403" s="22" t="str">
        <f t="shared" si="206"/>
        <v/>
      </c>
      <c r="BI403" s="22" t="str">
        <f t="shared" si="207"/>
        <v/>
      </c>
      <c r="BK403" s="22" t="str">
        <f>IF($BK$1&gt;=1+MAX($BK$3:BK402),1+MAX($BK$3:BK402),"")</f>
        <v/>
      </c>
      <c r="BL403" s="22" t="str">
        <f t="shared" ref="BL403:BV412" si="225">IFERROR(IF($BK403="","",INDEX($AF$3:$AR$100003,MATCH($BK403,INDEX($AV$3:$AW$100003,0,MATCH($BL$1,$AV$2:$AW$2,0)),0),MATCH(BL$2,$AF$2:$AR$2,0))),"")</f>
        <v/>
      </c>
      <c r="BM403" s="22" t="str">
        <f t="shared" si="225"/>
        <v/>
      </c>
      <c r="BN403" s="22" t="str">
        <f t="shared" si="225"/>
        <v/>
      </c>
      <c r="BO403" s="22" t="str">
        <f t="shared" si="225"/>
        <v/>
      </c>
      <c r="BP403" s="22" t="str">
        <f t="shared" si="225"/>
        <v/>
      </c>
      <c r="BQ403" s="22" t="str">
        <f t="shared" si="225"/>
        <v/>
      </c>
      <c r="BR403" s="22" t="str">
        <f t="shared" si="225"/>
        <v/>
      </c>
      <c r="BS403" s="22" t="str">
        <f t="shared" si="225"/>
        <v/>
      </c>
      <c r="BT403" s="22" t="str">
        <f t="shared" si="225"/>
        <v/>
      </c>
      <c r="BU403" s="22" t="str">
        <f t="shared" si="225"/>
        <v/>
      </c>
      <c r="BV403" s="22" t="str">
        <f t="shared" si="225"/>
        <v/>
      </c>
    </row>
    <row r="404" spans="2:74" ht="30" customHeight="1" x14ac:dyDescent="0.2">
      <c r="B404" s="75"/>
      <c r="C404" s="75"/>
      <c r="D404" s="77"/>
      <c r="E404" s="49"/>
      <c r="F404" s="49"/>
      <c r="G404" s="50"/>
      <c r="H404" s="51"/>
      <c r="I404" s="50"/>
      <c r="J404" s="53"/>
      <c r="K404" s="55" t="str">
        <f t="shared" si="208"/>
        <v/>
      </c>
      <c r="L404" s="50" t="str">
        <f t="shared" si="209"/>
        <v/>
      </c>
      <c r="M404" s="50" t="str">
        <f t="shared" si="210"/>
        <v/>
      </c>
      <c r="N404" s="72" t="str">
        <f t="shared" si="211"/>
        <v/>
      </c>
      <c r="O404" s="72" t="str">
        <f t="shared" si="212"/>
        <v/>
      </c>
      <c r="P404" s="51" t="str">
        <f t="shared" si="213"/>
        <v/>
      </c>
      <c r="Q404" s="21"/>
      <c r="R404" s="68" t="str">
        <f t="shared" si="214"/>
        <v/>
      </c>
      <c r="S404" s="51" t="str">
        <f t="shared" si="215"/>
        <v/>
      </c>
      <c r="T404" s="24"/>
      <c r="U404" s="7" t="str">
        <f t="shared" si="200"/>
        <v/>
      </c>
      <c r="V404" s="8" t="str">
        <f t="shared" si="216"/>
        <v/>
      </c>
      <c r="W404" s="21"/>
      <c r="X404" s="14" t="str">
        <f t="shared" si="201"/>
        <v/>
      </c>
      <c r="Y404" s="14" t="str">
        <f t="shared" si="217"/>
        <v/>
      </c>
      <c r="Z404" s="8" t="str">
        <f t="shared" si="218"/>
        <v/>
      </c>
      <c r="AA404" s="24"/>
      <c r="AB404" s="4" t="str">
        <f>IF(B404="","",COUNT(B$3:B404))</f>
        <v/>
      </c>
      <c r="AC404" s="4" t="str">
        <f>IF(C404="","",COUNT(C$3:C404))</f>
        <v/>
      </c>
      <c r="AD404" s="4" t="str">
        <f>IF(D404="","",COUNT(D$3:D404))</f>
        <v/>
      </c>
      <c r="AE404" s="22" t="str">
        <f>IF(E404="","",COUNTA($E$3:E404))</f>
        <v/>
      </c>
      <c r="AF404" s="60" t="str">
        <f>IF(B404="",IF(OR($C404&lt;&gt;"",$D404&lt;&gt;"",$E404&lt;&gt;"",$F404&lt;&gt;""),INDEX(AF$3:AF403,MATCH(MAX(AB$3:AB403),AB$3:AB403,0),0),""),B404)</f>
        <v/>
      </c>
      <c r="AG404" s="60" t="str">
        <f>IF(C404="",IF(OR($B404&lt;&gt;"",$D404&lt;&gt;"",$E404&lt;&gt;"",$F404&lt;&gt;""),INDEX(AG$3:AG403,MATCH(MAX(AC$3:AC403),AC$3:AC403,0),0),""),C404)</f>
        <v/>
      </c>
      <c r="AH404" s="60" t="str">
        <f>IF(D404="",IF(OR($B404&lt;&gt;"",$C404&lt;&gt;"",$E404&lt;&gt;"",$F404&lt;&gt;""),INDEX(AH$3:AH403,MATCH(MAX(AD$3:AD403),AD$3:AD403,0),0),""),D404)</f>
        <v/>
      </c>
      <c r="AI404" s="19" t="str">
        <f t="shared" si="219"/>
        <v/>
      </c>
      <c r="AJ404" s="22" t="str">
        <f>IF(AK404="","",$AK404&amp;"@"&amp;AL404&amp;IF(AL404="","","@"&amp;COUNTIF($AI$3:AI404,AL404)))</f>
        <v/>
      </c>
      <c r="AK404" s="45" t="str">
        <f t="shared" si="220"/>
        <v/>
      </c>
      <c r="AL404" s="5" t="str">
        <f>IF(AI404="",IF(AND(F404&lt;&gt;"",E404=""),INDEX($AI$3:AI403,MATCH(MAX($AE$3:AE403),$AE$3:AE403,0),0),""),AI404)</f>
        <v/>
      </c>
      <c r="AM404" s="22" t="str">
        <f>IF(入力!F404="","",IFERROR(INDEX(設定!$B$3:$B$100003,IFERROR(MATCH("*"&amp;$F404&amp;"*",設定!B$3:B$100003,0),MATCH("*"&amp;$F404&amp;"*",設定!C$3:C$100003,0)),0),入力!F404))&amp;""</f>
        <v/>
      </c>
      <c r="AN404" s="22" t="str">
        <f>IF(AM404="","",IFERROR(IF(入力!I404="",INDEX(設定!$D$3:$D$100003,MATCH("*"&amp;$AM404&amp;"*",設定!B$3:B$100003,0),0),I404),I404))&amp;""</f>
        <v/>
      </c>
      <c r="AO404" s="22" t="str">
        <f t="shared" si="221"/>
        <v/>
      </c>
      <c r="AP404" s="22" t="str">
        <f t="shared" si="222"/>
        <v/>
      </c>
      <c r="AQ404" s="22" t="str">
        <f>IF(AM404="","",IFERROR(IF(入力!H404="",INDEX(設定!$E$3:$X$100003,MATCH("*"&amp;$AM404&amp;"*",設定!B$3:B$100003,0),MATCH($AK404,設定!$E$1:$X$1,1)),H404),H404))</f>
        <v/>
      </c>
      <c r="AR404" s="23" t="str">
        <f t="shared" si="223"/>
        <v/>
      </c>
      <c r="AS404" s="23" t="str">
        <f>IF(AND(AR404&lt;&gt;"",COUNTIF($AJ$3:AJ404,AJ404)=1),SUMIF($AJ$3:$AR$100003,AJ404,$AR$3:$AR$100003),"")</f>
        <v/>
      </c>
      <c r="AT404" s="23" t="str">
        <f>IF(AND(COUNTIF($AK$3:AK404,AK404)=COUNTIF($AK$3:AK100404,AK404),AK404&lt;&gt;""),SUMIF($AK$3:AK404,AK404,$AR$3:AR404),"")</f>
        <v/>
      </c>
      <c r="AU404" s="125"/>
      <c r="AV404" s="22" t="str">
        <f>IF(COUNT(BA404:BF404)=6,MAX($AV$3:AV403)+1,"")</f>
        <v/>
      </c>
      <c r="AW404" s="22" t="str">
        <f>IF(AX404="","",RANK(AX404,$AX$3:$AX$100003,1)+COUNTIF($AX$3:AX404,AX404)-1)</f>
        <v/>
      </c>
      <c r="AX404" s="22" t="str">
        <f t="shared" si="202"/>
        <v/>
      </c>
      <c r="AY404" s="22" t="str">
        <f>IF(AL404="","",IF(COUNTIF($AL$3:AL404,AL404)=1,1+MAX($AY$3:AY403),INDEX($AY$3:AY403,MATCH(AL404,$AL$3:AL404,0),0)))</f>
        <v/>
      </c>
      <c r="AZ404" s="22" t="str">
        <f>IF(AM404="","",IF(COUNTIF($AM$3:AM404,AM404)=1,1+MAX($AZ$3:AZ403),INDEX($AZ$3:AZ403,MATCH(AM404,$AM$3:AM404,0),0)))</f>
        <v/>
      </c>
      <c r="BA404" s="79" t="str">
        <f t="shared" si="203"/>
        <v/>
      </c>
      <c r="BB404" s="79" t="str">
        <f t="shared" si="204"/>
        <v/>
      </c>
      <c r="BC404" s="22" t="str">
        <f>IF($AL404="","",IF(COUNTIF(AL404,"*"&amp;BC$1&amp;"*"),COUNTIF(AL$3:AL404,"*"&amp;BC$1&amp;"*"),""))</f>
        <v/>
      </c>
      <c r="BD404" s="22" t="str">
        <f>IF($AL404="","",IF(COUNTIF(AM404,"*"&amp;BD$1&amp;"*"),COUNTIF(AM$3:AM404,"*"&amp;BD$1&amp;"*"),""))</f>
        <v/>
      </c>
      <c r="BE404" s="22" t="str">
        <f>IF($AL404="","",IF(COUNTIF(AN404,"*"&amp;BE$1&amp;"*"),COUNTIF(AN$3:AN404,"*"&amp;BE$1&amp;"*"),""))</f>
        <v/>
      </c>
      <c r="BF404" s="22" t="str">
        <f>IF($AL404="","",IF(COUNTIF(AO404,"*"&amp;BF$1&amp;"*"),COUNTIF(AO$3:AO404,"*"&amp;BF$1&amp;"*"),""))</f>
        <v/>
      </c>
      <c r="BG404" s="83" t="str">
        <f t="shared" si="205"/>
        <v/>
      </c>
      <c r="BH404" s="22" t="str">
        <f t="shared" si="206"/>
        <v/>
      </c>
      <c r="BI404" s="22" t="str">
        <f t="shared" si="207"/>
        <v/>
      </c>
      <c r="BK404" s="22" t="str">
        <f>IF($BK$1&gt;=1+MAX($BK$3:BK403),1+MAX($BK$3:BK403),"")</f>
        <v/>
      </c>
      <c r="BL404" s="22" t="str">
        <f t="shared" si="225"/>
        <v/>
      </c>
      <c r="BM404" s="22" t="str">
        <f t="shared" si="225"/>
        <v/>
      </c>
      <c r="BN404" s="22" t="str">
        <f t="shared" si="225"/>
        <v/>
      </c>
      <c r="BO404" s="22" t="str">
        <f t="shared" si="225"/>
        <v/>
      </c>
      <c r="BP404" s="22" t="str">
        <f t="shared" si="225"/>
        <v/>
      </c>
      <c r="BQ404" s="22" t="str">
        <f t="shared" si="225"/>
        <v/>
      </c>
      <c r="BR404" s="22" t="str">
        <f t="shared" si="225"/>
        <v/>
      </c>
      <c r="BS404" s="22" t="str">
        <f t="shared" si="225"/>
        <v/>
      </c>
      <c r="BT404" s="22" t="str">
        <f t="shared" si="225"/>
        <v/>
      </c>
      <c r="BU404" s="22" t="str">
        <f t="shared" si="225"/>
        <v/>
      </c>
      <c r="BV404" s="22" t="str">
        <f t="shared" si="225"/>
        <v/>
      </c>
    </row>
    <row r="405" spans="2:74" ht="30" customHeight="1" x14ac:dyDescent="0.2">
      <c r="B405" s="75"/>
      <c r="C405" s="75"/>
      <c r="D405" s="77"/>
      <c r="E405" s="49"/>
      <c r="F405" s="49"/>
      <c r="G405" s="50"/>
      <c r="H405" s="51"/>
      <c r="I405" s="50"/>
      <c r="J405" s="53"/>
      <c r="K405" s="55" t="str">
        <f t="shared" si="208"/>
        <v/>
      </c>
      <c r="L405" s="50" t="str">
        <f t="shared" si="209"/>
        <v/>
      </c>
      <c r="M405" s="50" t="str">
        <f t="shared" si="210"/>
        <v/>
      </c>
      <c r="N405" s="72" t="str">
        <f t="shared" si="211"/>
        <v/>
      </c>
      <c r="O405" s="72" t="str">
        <f t="shared" si="212"/>
        <v/>
      </c>
      <c r="P405" s="51" t="str">
        <f t="shared" si="213"/>
        <v/>
      </c>
      <c r="Q405" s="21"/>
      <c r="R405" s="68" t="str">
        <f t="shared" si="214"/>
        <v/>
      </c>
      <c r="S405" s="51" t="str">
        <f t="shared" si="215"/>
        <v/>
      </c>
      <c r="T405" s="24"/>
      <c r="U405" s="7" t="str">
        <f t="shared" si="200"/>
        <v/>
      </c>
      <c r="V405" s="8" t="str">
        <f t="shared" si="216"/>
        <v/>
      </c>
      <c r="W405" s="21"/>
      <c r="X405" s="14" t="str">
        <f t="shared" si="201"/>
        <v/>
      </c>
      <c r="Y405" s="14" t="str">
        <f t="shared" si="217"/>
        <v/>
      </c>
      <c r="Z405" s="8" t="str">
        <f t="shared" si="218"/>
        <v/>
      </c>
      <c r="AA405" s="24"/>
      <c r="AB405" s="4" t="str">
        <f>IF(B405="","",COUNT(B$3:B405))</f>
        <v/>
      </c>
      <c r="AC405" s="4" t="str">
        <f>IF(C405="","",COUNT(C$3:C405))</f>
        <v/>
      </c>
      <c r="AD405" s="4" t="str">
        <f>IF(D405="","",COUNT(D$3:D405))</f>
        <v/>
      </c>
      <c r="AE405" s="22" t="str">
        <f>IF(E405="","",COUNTA($E$3:E405))</f>
        <v/>
      </c>
      <c r="AF405" s="60" t="str">
        <f>IF(B405="",IF(OR($C405&lt;&gt;"",$D405&lt;&gt;"",$E405&lt;&gt;"",$F405&lt;&gt;""),INDEX(AF$3:AF404,MATCH(MAX(AB$3:AB404),AB$3:AB404,0),0),""),B405)</f>
        <v/>
      </c>
      <c r="AG405" s="60" t="str">
        <f>IF(C405="",IF(OR($B405&lt;&gt;"",$D405&lt;&gt;"",$E405&lt;&gt;"",$F405&lt;&gt;""),INDEX(AG$3:AG404,MATCH(MAX(AC$3:AC404),AC$3:AC404,0),0),""),C405)</f>
        <v/>
      </c>
      <c r="AH405" s="60" t="str">
        <f>IF(D405="",IF(OR($B405&lt;&gt;"",$C405&lt;&gt;"",$E405&lt;&gt;"",$F405&lt;&gt;""),INDEX(AH$3:AH404,MATCH(MAX(AD$3:AD404),AD$3:AD404,0),0),""),D405)</f>
        <v/>
      </c>
      <c r="AI405" s="19" t="str">
        <f t="shared" si="219"/>
        <v/>
      </c>
      <c r="AJ405" s="22" t="str">
        <f>IF(AK405="","",$AK405&amp;"@"&amp;AL405&amp;IF(AL405="","","@"&amp;COUNTIF($AI$3:AI405,AL405)))</f>
        <v/>
      </c>
      <c r="AK405" s="45" t="str">
        <f t="shared" si="220"/>
        <v/>
      </c>
      <c r="AL405" s="5" t="str">
        <f>IF(AI405="",IF(AND(F405&lt;&gt;"",E405=""),INDEX($AI$3:AI404,MATCH(MAX($AE$3:AE404),$AE$3:AE404,0),0),""),AI405)</f>
        <v/>
      </c>
      <c r="AM405" s="22" t="str">
        <f>IF(入力!F405="","",IFERROR(INDEX(設定!$B$3:$B$100003,IFERROR(MATCH("*"&amp;$F405&amp;"*",設定!B$3:B$100003,0),MATCH("*"&amp;$F405&amp;"*",設定!C$3:C$100003,0)),0),入力!F405))&amp;""</f>
        <v/>
      </c>
      <c r="AN405" s="22" t="str">
        <f>IF(AM405="","",IFERROR(IF(入力!I405="",INDEX(設定!$D$3:$D$100003,MATCH("*"&amp;$AM405&amp;"*",設定!B$3:B$100003,0),0),I405),I405))&amp;""</f>
        <v/>
      </c>
      <c r="AO405" s="22" t="str">
        <f t="shared" si="221"/>
        <v/>
      </c>
      <c r="AP405" s="22" t="str">
        <f t="shared" si="222"/>
        <v/>
      </c>
      <c r="AQ405" s="22" t="str">
        <f>IF(AM405="","",IFERROR(IF(入力!H405="",INDEX(設定!$E$3:$X$100003,MATCH("*"&amp;$AM405&amp;"*",設定!B$3:B$100003,0),MATCH($AK405,設定!$E$1:$X$1,1)),H405),H405))</f>
        <v/>
      </c>
      <c r="AR405" s="23" t="str">
        <f t="shared" si="223"/>
        <v/>
      </c>
      <c r="AS405" s="23" t="str">
        <f>IF(AND(AR405&lt;&gt;"",COUNTIF($AJ$3:AJ405,AJ405)=1),SUMIF($AJ$3:$AR$100003,AJ405,$AR$3:$AR$100003),"")</f>
        <v/>
      </c>
      <c r="AT405" s="23" t="str">
        <f>IF(AND(COUNTIF($AK$3:AK405,AK405)=COUNTIF($AK$3:AK100405,AK405),AK405&lt;&gt;""),SUMIF($AK$3:AK405,AK405,$AR$3:AR405),"")</f>
        <v/>
      </c>
      <c r="AU405" s="125"/>
      <c r="AV405" s="22" t="str">
        <f>IF(COUNT(BA405:BF405)=6,MAX($AV$3:AV404)+1,"")</f>
        <v/>
      </c>
      <c r="AW405" s="22" t="str">
        <f>IF(AX405="","",RANK(AX405,$AX$3:$AX$100003,1)+COUNTIF($AX$3:AX405,AX405)-1)</f>
        <v/>
      </c>
      <c r="AX405" s="22" t="str">
        <f t="shared" si="202"/>
        <v/>
      </c>
      <c r="AY405" s="22" t="str">
        <f>IF(AL405="","",IF(COUNTIF($AL$3:AL405,AL405)=1,1+MAX($AY$3:AY404),INDEX($AY$3:AY404,MATCH(AL405,$AL$3:AL405,0),0)))</f>
        <v/>
      </c>
      <c r="AZ405" s="22" t="str">
        <f>IF(AM405="","",IF(COUNTIF($AM$3:AM405,AM405)=1,1+MAX($AZ$3:AZ404),INDEX($AZ$3:AZ404,MATCH(AM405,$AM$3:AM405,0),0)))</f>
        <v/>
      </c>
      <c r="BA405" s="79" t="str">
        <f t="shared" si="203"/>
        <v/>
      </c>
      <c r="BB405" s="79" t="str">
        <f t="shared" si="204"/>
        <v/>
      </c>
      <c r="BC405" s="22" t="str">
        <f>IF($AL405="","",IF(COUNTIF(AL405,"*"&amp;BC$1&amp;"*"),COUNTIF(AL$3:AL405,"*"&amp;BC$1&amp;"*"),""))</f>
        <v/>
      </c>
      <c r="BD405" s="22" t="str">
        <f>IF($AL405="","",IF(COUNTIF(AM405,"*"&amp;BD$1&amp;"*"),COUNTIF(AM$3:AM405,"*"&amp;BD$1&amp;"*"),""))</f>
        <v/>
      </c>
      <c r="BE405" s="22" t="str">
        <f>IF($AL405="","",IF(COUNTIF(AN405,"*"&amp;BE$1&amp;"*"),COUNTIF(AN$3:AN405,"*"&amp;BE$1&amp;"*"),""))</f>
        <v/>
      </c>
      <c r="BF405" s="22" t="str">
        <f>IF($AL405="","",IF(COUNTIF(AO405,"*"&amp;BF$1&amp;"*"),COUNTIF(AO$3:AO405,"*"&amp;BF$1&amp;"*"),""))</f>
        <v/>
      </c>
      <c r="BG405" s="83" t="str">
        <f t="shared" si="205"/>
        <v/>
      </c>
      <c r="BH405" s="22" t="str">
        <f t="shared" si="206"/>
        <v/>
      </c>
      <c r="BI405" s="22" t="str">
        <f t="shared" si="207"/>
        <v/>
      </c>
      <c r="BK405" s="22" t="str">
        <f>IF($BK$1&gt;=1+MAX($BK$3:BK404),1+MAX($BK$3:BK404),"")</f>
        <v/>
      </c>
      <c r="BL405" s="22" t="str">
        <f t="shared" si="225"/>
        <v/>
      </c>
      <c r="BM405" s="22" t="str">
        <f t="shared" si="225"/>
        <v/>
      </c>
      <c r="BN405" s="22" t="str">
        <f t="shared" si="225"/>
        <v/>
      </c>
      <c r="BO405" s="22" t="str">
        <f t="shared" si="225"/>
        <v/>
      </c>
      <c r="BP405" s="22" t="str">
        <f t="shared" si="225"/>
        <v/>
      </c>
      <c r="BQ405" s="22" t="str">
        <f t="shared" si="225"/>
        <v/>
      </c>
      <c r="BR405" s="22" t="str">
        <f t="shared" si="225"/>
        <v/>
      </c>
      <c r="BS405" s="22" t="str">
        <f t="shared" si="225"/>
        <v/>
      </c>
      <c r="BT405" s="22" t="str">
        <f t="shared" si="225"/>
        <v/>
      </c>
      <c r="BU405" s="22" t="str">
        <f t="shared" si="225"/>
        <v/>
      </c>
      <c r="BV405" s="22" t="str">
        <f t="shared" si="225"/>
        <v/>
      </c>
    </row>
    <row r="406" spans="2:74" ht="30" customHeight="1" x14ac:dyDescent="0.2">
      <c r="B406" s="75"/>
      <c r="C406" s="75"/>
      <c r="D406" s="77"/>
      <c r="E406" s="49"/>
      <c r="F406" s="49"/>
      <c r="G406" s="50"/>
      <c r="H406" s="51"/>
      <c r="I406" s="50"/>
      <c r="J406" s="53"/>
      <c r="K406" s="55" t="str">
        <f t="shared" si="208"/>
        <v/>
      </c>
      <c r="L406" s="50" t="str">
        <f t="shared" si="209"/>
        <v/>
      </c>
      <c r="M406" s="50" t="str">
        <f t="shared" si="210"/>
        <v/>
      </c>
      <c r="N406" s="72" t="str">
        <f t="shared" si="211"/>
        <v/>
      </c>
      <c r="O406" s="72" t="str">
        <f t="shared" si="212"/>
        <v/>
      </c>
      <c r="P406" s="51" t="str">
        <f t="shared" si="213"/>
        <v/>
      </c>
      <c r="Q406" s="21"/>
      <c r="R406" s="68" t="str">
        <f t="shared" si="214"/>
        <v/>
      </c>
      <c r="S406" s="51" t="str">
        <f t="shared" si="215"/>
        <v/>
      </c>
      <c r="T406" s="24"/>
      <c r="U406" s="7" t="str">
        <f t="shared" si="200"/>
        <v/>
      </c>
      <c r="V406" s="8" t="str">
        <f t="shared" si="216"/>
        <v/>
      </c>
      <c r="W406" s="21"/>
      <c r="X406" s="14" t="str">
        <f t="shared" si="201"/>
        <v/>
      </c>
      <c r="Y406" s="14" t="str">
        <f t="shared" si="217"/>
        <v/>
      </c>
      <c r="Z406" s="8" t="str">
        <f t="shared" si="218"/>
        <v/>
      </c>
      <c r="AA406" s="24"/>
      <c r="AB406" s="4" t="str">
        <f>IF(B406="","",COUNT(B$3:B406))</f>
        <v/>
      </c>
      <c r="AC406" s="4" t="str">
        <f>IF(C406="","",COUNT(C$3:C406))</f>
        <v/>
      </c>
      <c r="AD406" s="4" t="str">
        <f>IF(D406="","",COUNT(D$3:D406))</f>
        <v/>
      </c>
      <c r="AE406" s="22" t="str">
        <f>IF(E406="","",COUNTA($E$3:E406))</f>
        <v/>
      </c>
      <c r="AF406" s="60" t="str">
        <f>IF(B406="",IF(OR($C406&lt;&gt;"",$D406&lt;&gt;"",$E406&lt;&gt;"",$F406&lt;&gt;""),INDEX(AF$3:AF405,MATCH(MAX(AB$3:AB405),AB$3:AB405,0),0),""),B406)</f>
        <v/>
      </c>
      <c r="AG406" s="60" t="str">
        <f>IF(C406="",IF(OR($B406&lt;&gt;"",$D406&lt;&gt;"",$E406&lt;&gt;"",$F406&lt;&gt;""),INDEX(AG$3:AG405,MATCH(MAX(AC$3:AC405),AC$3:AC405,0),0),""),C406)</f>
        <v/>
      </c>
      <c r="AH406" s="60" t="str">
        <f>IF(D406="",IF(OR($B406&lt;&gt;"",$C406&lt;&gt;"",$E406&lt;&gt;"",$F406&lt;&gt;""),INDEX(AH$3:AH405,MATCH(MAX(AD$3:AD405),AD$3:AD405,0),0),""),D406)</f>
        <v/>
      </c>
      <c r="AI406" s="19" t="str">
        <f t="shared" si="219"/>
        <v/>
      </c>
      <c r="AJ406" s="22" t="str">
        <f>IF(AK406="","",$AK406&amp;"@"&amp;AL406&amp;IF(AL406="","","@"&amp;COUNTIF($AI$3:AI406,AL406)))</f>
        <v/>
      </c>
      <c r="AK406" s="45" t="str">
        <f t="shared" si="220"/>
        <v/>
      </c>
      <c r="AL406" s="5" t="str">
        <f>IF(AI406="",IF(AND(F406&lt;&gt;"",E406=""),INDEX($AI$3:AI405,MATCH(MAX($AE$3:AE405),$AE$3:AE405,0),0),""),AI406)</f>
        <v/>
      </c>
      <c r="AM406" s="22" t="str">
        <f>IF(入力!F406="","",IFERROR(INDEX(設定!$B$3:$B$100003,IFERROR(MATCH("*"&amp;$F406&amp;"*",設定!B$3:B$100003,0),MATCH("*"&amp;$F406&amp;"*",設定!C$3:C$100003,0)),0),入力!F406))&amp;""</f>
        <v/>
      </c>
      <c r="AN406" s="22" t="str">
        <f>IF(AM406="","",IFERROR(IF(入力!I406="",INDEX(設定!$D$3:$D$100003,MATCH("*"&amp;$AM406&amp;"*",設定!B$3:B$100003,0),0),I406),I406))&amp;""</f>
        <v/>
      </c>
      <c r="AO406" s="22" t="str">
        <f t="shared" si="221"/>
        <v/>
      </c>
      <c r="AP406" s="22" t="str">
        <f t="shared" si="222"/>
        <v/>
      </c>
      <c r="AQ406" s="22" t="str">
        <f>IF(AM406="","",IFERROR(IF(入力!H406="",INDEX(設定!$E$3:$X$100003,MATCH("*"&amp;$AM406&amp;"*",設定!B$3:B$100003,0),MATCH($AK406,設定!$E$1:$X$1,1)),H406),H406))</f>
        <v/>
      </c>
      <c r="AR406" s="23" t="str">
        <f t="shared" si="223"/>
        <v/>
      </c>
      <c r="AS406" s="23" t="str">
        <f>IF(AND(AR406&lt;&gt;"",COUNTIF($AJ$3:AJ406,AJ406)=1),SUMIF($AJ$3:$AR$100003,AJ406,$AR$3:$AR$100003),"")</f>
        <v/>
      </c>
      <c r="AT406" s="23" t="str">
        <f>IF(AND(COUNTIF($AK$3:AK406,AK406)=COUNTIF($AK$3:AK100406,AK406),AK406&lt;&gt;""),SUMIF($AK$3:AK406,AK406,$AR$3:AR406),"")</f>
        <v/>
      </c>
      <c r="AU406" s="125"/>
      <c r="AV406" s="22" t="str">
        <f>IF(COUNT(BA406:BF406)=6,MAX($AV$3:AV405)+1,"")</f>
        <v/>
      </c>
      <c r="AW406" s="22" t="str">
        <f>IF(AX406="","",RANK(AX406,$AX$3:$AX$100003,1)+COUNTIF($AX$3:AX406,AX406)-1)</f>
        <v/>
      </c>
      <c r="AX406" s="22" t="str">
        <f t="shared" si="202"/>
        <v/>
      </c>
      <c r="AY406" s="22" t="str">
        <f>IF(AL406="","",IF(COUNTIF($AL$3:AL406,AL406)=1,1+MAX($AY$3:AY405),INDEX($AY$3:AY405,MATCH(AL406,$AL$3:AL406,0),0)))</f>
        <v/>
      </c>
      <c r="AZ406" s="22" t="str">
        <f>IF(AM406="","",IF(COUNTIF($AM$3:AM406,AM406)=1,1+MAX($AZ$3:AZ405),INDEX($AZ$3:AZ405,MATCH(AM406,$AM$3:AM406,0),0)))</f>
        <v/>
      </c>
      <c r="BA406" s="79" t="str">
        <f t="shared" si="203"/>
        <v/>
      </c>
      <c r="BB406" s="79" t="str">
        <f t="shared" si="204"/>
        <v/>
      </c>
      <c r="BC406" s="22" t="str">
        <f>IF($AL406="","",IF(COUNTIF(AL406,"*"&amp;BC$1&amp;"*"),COUNTIF(AL$3:AL406,"*"&amp;BC$1&amp;"*"),""))</f>
        <v/>
      </c>
      <c r="BD406" s="22" t="str">
        <f>IF($AL406="","",IF(COUNTIF(AM406,"*"&amp;BD$1&amp;"*"),COUNTIF(AM$3:AM406,"*"&amp;BD$1&amp;"*"),""))</f>
        <v/>
      </c>
      <c r="BE406" s="22" t="str">
        <f>IF($AL406="","",IF(COUNTIF(AN406,"*"&amp;BE$1&amp;"*"),COUNTIF(AN$3:AN406,"*"&amp;BE$1&amp;"*"),""))</f>
        <v/>
      </c>
      <c r="BF406" s="22" t="str">
        <f>IF($AL406="","",IF(COUNTIF(AO406,"*"&amp;BF$1&amp;"*"),COUNTIF(AO$3:AO406,"*"&amp;BF$1&amp;"*"),""))</f>
        <v/>
      </c>
      <c r="BG406" s="83" t="str">
        <f t="shared" si="205"/>
        <v/>
      </c>
      <c r="BH406" s="22" t="str">
        <f t="shared" si="206"/>
        <v/>
      </c>
      <c r="BI406" s="22" t="str">
        <f t="shared" si="207"/>
        <v/>
      </c>
      <c r="BK406" s="22" t="str">
        <f>IF($BK$1&gt;=1+MAX($BK$3:BK405),1+MAX($BK$3:BK405),"")</f>
        <v/>
      </c>
      <c r="BL406" s="22" t="str">
        <f t="shared" si="225"/>
        <v/>
      </c>
      <c r="BM406" s="22" t="str">
        <f t="shared" si="225"/>
        <v/>
      </c>
      <c r="BN406" s="22" t="str">
        <f t="shared" si="225"/>
        <v/>
      </c>
      <c r="BO406" s="22" t="str">
        <f t="shared" si="225"/>
        <v/>
      </c>
      <c r="BP406" s="22" t="str">
        <f t="shared" si="225"/>
        <v/>
      </c>
      <c r="BQ406" s="22" t="str">
        <f t="shared" si="225"/>
        <v/>
      </c>
      <c r="BR406" s="22" t="str">
        <f t="shared" si="225"/>
        <v/>
      </c>
      <c r="BS406" s="22" t="str">
        <f t="shared" si="225"/>
        <v/>
      </c>
      <c r="BT406" s="22" t="str">
        <f t="shared" si="225"/>
        <v/>
      </c>
      <c r="BU406" s="22" t="str">
        <f t="shared" si="225"/>
        <v/>
      </c>
      <c r="BV406" s="22" t="str">
        <f t="shared" si="225"/>
        <v/>
      </c>
    </row>
    <row r="407" spans="2:74" ht="30" customHeight="1" x14ac:dyDescent="0.2">
      <c r="B407" s="75"/>
      <c r="C407" s="75"/>
      <c r="D407" s="77"/>
      <c r="E407" s="49"/>
      <c r="F407" s="49"/>
      <c r="G407" s="50"/>
      <c r="H407" s="51"/>
      <c r="I407" s="50"/>
      <c r="J407" s="53"/>
      <c r="K407" s="55" t="str">
        <f t="shared" si="208"/>
        <v/>
      </c>
      <c r="L407" s="50" t="str">
        <f t="shared" si="209"/>
        <v/>
      </c>
      <c r="M407" s="50" t="str">
        <f t="shared" si="210"/>
        <v/>
      </c>
      <c r="N407" s="72" t="str">
        <f t="shared" si="211"/>
        <v/>
      </c>
      <c r="O407" s="72" t="str">
        <f t="shared" si="212"/>
        <v/>
      </c>
      <c r="P407" s="51" t="str">
        <f t="shared" si="213"/>
        <v/>
      </c>
      <c r="Q407" s="21"/>
      <c r="R407" s="68" t="str">
        <f t="shared" si="214"/>
        <v/>
      </c>
      <c r="S407" s="51" t="str">
        <f t="shared" si="215"/>
        <v/>
      </c>
      <c r="T407" s="24"/>
      <c r="U407" s="7" t="str">
        <f t="shared" si="200"/>
        <v/>
      </c>
      <c r="V407" s="8" t="str">
        <f t="shared" si="216"/>
        <v/>
      </c>
      <c r="W407" s="21"/>
      <c r="X407" s="14" t="str">
        <f t="shared" si="201"/>
        <v/>
      </c>
      <c r="Y407" s="14" t="str">
        <f t="shared" si="217"/>
        <v/>
      </c>
      <c r="Z407" s="8" t="str">
        <f t="shared" si="218"/>
        <v/>
      </c>
      <c r="AA407" s="24"/>
      <c r="AB407" s="4" t="str">
        <f>IF(B407="","",COUNT(B$3:B407))</f>
        <v/>
      </c>
      <c r="AC407" s="4" t="str">
        <f>IF(C407="","",COUNT(C$3:C407))</f>
        <v/>
      </c>
      <c r="AD407" s="4" t="str">
        <f>IF(D407="","",COUNT(D$3:D407))</f>
        <v/>
      </c>
      <c r="AE407" s="22" t="str">
        <f>IF(E407="","",COUNTA($E$3:E407))</f>
        <v/>
      </c>
      <c r="AF407" s="60" t="str">
        <f>IF(B407="",IF(OR($C407&lt;&gt;"",$D407&lt;&gt;"",$E407&lt;&gt;"",$F407&lt;&gt;""),INDEX(AF$3:AF406,MATCH(MAX(AB$3:AB406),AB$3:AB406,0),0),""),B407)</f>
        <v/>
      </c>
      <c r="AG407" s="60" t="str">
        <f>IF(C407="",IF(OR($B407&lt;&gt;"",$D407&lt;&gt;"",$E407&lt;&gt;"",$F407&lt;&gt;""),INDEX(AG$3:AG406,MATCH(MAX(AC$3:AC406),AC$3:AC406,0),0),""),C407)</f>
        <v/>
      </c>
      <c r="AH407" s="60" t="str">
        <f>IF(D407="",IF(OR($B407&lt;&gt;"",$C407&lt;&gt;"",$E407&lt;&gt;"",$F407&lt;&gt;""),INDEX(AH$3:AH406,MATCH(MAX(AD$3:AD406),AD$3:AD406,0),0),""),D407)</f>
        <v/>
      </c>
      <c r="AI407" s="19" t="str">
        <f t="shared" si="219"/>
        <v/>
      </c>
      <c r="AJ407" s="22" t="str">
        <f>IF(AK407="","",$AK407&amp;"@"&amp;AL407&amp;IF(AL407="","","@"&amp;COUNTIF($AI$3:AI407,AL407)))</f>
        <v/>
      </c>
      <c r="AK407" s="45" t="str">
        <f t="shared" si="220"/>
        <v/>
      </c>
      <c r="AL407" s="5" t="str">
        <f>IF(AI407="",IF(AND(F407&lt;&gt;"",E407=""),INDEX($AI$3:AI406,MATCH(MAX($AE$3:AE406),$AE$3:AE406,0),0),""),AI407)</f>
        <v/>
      </c>
      <c r="AM407" s="22" t="str">
        <f>IF(入力!F407="","",IFERROR(INDEX(設定!$B$3:$B$100003,IFERROR(MATCH("*"&amp;$F407&amp;"*",設定!B$3:B$100003,0),MATCH("*"&amp;$F407&amp;"*",設定!C$3:C$100003,0)),0),入力!F407))&amp;""</f>
        <v/>
      </c>
      <c r="AN407" s="22" t="str">
        <f>IF(AM407="","",IFERROR(IF(入力!I407="",INDEX(設定!$D$3:$D$100003,MATCH("*"&amp;$AM407&amp;"*",設定!B$3:B$100003,0),0),I407),I407))&amp;""</f>
        <v/>
      </c>
      <c r="AO407" s="22" t="str">
        <f t="shared" si="221"/>
        <v/>
      </c>
      <c r="AP407" s="22" t="str">
        <f t="shared" si="222"/>
        <v/>
      </c>
      <c r="AQ407" s="22" t="str">
        <f>IF(AM407="","",IFERROR(IF(入力!H407="",INDEX(設定!$E$3:$X$100003,MATCH("*"&amp;$AM407&amp;"*",設定!B$3:B$100003,0),MATCH($AK407,設定!$E$1:$X$1,1)),H407),H407))</f>
        <v/>
      </c>
      <c r="AR407" s="23" t="str">
        <f t="shared" si="223"/>
        <v/>
      </c>
      <c r="AS407" s="23" t="str">
        <f>IF(AND(AR407&lt;&gt;"",COUNTIF($AJ$3:AJ407,AJ407)=1),SUMIF($AJ$3:$AR$100003,AJ407,$AR$3:$AR$100003),"")</f>
        <v/>
      </c>
      <c r="AT407" s="23" t="str">
        <f>IF(AND(COUNTIF($AK$3:AK407,AK407)=COUNTIF($AK$3:AK100407,AK407),AK407&lt;&gt;""),SUMIF($AK$3:AK407,AK407,$AR$3:AR407),"")</f>
        <v/>
      </c>
      <c r="AU407" s="125"/>
      <c r="AV407" s="22" t="str">
        <f>IF(COUNT(BA407:BF407)=6,MAX($AV$3:AV406)+1,"")</f>
        <v/>
      </c>
      <c r="AW407" s="22" t="str">
        <f>IF(AX407="","",RANK(AX407,$AX$3:$AX$100003,1)+COUNTIF($AX$3:AX407,AX407)-1)</f>
        <v/>
      </c>
      <c r="AX407" s="22" t="str">
        <f t="shared" si="202"/>
        <v/>
      </c>
      <c r="AY407" s="22" t="str">
        <f>IF(AL407="","",IF(COUNTIF($AL$3:AL407,AL407)=1,1+MAX($AY$3:AY406),INDEX($AY$3:AY406,MATCH(AL407,$AL$3:AL407,0),0)))</f>
        <v/>
      </c>
      <c r="AZ407" s="22" t="str">
        <f>IF(AM407="","",IF(COUNTIF($AM$3:AM407,AM407)=1,1+MAX($AZ$3:AZ406),INDEX($AZ$3:AZ406,MATCH(AM407,$AM$3:AM407,0),0)))</f>
        <v/>
      </c>
      <c r="BA407" s="79" t="str">
        <f t="shared" si="203"/>
        <v/>
      </c>
      <c r="BB407" s="79" t="str">
        <f t="shared" si="204"/>
        <v/>
      </c>
      <c r="BC407" s="22" t="str">
        <f>IF($AL407="","",IF(COUNTIF(AL407,"*"&amp;BC$1&amp;"*"),COUNTIF(AL$3:AL407,"*"&amp;BC$1&amp;"*"),""))</f>
        <v/>
      </c>
      <c r="BD407" s="22" t="str">
        <f>IF($AL407="","",IF(COUNTIF(AM407,"*"&amp;BD$1&amp;"*"),COUNTIF(AM$3:AM407,"*"&amp;BD$1&amp;"*"),""))</f>
        <v/>
      </c>
      <c r="BE407" s="22" t="str">
        <f>IF($AL407="","",IF(COUNTIF(AN407,"*"&amp;BE$1&amp;"*"),COUNTIF(AN$3:AN407,"*"&amp;BE$1&amp;"*"),""))</f>
        <v/>
      </c>
      <c r="BF407" s="22" t="str">
        <f>IF($AL407="","",IF(COUNTIF(AO407,"*"&amp;BF$1&amp;"*"),COUNTIF(AO$3:AO407,"*"&amp;BF$1&amp;"*"),""))</f>
        <v/>
      </c>
      <c r="BG407" s="83" t="str">
        <f t="shared" si="205"/>
        <v/>
      </c>
      <c r="BH407" s="22" t="str">
        <f t="shared" si="206"/>
        <v/>
      </c>
      <c r="BI407" s="22" t="str">
        <f t="shared" si="207"/>
        <v/>
      </c>
      <c r="BK407" s="22" t="str">
        <f>IF($BK$1&gt;=1+MAX($BK$3:BK406),1+MAX($BK$3:BK406),"")</f>
        <v/>
      </c>
      <c r="BL407" s="22" t="str">
        <f t="shared" si="225"/>
        <v/>
      </c>
      <c r="BM407" s="22" t="str">
        <f t="shared" si="225"/>
        <v/>
      </c>
      <c r="BN407" s="22" t="str">
        <f t="shared" si="225"/>
        <v/>
      </c>
      <c r="BO407" s="22" t="str">
        <f t="shared" si="225"/>
        <v/>
      </c>
      <c r="BP407" s="22" t="str">
        <f t="shared" si="225"/>
        <v/>
      </c>
      <c r="BQ407" s="22" t="str">
        <f t="shared" si="225"/>
        <v/>
      </c>
      <c r="BR407" s="22" t="str">
        <f t="shared" si="225"/>
        <v/>
      </c>
      <c r="BS407" s="22" t="str">
        <f t="shared" si="225"/>
        <v/>
      </c>
      <c r="BT407" s="22" t="str">
        <f t="shared" si="225"/>
        <v/>
      </c>
      <c r="BU407" s="22" t="str">
        <f t="shared" si="225"/>
        <v/>
      </c>
      <c r="BV407" s="22" t="str">
        <f t="shared" si="225"/>
        <v/>
      </c>
    </row>
    <row r="408" spans="2:74" ht="30" customHeight="1" x14ac:dyDescent="0.2">
      <c r="B408" s="75"/>
      <c r="C408" s="75"/>
      <c r="D408" s="77"/>
      <c r="E408" s="49"/>
      <c r="F408" s="49"/>
      <c r="G408" s="50"/>
      <c r="H408" s="51"/>
      <c r="I408" s="50"/>
      <c r="J408" s="53"/>
      <c r="K408" s="55" t="str">
        <f t="shared" si="208"/>
        <v/>
      </c>
      <c r="L408" s="50" t="str">
        <f t="shared" si="209"/>
        <v/>
      </c>
      <c r="M408" s="50" t="str">
        <f t="shared" si="210"/>
        <v/>
      </c>
      <c r="N408" s="72" t="str">
        <f t="shared" si="211"/>
        <v/>
      </c>
      <c r="O408" s="72" t="str">
        <f t="shared" si="212"/>
        <v/>
      </c>
      <c r="P408" s="51" t="str">
        <f t="shared" si="213"/>
        <v/>
      </c>
      <c r="Q408" s="21"/>
      <c r="R408" s="68" t="str">
        <f t="shared" si="214"/>
        <v/>
      </c>
      <c r="S408" s="51" t="str">
        <f t="shared" si="215"/>
        <v/>
      </c>
      <c r="T408" s="24"/>
      <c r="U408" s="7" t="str">
        <f t="shared" si="200"/>
        <v/>
      </c>
      <c r="V408" s="8" t="str">
        <f t="shared" si="216"/>
        <v/>
      </c>
      <c r="W408" s="21"/>
      <c r="X408" s="14" t="str">
        <f t="shared" si="201"/>
        <v/>
      </c>
      <c r="Y408" s="14" t="str">
        <f t="shared" si="217"/>
        <v/>
      </c>
      <c r="Z408" s="8" t="str">
        <f t="shared" si="218"/>
        <v/>
      </c>
      <c r="AA408" s="24"/>
      <c r="AB408" s="4" t="str">
        <f>IF(B408="","",COUNT(B$3:B408))</f>
        <v/>
      </c>
      <c r="AC408" s="4" t="str">
        <f>IF(C408="","",COUNT(C$3:C408))</f>
        <v/>
      </c>
      <c r="AD408" s="4" t="str">
        <f>IF(D408="","",COUNT(D$3:D408))</f>
        <v/>
      </c>
      <c r="AE408" s="22" t="str">
        <f>IF(E408="","",COUNTA($E$3:E408))</f>
        <v/>
      </c>
      <c r="AF408" s="60" t="str">
        <f>IF(B408="",IF(OR($C408&lt;&gt;"",$D408&lt;&gt;"",$E408&lt;&gt;"",$F408&lt;&gt;""),INDEX(AF$3:AF407,MATCH(MAX(AB$3:AB407),AB$3:AB407,0),0),""),B408)</f>
        <v/>
      </c>
      <c r="AG408" s="60" t="str">
        <f>IF(C408="",IF(OR($B408&lt;&gt;"",$D408&lt;&gt;"",$E408&lt;&gt;"",$F408&lt;&gt;""),INDEX(AG$3:AG407,MATCH(MAX(AC$3:AC407),AC$3:AC407,0),0),""),C408)</f>
        <v/>
      </c>
      <c r="AH408" s="60" t="str">
        <f>IF(D408="",IF(OR($B408&lt;&gt;"",$C408&lt;&gt;"",$E408&lt;&gt;"",$F408&lt;&gt;""),INDEX(AH$3:AH407,MATCH(MAX(AD$3:AD407),AD$3:AD407,0),0),""),D408)</f>
        <v/>
      </c>
      <c r="AI408" s="19" t="str">
        <f t="shared" si="219"/>
        <v/>
      </c>
      <c r="AJ408" s="22" t="str">
        <f>IF(AK408="","",$AK408&amp;"@"&amp;AL408&amp;IF(AL408="","","@"&amp;COUNTIF($AI$3:AI408,AL408)))</f>
        <v/>
      </c>
      <c r="AK408" s="45" t="str">
        <f t="shared" si="220"/>
        <v/>
      </c>
      <c r="AL408" s="5" t="str">
        <f>IF(AI408="",IF(AND(F408&lt;&gt;"",E408=""),INDEX($AI$3:AI407,MATCH(MAX($AE$3:AE407),$AE$3:AE407,0),0),""),AI408)</f>
        <v/>
      </c>
      <c r="AM408" s="22" t="str">
        <f>IF(入力!F408="","",IFERROR(INDEX(設定!$B$3:$B$100003,IFERROR(MATCH("*"&amp;$F408&amp;"*",設定!B$3:B$100003,0),MATCH("*"&amp;$F408&amp;"*",設定!C$3:C$100003,0)),0),入力!F408))&amp;""</f>
        <v/>
      </c>
      <c r="AN408" s="22" t="str">
        <f>IF(AM408="","",IFERROR(IF(入力!I408="",INDEX(設定!$D$3:$D$100003,MATCH("*"&amp;$AM408&amp;"*",設定!B$3:B$100003,0),0),I408),I408))&amp;""</f>
        <v/>
      </c>
      <c r="AO408" s="22" t="str">
        <f t="shared" si="221"/>
        <v/>
      </c>
      <c r="AP408" s="22" t="str">
        <f t="shared" si="222"/>
        <v/>
      </c>
      <c r="AQ408" s="22" t="str">
        <f>IF(AM408="","",IFERROR(IF(入力!H408="",INDEX(設定!$E$3:$X$100003,MATCH("*"&amp;$AM408&amp;"*",設定!B$3:B$100003,0),MATCH($AK408,設定!$E$1:$X$1,1)),H408),H408))</f>
        <v/>
      </c>
      <c r="AR408" s="23" t="str">
        <f t="shared" si="223"/>
        <v/>
      </c>
      <c r="AS408" s="23" t="str">
        <f>IF(AND(AR408&lt;&gt;"",COUNTIF($AJ$3:AJ408,AJ408)=1),SUMIF($AJ$3:$AR$100003,AJ408,$AR$3:$AR$100003),"")</f>
        <v/>
      </c>
      <c r="AT408" s="23" t="str">
        <f>IF(AND(COUNTIF($AK$3:AK408,AK408)=COUNTIF($AK$3:AK100408,AK408),AK408&lt;&gt;""),SUMIF($AK$3:AK408,AK408,$AR$3:AR408),"")</f>
        <v/>
      </c>
      <c r="AU408" s="125"/>
      <c r="AV408" s="22" t="str">
        <f>IF(COUNT(BA408:BF408)=6,MAX($AV$3:AV407)+1,"")</f>
        <v/>
      </c>
      <c r="AW408" s="22" t="str">
        <f>IF(AX408="","",RANK(AX408,$AX$3:$AX$100003,1)+COUNTIF($AX$3:AX408,AX408)-1)</f>
        <v/>
      </c>
      <c r="AX408" s="22" t="str">
        <f t="shared" si="202"/>
        <v/>
      </c>
      <c r="AY408" s="22" t="str">
        <f>IF(AL408="","",IF(COUNTIF($AL$3:AL408,AL408)=1,1+MAX($AY$3:AY407),INDEX($AY$3:AY407,MATCH(AL408,$AL$3:AL408,0),0)))</f>
        <v/>
      </c>
      <c r="AZ408" s="22" t="str">
        <f>IF(AM408="","",IF(COUNTIF($AM$3:AM408,AM408)=1,1+MAX($AZ$3:AZ407),INDEX($AZ$3:AZ407,MATCH(AM408,$AM$3:AM408,0),0)))</f>
        <v/>
      </c>
      <c r="BA408" s="79" t="str">
        <f t="shared" si="203"/>
        <v/>
      </c>
      <c r="BB408" s="79" t="str">
        <f t="shared" si="204"/>
        <v/>
      </c>
      <c r="BC408" s="22" t="str">
        <f>IF($AL408="","",IF(COUNTIF(AL408,"*"&amp;BC$1&amp;"*"),COUNTIF(AL$3:AL408,"*"&amp;BC$1&amp;"*"),""))</f>
        <v/>
      </c>
      <c r="BD408" s="22" t="str">
        <f>IF($AL408="","",IF(COUNTIF(AM408,"*"&amp;BD$1&amp;"*"),COUNTIF(AM$3:AM408,"*"&amp;BD$1&amp;"*"),""))</f>
        <v/>
      </c>
      <c r="BE408" s="22" t="str">
        <f>IF($AL408="","",IF(COUNTIF(AN408,"*"&amp;BE$1&amp;"*"),COUNTIF(AN$3:AN408,"*"&amp;BE$1&amp;"*"),""))</f>
        <v/>
      </c>
      <c r="BF408" s="22" t="str">
        <f>IF($AL408="","",IF(COUNTIF(AO408,"*"&amp;BF$1&amp;"*"),COUNTIF(AO$3:AO408,"*"&amp;BF$1&amp;"*"),""))</f>
        <v/>
      </c>
      <c r="BG408" s="83" t="str">
        <f t="shared" si="205"/>
        <v/>
      </c>
      <c r="BH408" s="22" t="str">
        <f t="shared" si="206"/>
        <v/>
      </c>
      <c r="BI408" s="22" t="str">
        <f t="shared" si="207"/>
        <v/>
      </c>
      <c r="BK408" s="22" t="str">
        <f>IF($BK$1&gt;=1+MAX($BK$3:BK407),1+MAX($BK$3:BK407),"")</f>
        <v/>
      </c>
      <c r="BL408" s="22" t="str">
        <f t="shared" si="225"/>
        <v/>
      </c>
      <c r="BM408" s="22" t="str">
        <f t="shared" si="225"/>
        <v/>
      </c>
      <c r="BN408" s="22" t="str">
        <f t="shared" si="225"/>
        <v/>
      </c>
      <c r="BO408" s="22" t="str">
        <f t="shared" si="225"/>
        <v/>
      </c>
      <c r="BP408" s="22" t="str">
        <f t="shared" si="225"/>
        <v/>
      </c>
      <c r="BQ408" s="22" t="str">
        <f t="shared" si="225"/>
        <v/>
      </c>
      <c r="BR408" s="22" t="str">
        <f t="shared" si="225"/>
        <v/>
      </c>
      <c r="BS408" s="22" t="str">
        <f t="shared" si="225"/>
        <v/>
      </c>
      <c r="BT408" s="22" t="str">
        <f t="shared" si="225"/>
        <v/>
      </c>
      <c r="BU408" s="22" t="str">
        <f t="shared" si="225"/>
        <v/>
      </c>
      <c r="BV408" s="22" t="str">
        <f t="shared" si="225"/>
        <v/>
      </c>
    </row>
    <row r="409" spans="2:74" ht="30" customHeight="1" x14ac:dyDescent="0.2">
      <c r="B409" s="75"/>
      <c r="C409" s="75"/>
      <c r="D409" s="77"/>
      <c r="E409" s="49"/>
      <c r="F409" s="49"/>
      <c r="G409" s="50"/>
      <c r="H409" s="51"/>
      <c r="I409" s="50"/>
      <c r="J409" s="53"/>
      <c r="K409" s="55" t="str">
        <f t="shared" si="208"/>
        <v/>
      </c>
      <c r="L409" s="50" t="str">
        <f t="shared" si="209"/>
        <v/>
      </c>
      <c r="M409" s="50" t="str">
        <f t="shared" si="210"/>
        <v/>
      </c>
      <c r="N409" s="72" t="str">
        <f t="shared" si="211"/>
        <v/>
      </c>
      <c r="O409" s="72" t="str">
        <f t="shared" si="212"/>
        <v/>
      </c>
      <c r="P409" s="51" t="str">
        <f t="shared" si="213"/>
        <v/>
      </c>
      <c r="Q409" s="21"/>
      <c r="R409" s="68" t="str">
        <f t="shared" si="214"/>
        <v/>
      </c>
      <c r="S409" s="51" t="str">
        <f t="shared" si="215"/>
        <v/>
      </c>
      <c r="T409" s="24"/>
      <c r="U409" s="7" t="str">
        <f t="shared" si="200"/>
        <v/>
      </c>
      <c r="V409" s="8" t="str">
        <f t="shared" si="216"/>
        <v/>
      </c>
      <c r="W409" s="21"/>
      <c r="X409" s="14" t="str">
        <f t="shared" si="201"/>
        <v/>
      </c>
      <c r="Y409" s="14" t="str">
        <f t="shared" si="217"/>
        <v/>
      </c>
      <c r="Z409" s="8" t="str">
        <f t="shared" si="218"/>
        <v/>
      </c>
      <c r="AA409" s="24"/>
      <c r="AB409" s="4" t="str">
        <f>IF(B409="","",COUNT(B$3:B409))</f>
        <v/>
      </c>
      <c r="AC409" s="4" t="str">
        <f>IF(C409="","",COUNT(C$3:C409))</f>
        <v/>
      </c>
      <c r="AD409" s="4" t="str">
        <f>IF(D409="","",COUNT(D$3:D409))</f>
        <v/>
      </c>
      <c r="AE409" s="22" t="str">
        <f>IF(E409="","",COUNTA($E$3:E409))</f>
        <v/>
      </c>
      <c r="AF409" s="60" t="str">
        <f>IF(B409="",IF(OR($C409&lt;&gt;"",$D409&lt;&gt;"",$E409&lt;&gt;"",$F409&lt;&gt;""),INDEX(AF$3:AF408,MATCH(MAX(AB$3:AB408),AB$3:AB408,0),0),""),B409)</f>
        <v/>
      </c>
      <c r="AG409" s="60" t="str">
        <f>IF(C409="",IF(OR($B409&lt;&gt;"",$D409&lt;&gt;"",$E409&lt;&gt;"",$F409&lt;&gt;""),INDEX(AG$3:AG408,MATCH(MAX(AC$3:AC408),AC$3:AC408,0),0),""),C409)</f>
        <v/>
      </c>
      <c r="AH409" s="60" t="str">
        <f>IF(D409="",IF(OR($B409&lt;&gt;"",$C409&lt;&gt;"",$E409&lt;&gt;"",$F409&lt;&gt;""),INDEX(AH$3:AH408,MATCH(MAX(AD$3:AD408),AD$3:AD408,0),0),""),D409)</f>
        <v/>
      </c>
      <c r="AI409" s="19" t="str">
        <f t="shared" si="219"/>
        <v/>
      </c>
      <c r="AJ409" s="22" t="str">
        <f>IF(AK409="","",$AK409&amp;"@"&amp;AL409&amp;IF(AL409="","","@"&amp;COUNTIF($AI$3:AI409,AL409)))</f>
        <v/>
      </c>
      <c r="AK409" s="45" t="str">
        <f t="shared" si="220"/>
        <v/>
      </c>
      <c r="AL409" s="5" t="str">
        <f>IF(AI409="",IF(AND(F409&lt;&gt;"",E409=""),INDEX($AI$3:AI408,MATCH(MAX($AE$3:AE408),$AE$3:AE408,0),0),""),AI409)</f>
        <v/>
      </c>
      <c r="AM409" s="22" t="str">
        <f>IF(入力!F409="","",IFERROR(INDEX(設定!$B$3:$B$100003,IFERROR(MATCH("*"&amp;$F409&amp;"*",設定!B$3:B$100003,0),MATCH("*"&amp;$F409&amp;"*",設定!C$3:C$100003,0)),0),入力!F409))&amp;""</f>
        <v/>
      </c>
      <c r="AN409" s="22" t="str">
        <f>IF(AM409="","",IFERROR(IF(入力!I409="",INDEX(設定!$D$3:$D$100003,MATCH("*"&amp;$AM409&amp;"*",設定!B$3:B$100003,0),0),I409),I409))&amp;""</f>
        <v/>
      </c>
      <c r="AO409" s="22" t="str">
        <f t="shared" si="221"/>
        <v/>
      </c>
      <c r="AP409" s="22" t="str">
        <f t="shared" si="222"/>
        <v/>
      </c>
      <c r="AQ409" s="22" t="str">
        <f>IF(AM409="","",IFERROR(IF(入力!H409="",INDEX(設定!$E$3:$X$100003,MATCH("*"&amp;$AM409&amp;"*",設定!B$3:B$100003,0),MATCH($AK409,設定!$E$1:$X$1,1)),H409),H409))</f>
        <v/>
      </c>
      <c r="AR409" s="23" t="str">
        <f t="shared" si="223"/>
        <v/>
      </c>
      <c r="AS409" s="23" t="str">
        <f>IF(AND(AR409&lt;&gt;"",COUNTIF($AJ$3:AJ409,AJ409)=1),SUMIF($AJ$3:$AR$100003,AJ409,$AR$3:$AR$100003),"")</f>
        <v/>
      </c>
      <c r="AT409" s="23" t="str">
        <f>IF(AND(COUNTIF($AK$3:AK409,AK409)=COUNTIF($AK$3:AK100409,AK409),AK409&lt;&gt;""),SUMIF($AK$3:AK409,AK409,$AR$3:AR409),"")</f>
        <v/>
      </c>
      <c r="AU409" s="125"/>
      <c r="AV409" s="22" t="str">
        <f>IF(COUNT(BA409:BF409)=6,MAX($AV$3:AV408)+1,"")</f>
        <v/>
      </c>
      <c r="AW409" s="22" t="str">
        <f>IF(AX409="","",RANK(AX409,$AX$3:$AX$100003,1)+COUNTIF($AX$3:AX409,AX409)-1)</f>
        <v/>
      </c>
      <c r="AX409" s="22" t="str">
        <f t="shared" si="202"/>
        <v/>
      </c>
      <c r="AY409" s="22" t="str">
        <f>IF(AL409="","",IF(COUNTIF($AL$3:AL409,AL409)=1,1+MAX($AY$3:AY408),INDEX($AY$3:AY408,MATCH(AL409,$AL$3:AL409,0),0)))</f>
        <v/>
      </c>
      <c r="AZ409" s="22" t="str">
        <f>IF(AM409="","",IF(COUNTIF($AM$3:AM409,AM409)=1,1+MAX($AZ$3:AZ408),INDEX($AZ$3:AZ408,MATCH(AM409,$AM$3:AM409,0),0)))</f>
        <v/>
      </c>
      <c r="BA409" s="79" t="str">
        <f t="shared" si="203"/>
        <v/>
      </c>
      <c r="BB409" s="79" t="str">
        <f t="shared" si="204"/>
        <v/>
      </c>
      <c r="BC409" s="22" t="str">
        <f>IF($AL409="","",IF(COUNTIF(AL409,"*"&amp;BC$1&amp;"*"),COUNTIF(AL$3:AL409,"*"&amp;BC$1&amp;"*"),""))</f>
        <v/>
      </c>
      <c r="BD409" s="22" t="str">
        <f>IF($AL409="","",IF(COUNTIF(AM409,"*"&amp;BD$1&amp;"*"),COUNTIF(AM$3:AM409,"*"&amp;BD$1&amp;"*"),""))</f>
        <v/>
      </c>
      <c r="BE409" s="22" t="str">
        <f>IF($AL409="","",IF(COUNTIF(AN409,"*"&amp;BE$1&amp;"*"),COUNTIF(AN$3:AN409,"*"&amp;BE$1&amp;"*"),""))</f>
        <v/>
      </c>
      <c r="BF409" s="22" t="str">
        <f>IF($AL409="","",IF(COUNTIF(AO409,"*"&amp;BF$1&amp;"*"),COUNTIF(AO$3:AO409,"*"&amp;BF$1&amp;"*"),""))</f>
        <v/>
      </c>
      <c r="BG409" s="83" t="str">
        <f t="shared" si="205"/>
        <v/>
      </c>
      <c r="BH409" s="22" t="str">
        <f t="shared" si="206"/>
        <v/>
      </c>
      <c r="BI409" s="22" t="str">
        <f t="shared" si="207"/>
        <v/>
      </c>
      <c r="BK409" s="22" t="str">
        <f>IF($BK$1&gt;=1+MAX($BK$3:BK408),1+MAX($BK$3:BK408),"")</f>
        <v/>
      </c>
      <c r="BL409" s="22" t="str">
        <f t="shared" si="225"/>
        <v/>
      </c>
      <c r="BM409" s="22" t="str">
        <f t="shared" si="225"/>
        <v/>
      </c>
      <c r="BN409" s="22" t="str">
        <f t="shared" si="225"/>
        <v/>
      </c>
      <c r="BO409" s="22" t="str">
        <f t="shared" si="225"/>
        <v/>
      </c>
      <c r="BP409" s="22" t="str">
        <f t="shared" si="225"/>
        <v/>
      </c>
      <c r="BQ409" s="22" t="str">
        <f t="shared" si="225"/>
        <v/>
      </c>
      <c r="BR409" s="22" t="str">
        <f t="shared" si="225"/>
        <v/>
      </c>
      <c r="BS409" s="22" t="str">
        <f t="shared" si="225"/>
        <v/>
      </c>
      <c r="BT409" s="22" t="str">
        <f t="shared" si="225"/>
        <v/>
      </c>
      <c r="BU409" s="22" t="str">
        <f t="shared" si="225"/>
        <v/>
      </c>
      <c r="BV409" s="22" t="str">
        <f t="shared" si="225"/>
        <v/>
      </c>
    </row>
    <row r="410" spans="2:74" ht="30" customHeight="1" x14ac:dyDescent="0.2">
      <c r="B410" s="75"/>
      <c r="C410" s="75"/>
      <c r="D410" s="77"/>
      <c r="E410" s="49"/>
      <c r="F410" s="49"/>
      <c r="G410" s="50"/>
      <c r="H410" s="51"/>
      <c r="I410" s="50"/>
      <c r="J410" s="53"/>
      <c r="K410" s="55" t="str">
        <f t="shared" si="208"/>
        <v/>
      </c>
      <c r="L410" s="50" t="str">
        <f t="shared" si="209"/>
        <v/>
      </c>
      <c r="M410" s="50" t="str">
        <f t="shared" si="210"/>
        <v/>
      </c>
      <c r="N410" s="72" t="str">
        <f t="shared" si="211"/>
        <v/>
      </c>
      <c r="O410" s="72" t="str">
        <f t="shared" si="212"/>
        <v/>
      </c>
      <c r="P410" s="51" t="str">
        <f t="shared" si="213"/>
        <v/>
      </c>
      <c r="Q410" s="21"/>
      <c r="R410" s="68" t="str">
        <f t="shared" si="214"/>
        <v/>
      </c>
      <c r="S410" s="51" t="str">
        <f t="shared" si="215"/>
        <v/>
      </c>
      <c r="T410" s="24"/>
      <c r="U410" s="7" t="str">
        <f t="shared" si="200"/>
        <v/>
      </c>
      <c r="V410" s="8" t="str">
        <f t="shared" si="216"/>
        <v/>
      </c>
      <c r="W410" s="21"/>
      <c r="X410" s="14" t="str">
        <f t="shared" si="201"/>
        <v/>
      </c>
      <c r="Y410" s="14" t="str">
        <f t="shared" si="217"/>
        <v/>
      </c>
      <c r="Z410" s="8" t="str">
        <f t="shared" si="218"/>
        <v/>
      </c>
      <c r="AA410" s="24"/>
      <c r="AB410" s="4" t="str">
        <f>IF(B410="","",COUNT(B$3:B410))</f>
        <v/>
      </c>
      <c r="AC410" s="4" t="str">
        <f>IF(C410="","",COUNT(C$3:C410))</f>
        <v/>
      </c>
      <c r="AD410" s="4" t="str">
        <f>IF(D410="","",COUNT(D$3:D410))</f>
        <v/>
      </c>
      <c r="AE410" s="22" t="str">
        <f>IF(E410="","",COUNTA($E$3:E410))</f>
        <v/>
      </c>
      <c r="AF410" s="60" t="str">
        <f>IF(B410="",IF(OR($C410&lt;&gt;"",$D410&lt;&gt;"",$E410&lt;&gt;"",$F410&lt;&gt;""),INDEX(AF$3:AF409,MATCH(MAX(AB$3:AB409),AB$3:AB409,0),0),""),B410)</f>
        <v/>
      </c>
      <c r="AG410" s="60" t="str">
        <f>IF(C410="",IF(OR($B410&lt;&gt;"",$D410&lt;&gt;"",$E410&lt;&gt;"",$F410&lt;&gt;""),INDEX(AG$3:AG409,MATCH(MAX(AC$3:AC409),AC$3:AC409,0),0),""),C410)</f>
        <v/>
      </c>
      <c r="AH410" s="60" t="str">
        <f>IF(D410="",IF(OR($B410&lt;&gt;"",$C410&lt;&gt;"",$E410&lt;&gt;"",$F410&lt;&gt;""),INDEX(AH$3:AH409,MATCH(MAX(AD$3:AD409),AD$3:AD409,0),0),""),D410)</f>
        <v/>
      </c>
      <c r="AI410" s="19" t="str">
        <f t="shared" si="219"/>
        <v/>
      </c>
      <c r="AJ410" s="22" t="str">
        <f>IF(AK410="","",$AK410&amp;"@"&amp;AL410&amp;IF(AL410="","","@"&amp;COUNTIF($AI$3:AI410,AL410)))</f>
        <v/>
      </c>
      <c r="AK410" s="45" t="str">
        <f t="shared" si="220"/>
        <v/>
      </c>
      <c r="AL410" s="5" t="str">
        <f>IF(AI410="",IF(AND(F410&lt;&gt;"",E410=""),INDEX($AI$3:AI409,MATCH(MAX($AE$3:AE409),$AE$3:AE409,0),0),""),AI410)</f>
        <v/>
      </c>
      <c r="AM410" s="22" t="str">
        <f>IF(入力!F410="","",IFERROR(INDEX(設定!$B$3:$B$100003,IFERROR(MATCH("*"&amp;$F410&amp;"*",設定!B$3:B$100003,0),MATCH("*"&amp;$F410&amp;"*",設定!C$3:C$100003,0)),0),入力!F410))&amp;""</f>
        <v/>
      </c>
      <c r="AN410" s="22" t="str">
        <f>IF(AM410="","",IFERROR(IF(入力!I410="",INDEX(設定!$D$3:$D$100003,MATCH("*"&amp;$AM410&amp;"*",設定!B$3:B$100003,0),0),I410),I410))&amp;""</f>
        <v/>
      </c>
      <c r="AO410" s="22" t="str">
        <f t="shared" si="221"/>
        <v/>
      </c>
      <c r="AP410" s="22" t="str">
        <f t="shared" si="222"/>
        <v/>
      </c>
      <c r="AQ410" s="22" t="str">
        <f>IF(AM410="","",IFERROR(IF(入力!H410="",INDEX(設定!$E$3:$X$100003,MATCH("*"&amp;$AM410&amp;"*",設定!B$3:B$100003,0),MATCH($AK410,設定!$E$1:$X$1,1)),H410),H410))</f>
        <v/>
      </c>
      <c r="AR410" s="23" t="str">
        <f t="shared" si="223"/>
        <v/>
      </c>
      <c r="AS410" s="23" t="str">
        <f>IF(AND(AR410&lt;&gt;"",COUNTIF($AJ$3:AJ410,AJ410)=1),SUMIF($AJ$3:$AR$100003,AJ410,$AR$3:$AR$100003),"")</f>
        <v/>
      </c>
      <c r="AT410" s="23" t="str">
        <f>IF(AND(COUNTIF($AK$3:AK410,AK410)=COUNTIF($AK$3:AK100410,AK410),AK410&lt;&gt;""),SUMIF($AK$3:AK410,AK410,$AR$3:AR410),"")</f>
        <v/>
      </c>
      <c r="AU410" s="125"/>
      <c r="AV410" s="22" t="str">
        <f>IF(COUNT(BA410:BF410)=6,MAX($AV$3:AV409)+1,"")</f>
        <v/>
      </c>
      <c r="AW410" s="22" t="str">
        <f>IF(AX410="","",RANK(AX410,$AX$3:$AX$100003,1)+COUNTIF($AX$3:AX410,AX410)-1)</f>
        <v/>
      </c>
      <c r="AX410" s="22" t="str">
        <f t="shared" si="202"/>
        <v/>
      </c>
      <c r="AY410" s="22" t="str">
        <f>IF(AL410="","",IF(COUNTIF($AL$3:AL410,AL410)=1,1+MAX($AY$3:AY409),INDEX($AY$3:AY409,MATCH(AL410,$AL$3:AL410,0),0)))</f>
        <v/>
      </c>
      <c r="AZ410" s="22" t="str">
        <f>IF(AM410="","",IF(COUNTIF($AM$3:AM410,AM410)=1,1+MAX($AZ$3:AZ409),INDEX($AZ$3:AZ409,MATCH(AM410,$AM$3:AM410,0),0)))</f>
        <v/>
      </c>
      <c r="BA410" s="79" t="str">
        <f t="shared" si="203"/>
        <v/>
      </c>
      <c r="BB410" s="79" t="str">
        <f t="shared" si="204"/>
        <v/>
      </c>
      <c r="BC410" s="22" t="str">
        <f>IF($AL410="","",IF(COUNTIF(AL410,"*"&amp;BC$1&amp;"*"),COUNTIF(AL$3:AL410,"*"&amp;BC$1&amp;"*"),""))</f>
        <v/>
      </c>
      <c r="BD410" s="22" t="str">
        <f>IF($AL410="","",IF(COUNTIF(AM410,"*"&amp;BD$1&amp;"*"),COUNTIF(AM$3:AM410,"*"&amp;BD$1&amp;"*"),""))</f>
        <v/>
      </c>
      <c r="BE410" s="22" t="str">
        <f>IF($AL410="","",IF(COUNTIF(AN410,"*"&amp;BE$1&amp;"*"),COUNTIF(AN$3:AN410,"*"&amp;BE$1&amp;"*"),""))</f>
        <v/>
      </c>
      <c r="BF410" s="22" t="str">
        <f>IF($AL410="","",IF(COUNTIF(AO410,"*"&amp;BF$1&amp;"*"),COUNTIF(AO$3:AO410,"*"&amp;BF$1&amp;"*"),""))</f>
        <v/>
      </c>
      <c r="BG410" s="83" t="str">
        <f t="shared" si="205"/>
        <v/>
      </c>
      <c r="BH410" s="22" t="str">
        <f t="shared" si="206"/>
        <v/>
      </c>
      <c r="BI410" s="22" t="str">
        <f t="shared" si="207"/>
        <v/>
      </c>
      <c r="BK410" s="22" t="str">
        <f>IF($BK$1&gt;=1+MAX($BK$3:BK409),1+MAX($BK$3:BK409),"")</f>
        <v/>
      </c>
      <c r="BL410" s="22" t="str">
        <f t="shared" si="225"/>
        <v/>
      </c>
      <c r="BM410" s="22" t="str">
        <f t="shared" si="225"/>
        <v/>
      </c>
      <c r="BN410" s="22" t="str">
        <f t="shared" si="225"/>
        <v/>
      </c>
      <c r="BO410" s="22" t="str">
        <f t="shared" si="225"/>
        <v/>
      </c>
      <c r="BP410" s="22" t="str">
        <f t="shared" si="225"/>
        <v/>
      </c>
      <c r="BQ410" s="22" t="str">
        <f t="shared" si="225"/>
        <v/>
      </c>
      <c r="BR410" s="22" t="str">
        <f t="shared" si="225"/>
        <v/>
      </c>
      <c r="BS410" s="22" t="str">
        <f t="shared" si="225"/>
        <v/>
      </c>
      <c r="BT410" s="22" t="str">
        <f t="shared" si="225"/>
        <v/>
      </c>
      <c r="BU410" s="22" t="str">
        <f t="shared" si="225"/>
        <v/>
      </c>
      <c r="BV410" s="22" t="str">
        <f t="shared" si="225"/>
        <v/>
      </c>
    </row>
    <row r="411" spans="2:74" ht="30" customHeight="1" x14ac:dyDescent="0.2">
      <c r="B411" s="75"/>
      <c r="C411" s="75"/>
      <c r="D411" s="77"/>
      <c r="E411" s="49"/>
      <c r="F411" s="49"/>
      <c r="G411" s="50"/>
      <c r="H411" s="51"/>
      <c r="I411" s="50"/>
      <c r="J411" s="53"/>
      <c r="K411" s="55" t="str">
        <f t="shared" si="208"/>
        <v/>
      </c>
      <c r="L411" s="50" t="str">
        <f t="shared" si="209"/>
        <v/>
      </c>
      <c r="M411" s="50" t="str">
        <f t="shared" si="210"/>
        <v/>
      </c>
      <c r="N411" s="72" t="str">
        <f t="shared" si="211"/>
        <v/>
      </c>
      <c r="O411" s="72" t="str">
        <f t="shared" si="212"/>
        <v/>
      </c>
      <c r="P411" s="51" t="str">
        <f t="shared" si="213"/>
        <v/>
      </c>
      <c r="Q411" s="21"/>
      <c r="R411" s="68" t="str">
        <f t="shared" si="214"/>
        <v/>
      </c>
      <c r="S411" s="51" t="str">
        <f t="shared" si="215"/>
        <v/>
      </c>
      <c r="T411" s="24"/>
      <c r="U411" s="7" t="str">
        <f t="shared" si="200"/>
        <v/>
      </c>
      <c r="V411" s="8" t="str">
        <f t="shared" si="216"/>
        <v/>
      </c>
      <c r="W411" s="21"/>
      <c r="X411" s="14" t="str">
        <f t="shared" si="201"/>
        <v/>
      </c>
      <c r="Y411" s="14" t="str">
        <f t="shared" si="217"/>
        <v/>
      </c>
      <c r="Z411" s="8" t="str">
        <f t="shared" si="218"/>
        <v/>
      </c>
      <c r="AA411" s="24"/>
      <c r="AB411" s="4" t="str">
        <f>IF(B411="","",COUNT(B$3:B411))</f>
        <v/>
      </c>
      <c r="AC411" s="4" t="str">
        <f>IF(C411="","",COUNT(C$3:C411))</f>
        <v/>
      </c>
      <c r="AD411" s="4" t="str">
        <f>IF(D411="","",COUNT(D$3:D411))</f>
        <v/>
      </c>
      <c r="AE411" s="22" t="str">
        <f>IF(E411="","",COUNTA($E$3:E411))</f>
        <v/>
      </c>
      <c r="AF411" s="60" t="str">
        <f>IF(B411="",IF(OR($C411&lt;&gt;"",$D411&lt;&gt;"",$E411&lt;&gt;"",$F411&lt;&gt;""),INDEX(AF$3:AF410,MATCH(MAX(AB$3:AB410),AB$3:AB410,0),0),""),B411)</f>
        <v/>
      </c>
      <c r="AG411" s="60" t="str">
        <f>IF(C411="",IF(OR($B411&lt;&gt;"",$D411&lt;&gt;"",$E411&lt;&gt;"",$F411&lt;&gt;""),INDEX(AG$3:AG410,MATCH(MAX(AC$3:AC410),AC$3:AC410,0),0),""),C411)</f>
        <v/>
      </c>
      <c r="AH411" s="60" t="str">
        <f>IF(D411="",IF(OR($B411&lt;&gt;"",$C411&lt;&gt;"",$E411&lt;&gt;"",$F411&lt;&gt;""),INDEX(AH$3:AH410,MATCH(MAX(AD$3:AD410),AD$3:AD410,0),0),""),D411)</f>
        <v/>
      </c>
      <c r="AI411" s="19" t="str">
        <f t="shared" si="219"/>
        <v/>
      </c>
      <c r="AJ411" s="22" t="str">
        <f>IF(AK411="","",$AK411&amp;"@"&amp;AL411&amp;IF(AL411="","","@"&amp;COUNTIF($AI$3:AI411,AL411)))</f>
        <v/>
      </c>
      <c r="AK411" s="45" t="str">
        <f t="shared" si="220"/>
        <v/>
      </c>
      <c r="AL411" s="5" t="str">
        <f>IF(AI411="",IF(AND(F411&lt;&gt;"",E411=""),INDEX($AI$3:AI410,MATCH(MAX($AE$3:AE410),$AE$3:AE410,0),0),""),AI411)</f>
        <v/>
      </c>
      <c r="AM411" s="22" t="str">
        <f>IF(入力!F411="","",IFERROR(INDEX(設定!$B$3:$B$100003,IFERROR(MATCH("*"&amp;$F411&amp;"*",設定!B$3:B$100003,0),MATCH("*"&amp;$F411&amp;"*",設定!C$3:C$100003,0)),0),入力!F411))&amp;""</f>
        <v/>
      </c>
      <c r="AN411" s="22" t="str">
        <f>IF(AM411="","",IFERROR(IF(入力!I411="",INDEX(設定!$D$3:$D$100003,MATCH("*"&amp;$AM411&amp;"*",設定!B$3:B$100003,0),0),I411),I411))&amp;""</f>
        <v/>
      </c>
      <c r="AO411" s="22" t="str">
        <f t="shared" si="221"/>
        <v/>
      </c>
      <c r="AP411" s="22" t="str">
        <f t="shared" si="222"/>
        <v/>
      </c>
      <c r="AQ411" s="22" t="str">
        <f>IF(AM411="","",IFERROR(IF(入力!H411="",INDEX(設定!$E$3:$X$100003,MATCH("*"&amp;$AM411&amp;"*",設定!B$3:B$100003,0),MATCH($AK411,設定!$E$1:$X$1,1)),H411),H411))</f>
        <v/>
      </c>
      <c r="AR411" s="23" t="str">
        <f t="shared" si="223"/>
        <v/>
      </c>
      <c r="AS411" s="23" t="str">
        <f>IF(AND(AR411&lt;&gt;"",COUNTIF($AJ$3:AJ411,AJ411)=1),SUMIF($AJ$3:$AR$100003,AJ411,$AR$3:$AR$100003),"")</f>
        <v/>
      </c>
      <c r="AT411" s="23" t="str">
        <f>IF(AND(COUNTIF($AK$3:AK411,AK411)=COUNTIF($AK$3:AK100411,AK411),AK411&lt;&gt;""),SUMIF($AK$3:AK411,AK411,$AR$3:AR411),"")</f>
        <v/>
      </c>
      <c r="AU411" s="125"/>
      <c r="AV411" s="22" t="str">
        <f>IF(COUNT(BA411:BF411)=6,MAX($AV$3:AV410)+1,"")</f>
        <v/>
      </c>
      <c r="AW411" s="22" t="str">
        <f>IF(AX411="","",RANK(AX411,$AX$3:$AX$100003,1)+COUNTIF($AX$3:AX411,AX411)-1)</f>
        <v/>
      </c>
      <c r="AX411" s="22" t="str">
        <f t="shared" si="202"/>
        <v/>
      </c>
      <c r="AY411" s="22" t="str">
        <f>IF(AL411="","",IF(COUNTIF($AL$3:AL411,AL411)=1,1+MAX($AY$3:AY410),INDEX($AY$3:AY410,MATCH(AL411,$AL$3:AL411,0),0)))</f>
        <v/>
      </c>
      <c r="AZ411" s="22" t="str">
        <f>IF(AM411="","",IF(COUNTIF($AM$3:AM411,AM411)=1,1+MAX($AZ$3:AZ410),INDEX($AZ$3:AZ410,MATCH(AM411,$AM$3:AM411,0),0)))</f>
        <v/>
      </c>
      <c r="BA411" s="79" t="str">
        <f t="shared" si="203"/>
        <v/>
      </c>
      <c r="BB411" s="79" t="str">
        <f t="shared" si="204"/>
        <v/>
      </c>
      <c r="BC411" s="22" t="str">
        <f>IF($AL411="","",IF(COUNTIF(AL411,"*"&amp;BC$1&amp;"*"),COUNTIF(AL$3:AL411,"*"&amp;BC$1&amp;"*"),""))</f>
        <v/>
      </c>
      <c r="BD411" s="22" t="str">
        <f>IF($AL411="","",IF(COUNTIF(AM411,"*"&amp;BD$1&amp;"*"),COUNTIF(AM$3:AM411,"*"&amp;BD$1&amp;"*"),""))</f>
        <v/>
      </c>
      <c r="BE411" s="22" t="str">
        <f>IF($AL411="","",IF(COUNTIF(AN411,"*"&amp;BE$1&amp;"*"),COUNTIF(AN$3:AN411,"*"&amp;BE$1&amp;"*"),""))</f>
        <v/>
      </c>
      <c r="BF411" s="22" t="str">
        <f>IF($AL411="","",IF(COUNTIF(AO411,"*"&amp;BF$1&amp;"*"),COUNTIF(AO$3:AO411,"*"&amp;BF$1&amp;"*"),""))</f>
        <v/>
      </c>
      <c r="BG411" s="83" t="str">
        <f t="shared" si="205"/>
        <v/>
      </c>
      <c r="BH411" s="22" t="str">
        <f t="shared" si="206"/>
        <v/>
      </c>
      <c r="BI411" s="22" t="str">
        <f t="shared" si="207"/>
        <v/>
      </c>
      <c r="BK411" s="22" t="str">
        <f>IF($BK$1&gt;=1+MAX($BK$3:BK410),1+MAX($BK$3:BK410),"")</f>
        <v/>
      </c>
      <c r="BL411" s="22" t="str">
        <f t="shared" si="225"/>
        <v/>
      </c>
      <c r="BM411" s="22" t="str">
        <f t="shared" si="225"/>
        <v/>
      </c>
      <c r="BN411" s="22" t="str">
        <f t="shared" si="225"/>
        <v/>
      </c>
      <c r="BO411" s="22" t="str">
        <f t="shared" si="225"/>
        <v/>
      </c>
      <c r="BP411" s="22" t="str">
        <f t="shared" si="225"/>
        <v/>
      </c>
      <c r="BQ411" s="22" t="str">
        <f t="shared" si="225"/>
        <v/>
      </c>
      <c r="BR411" s="22" t="str">
        <f t="shared" si="225"/>
        <v/>
      </c>
      <c r="BS411" s="22" t="str">
        <f t="shared" si="225"/>
        <v/>
      </c>
      <c r="BT411" s="22" t="str">
        <f t="shared" si="225"/>
        <v/>
      </c>
      <c r="BU411" s="22" t="str">
        <f t="shared" si="225"/>
        <v/>
      </c>
      <c r="BV411" s="22" t="str">
        <f t="shared" si="225"/>
        <v/>
      </c>
    </row>
    <row r="412" spans="2:74" ht="30" customHeight="1" x14ac:dyDescent="0.2">
      <c r="B412" s="75"/>
      <c r="C412" s="75"/>
      <c r="D412" s="77"/>
      <c r="E412" s="49"/>
      <c r="F412" s="49"/>
      <c r="G412" s="50"/>
      <c r="H412" s="51"/>
      <c r="I412" s="50"/>
      <c r="J412" s="53"/>
      <c r="K412" s="55" t="str">
        <f t="shared" si="208"/>
        <v/>
      </c>
      <c r="L412" s="50" t="str">
        <f t="shared" si="209"/>
        <v/>
      </c>
      <c r="M412" s="50" t="str">
        <f t="shared" si="210"/>
        <v/>
      </c>
      <c r="N412" s="72" t="str">
        <f t="shared" si="211"/>
        <v/>
      </c>
      <c r="O412" s="72" t="str">
        <f t="shared" si="212"/>
        <v/>
      </c>
      <c r="P412" s="51" t="str">
        <f t="shared" si="213"/>
        <v/>
      </c>
      <c r="Q412" s="21"/>
      <c r="R412" s="68" t="str">
        <f t="shared" si="214"/>
        <v/>
      </c>
      <c r="S412" s="51" t="str">
        <f t="shared" si="215"/>
        <v/>
      </c>
      <c r="T412" s="24"/>
      <c r="U412" s="7" t="str">
        <f t="shared" si="200"/>
        <v/>
      </c>
      <c r="V412" s="8" t="str">
        <f t="shared" si="216"/>
        <v/>
      </c>
      <c r="W412" s="21"/>
      <c r="X412" s="14" t="str">
        <f t="shared" si="201"/>
        <v/>
      </c>
      <c r="Y412" s="14" t="str">
        <f t="shared" si="217"/>
        <v/>
      </c>
      <c r="Z412" s="8" t="str">
        <f t="shared" si="218"/>
        <v/>
      </c>
      <c r="AA412" s="24"/>
      <c r="AB412" s="4" t="str">
        <f>IF(B412="","",COUNT(B$3:B412))</f>
        <v/>
      </c>
      <c r="AC412" s="4" t="str">
        <f>IF(C412="","",COUNT(C$3:C412))</f>
        <v/>
      </c>
      <c r="AD412" s="4" t="str">
        <f>IF(D412="","",COUNT(D$3:D412))</f>
        <v/>
      </c>
      <c r="AE412" s="22" t="str">
        <f>IF(E412="","",COUNTA($E$3:E412))</f>
        <v/>
      </c>
      <c r="AF412" s="60" t="str">
        <f>IF(B412="",IF(OR($C412&lt;&gt;"",$D412&lt;&gt;"",$E412&lt;&gt;"",$F412&lt;&gt;""),INDEX(AF$3:AF411,MATCH(MAX(AB$3:AB411),AB$3:AB411,0),0),""),B412)</f>
        <v/>
      </c>
      <c r="AG412" s="60" t="str">
        <f>IF(C412="",IF(OR($B412&lt;&gt;"",$D412&lt;&gt;"",$E412&lt;&gt;"",$F412&lt;&gt;""),INDEX(AG$3:AG411,MATCH(MAX(AC$3:AC411),AC$3:AC411,0),0),""),C412)</f>
        <v/>
      </c>
      <c r="AH412" s="60" t="str">
        <f>IF(D412="",IF(OR($B412&lt;&gt;"",$C412&lt;&gt;"",$E412&lt;&gt;"",$F412&lt;&gt;""),INDEX(AH$3:AH411,MATCH(MAX(AD$3:AD411),AD$3:AD411,0),0),""),D412)</f>
        <v/>
      </c>
      <c r="AI412" s="19" t="str">
        <f t="shared" si="219"/>
        <v/>
      </c>
      <c r="AJ412" s="22" t="str">
        <f>IF(AK412="","",$AK412&amp;"@"&amp;AL412&amp;IF(AL412="","","@"&amp;COUNTIF($AI$3:AI412,AL412)))</f>
        <v/>
      </c>
      <c r="AK412" s="45" t="str">
        <f t="shared" si="220"/>
        <v/>
      </c>
      <c r="AL412" s="5" t="str">
        <f>IF(AI412="",IF(AND(F412&lt;&gt;"",E412=""),INDEX($AI$3:AI411,MATCH(MAX($AE$3:AE411),$AE$3:AE411,0),0),""),AI412)</f>
        <v/>
      </c>
      <c r="AM412" s="22" t="str">
        <f>IF(入力!F412="","",IFERROR(INDEX(設定!$B$3:$B$100003,IFERROR(MATCH("*"&amp;$F412&amp;"*",設定!B$3:B$100003,0),MATCH("*"&amp;$F412&amp;"*",設定!C$3:C$100003,0)),0),入力!F412))&amp;""</f>
        <v/>
      </c>
      <c r="AN412" s="22" t="str">
        <f>IF(AM412="","",IFERROR(IF(入力!I412="",INDEX(設定!$D$3:$D$100003,MATCH("*"&amp;$AM412&amp;"*",設定!B$3:B$100003,0),0),I412),I412))&amp;""</f>
        <v/>
      </c>
      <c r="AO412" s="22" t="str">
        <f t="shared" si="221"/>
        <v/>
      </c>
      <c r="AP412" s="22" t="str">
        <f t="shared" si="222"/>
        <v/>
      </c>
      <c r="AQ412" s="22" t="str">
        <f>IF(AM412="","",IFERROR(IF(入力!H412="",INDEX(設定!$E$3:$X$100003,MATCH("*"&amp;$AM412&amp;"*",設定!B$3:B$100003,0),MATCH($AK412,設定!$E$1:$X$1,1)),H412),H412))</f>
        <v/>
      </c>
      <c r="AR412" s="23" t="str">
        <f t="shared" si="223"/>
        <v/>
      </c>
      <c r="AS412" s="23" t="str">
        <f>IF(AND(AR412&lt;&gt;"",COUNTIF($AJ$3:AJ412,AJ412)=1),SUMIF($AJ$3:$AR$100003,AJ412,$AR$3:$AR$100003),"")</f>
        <v/>
      </c>
      <c r="AT412" s="23" t="str">
        <f>IF(AND(COUNTIF($AK$3:AK412,AK412)=COUNTIF($AK$3:AK100412,AK412),AK412&lt;&gt;""),SUMIF($AK$3:AK412,AK412,$AR$3:AR412),"")</f>
        <v/>
      </c>
      <c r="AU412" s="125"/>
      <c r="AV412" s="22" t="str">
        <f>IF(COUNT(BA412:BF412)=6,MAX($AV$3:AV411)+1,"")</f>
        <v/>
      </c>
      <c r="AW412" s="22" t="str">
        <f>IF(AX412="","",RANK(AX412,$AX$3:$AX$100003,1)+COUNTIF($AX$3:AX412,AX412)-1)</f>
        <v/>
      </c>
      <c r="AX412" s="22" t="str">
        <f t="shared" si="202"/>
        <v/>
      </c>
      <c r="AY412" s="22" t="str">
        <f>IF(AL412="","",IF(COUNTIF($AL$3:AL412,AL412)=1,1+MAX($AY$3:AY411),INDEX($AY$3:AY411,MATCH(AL412,$AL$3:AL412,0),0)))</f>
        <v/>
      </c>
      <c r="AZ412" s="22" t="str">
        <f>IF(AM412="","",IF(COUNTIF($AM$3:AM412,AM412)=1,1+MAX($AZ$3:AZ411),INDEX($AZ$3:AZ411,MATCH(AM412,$AM$3:AM412,0),0)))</f>
        <v/>
      </c>
      <c r="BA412" s="79" t="str">
        <f t="shared" si="203"/>
        <v/>
      </c>
      <c r="BB412" s="79" t="str">
        <f t="shared" si="204"/>
        <v/>
      </c>
      <c r="BC412" s="22" t="str">
        <f>IF($AL412="","",IF(COUNTIF(AL412,"*"&amp;BC$1&amp;"*"),COUNTIF(AL$3:AL412,"*"&amp;BC$1&amp;"*"),""))</f>
        <v/>
      </c>
      <c r="BD412" s="22" t="str">
        <f>IF($AL412="","",IF(COUNTIF(AM412,"*"&amp;BD$1&amp;"*"),COUNTIF(AM$3:AM412,"*"&amp;BD$1&amp;"*"),""))</f>
        <v/>
      </c>
      <c r="BE412" s="22" t="str">
        <f>IF($AL412="","",IF(COUNTIF(AN412,"*"&amp;BE$1&amp;"*"),COUNTIF(AN$3:AN412,"*"&amp;BE$1&amp;"*"),""))</f>
        <v/>
      </c>
      <c r="BF412" s="22" t="str">
        <f>IF($AL412="","",IF(COUNTIF(AO412,"*"&amp;BF$1&amp;"*"),COUNTIF(AO$3:AO412,"*"&amp;BF$1&amp;"*"),""))</f>
        <v/>
      </c>
      <c r="BG412" s="83" t="str">
        <f t="shared" si="205"/>
        <v/>
      </c>
      <c r="BH412" s="22" t="str">
        <f t="shared" si="206"/>
        <v/>
      </c>
      <c r="BI412" s="22" t="str">
        <f t="shared" si="207"/>
        <v/>
      </c>
      <c r="BK412" s="22" t="str">
        <f>IF($BK$1&gt;=1+MAX($BK$3:BK411),1+MAX($BK$3:BK411),"")</f>
        <v/>
      </c>
      <c r="BL412" s="22" t="str">
        <f t="shared" si="225"/>
        <v/>
      </c>
      <c r="BM412" s="22" t="str">
        <f t="shared" si="225"/>
        <v/>
      </c>
      <c r="BN412" s="22" t="str">
        <f t="shared" si="225"/>
        <v/>
      </c>
      <c r="BO412" s="22" t="str">
        <f t="shared" si="225"/>
        <v/>
      </c>
      <c r="BP412" s="22" t="str">
        <f t="shared" si="225"/>
        <v/>
      </c>
      <c r="BQ412" s="22" t="str">
        <f t="shared" si="225"/>
        <v/>
      </c>
      <c r="BR412" s="22" t="str">
        <f t="shared" si="225"/>
        <v/>
      </c>
      <c r="BS412" s="22" t="str">
        <f t="shared" si="225"/>
        <v/>
      </c>
      <c r="BT412" s="22" t="str">
        <f t="shared" si="225"/>
        <v/>
      </c>
      <c r="BU412" s="22" t="str">
        <f t="shared" si="225"/>
        <v/>
      </c>
      <c r="BV412" s="22" t="str">
        <f t="shared" si="225"/>
        <v/>
      </c>
    </row>
    <row r="413" spans="2:74" ht="30" customHeight="1" x14ac:dyDescent="0.2">
      <c r="B413" s="75"/>
      <c r="C413" s="75"/>
      <c r="D413" s="77"/>
      <c r="E413" s="49"/>
      <c r="F413" s="49"/>
      <c r="G413" s="50"/>
      <c r="H413" s="51"/>
      <c r="I413" s="50"/>
      <c r="J413" s="53"/>
      <c r="K413" s="55" t="str">
        <f t="shared" si="208"/>
        <v/>
      </c>
      <c r="L413" s="50" t="str">
        <f t="shared" si="209"/>
        <v/>
      </c>
      <c r="M413" s="50" t="str">
        <f t="shared" si="210"/>
        <v/>
      </c>
      <c r="N413" s="72" t="str">
        <f t="shared" si="211"/>
        <v/>
      </c>
      <c r="O413" s="72" t="str">
        <f t="shared" si="212"/>
        <v/>
      </c>
      <c r="P413" s="51" t="str">
        <f t="shared" si="213"/>
        <v/>
      </c>
      <c r="Q413" s="21"/>
      <c r="R413" s="68" t="str">
        <f t="shared" si="214"/>
        <v/>
      </c>
      <c r="S413" s="51" t="str">
        <f t="shared" si="215"/>
        <v/>
      </c>
      <c r="T413" s="24"/>
      <c r="U413" s="7" t="str">
        <f t="shared" si="200"/>
        <v/>
      </c>
      <c r="V413" s="8" t="str">
        <f t="shared" si="216"/>
        <v/>
      </c>
      <c r="W413" s="21"/>
      <c r="X413" s="14" t="str">
        <f t="shared" si="201"/>
        <v/>
      </c>
      <c r="Y413" s="14" t="str">
        <f t="shared" si="217"/>
        <v/>
      </c>
      <c r="Z413" s="8" t="str">
        <f t="shared" si="218"/>
        <v/>
      </c>
      <c r="AA413" s="24"/>
      <c r="AB413" s="4" t="str">
        <f>IF(B413="","",COUNT(B$3:B413))</f>
        <v/>
      </c>
      <c r="AC413" s="4" t="str">
        <f>IF(C413="","",COUNT(C$3:C413))</f>
        <v/>
      </c>
      <c r="AD413" s="4" t="str">
        <f>IF(D413="","",COUNT(D$3:D413))</f>
        <v/>
      </c>
      <c r="AE413" s="22" t="str">
        <f>IF(E413="","",COUNTA($E$3:E413))</f>
        <v/>
      </c>
      <c r="AF413" s="60" t="str">
        <f>IF(B413="",IF(OR($C413&lt;&gt;"",$D413&lt;&gt;"",$E413&lt;&gt;"",$F413&lt;&gt;""),INDEX(AF$3:AF412,MATCH(MAX(AB$3:AB412),AB$3:AB412,0),0),""),B413)</f>
        <v/>
      </c>
      <c r="AG413" s="60" t="str">
        <f>IF(C413="",IF(OR($B413&lt;&gt;"",$D413&lt;&gt;"",$E413&lt;&gt;"",$F413&lt;&gt;""),INDEX(AG$3:AG412,MATCH(MAX(AC$3:AC412),AC$3:AC412,0),0),""),C413)</f>
        <v/>
      </c>
      <c r="AH413" s="60" t="str">
        <f>IF(D413="",IF(OR($B413&lt;&gt;"",$C413&lt;&gt;"",$E413&lt;&gt;"",$F413&lt;&gt;""),INDEX(AH$3:AH412,MATCH(MAX(AD$3:AD412),AD$3:AD412,0),0),""),D413)</f>
        <v/>
      </c>
      <c r="AI413" s="19" t="str">
        <f t="shared" si="219"/>
        <v/>
      </c>
      <c r="AJ413" s="22" t="str">
        <f>IF(AK413="","",$AK413&amp;"@"&amp;AL413&amp;IF(AL413="","","@"&amp;COUNTIF($AI$3:AI413,AL413)))</f>
        <v/>
      </c>
      <c r="AK413" s="45" t="str">
        <f t="shared" si="220"/>
        <v/>
      </c>
      <c r="AL413" s="5" t="str">
        <f>IF(AI413="",IF(AND(F413&lt;&gt;"",E413=""),INDEX($AI$3:AI412,MATCH(MAX($AE$3:AE412),$AE$3:AE412,0),0),""),AI413)</f>
        <v/>
      </c>
      <c r="AM413" s="22" t="str">
        <f>IF(入力!F413="","",IFERROR(INDEX(設定!$B$3:$B$100003,IFERROR(MATCH("*"&amp;$F413&amp;"*",設定!B$3:B$100003,0),MATCH("*"&amp;$F413&amp;"*",設定!C$3:C$100003,0)),0),入力!F413))&amp;""</f>
        <v/>
      </c>
      <c r="AN413" s="22" t="str">
        <f>IF(AM413="","",IFERROR(IF(入力!I413="",INDEX(設定!$D$3:$D$100003,MATCH("*"&amp;$AM413&amp;"*",設定!B$3:B$100003,0),0),I413),I413))&amp;""</f>
        <v/>
      </c>
      <c r="AO413" s="22" t="str">
        <f t="shared" si="221"/>
        <v/>
      </c>
      <c r="AP413" s="22" t="str">
        <f t="shared" si="222"/>
        <v/>
      </c>
      <c r="AQ413" s="22" t="str">
        <f>IF(AM413="","",IFERROR(IF(入力!H413="",INDEX(設定!$E$3:$X$100003,MATCH("*"&amp;$AM413&amp;"*",設定!B$3:B$100003,0),MATCH($AK413,設定!$E$1:$X$1,1)),H413),H413))</f>
        <v/>
      </c>
      <c r="AR413" s="23" t="str">
        <f t="shared" si="223"/>
        <v/>
      </c>
      <c r="AS413" s="23" t="str">
        <f>IF(AND(AR413&lt;&gt;"",COUNTIF($AJ$3:AJ413,AJ413)=1),SUMIF($AJ$3:$AR$100003,AJ413,$AR$3:$AR$100003),"")</f>
        <v/>
      </c>
      <c r="AT413" s="23" t="str">
        <f>IF(AND(COUNTIF($AK$3:AK413,AK413)=COUNTIF($AK$3:AK100413,AK413),AK413&lt;&gt;""),SUMIF($AK$3:AK413,AK413,$AR$3:AR413),"")</f>
        <v/>
      </c>
      <c r="AU413" s="125"/>
      <c r="AV413" s="22" t="str">
        <f>IF(COUNT(BA413:BF413)=6,MAX($AV$3:AV412)+1,"")</f>
        <v/>
      </c>
      <c r="AW413" s="22" t="str">
        <f>IF(AX413="","",RANK(AX413,$AX$3:$AX$100003,1)+COUNTIF($AX$3:AX413,AX413)-1)</f>
        <v/>
      </c>
      <c r="AX413" s="22" t="str">
        <f t="shared" si="202"/>
        <v/>
      </c>
      <c r="AY413" s="22" t="str">
        <f>IF(AL413="","",IF(COUNTIF($AL$3:AL413,AL413)=1,1+MAX($AY$3:AY412),INDEX($AY$3:AY412,MATCH(AL413,$AL$3:AL413,0),0)))</f>
        <v/>
      </c>
      <c r="AZ413" s="22" t="str">
        <f>IF(AM413="","",IF(COUNTIF($AM$3:AM413,AM413)=1,1+MAX($AZ$3:AZ412),INDEX($AZ$3:AZ412,MATCH(AM413,$AM$3:AM413,0),0)))</f>
        <v/>
      </c>
      <c r="BA413" s="79" t="str">
        <f t="shared" si="203"/>
        <v/>
      </c>
      <c r="BB413" s="79" t="str">
        <f t="shared" si="204"/>
        <v/>
      </c>
      <c r="BC413" s="22" t="str">
        <f>IF($AL413="","",IF(COUNTIF(AL413,"*"&amp;BC$1&amp;"*"),COUNTIF(AL$3:AL413,"*"&amp;BC$1&amp;"*"),""))</f>
        <v/>
      </c>
      <c r="BD413" s="22" t="str">
        <f>IF($AL413="","",IF(COUNTIF(AM413,"*"&amp;BD$1&amp;"*"),COUNTIF(AM$3:AM413,"*"&amp;BD$1&amp;"*"),""))</f>
        <v/>
      </c>
      <c r="BE413" s="22" t="str">
        <f>IF($AL413="","",IF(COUNTIF(AN413,"*"&amp;BE$1&amp;"*"),COUNTIF(AN$3:AN413,"*"&amp;BE$1&amp;"*"),""))</f>
        <v/>
      </c>
      <c r="BF413" s="22" t="str">
        <f>IF($AL413="","",IF(COUNTIF(AO413,"*"&amp;BF$1&amp;"*"),COUNTIF(AO$3:AO413,"*"&amp;BF$1&amp;"*"),""))</f>
        <v/>
      </c>
      <c r="BG413" s="83" t="str">
        <f t="shared" si="205"/>
        <v/>
      </c>
      <c r="BH413" s="22" t="str">
        <f t="shared" si="206"/>
        <v/>
      </c>
      <c r="BI413" s="22" t="str">
        <f t="shared" si="207"/>
        <v/>
      </c>
      <c r="BK413" s="22" t="str">
        <f>IF($BK$1&gt;=1+MAX($BK$3:BK412),1+MAX($BK$3:BK412),"")</f>
        <v/>
      </c>
      <c r="BL413" s="22" t="str">
        <f t="shared" ref="BL413:BV422" si="226">IFERROR(IF($BK413="","",INDEX($AF$3:$AR$100003,MATCH($BK413,INDEX($AV$3:$AW$100003,0,MATCH($BL$1,$AV$2:$AW$2,0)),0),MATCH(BL$2,$AF$2:$AR$2,0))),"")</f>
        <v/>
      </c>
      <c r="BM413" s="22" t="str">
        <f t="shared" si="226"/>
        <v/>
      </c>
      <c r="BN413" s="22" t="str">
        <f t="shared" si="226"/>
        <v/>
      </c>
      <c r="BO413" s="22" t="str">
        <f t="shared" si="226"/>
        <v/>
      </c>
      <c r="BP413" s="22" t="str">
        <f t="shared" si="226"/>
        <v/>
      </c>
      <c r="BQ413" s="22" t="str">
        <f t="shared" si="226"/>
        <v/>
      </c>
      <c r="BR413" s="22" t="str">
        <f t="shared" si="226"/>
        <v/>
      </c>
      <c r="BS413" s="22" t="str">
        <f t="shared" si="226"/>
        <v/>
      </c>
      <c r="BT413" s="22" t="str">
        <f t="shared" si="226"/>
        <v/>
      </c>
      <c r="BU413" s="22" t="str">
        <f t="shared" si="226"/>
        <v/>
      </c>
      <c r="BV413" s="22" t="str">
        <f t="shared" si="226"/>
        <v/>
      </c>
    </row>
    <row r="414" spans="2:74" ht="30" customHeight="1" x14ac:dyDescent="0.2">
      <c r="B414" s="75"/>
      <c r="C414" s="75"/>
      <c r="D414" s="77"/>
      <c r="E414" s="49"/>
      <c r="F414" s="49"/>
      <c r="G414" s="50"/>
      <c r="H414" s="51"/>
      <c r="I414" s="50"/>
      <c r="J414" s="53"/>
      <c r="K414" s="55" t="str">
        <f t="shared" si="208"/>
        <v/>
      </c>
      <c r="L414" s="50" t="str">
        <f t="shared" si="209"/>
        <v/>
      </c>
      <c r="M414" s="50" t="str">
        <f t="shared" si="210"/>
        <v/>
      </c>
      <c r="N414" s="72" t="str">
        <f t="shared" si="211"/>
        <v/>
      </c>
      <c r="O414" s="72" t="str">
        <f t="shared" si="212"/>
        <v/>
      </c>
      <c r="P414" s="51" t="str">
        <f t="shared" si="213"/>
        <v/>
      </c>
      <c r="Q414" s="21"/>
      <c r="R414" s="68" t="str">
        <f t="shared" si="214"/>
        <v/>
      </c>
      <c r="S414" s="51" t="str">
        <f t="shared" si="215"/>
        <v/>
      </c>
      <c r="T414" s="24"/>
      <c r="U414" s="7" t="str">
        <f t="shared" si="200"/>
        <v/>
      </c>
      <c r="V414" s="8" t="str">
        <f t="shared" si="216"/>
        <v/>
      </c>
      <c r="W414" s="21"/>
      <c r="X414" s="14" t="str">
        <f t="shared" si="201"/>
        <v/>
      </c>
      <c r="Y414" s="14" t="str">
        <f t="shared" si="217"/>
        <v/>
      </c>
      <c r="Z414" s="8" t="str">
        <f t="shared" si="218"/>
        <v/>
      </c>
      <c r="AA414" s="24"/>
      <c r="AB414" s="4" t="str">
        <f>IF(B414="","",COUNT(B$3:B414))</f>
        <v/>
      </c>
      <c r="AC414" s="4" t="str">
        <f>IF(C414="","",COUNT(C$3:C414))</f>
        <v/>
      </c>
      <c r="AD414" s="4" t="str">
        <f>IF(D414="","",COUNT(D$3:D414))</f>
        <v/>
      </c>
      <c r="AE414" s="22" t="str">
        <f>IF(E414="","",COUNTA($E$3:E414))</f>
        <v/>
      </c>
      <c r="AF414" s="60" t="str">
        <f>IF(B414="",IF(OR($C414&lt;&gt;"",$D414&lt;&gt;"",$E414&lt;&gt;"",$F414&lt;&gt;""),INDEX(AF$3:AF413,MATCH(MAX(AB$3:AB413),AB$3:AB413,0),0),""),B414)</f>
        <v/>
      </c>
      <c r="AG414" s="60" t="str">
        <f>IF(C414="",IF(OR($B414&lt;&gt;"",$D414&lt;&gt;"",$E414&lt;&gt;"",$F414&lt;&gt;""),INDEX(AG$3:AG413,MATCH(MAX(AC$3:AC413),AC$3:AC413,0),0),""),C414)</f>
        <v/>
      </c>
      <c r="AH414" s="60" t="str">
        <f>IF(D414="",IF(OR($B414&lt;&gt;"",$C414&lt;&gt;"",$E414&lt;&gt;"",$F414&lt;&gt;""),INDEX(AH$3:AH413,MATCH(MAX(AD$3:AD413),AD$3:AD413,0),0),""),D414)</f>
        <v/>
      </c>
      <c r="AI414" s="19" t="str">
        <f t="shared" si="219"/>
        <v/>
      </c>
      <c r="AJ414" s="22" t="str">
        <f>IF(AK414="","",$AK414&amp;"@"&amp;AL414&amp;IF(AL414="","","@"&amp;COUNTIF($AI$3:AI414,AL414)))</f>
        <v/>
      </c>
      <c r="AK414" s="45" t="str">
        <f t="shared" si="220"/>
        <v/>
      </c>
      <c r="AL414" s="5" t="str">
        <f>IF(AI414="",IF(AND(F414&lt;&gt;"",E414=""),INDEX($AI$3:AI413,MATCH(MAX($AE$3:AE413),$AE$3:AE413,0),0),""),AI414)</f>
        <v/>
      </c>
      <c r="AM414" s="22" t="str">
        <f>IF(入力!F414="","",IFERROR(INDEX(設定!$B$3:$B$100003,IFERROR(MATCH("*"&amp;$F414&amp;"*",設定!B$3:B$100003,0),MATCH("*"&amp;$F414&amp;"*",設定!C$3:C$100003,0)),0),入力!F414))&amp;""</f>
        <v/>
      </c>
      <c r="AN414" s="22" t="str">
        <f>IF(AM414="","",IFERROR(IF(入力!I414="",INDEX(設定!$D$3:$D$100003,MATCH("*"&amp;$AM414&amp;"*",設定!B$3:B$100003,0),0),I414),I414))&amp;""</f>
        <v/>
      </c>
      <c r="AO414" s="22" t="str">
        <f t="shared" si="221"/>
        <v/>
      </c>
      <c r="AP414" s="22" t="str">
        <f t="shared" si="222"/>
        <v/>
      </c>
      <c r="AQ414" s="22" t="str">
        <f>IF(AM414="","",IFERROR(IF(入力!H414="",INDEX(設定!$E$3:$X$100003,MATCH("*"&amp;$AM414&amp;"*",設定!B$3:B$100003,0),MATCH($AK414,設定!$E$1:$X$1,1)),H414),H414))</f>
        <v/>
      </c>
      <c r="AR414" s="23" t="str">
        <f t="shared" si="223"/>
        <v/>
      </c>
      <c r="AS414" s="23" t="str">
        <f>IF(AND(AR414&lt;&gt;"",COUNTIF($AJ$3:AJ414,AJ414)=1),SUMIF($AJ$3:$AR$100003,AJ414,$AR$3:$AR$100003),"")</f>
        <v/>
      </c>
      <c r="AT414" s="23" t="str">
        <f>IF(AND(COUNTIF($AK$3:AK414,AK414)=COUNTIF($AK$3:AK100414,AK414),AK414&lt;&gt;""),SUMIF($AK$3:AK414,AK414,$AR$3:AR414),"")</f>
        <v/>
      </c>
      <c r="AU414" s="125"/>
      <c r="AV414" s="22" t="str">
        <f>IF(COUNT(BA414:BF414)=6,MAX($AV$3:AV413)+1,"")</f>
        <v/>
      </c>
      <c r="AW414" s="22" t="str">
        <f>IF(AX414="","",RANK(AX414,$AX$3:$AX$100003,1)+COUNTIF($AX$3:AX414,AX414)-1)</f>
        <v/>
      </c>
      <c r="AX414" s="22" t="str">
        <f t="shared" si="202"/>
        <v/>
      </c>
      <c r="AY414" s="22" t="str">
        <f>IF(AL414="","",IF(COUNTIF($AL$3:AL414,AL414)=1,1+MAX($AY$3:AY413),INDEX($AY$3:AY413,MATCH(AL414,$AL$3:AL414,0),0)))</f>
        <v/>
      </c>
      <c r="AZ414" s="22" t="str">
        <f>IF(AM414="","",IF(COUNTIF($AM$3:AM414,AM414)=1,1+MAX($AZ$3:AZ413),INDEX($AZ$3:AZ413,MATCH(AM414,$AM$3:AM414,0),0)))</f>
        <v/>
      </c>
      <c r="BA414" s="79" t="str">
        <f t="shared" si="203"/>
        <v/>
      </c>
      <c r="BB414" s="79" t="str">
        <f t="shared" si="204"/>
        <v/>
      </c>
      <c r="BC414" s="22" t="str">
        <f>IF($AL414="","",IF(COUNTIF(AL414,"*"&amp;BC$1&amp;"*"),COUNTIF(AL$3:AL414,"*"&amp;BC$1&amp;"*"),""))</f>
        <v/>
      </c>
      <c r="BD414" s="22" t="str">
        <f>IF($AL414="","",IF(COUNTIF(AM414,"*"&amp;BD$1&amp;"*"),COUNTIF(AM$3:AM414,"*"&amp;BD$1&amp;"*"),""))</f>
        <v/>
      </c>
      <c r="BE414" s="22" t="str">
        <f>IF($AL414="","",IF(COUNTIF(AN414,"*"&amp;BE$1&amp;"*"),COUNTIF(AN$3:AN414,"*"&amp;BE$1&amp;"*"),""))</f>
        <v/>
      </c>
      <c r="BF414" s="22" t="str">
        <f>IF($AL414="","",IF(COUNTIF(AO414,"*"&amp;BF$1&amp;"*"),COUNTIF(AO$3:AO414,"*"&amp;BF$1&amp;"*"),""))</f>
        <v/>
      </c>
      <c r="BG414" s="83" t="str">
        <f t="shared" si="205"/>
        <v/>
      </c>
      <c r="BH414" s="22" t="str">
        <f t="shared" si="206"/>
        <v/>
      </c>
      <c r="BI414" s="22" t="str">
        <f t="shared" si="207"/>
        <v/>
      </c>
      <c r="BK414" s="22" t="str">
        <f>IF($BK$1&gt;=1+MAX($BK$3:BK413),1+MAX($BK$3:BK413),"")</f>
        <v/>
      </c>
      <c r="BL414" s="22" t="str">
        <f t="shared" si="226"/>
        <v/>
      </c>
      <c r="BM414" s="22" t="str">
        <f t="shared" si="226"/>
        <v/>
      </c>
      <c r="BN414" s="22" t="str">
        <f t="shared" si="226"/>
        <v/>
      </c>
      <c r="BO414" s="22" t="str">
        <f t="shared" si="226"/>
        <v/>
      </c>
      <c r="BP414" s="22" t="str">
        <f t="shared" si="226"/>
        <v/>
      </c>
      <c r="BQ414" s="22" t="str">
        <f t="shared" si="226"/>
        <v/>
      </c>
      <c r="BR414" s="22" t="str">
        <f t="shared" si="226"/>
        <v/>
      </c>
      <c r="BS414" s="22" t="str">
        <f t="shared" si="226"/>
        <v/>
      </c>
      <c r="BT414" s="22" t="str">
        <f t="shared" si="226"/>
        <v/>
      </c>
      <c r="BU414" s="22" t="str">
        <f t="shared" si="226"/>
        <v/>
      </c>
      <c r="BV414" s="22" t="str">
        <f t="shared" si="226"/>
        <v/>
      </c>
    </row>
    <row r="415" spans="2:74" ht="30" customHeight="1" x14ac:dyDescent="0.2">
      <c r="B415" s="75"/>
      <c r="C415" s="75"/>
      <c r="D415" s="77"/>
      <c r="E415" s="49"/>
      <c r="F415" s="49"/>
      <c r="G415" s="50"/>
      <c r="H415" s="51"/>
      <c r="I415" s="50"/>
      <c r="J415" s="53"/>
      <c r="K415" s="55" t="str">
        <f t="shared" si="208"/>
        <v/>
      </c>
      <c r="L415" s="50" t="str">
        <f t="shared" si="209"/>
        <v/>
      </c>
      <c r="M415" s="50" t="str">
        <f t="shared" si="210"/>
        <v/>
      </c>
      <c r="N415" s="72" t="str">
        <f t="shared" si="211"/>
        <v/>
      </c>
      <c r="O415" s="72" t="str">
        <f t="shared" si="212"/>
        <v/>
      </c>
      <c r="P415" s="51" t="str">
        <f t="shared" si="213"/>
        <v/>
      </c>
      <c r="Q415" s="21"/>
      <c r="R415" s="68" t="str">
        <f t="shared" si="214"/>
        <v/>
      </c>
      <c r="S415" s="51" t="str">
        <f t="shared" si="215"/>
        <v/>
      </c>
      <c r="T415" s="24"/>
      <c r="U415" s="7" t="str">
        <f t="shared" si="200"/>
        <v/>
      </c>
      <c r="V415" s="8" t="str">
        <f t="shared" si="216"/>
        <v/>
      </c>
      <c r="W415" s="21"/>
      <c r="X415" s="14" t="str">
        <f t="shared" si="201"/>
        <v/>
      </c>
      <c r="Y415" s="14" t="str">
        <f t="shared" si="217"/>
        <v/>
      </c>
      <c r="Z415" s="8" t="str">
        <f t="shared" si="218"/>
        <v/>
      </c>
      <c r="AA415" s="24"/>
      <c r="AB415" s="4" t="str">
        <f>IF(B415="","",COUNT(B$3:B415))</f>
        <v/>
      </c>
      <c r="AC415" s="4" t="str">
        <f>IF(C415="","",COUNT(C$3:C415))</f>
        <v/>
      </c>
      <c r="AD415" s="4" t="str">
        <f>IF(D415="","",COUNT(D$3:D415))</f>
        <v/>
      </c>
      <c r="AE415" s="22" t="str">
        <f>IF(E415="","",COUNTA($E$3:E415))</f>
        <v/>
      </c>
      <c r="AF415" s="60" t="str">
        <f>IF(B415="",IF(OR($C415&lt;&gt;"",$D415&lt;&gt;"",$E415&lt;&gt;"",$F415&lt;&gt;""),INDEX(AF$3:AF414,MATCH(MAX(AB$3:AB414),AB$3:AB414,0),0),""),B415)</f>
        <v/>
      </c>
      <c r="AG415" s="60" t="str">
        <f>IF(C415="",IF(OR($B415&lt;&gt;"",$D415&lt;&gt;"",$E415&lt;&gt;"",$F415&lt;&gt;""),INDEX(AG$3:AG414,MATCH(MAX(AC$3:AC414),AC$3:AC414,0),0),""),C415)</f>
        <v/>
      </c>
      <c r="AH415" s="60" t="str">
        <f>IF(D415="",IF(OR($B415&lt;&gt;"",$C415&lt;&gt;"",$E415&lt;&gt;"",$F415&lt;&gt;""),INDEX(AH$3:AH414,MATCH(MAX(AD$3:AD414),AD$3:AD414,0),0),""),D415)</f>
        <v/>
      </c>
      <c r="AI415" s="19" t="str">
        <f t="shared" si="219"/>
        <v/>
      </c>
      <c r="AJ415" s="22" t="str">
        <f>IF(AK415="","",$AK415&amp;"@"&amp;AL415&amp;IF(AL415="","","@"&amp;COUNTIF($AI$3:AI415,AL415)))</f>
        <v/>
      </c>
      <c r="AK415" s="45" t="str">
        <f t="shared" si="220"/>
        <v/>
      </c>
      <c r="AL415" s="5" t="str">
        <f>IF(AI415="",IF(AND(F415&lt;&gt;"",E415=""),INDEX($AI$3:AI414,MATCH(MAX($AE$3:AE414),$AE$3:AE414,0),0),""),AI415)</f>
        <v/>
      </c>
      <c r="AM415" s="22" t="str">
        <f>IF(入力!F415="","",IFERROR(INDEX(設定!$B$3:$B$100003,IFERROR(MATCH("*"&amp;$F415&amp;"*",設定!B$3:B$100003,0),MATCH("*"&amp;$F415&amp;"*",設定!C$3:C$100003,0)),0),入力!F415))&amp;""</f>
        <v/>
      </c>
      <c r="AN415" s="22" t="str">
        <f>IF(AM415="","",IFERROR(IF(入力!I415="",INDEX(設定!$D$3:$D$100003,MATCH("*"&amp;$AM415&amp;"*",設定!B$3:B$100003,0),0),I415),I415))&amp;""</f>
        <v/>
      </c>
      <c r="AO415" s="22" t="str">
        <f t="shared" si="221"/>
        <v/>
      </c>
      <c r="AP415" s="22" t="str">
        <f t="shared" si="222"/>
        <v/>
      </c>
      <c r="AQ415" s="22" t="str">
        <f>IF(AM415="","",IFERROR(IF(入力!H415="",INDEX(設定!$E$3:$X$100003,MATCH("*"&amp;$AM415&amp;"*",設定!B$3:B$100003,0),MATCH($AK415,設定!$E$1:$X$1,1)),H415),H415))</f>
        <v/>
      </c>
      <c r="AR415" s="23" t="str">
        <f t="shared" si="223"/>
        <v/>
      </c>
      <c r="AS415" s="23" t="str">
        <f>IF(AND(AR415&lt;&gt;"",COUNTIF($AJ$3:AJ415,AJ415)=1),SUMIF($AJ$3:$AR$100003,AJ415,$AR$3:$AR$100003),"")</f>
        <v/>
      </c>
      <c r="AT415" s="23" t="str">
        <f>IF(AND(COUNTIF($AK$3:AK415,AK415)=COUNTIF($AK$3:AK100415,AK415),AK415&lt;&gt;""),SUMIF($AK$3:AK415,AK415,$AR$3:AR415),"")</f>
        <v/>
      </c>
      <c r="AU415" s="125"/>
      <c r="AV415" s="22" t="str">
        <f>IF(COUNT(BA415:BF415)=6,MAX($AV$3:AV414)+1,"")</f>
        <v/>
      </c>
      <c r="AW415" s="22" t="str">
        <f>IF(AX415="","",RANK(AX415,$AX$3:$AX$100003,1)+COUNTIF($AX$3:AX415,AX415)-1)</f>
        <v/>
      </c>
      <c r="AX415" s="22" t="str">
        <f t="shared" si="202"/>
        <v/>
      </c>
      <c r="AY415" s="22" t="str">
        <f>IF(AL415="","",IF(COUNTIF($AL$3:AL415,AL415)=1,1+MAX($AY$3:AY414),INDEX($AY$3:AY414,MATCH(AL415,$AL$3:AL415,0),0)))</f>
        <v/>
      </c>
      <c r="AZ415" s="22" t="str">
        <f>IF(AM415="","",IF(COUNTIF($AM$3:AM415,AM415)=1,1+MAX($AZ$3:AZ414),INDEX($AZ$3:AZ414,MATCH(AM415,$AM$3:AM415,0),0)))</f>
        <v/>
      </c>
      <c r="BA415" s="79" t="str">
        <f t="shared" si="203"/>
        <v/>
      </c>
      <c r="BB415" s="79" t="str">
        <f t="shared" si="204"/>
        <v/>
      </c>
      <c r="BC415" s="22" t="str">
        <f>IF($AL415="","",IF(COUNTIF(AL415,"*"&amp;BC$1&amp;"*"),COUNTIF(AL$3:AL415,"*"&amp;BC$1&amp;"*"),""))</f>
        <v/>
      </c>
      <c r="BD415" s="22" t="str">
        <f>IF($AL415="","",IF(COUNTIF(AM415,"*"&amp;BD$1&amp;"*"),COUNTIF(AM$3:AM415,"*"&amp;BD$1&amp;"*"),""))</f>
        <v/>
      </c>
      <c r="BE415" s="22" t="str">
        <f>IF($AL415="","",IF(COUNTIF(AN415,"*"&amp;BE$1&amp;"*"),COUNTIF(AN$3:AN415,"*"&amp;BE$1&amp;"*"),""))</f>
        <v/>
      </c>
      <c r="BF415" s="22" t="str">
        <f>IF($AL415="","",IF(COUNTIF(AO415,"*"&amp;BF$1&amp;"*"),COUNTIF(AO$3:AO415,"*"&amp;BF$1&amp;"*"),""))</f>
        <v/>
      </c>
      <c r="BG415" s="83" t="str">
        <f t="shared" si="205"/>
        <v/>
      </c>
      <c r="BH415" s="22" t="str">
        <f t="shared" si="206"/>
        <v/>
      </c>
      <c r="BI415" s="22" t="str">
        <f t="shared" si="207"/>
        <v/>
      </c>
      <c r="BK415" s="22" t="str">
        <f>IF($BK$1&gt;=1+MAX($BK$3:BK414),1+MAX($BK$3:BK414),"")</f>
        <v/>
      </c>
      <c r="BL415" s="22" t="str">
        <f t="shared" si="226"/>
        <v/>
      </c>
      <c r="BM415" s="22" t="str">
        <f t="shared" si="226"/>
        <v/>
      </c>
      <c r="BN415" s="22" t="str">
        <f t="shared" si="226"/>
        <v/>
      </c>
      <c r="BO415" s="22" t="str">
        <f t="shared" si="226"/>
        <v/>
      </c>
      <c r="BP415" s="22" t="str">
        <f t="shared" si="226"/>
        <v/>
      </c>
      <c r="BQ415" s="22" t="str">
        <f t="shared" si="226"/>
        <v/>
      </c>
      <c r="BR415" s="22" t="str">
        <f t="shared" si="226"/>
        <v/>
      </c>
      <c r="BS415" s="22" t="str">
        <f t="shared" si="226"/>
        <v/>
      </c>
      <c r="BT415" s="22" t="str">
        <f t="shared" si="226"/>
        <v/>
      </c>
      <c r="BU415" s="22" t="str">
        <f t="shared" si="226"/>
        <v/>
      </c>
      <c r="BV415" s="22" t="str">
        <f t="shared" si="226"/>
        <v/>
      </c>
    </row>
    <row r="416" spans="2:74" ht="30" customHeight="1" x14ac:dyDescent="0.2">
      <c r="B416" s="75"/>
      <c r="C416" s="75"/>
      <c r="D416" s="77"/>
      <c r="E416" s="49"/>
      <c r="F416" s="49"/>
      <c r="G416" s="50"/>
      <c r="H416" s="51"/>
      <c r="I416" s="50"/>
      <c r="J416" s="53"/>
      <c r="K416" s="55" t="str">
        <f t="shared" si="208"/>
        <v/>
      </c>
      <c r="L416" s="50" t="str">
        <f t="shared" si="209"/>
        <v/>
      </c>
      <c r="M416" s="50" t="str">
        <f t="shared" si="210"/>
        <v/>
      </c>
      <c r="N416" s="72" t="str">
        <f t="shared" si="211"/>
        <v/>
      </c>
      <c r="O416" s="72" t="str">
        <f t="shared" si="212"/>
        <v/>
      </c>
      <c r="P416" s="51" t="str">
        <f t="shared" si="213"/>
        <v/>
      </c>
      <c r="Q416" s="21"/>
      <c r="R416" s="68" t="str">
        <f t="shared" si="214"/>
        <v/>
      </c>
      <c r="S416" s="51" t="str">
        <f t="shared" si="215"/>
        <v/>
      </c>
      <c r="T416" s="24"/>
      <c r="U416" s="7" t="str">
        <f t="shared" si="200"/>
        <v/>
      </c>
      <c r="V416" s="8" t="str">
        <f t="shared" si="216"/>
        <v/>
      </c>
      <c r="W416" s="21"/>
      <c r="X416" s="14" t="str">
        <f t="shared" si="201"/>
        <v/>
      </c>
      <c r="Y416" s="14" t="str">
        <f t="shared" si="217"/>
        <v/>
      </c>
      <c r="Z416" s="8" t="str">
        <f t="shared" si="218"/>
        <v/>
      </c>
      <c r="AA416" s="24"/>
      <c r="AB416" s="4" t="str">
        <f>IF(B416="","",COUNT(B$3:B416))</f>
        <v/>
      </c>
      <c r="AC416" s="4" t="str">
        <f>IF(C416="","",COUNT(C$3:C416))</f>
        <v/>
      </c>
      <c r="AD416" s="4" t="str">
        <f>IF(D416="","",COUNT(D$3:D416))</f>
        <v/>
      </c>
      <c r="AE416" s="22" t="str">
        <f>IF(E416="","",COUNTA($E$3:E416))</f>
        <v/>
      </c>
      <c r="AF416" s="60" t="str">
        <f>IF(B416="",IF(OR($C416&lt;&gt;"",$D416&lt;&gt;"",$E416&lt;&gt;"",$F416&lt;&gt;""),INDEX(AF$3:AF415,MATCH(MAX(AB$3:AB415),AB$3:AB415,0),0),""),B416)</f>
        <v/>
      </c>
      <c r="AG416" s="60" t="str">
        <f>IF(C416="",IF(OR($B416&lt;&gt;"",$D416&lt;&gt;"",$E416&lt;&gt;"",$F416&lt;&gt;""),INDEX(AG$3:AG415,MATCH(MAX(AC$3:AC415),AC$3:AC415,0),0),""),C416)</f>
        <v/>
      </c>
      <c r="AH416" s="60" t="str">
        <f>IF(D416="",IF(OR($B416&lt;&gt;"",$C416&lt;&gt;"",$E416&lt;&gt;"",$F416&lt;&gt;""),INDEX(AH$3:AH415,MATCH(MAX(AD$3:AD415),AD$3:AD415,0),0),""),D416)</f>
        <v/>
      </c>
      <c r="AI416" s="19" t="str">
        <f t="shared" si="219"/>
        <v/>
      </c>
      <c r="AJ416" s="22" t="str">
        <f>IF(AK416="","",$AK416&amp;"@"&amp;AL416&amp;IF(AL416="","","@"&amp;COUNTIF($AI$3:AI416,AL416)))</f>
        <v/>
      </c>
      <c r="AK416" s="45" t="str">
        <f t="shared" si="220"/>
        <v/>
      </c>
      <c r="AL416" s="5" t="str">
        <f>IF(AI416="",IF(AND(F416&lt;&gt;"",E416=""),INDEX($AI$3:AI415,MATCH(MAX($AE$3:AE415),$AE$3:AE415,0),0),""),AI416)</f>
        <v/>
      </c>
      <c r="AM416" s="22" t="str">
        <f>IF(入力!F416="","",IFERROR(INDEX(設定!$B$3:$B$100003,IFERROR(MATCH("*"&amp;$F416&amp;"*",設定!B$3:B$100003,0),MATCH("*"&amp;$F416&amp;"*",設定!C$3:C$100003,0)),0),入力!F416))&amp;""</f>
        <v/>
      </c>
      <c r="AN416" s="22" t="str">
        <f>IF(AM416="","",IFERROR(IF(入力!I416="",INDEX(設定!$D$3:$D$100003,MATCH("*"&amp;$AM416&amp;"*",設定!B$3:B$100003,0),0),I416),I416))&amp;""</f>
        <v/>
      </c>
      <c r="AO416" s="22" t="str">
        <f t="shared" si="221"/>
        <v/>
      </c>
      <c r="AP416" s="22" t="str">
        <f t="shared" si="222"/>
        <v/>
      </c>
      <c r="AQ416" s="22" t="str">
        <f>IF(AM416="","",IFERROR(IF(入力!H416="",INDEX(設定!$E$3:$X$100003,MATCH("*"&amp;$AM416&amp;"*",設定!B$3:B$100003,0),MATCH($AK416,設定!$E$1:$X$1,1)),H416),H416))</f>
        <v/>
      </c>
      <c r="AR416" s="23" t="str">
        <f t="shared" si="223"/>
        <v/>
      </c>
      <c r="AS416" s="23" t="str">
        <f>IF(AND(AR416&lt;&gt;"",COUNTIF($AJ$3:AJ416,AJ416)=1),SUMIF($AJ$3:$AR$100003,AJ416,$AR$3:$AR$100003),"")</f>
        <v/>
      </c>
      <c r="AT416" s="23" t="str">
        <f>IF(AND(COUNTIF($AK$3:AK416,AK416)=COUNTIF($AK$3:AK100416,AK416),AK416&lt;&gt;""),SUMIF($AK$3:AK416,AK416,$AR$3:AR416),"")</f>
        <v/>
      </c>
      <c r="AU416" s="125"/>
      <c r="AV416" s="22" t="str">
        <f>IF(COUNT(BA416:BF416)=6,MAX($AV$3:AV415)+1,"")</f>
        <v/>
      </c>
      <c r="AW416" s="22" t="str">
        <f>IF(AX416="","",RANK(AX416,$AX$3:$AX$100003,1)+COUNTIF($AX$3:AX416,AX416)-1)</f>
        <v/>
      </c>
      <c r="AX416" s="22" t="str">
        <f t="shared" si="202"/>
        <v/>
      </c>
      <c r="AY416" s="22" t="str">
        <f>IF(AL416="","",IF(COUNTIF($AL$3:AL416,AL416)=1,1+MAX($AY$3:AY415),INDEX($AY$3:AY415,MATCH(AL416,$AL$3:AL416,0),0)))</f>
        <v/>
      </c>
      <c r="AZ416" s="22" t="str">
        <f>IF(AM416="","",IF(COUNTIF($AM$3:AM416,AM416)=1,1+MAX($AZ$3:AZ415),INDEX($AZ$3:AZ415,MATCH(AM416,$AM$3:AM416,0),0)))</f>
        <v/>
      </c>
      <c r="BA416" s="79" t="str">
        <f t="shared" si="203"/>
        <v/>
      </c>
      <c r="BB416" s="79" t="str">
        <f t="shared" si="204"/>
        <v/>
      </c>
      <c r="BC416" s="22" t="str">
        <f>IF($AL416="","",IF(COUNTIF(AL416,"*"&amp;BC$1&amp;"*"),COUNTIF(AL$3:AL416,"*"&amp;BC$1&amp;"*"),""))</f>
        <v/>
      </c>
      <c r="BD416" s="22" t="str">
        <f>IF($AL416="","",IF(COUNTIF(AM416,"*"&amp;BD$1&amp;"*"),COUNTIF(AM$3:AM416,"*"&amp;BD$1&amp;"*"),""))</f>
        <v/>
      </c>
      <c r="BE416" s="22" t="str">
        <f>IF($AL416="","",IF(COUNTIF(AN416,"*"&amp;BE$1&amp;"*"),COUNTIF(AN$3:AN416,"*"&amp;BE$1&amp;"*"),""))</f>
        <v/>
      </c>
      <c r="BF416" s="22" t="str">
        <f>IF($AL416="","",IF(COUNTIF(AO416,"*"&amp;BF$1&amp;"*"),COUNTIF(AO$3:AO416,"*"&amp;BF$1&amp;"*"),""))</f>
        <v/>
      </c>
      <c r="BG416" s="83" t="str">
        <f t="shared" si="205"/>
        <v/>
      </c>
      <c r="BH416" s="22" t="str">
        <f t="shared" si="206"/>
        <v/>
      </c>
      <c r="BI416" s="22" t="str">
        <f t="shared" si="207"/>
        <v/>
      </c>
      <c r="BK416" s="22" t="str">
        <f>IF($BK$1&gt;=1+MAX($BK$3:BK415),1+MAX($BK$3:BK415),"")</f>
        <v/>
      </c>
      <c r="BL416" s="22" t="str">
        <f t="shared" si="226"/>
        <v/>
      </c>
      <c r="BM416" s="22" t="str">
        <f t="shared" si="226"/>
        <v/>
      </c>
      <c r="BN416" s="22" t="str">
        <f t="shared" si="226"/>
        <v/>
      </c>
      <c r="BO416" s="22" t="str">
        <f t="shared" si="226"/>
        <v/>
      </c>
      <c r="BP416" s="22" t="str">
        <f t="shared" si="226"/>
        <v/>
      </c>
      <c r="BQ416" s="22" t="str">
        <f t="shared" si="226"/>
        <v/>
      </c>
      <c r="BR416" s="22" t="str">
        <f t="shared" si="226"/>
        <v/>
      </c>
      <c r="BS416" s="22" t="str">
        <f t="shared" si="226"/>
        <v/>
      </c>
      <c r="BT416" s="22" t="str">
        <f t="shared" si="226"/>
        <v/>
      </c>
      <c r="BU416" s="22" t="str">
        <f t="shared" si="226"/>
        <v/>
      </c>
      <c r="BV416" s="22" t="str">
        <f t="shared" si="226"/>
        <v/>
      </c>
    </row>
    <row r="417" spans="2:74" ht="30" customHeight="1" x14ac:dyDescent="0.2">
      <c r="B417" s="75"/>
      <c r="C417" s="75"/>
      <c r="D417" s="77"/>
      <c r="E417" s="49"/>
      <c r="F417" s="49"/>
      <c r="G417" s="50"/>
      <c r="H417" s="51"/>
      <c r="I417" s="50"/>
      <c r="J417" s="53"/>
      <c r="K417" s="55" t="str">
        <f t="shared" si="208"/>
        <v/>
      </c>
      <c r="L417" s="50" t="str">
        <f t="shared" si="209"/>
        <v/>
      </c>
      <c r="M417" s="50" t="str">
        <f t="shared" si="210"/>
        <v/>
      </c>
      <c r="N417" s="72" t="str">
        <f t="shared" si="211"/>
        <v/>
      </c>
      <c r="O417" s="72" t="str">
        <f t="shared" si="212"/>
        <v/>
      </c>
      <c r="P417" s="51" t="str">
        <f t="shared" si="213"/>
        <v/>
      </c>
      <c r="Q417" s="21"/>
      <c r="R417" s="68" t="str">
        <f t="shared" si="214"/>
        <v/>
      </c>
      <c r="S417" s="51" t="str">
        <f t="shared" si="215"/>
        <v/>
      </c>
      <c r="T417" s="24"/>
      <c r="U417" s="7" t="str">
        <f t="shared" si="200"/>
        <v/>
      </c>
      <c r="V417" s="8" t="str">
        <f t="shared" si="216"/>
        <v/>
      </c>
      <c r="W417" s="21"/>
      <c r="X417" s="14" t="str">
        <f t="shared" si="201"/>
        <v/>
      </c>
      <c r="Y417" s="14" t="str">
        <f t="shared" si="217"/>
        <v/>
      </c>
      <c r="Z417" s="8" t="str">
        <f t="shared" si="218"/>
        <v/>
      </c>
      <c r="AA417" s="24"/>
      <c r="AB417" s="4" t="str">
        <f>IF(B417="","",COUNT(B$3:B417))</f>
        <v/>
      </c>
      <c r="AC417" s="4" t="str">
        <f>IF(C417="","",COUNT(C$3:C417))</f>
        <v/>
      </c>
      <c r="AD417" s="4" t="str">
        <f>IF(D417="","",COUNT(D$3:D417))</f>
        <v/>
      </c>
      <c r="AE417" s="22" t="str">
        <f>IF(E417="","",COUNTA($E$3:E417))</f>
        <v/>
      </c>
      <c r="AF417" s="60" t="str">
        <f>IF(B417="",IF(OR($C417&lt;&gt;"",$D417&lt;&gt;"",$E417&lt;&gt;"",$F417&lt;&gt;""),INDEX(AF$3:AF416,MATCH(MAX(AB$3:AB416),AB$3:AB416,0),0),""),B417)</f>
        <v/>
      </c>
      <c r="AG417" s="60" t="str">
        <f>IF(C417="",IF(OR($B417&lt;&gt;"",$D417&lt;&gt;"",$E417&lt;&gt;"",$F417&lt;&gt;""),INDEX(AG$3:AG416,MATCH(MAX(AC$3:AC416),AC$3:AC416,0),0),""),C417)</f>
        <v/>
      </c>
      <c r="AH417" s="60" t="str">
        <f>IF(D417="",IF(OR($B417&lt;&gt;"",$C417&lt;&gt;"",$E417&lt;&gt;"",$F417&lt;&gt;""),INDEX(AH$3:AH416,MATCH(MAX(AD$3:AD416),AD$3:AD416,0),0),""),D417)</f>
        <v/>
      </c>
      <c r="AI417" s="19" t="str">
        <f t="shared" si="219"/>
        <v/>
      </c>
      <c r="AJ417" s="22" t="str">
        <f>IF(AK417="","",$AK417&amp;"@"&amp;AL417&amp;IF(AL417="","","@"&amp;COUNTIF($AI$3:AI417,AL417)))</f>
        <v/>
      </c>
      <c r="AK417" s="45" t="str">
        <f t="shared" si="220"/>
        <v/>
      </c>
      <c r="AL417" s="5" t="str">
        <f>IF(AI417="",IF(AND(F417&lt;&gt;"",E417=""),INDEX($AI$3:AI416,MATCH(MAX($AE$3:AE416),$AE$3:AE416,0),0),""),AI417)</f>
        <v/>
      </c>
      <c r="AM417" s="22" t="str">
        <f>IF(入力!F417="","",IFERROR(INDEX(設定!$B$3:$B$100003,IFERROR(MATCH("*"&amp;$F417&amp;"*",設定!B$3:B$100003,0),MATCH("*"&amp;$F417&amp;"*",設定!C$3:C$100003,0)),0),入力!F417))&amp;""</f>
        <v/>
      </c>
      <c r="AN417" s="22" t="str">
        <f>IF(AM417="","",IFERROR(IF(入力!I417="",INDEX(設定!$D$3:$D$100003,MATCH("*"&amp;$AM417&amp;"*",設定!B$3:B$100003,0),0),I417),I417))&amp;""</f>
        <v/>
      </c>
      <c r="AO417" s="22" t="str">
        <f t="shared" si="221"/>
        <v/>
      </c>
      <c r="AP417" s="22" t="str">
        <f t="shared" si="222"/>
        <v/>
      </c>
      <c r="AQ417" s="22" t="str">
        <f>IF(AM417="","",IFERROR(IF(入力!H417="",INDEX(設定!$E$3:$X$100003,MATCH("*"&amp;$AM417&amp;"*",設定!B$3:B$100003,0),MATCH($AK417,設定!$E$1:$X$1,1)),H417),H417))</f>
        <v/>
      </c>
      <c r="AR417" s="23" t="str">
        <f t="shared" si="223"/>
        <v/>
      </c>
      <c r="AS417" s="23" t="str">
        <f>IF(AND(AR417&lt;&gt;"",COUNTIF($AJ$3:AJ417,AJ417)=1),SUMIF($AJ$3:$AR$100003,AJ417,$AR$3:$AR$100003),"")</f>
        <v/>
      </c>
      <c r="AT417" s="23" t="str">
        <f>IF(AND(COUNTIF($AK$3:AK417,AK417)=COUNTIF($AK$3:AK100417,AK417),AK417&lt;&gt;""),SUMIF($AK$3:AK417,AK417,$AR$3:AR417),"")</f>
        <v/>
      </c>
      <c r="AU417" s="125"/>
      <c r="AV417" s="22" t="str">
        <f>IF(COUNT(BA417:BF417)=6,MAX($AV$3:AV416)+1,"")</f>
        <v/>
      </c>
      <c r="AW417" s="22" t="str">
        <f>IF(AX417="","",RANK(AX417,$AX$3:$AX$100003,1)+COUNTIF($AX$3:AX417,AX417)-1)</f>
        <v/>
      </c>
      <c r="AX417" s="22" t="str">
        <f t="shared" si="202"/>
        <v/>
      </c>
      <c r="AY417" s="22" t="str">
        <f>IF(AL417="","",IF(COUNTIF($AL$3:AL417,AL417)=1,1+MAX($AY$3:AY416),INDEX($AY$3:AY416,MATCH(AL417,$AL$3:AL417,0),0)))</f>
        <v/>
      </c>
      <c r="AZ417" s="22" t="str">
        <f>IF(AM417="","",IF(COUNTIF($AM$3:AM417,AM417)=1,1+MAX($AZ$3:AZ416),INDEX($AZ$3:AZ416,MATCH(AM417,$AM$3:AM417,0),0)))</f>
        <v/>
      </c>
      <c r="BA417" s="79" t="str">
        <f t="shared" si="203"/>
        <v/>
      </c>
      <c r="BB417" s="79" t="str">
        <f t="shared" si="204"/>
        <v/>
      </c>
      <c r="BC417" s="22" t="str">
        <f>IF($AL417="","",IF(COUNTIF(AL417,"*"&amp;BC$1&amp;"*"),COUNTIF(AL$3:AL417,"*"&amp;BC$1&amp;"*"),""))</f>
        <v/>
      </c>
      <c r="BD417" s="22" t="str">
        <f>IF($AL417="","",IF(COUNTIF(AM417,"*"&amp;BD$1&amp;"*"),COUNTIF(AM$3:AM417,"*"&amp;BD$1&amp;"*"),""))</f>
        <v/>
      </c>
      <c r="BE417" s="22" t="str">
        <f>IF($AL417="","",IF(COUNTIF(AN417,"*"&amp;BE$1&amp;"*"),COUNTIF(AN$3:AN417,"*"&amp;BE$1&amp;"*"),""))</f>
        <v/>
      </c>
      <c r="BF417" s="22" t="str">
        <f>IF($AL417="","",IF(COUNTIF(AO417,"*"&amp;BF$1&amp;"*"),COUNTIF(AO$3:AO417,"*"&amp;BF$1&amp;"*"),""))</f>
        <v/>
      </c>
      <c r="BG417" s="83" t="str">
        <f t="shared" si="205"/>
        <v/>
      </c>
      <c r="BH417" s="22" t="str">
        <f t="shared" si="206"/>
        <v/>
      </c>
      <c r="BI417" s="22" t="str">
        <f t="shared" si="207"/>
        <v/>
      </c>
      <c r="BK417" s="22" t="str">
        <f>IF($BK$1&gt;=1+MAX($BK$3:BK416),1+MAX($BK$3:BK416),"")</f>
        <v/>
      </c>
      <c r="BL417" s="22" t="str">
        <f t="shared" si="226"/>
        <v/>
      </c>
      <c r="BM417" s="22" t="str">
        <f t="shared" si="226"/>
        <v/>
      </c>
      <c r="BN417" s="22" t="str">
        <f t="shared" si="226"/>
        <v/>
      </c>
      <c r="BO417" s="22" t="str">
        <f t="shared" si="226"/>
        <v/>
      </c>
      <c r="BP417" s="22" t="str">
        <f t="shared" si="226"/>
        <v/>
      </c>
      <c r="BQ417" s="22" t="str">
        <f t="shared" si="226"/>
        <v/>
      </c>
      <c r="BR417" s="22" t="str">
        <f t="shared" si="226"/>
        <v/>
      </c>
      <c r="BS417" s="22" t="str">
        <f t="shared" si="226"/>
        <v/>
      </c>
      <c r="BT417" s="22" t="str">
        <f t="shared" si="226"/>
        <v/>
      </c>
      <c r="BU417" s="22" t="str">
        <f t="shared" si="226"/>
        <v/>
      </c>
      <c r="BV417" s="22" t="str">
        <f t="shared" si="226"/>
        <v/>
      </c>
    </row>
    <row r="418" spans="2:74" ht="30" customHeight="1" x14ac:dyDescent="0.2">
      <c r="B418" s="75"/>
      <c r="C418" s="75"/>
      <c r="D418" s="77"/>
      <c r="E418" s="49"/>
      <c r="F418" s="49"/>
      <c r="G418" s="50"/>
      <c r="H418" s="51"/>
      <c r="I418" s="50"/>
      <c r="J418" s="53"/>
      <c r="K418" s="55" t="str">
        <f t="shared" si="208"/>
        <v/>
      </c>
      <c r="L418" s="50" t="str">
        <f t="shared" si="209"/>
        <v/>
      </c>
      <c r="M418" s="50" t="str">
        <f t="shared" si="210"/>
        <v/>
      </c>
      <c r="N418" s="72" t="str">
        <f t="shared" si="211"/>
        <v/>
      </c>
      <c r="O418" s="72" t="str">
        <f t="shared" si="212"/>
        <v/>
      </c>
      <c r="P418" s="51" t="str">
        <f t="shared" si="213"/>
        <v/>
      </c>
      <c r="Q418" s="21"/>
      <c r="R418" s="68" t="str">
        <f t="shared" si="214"/>
        <v/>
      </c>
      <c r="S418" s="51" t="str">
        <f t="shared" si="215"/>
        <v/>
      </c>
      <c r="T418" s="24"/>
      <c r="U418" s="7" t="str">
        <f t="shared" si="200"/>
        <v/>
      </c>
      <c r="V418" s="8" t="str">
        <f t="shared" si="216"/>
        <v/>
      </c>
      <c r="W418" s="21"/>
      <c r="X418" s="14" t="str">
        <f t="shared" si="201"/>
        <v/>
      </c>
      <c r="Y418" s="14" t="str">
        <f t="shared" si="217"/>
        <v/>
      </c>
      <c r="Z418" s="8" t="str">
        <f t="shared" si="218"/>
        <v/>
      </c>
      <c r="AA418" s="24"/>
      <c r="AB418" s="4" t="str">
        <f>IF(B418="","",COUNT(B$3:B418))</f>
        <v/>
      </c>
      <c r="AC418" s="4" t="str">
        <f>IF(C418="","",COUNT(C$3:C418))</f>
        <v/>
      </c>
      <c r="AD418" s="4" t="str">
        <f>IF(D418="","",COUNT(D$3:D418))</f>
        <v/>
      </c>
      <c r="AE418" s="22" t="str">
        <f>IF(E418="","",COUNTA($E$3:E418))</f>
        <v/>
      </c>
      <c r="AF418" s="60" t="str">
        <f>IF(B418="",IF(OR($C418&lt;&gt;"",$D418&lt;&gt;"",$E418&lt;&gt;"",$F418&lt;&gt;""),INDEX(AF$3:AF417,MATCH(MAX(AB$3:AB417),AB$3:AB417,0),0),""),B418)</f>
        <v/>
      </c>
      <c r="AG418" s="60" t="str">
        <f>IF(C418="",IF(OR($B418&lt;&gt;"",$D418&lt;&gt;"",$E418&lt;&gt;"",$F418&lt;&gt;""),INDEX(AG$3:AG417,MATCH(MAX(AC$3:AC417),AC$3:AC417,0),0),""),C418)</f>
        <v/>
      </c>
      <c r="AH418" s="60" t="str">
        <f>IF(D418="",IF(OR($B418&lt;&gt;"",$C418&lt;&gt;"",$E418&lt;&gt;"",$F418&lt;&gt;""),INDEX(AH$3:AH417,MATCH(MAX(AD$3:AD417),AD$3:AD417,0),0),""),D418)</f>
        <v/>
      </c>
      <c r="AI418" s="19" t="str">
        <f t="shared" si="219"/>
        <v/>
      </c>
      <c r="AJ418" s="22" t="str">
        <f>IF(AK418="","",$AK418&amp;"@"&amp;AL418&amp;IF(AL418="","","@"&amp;COUNTIF($AI$3:AI418,AL418)))</f>
        <v/>
      </c>
      <c r="AK418" s="45" t="str">
        <f t="shared" si="220"/>
        <v/>
      </c>
      <c r="AL418" s="5" t="str">
        <f>IF(AI418="",IF(AND(F418&lt;&gt;"",E418=""),INDEX($AI$3:AI417,MATCH(MAX($AE$3:AE417),$AE$3:AE417,0),0),""),AI418)</f>
        <v/>
      </c>
      <c r="AM418" s="22" t="str">
        <f>IF(入力!F418="","",IFERROR(INDEX(設定!$B$3:$B$100003,IFERROR(MATCH("*"&amp;$F418&amp;"*",設定!B$3:B$100003,0),MATCH("*"&amp;$F418&amp;"*",設定!C$3:C$100003,0)),0),入力!F418))&amp;""</f>
        <v/>
      </c>
      <c r="AN418" s="22" t="str">
        <f>IF(AM418="","",IFERROR(IF(入力!I418="",INDEX(設定!$D$3:$D$100003,MATCH("*"&amp;$AM418&amp;"*",設定!B$3:B$100003,0),0),I418),I418))&amp;""</f>
        <v/>
      </c>
      <c r="AO418" s="22" t="str">
        <f t="shared" si="221"/>
        <v/>
      </c>
      <c r="AP418" s="22" t="str">
        <f t="shared" si="222"/>
        <v/>
      </c>
      <c r="AQ418" s="22" t="str">
        <f>IF(AM418="","",IFERROR(IF(入力!H418="",INDEX(設定!$E$3:$X$100003,MATCH("*"&amp;$AM418&amp;"*",設定!B$3:B$100003,0),MATCH($AK418,設定!$E$1:$X$1,1)),H418),H418))</f>
        <v/>
      </c>
      <c r="AR418" s="23" t="str">
        <f t="shared" si="223"/>
        <v/>
      </c>
      <c r="AS418" s="23" t="str">
        <f>IF(AND(AR418&lt;&gt;"",COUNTIF($AJ$3:AJ418,AJ418)=1),SUMIF($AJ$3:$AR$100003,AJ418,$AR$3:$AR$100003),"")</f>
        <v/>
      </c>
      <c r="AT418" s="23" t="str">
        <f>IF(AND(COUNTIF($AK$3:AK418,AK418)=COUNTIF($AK$3:AK100418,AK418),AK418&lt;&gt;""),SUMIF($AK$3:AK418,AK418,$AR$3:AR418),"")</f>
        <v/>
      </c>
      <c r="AU418" s="125"/>
      <c r="AV418" s="22" t="str">
        <f>IF(COUNT(BA418:BF418)=6,MAX($AV$3:AV417)+1,"")</f>
        <v/>
      </c>
      <c r="AW418" s="22" t="str">
        <f>IF(AX418="","",RANK(AX418,$AX$3:$AX$100003,1)+COUNTIF($AX$3:AX418,AX418)-1)</f>
        <v/>
      </c>
      <c r="AX418" s="22" t="str">
        <f t="shared" si="202"/>
        <v/>
      </c>
      <c r="AY418" s="22" t="str">
        <f>IF(AL418="","",IF(COUNTIF($AL$3:AL418,AL418)=1,1+MAX($AY$3:AY417),INDEX($AY$3:AY417,MATCH(AL418,$AL$3:AL418,0),0)))</f>
        <v/>
      </c>
      <c r="AZ418" s="22" t="str">
        <f>IF(AM418="","",IF(COUNTIF($AM$3:AM418,AM418)=1,1+MAX($AZ$3:AZ417),INDEX($AZ$3:AZ417,MATCH(AM418,$AM$3:AM418,0),0)))</f>
        <v/>
      </c>
      <c r="BA418" s="79" t="str">
        <f t="shared" si="203"/>
        <v/>
      </c>
      <c r="BB418" s="79" t="str">
        <f t="shared" si="204"/>
        <v/>
      </c>
      <c r="BC418" s="22" t="str">
        <f>IF($AL418="","",IF(COUNTIF(AL418,"*"&amp;BC$1&amp;"*"),COUNTIF(AL$3:AL418,"*"&amp;BC$1&amp;"*"),""))</f>
        <v/>
      </c>
      <c r="BD418" s="22" t="str">
        <f>IF($AL418="","",IF(COUNTIF(AM418,"*"&amp;BD$1&amp;"*"),COUNTIF(AM$3:AM418,"*"&amp;BD$1&amp;"*"),""))</f>
        <v/>
      </c>
      <c r="BE418" s="22" t="str">
        <f>IF($AL418="","",IF(COUNTIF(AN418,"*"&amp;BE$1&amp;"*"),COUNTIF(AN$3:AN418,"*"&amp;BE$1&amp;"*"),""))</f>
        <v/>
      </c>
      <c r="BF418" s="22" t="str">
        <f>IF($AL418="","",IF(COUNTIF(AO418,"*"&amp;BF$1&amp;"*"),COUNTIF(AO$3:AO418,"*"&amp;BF$1&amp;"*"),""))</f>
        <v/>
      </c>
      <c r="BG418" s="83" t="str">
        <f t="shared" si="205"/>
        <v/>
      </c>
      <c r="BH418" s="22" t="str">
        <f t="shared" si="206"/>
        <v/>
      </c>
      <c r="BI418" s="22" t="str">
        <f t="shared" si="207"/>
        <v/>
      </c>
      <c r="BK418" s="22" t="str">
        <f>IF($BK$1&gt;=1+MAX($BK$3:BK417),1+MAX($BK$3:BK417),"")</f>
        <v/>
      </c>
      <c r="BL418" s="22" t="str">
        <f t="shared" si="226"/>
        <v/>
      </c>
      <c r="BM418" s="22" t="str">
        <f t="shared" si="226"/>
        <v/>
      </c>
      <c r="BN418" s="22" t="str">
        <f t="shared" si="226"/>
        <v/>
      </c>
      <c r="BO418" s="22" t="str">
        <f t="shared" si="226"/>
        <v/>
      </c>
      <c r="BP418" s="22" t="str">
        <f t="shared" si="226"/>
        <v/>
      </c>
      <c r="BQ418" s="22" t="str">
        <f t="shared" si="226"/>
        <v/>
      </c>
      <c r="BR418" s="22" t="str">
        <f t="shared" si="226"/>
        <v/>
      </c>
      <c r="BS418" s="22" t="str">
        <f t="shared" si="226"/>
        <v/>
      </c>
      <c r="BT418" s="22" t="str">
        <f t="shared" si="226"/>
        <v/>
      </c>
      <c r="BU418" s="22" t="str">
        <f t="shared" si="226"/>
        <v/>
      </c>
      <c r="BV418" s="22" t="str">
        <f t="shared" si="226"/>
        <v/>
      </c>
    </row>
    <row r="419" spans="2:74" ht="30" customHeight="1" x14ac:dyDescent="0.2">
      <c r="B419" s="75"/>
      <c r="C419" s="75"/>
      <c r="D419" s="77"/>
      <c r="E419" s="49"/>
      <c r="F419" s="49"/>
      <c r="G419" s="50"/>
      <c r="H419" s="51"/>
      <c r="I419" s="50"/>
      <c r="J419" s="53"/>
      <c r="K419" s="55" t="str">
        <f t="shared" si="208"/>
        <v/>
      </c>
      <c r="L419" s="50" t="str">
        <f t="shared" si="209"/>
        <v/>
      </c>
      <c r="M419" s="50" t="str">
        <f t="shared" si="210"/>
        <v/>
      </c>
      <c r="N419" s="72" t="str">
        <f t="shared" si="211"/>
        <v/>
      </c>
      <c r="O419" s="72" t="str">
        <f t="shared" si="212"/>
        <v/>
      </c>
      <c r="P419" s="51" t="str">
        <f t="shared" si="213"/>
        <v/>
      </c>
      <c r="Q419" s="21"/>
      <c r="R419" s="68" t="str">
        <f t="shared" si="214"/>
        <v/>
      </c>
      <c r="S419" s="51" t="str">
        <f t="shared" si="215"/>
        <v/>
      </c>
      <c r="T419" s="24"/>
      <c r="U419" s="7" t="str">
        <f t="shared" si="200"/>
        <v/>
      </c>
      <c r="V419" s="8" t="str">
        <f t="shared" si="216"/>
        <v/>
      </c>
      <c r="W419" s="21"/>
      <c r="X419" s="14" t="str">
        <f t="shared" si="201"/>
        <v/>
      </c>
      <c r="Y419" s="14" t="str">
        <f t="shared" si="217"/>
        <v/>
      </c>
      <c r="Z419" s="8" t="str">
        <f t="shared" si="218"/>
        <v/>
      </c>
      <c r="AA419" s="24"/>
      <c r="AB419" s="4" t="str">
        <f>IF(B419="","",COUNT(B$3:B419))</f>
        <v/>
      </c>
      <c r="AC419" s="4" t="str">
        <f>IF(C419="","",COUNT(C$3:C419))</f>
        <v/>
      </c>
      <c r="AD419" s="4" t="str">
        <f>IF(D419="","",COUNT(D$3:D419))</f>
        <v/>
      </c>
      <c r="AE419" s="22" t="str">
        <f>IF(E419="","",COUNTA($E$3:E419))</f>
        <v/>
      </c>
      <c r="AF419" s="60" t="str">
        <f>IF(B419="",IF(OR($C419&lt;&gt;"",$D419&lt;&gt;"",$E419&lt;&gt;"",$F419&lt;&gt;""),INDEX(AF$3:AF418,MATCH(MAX(AB$3:AB418),AB$3:AB418,0),0),""),B419)</f>
        <v/>
      </c>
      <c r="AG419" s="60" t="str">
        <f>IF(C419="",IF(OR($B419&lt;&gt;"",$D419&lt;&gt;"",$E419&lt;&gt;"",$F419&lt;&gt;""),INDEX(AG$3:AG418,MATCH(MAX(AC$3:AC418),AC$3:AC418,0),0),""),C419)</f>
        <v/>
      </c>
      <c r="AH419" s="60" t="str">
        <f>IF(D419="",IF(OR($B419&lt;&gt;"",$C419&lt;&gt;"",$E419&lt;&gt;"",$F419&lt;&gt;""),INDEX(AH$3:AH418,MATCH(MAX(AD$3:AD418),AD$3:AD418,0),0),""),D419)</f>
        <v/>
      </c>
      <c r="AI419" s="19" t="str">
        <f t="shared" si="219"/>
        <v/>
      </c>
      <c r="AJ419" s="22" t="str">
        <f>IF(AK419="","",$AK419&amp;"@"&amp;AL419&amp;IF(AL419="","","@"&amp;COUNTIF($AI$3:AI419,AL419)))</f>
        <v/>
      </c>
      <c r="AK419" s="45" t="str">
        <f t="shared" si="220"/>
        <v/>
      </c>
      <c r="AL419" s="5" t="str">
        <f>IF(AI419="",IF(AND(F419&lt;&gt;"",E419=""),INDEX($AI$3:AI418,MATCH(MAX($AE$3:AE418),$AE$3:AE418,0),0),""),AI419)</f>
        <v/>
      </c>
      <c r="AM419" s="22" t="str">
        <f>IF(入力!F419="","",IFERROR(INDEX(設定!$B$3:$B$100003,IFERROR(MATCH("*"&amp;$F419&amp;"*",設定!B$3:B$100003,0),MATCH("*"&amp;$F419&amp;"*",設定!C$3:C$100003,0)),0),入力!F419))&amp;""</f>
        <v/>
      </c>
      <c r="AN419" s="22" t="str">
        <f>IF(AM419="","",IFERROR(IF(入力!I419="",INDEX(設定!$D$3:$D$100003,MATCH("*"&amp;$AM419&amp;"*",設定!B$3:B$100003,0),0),I419),I419))&amp;""</f>
        <v/>
      </c>
      <c r="AO419" s="22" t="str">
        <f t="shared" si="221"/>
        <v/>
      </c>
      <c r="AP419" s="22" t="str">
        <f t="shared" si="222"/>
        <v/>
      </c>
      <c r="AQ419" s="22" t="str">
        <f>IF(AM419="","",IFERROR(IF(入力!H419="",INDEX(設定!$E$3:$X$100003,MATCH("*"&amp;$AM419&amp;"*",設定!B$3:B$100003,0),MATCH($AK419,設定!$E$1:$X$1,1)),H419),H419))</f>
        <v/>
      </c>
      <c r="AR419" s="23" t="str">
        <f t="shared" si="223"/>
        <v/>
      </c>
      <c r="AS419" s="23" t="str">
        <f>IF(AND(AR419&lt;&gt;"",COUNTIF($AJ$3:AJ419,AJ419)=1),SUMIF($AJ$3:$AR$100003,AJ419,$AR$3:$AR$100003),"")</f>
        <v/>
      </c>
      <c r="AT419" s="23" t="str">
        <f>IF(AND(COUNTIF($AK$3:AK419,AK419)=COUNTIF($AK$3:AK100419,AK419),AK419&lt;&gt;""),SUMIF($AK$3:AK419,AK419,$AR$3:AR419),"")</f>
        <v/>
      </c>
      <c r="AU419" s="125"/>
      <c r="AV419" s="22" t="str">
        <f>IF(COUNT(BA419:BF419)=6,MAX($AV$3:AV418)+1,"")</f>
        <v/>
      </c>
      <c r="AW419" s="22" t="str">
        <f>IF(AX419="","",RANK(AX419,$AX$3:$AX$100003,1)+COUNTIF($AX$3:AX419,AX419)-1)</f>
        <v/>
      </c>
      <c r="AX419" s="22" t="str">
        <f t="shared" si="202"/>
        <v/>
      </c>
      <c r="AY419" s="22" t="str">
        <f>IF(AL419="","",IF(COUNTIF($AL$3:AL419,AL419)=1,1+MAX($AY$3:AY418),INDEX($AY$3:AY418,MATCH(AL419,$AL$3:AL419,0),0)))</f>
        <v/>
      </c>
      <c r="AZ419" s="22" t="str">
        <f>IF(AM419="","",IF(COUNTIF($AM$3:AM419,AM419)=1,1+MAX($AZ$3:AZ418),INDEX($AZ$3:AZ418,MATCH(AM419,$AM$3:AM419,0),0)))</f>
        <v/>
      </c>
      <c r="BA419" s="79" t="str">
        <f t="shared" si="203"/>
        <v/>
      </c>
      <c r="BB419" s="79" t="str">
        <f t="shared" si="204"/>
        <v/>
      </c>
      <c r="BC419" s="22" t="str">
        <f>IF($AL419="","",IF(COUNTIF(AL419,"*"&amp;BC$1&amp;"*"),COUNTIF(AL$3:AL419,"*"&amp;BC$1&amp;"*"),""))</f>
        <v/>
      </c>
      <c r="BD419" s="22" t="str">
        <f>IF($AL419="","",IF(COUNTIF(AM419,"*"&amp;BD$1&amp;"*"),COUNTIF(AM$3:AM419,"*"&amp;BD$1&amp;"*"),""))</f>
        <v/>
      </c>
      <c r="BE419" s="22" t="str">
        <f>IF($AL419="","",IF(COUNTIF(AN419,"*"&amp;BE$1&amp;"*"),COUNTIF(AN$3:AN419,"*"&amp;BE$1&amp;"*"),""))</f>
        <v/>
      </c>
      <c r="BF419" s="22" t="str">
        <f>IF($AL419="","",IF(COUNTIF(AO419,"*"&amp;BF$1&amp;"*"),COUNTIF(AO$3:AO419,"*"&amp;BF$1&amp;"*"),""))</f>
        <v/>
      </c>
      <c r="BG419" s="83" t="str">
        <f t="shared" si="205"/>
        <v/>
      </c>
      <c r="BH419" s="22" t="str">
        <f t="shared" si="206"/>
        <v/>
      </c>
      <c r="BI419" s="22" t="str">
        <f t="shared" si="207"/>
        <v/>
      </c>
      <c r="BK419" s="22" t="str">
        <f>IF($BK$1&gt;=1+MAX($BK$3:BK418),1+MAX($BK$3:BK418),"")</f>
        <v/>
      </c>
      <c r="BL419" s="22" t="str">
        <f t="shared" si="226"/>
        <v/>
      </c>
      <c r="BM419" s="22" t="str">
        <f t="shared" si="226"/>
        <v/>
      </c>
      <c r="BN419" s="22" t="str">
        <f t="shared" si="226"/>
        <v/>
      </c>
      <c r="BO419" s="22" t="str">
        <f t="shared" si="226"/>
        <v/>
      </c>
      <c r="BP419" s="22" t="str">
        <f t="shared" si="226"/>
        <v/>
      </c>
      <c r="BQ419" s="22" t="str">
        <f t="shared" si="226"/>
        <v/>
      </c>
      <c r="BR419" s="22" t="str">
        <f t="shared" si="226"/>
        <v/>
      </c>
      <c r="BS419" s="22" t="str">
        <f t="shared" si="226"/>
        <v/>
      </c>
      <c r="BT419" s="22" t="str">
        <f t="shared" si="226"/>
        <v/>
      </c>
      <c r="BU419" s="22" t="str">
        <f t="shared" si="226"/>
        <v/>
      </c>
      <c r="BV419" s="22" t="str">
        <f t="shared" si="226"/>
        <v/>
      </c>
    </row>
    <row r="420" spans="2:74" ht="30" customHeight="1" x14ac:dyDescent="0.2">
      <c r="B420" s="75"/>
      <c r="C420" s="75"/>
      <c r="D420" s="77"/>
      <c r="E420" s="49"/>
      <c r="F420" s="49"/>
      <c r="G420" s="50"/>
      <c r="H420" s="51"/>
      <c r="I420" s="50"/>
      <c r="J420" s="53"/>
      <c r="K420" s="55" t="str">
        <f t="shared" si="208"/>
        <v/>
      </c>
      <c r="L420" s="50" t="str">
        <f t="shared" si="209"/>
        <v/>
      </c>
      <c r="M420" s="50" t="str">
        <f t="shared" si="210"/>
        <v/>
      </c>
      <c r="N420" s="72" t="str">
        <f t="shared" si="211"/>
        <v/>
      </c>
      <c r="O420" s="72" t="str">
        <f t="shared" si="212"/>
        <v/>
      </c>
      <c r="P420" s="51" t="str">
        <f t="shared" si="213"/>
        <v/>
      </c>
      <c r="Q420" s="21"/>
      <c r="R420" s="68" t="str">
        <f t="shared" si="214"/>
        <v/>
      </c>
      <c r="S420" s="51" t="str">
        <f t="shared" si="215"/>
        <v/>
      </c>
      <c r="T420" s="24"/>
      <c r="U420" s="7" t="str">
        <f t="shared" si="200"/>
        <v/>
      </c>
      <c r="V420" s="8" t="str">
        <f t="shared" si="216"/>
        <v/>
      </c>
      <c r="W420" s="21"/>
      <c r="X420" s="14" t="str">
        <f t="shared" si="201"/>
        <v/>
      </c>
      <c r="Y420" s="14" t="str">
        <f t="shared" si="217"/>
        <v/>
      </c>
      <c r="Z420" s="8" t="str">
        <f t="shared" si="218"/>
        <v/>
      </c>
      <c r="AA420" s="24"/>
      <c r="AB420" s="4" t="str">
        <f>IF(B420="","",COUNT(B$3:B420))</f>
        <v/>
      </c>
      <c r="AC420" s="4" t="str">
        <f>IF(C420="","",COUNT(C$3:C420))</f>
        <v/>
      </c>
      <c r="AD420" s="4" t="str">
        <f>IF(D420="","",COUNT(D$3:D420))</f>
        <v/>
      </c>
      <c r="AE420" s="22" t="str">
        <f>IF(E420="","",COUNTA($E$3:E420))</f>
        <v/>
      </c>
      <c r="AF420" s="60" t="str">
        <f>IF(B420="",IF(OR($C420&lt;&gt;"",$D420&lt;&gt;"",$E420&lt;&gt;"",$F420&lt;&gt;""),INDEX(AF$3:AF419,MATCH(MAX(AB$3:AB419),AB$3:AB419,0),0),""),B420)</f>
        <v/>
      </c>
      <c r="AG420" s="60" t="str">
        <f>IF(C420="",IF(OR($B420&lt;&gt;"",$D420&lt;&gt;"",$E420&lt;&gt;"",$F420&lt;&gt;""),INDEX(AG$3:AG419,MATCH(MAX(AC$3:AC419),AC$3:AC419,0),0),""),C420)</f>
        <v/>
      </c>
      <c r="AH420" s="60" t="str">
        <f>IF(D420="",IF(OR($B420&lt;&gt;"",$C420&lt;&gt;"",$E420&lt;&gt;"",$F420&lt;&gt;""),INDEX(AH$3:AH419,MATCH(MAX(AD$3:AD419),AD$3:AD419,0),0),""),D420)</f>
        <v/>
      </c>
      <c r="AI420" s="19" t="str">
        <f t="shared" si="219"/>
        <v/>
      </c>
      <c r="AJ420" s="22" t="str">
        <f>IF(AK420="","",$AK420&amp;"@"&amp;AL420&amp;IF(AL420="","","@"&amp;COUNTIF($AI$3:AI420,AL420)))</f>
        <v/>
      </c>
      <c r="AK420" s="45" t="str">
        <f t="shared" si="220"/>
        <v/>
      </c>
      <c r="AL420" s="5" t="str">
        <f>IF(AI420="",IF(AND(F420&lt;&gt;"",E420=""),INDEX($AI$3:AI419,MATCH(MAX($AE$3:AE419),$AE$3:AE419,0),0),""),AI420)</f>
        <v/>
      </c>
      <c r="AM420" s="22" t="str">
        <f>IF(入力!F420="","",IFERROR(INDEX(設定!$B$3:$B$100003,IFERROR(MATCH("*"&amp;$F420&amp;"*",設定!B$3:B$100003,0),MATCH("*"&amp;$F420&amp;"*",設定!C$3:C$100003,0)),0),入力!F420))&amp;""</f>
        <v/>
      </c>
      <c r="AN420" s="22" t="str">
        <f>IF(AM420="","",IFERROR(IF(入力!I420="",INDEX(設定!$D$3:$D$100003,MATCH("*"&amp;$AM420&amp;"*",設定!B$3:B$100003,0),0),I420),I420))&amp;""</f>
        <v/>
      </c>
      <c r="AO420" s="22" t="str">
        <f t="shared" si="221"/>
        <v/>
      </c>
      <c r="AP420" s="22" t="str">
        <f t="shared" si="222"/>
        <v/>
      </c>
      <c r="AQ420" s="22" t="str">
        <f>IF(AM420="","",IFERROR(IF(入力!H420="",INDEX(設定!$E$3:$X$100003,MATCH("*"&amp;$AM420&amp;"*",設定!B$3:B$100003,0),MATCH($AK420,設定!$E$1:$X$1,1)),H420),H420))</f>
        <v/>
      </c>
      <c r="AR420" s="23" t="str">
        <f t="shared" si="223"/>
        <v/>
      </c>
      <c r="AS420" s="23" t="str">
        <f>IF(AND(AR420&lt;&gt;"",COUNTIF($AJ$3:AJ420,AJ420)=1),SUMIF($AJ$3:$AR$100003,AJ420,$AR$3:$AR$100003),"")</f>
        <v/>
      </c>
      <c r="AT420" s="23" t="str">
        <f>IF(AND(COUNTIF($AK$3:AK420,AK420)=COUNTIF($AK$3:AK100420,AK420),AK420&lt;&gt;""),SUMIF($AK$3:AK420,AK420,$AR$3:AR420),"")</f>
        <v/>
      </c>
      <c r="AU420" s="125"/>
      <c r="AV420" s="22" t="str">
        <f>IF(COUNT(BA420:BF420)=6,MAX($AV$3:AV419)+1,"")</f>
        <v/>
      </c>
      <c r="AW420" s="22" t="str">
        <f>IF(AX420="","",RANK(AX420,$AX$3:$AX$100003,1)+COUNTIF($AX$3:AX420,AX420)-1)</f>
        <v/>
      </c>
      <c r="AX420" s="22" t="str">
        <f t="shared" si="202"/>
        <v/>
      </c>
      <c r="AY420" s="22" t="str">
        <f>IF(AL420="","",IF(COUNTIF($AL$3:AL420,AL420)=1,1+MAX($AY$3:AY419),INDEX($AY$3:AY419,MATCH(AL420,$AL$3:AL420,0),0)))</f>
        <v/>
      </c>
      <c r="AZ420" s="22" t="str">
        <f>IF(AM420="","",IF(COUNTIF($AM$3:AM420,AM420)=1,1+MAX($AZ$3:AZ419),INDEX($AZ$3:AZ419,MATCH(AM420,$AM$3:AM420,0),0)))</f>
        <v/>
      </c>
      <c r="BA420" s="79" t="str">
        <f t="shared" si="203"/>
        <v/>
      </c>
      <c r="BB420" s="79" t="str">
        <f t="shared" si="204"/>
        <v/>
      </c>
      <c r="BC420" s="22" t="str">
        <f>IF($AL420="","",IF(COUNTIF(AL420,"*"&amp;BC$1&amp;"*"),COUNTIF(AL$3:AL420,"*"&amp;BC$1&amp;"*"),""))</f>
        <v/>
      </c>
      <c r="BD420" s="22" t="str">
        <f>IF($AL420="","",IF(COUNTIF(AM420,"*"&amp;BD$1&amp;"*"),COUNTIF(AM$3:AM420,"*"&amp;BD$1&amp;"*"),""))</f>
        <v/>
      </c>
      <c r="BE420" s="22" t="str">
        <f>IF($AL420="","",IF(COUNTIF(AN420,"*"&amp;BE$1&amp;"*"),COUNTIF(AN$3:AN420,"*"&amp;BE$1&amp;"*"),""))</f>
        <v/>
      </c>
      <c r="BF420" s="22" t="str">
        <f>IF($AL420="","",IF(COUNTIF(AO420,"*"&amp;BF$1&amp;"*"),COUNTIF(AO$3:AO420,"*"&amp;BF$1&amp;"*"),""))</f>
        <v/>
      </c>
      <c r="BG420" s="83" t="str">
        <f t="shared" si="205"/>
        <v/>
      </c>
      <c r="BH420" s="22" t="str">
        <f t="shared" si="206"/>
        <v/>
      </c>
      <c r="BI420" s="22" t="str">
        <f t="shared" si="207"/>
        <v/>
      </c>
      <c r="BK420" s="22" t="str">
        <f>IF($BK$1&gt;=1+MAX($BK$3:BK419),1+MAX($BK$3:BK419),"")</f>
        <v/>
      </c>
      <c r="BL420" s="22" t="str">
        <f t="shared" si="226"/>
        <v/>
      </c>
      <c r="BM420" s="22" t="str">
        <f t="shared" si="226"/>
        <v/>
      </c>
      <c r="BN420" s="22" t="str">
        <f t="shared" si="226"/>
        <v/>
      </c>
      <c r="BO420" s="22" t="str">
        <f t="shared" si="226"/>
        <v/>
      </c>
      <c r="BP420" s="22" t="str">
        <f t="shared" si="226"/>
        <v/>
      </c>
      <c r="BQ420" s="22" t="str">
        <f t="shared" si="226"/>
        <v/>
      </c>
      <c r="BR420" s="22" t="str">
        <f t="shared" si="226"/>
        <v/>
      </c>
      <c r="BS420" s="22" t="str">
        <f t="shared" si="226"/>
        <v/>
      </c>
      <c r="BT420" s="22" t="str">
        <f t="shared" si="226"/>
        <v/>
      </c>
      <c r="BU420" s="22" t="str">
        <f t="shared" si="226"/>
        <v/>
      </c>
      <c r="BV420" s="22" t="str">
        <f t="shared" si="226"/>
        <v/>
      </c>
    </row>
    <row r="421" spans="2:74" ht="30" customHeight="1" x14ac:dyDescent="0.2">
      <c r="B421" s="75"/>
      <c r="C421" s="75"/>
      <c r="D421" s="77"/>
      <c r="E421" s="49"/>
      <c r="F421" s="49"/>
      <c r="G421" s="50"/>
      <c r="H421" s="51"/>
      <c r="I421" s="50"/>
      <c r="J421" s="53"/>
      <c r="K421" s="55" t="str">
        <f t="shared" si="208"/>
        <v/>
      </c>
      <c r="L421" s="50" t="str">
        <f t="shared" si="209"/>
        <v/>
      </c>
      <c r="M421" s="50" t="str">
        <f t="shared" si="210"/>
        <v/>
      </c>
      <c r="N421" s="72" t="str">
        <f t="shared" si="211"/>
        <v/>
      </c>
      <c r="O421" s="72" t="str">
        <f t="shared" si="212"/>
        <v/>
      </c>
      <c r="P421" s="51" t="str">
        <f t="shared" si="213"/>
        <v/>
      </c>
      <c r="Q421" s="21"/>
      <c r="R421" s="68" t="str">
        <f t="shared" si="214"/>
        <v/>
      </c>
      <c r="S421" s="51" t="str">
        <f t="shared" si="215"/>
        <v/>
      </c>
      <c r="T421" s="24"/>
      <c r="U421" s="7" t="str">
        <f t="shared" si="200"/>
        <v/>
      </c>
      <c r="V421" s="8" t="str">
        <f t="shared" si="216"/>
        <v/>
      </c>
      <c r="W421" s="21"/>
      <c r="X421" s="14" t="str">
        <f t="shared" si="201"/>
        <v/>
      </c>
      <c r="Y421" s="14" t="str">
        <f t="shared" si="217"/>
        <v/>
      </c>
      <c r="Z421" s="8" t="str">
        <f t="shared" si="218"/>
        <v/>
      </c>
      <c r="AA421" s="24"/>
      <c r="AB421" s="4" t="str">
        <f>IF(B421="","",COUNT(B$3:B421))</f>
        <v/>
      </c>
      <c r="AC421" s="4" t="str">
        <f>IF(C421="","",COUNT(C$3:C421))</f>
        <v/>
      </c>
      <c r="AD421" s="4" t="str">
        <f>IF(D421="","",COUNT(D$3:D421))</f>
        <v/>
      </c>
      <c r="AE421" s="22" t="str">
        <f>IF(E421="","",COUNTA($E$3:E421))</f>
        <v/>
      </c>
      <c r="AF421" s="60" t="str">
        <f>IF(B421="",IF(OR($C421&lt;&gt;"",$D421&lt;&gt;"",$E421&lt;&gt;"",$F421&lt;&gt;""),INDEX(AF$3:AF420,MATCH(MAX(AB$3:AB420),AB$3:AB420,0),0),""),B421)</f>
        <v/>
      </c>
      <c r="AG421" s="60" t="str">
        <f>IF(C421="",IF(OR($B421&lt;&gt;"",$D421&lt;&gt;"",$E421&lt;&gt;"",$F421&lt;&gt;""),INDEX(AG$3:AG420,MATCH(MAX(AC$3:AC420),AC$3:AC420,0),0),""),C421)</f>
        <v/>
      </c>
      <c r="AH421" s="60" t="str">
        <f>IF(D421="",IF(OR($B421&lt;&gt;"",$C421&lt;&gt;"",$E421&lt;&gt;"",$F421&lt;&gt;""),INDEX(AH$3:AH420,MATCH(MAX(AD$3:AD420),AD$3:AD420,0),0),""),D421)</f>
        <v/>
      </c>
      <c r="AI421" s="19" t="str">
        <f t="shared" si="219"/>
        <v/>
      </c>
      <c r="AJ421" s="22" t="str">
        <f>IF(AK421="","",$AK421&amp;"@"&amp;AL421&amp;IF(AL421="","","@"&amp;COUNTIF($AI$3:AI421,AL421)))</f>
        <v/>
      </c>
      <c r="AK421" s="45" t="str">
        <f t="shared" si="220"/>
        <v/>
      </c>
      <c r="AL421" s="5" t="str">
        <f>IF(AI421="",IF(AND(F421&lt;&gt;"",E421=""),INDEX($AI$3:AI420,MATCH(MAX($AE$3:AE420),$AE$3:AE420,0),0),""),AI421)</f>
        <v/>
      </c>
      <c r="AM421" s="22" t="str">
        <f>IF(入力!F421="","",IFERROR(INDEX(設定!$B$3:$B$100003,IFERROR(MATCH("*"&amp;$F421&amp;"*",設定!B$3:B$100003,0),MATCH("*"&amp;$F421&amp;"*",設定!C$3:C$100003,0)),0),入力!F421))&amp;""</f>
        <v/>
      </c>
      <c r="AN421" s="22" t="str">
        <f>IF(AM421="","",IFERROR(IF(入力!I421="",INDEX(設定!$D$3:$D$100003,MATCH("*"&amp;$AM421&amp;"*",設定!B$3:B$100003,0),0),I421),I421))&amp;""</f>
        <v/>
      </c>
      <c r="AO421" s="22" t="str">
        <f t="shared" si="221"/>
        <v/>
      </c>
      <c r="AP421" s="22" t="str">
        <f t="shared" si="222"/>
        <v/>
      </c>
      <c r="AQ421" s="22" t="str">
        <f>IF(AM421="","",IFERROR(IF(入力!H421="",INDEX(設定!$E$3:$X$100003,MATCH("*"&amp;$AM421&amp;"*",設定!B$3:B$100003,0),MATCH($AK421,設定!$E$1:$X$1,1)),H421),H421))</f>
        <v/>
      </c>
      <c r="AR421" s="23" t="str">
        <f t="shared" si="223"/>
        <v/>
      </c>
      <c r="AS421" s="23" t="str">
        <f>IF(AND(AR421&lt;&gt;"",COUNTIF($AJ$3:AJ421,AJ421)=1),SUMIF($AJ$3:$AR$100003,AJ421,$AR$3:$AR$100003),"")</f>
        <v/>
      </c>
      <c r="AT421" s="23" t="str">
        <f>IF(AND(COUNTIF($AK$3:AK421,AK421)=COUNTIF($AK$3:AK100421,AK421),AK421&lt;&gt;""),SUMIF($AK$3:AK421,AK421,$AR$3:AR421),"")</f>
        <v/>
      </c>
      <c r="AU421" s="125"/>
      <c r="AV421" s="22" t="str">
        <f>IF(COUNT(BA421:BF421)=6,MAX($AV$3:AV420)+1,"")</f>
        <v/>
      </c>
      <c r="AW421" s="22" t="str">
        <f>IF(AX421="","",RANK(AX421,$AX$3:$AX$100003,1)+COUNTIF($AX$3:AX421,AX421)-1)</f>
        <v/>
      </c>
      <c r="AX421" s="22" t="str">
        <f t="shared" si="202"/>
        <v/>
      </c>
      <c r="AY421" s="22" t="str">
        <f>IF(AL421="","",IF(COUNTIF($AL$3:AL421,AL421)=1,1+MAX($AY$3:AY420),INDEX($AY$3:AY420,MATCH(AL421,$AL$3:AL421,0),0)))</f>
        <v/>
      </c>
      <c r="AZ421" s="22" t="str">
        <f>IF(AM421="","",IF(COUNTIF($AM$3:AM421,AM421)=1,1+MAX($AZ$3:AZ420),INDEX($AZ$3:AZ420,MATCH(AM421,$AM$3:AM421,0),0)))</f>
        <v/>
      </c>
      <c r="BA421" s="79" t="str">
        <f t="shared" si="203"/>
        <v/>
      </c>
      <c r="BB421" s="79" t="str">
        <f t="shared" si="204"/>
        <v/>
      </c>
      <c r="BC421" s="22" t="str">
        <f>IF($AL421="","",IF(COUNTIF(AL421,"*"&amp;BC$1&amp;"*"),COUNTIF(AL$3:AL421,"*"&amp;BC$1&amp;"*"),""))</f>
        <v/>
      </c>
      <c r="BD421" s="22" t="str">
        <f>IF($AL421="","",IF(COUNTIF(AM421,"*"&amp;BD$1&amp;"*"),COUNTIF(AM$3:AM421,"*"&amp;BD$1&amp;"*"),""))</f>
        <v/>
      </c>
      <c r="BE421" s="22" t="str">
        <f>IF($AL421="","",IF(COUNTIF(AN421,"*"&amp;BE$1&amp;"*"),COUNTIF(AN$3:AN421,"*"&amp;BE$1&amp;"*"),""))</f>
        <v/>
      </c>
      <c r="BF421" s="22" t="str">
        <f>IF($AL421="","",IF(COUNTIF(AO421,"*"&amp;BF$1&amp;"*"),COUNTIF(AO$3:AO421,"*"&amp;BF$1&amp;"*"),""))</f>
        <v/>
      </c>
      <c r="BG421" s="83" t="str">
        <f t="shared" si="205"/>
        <v/>
      </c>
      <c r="BH421" s="22" t="str">
        <f t="shared" si="206"/>
        <v/>
      </c>
      <c r="BI421" s="22" t="str">
        <f t="shared" si="207"/>
        <v/>
      </c>
      <c r="BK421" s="22" t="str">
        <f>IF($BK$1&gt;=1+MAX($BK$3:BK420),1+MAX($BK$3:BK420),"")</f>
        <v/>
      </c>
      <c r="BL421" s="22" t="str">
        <f t="shared" si="226"/>
        <v/>
      </c>
      <c r="BM421" s="22" t="str">
        <f t="shared" si="226"/>
        <v/>
      </c>
      <c r="BN421" s="22" t="str">
        <f t="shared" si="226"/>
        <v/>
      </c>
      <c r="BO421" s="22" t="str">
        <f t="shared" si="226"/>
        <v/>
      </c>
      <c r="BP421" s="22" t="str">
        <f t="shared" si="226"/>
        <v/>
      </c>
      <c r="BQ421" s="22" t="str">
        <f t="shared" si="226"/>
        <v/>
      </c>
      <c r="BR421" s="22" t="str">
        <f t="shared" si="226"/>
        <v/>
      </c>
      <c r="BS421" s="22" t="str">
        <f t="shared" si="226"/>
        <v/>
      </c>
      <c r="BT421" s="22" t="str">
        <f t="shared" si="226"/>
        <v/>
      </c>
      <c r="BU421" s="22" t="str">
        <f t="shared" si="226"/>
        <v/>
      </c>
      <c r="BV421" s="22" t="str">
        <f t="shared" si="226"/>
        <v/>
      </c>
    </row>
    <row r="422" spans="2:74" ht="30" customHeight="1" x14ac:dyDescent="0.2">
      <c r="B422" s="75"/>
      <c r="C422" s="75"/>
      <c r="D422" s="77"/>
      <c r="E422" s="49"/>
      <c r="F422" s="49"/>
      <c r="G422" s="50"/>
      <c r="H422" s="51"/>
      <c r="I422" s="50"/>
      <c r="J422" s="53"/>
      <c r="K422" s="55" t="str">
        <f t="shared" si="208"/>
        <v/>
      </c>
      <c r="L422" s="50" t="str">
        <f t="shared" si="209"/>
        <v/>
      </c>
      <c r="M422" s="50" t="str">
        <f t="shared" si="210"/>
        <v/>
      </c>
      <c r="N422" s="72" t="str">
        <f t="shared" si="211"/>
        <v/>
      </c>
      <c r="O422" s="72" t="str">
        <f t="shared" si="212"/>
        <v/>
      </c>
      <c r="P422" s="51" t="str">
        <f t="shared" si="213"/>
        <v/>
      </c>
      <c r="Q422" s="21"/>
      <c r="R422" s="68" t="str">
        <f t="shared" si="214"/>
        <v/>
      </c>
      <c r="S422" s="51" t="str">
        <f t="shared" si="215"/>
        <v/>
      </c>
      <c r="T422" s="24"/>
      <c r="U422" s="7" t="str">
        <f t="shared" si="200"/>
        <v/>
      </c>
      <c r="V422" s="8" t="str">
        <f t="shared" si="216"/>
        <v/>
      </c>
      <c r="W422" s="21"/>
      <c r="X422" s="14" t="str">
        <f t="shared" si="201"/>
        <v/>
      </c>
      <c r="Y422" s="14" t="str">
        <f t="shared" si="217"/>
        <v/>
      </c>
      <c r="Z422" s="8" t="str">
        <f t="shared" si="218"/>
        <v/>
      </c>
      <c r="AA422" s="24"/>
      <c r="AB422" s="4" t="str">
        <f>IF(B422="","",COUNT(B$3:B422))</f>
        <v/>
      </c>
      <c r="AC422" s="4" t="str">
        <f>IF(C422="","",COUNT(C$3:C422))</f>
        <v/>
      </c>
      <c r="AD422" s="4" t="str">
        <f>IF(D422="","",COUNT(D$3:D422))</f>
        <v/>
      </c>
      <c r="AE422" s="22" t="str">
        <f>IF(E422="","",COUNTA($E$3:E422))</f>
        <v/>
      </c>
      <c r="AF422" s="60" t="str">
        <f>IF(B422="",IF(OR($C422&lt;&gt;"",$D422&lt;&gt;"",$E422&lt;&gt;"",$F422&lt;&gt;""),INDEX(AF$3:AF421,MATCH(MAX(AB$3:AB421),AB$3:AB421,0),0),""),B422)</f>
        <v/>
      </c>
      <c r="AG422" s="60" t="str">
        <f>IF(C422="",IF(OR($B422&lt;&gt;"",$D422&lt;&gt;"",$E422&lt;&gt;"",$F422&lt;&gt;""),INDEX(AG$3:AG421,MATCH(MAX(AC$3:AC421),AC$3:AC421,0),0),""),C422)</f>
        <v/>
      </c>
      <c r="AH422" s="60" t="str">
        <f>IF(D422="",IF(OR($B422&lt;&gt;"",$C422&lt;&gt;"",$E422&lt;&gt;"",$F422&lt;&gt;""),INDEX(AH$3:AH421,MATCH(MAX(AD$3:AD421),AD$3:AD421,0),0),""),D422)</f>
        <v/>
      </c>
      <c r="AI422" s="19" t="str">
        <f t="shared" si="219"/>
        <v/>
      </c>
      <c r="AJ422" s="22" t="str">
        <f>IF(AK422="","",$AK422&amp;"@"&amp;AL422&amp;IF(AL422="","","@"&amp;COUNTIF($AI$3:AI422,AL422)))</f>
        <v/>
      </c>
      <c r="AK422" s="45" t="str">
        <f t="shared" si="220"/>
        <v/>
      </c>
      <c r="AL422" s="5" t="str">
        <f>IF(AI422="",IF(AND(F422&lt;&gt;"",E422=""),INDEX($AI$3:AI421,MATCH(MAX($AE$3:AE421),$AE$3:AE421,0),0),""),AI422)</f>
        <v/>
      </c>
      <c r="AM422" s="22" t="str">
        <f>IF(入力!F422="","",IFERROR(INDEX(設定!$B$3:$B$100003,IFERROR(MATCH("*"&amp;$F422&amp;"*",設定!B$3:B$100003,0),MATCH("*"&amp;$F422&amp;"*",設定!C$3:C$100003,0)),0),入力!F422))&amp;""</f>
        <v/>
      </c>
      <c r="AN422" s="22" t="str">
        <f>IF(AM422="","",IFERROR(IF(入力!I422="",INDEX(設定!$D$3:$D$100003,MATCH("*"&amp;$AM422&amp;"*",設定!B$3:B$100003,0),0),I422),I422))&amp;""</f>
        <v/>
      </c>
      <c r="AO422" s="22" t="str">
        <f t="shared" si="221"/>
        <v/>
      </c>
      <c r="AP422" s="22" t="str">
        <f t="shared" si="222"/>
        <v/>
      </c>
      <c r="AQ422" s="22" t="str">
        <f>IF(AM422="","",IFERROR(IF(入力!H422="",INDEX(設定!$E$3:$X$100003,MATCH("*"&amp;$AM422&amp;"*",設定!B$3:B$100003,0),MATCH($AK422,設定!$E$1:$X$1,1)),H422),H422))</f>
        <v/>
      </c>
      <c r="AR422" s="23" t="str">
        <f t="shared" si="223"/>
        <v/>
      </c>
      <c r="AS422" s="23" t="str">
        <f>IF(AND(AR422&lt;&gt;"",COUNTIF($AJ$3:AJ422,AJ422)=1),SUMIF($AJ$3:$AR$100003,AJ422,$AR$3:$AR$100003),"")</f>
        <v/>
      </c>
      <c r="AT422" s="23" t="str">
        <f>IF(AND(COUNTIF($AK$3:AK422,AK422)=COUNTIF($AK$3:AK100422,AK422),AK422&lt;&gt;""),SUMIF($AK$3:AK422,AK422,$AR$3:AR422),"")</f>
        <v/>
      </c>
      <c r="AU422" s="125"/>
      <c r="AV422" s="22" t="str">
        <f>IF(COUNT(BA422:BF422)=6,MAX($AV$3:AV421)+1,"")</f>
        <v/>
      </c>
      <c r="AW422" s="22" t="str">
        <f>IF(AX422="","",RANK(AX422,$AX$3:$AX$100003,1)+COUNTIF($AX$3:AX422,AX422)-1)</f>
        <v/>
      </c>
      <c r="AX422" s="22" t="str">
        <f t="shared" si="202"/>
        <v/>
      </c>
      <c r="AY422" s="22" t="str">
        <f>IF(AL422="","",IF(COUNTIF($AL$3:AL422,AL422)=1,1+MAX($AY$3:AY421),INDEX($AY$3:AY421,MATCH(AL422,$AL$3:AL422,0),0)))</f>
        <v/>
      </c>
      <c r="AZ422" s="22" t="str">
        <f>IF(AM422="","",IF(COUNTIF($AM$3:AM422,AM422)=1,1+MAX($AZ$3:AZ421),INDEX($AZ$3:AZ421,MATCH(AM422,$AM$3:AM422,0),0)))</f>
        <v/>
      </c>
      <c r="BA422" s="79" t="str">
        <f t="shared" si="203"/>
        <v/>
      </c>
      <c r="BB422" s="79" t="str">
        <f t="shared" si="204"/>
        <v/>
      </c>
      <c r="BC422" s="22" t="str">
        <f>IF($AL422="","",IF(COUNTIF(AL422,"*"&amp;BC$1&amp;"*"),COUNTIF(AL$3:AL422,"*"&amp;BC$1&amp;"*"),""))</f>
        <v/>
      </c>
      <c r="BD422" s="22" t="str">
        <f>IF($AL422="","",IF(COUNTIF(AM422,"*"&amp;BD$1&amp;"*"),COUNTIF(AM$3:AM422,"*"&amp;BD$1&amp;"*"),""))</f>
        <v/>
      </c>
      <c r="BE422" s="22" t="str">
        <f>IF($AL422="","",IF(COUNTIF(AN422,"*"&amp;BE$1&amp;"*"),COUNTIF(AN$3:AN422,"*"&amp;BE$1&amp;"*"),""))</f>
        <v/>
      </c>
      <c r="BF422" s="22" t="str">
        <f>IF($AL422="","",IF(COUNTIF(AO422,"*"&amp;BF$1&amp;"*"),COUNTIF(AO$3:AO422,"*"&amp;BF$1&amp;"*"),""))</f>
        <v/>
      </c>
      <c r="BG422" s="83" t="str">
        <f t="shared" si="205"/>
        <v/>
      </c>
      <c r="BH422" s="22" t="str">
        <f t="shared" si="206"/>
        <v/>
      </c>
      <c r="BI422" s="22" t="str">
        <f t="shared" si="207"/>
        <v/>
      </c>
      <c r="BK422" s="22" t="str">
        <f>IF($BK$1&gt;=1+MAX($BK$3:BK421),1+MAX($BK$3:BK421),"")</f>
        <v/>
      </c>
      <c r="BL422" s="22" t="str">
        <f t="shared" si="226"/>
        <v/>
      </c>
      <c r="BM422" s="22" t="str">
        <f t="shared" si="226"/>
        <v/>
      </c>
      <c r="BN422" s="22" t="str">
        <f t="shared" si="226"/>
        <v/>
      </c>
      <c r="BO422" s="22" t="str">
        <f t="shared" si="226"/>
        <v/>
      </c>
      <c r="BP422" s="22" t="str">
        <f t="shared" si="226"/>
        <v/>
      </c>
      <c r="BQ422" s="22" t="str">
        <f t="shared" si="226"/>
        <v/>
      </c>
      <c r="BR422" s="22" t="str">
        <f t="shared" si="226"/>
        <v/>
      </c>
      <c r="BS422" s="22" t="str">
        <f t="shared" si="226"/>
        <v/>
      </c>
      <c r="BT422" s="22" t="str">
        <f t="shared" si="226"/>
        <v/>
      </c>
      <c r="BU422" s="22" t="str">
        <f t="shared" si="226"/>
        <v/>
      </c>
      <c r="BV422" s="22" t="str">
        <f t="shared" si="226"/>
        <v/>
      </c>
    </row>
    <row r="423" spans="2:74" ht="30" customHeight="1" x14ac:dyDescent="0.2">
      <c r="B423" s="75"/>
      <c r="C423" s="75"/>
      <c r="D423" s="77"/>
      <c r="E423" s="49"/>
      <c r="F423" s="49"/>
      <c r="G423" s="50"/>
      <c r="H423" s="51"/>
      <c r="I423" s="50"/>
      <c r="J423" s="53"/>
      <c r="K423" s="55" t="str">
        <f t="shared" si="208"/>
        <v/>
      </c>
      <c r="L423" s="50" t="str">
        <f t="shared" si="209"/>
        <v/>
      </c>
      <c r="M423" s="50" t="str">
        <f t="shared" si="210"/>
        <v/>
      </c>
      <c r="N423" s="72" t="str">
        <f t="shared" si="211"/>
        <v/>
      </c>
      <c r="O423" s="72" t="str">
        <f t="shared" si="212"/>
        <v/>
      </c>
      <c r="P423" s="51" t="str">
        <f t="shared" si="213"/>
        <v/>
      </c>
      <c r="Q423" s="21"/>
      <c r="R423" s="68" t="str">
        <f t="shared" si="214"/>
        <v/>
      </c>
      <c r="S423" s="51" t="str">
        <f t="shared" si="215"/>
        <v/>
      </c>
      <c r="T423" s="24"/>
      <c r="U423" s="7" t="str">
        <f t="shared" si="200"/>
        <v/>
      </c>
      <c r="V423" s="8" t="str">
        <f t="shared" si="216"/>
        <v/>
      </c>
      <c r="W423" s="21"/>
      <c r="X423" s="14" t="str">
        <f t="shared" si="201"/>
        <v/>
      </c>
      <c r="Y423" s="14" t="str">
        <f t="shared" si="217"/>
        <v/>
      </c>
      <c r="Z423" s="8" t="str">
        <f t="shared" si="218"/>
        <v/>
      </c>
      <c r="AA423" s="24"/>
      <c r="AB423" s="4" t="str">
        <f>IF(B423="","",COUNT(B$3:B423))</f>
        <v/>
      </c>
      <c r="AC423" s="4" t="str">
        <f>IF(C423="","",COUNT(C$3:C423))</f>
        <v/>
      </c>
      <c r="AD423" s="4" t="str">
        <f>IF(D423="","",COUNT(D$3:D423))</f>
        <v/>
      </c>
      <c r="AE423" s="22" t="str">
        <f>IF(E423="","",COUNTA($E$3:E423))</f>
        <v/>
      </c>
      <c r="AF423" s="60" t="str">
        <f>IF(B423="",IF(OR($C423&lt;&gt;"",$D423&lt;&gt;"",$E423&lt;&gt;"",$F423&lt;&gt;""),INDEX(AF$3:AF422,MATCH(MAX(AB$3:AB422),AB$3:AB422,0),0),""),B423)</f>
        <v/>
      </c>
      <c r="AG423" s="60" t="str">
        <f>IF(C423="",IF(OR($B423&lt;&gt;"",$D423&lt;&gt;"",$E423&lt;&gt;"",$F423&lt;&gt;""),INDEX(AG$3:AG422,MATCH(MAX(AC$3:AC422),AC$3:AC422,0),0),""),C423)</f>
        <v/>
      </c>
      <c r="AH423" s="60" t="str">
        <f>IF(D423="",IF(OR($B423&lt;&gt;"",$C423&lt;&gt;"",$E423&lt;&gt;"",$F423&lt;&gt;""),INDEX(AH$3:AH422,MATCH(MAX(AD$3:AD422),AD$3:AD422,0),0),""),D423)</f>
        <v/>
      </c>
      <c r="AI423" s="19" t="str">
        <f t="shared" si="219"/>
        <v/>
      </c>
      <c r="AJ423" s="22" t="str">
        <f>IF(AK423="","",$AK423&amp;"@"&amp;AL423&amp;IF(AL423="","","@"&amp;COUNTIF($AI$3:AI423,AL423)))</f>
        <v/>
      </c>
      <c r="AK423" s="45" t="str">
        <f t="shared" si="220"/>
        <v/>
      </c>
      <c r="AL423" s="5" t="str">
        <f>IF(AI423="",IF(AND(F423&lt;&gt;"",E423=""),INDEX($AI$3:AI422,MATCH(MAX($AE$3:AE422),$AE$3:AE422,0),0),""),AI423)</f>
        <v/>
      </c>
      <c r="AM423" s="22" t="str">
        <f>IF(入力!F423="","",IFERROR(INDEX(設定!$B$3:$B$100003,IFERROR(MATCH("*"&amp;$F423&amp;"*",設定!B$3:B$100003,0),MATCH("*"&amp;$F423&amp;"*",設定!C$3:C$100003,0)),0),入力!F423))&amp;""</f>
        <v/>
      </c>
      <c r="AN423" s="22" t="str">
        <f>IF(AM423="","",IFERROR(IF(入力!I423="",INDEX(設定!$D$3:$D$100003,MATCH("*"&amp;$AM423&amp;"*",設定!B$3:B$100003,0),0),I423),I423))&amp;""</f>
        <v/>
      </c>
      <c r="AO423" s="22" t="str">
        <f t="shared" si="221"/>
        <v/>
      </c>
      <c r="AP423" s="22" t="str">
        <f t="shared" si="222"/>
        <v/>
      </c>
      <c r="AQ423" s="22" t="str">
        <f>IF(AM423="","",IFERROR(IF(入力!H423="",INDEX(設定!$E$3:$X$100003,MATCH("*"&amp;$AM423&amp;"*",設定!B$3:B$100003,0),MATCH($AK423,設定!$E$1:$X$1,1)),H423),H423))</f>
        <v/>
      </c>
      <c r="AR423" s="23" t="str">
        <f t="shared" si="223"/>
        <v/>
      </c>
      <c r="AS423" s="23" t="str">
        <f>IF(AND(AR423&lt;&gt;"",COUNTIF($AJ$3:AJ423,AJ423)=1),SUMIF($AJ$3:$AR$100003,AJ423,$AR$3:$AR$100003),"")</f>
        <v/>
      </c>
      <c r="AT423" s="23" t="str">
        <f>IF(AND(COUNTIF($AK$3:AK423,AK423)=COUNTIF($AK$3:AK100423,AK423),AK423&lt;&gt;""),SUMIF($AK$3:AK423,AK423,$AR$3:AR423),"")</f>
        <v/>
      </c>
      <c r="AU423" s="125"/>
      <c r="AV423" s="22" t="str">
        <f>IF(COUNT(BA423:BF423)=6,MAX($AV$3:AV422)+1,"")</f>
        <v/>
      </c>
      <c r="AW423" s="22" t="str">
        <f>IF(AX423="","",RANK(AX423,$AX$3:$AX$100003,1)+COUNTIF($AX$3:AX423,AX423)-1)</f>
        <v/>
      </c>
      <c r="AX423" s="22" t="str">
        <f t="shared" si="202"/>
        <v/>
      </c>
      <c r="AY423" s="22" t="str">
        <f>IF(AL423="","",IF(COUNTIF($AL$3:AL423,AL423)=1,1+MAX($AY$3:AY422),INDEX($AY$3:AY422,MATCH(AL423,$AL$3:AL423,0),0)))</f>
        <v/>
      </c>
      <c r="AZ423" s="22" t="str">
        <f>IF(AM423="","",IF(COUNTIF($AM$3:AM423,AM423)=1,1+MAX($AZ$3:AZ422),INDEX($AZ$3:AZ422,MATCH(AM423,$AM$3:AM423,0),0)))</f>
        <v/>
      </c>
      <c r="BA423" s="79" t="str">
        <f t="shared" si="203"/>
        <v/>
      </c>
      <c r="BB423" s="79" t="str">
        <f t="shared" si="204"/>
        <v/>
      </c>
      <c r="BC423" s="22" t="str">
        <f>IF($AL423="","",IF(COUNTIF(AL423,"*"&amp;BC$1&amp;"*"),COUNTIF(AL$3:AL423,"*"&amp;BC$1&amp;"*"),""))</f>
        <v/>
      </c>
      <c r="BD423" s="22" t="str">
        <f>IF($AL423="","",IF(COUNTIF(AM423,"*"&amp;BD$1&amp;"*"),COUNTIF(AM$3:AM423,"*"&amp;BD$1&amp;"*"),""))</f>
        <v/>
      </c>
      <c r="BE423" s="22" t="str">
        <f>IF($AL423="","",IF(COUNTIF(AN423,"*"&amp;BE$1&amp;"*"),COUNTIF(AN$3:AN423,"*"&amp;BE$1&amp;"*"),""))</f>
        <v/>
      </c>
      <c r="BF423" s="22" t="str">
        <f>IF($AL423="","",IF(COUNTIF(AO423,"*"&amp;BF$1&amp;"*"),COUNTIF(AO$3:AO423,"*"&amp;BF$1&amp;"*"),""))</f>
        <v/>
      </c>
      <c r="BG423" s="83" t="str">
        <f t="shared" si="205"/>
        <v/>
      </c>
      <c r="BH423" s="22" t="str">
        <f t="shared" si="206"/>
        <v/>
      </c>
      <c r="BI423" s="22" t="str">
        <f t="shared" si="207"/>
        <v/>
      </c>
      <c r="BK423" s="22" t="str">
        <f>IF($BK$1&gt;=1+MAX($BK$3:BK422),1+MAX($BK$3:BK422),"")</f>
        <v/>
      </c>
      <c r="BL423" s="22" t="str">
        <f t="shared" ref="BL423:BV432" si="227">IFERROR(IF($BK423="","",INDEX($AF$3:$AR$100003,MATCH($BK423,INDEX($AV$3:$AW$100003,0,MATCH($BL$1,$AV$2:$AW$2,0)),0),MATCH(BL$2,$AF$2:$AR$2,0))),"")</f>
        <v/>
      </c>
      <c r="BM423" s="22" t="str">
        <f t="shared" si="227"/>
        <v/>
      </c>
      <c r="BN423" s="22" t="str">
        <f t="shared" si="227"/>
        <v/>
      </c>
      <c r="BO423" s="22" t="str">
        <f t="shared" si="227"/>
        <v/>
      </c>
      <c r="BP423" s="22" t="str">
        <f t="shared" si="227"/>
        <v/>
      </c>
      <c r="BQ423" s="22" t="str">
        <f t="shared" si="227"/>
        <v/>
      </c>
      <c r="BR423" s="22" t="str">
        <f t="shared" si="227"/>
        <v/>
      </c>
      <c r="BS423" s="22" t="str">
        <f t="shared" si="227"/>
        <v/>
      </c>
      <c r="BT423" s="22" t="str">
        <f t="shared" si="227"/>
        <v/>
      </c>
      <c r="BU423" s="22" t="str">
        <f t="shared" si="227"/>
        <v/>
      </c>
      <c r="BV423" s="22" t="str">
        <f t="shared" si="227"/>
        <v/>
      </c>
    </row>
    <row r="424" spans="2:74" ht="30" customHeight="1" x14ac:dyDescent="0.2">
      <c r="B424" s="75"/>
      <c r="C424" s="75"/>
      <c r="D424" s="77"/>
      <c r="E424" s="49"/>
      <c r="F424" s="49"/>
      <c r="G424" s="50"/>
      <c r="H424" s="51"/>
      <c r="I424" s="50"/>
      <c r="J424" s="53"/>
      <c r="K424" s="55" t="str">
        <f t="shared" si="208"/>
        <v/>
      </c>
      <c r="L424" s="50" t="str">
        <f t="shared" si="209"/>
        <v/>
      </c>
      <c r="M424" s="50" t="str">
        <f t="shared" si="210"/>
        <v/>
      </c>
      <c r="N424" s="72" t="str">
        <f t="shared" si="211"/>
        <v/>
      </c>
      <c r="O424" s="72" t="str">
        <f t="shared" si="212"/>
        <v/>
      </c>
      <c r="P424" s="51" t="str">
        <f t="shared" si="213"/>
        <v/>
      </c>
      <c r="Q424" s="21"/>
      <c r="R424" s="68" t="str">
        <f t="shared" si="214"/>
        <v/>
      </c>
      <c r="S424" s="51" t="str">
        <f t="shared" si="215"/>
        <v/>
      </c>
      <c r="T424" s="24"/>
      <c r="U424" s="7" t="str">
        <f t="shared" si="200"/>
        <v/>
      </c>
      <c r="V424" s="8" t="str">
        <f t="shared" si="216"/>
        <v/>
      </c>
      <c r="W424" s="21"/>
      <c r="X424" s="14" t="str">
        <f t="shared" si="201"/>
        <v/>
      </c>
      <c r="Y424" s="14" t="str">
        <f t="shared" si="217"/>
        <v/>
      </c>
      <c r="Z424" s="8" t="str">
        <f t="shared" si="218"/>
        <v/>
      </c>
      <c r="AA424" s="24"/>
      <c r="AB424" s="4" t="str">
        <f>IF(B424="","",COUNT(B$3:B424))</f>
        <v/>
      </c>
      <c r="AC424" s="4" t="str">
        <f>IF(C424="","",COUNT(C$3:C424))</f>
        <v/>
      </c>
      <c r="AD424" s="4" t="str">
        <f>IF(D424="","",COUNT(D$3:D424))</f>
        <v/>
      </c>
      <c r="AE424" s="22" t="str">
        <f>IF(E424="","",COUNTA($E$3:E424))</f>
        <v/>
      </c>
      <c r="AF424" s="60" t="str">
        <f>IF(B424="",IF(OR($C424&lt;&gt;"",$D424&lt;&gt;"",$E424&lt;&gt;"",$F424&lt;&gt;""),INDEX(AF$3:AF423,MATCH(MAX(AB$3:AB423),AB$3:AB423,0),0),""),B424)</f>
        <v/>
      </c>
      <c r="AG424" s="60" t="str">
        <f>IF(C424="",IF(OR($B424&lt;&gt;"",$D424&lt;&gt;"",$E424&lt;&gt;"",$F424&lt;&gt;""),INDEX(AG$3:AG423,MATCH(MAX(AC$3:AC423),AC$3:AC423,0),0),""),C424)</f>
        <v/>
      </c>
      <c r="AH424" s="60" t="str">
        <f>IF(D424="",IF(OR($B424&lt;&gt;"",$C424&lt;&gt;"",$E424&lt;&gt;"",$F424&lt;&gt;""),INDEX(AH$3:AH423,MATCH(MAX(AD$3:AD423),AD$3:AD423,0),0),""),D424)</f>
        <v/>
      </c>
      <c r="AI424" s="19" t="str">
        <f t="shared" si="219"/>
        <v/>
      </c>
      <c r="AJ424" s="22" t="str">
        <f>IF(AK424="","",$AK424&amp;"@"&amp;AL424&amp;IF(AL424="","","@"&amp;COUNTIF($AI$3:AI424,AL424)))</f>
        <v/>
      </c>
      <c r="AK424" s="45" t="str">
        <f t="shared" si="220"/>
        <v/>
      </c>
      <c r="AL424" s="5" t="str">
        <f>IF(AI424="",IF(AND(F424&lt;&gt;"",E424=""),INDEX($AI$3:AI423,MATCH(MAX($AE$3:AE423),$AE$3:AE423,0),0),""),AI424)</f>
        <v/>
      </c>
      <c r="AM424" s="22" t="str">
        <f>IF(入力!F424="","",IFERROR(INDEX(設定!$B$3:$B$100003,IFERROR(MATCH("*"&amp;$F424&amp;"*",設定!B$3:B$100003,0),MATCH("*"&amp;$F424&amp;"*",設定!C$3:C$100003,0)),0),入力!F424))&amp;""</f>
        <v/>
      </c>
      <c r="AN424" s="22" t="str">
        <f>IF(AM424="","",IFERROR(IF(入力!I424="",INDEX(設定!$D$3:$D$100003,MATCH("*"&amp;$AM424&amp;"*",設定!B$3:B$100003,0),0),I424),I424))&amp;""</f>
        <v/>
      </c>
      <c r="AO424" s="22" t="str">
        <f t="shared" si="221"/>
        <v/>
      </c>
      <c r="AP424" s="22" t="str">
        <f t="shared" si="222"/>
        <v/>
      </c>
      <c r="AQ424" s="22" t="str">
        <f>IF(AM424="","",IFERROR(IF(入力!H424="",INDEX(設定!$E$3:$X$100003,MATCH("*"&amp;$AM424&amp;"*",設定!B$3:B$100003,0),MATCH($AK424,設定!$E$1:$X$1,1)),H424),H424))</f>
        <v/>
      </c>
      <c r="AR424" s="23" t="str">
        <f t="shared" si="223"/>
        <v/>
      </c>
      <c r="AS424" s="23" t="str">
        <f>IF(AND(AR424&lt;&gt;"",COUNTIF($AJ$3:AJ424,AJ424)=1),SUMIF($AJ$3:$AR$100003,AJ424,$AR$3:$AR$100003),"")</f>
        <v/>
      </c>
      <c r="AT424" s="23" t="str">
        <f>IF(AND(COUNTIF($AK$3:AK424,AK424)=COUNTIF($AK$3:AK100424,AK424),AK424&lt;&gt;""),SUMIF($AK$3:AK424,AK424,$AR$3:AR424),"")</f>
        <v/>
      </c>
      <c r="AU424" s="125"/>
      <c r="AV424" s="22" t="str">
        <f>IF(COUNT(BA424:BF424)=6,MAX($AV$3:AV423)+1,"")</f>
        <v/>
      </c>
      <c r="AW424" s="22" t="str">
        <f>IF(AX424="","",RANK(AX424,$AX$3:$AX$100003,1)+COUNTIF($AX$3:AX424,AX424)-1)</f>
        <v/>
      </c>
      <c r="AX424" s="22" t="str">
        <f t="shared" si="202"/>
        <v/>
      </c>
      <c r="AY424" s="22" t="str">
        <f>IF(AL424="","",IF(COUNTIF($AL$3:AL424,AL424)=1,1+MAX($AY$3:AY423),INDEX($AY$3:AY423,MATCH(AL424,$AL$3:AL424,0),0)))</f>
        <v/>
      </c>
      <c r="AZ424" s="22" t="str">
        <f>IF(AM424="","",IF(COUNTIF($AM$3:AM424,AM424)=1,1+MAX($AZ$3:AZ423),INDEX($AZ$3:AZ423,MATCH(AM424,$AM$3:AM424,0),0)))</f>
        <v/>
      </c>
      <c r="BA424" s="79" t="str">
        <f t="shared" si="203"/>
        <v/>
      </c>
      <c r="BB424" s="79" t="str">
        <f t="shared" si="204"/>
        <v/>
      </c>
      <c r="BC424" s="22" t="str">
        <f>IF($AL424="","",IF(COUNTIF(AL424,"*"&amp;BC$1&amp;"*"),COUNTIF(AL$3:AL424,"*"&amp;BC$1&amp;"*"),""))</f>
        <v/>
      </c>
      <c r="BD424" s="22" t="str">
        <f>IF($AL424="","",IF(COUNTIF(AM424,"*"&amp;BD$1&amp;"*"),COUNTIF(AM$3:AM424,"*"&amp;BD$1&amp;"*"),""))</f>
        <v/>
      </c>
      <c r="BE424" s="22" t="str">
        <f>IF($AL424="","",IF(COUNTIF(AN424,"*"&amp;BE$1&amp;"*"),COUNTIF(AN$3:AN424,"*"&amp;BE$1&amp;"*"),""))</f>
        <v/>
      </c>
      <c r="BF424" s="22" t="str">
        <f>IF($AL424="","",IF(COUNTIF(AO424,"*"&amp;BF$1&amp;"*"),COUNTIF(AO$3:AO424,"*"&amp;BF$1&amp;"*"),""))</f>
        <v/>
      </c>
      <c r="BG424" s="83" t="str">
        <f t="shared" si="205"/>
        <v/>
      </c>
      <c r="BH424" s="22" t="str">
        <f t="shared" si="206"/>
        <v/>
      </c>
      <c r="BI424" s="22" t="str">
        <f t="shared" si="207"/>
        <v/>
      </c>
      <c r="BK424" s="22" t="str">
        <f>IF($BK$1&gt;=1+MAX($BK$3:BK423),1+MAX($BK$3:BK423),"")</f>
        <v/>
      </c>
      <c r="BL424" s="22" t="str">
        <f t="shared" si="227"/>
        <v/>
      </c>
      <c r="BM424" s="22" t="str">
        <f t="shared" si="227"/>
        <v/>
      </c>
      <c r="BN424" s="22" t="str">
        <f t="shared" si="227"/>
        <v/>
      </c>
      <c r="BO424" s="22" t="str">
        <f t="shared" si="227"/>
        <v/>
      </c>
      <c r="BP424" s="22" t="str">
        <f t="shared" si="227"/>
        <v/>
      </c>
      <c r="BQ424" s="22" t="str">
        <f t="shared" si="227"/>
        <v/>
      </c>
      <c r="BR424" s="22" t="str">
        <f t="shared" si="227"/>
        <v/>
      </c>
      <c r="BS424" s="22" t="str">
        <f t="shared" si="227"/>
        <v/>
      </c>
      <c r="BT424" s="22" t="str">
        <f t="shared" si="227"/>
        <v/>
      </c>
      <c r="BU424" s="22" t="str">
        <f t="shared" si="227"/>
        <v/>
      </c>
      <c r="BV424" s="22" t="str">
        <f t="shared" si="227"/>
        <v/>
      </c>
    </row>
    <row r="425" spans="2:74" ht="30" customHeight="1" x14ac:dyDescent="0.2">
      <c r="B425" s="75"/>
      <c r="C425" s="75"/>
      <c r="D425" s="77"/>
      <c r="E425" s="49"/>
      <c r="F425" s="49"/>
      <c r="G425" s="50"/>
      <c r="H425" s="51"/>
      <c r="I425" s="50"/>
      <c r="J425" s="53"/>
      <c r="K425" s="55" t="str">
        <f t="shared" si="208"/>
        <v/>
      </c>
      <c r="L425" s="50" t="str">
        <f t="shared" si="209"/>
        <v/>
      </c>
      <c r="M425" s="50" t="str">
        <f t="shared" si="210"/>
        <v/>
      </c>
      <c r="N425" s="72" t="str">
        <f t="shared" si="211"/>
        <v/>
      </c>
      <c r="O425" s="72" t="str">
        <f t="shared" si="212"/>
        <v/>
      </c>
      <c r="P425" s="51" t="str">
        <f t="shared" si="213"/>
        <v/>
      </c>
      <c r="Q425" s="21"/>
      <c r="R425" s="68" t="str">
        <f t="shared" si="214"/>
        <v/>
      </c>
      <c r="S425" s="51" t="str">
        <f t="shared" si="215"/>
        <v/>
      </c>
      <c r="T425" s="24"/>
      <c r="U425" s="7" t="str">
        <f t="shared" si="200"/>
        <v/>
      </c>
      <c r="V425" s="8" t="str">
        <f t="shared" si="216"/>
        <v/>
      </c>
      <c r="W425" s="21"/>
      <c r="X425" s="14" t="str">
        <f t="shared" si="201"/>
        <v/>
      </c>
      <c r="Y425" s="14" t="str">
        <f t="shared" si="217"/>
        <v/>
      </c>
      <c r="Z425" s="8" t="str">
        <f t="shared" si="218"/>
        <v/>
      </c>
      <c r="AA425" s="24"/>
      <c r="AB425" s="4" t="str">
        <f>IF(B425="","",COUNT(B$3:B425))</f>
        <v/>
      </c>
      <c r="AC425" s="4" t="str">
        <f>IF(C425="","",COUNT(C$3:C425))</f>
        <v/>
      </c>
      <c r="AD425" s="4" t="str">
        <f>IF(D425="","",COUNT(D$3:D425))</f>
        <v/>
      </c>
      <c r="AE425" s="22" t="str">
        <f>IF(E425="","",COUNTA($E$3:E425))</f>
        <v/>
      </c>
      <c r="AF425" s="60" t="str">
        <f>IF(B425="",IF(OR($C425&lt;&gt;"",$D425&lt;&gt;"",$E425&lt;&gt;"",$F425&lt;&gt;""),INDEX(AF$3:AF424,MATCH(MAX(AB$3:AB424),AB$3:AB424,0),0),""),B425)</f>
        <v/>
      </c>
      <c r="AG425" s="60" t="str">
        <f>IF(C425="",IF(OR($B425&lt;&gt;"",$D425&lt;&gt;"",$E425&lt;&gt;"",$F425&lt;&gt;""),INDEX(AG$3:AG424,MATCH(MAX(AC$3:AC424),AC$3:AC424,0),0),""),C425)</f>
        <v/>
      </c>
      <c r="AH425" s="60" t="str">
        <f>IF(D425="",IF(OR($B425&lt;&gt;"",$C425&lt;&gt;"",$E425&lt;&gt;"",$F425&lt;&gt;""),INDEX(AH$3:AH424,MATCH(MAX(AD$3:AD424),AD$3:AD424,0),0),""),D425)</f>
        <v/>
      </c>
      <c r="AI425" s="19" t="str">
        <f t="shared" si="219"/>
        <v/>
      </c>
      <c r="AJ425" s="22" t="str">
        <f>IF(AK425="","",$AK425&amp;"@"&amp;AL425&amp;IF(AL425="","","@"&amp;COUNTIF($AI$3:AI425,AL425)))</f>
        <v/>
      </c>
      <c r="AK425" s="45" t="str">
        <f t="shared" si="220"/>
        <v/>
      </c>
      <c r="AL425" s="5" t="str">
        <f>IF(AI425="",IF(AND(F425&lt;&gt;"",E425=""),INDEX($AI$3:AI424,MATCH(MAX($AE$3:AE424),$AE$3:AE424,0),0),""),AI425)</f>
        <v/>
      </c>
      <c r="AM425" s="22" t="str">
        <f>IF(入力!F425="","",IFERROR(INDEX(設定!$B$3:$B$100003,IFERROR(MATCH("*"&amp;$F425&amp;"*",設定!B$3:B$100003,0),MATCH("*"&amp;$F425&amp;"*",設定!C$3:C$100003,0)),0),入力!F425))&amp;""</f>
        <v/>
      </c>
      <c r="AN425" s="22" t="str">
        <f>IF(AM425="","",IFERROR(IF(入力!I425="",INDEX(設定!$D$3:$D$100003,MATCH("*"&amp;$AM425&amp;"*",設定!B$3:B$100003,0),0),I425),I425))&amp;""</f>
        <v/>
      </c>
      <c r="AO425" s="22" t="str">
        <f t="shared" si="221"/>
        <v/>
      </c>
      <c r="AP425" s="22" t="str">
        <f t="shared" si="222"/>
        <v/>
      </c>
      <c r="AQ425" s="22" t="str">
        <f>IF(AM425="","",IFERROR(IF(入力!H425="",INDEX(設定!$E$3:$X$100003,MATCH("*"&amp;$AM425&amp;"*",設定!B$3:B$100003,0),MATCH($AK425,設定!$E$1:$X$1,1)),H425),H425))</f>
        <v/>
      </c>
      <c r="AR425" s="23" t="str">
        <f t="shared" si="223"/>
        <v/>
      </c>
      <c r="AS425" s="23" t="str">
        <f>IF(AND(AR425&lt;&gt;"",COUNTIF($AJ$3:AJ425,AJ425)=1),SUMIF($AJ$3:$AR$100003,AJ425,$AR$3:$AR$100003),"")</f>
        <v/>
      </c>
      <c r="AT425" s="23" t="str">
        <f>IF(AND(COUNTIF($AK$3:AK425,AK425)=COUNTIF($AK$3:AK100425,AK425),AK425&lt;&gt;""),SUMIF($AK$3:AK425,AK425,$AR$3:AR425),"")</f>
        <v/>
      </c>
      <c r="AU425" s="125"/>
      <c r="AV425" s="22" t="str">
        <f>IF(COUNT(BA425:BF425)=6,MAX($AV$3:AV424)+1,"")</f>
        <v/>
      </c>
      <c r="AW425" s="22" t="str">
        <f>IF(AX425="","",RANK(AX425,$AX$3:$AX$100003,1)+COUNTIF($AX$3:AX425,AX425)-1)</f>
        <v/>
      </c>
      <c r="AX425" s="22" t="str">
        <f t="shared" si="202"/>
        <v/>
      </c>
      <c r="AY425" s="22" t="str">
        <f>IF(AL425="","",IF(COUNTIF($AL$3:AL425,AL425)=1,1+MAX($AY$3:AY424),INDEX($AY$3:AY424,MATCH(AL425,$AL$3:AL425,0),0)))</f>
        <v/>
      </c>
      <c r="AZ425" s="22" t="str">
        <f>IF(AM425="","",IF(COUNTIF($AM$3:AM425,AM425)=1,1+MAX($AZ$3:AZ424),INDEX($AZ$3:AZ424,MATCH(AM425,$AM$3:AM425,0),0)))</f>
        <v/>
      </c>
      <c r="BA425" s="79" t="str">
        <f t="shared" si="203"/>
        <v/>
      </c>
      <c r="BB425" s="79" t="str">
        <f t="shared" si="204"/>
        <v/>
      </c>
      <c r="BC425" s="22" t="str">
        <f>IF($AL425="","",IF(COUNTIF(AL425,"*"&amp;BC$1&amp;"*"),COUNTIF(AL$3:AL425,"*"&amp;BC$1&amp;"*"),""))</f>
        <v/>
      </c>
      <c r="BD425" s="22" t="str">
        <f>IF($AL425="","",IF(COUNTIF(AM425,"*"&amp;BD$1&amp;"*"),COUNTIF(AM$3:AM425,"*"&amp;BD$1&amp;"*"),""))</f>
        <v/>
      </c>
      <c r="BE425" s="22" t="str">
        <f>IF($AL425="","",IF(COUNTIF(AN425,"*"&amp;BE$1&amp;"*"),COUNTIF(AN$3:AN425,"*"&amp;BE$1&amp;"*"),""))</f>
        <v/>
      </c>
      <c r="BF425" s="22" t="str">
        <f>IF($AL425="","",IF(COUNTIF(AO425,"*"&amp;BF$1&amp;"*"),COUNTIF(AO$3:AO425,"*"&amp;BF$1&amp;"*"),""))</f>
        <v/>
      </c>
      <c r="BG425" s="83" t="str">
        <f t="shared" si="205"/>
        <v/>
      </c>
      <c r="BH425" s="22" t="str">
        <f t="shared" si="206"/>
        <v/>
      </c>
      <c r="BI425" s="22" t="str">
        <f t="shared" si="207"/>
        <v/>
      </c>
      <c r="BK425" s="22" t="str">
        <f>IF($BK$1&gt;=1+MAX($BK$3:BK424),1+MAX($BK$3:BK424),"")</f>
        <v/>
      </c>
      <c r="BL425" s="22" t="str">
        <f t="shared" si="227"/>
        <v/>
      </c>
      <c r="BM425" s="22" t="str">
        <f t="shared" si="227"/>
        <v/>
      </c>
      <c r="BN425" s="22" t="str">
        <f t="shared" si="227"/>
        <v/>
      </c>
      <c r="BO425" s="22" t="str">
        <f t="shared" si="227"/>
        <v/>
      </c>
      <c r="BP425" s="22" t="str">
        <f t="shared" si="227"/>
        <v/>
      </c>
      <c r="BQ425" s="22" t="str">
        <f t="shared" si="227"/>
        <v/>
      </c>
      <c r="BR425" s="22" t="str">
        <f t="shared" si="227"/>
        <v/>
      </c>
      <c r="BS425" s="22" t="str">
        <f t="shared" si="227"/>
        <v/>
      </c>
      <c r="BT425" s="22" t="str">
        <f t="shared" si="227"/>
        <v/>
      </c>
      <c r="BU425" s="22" t="str">
        <f t="shared" si="227"/>
        <v/>
      </c>
      <c r="BV425" s="22" t="str">
        <f t="shared" si="227"/>
        <v/>
      </c>
    </row>
    <row r="426" spans="2:74" ht="30" customHeight="1" x14ac:dyDescent="0.2">
      <c r="B426" s="75"/>
      <c r="C426" s="75"/>
      <c r="D426" s="77"/>
      <c r="E426" s="49"/>
      <c r="F426" s="49"/>
      <c r="G426" s="50"/>
      <c r="H426" s="51"/>
      <c r="I426" s="50"/>
      <c r="J426" s="53"/>
      <c r="K426" s="55" t="str">
        <f t="shared" si="208"/>
        <v/>
      </c>
      <c r="L426" s="50" t="str">
        <f t="shared" si="209"/>
        <v/>
      </c>
      <c r="M426" s="50" t="str">
        <f t="shared" si="210"/>
        <v/>
      </c>
      <c r="N426" s="72" t="str">
        <f t="shared" si="211"/>
        <v/>
      </c>
      <c r="O426" s="72" t="str">
        <f t="shared" si="212"/>
        <v/>
      </c>
      <c r="P426" s="51" t="str">
        <f t="shared" si="213"/>
        <v/>
      </c>
      <c r="Q426" s="21"/>
      <c r="R426" s="68" t="str">
        <f t="shared" si="214"/>
        <v/>
      </c>
      <c r="S426" s="51" t="str">
        <f t="shared" si="215"/>
        <v/>
      </c>
      <c r="T426" s="24"/>
      <c r="U426" s="7" t="str">
        <f t="shared" si="200"/>
        <v/>
      </c>
      <c r="V426" s="8" t="str">
        <f t="shared" si="216"/>
        <v/>
      </c>
      <c r="W426" s="21"/>
      <c r="X426" s="14" t="str">
        <f t="shared" si="201"/>
        <v/>
      </c>
      <c r="Y426" s="14" t="str">
        <f t="shared" si="217"/>
        <v/>
      </c>
      <c r="Z426" s="8" t="str">
        <f t="shared" si="218"/>
        <v/>
      </c>
      <c r="AA426" s="24"/>
      <c r="AB426" s="4" t="str">
        <f>IF(B426="","",COUNT(B$3:B426))</f>
        <v/>
      </c>
      <c r="AC426" s="4" t="str">
        <f>IF(C426="","",COUNT(C$3:C426))</f>
        <v/>
      </c>
      <c r="AD426" s="4" t="str">
        <f>IF(D426="","",COUNT(D$3:D426))</f>
        <v/>
      </c>
      <c r="AE426" s="22" t="str">
        <f>IF(E426="","",COUNTA($E$3:E426))</f>
        <v/>
      </c>
      <c r="AF426" s="60" t="str">
        <f>IF(B426="",IF(OR($C426&lt;&gt;"",$D426&lt;&gt;"",$E426&lt;&gt;"",$F426&lt;&gt;""),INDEX(AF$3:AF425,MATCH(MAX(AB$3:AB425),AB$3:AB425,0),0),""),B426)</f>
        <v/>
      </c>
      <c r="AG426" s="60" t="str">
        <f>IF(C426="",IF(OR($B426&lt;&gt;"",$D426&lt;&gt;"",$E426&lt;&gt;"",$F426&lt;&gt;""),INDEX(AG$3:AG425,MATCH(MAX(AC$3:AC425),AC$3:AC425,0),0),""),C426)</f>
        <v/>
      </c>
      <c r="AH426" s="60" t="str">
        <f>IF(D426="",IF(OR($B426&lt;&gt;"",$C426&lt;&gt;"",$E426&lt;&gt;"",$F426&lt;&gt;""),INDEX(AH$3:AH425,MATCH(MAX(AD$3:AD425),AD$3:AD425,0),0),""),D426)</f>
        <v/>
      </c>
      <c r="AI426" s="19" t="str">
        <f t="shared" si="219"/>
        <v/>
      </c>
      <c r="AJ426" s="22" t="str">
        <f>IF(AK426="","",$AK426&amp;"@"&amp;AL426&amp;IF(AL426="","","@"&amp;COUNTIF($AI$3:AI426,AL426)))</f>
        <v/>
      </c>
      <c r="AK426" s="45" t="str">
        <f t="shared" si="220"/>
        <v/>
      </c>
      <c r="AL426" s="5" t="str">
        <f>IF(AI426="",IF(AND(F426&lt;&gt;"",E426=""),INDEX($AI$3:AI425,MATCH(MAX($AE$3:AE425),$AE$3:AE425,0),0),""),AI426)</f>
        <v/>
      </c>
      <c r="AM426" s="22" t="str">
        <f>IF(入力!F426="","",IFERROR(INDEX(設定!$B$3:$B$100003,IFERROR(MATCH("*"&amp;$F426&amp;"*",設定!B$3:B$100003,0),MATCH("*"&amp;$F426&amp;"*",設定!C$3:C$100003,0)),0),入力!F426))&amp;""</f>
        <v/>
      </c>
      <c r="AN426" s="22" t="str">
        <f>IF(AM426="","",IFERROR(IF(入力!I426="",INDEX(設定!$D$3:$D$100003,MATCH("*"&amp;$AM426&amp;"*",設定!B$3:B$100003,0),0),I426),I426))&amp;""</f>
        <v/>
      </c>
      <c r="AO426" s="22" t="str">
        <f t="shared" si="221"/>
        <v/>
      </c>
      <c r="AP426" s="22" t="str">
        <f t="shared" si="222"/>
        <v/>
      </c>
      <c r="AQ426" s="22" t="str">
        <f>IF(AM426="","",IFERROR(IF(入力!H426="",INDEX(設定!$E$3:$X$100003,MATCH("*"&amp;$AM426&amp;"*",設定!B$3:B$100003,0),MATCH($AK426,設定!$E$1:$X$1,1)),H426),H426))</f>
        <v/>
      </c>
      <c r="AR426" s="23" t="str">
        <f t="shared" si="223"/>
        <v/>
      </c>
      <c r="AS426" s="23" t="str">
        <f>IF(AND(AR426&lt;&gt;"",COUNTIF($AJ$3:AJ426,AJ426)=1),SUMIF($AJ$3:$AR$100003,AJ426,$AR$3:$AR$100003),"")</f>
        <v/>
      </c>
      <c r="AT426" s="23" t="str">
        <f>IF(AND(COUNTIF($AK$3:AK426,AK426)=COUNTIF($AK$3:AK100426,AK426),AK426&lt;&gt;""),SUMIF($AK$3:AK426,AK426,$AR$3:AR426),"")</f>
        <v/>
      </c>
      <c r="AU426" s="125"/>
      <c r="AV426" s="22" t="str">
        <f>IF(COUNT(BA426:BF426)=6,MAX($AV$3:AV425)+1,"")</f>
        <v/>
      </c>
      <c r="AW426" s="22" t="str">
        <f>IF(AX426="","",RANK(AX426,$AX$3:$AX$100003,1)+COUNTIF($AX$3:AX426,AX426)-1)</f>
        <v/>
      </c>
      <c r="AX426" s="22" t="str">
        <f t="shared" si="202"/>
        <v/>
      </c>
      <c r="AY426" s="22" t="str">
        <f>IF(AL426="","",IF(COUNTIF($AL$3:AL426,AL426)=1,1+MAX($AY$3:AY425),INDEX($AY$3:AY425,MATCH(AL426,$AL$3:AL426,0),0)))</f>
        <v/>
      </c>
      <c r="AZ426" s="22" t="str">
        <f>IF(AM426="","",IF(COUNTIF($AM$3:AM426,AM426)=1,1+MAX($AZ$3:AZ425),INDEX($AZ$3:AZ425,MATCH(AM426,$AM$3:AM426,0),0)))</f>
        <v/>
      </c>
      <c r="BA426" s="79" t="str">
        <f t="shared" si="203"/>
        <v/>
      </c>
      <c r="BB426" s="79" t="str">
        <f t="shared" si="204"/>
        <v/>
      </c>
      <c r="BC426" s="22" t="str">
        <f>IF($AL426="","",IF(COUNTIF(AL426,"*"&amp;BC$1&amp;"*"),COUNTIF(AL$3:AL426,"*"&amp;BC$1&amp;"*"),""))</f>
        <v/>
      </c>
      <c r="BD426" s="22" t="str">
        <f>IF($AL426="","",IF(COUNTIF(AM426,"*"&amp;BD$1&amp;"*"),COUNTIF(AM$3:AM426,"*"&amp;BD$1&amp;"*"),""))</f>
        <v/>
      </c>
      <c r="BE426" s="22" t="str">
        <f>IF($AL426="","",IF(COUNTIF(AN426,"*"&amp;BE$1&amp;"*"),COUNTIF(AN$3:AN426,"*"&amp;BE$1&amp;"*"),""))</f>
        <v/>
      </c>
      <c r="BF426" s="22" t="str">
        <f>IF($AL426="","",IF(COUNTIF(AO426,"*"&amp;BF$1&amp;"*"),COUNTIF(AO$3:AO426,"*"&amp;BF$1&amp;"*"),""))</f>
        <v/>
      </c>
      <c r="BG426" s="83" t="str">
        <f t="shared" si="205"/>
        <v/>
      </c>
      <c r="BH426" s="22" t="str">
        <f t="shared" si="206"/>
        <v/>
      </c>
      <c r="BI426" s="22" t="str">
        <f t="shared" si="207"/>
        <v/>
      </c>
      <c r="BK426" s="22" t="str">
        <f>IF($BK$1&gt;=1+MAX($BK$3:BK425),1+MAX($BK$3:BK425),"")</f>
        <v/>
      </c>
      <c r="BL426" s="22" t="str">
        <f t="shared" si="227"/>
        <v/>
      </c>
      <c r="BM426" s="22" t="str">
        <f t="shared" si="227"/>
        <v/>
      </c>
      <c r="BN426" s="22" t="str">
        <f t="shared" si="227"/>
        <v/>
      </c>
      <c r="BO426" s="22" t="str">
        <f t="shared" si="227"/>
        <v/>
      </c>
      <c r="BP426" s="22" t="str">
        <f t="shared" si="227"/>
        <v/>
      </c>
      <c r="BQ426" s="22" t="str">
        <f t="shared" si="227"/>
        <v/>
      </c>
      <c r="BR426" s="22" t="str">
        <f t="shared" si="227"/>
        <v/>
      </c>
      <c r="BS426" s="22" t="str">
        <f t="shared" si="227"/>
        <v/>
      </c>
      <c r="BT426" s="22" t="str">
        <f t="shared" si="227"/>
        <v/>
      </c>
      <c r="BU426" s="22" t="str">
        <f t="shared" si="227"/>
        <v/>
      </c>
      <c r="BV426" s="22" t="str">
        <f t="shared" si="227"/>
        <v/>
      </c>
    </row>
    <row r="427" spans="2:74" ht="30" customHeight="1" x14ac:dyDescent="0.2">
      <c r="B427" s="75"/>
      <c r="C427" s="75"/>
      <c r="D427" s="77"/>
      <c r="E427" s="49"/>
      <c r="F427" s="49"/>
      <c r="G427" s="50"/>
      <c r="H427" s="51"/>
      <c r="I427" s="50"/>
      <c r="J427" s="53"/>
      <c r="K427" s="55" t="str">
        <f t="shared" si="208"/>
        <v/>
      </c>
      <c r="L427" s="50" t="str">
        <f t="shared" si="209"/>
        <v/>
      </c>
      <c r="M427" s="50" t="str">
        <f t="shared" si="210"/>
        <v/>
      </c>
      <c r="N427" s="72" t="str">
        <f t="shared" si="211"/>
        <v/>
      </c>
      <c r="O427" s="72" t="str">
        <f t="shared" si="212"/>
        <v/>
      </c>
      <c r="P427" s="51" t="str">
        <f t="shared" si="213"/>
        <v/>
      </c>
      <c r="Q427" s="21"/>
      <c r="R427" s="68" t="str">
        <f t="shared" si="214"/>
        <v/>
      </c>
      <c r="S427" s="51" t="str">
        <f t="shared" si="215"/>
        <v/>
      </c>
      <c r="T427" s="24"/>
      <c r="U427" s="7" t="str">
        <f t="shared" si="200"/>
        <v/>
      </c>
      <c r="V427" s="8" t="str">
        <f t="shared" si="216"/>
        <v/>
      </c>
      <c r="W427" s="21"/>
      <c r="X427" s="14" t="str">
        <f t="shared" si="201"/>
        <v/>
      </c>
      <c r="Y427" s="14" t="str">
        <f t="shared" si="217"/>
        <v/>
      </c>
      <c r="Z427" s="8" t="str">
        <f t="shared" si="218"/>
        <v/>
      </c>
      <c r="AA427" s="24"/>
      <c r="AB427" s="4" t="str">
        <f>IF(B427="","",COUNT(B$3:B427))</f>
        <v/>
      </c>
      <c r="AC427" s="4" t="str">
        <f>IF(C427="","",COUNT(C$3:C427))</f>
        <v/>
      </c>
      <c r="AD427" s="4" t="str">
        <f>IF(D427="","",COUNT(D$3:D427))</f>
        <v/>
      </c>
      <c r="AE427" s="22" t="str">
        <f>IF(E427="","",COUNTA($E$3:E427))</f>
        <v/>
      </c>
      <c r="AF427" s="60" t="str">
        <f>IF(B427="",IF(OR($C427&lt;&gt;"",$D427&lt;&gt;"",$E427&lt;&gt;"",$F427&lt;&gt;""),INDEX(AF$3:AF426,MATCH(MAX(AB$3:AB426),AB$3:AB426,0),0),""),B427)</f>
        <v/>
      </c>
      <c r="AG427" s="60" t="str">
        <f>IF(C427="",IF(OR($B427&lt;&gt;"",$D427&lt;&gt;"",$E427&lt;&gt;"",$F427&lt;&gt;""),INDEX(AG$3:AG426,MATCH(MAX(AC$3:AC426),AC$3:AC426,0),0),""),C427)</f>
        <v/>
      </c>
      <c r="AH427" s="60" t="str">
        <f>IF(D427="",IF(OR($B427&lt;&gt;"",$C427&lt;&gt;"",$E427&lt;&gt;"",$F427&lt;&gt;""),INDEX(AH$3:AH426,MATCH(MAX(AD$3:AD426),AD$3:AD426,0),0),""),D427)</f>
        <v/>
      </c>
      <c r="AI427" s="19" t="str">
        <f t="shared" si="219"/>
        <v/>
      </c>
      <c r="AJ427" s="22" t="str">
        <f>IF(AK427="","",$AK427&amp;"@"&amp;AL427&amp;IF(AL427="","","@"&amp;COUNTIF($AI$3:AI427,AL427)))</f>
        <v/>
      </c>
      <c r="AK427" s="45" t="str">
        <f t="shared" si="220"/>
        <v/>
      </c>
      <c r="AL427" s="5" t="str">
        <f>IF(AI427="",IF(AND(F427&lt;&gt;"",E427=""),INDEX($AI$3:AI426,MATCH(MAX($AE$3:AE426),$AE$3:AE426,0),0),""),AI427)</f>
        <v/>
      </c>
      <c r="AM427" s="22" t="str">
        <f>IF(入力!F427="","",IFERROR(INDEX(設定!$B$3:$B$100003,IFERROR(MATCH("*"&amp;$F427&amp;"*",設定!B$3:B$100003,0),MATCH("*"&amp;$F427&amp;"*",設定!C$3:C$100003,0)),0),入力!F427))&amp;""</f>
        <v/>
      </c>
      <c r="AN427" s="22" t="str">
        <f>IF(AM427="","",IFERROR(IF(入力!I427="",INDEX(設定!$D$3:$D$100003,MATCH("*"&amp;$AM427&amp;"*",設定!B$3:B$100003,0),0),I427),I427))&amp;""</f>
        <v/>
      </c>
      <c r="AO427" s="22" t="str">
        <f t="shared" si="221"/>
        <v/>
      </c>
      <c r="AP427" s="22" t="str">
        <f t="shared" si="222"/>
        <v/>
      </c>
      <c r="AQ427" s="22" t="str">
        <f>IF(AM427="","",IFERROR(IF(入力!H427="",INDEX(設定!$E$3:$X$100003,MATCH("*"&amp;$AM427&amp;"*",設定!B$3:B$100003,0),MATCH($AK427,設定!$E$1:$X$1,1)),H427),H427))</f>
        <v/>
      </c>
      <c r="AR427" s="23" t="str">
        <f t="shared" si="223"/>
        <v/>
      </c>
      <c r="AS427" s="23" t="str">
        <f>IF(AND(AR427&lt;&gt;"",COUNTIF($AJ$3:AJ427,AJ427)=1),SUMIF($AJ$3:$AR$100003,AJ427,$AR$3:$AR$100003),"")</f>
        <v/>
      </c>
      <c r="AT427" s="23" t="str">
        <f>IF(AND(COUNTIF($AK$3:AK427,AK427)=COUNTIF($AK$3:AK100427,AK427),AK427&lt;&gt;""),SUMIF($AK$3:AK427,AK427,$AR$3:AR427),"")</f>
        <v/>
      </c>
      <c r="AU427" s="125"/>
      <c r="AV427" s="22" t="str">
        <f>IF(COUNT(BA427:BF427)=6,MAX($AV$3:AV426)+1,"")</f>
        <v/>
      </c>
      <c r="AW427" s="22" t="str">
        <f>IF(AX427="","",RANK(AX427,$AX$3:$AX$100003,1)+COUNTIF($AX$3:AX427,AX427)-1)</f>
        <v/>
      </c>
      <c r="AX427" s="22" t="str">
        <f t="shared" si="202"/>
        <v/>
      </c>
      <c r="AY427" s="22" t="str">
        <f>IF(AL427="","",IF(COUNTIF($AL$3:AL427,AL427)=1,1+MAX($AY$3:AY426),INDEX($AY$3:AY426,MATCH(AL427,$AL$3:AL427,0),0)))</f>
        <v/>
      </c>
      <c r="AZ427" s="22" t="str">
        <f>IF(AM427="","",IF(COUNTIF($AM$3:AM427,AM427)=1,1+MAX($AZ$3:AZ426),INDEX($AZ$3:AZ426,MATCH(AM427,$AM$3:AM427,0),0)))</f>
        <v/>
      </c>
      <c r="BA427" s="79" t="str">
        <f t="shared" si="203"/>
        <v/>
      </c>
      <c r="BB427" s="79" t="str">
        <f t="shared" si="204"/>
        <v/>
      </c>
      <c r="BC427" s="22" t="str">
        <f>IF($AL427="","",IF(COUNTIF(AL427,"*"&amp;BC$1&amp;"*"),COUNTIF(AL$3:AL427,"*"&amp;BC$1&amp;"*"),""))</f>
        <v/>
      </c>
      <c r="BD427" s="22" t="str">
        <f>IF($AL427="","",IF(COUNTIF(AM427,"*"&amp;BD$1&amp;"*"),COUNTIF(AM$3:AM427,"*"&amp;BD$1&amp;"*"),""))</f>
        <v/>
      </c>
      <c r="BE427" s="22" t="str">
        <f>IF($AL427="","",IF(COUNTIF(AN427,"*"&amp;BE$1&amp;"*"),COUNTIF(AN$3:AN427,"*"&amp;BE$1&amp;"*"),""))</f>
        <v/>
      </c>
      <c r="BF427" s="22" t="str">
        <f>IF($AL427="","",IF(COUNTIF(AO427,"*"&amp;BF$1&amp;"*"),COUNTIF(AO$3:AO427,"*"&amp;BF$1&amp;"*"),""))</f>
        <v/>
      </c>
      <c r="BG427" s="83" t="str">
        <f t="shared" si="205"/>
        <v/>
      </c>
      <c r="BH427" s="22" t="str">
        <f t="shared" si="206"/>
        <v/>
      </c>
      <c r="BI427" s="22" t="str">
        <f t="shared" si="207"/>
        <v/>
      </c>
      <c r="BK427" s="22" t="str">
        <f>IF($BK$1&gt;=1+MAX($BK$3:BK426),1+MAX($BK$3:BK426),"")</f>
        <v/>
      </c>
      <c r="BL427" s="22" t="str">
        <f t="shared" si="227"/>
        <v/>
      </c>
      <c r="BM427" s="22" t="str">
        <f t="shared" si="227"/>
        <v/>
      </c>
      <c r="BN427" s="22" t="str">
        <f t="shared" si="227"/>
        <v/>
      </c>
      <c r="BO427" s="22" t="str">
        <f t="shared" si="227"/>
        <v/>
      </c>
      <c r="BP427" s="22" t="str">
        <f t="shared" si="227"/>
        <v/>
      </c>
      <c r="BQ427" s="22" t="str">
        <f t="shared" si="227"/>
        <v/>
      </c>
      <c r="BR427" s="22" t="str">
        <f t="shared" si="227"/>
        <v/>
      </c>
      <c r="BS427" s="22" t="str">
        <f t="shared" si="227"/>
        <v/>
      </c>
      <c r="BT427" s="22" t="str">
        <f t="shared" si="227"/>
        <v/>
      </c>
      <c r="BU427" s="22" t="str">
        <f t="shared" si="227"/>
        <v/>
      </c>
      <c r="BV427" s="22" t="str">
        <f t="shared" si="227"/>
        <v/>
      </c>
    </row>
    <row r="428" spans="2:74" ht="30" customHeight="1" x14ac:dyDescent="0.2">
      <c r="B428" s="75"/>
      <c r="C428" s="75"/>
      <c r="D428" s="77"/>
      <c r="E428" s="49"/>
      <c r="F428" s="49"/>
      <c r="G428" s="50"/>
      <c r="H428" s="51"/>
      <c r="I428" s="50"/>
      <c r="J428" s="53"/>
      <c r="K428" s="55" t="str">
        <f t="shared" si="208"/>
        <v/>
      </c>
      <c r="L428" s="50" t="str">
        <f t="shared" si="209"/>
        <v/>
      </c>
      <c r="M428" s="50" t="str">
        <f t="shared" si="210"/>
        <v/>
      </c>
      <c r="N428" s="72" t="str">
        <f t="shared" si="211"/>
        <v/>
      </c>
      <c r="O428" s="72" t="str">
        <f t="shared" si="212"/>
        <v/>
      </c>
      <c r="P428" s="51" t="str">
        <f t="shared" si="213"/>
        <v/>
      </c>
      <c r="Q428" s="21"/>
      <c r="R428" s="68" t="str">
        <f t="shared" si="214"/>
        <v/>
      </c>
      <c r="S428" s="51" t="str">
        <f t="shared" si="215"/>
        <v/>
      </c>
      <c r="T428" s="24"/>
      <c r="U428" s="7" t="str">
        <f t="shared" si="200"/>
        <v/>
      </c>
      <c r="V428" s="8" t="str">
        <f t="shared" si="216"/>
        <v/>
      </c>
      <c r="W428" s="21"/>
      <c r="X428" s="14" t="str">
        <f t="shared" si="201"/>
        <v/>
      </c>
      <c r="Y428" s="14" t="str">
        <f t="shared" si="217"/>
        <v/>
      </c>
      <c r="Z428" s="8" t="str">
        <f t="shared" si="218"/>
        <v/>
      </c>
      <c r="AA428" s="24"/>
      <c r="AB428" s="4" t="str">
        <f>IF(B428="","",COUNT(B$3:B428))</f>
        <v/>
      </c>
      <c r="AC428" s="4" t="str">
        <f>IF(C428="","",COUNT(C$3:C428))</f>
        <v/>
      </c>
      <c r="AD428" s="4" t="str">
        <f>IF(D428="","",COUNT(D$3:D428))</f>
        <v/>
      </c>
      <c r="AE428" s="22" t="str">
        <f>IF(E428="","",COUNTA($E$3:E428))</f>
        <v/>
      </c>
      <c r="AF428" s="60" t="str">
        <f>IF(B428="",IF(OR($C428&lt;&gt;"",$D428&lt;&gt;"",$E428&lt;&gt;"",$F428&lt;&gt;""),INDEX(AF$3:AF427,MATCH(MAX(AB$3:AB427),AB$3:AB427,0),0),""),B428)</f>
        <v/>
      </c>
      <c r="AG428" s="60" t="str">
        <f>IF(C428="",IF(OR($B428&lt;&gt;"",$D428&lt;&gt;"",$E428&lt;&gt;"",$F428&lt;&gt;""),INDEX(AG$3:AG427,MATCH(MAX(AC$3:AC427),AC$3:AC427,0),0),""),C428)</f>
        <v/>
      </c>
      <c r="AH428" s="60" t="str">
        <f>IF(D428="",IF(OR($B428&lt;&gt;"",$C428&lt;&gt;"",$E428&lt;&gt;"",$F428&lt;&gt;""),INDEX(AH$3:AH427,MATCH(MAX(AD$3:AD427),AD$3:AD427,0),0),""),D428)</f>
        <v/>
      </c>
      <c r="AI428" s="19" t="str">
        <f t="shared" si="219"/>
        <v/>
      </c>
      <c r="AJ428" s="22" t="str">
        <f>IF(AK428="","",$AK428&amp;"@"&amp;AL428&amp;IF(AL428="","","@"&amp;COUNTIF($AI$3:AI428,AL428)))</f>
        <v/>
      </c>
      <c r="AK428" s="45" t="str">
        <f t="shared" si="220"/>
        <v/>
      </c>
      <c r="AL428" s="5" t="str">
        <f>IF(AI428="",IF(AND(F428&lt;&gt;"",E428=""),INDEX($AI$3:AI427,MATCH(MAX($AE$3:AE427),$AE$3:AE427,0),0),""),AI428)</f>
        <v/>
      </c>
      <c r="AM428" s="22" t="str">
        <f>IF(入力!F428="","",IFERROR(INDEX(設定!$B$3:$B$100003,IFERROR(MATCH("*"&amp;$F428&amp;"*",設定!B$3:B$100003,0),MATCH("*"&amp;$F428&amp;"*",設定!C$3:C$100003,0)),0),入力!F428))&amp;""</f>
        <v/>
      </c>
      <c r="AN428" s="22" t="str">
        <f>IF(AM428="","",IFERROR(IF(入力!I428="",INDEX(設定!$D$3:$D$100003,MATCH("*"&amp;$AM428&amp;"*",設定!B$3:B$100003,0),0),I428),I428))&amp;""</f>
        <v/>
      </c>
      <c r="AO428" s="22" t="str">
        <f t="shared" si="221"/>
        <v/>
      </c>
      <c r="AP428" s="22" t="str">
        <f t="shared" si="222"/>
        <v/>
      </c>
      <c r="AQ428" s="22" t="str">
        <f>IF(AM428="","",IFERROR(IF(入力!H428="",INDEX(設定!$E$3:$X$100003,MATCH("*"&amp;$AM428&amp;"*",設定!B$3:B$100003,0),MATCH($AK428,設定!$E$1:$X$1,1)),H428),H428))</f>
        <v/>
      </c>
      <c r="AR428" s="23" t="str">
        <f t="shared" si="223"/>
        <v/>
      </c>
      <c r="AS428" s="23" t="str">
        <f>IF(AND(AR428&lt;&gt;"",COUNTIF($AJ$3:AJ428,AJ428)=1),SUMIF($AJ$3:$AR$100003,AJ428,$AR$3:$AR$100003),"")</f>
        <v/>
      </c>
      <c r="AT428" s="23" t="str">
        <f>IF(AND(COUNTIF($AK$3:AK428,AK428)=COUNTIF($AK$3:AK100428,AK428),AK428&lt;&gt;""),SUMIF($AK$3:AK428,AK428,$AR$3:AR428),"")</f>
        <v/>
      </c>
      <c r="AU428" s="125"/>
      <c r="AV428" s="22" t="str">
        <f>IF(COUNT(BA428:BF428)=6,MAX($AV$3:AV427)+1,"")</f>
        <v/>
      </c>
      <c r="AW428" s="22" t="str">
        <f>IF(AX428="","",RANK(AX428,$AX$3:$AX$100003,1)+COUNTIF($AX$3:AX428,AX428)-1)</f>
        <v/>
      </c>
      <c r="AX428" s="22" t="str">
        <f t="shared" si="202"/>
        <v/>
      </c>
      <c r="AY428" s="22" t="str">
        <f>IF(AL428="","",IF(COUNTIF($AL$3:AL428,AL428)=1,1+MAX($AY$3:AY427),INDEX($AY$3:AY427,MATCH(AL428,$AL$3:AL428,0),0)))</f>
        <v/>
      </c>
      <c r="AZ428" s="22" t="str">
        <f>IF(AM428="","",IF(COUNTIF($AM$3:AM428,AM428)=1,1+MAX($AZ$3:AZ427),INDEX($AZ$3:AZ427,MATCH(AM428,$AM$3:AM428,0),0)))</f>
        <v/>
      </c>
      <c r="BA428" s="79" t="str">
        <f t="shared" si="203"/>
        <v/>
      </c>
      <c r="BB428" s="79" t="str">
        <f t="shared" si="204"/>
        <v/>
      </c>
      <c r="BC428" s="22" t="str">
        <f>IF($AL428="","",IF(COUNTIF(AL428,"*"&amp;BC$1&amp;"*"),COUNTIF(AL$3:AL428,"*"&amp;BC$1&amp;"*"),""))</f>
        <v/>
      </c>
      <c r="BD428" s="22" t="str">
        <f>IF($AL428="","",IF(COUNTIF(AM428,"*"&amp;BD$1&amp;"*"),COUNTIF(AM$3:AM428,"*"&amp;BD$1&amp;"*"),""))</f>
        <v/>
      </c>
      <c r="BE428" s="22" t="str">
        <f>IF($AL428="","",IF(COUNTIF(AN428,"*"&amp;BE$1&amp;"*"),COUNTIF(AN$3:AN428,"*"&amp;BE$1&amp;"*"),""))</f>
        <v/>
      </c>
      <c r="BF428" s="22" t="str">
        <f>IF($AL428="","",IF(COUNTIF(AO428,"*"&amp;BF$1&amp;"*"),COUNTIF(AO$3:AO428,"*"&amp;BF$1&amp;"*"),""))</f>
        <v/>
      </c>
      <c r="BG428" s="83" t="str">
        <f t="shared" si="205"/>
        <v/>
      </c>
      <c r="BH428" s="22" t="str">
        <f t="shared" si="206"/>
        <v/>
      </c>
      <c r="BI428" s="22" t="str">
        <f t="shared" si="207"/>
        <v/>
      </c>
      <c r="BK428" s="22" t="str">
        <f>IF($BK$1&gt;=1+MAX($BK$3:BK427),1+MAX($BK$3:BK427),"")</f>
        <v/>
      </c>
      <c r="BL428" s="22" t="str">
        <f t="shared" si="227"/>
        <v/>
      </c>
      <c r="BM428" s="22" t="str">
        <f t="shared" si="227"/>
        <v/>
      </c>
      <c r="BN428" s="22" t="str">
        <f t="shared" si="227"/>
        <v/>
      </c>
      <c r="BO428" s="22" t="str">
        <f t="shared" si="227"/>
        <v/>
      </c>
      <c r="BP428" s="22" t="str">
        <f t="shared" si="227"/>
        <v/>
      </c>
      <c r="BQ428" s="22" t="str">
        <f t="shared" si="227"/>
        <v/>
      </c>
      <c r="BR428" s="22" t="str">
        <f t="shared" si="227"/>
        <v/>
      </c>
      <c r="BS428" s="22" t="str">
        <f t="shared" si="227"/>
        <v/>
      </c>
      <c r="BT428" s="22" t="str">
        <f t="shared" si="227"/>
        <v/>
      </c>
      <c r="BU428" s="22" t="str">
        <f t="shared" si="227"/>
        <v/>
      </c>
      <c r="BV428" s="22" t="str">
        <f t="shared" si="227"/>
        <v/>
      </c>
    </row>
    <row r="429" spans="2:74" ht="30" customHeight="1" x14ac:dyDescent="0.2">
      <c r="B429" s="75"/>
      <c r="C429" s="75"/>
      <c r="D429" s="77"/>
      <c r="E429" s="49"/>
      <c r="F429" s="49"/>
      <c r="G429" s="50"/>
      <c r="H429" s="51"/>
      <c r="I429" s="50"/>
      <c r="J429" s="53"/>
      <c r="K429" s="55" t="str">
        <f t="shared" si="208"/>
        <v/>
      </c>
      <c r="L429" s="50" t="str">
        <f t="shared" si="209"/>
        <v/>
      </c>
      <c r="M429" s="50" t="str">
        <f t="shared" si="210"/>
        <v/>
      </c>
      <c r="N429" s="72" t="str">
        <f t="shared" si="211"/>
        <v/>
      </c>
      <c r="O429" s="72" t="str">
        <f t="shared" si="212"/>
        <v/>
      </c>
      <c r="P429" s="51" t="str">
        <f t="shared" si="213"/>
        <v/>
      </c>
      <c r="Q429" s="21"/>
      <c r="R429" s="68" t="str">
        <f t="shared" si="214"/>
        <v/>
      </c>
      <c r="S429" s="51" t="str">
        <f t="shared" si="215"/>
        <v/>
      </c>
      <c r="T429" s="24"/>
      <c r="U429" s="7" t="str">
        <f t="shared" si="200"/>
        <v/>
      </c>
      <c r="V429" s="8" t="str">
        <f t="shared" si="216"/>
        <v/>
      </c>
      <c r="W429" s="21"/>
      <c r="X429" s="14" t="str">
        <f t="shared" si="201"/>
        <v/>
      </c>
      <c r="Y429" s="14" t="str">
        <f t="shared" si="217"/>
        <v/>
      </c>
      <c r="Z429" s="8" t="str">
        <f t="shared" si="218"/>
        <v/>
      </c>
      <c r="AA429" s="24"/>
      <c r="AB429" s="4" t="str">
        <f>IF(B429="","",COUNT(B$3:B429))</f>
        <v/>
      </c>
      <c r="AC429" s="4" t="str">
        <f>IF(C429="","",COUNT(C$3:C429))</f>
        <v/>
      </c>
      <c r="AD429" s="4" t="str">
        <f>IF(D429="","",COUNT(D$3:D429))</f>
        <v/>
      </c>
      <c r="AE429" s="22" t="str">
        <f>IF(E429="","",COUNTA($E$3:E429))</f>
        <v/>
      </c>
      <c r="AF429" s="60" t="str">
        <f>IF(B429="",IF(OR($C429&lt;&gt;"",$D429&lt;&gt;"",$E429&lt;&gt;"",$F429&lt;&gt;""),INDEX(AF$3:AF428,MATCH(MAX(AB$3:AB428),AB$3:AB428,0),0),""),B429)</f>
        <v/>
      </c>
      <c r="AG429" s="60" t="str">
        <f>IF(C429="",IF(OR($B429&lt;&gt;"",$D429&lt;&gt;"",$E429&lt;&gt;"",$F429&lt;&gt;""),INDEX(AG$3:AG428,MATCH(MAX(AC$3:AC428),AC$3:AC428,0),0),""),C429)</f>
        <v/>
      </c>
      <c r="AH429" s="60" t="str">
        <f>IF(D429="",IF(OR($B429&lt;&gt;"",$C429&lt;&gt;"",$E429&lt;&gt;"",$F429&lt;&gt;""),INDEX(AH$3:AH428,MATCH(MAX(AD$3:AD428),AD$3:AD428,0),0),""),D429)</f>
        <v/>
      </c>
      <c r="AI429" s="19" t="str">
        <f t="shared" si="219"/>
        <v/>
      </c>
      <c r="AJ429" s="22" t="str">
        <f>IF(AK429="","",$AK429&amp;"@"&amp;AL429&amp;IF(AL429="","","@"&amp;COUNTIF($AI$3:AI429,AL429)))</f>
        <v/>
      </c>
      <c r="AK429" s="45" t="str">
        <f t="shared" si="220"/>
        <v/>
      </c>
      <c r="AL429" s="5" t="str">
        <f>IF(AI429="",IF(AND(F429&lt;&gt;"",E429=""),INDEX($AI$3:AI428,MATCH(MAX($AE$3:AE428),$AE$3:AE428,0),0),""),AI429)</f>
        <v/>
      </c>
      <c r="AM429" s="22" t="str">
        <f>IF(入力!F429="","",IFERROR(INDEX(設定!$B$3:$B$100003,IFERROR(MATCH("*"&amp;$F429&amp;"*",設定!B$3:B$100003,0),MATCH("*"&amp;$F429&amp;"*",設定!C$3:C$100003,0)),0),入力!F429))&amp;""</f>
        <v/>
      </c>
      <c r="AN429" s="22" t="str">
        <f>IF(AM429="","",IFERROR(IF(入力!I429="",INDEX(設定!$D$3:$D$100003,MATCH("*"&amp;$AM429&amp;"*",設定!B$3:B$100003,0),0),I429),I429))&amp;""</f>
        <v/>
      </c>
      <c r="AO429" s="22" t="str">
        <f t="shared" si="221"/>
        <v/>
      </c>
      <c r="AP429" s="22" t="str">
        <f t="shared" si="222"/>
        <v/>
      </c>
      <c r="AQ429" s="22" t="str">
        <f>IF(AM429="","",IFERROR(IF(入力!H429="",INDEX(設定!$E$3:$X$100003,MATCH("*"&amp;$AM429&amp;"*",設定!B$3:B$100003,0),MATCH($AK429,設定!$E$1:$X$1,1)),H429),H429))</f>
        <v/>
      </c>
      <c r="AR429" s="23" t="str">
        <f t="shared" si="223"/>
        <v/>
      </c>
      <c r="AS429" s="23" t="str">
        <f>IF(AND(AR429&lt;&gt;"",COUNTIF($AJ$3:AJ429,AJ429)=1),SUMIF($AJ$3:$AR$100003,AJ429,$AR$3:$AR$100003),"")</f>
        <v/>
      </c>
      <c r="AT429" s="23" t="str">
        <f>IF(AND(COUNTIF($AK$3:AK429,AK429)=COUNTIF($AK$3:AK100429,AK429),AK429&lt;&gt;""),SUMIF($AK$3:AK429,AK429,$AR$3:AR429),"")</f>
        <v/>
      </c>
      <c r="AU429" s="125"/>
      <c r="AV429" s="22" t="str">
        <f>IF(COUNT(BA429:BF429)=6,MAX($AV$3:AV428)+1,"")</f>
        <v/>
      </c>
      <c r="AW429" s="22" t="str">
        <f>IF(AX429="","",RANK(AX429,$AX$3:$AX$100003,1)+COUNTIF($AX$3:AX429,AX429)-1)</f>
        <v/>
      </c>
      <c r="AX429" s="22" t="str">
        <f t="shared" si="202"/>
        <v/>
      </c>
      <c r="AY429" s="22" t="str">
        <f>IF(AL429="","",IF(COUNTIF($AL$3:AL429,AL429)=1,1+MAX($AY$3:AY428),INDEX($AY$3:AY428,MATCH(AL429,$AL$3:AL429,0),0)))</f>
        <v/>
      </c>
      <c r="AZ429" s="22" t="str">
        <f>IF(AM429="","",IF(COUNTIF($AM$3:AM429,AM429)=1,1+MAX($AZ$3:AZ428),INDEX($AZ$3:AZ428,MATCH(AM429,$AM$3:AM429,0),0)))</f>
        <v/>
      </c>
      <c r="BA429" s="79" t="str">
        <f t="shared" si="203"/>
        <v/>
      </c>
      <c r="BB429" s="79" t="str">
        <f t="shared" si="204"/>
        <v/>
      </c>
      <c r="BC429" s="22" t="str">
        <f>IF($AL429="","",IF(COUNTIF(AL429,"*"&amp;BC$1&amp;"*"),COUNTIF(AL$3:AL429,"*"&amp;BC$1&amp;"*"),""))</f>
        <v/>
      </c>
      <c r="BD429" s="22" t="str">
        <f>IF($AL429="","",IF(COUNTIF(AM429,"*"&amp;BD$1&amp;"*"),COUNTIF(AM$3:AM429,"*"&amp;BD$1&amp;"*"),""))</f>
        <v/>
      </c>
      <c r="BE429" s="22" t="str">
        <f>IF($AL429="","",IF(COUNTIF(AN429,"*"&amp;BE$1&amp;"*"),COUNTIF(AN$3:AN429,"*"&amp;BE$1&amp;"*"),""))</f>
        <v/>
      </c>
      <c r="BF429" s="22" t="str">
        <f>IF($AL429="","",IF(COUNTIF(AO429,"*"&amp;BF$1&amp;"*"),COUNTIF(AO$3:AO429,"*"&amp;BF$1&amp;"*"),""))</f>
        <v/>
      </c>
      <c r="BG429" s="83" t="str">
        <f t="shared" si="205"/>
        <v/>
      </c>
      <c r="BH429" s="22" t="str">
        <f t="shared" si="206"/>
        <v/>
      </c>
      <c r="BI429" s="22" t="str">
        <f t="shared" si="207"/>
        <v/>
      </c>
      <c r="BK429" s="22" t="str">
        <f>IF($BK$1&gt;=1+MAX($BK$3:BK428),1+MAX($BK$3:BK428),"")</f>
        <v/>
      </c>
      <c r="BL429" s="22" t="str">
        <f t="shared" si="227"/>
        <v/>
      </c>
      <c r="BM429" s="22" t="str">
        <f t="shared" si="227"/>
        <v/>
      </c>
      <c r="BN429" s="22" t="str">
        <f t="shared" si="227"/>
        <v/>
      </c>
      <c r="BO429" s="22" t="str">
        <f t="shared" si="227"/>
        <v/>
      </c>
      <c r="BP429" s="22" t="str">
        <f t="shared" si="227"/>
        <v/>
      </c>
      <c r="BQ429" s="22" t="str">
        <f t="shared" si="227"/>
        <v/>
      </c>
      <c r="BR429" s="22" t="str">
        <f t="shared" si="227"/>
        <v/>
      </c>
      <c r="BS429" s="22" t="str">
        <f t="shared" si="227"/>
        <v/>
      </c>
      <c r="BT429" s="22" t="str">
        <f t="shared" si="227"/>
        <v/>
      </c>
      <c r="BU429" s="22" t="str">
        <f t="shared" si="227"/>
        <v/>
      </c>
      <c r="BV429" s="22" t="str">
        <f t="shared" si="227"/>
        <v/>
      </c>
    </row>
    <row r="430" spans="2:74" ht="30" customHeight="1" x14ac:dyDescent="0.2">
      <c r="B430" s="75"/>
      <c r="C430" s="75"/>
      <c r="D430" s="77"/>
      <c r="E430" s="49"/>
      <c r="F430" s="49"/>
      <c r="G430" s="50"/>
      <c r="H430" s="51"/>
      <c r="I430" s="50"/>
      <c r="J430" s="53"/>
      <c r="K430" s="55" t="str">
        <f t="shared" si="208"/>
        <v/>
      </c>
      <c r="L430" s="50" t="str">
        <f t="shared" si="209"/>
        <v/>
      </c>
      <c r="M430" s="50" t="str">
        <f t="shared" si="210"/>
        <v/>
      </c>
      <c r="N430" s="72" t="str">
        <f t="shared" si="211"/>
        <v/>
      </c>
      <c r="O430" s="72" t="str">
        <f t="shared" si="212"/>
        <v/>
      </c>
      <c r="P430" s="51" t="str">
        <f t="shared" si="213"/>
        <v/>
      </c>
      <c r="Q430" s="21"/>
      <c r="R430" s="68" t="str">
        <f t="shared" si="214"/>
        <v/>
      </c>
      <c r="S430" s="51" t="str">
        <f t="shared" si="215"/>
        <v/>
      </c>
      <c r="T430" s="24"/>
      <c r="U430" s="7" t="str">
        <f t="shared" si="200"/>
        <v/>
      </c>
      <c r="V430" s="8" t="str">
        <f t="shared" si="216"/>
        <v/>
      </c>
      <c r="W430" s="21"/>
      <c r="X430" s="14" t="str">
        <f t="shared" si="201"/>
        <v/>
      </c>
      <c r="Y430" s="14" t="str">
        <f t="shared" si="217"/>
        <v/>
      </c>
      <c r="Z430" s="8" t="str">
        <f t="shared" si="218"/>
        <v/>
      </c>
      <c r="AA430" s="24"/>
      <c r="AB430" s="4" t="str">
        <f>IF(B430="","",COUNT(B$3:B430))</f>
        <v/>
      </c>
      <c r="AC430" s="4" t="str">
        <f>IF(C430="","",COUNT(C$3:C430))</f>
        <v/>
      </c>
      <c r="AD430" s="4" t="str">
        <f>IF(D430="","",COUNT(D$3:D430))</f>
        <v/>
      </c>
      <c r="AE430" s="22" t="str">
        <f>IF(E430="","",COUNTA($E$3:E430))</f>
        <v/>
      </c>
      <c r="AF430" s="60" t="str">
        <f>IF(B430="",IF(OR($C430&lt;&gt;"",$D430&lt;&gt;"",$E430&lt;&gt;"",$F430&lt;&gt;""),INDEX(AF$3:AF429,MATCH(MAX(AB$3:AB429),AB$3:AB429,0),0),""),B430)</f>
        <v/>
      </c>
      <c r="AG430" s="60" t="str">
        <f>IF(C430="",IF(OR($B430&lt;&gt;"",$D430&lt;&gt;"",$E430&lt;&gt;"",$F430&lt;&gt;""),INDEX(AG$3:AG429,MATCH(MAX(AC$3:AC429),AC$3:AC429,0),0),""),C430)</f>
        <v/>
      </c>
      <c r="AH430" s="60" t="str">
        <f>IF(D430="",IF(OR($B430&lt;&gt;"",$C430&lt;&gt;"",$E430&lt;&gt;"",$F430&lt;&gt;""),INDEX(AH$3:AH429,MATCH(MAX(AD$3:AD429),AD$3:AD429,0),0),""),D430)</f>
        <v/>
      </c>
      <c r="AI430" s="19" t="str">
        <f t="shared" si="219"/>
        <v/>
      </c>
      <c r="AJ430" s="22" t="str">
        <f>IF(AK430="","",$AK430&amp;"@"&amp;AL430&amp;IF(AL430="","","@"&amp;COUNTIF($AI$3:AI430,AL430)))</f>
        <v/>
      </c>
      <c r="AK430" s="45" t="str">
        <f t="shared" si="220"/>
        <v/>
      </c>
      <c r="AL430" s="5" t="str">
        <f>IF(AI430="",IF(AND(F430&lt;&gt;"",E430=""),INDEX($AI$3:AI429,MATCH(MAX($AE$3:AE429),$AE$3:AE429,0),0),""),AI430)</f>
        <v/>
      </c>
      <c r="AM430" s="22" t="str">
        <f>IF(入力!F430="","",IFERROR(INDEX(設定!$B$3:$B$100003,IFERROR(MATCH("*"&amp;$F430&amp;"*",設定!B$3:B$100003,0),MATCH("*"&amp;$F430&amp;"*",設定!C$3:C$100003,0)),0),入力!F430))&amp;""</f>
        <v/>
      </c>
      <c r="AN430" s="22" t="str">
        <f>IF(AM430="","",IFERROR(IF(入力!I430="",INDEX(設定!$D$3:$D$100003,MATCH("*"&amp;$AM430&amp;"*",設定!B$3:B$100003,0),0),I430),I430))&amp;""</f>
        <v/>
      </c>
      <c r="AO430" s="22" t="str">
        <f t="shared" si="221"/>
        <v/>
      </c>
      <c r="AP430" s="22" t="str">
        <f t="shared" si="222"/>
        <v/>
      </c>
      <c r="AQ430" s="22" t="str">
        <f>IF(AM430="","",IFERROR(IF(入力!H430="",INDEX(設定!$E$3:$X$100003,MATCH("*"&amp;$AM430&amp;"*",設定!B$3:B$100003,0),MATCH($AK430,設定!$E$1:$X$1,1)),H430),H430))</f>
        <v/>
      </c>
      <c r="AR430" s="23" t="str">
        <f t="shared" si="223"/>
        <v/>
      </c>
      <c r="AS430" s="23" t="str">
        <f>IF(AND(AR430&lt;&gt;"",COUNTIF($AJ$3:AJ430,AJ430)=1),SUMIF($AJ$3:$AR$100003,AJ430,$AR$3:$AR$100003),"")</f>
        <v/>
      </c>
      <c r="AT430" s="23" t="str">
        <f>IF(AND(COUNTIF($AK$3:AK430,AK430)=COUNTIF($AK$3:AK100430,AK430),AK430&lt;&gt;""),SUMIF($AK$3:AK430,AK430,$AR$3:AR430),"")</f>
        <v/>
      </c>
      <c r="AU430" s="125"/>
      <c r="AV430" s="22" t="str">
        <f>IF(COUNT(BA430:BF430)=6,MAX($AV$3:AV429)+1,"")</f>
        <v/>
      </c>
      <c r="AW430" s="22" t="str">
        <f>IF(AX430="","",RANK(AX430,$AX$3:$AX$100003,1)+COUNTIF($AX$3:AX430,AX430)-1)</f>
        <v/>
      </c>
      <c r="AX430" s="22" t="str">
        <f t="shared" si="202"/>
        <v/>
      </c>
      <c r="AY430" s="22" t="str">
        <f>IF(AL430="","",IF(COUNTIF($AL$3:AL430,AL430)=1,1+MAX($AY$3:AY429),INDEX($AY$3:AY429,MATCH(AL430,$AL$3:AL430,0),0)))</f>
        <v/>
      </c>
      <c r="AZ430" s="22" t="str">
        <f>IF(AM430="","",IF(COUNTIF($AM$3:AM430,AM430)=1,1+MAX($AZ$3:AZ429),INDEX($AZ$3:AZ429,MATCH(AM430,$AM$3:AM430,0),0)))</f>
        <v/>
      </c>
      <c r="BA430" s="79" t="str">
        <f t="shared" si="203"/>
        <v/>
      </c>
      <c r="BB430" s="79" t="str">
        <f t="shared" si="204"/>
        <v/>
      </c>
      <c r="BC430" s="22" t="str">
        <f>IF($AL430="","",IF(COUNTIF(AL430,"*"&amp;BC$1&amp;"*"),COUNTIF(AL$3:AL430,"*"&amp;BC$1&amp;"*"),""))</f>
        <v/>
      </c>
      <c r="BD430" s="22" t="str">
        <f>IF($AL430="","",IF(COUNTIF(AM430,"*"&amp;BD$1&amp;"*"),COUNTIF(AM$3:AM430,"*"&amp;BD$1&amp;"*"),""))</f>
        <v/>
      </c>
      <c r="BE430" s="22" t="str">
        <f>IF($AL430="","",IF(COUNTIF(AN430,"*"&amp;BE$1&amp;"*"),COUNTIF(AN$3:AN430,"*"&amp;BE$1&amp;"*"),""))</f>
        <v/>
      </c>
      <c r="BF430" s="22" t="str">
        <f>IF($AL430="","",IF(COUNTIF(AO430,"*"&amp;BF$1&amp;"*"),COUNTIF(AO$3:AO430,"*"&amp;BF$1&amp;"*"),""))</f>
        <v/>
      </c>
      <c r="BG430" s="83" t="str">
        <f t="shared" si="205"/>
        <v/>
      </c>
      <c r="BH430" s="22" t="str">
        <f t="shared" si="206"/>
        <v/>
      </c>
      <c r="BI430" s="22" t="str">
        <f t="shared" si="207"/>
        <v/>
      </c>
      <c r="BK430" s="22" t="str">
        <f>IF($BK$1&gt;=1+MAX($BK$3:BK429),1+MAX($BK$3:BK429),"")</f>
        <v/>
      </c>
      <c r="BL430" s="22" t="str">
        <f t="shared" si="227"/>
        <v/>
      </c>
      <c r="BM430" s="22" t="str">
        <f t="shared" si="227"/>
        <v/>
      </c>
      <c r="BN430" s="22" t="str">
        <f t="shared" si="227"/>
        <v/>
      </c>
      <c r="BO430" s="22" t="str">
        <f t="shared" si="227"/>
        <v/>
      </c>
      <c r="BP430" s="22" t="str">
        <f t="shared" si="227"/>
        <v/>
      </c>
      <c r="BQ430" s="22" t="str">
        <f t="shared" si="227"/>
        <v/>
      </c>
      <c r="BR430" s="22" t="str">
        <f t="shared" si="227"/>
        <v/>
      </c>
      <c r="BS430" s="22" t="str">
        <f t="shared" si="227"/>
        <v/>
      </c>
      <c r="BT430" s="22" t="str">
        <f t="shared" si="227"/>
        <v/>
      </c>
      <c r="BU430" s="22" t="str">
        <f t="shared" si="227"/>
        <v/>
      </c>
      <c r="BV430" s="22" t="str">
        <f t="shared" si="227"/>
        <v/>
      </c>
    </row>
    <row r="431" spans="2:74" ht="30" customHeight="1" x14ac:dyDescent="0.2">
      <c r="B431" s="75"/>
      <c r="C431" s="75"/>
      <c r="D431" s="77"/>
      <c r="E431" s="49"/>
      <c r="F431" s="49"/>
      <c r="G431" s="50"/>
      <c r="H431" s="51"/>
      <c r="I431" s="50"/>
      <c r="J431" s="53"/>
      <c r="K431" s="55" t="str">
        <f t="shared" si="208"/>
        <v/>
      </c>
      <c r="L431" s="50" t="str">
        <f t="shared" si="209"/>
        <v/>
      </c>
      <c r="M431" s="50" t="str">
        <f t="shared" si="210"/>
        <v/>
      </c>
      <c r="N431" s="72" t="str">
        <f t="shared" si="211"/>
        <v/>
      </c>
      <c r="O431" s="72" t="str">
        <f t="shared" si="212"/>
        <v/>
      </c>
      <c r="P431" s="51" t="str">
        <f t="shared" si="213"/>
        <v/>
      </c>
      <c r="Q431" s="21"/>
      <c r="R431" s="68" t="str">
        <f t="shared" si="214"/>
        <v/>
      </c>
      <c r="S431" s="51" t="str">
        <f t="shared" si="215"/>
        <v/>
      </c>
      <c r="T431" s="24"/>
      <c r="U431" s="7" t="str">
        <f t="shared" si="200"/>
        <v/>
      </c>
      <c r="V431" s="8" t="str">
        <f t="shared" si="216"/>
        <v/>
      </c>
      <c r="W431" s="21"/>
      <c r="X431" s="14" t="str">
        <f t="shared" si="201"/>
        <v/>
      </c>
      <c r="Y431" s="14" t="str">
        <f t="shared" si="217"/>
        <v/>
      </c>
      <c r="Z431" s="8" t="str">
        <f t="shared" si="218"/>
        <v/>
      </c>
      <c r="AA431" s="24"/>
      <c r="AB431" s="4" t="str">
        <f>IF(B431="","",COUNT(B$3:B431))</f>
        <v/>
      </c>
      <c r="AC431" s="4" t="str">
        <f>IF(C431="","",COUNT(C$3:C431))</f>
        <v/>
      </c>
      <c r="AD431" s="4" t="str">
        <f>IF(D431="","",COUNT(D$3:D431))</f>
        <v/>
      </c>
      <c r="AE431" s="22" t="str">
        <f>IF(E431="","",COUNTA($E$3:E431))</f>
        <v/>
      </c>
      <c r="AF431" s="60" t="str">
        <f>IF(B431="",IF(OR($C431&lt;&gt;"",$D431&lt;&gt;"",$E431&lt;&gt;"",$F431&lt;&gt;""),INDEX(AF$3:AF430,MATCH(MAX(AB$3:AB430),AB$3:AB430,0),0),""),B431)</f>
        <v/>
      </c>
      <c r="AG431" s="60" t="str">
        <f>IF(C431="",IF(OR($B431&lt;&gt;"",$D431&lt;&gt;"",$E431&lt;&gt;"",$F431&lt;&gt;""),INDEX(AG$3:AG430,MATCH(MAX(AC$3:AC430),AC$3:AC430,0),0),""),C431)</f>
        <v/>
      </c>
      <c r="AH431" s="60" t="str">
        <f>IF(D431="",IF(OR($B431&lt;&gt;"",$C431&lt;&gt;"",$E431&lt;&gt;"",$F431&lt;&gt;""),INDEX(AH$3:AH430,MATCH(MAX(AD$3:AD430),AD$3:AD430,0),0),""),D431)</f>
        <v/>
      </c>
      <c r="AI431" s="19" t="str">
        <f t="shared" si="219"/>
        <v/>
      </c>
      <c r="AJ431" s="22" t="str">
        <f>IF(AK431="","",$AK431&amp;"@"&amp;AL431&amp;IF(AL431="","","@"&amp;COUNTIF($AI$3:AI431,AL431)))</f>
        <v/>
      </c>
      <c r="AK431" s="45" t="str">
        <f t="shared" si="220"/>
        <v/>
      </c>
      <c r="AL431" s="5" t="str">
        <f>IF(AI431="",IF(AND(F431&lt;&gt;"",E431=""),INDEX($AI$3:AI430,MATCH(MAX($AE$3:AE430),$AE$3:AE430,0),0),""),AI431)</f>
        <v/>
      </c>
      <c r="AM431" s="22" t="str">
        <f>IF(入力!F431="","",IFERROR(INDEX(設定!$B$3:$B$100003,IFERROR(MATCH("*"&amp;$F431&amp;"*",設定!B$3:B$100003,0),MATCH("*"&amp;$F431&amp;"*",設定!C$3:C$100003,0)),0),入力!F431))&amp;""</f>
        <v/>
      </c>
      <c r="AN431" s="22" t="str">
        <f>IF(AM431="","",IFERROR(IF(入力!I431="",INDEX(設定!$D$3:$D$100003,MATCH("*"&amp;$AM431&amp;"*",設定!B$3:B$100003,0),0),I431),I431))&amp;""</f>
        <v/>
      </c>
      <c r="AO431" s="22" t="str">
        <f t="shared" si="221"/>
        <v/>
      </c>
      <c r="AP431" s="22" t="str">
        <f t="shared" si="222"/>
        <v/>
      </c>
      <c r="AQ431" s="22" t="str">
        <f>IF(AM431="","",IFERROR(IF(入力!H431="",INDEX(設定!$E$3:$X$100003,MATCH("*"&amp;$AM431&amp;"*",設定!B$3:B$100003,0),MATCH($AK431,設定!$E$1:$X$1,1)),H431),H431))</f>
        <v/>
      </c>
      <c r="AR431" s="23" t="str">
        <f t="shared" si="223"/>
        <v/>
      </c>
      <c r="AS431" s="23" t="str">
        <f>IF(AND(AR431&lt;&gt;"",COUNTIF($AJ$3:AJ431,AJ431)=1),SUMIF($AJ$3:$AR$100003,AJ431,$AR$3:$AR$100003),"")</f>
        <v/>
      </c>
      <c r="AT431" s="23" t="str">
        <f>IF(AND(COUNTIF($AK$3:AK431,AK431)=COUNTIF($AK$3:AK100431,AK431),AK431&lt;&gt;""),SUMIF($AK$3:AK431,AK431,$AR$3:AR431),"")</f>
        <v/>
      </c>
      <c r="AU431" s="125"/>
      <c r="AV431" s="22" t="str">
        <f>IF(COUNT(BA431:BF431)=6,MAX($AV$3:AV430)+1,"")</f>
        <v/>
      </c>
      <c r="AW431" s="22" t="str">
        <f>IF(AX431="","",RANK(AX431,$AX$3:$AX$100003,1)+COUNTIF($AX$3:AX431,AX431)-1)</f>
        <v/>
      </c>
      <c r="AX431" s="22" t="str">
        <f t="shared" si="202"/>
        <v/>
      </c>
      <c r="AY431" s="22" t="str">
        <f>IF(AL431="","",IF(COUNTIF($AL$3:AL431,AL431)=1,1+MAX($AY$3:AY430),INDEX($AY$3:AY430,MATCH(AL431,$AL$3:AL431,0),0)))</f>
        <v/>
      </c>
      <c r="AZ431" s="22" t="str">
        <f>IF(AM431="","",IF(COUNTIF($AM$3:AM431,AM431)=1,1+MAX($AZ$3:AZ430),INDEX($AZ$3:AZ430,MATCH(AM431,$AM$3:AM431,0),0)))</f>
        <v/>
      </c>
      <c r="BA431" s="79" t="str">
        <f t="shared" si="203"/>
        <v/>
      </c>
      <c r="BB431" s="79" t="str">
        <f t="shared" si="204"/>
        <v/>
      </c>
      <c r="BC431" s="22" t="str">
        <f>IF($AL431="","",IF(COUNTIF(AL431,"*"&amp;BC$1&amp;"*"),COUNTIF(AL$3:AL431,"*"&amp;BC$1&amp;"*"),""))</f>
        <v/>
      </c>
      <c r="BD431" s="22" t="str">
        <f>IF($AL431="","",IF(COUNTIF(AM431,"*"&amp;BD$1&amp;"*"),COUNTIF(AM$3:AM431,"*"&amp;BD$1&amp;"*"),""))</f>
        <v/>
      </c>
      <c r="BE431" s="22" t="str">
        <f>IF($AL431="","",IF(COUNTIF(AN431,"*"&amp;BE$1&amp;"*"),COUNTIF(AN$3:AN431,"*"&amp;BE$1&amp;"*"),""))</f>
        <v/>
      </c>
      <c r="BF431" s="22" t="str">
        <f>IF($AL431="","",IF(COUNTIF(AO431,"*"&amp;BF$1&amp;"*"),COUNTIF(AO$3:AO431,"*"&amp;BF$1&amp;"*"),""))</f>
        <v/>
      </c>
      <c r="BG431" s="83" t="str">
        <f t="shared" si="205"/>
        <v/>
      </c>
      <c r="BH431" s="22" t="str">
        <f t="shared" si="206"/>
        <v/>
      </c>
      <c r="BI431" s="22" t="str">
        <f t="shared" si="207"/>
        <v/>
      </c>
      <c r="BK431" s="22" t="str">
        <f>IF($BK$1&gt;=1+MAX($BK$3:BK430),1+MAX($BK$3:BK430),"")</f>
        <v/>
      </c>
      <c r="BL431" s="22" t="str">
        <f t="shared" si="227"/>
        <v/>
      </c>
      <c r="BM431" s="22" t="str">
        <f t="shared" si="227"/>
        <v/>
      </c>
      <c r="BN431" s="22" t="str">
        <f t="shared" si="227"/>
        <v/>
      </c>
      <c r="BO431" s="22" t="str">
        <f t="shared" si="227"/>
        <v/>
      </c>
      <c r="BP431" s="22" t="str">
        <f t="shared" si="227"/>
        <v/>
      </c>
      <c r="BQ431" s="22" t="str">
        <f t="shared" si="227"/>
        <v/>
      </c>
      <c r="BR431" s="22" t="str">
        <f t="shared" si="227"/>
        <v/>
      </c>
      <c r="BS431" s="22" t="str">
        <f t="shared" si="227"/>
        <v/>
      </c>
      <c r="BT431" s="22" t="str">
        <f t="shared" si="227"/>
        <v/>
      </c>
      <c r="BU431" s="22" t="str">
        <f t="shared" si="227"/>
        <v/>
      </c>
      <c r="BV431" s="22" t="str">
        <f t="shared" si="227"/>
        <v/>
      </c>
    </row>
    <row r="432" spans="2:74" ht="30" customHeight="1" x14ac:dyDescent="0.2">
      <c r="B432" s="75"/>
      <c r="C432" s="75"/>
      <c r="D432" s="77"/>
      <c r="E432" s="49"/>
      <c r="F432" s="49"/>
      <c r="G432" s="50"/>
      <c r="H432" s="51"/>
      <c r="I432" s="50"/>
      <c r="J432" s="53"/>
      <c r="K432" s="55" t="str">
        <f t="shared" si="208"/>
        <v/>
      </c>
      <c r="L432" s="50" t="str">
        <f t="shared" si="209"/>
        <v/>
      </c>
      <c r="M432" s="50" t="str">
        <f t="shared" si="210"/>
        <v/>
      </c>
      <c r="N432" s="72" t="str">
        <f t="shared" si="211"/>
        <v/>
      </c>
      <c r="O432" s="72" t="str">
        <f t="shared" si="212"/>
        <v/>
      </c>
      <c r="P432" s="51" t="str">
        <f t="shared" si="213"/>
        <v/>
      </c>
      <c r="Q432" s="21"/>
      <c r="R432" s="68" t="str">
        <f t="shared" si="214"/>
        <v/>
      </c>
      <c r="S432" s="51" t="str">
        <f t="shared" si="215"/>
        <v/>
      </c>
      <c r="T432" s="24"/>
      <c r="U432" s="7" t="str">
        <f t="shared" si="200"/>
        <v/>
      </c>
      <c r="V432" s="8" t="str">
        <f t="shared" si="216"/>
        <v/>
      </c>
      <c r="W432" s="21"/>
      <c r="X432" s="14" t="str">
        <f t="shared" si="201"/>
        <v/>
      </c>
      <c r="Y432" s="14" t="str">
        <f t="shared" si="217"/>
        <v/>
      </c>
      <c r="Z432" s="8" t="str">
        <f t="shared" si="218"/>
        <v/>
      </c>
      <c r="AA432" s="24"/>
      <c r="AB432" s="4" t="str">
        <f>IF(B432="","",COUNT(B$3:B432))</f>
        <v/>
      </c>
      <c r="AC432" s="4" t="str">
        <f>IF(C432="","",COUNT(C$3:C432))</f>
        <v/>
      </c>
      <c r="AD432" s="4" t="str">
        <f>IF(D432="","",COUNT(D$3:D432))</f>
        <v/>
      </c>
      <c r="AE432" s="22" t="str">
        <f>IF(E432="","",COUNTA($E$3:E432))</f>
        <v/>
      </c>
      <c r="AF432" s="60" t="str">
        <f>IF(B432="",IF(OR($C432&lt;&gt;"",$D432&lt;&gt;"",$E432&lt;&gt;"",$F432&lt;&gt;""),INDEX(AF$3:AF431,MATCH(MAX(AB$3:AB431),AB$3:AB431,0),0),""),B432)</f>
        <v/>
      </c>
      <c r="AG432" s="60" t="str">
        <f>IF(C432="",IF(OR($B432&lt;&gt;"",$D432&lt;&gt;"",$E432&lt;&gt;"",$F432&lt;&gt;""),INDEX(AG$3:AG431,MATCH(MAX(AC$3:AC431),AC$3:AC431,0),0),""),C432)</f>
        <v/>
      </c>
      <c r="AH432" s="60" t="str">
        <f>IF(D432="",IF(OR($B432&lt;&gt;"",$C432&lt;&gt;"",$E432&lt;&gt;"",$F432&lt;&gt;""),INDEX(AH$3:AH431,MATCH(MAX(AD$3:AD431),AD$3:AD431,0),0),""),D432)</f>
        <v/>
      </c>
      <c r="AI432" s="19" t="str">
        <f t="shared" si="219"/>
        <v/>
      </c>
      <c r="AJ432" s="22" t="str">
        <f>IF(AK432="","",$AK432&amp;"@"&amp;AL432&amp;IF(AL432="","","@"&amp;COUNTIF($AI$3:AI432,AL432)))</f>
        <v/>
      </c>
      <c r="AK432" s="45" t="str">
        <f t="shared" si="220"/>
        <v/>
      </c>
      <c r="AL432" s="5" t="str">
        <f>IF(AI432="",IF(AND(F432&lt;&gt;"",E432=""),INDEX($AI$3:AI431,MATCH(MAX($AE$3:AE431),$AE$3:AE431,0),0),""),AI432)</f>
        <v/>
      </c>
      <c r="AM432" s="22" t="str">
        <f>IF(入力!F432="","",IFERROR(INDEX(設定!$B$3:$B$100003,IFERROR(MATCH("*"&amp;$F432&amp;"*",設定!B$3:B$100003,0),MATCH("*"&amp;$F432&amp;"*",設定!C$3:C$100003,0)),0),入力!F432))&amp;""</f>
        <v/>
      </c>
      <c r="AN432" s="22" t="str">
        <f>IF(AM432="","",IFERROR(IF(入力!I432="",INDEX(設定!$D$3:$D$100003,MATCH("*"&amp;$AM432&amp;"*",設定!B$3:B$100003,0),0),I432),I432))&amp;""</f>
        <v/>
      </c>
      <c r="AO432" s="22" t="str">
        <f t="shared" si="221"/>
        <v/>
      </c>
      <c r="AP432" s="22" t="str">
        <f t="shared" si="222"/>
        <v/>
      </c>
      <c r="AQ432" s="22" t="str">
        <f>IF(AM432="","",IFERROR(IF(入力!H432="",INDEX(設定!$E$3:$X$100003,MATCH("*"&amp;$AM432&amp;"*",設定!B$3:B$100003,0),MATCH($AK432,設定!$E$1:$X$1,1)),H432),H432))</f>
        <v/>
      </c>
      <c r="AR432" s="23" t="str">
        <f t="shared" si="223"/>
        <v/>
      </c>
      <c r="AS432" s="23" t="str">
        <f>IF(AND(AR432&lt;&gt;"",COUNTIF($AJ$3:AJ432,AJ432)=1),SUMIF($AJ$3:$AR$100003,AJ432,$AR$3:$AR$100003),"")</f>
        <v/>
      </c>
      <c r="AT432" s="23" t="str">
        <f>IF(AND(COUNTIF($AK$3:AK432,AK432)=COUNTIF($AK$3:AK100432,AK432),AK432&lt;&gt;""),SUMIF($AK$3:AK432,AK432,$AR$3:AR432),"")</f>
        <v/>
      </c>
      <c r="AU432" s="125"/>
      <c r="AV432" s="22" t="str">
        <f>IF(COUNT(BA432:BF432)=6,MAX($AV$3:AV431)+1,"")</f>
        <v/>
      </c>
      <c r="AW432" s="22" t="str">
        <f>IF(AX432="","",RANK(AX432,$AX$3:$AX$100003,1)+COUNTIF($AX$3:AX432,AX432)-1)</f>
        <v/>
      </c>
      <c r="AX432" s="22" t="str">
        <f t="shared" si="202"/>
        <v/>
      </c>
      <c r="AY432" s="22" t="str">
        <f>IF(AL432="","",IF(COUNTIF($AL$3:AL432,AL432)=1,1+MAX($AY$3:AY431),INDEX($AY$3:AY431,MATCH(AL432,$AL$3:AL432,0),0)))</f>
        <v/>
      </c>
      <c r="AZ432" s="22" t="str">
        <f>IF(AM432="","",IF(COUNTIF($AM$3:AM432,AM432)=1,1+MAX($AZ$3:AZ431),INDEX($AZ$3:AZ431,MATCH(AM432,$AM$3:AM432,0),0)))</f>
        <v/>
      </c>
      <c r="BA432" s="79" t="str">
        <f t="shared" si="203"/>
        <v/>
      </c>
      <c r="BB432" s="79" t="str">
        <f t="shared" si="204"/>
        <v/>
      </c>
      <c r="BC432" s="22" t="str">
        <f>IF($AL432="","",IF(COUNTIF(AL432,"*"&amp;BC$1&amp;"*"),COUNTIF(AL$3:AL432,"*"&amp;BC$1&amp;"*"),""))</f>
        <v/>
      </c>
      <c r="BD432" s="22" t="str">
        <f>IF($AL432="","",IF(COUNTIF(AM432,"*"&amp;BD$1&amp;"*"),COUNTIF(AM$3:AM432,"*"&amp;BD$1&amp;"*"),""))</f>
        <v/>
      </c>
      <c r="BE432" s="22" t="str">
        <f>IF($AL432="","",IF(COUNTIF(AN432,"*"&amp;BE$1&amp;"*"),COUNTIF(AN$3:AN432,"*"&amp;BE$1&amp;"*"),""))</f>
        <v/>
      </c>
      <c r="BF432" s="22" t="str">
        <f>IF($AL432="","",IF(COUNTIF(AO432,"*"&amp;BF$1&amp;"*"),COUNTIF(AO$3:AO432,"*"&amp;BF$1&amp;"*"),""))</f>
        <v/>
      </c>
      <c r="BG432" s="83" t="str">
        <f t="shared" si="205"/>
        <v/>
      </c>
      <c r="BH432" s="22" t="str">
        <f t="shared" si="206"/>
        <v/>
      </c>
      <c r="BI432" s="22" t="str">
        <f t="shared" si="207"/>
        <v/>
      </c>
      <c r="BK432" s="22" t="str">
        <f>IF($BK$1&gt;=1+MAX($BK$3:BK431),1+MAX($BK$3:BK431),"")</f>
        <v/>
      </c>
      <c r="BL432" s="22" t="str">
        <f t="shared" si="227"/>
        <v/>
      </c>
      <c r="BM432" s="22" t="str">
        <f t="shared" si="227"/>
        <v/>
      </c>
      <c r="BN432" s="22" t="str">
        <f t="shared" si="227"/>
        <v/>
      </c>
      <c r="BO432" s="22" t="str">
        <f t="shared" si="227"/>
        <v/>
      </c>
      <c r="BP432" s="22" t="str">
        <f t="shared" si="227"/>
        <v/>
      </c>
      <c r="BQ432" s="22" t="str">
        <f t="shared" si="227"/>
        <v/>
      </c>
      <c r="BR432" s="22" t="str">
        <f t="shared" si="227"/>
        <v/>
      </c>
      <c r="BS432" s="22" t="str">
        <f t="shared" si="227"/>
        <v/>
      </c>
      <c r="BT432" s="22" t="str">
        <f t="shared" si="227"/>
        <v/>
      </c>
      <c r="BU432" s="22" t="str">
        <f t="shared" si="227"/>
        <v/>
      </c>
      <c r="BV432" s="22" t="str">
        <f t="shared" si="227"/>
        <v/>
      </c>
    </row>
    <row r="433" spans="2:74" ht="30" customHeight="1" x14ac:dyDescent="0.2">
      <c r="B433" s="75"/>
      <c r="C433" s="75"/>
      <c r="D433" s="77"/>
      <c r="E433" s="49"/>
      <c r="F433" s="49"/>
      <c r="G433" s="50"/>
      <c r="H433" s="51"/>
      <c r="I433" s="50"/>
      <c r="J433" s="53"/>
      <c r="K433" s="55" t="str">
        <f t="shared" si="208"/>
        <v/>
      </c>
      <c r="L433" s="50" t="str">
        <f t="shared" si="209"/>
        <v/>
      </c>
      <c r="M433" s="50" t="str">
        <f t="shared" si="210"/>
        <v/>
      </c>
      <c r="N433" s="72" t="str">
        <f t="shared" si="211"/>
        <v/>
      </c>
      <c r="O433" s="72" t="str">
        <f t="shared" si="212"/>
        <v/>
      </c>
      <c r="P433" s="51" t="str">
        <f t="shared" si="213"/>
        <v/>
      </c>
      <c r="Q433" s="21"/>
      <c r="R433" s="68" t="str">
        <f t="shared" si="214"/>
        <v/>
      </c>
      <c r="S433" s="51" t="str">
        <f t="shared" si="215"/>
        <v/>
      </c>
      <c r="T433" s="24"/>
      <c r="U433" s="7" t="str">
        <f t="shared" si="200"/>
        <v/>
      </c>
      <c r="V433" s="8" t="str">
        <f t="shared" si="216"/>
        <v/>
      </c>
      <c r="W433" s="21"/>
      <c r="X433" s="14" t="str">
        <f t="shared" si="201"/>
        <v/>
      </c>
      <c r="Y433" s="14" t="str">
        <f t="shared" si="217"/>
        <v/>
      </c>
      <c r="Z433" s="8" t="str">
        <f t="shared" si="218"/>
        <v/>
      </c>
      <c r="AA433" s="24"/>
      <c r="AB433" s="4" t="str">
        <f>IF(B433="","",COUNT(B$3:B433))</f>
        <v/>
      </c>
      <c r="AC433" s="4" t="str">
        <f>IF(C433="","",COUNT(C$3:C433))</f>
        <v/>
      </c>
      <c r="AD433" s="4" t="str">
        <f>IF(D433="","",COUNT(D$3:D433))</f>
        <v/>
      </c>
      <c r="AE433" s="22" t="str">
        <f>IF(E433="","",COUNTA($E$3:E433))</f>
        <v/>
      </c>
      <c r="AF433" s="60" t="str">
        <f>IF(B433="",IF(OR($C433&lt;&gt;"",$D433&lt;&gt;"",$E433&lt;&gt;"",$F433&lt;&gt;""),INDEX(AF$3:AF432,MATCH(MAX(AB$3:AB432),AB$3:AB432,0),0),""),B433)</f>
        <v/>
      </c>
      <c r="AG433" s="60" t="str">
        <f>IF(C433="",IF(OR($B433&lt;&gt;"",$D433&lt;&gt;"",$E433&lt;&gt;"",$F433&lt;&gt;""),INDEX(AG$3:AG432,MATCH(MAX(AC$3:AC432),AC$3:AC432,0),0),""),C433)</f>
        <v/>
      </c>
      <c r="AH433" s="60" t="str">
        <f>IF(D433="",IF(OR($B433&lt;&gt;"",$C433&lt;&gt;"",$E433&lt;&gt;"",$F433&lt;&gt;""),INDEX(AH$3:AH432,MATCH(MAX(AD$3:AD432),AD$3:AD432,0),0),""),D433)</f>
        <v/>
      </c>
      <c r="AI433" s="19" t="str">
        <f t="shared" si="219"/>
        <v/>
      </c>
      <c r="AJ433" s="22" t="str">
        <f>IF(AK433="","",$AK433&amp;"@"&amp;AL433&amp;IF(AL433="","","@"&amp;COUNTIF($AI$3:AI433,AL433)))</f>
        <v/>
      </c>
      <c r="AK433" s="45" t="str">
        <f t="shared" si="220"/>
        <v/>
      </c>
      <c r="AL433" s="5" t="str">
        <f>IF(AI433="",IF(AND(F433&lt;&gt;"",E433=""),INDEX($AI$3:AI432,MATCH(MAX($AE$3:AE432),$AE$3:AE432,0),0),""),AI433)</f>
        <v/>
      </c>
      <c r="AM433" s="22" t="str">
        <f>IF(入力!F433="","",IFERROR(INDEX(設定!$B$3:$B$100003,IFERROR(MATCH("*"&amp;$F433&amp;"*",設定!B$3:B$100003,0),MATCH("*"&amp;$F433&amp;"*",設定!C$3:C$100003,0)),0),入力!F433))&amp;""</f>
        <v/>
      </c>
      <c r="AN433" s="22" t="str">
        <f>IF(AM433="","",IFERROR(IF(入力!I433="",INDEX(設定!$D$3:$D$100003,MATCH("*"&amp;$AM433&amp;"*",設定!B$3:B$100003,0),0),I433),I433))&amp;""</f>
        <v/>
      </c>
      <c r="AO433" s="22" t="str">
        <f t="shared" si="221"/>
        <v/>
      </c>
      <c r="AP433" s="22" t="str">
        <f t="shared" si="222"/>
        <v/>
      </c>
      <c r="AQ433" s="22" t="str">
        <f>IF(AM433="","",IFERROR(IF(入力!H433="",INDEX(設定!$E$3:$X$100003,MATCH("*"&amp;$AM433&amp;"*",設定!B$3:B$100003,0),MATCH($AK433,設定!$E$1:$X$1,1)),H433),H433))</f>
        <v/>
      </c>
      <c r="AR433" s="23" t="str">
        <f t="shared" si="223"/>
        <v/>
      </c>
      <c r="AS433" s="23" t="str">
        <f>IF(AND(AR433&lt;&gt;"",COUNTIF($AJ$3:AJ433,AJ433)=1),SUMIF($AJ$3:$AR$100003,AJ433,$AR$3:$AR$100003),"")</f>
        <v/>
      </c>
      <c r="AT433" s="23" t="str">
        <f>IF(AND(COUNTIF($AK$3:AK433,AK433)=COUNTIF($AK$3:AK100433,AK433),AK433&lt;&gt;""),SUMIF($AK$3:AK433,AK433,$AR$3:AR433),"")</f>
        <v/>
      </c>
      <c r="AU433" s="125"/>
      <c r="AV433" s="22" t="str">
        <f>IF(COUNT(BA433:BF433)=6,MAX($AV$3:AV432)+1,"")</f>
        <v/>
      </c>
      <c r="AW433" s="22" t="str">
        <f>IF(AX433="","",RANK(AX433,$AX$3:$AX$100003,1)+COUNTIF($AX$3:AX433,AX433)-1)</f>
        <v/>
      </c>
      <c r="AX433" s="22" t="str">
        <f t="shared" si="202"/>
        <v/>
      </c>
      <c r="AY433" s="22" t="str">
        <f>IF(AL433="","",IF(COUNTIF($AL$3:AL433,AL433)=1,1+MAX($AY$3:AY432),INDEX($AY$3:AY432,MATCH(AL433,$AL$3:AL433,0),0)))</f>
        <v/>
      </c>
      <c r="AZ433" s="22" t="str">
        <f>IF(AM433="","",IF(COUNTIF($AM$3:AM433,AM433)=1,1+MAX($AZ$3:AZ432),INDEX($AZ$3:AZ432,MATCH(AM433,$AM$3:AM433,0),0)))</f>
        <v/>
      </c>
      <c r="BA433" s="79" t="str">
        <f t="shared" si="203"/>
        <v/>
      </c>
      <c r="BB433" s="79" t="str">
        <f t="shared" si="204"/>
        <v/>
      </c>
      <c r="BC433" s="22" t="str">
        <f>IF($AL433="","",IF(COUNTIF(AL433,"*"&amp;BC$1&amp;"*"),COUNTIF(AL$3:AL433,"*"&amp;BC$1&amp;"*"),""))</f>
        <v/>
      </c>
      <c r="BD433" s="22" t="str">
        <f>IF($AL433="","",IF(COUNTIF(AM433,"*"&amp;BD$1&amp;"*"),COUNTIF(AM$3:AM433,"*"&amp;BD$1&amp;"*"),""))</f>
        <v/>
      </c>
      <c r="BE433" s="22" t="str">
        <f>IF($AL433="","",IF(COUNTIF(AN433,"*"&amp;BE$1&amp;"*"),COUNTIF(AN$3:AN433,"*"&amp;BE$1&amp;"*"),""))</f>
        <v/>
      </c>
      <c r="BF433" s="22" t="str">
        <f>IF($AL433="","",IF(COUNTIF(AO433,"*"&amp;BF$1&amp;"*"),COUNTIF(AO$3:AO433,"*"&amp;BF$1&amp;"*"),""))</f>
        <v/>
      </c>
      <c r="BG433" s="83" t="str">
        <f t="shared" si="205"/>
        <v/>
      </c>
      <c r="BH433" s="22" t="str">
        <f t="shared" si="206"/>
        <v/>
      </c>
      <c r="BI433" s="22" t="str">
        <f t="shared" si="207"/>
        <v/>
      </c>
      <c r="BK433" s="22" t="str">
        <f>IF($BK$1&gt;=1+MAX($BK$3:BK432),1+MAX($BK$3:BK432),"")</f>
        <v/>
      </c>
      <c r="BL433" s="22" t="str">
        <f t="shared" ref="BL433:BV442" si="228">IFERROR(IF($BK433="","",INDEX($AF$3:$AR$100003,MATCH($BK433,INDEX($AV$3:$AW$100003,0,MATCH($BL$1,$AV$2:$AW$2,0)),0),MATCH(BL$2,$AF$2:$AR$2,0))),"")</f>
        <v/>
      </c>
      <c r="BM433" s="22" t="str">
        <f t="shared" si="228"/>
        <v/>
      </c>
      <c r="BN433" s="22" t="str">
        <f t="shared" si="228"/>
        <v/>
      </c>
      <c r="BO433" s="22" t="str">
        <f t="shared" si="228"/>
        <v/>
      </c>
      <c r="BP433" s="22" t="str">
        <f t="shared" si="228"/>
        <v/>
      </c>
      <c r="BQ433" s="22" t="str">
        <f t="shared" si="228"/>
        <v/>
      </c>
      <c r="BR433" s="22" t="str">
        <f t="shared" si="228"/>
        <v/>
      </c>
      <c r="BS433" s="22" t="str">
        <f t="shared" si="228"/>
        <v/>
      </c>
      <c r="BT433" s="22" t="str">
        <f t="shared" si="228"/>
        <v/>
      </c>
      <c r="BU433" s="22" t="str">
        <f t="shared" si="228"/>
        <v/>
      </c>
      <c r="BV433" s="22" t="str">
        <f t="shared" si="228"/>
        <v/>
      </c>
    </row>
    <row r="434" spans="2:74" ht="30" customHeight="1" x14ac:dyDescent="0.2">
      <c r="B434" s="75"/>
      <c r="C434" s="75"/>
      <c r="D434" s="77"/>
      <c r="E434" s="49"/>
      <c r="F434" s="49"/>
      <c r="G434" s="50"/>
      <c r="H434" s="51"/>
      <c r="I434" s="50"/>
      <c r="J434" s="53"/>
      <c r="K434" s="55" t="str">
        <f t="shared" si="208"/>
        <v/>
      </c>
      <c r="L434" s="50" t="str">
        <f t="shared" si="209"/>
        <v/>
      </c>
      <c r="M434" s="50" t="str">
        <f t="shared" si="210"/>
        <v/>
      </c>
      <c r="N434" s="72" t="str">
        <f t="shared" si="211"/>
        <v/>
      </c>
      <c r="O434" s="72" t="str">
        <f t="shared" si="212"/>
        <v/>
      </c>
      <c r="P434" s="51" t="str">
        <f t="shared" si="213"/>
        <v/>
      </c>
      <c r="Q434" s="21"/>
      <c r="R434" s="68" t="str">
        <f t="shared" si="214"/>
        <v/>
      </c>
      <c r="S434" s="51" t="str">
        <f t="shared" si="215"/>
        <v/>
      </c>
      <c r="T434" s="24"/>
      <c r="U434" s="7" t="str">
        <f t="shared" si="200"/>
        <v/>
      </c>
      <c r="V434" s="8" t="str">
        <f t="shared" si="216"/>
        <v/>
      </c>
      <c r="W434" s="21"/>
      <c r="X434" s="14" t="str">
        <f t="shared" si="201"/>
        <v/>
      </c>
      <c r="Y434" s="14" t="str">
        <f t="shared" si="217"/>
        <v/>
      </c>
      <c r="Z434" s="8" t="str">
        <f t="shared" si="218"/>
        <v/>
      </c>
      <c r="AA434" s="24"/>
      <c r="AB434" s="4" t="str">
        <f>IF(B434="","",COUNT(B$3:B434))</f>
        <v/>
      </c>
      <c r="AC434" s="4" t="str">
        <f>IF(C434="","",COUNT(C$3:C434))</f>
        <v/>
      </c>
      <c r="AD434" s="4" t="str">
        <f>IF(D434="","",COUNT(D$3:D434))</f>
        <v/>
      </c>
      <c r="AE434" s="22" t="str">
        <f>IF(E434="","",COUNTA($E$3:E434))</f>
        <v/>
      </c>
      <c r="AF434" s="60" t="str">
        <f>IF(B434="",IF(OR($C434&lt;&gt;"",$D434&lt;&gt;"",$E434&lt;&gt;"",$F434&lt;&gt;""),INDEX(AF$3:AF433,MATCH(MAX(AB$3:AB433),AB$3:AB433,0),0),""),B434)</f>
        <v/>
      </c>
      <c r="AG434" s="60" t="str">
        <f>IF(C434="",IF(OR($B434&lt;&gt;"",$D434&lt;&gt;"",$E434&lt;&gt;"",$F434&lt;&gt;""),INDEX(AG$3:AG433,MATCH(MAX(AC$3:AC433),AC$3:AC433,0),0),""),C434)</f>
        <v/>
      </c>
      <c r="AH434" s="60" t="str">
        <f>IF(D434="",IF(OR($B434&lt;&gt;"",$C434&lt;&gt;"",$E434&lt;&gt;"",$F434&lt;&gt;""),INDEX(AH$3:AH433,MATCH(MAX(AD$3:AD433),AD$3:AD433,0),0),""),D434)</f>
        <v/>
      </c>
      <c r="AI434" s="19" t="str">
        <f t="shared" si="219"/>
        <v/>
      </c>
      <c r="AJ434" s="22" t="str">
        <f>IF(AK434="","",$AK434&amp;"@"&amp;AL434&amp;IF(AL434="","","@"&amp;COUNTIF($AI$3:AI434,AL434)))</f>
        <v/>
      </c>
      <c r="AK434" s="45" t="str">
        <f t="shared" si="220"/>
        <v/>
      </c>
      <c r="AL434" s="5" t="str">
        <f>IF(AI434="",IF(AND(F434&lt;&gt;"",E434=""),INDEX($AI$3:AI433,MATCH(MAX($AE$3:AE433),$AE$3:AE433,0),0),""),AI434)</f>
        <v/>
      </c>
      <c r="AM434" s="22" t="str">
        <f>IF(入力!F434="","",IFERROR(INDEX(設定!$B$3:$B$100003,IFERROR(MATCH("*"&amp;$F434&amp;"*",設定!B$3:B$100003,0),MATCH("*"&amp;$F434&amp;"*",設定!C$3:C$100003,0)),0),入力!F434))&amp;""</f>
        <v/>
      </c>
      <c r="AN434" s="22" t="str">
        <f>IF(AM434="","",IFERROR(IF(入力!I434="",INDEX(設定!$D$3:$D$100003,MATCH("*"&amp;$AM434&amp;"*",設定!B$3:B$100003,0),0),I434),I434))&amp;""</f>
        <v/>
      </c>
      <c r="AO434" s="22" t="str">
        <f t="shared" si="221"/>
        <v/>
      </c>
      <c r="AP434" s="22" t="str">
        <f t="shared" si="222"/>
        <v/>
      </c>
      <c r="AQ434" s="22" t="str">
        <f>IF(AM434="","",IFERROR(IF(入力!H434="",INDEX(設定!$E$3:$X$100003,MATCH("*"&amp;$AM434&amp;"*",設定!B$3:B$100003,0),MATCH($AK434,設定!$E$1:$X$1,1)),H434),H434))</f>
        <v/>
      </c>
      <c r="AR434" s="23" t="str">
        <f t="shared" si="223"/>
        <v/>
      </c>
      <c r="AS434" s="23" t="str">
        <f>IF(AND(AR434&lt;&gt;"",COUNTIF($AJ$3:AJ434,AJ434)=1),SUMIF($AJ$3:$AR$100003,AJ434,$AR$3:$AR$100003),"")</f>
        <v/>
      </c>
      <c r="AT434" s="23" t="str">
        <f>IF(AND(COUNTIF($AK$3:AK434,AK434)=COUNTIF($AK$3:AK100434,AK434),AK434&lt;&gt;""),SUMIF($AK$3:AK434,AK434,$AR$3:AR434),"")</f>
        <v/>
      </c>
      <c r="AU434" s="125"/>
      <c r="AV434" s="22" t="str">
        <f>IF(COUNT(BA434:BF434)=6,MAX($AV$3:AV433)+1,"")</f>
        <v/>
      </c>
      <c r="AW434" s="22" t="str">
        <f>IF(AX434="","",RANK(AX434,$AX$3:$AX$100003,1)+COUNTIF($AX$3:AX434,AX434)-1)</f>
        <v/>
      </c>
      <c r="AX434" s="22" t="str">
        <f t="shared" si="202"/>
        <v/>
      </c>
      <c r="AY434" s="22" t="str">
        <f>IF(AL434="","",IF(COUNTIF($AL$3:AL434,AL434)=1,1+MAX($AY$3:AY433),INDEX($AY$3:AY433,MATCH(AL434,$AL$3:AL434,0),0)))</f>
        <v/>
      </c>
      <c r="AZ434" s="22" t="str">
        <f>IF(AM434="","",IF(COUNTIF($AM$3:AM434,AM434)=1,1+MAX($AZ$3:AZ433),INDEX($AZ$3:AZ433,MATCH(AM434,$AM$3:AM434,0),0)))</f>
        <v/>
      </c>
      <c r="BA434" s="79" t="str">
        <f t="shared" si="203"/>
        <v/>
      </c>
      <c r="BB434" s="79" t="str">
        <f t="shared" si="204"/>
        <v/>
      </c>
      <c r="BC434" s="22" t="str">
        <f>IF($AL434="","",IF(COUNTIF(AL434,"*"&amp;BC$1&amp;"*"),COUNTIF(AL$3:AL434,"*"&amp;BC$1&amp;"*"),""))</f>
        <v/>
      </c>
      <c r="BD434" s="22" t="str">
        <f>IF($AL434="","",IF(COUNTIF(AM434,"*"&amp;BD$1&amp;"*"),COUNTIF(AM$3:AM434,"*"&amp;BD$1&amp;"*"),""))</f>
        <v/>
      </c>
      <c r="BE434" s="22" t="str">
        <f>IF($AL434="","",IF(COUNTIF(AN434,"*"&amp;BE$1&amp;"*"),COUNTIF(AN$3:AN434,"*"&amp;BE$1&amp;"*"),""))</f>
        <v/>
      </c>
      <c r="BF434" s="22" t="str">
        <f>IF($AL434="","",IF(COUNTIF(AO434,"*"&amp;BF$1&amp;"*"),COUNTIF(AO$3:AO434,"*"&amp;BF$1&amp;"*"),""))</f>
        <v/>
      </c>
      <c r="BG434" s="83" t="str">
        <f t="shared" si="205"/>
        <v/>
      </c>
      <c r="BH434" s="22" t="str">
        <f t="shared" si="206"/>
        <v/>
      </c>
      <c r="BI434" s="22" t="str">
        <f t="shared" si="207"/>
        <v/>
      </c>
      <c r="BK434" s="22" t="str">
        <f>IF($BK$1&gt;=1+MAX($BK$3:BK433),1+MAX($BK$3:BK433),"")</f>
        <v/>
      </c>
      <c r="BL434" s="22" t="str">
        <f t="shared" si="228"/>
        <v/>
      </c>
      <c r="BM434" s="22" t="str">
        <f t="shared" si="228"/>
        <v/>
      </c>
      <c r="BN434" s="22" t="str">
        <f t="shared" si="228"/>
        <v/>
      </c>
      <c r="BO434" s="22" t="str">
        <f t="shared" si="228"/>
        <v/>
      </c>
      <c r="BP434" s="22" t="str">
        <f t="shared" si="228"/>
        <v/>
      </c>
      <c r="BQ434" s="22" t="str">
        <f t="shared" si="228"/>
        <v/>
      </c>
      <c r="BR434" s="22" t="str">
        <f t="shared" si="228"/>
        <v/>
      </c>
      <c r="BS434" s="22" t="str">
        <f t="shared" si="228"/>
        <v/>
      </c>
      <c r="BT434" s="22" t="str">
        <f t="shared" si="228"/>
        <v/>
      </c>
      <c r="BU434" s="22" t="str">
        <f t="shared" si="228"/>
        <v/>
      </c>
      <c r="BV434" s="22" t="str">
        <f t="shared" si="228"/>
        <v/>
      </c>
    </row>
    <row r="435" spans="2:74" ht="30" customHeight="1" x14ac:dyDescent="0.2">
      <c r="B435" s="75"/>
      <c r="C435" s="75"/>
      <c r="D435" s="77"/>
      <c r="E435" s="49"/>
      <c r="F435" s="49"/>
      <c r="G435" s="50"/>
      <c r="H435" s="51"/>
      <c r="I435" s="50"/>
      <c r="J435" s="53"/>
      <c r="K435" s="55" t="str">
        <f t="shared" si="208"/>
        <v/>
      </c>
      <c r="L435" s="50" t="str">
        <f t="shared" si="209"/>
        <v/>
      </c>
      <c r="M435" s="50" t="str">
        <f t="shared" si="210"/>
        <v/>
      </c>
      <c r="N435" s="72" t="str">
        <f t="shared" si="211"/>
        <v/>
      </c>
      <c r="O435" s="72" t="str">
        <f t="shared" si="212"/>
        <v/>
      </c>
      <c r="P435" s="51" t="str">
        <f t="shared" si="213"/>
        <v/>
      </c>
      <c r="Q435" s="21"/>
      <c r="R435" s="68" t="str">
        <f t="shared" si="214"/>
        <v/>
      </c>
      <c r="S435" s="51" t="str">
        <f t="shared" si="215"/>
        <v/>
      </c>
      <c r="T435" s="24"/>
      <c r="U435" s="7" t="str">
        <f t="shared" si="200"/>
        <v/>
      </c>
      <c r="V435" s="8" t="str">
        <f t="shared" si="216"/>
        <v/>
      </c>
      <c r="W435" s="21"/>
      <c r="X435" s="14" t="str">
        <f t="shared" si="201"/>
        <v/>
      </c>
      <c r="Y435" s="14" t="str">
        <f t="shared" si="217"/>
        <v/>
      </c>
      <c r="Z435" s="8" t="str">
        <f t="shared" si="218"/>
        <v/>
      </c>
      <c r="AA435" s="24"/>
      <c r="AB435" s="4" t="str">
        <f>IF(B435="","",COUNT(B$3:B435))</f>
        <v/>
      </c>
      <c r="AC435" s="4" t="str">
        <f>IF(C435="","",COUNT(C$3:C435))</f>
        <v/>
      </c>
      <c r="AD435" s="4" t="str">
        <f>IF(D435="","",COUNT(D$3:D435))</f>
        <v/>
      </c>
      <c r="AE435" s="22" t="str">
        <f>IF(E435="","",COUNTA($E$3:E435))</f>
        <v/>
      </c>
      <c r="AF435" s="60" t="str">
        <f>IF(B435="",IF(OR($C435&lt;&gt;"",$D435&lt;&gt;"",$E435&lt;&gt;"",$F435&lt;&gt;""),INDEX(AF$3:AF434,MATCH(MAX(AB$3:AB434),AB$3:AB434,0),0),""),B435)</f>
        <v/>
      </c>
      <c r="AG435" s="60" t="str">
        <f>IF(C435="",IF(OR($B435&lt;&gt;"",$D435&lt;&gt;"",$E435&lt;&gt;"",$F435&lt;&gt;""),INDEX(AG$3:AG434,MATCH(MAX(AC$3:AC434),AC$3:AC434,0),0),""),C435)</f>
        <v/>
      </c>
      <c r="AH435" s="60" t="str">
        <f>IF(D435="",IF(OR($B435&lt;&gt;"",$C435&lt;&gt;"",$E435&lt;&gt;"",$F435&lt;&gt;""),INDEX(AH$3:AH434,MATCH(MAX(AD$3:AD434),AD$3:AD434,0),0),""),D435)</f>
        <v/>
      </c>
      <c r="AI435" s="19" t="str">
        <f t="shared" si="219"/>
        <v/>
      </c>
      <c r="AJ435" s="22" t="str">
        <f>IF(AK435="","",$AK435&amp;"@"&amp;AL435&amp;IF(AL435="","","@"&amp;COUNTIF($AI$3:AI435,AL435)))</f>
        <v/>
      </c>
      <c r="AK435" s="45" t="str">
        <f t="shared" si="220"/>
        <v/>
      </c>
      <c r="AL435" s="5" t="str">
        <f>IF(AI435="",IF(AND(F435&lt;&gt;"",E435=""),INDEX($AI$3:AI434,MATCH(MAX($AE$3:AE434),$AE$3:AE434,0),0),""),AI435)</f>
        <v/>
      </c>
      <c r="AM435" s="22" t="str">
        <f>IF(入力!F435="","",IFERROR(INDEX(設定!$B$3:$B$100003,IFERROR(MATCH("*"&amp;$F435&amp;"*",設定!B$3:B$100003,0),MATCH("*"&amp;$F435&amp;"*",設定!C$3:C$100003,0)),0),入力!F435))&amp;""</f>
        <v/>
      </c>
      <c r="AN435" s="22" t="str">
        <f>IF(AM435="","",IFERROR(IF(入力!I435="",INDEX(設定!$D$3:$D$100003,MATCH("*"&amp;$AM435&amp;"*",設定!B$3:B$100003,0),0),I435),I435))&amp;""</f>
        <v/>
      </c>
      <c r="AO435" s="22" t="str">
        <f t="shared" si="221"/>
        <v/>
      </c>
      <c r="AP435" s="22" t="str">
        <f t="shared" si="222"/>
        <v/>
      </c>
      <c r="AQ435" s="22" t="str">
        <f>IF(AM435="","",IFERROR(IF(入力!H435="",INDEX(設定!$E$3:$X$100003,MATCH("*"&amp;$AM435&amp;"*",設定!B$3:B$100003,0),MATCH($AK435,設定!$E$1:$X$1,1)),H435),H435))</f>
        <v/>
      </c>
      <c r="AR435" s="23" t="str">
        <f t="shared" si="223"/>
        <v/>
      </c>
      <c r="AS435" s="23" t="str">
        <f>IF(AND(AR435&lt;&gt;"",COUNTIF($AJ$3:AJ435,AJ435)=1),SUMIF($AJ$3:$AR$100003,AJ435,$AR$3:$AR$100003),"")</f>
        <v/>
      </c>
      <c r="AT435" s="23" t="str">
        <f>IF(AND(COUNTIF($AK$3:AK435,AK435)=COUNTIF($AK$3:AK100435,AK435),AK435&lt;&gt;""),SUMIF($AK$3:AK435,AK435,$AR$3:AR435),"")</f>
        <v/>
      </c>
      <c r="AU435" s="125"/>
      <c r="AV435" s="22" t="str">
        <f>IF(COUNT(BA435:BF435)=6,MAX($AV$3:AV434)+1,"")</f>
        <v/>
      </c>
      <c r="AW435" s="22" t="str">
        <f>IF(AX435="","",RANK(AX435,$AX$3:$AX$100003,1)+COUNTIF($AX$3:AX435,AX435)-1)</f>
        <v/>
      </c>
      <c r="AX435" s="22" t="str">
        <f t="shared" si="202"/>
        <v/>
      </c>
      <c r="AY435" s="22" t="str">
        <f>IF(AL435="","",IF(COUNTIF($AL$3:AL435,AL435)=1,1+MAX($AY$3:AY434),INDEX($AY$3:AY434,MATCH(AL435,$AL$3:AL435,0),0)))</f>
        <v/>
      </c>
      <c r="AZ435" s="22" t="str">
        <f>IF(AM435="","",IF(COUNTIF($AM$3:AM435,AM435)=1,1+MAX($AZ$3:AZ434),INDEX($AZ$3:AZ434,MATCH(AM435,$AM$3:AM435,0),0)))</f>
        <v/>
      </c>
      <c r="BA435" s="79" t="str">
        <f t="shared" si="203"/>
        <v/>
      </c>
      <c r="BB435" s="79" t="str">
        <f t="shared" si="204"/>
        <v/>
      </c>
      <c r="BC435" s="22" t="str">
        <f>IF($AL435="","",IF(COUNTIF(AL435,"*"&amp;BC$1&amp;"*"),COUNTIF(AL$3:AL435,"*"&amp;BC$1&amp;"*"),""))</f>
        <v/>
      </c>
      <c r="BD435" s="22" t="str">
        <f>IF($AL435="","",IF(COUNTIF(AM435,"*"&amp;BD$1&amp;"*"),COUNTIF(AM$3:AM435,"*"&amp;BD$1&amp;"*"),""))</f>
        <v/>
      </c>
      <c r="BE435" s="22" t="str">
        <f>IF($AL435="","",IF(COUNTIF(AN435,"*"&amp;BE$1&amp;"*"),COUNTIF(AN$3:AN435,"*"&amp;BE$1&amp;"*"),""))</f>
        <v/>
      </c>
      <c r="BF435" s="22" t="str">
        <f>IF($AL435="","",IF(COUNTIF(AO435,"*"&amp;BF$1&amp;"*"),COUNTIF(AO$3:AO435,"*"&amp;BF$1&amp;"*"),""))</f>
        <v/>
      </c>
      <c r="BG435" s="83" t="str">
        <f t="shared" si="205"/>
        <v/>
      </c>
      <c r="BH435" s="22" t="str">
        <f t="shared" si="206"/>
        <v/>
      </c>
      <c r="BI435" s="22" t="str">
        <f t="shared" si="207"/>
        <v/>
      </c>
      <c r="BK435" s="22" t="str">
        <f>IF($BK$1&gt;=1+MAX($BK$3:BK434),1+MAX($BK$3:BK434),"")</f>
        <v/>
      </c>
      <c r="BL435" s="22" t="str">
        <f t="shared" si="228"/>
        <v/>
      </c>
      <c r="BM435" s="22" t="str">
        <f t="shared" si="228"/>
        <v/>
      </c>
      <c r="BN435" s="22" t="str">
        <f t="shared" si="228"/>
        <v/>
      </c>
      <c r="BO435" s="22" t="str">
        <f t="shared" si="228"/>
        <v/>
      </c>
      <c r="BP435" s="22" t="str">
        <f t="shared" si="228"/>
        <v/>
      </c>
      <c r="BQ435" s="22" t="str">
        <f t="shared" si="228"/>
        <v/>
      </c>
      <c r="BR435" s="22" t="str">
        <f t="shared" si="228"/>
        <v/>
      </c>
      <c r="BS435" s="22" t="str">
        <f t="shared" si="228"/>
        <v/>
      </c>
      <c r="BT435" s="22" t="str">
        <f t="shared" si="228"/>
        <v/>
      </c>
      <c r="BU435" s="22" t="str">
        <f t="shared" si="228"/>
        <v/>
      </c>
      <c r="BV435" s="22" t="str">
        <f t="shared" si="228"/>
        <v/>
      </c>
    </row>
    <row r="436" spans="2:74" ht="30" customHeight="1" x14ac:dyDescent="0.2">
      <c r="B436" s="75"/>
      <c r="C436" s="75"/>
      <c r="D436" s="77"/>
      <c r="E436" s="49"/>
      <c r="F436" s="49"/>
      <c r="G436" s="50"/>
      <c r="H436" s="51"/>
      <c r="I436" s="50"/>
      <c r="J436" s="53"/>
      <c r="K436" s="55" t="str">
        <f t="shared" si="208"/>
        <v/>
      </c>
      <c r="L436" s="50" t="str">
        <f t="shared" si="209"/>
        <v/>
      </c>
      <c r="M436" s="50" t="str">
        <f t="shared" si="210"/>
        <v/>
      </c>
      <c r="N436" s="72" t="str">
        <f t="shared" si="211"/>
        <v/>
      </c>
      <c r="O436" s="72" t="str">
        <f t="shared" si="212"/>
        <v/>
      </c>
      <c r="P436" s="51" t="str">
        <f t="shared" si="213"/>
        <v/>
      </c>
      <c r="Q436" s="21"/>
      <c r="R436" s="68" t="str">
        <f t="shared" si="214"/>
        <v/>
      </c>
      <c r="S436" s="51" t="str">
        <f t="shared" si="215"/>
        <v/>
      </c>
      <c r="T436" s="24"/>
      <c r="U436" s="7" t="str">
        <f t="shared" si="200"/>
        <v/>
      </c>
      <c r="V436" s="8" t="str">
        <f t="shared" si="216"/>
        <v/>
      </c>
      <c r="W436" s="21"/>
      <c r="X436" s="14" t="str">
        <f t="shared" si="201"/>
        <v/>
      </c>
      <c r="Y436" s="14" t="str">
        <f t="shared" si="217"/>
        <v/>
      </c>
      <c r="Z436" s="8" t="str">
        <f t="shared" si="218"/>
        <v/>
      </c>
      <c r="AA436" s="24"/>
      <c r="AB436" s="4" t="str">
        <f>IF(B436="","",COUNT(B$3:B436))</f>
        <v/>
      </c>
      <c r="AC436" s="4" t="str">
        <f>IF(C436="","",COUNT(C$3:C436))</f>
        <v/>
      </c>
      <c r="AD436" s="4" t="str">
        <f>IF(D436="","",COUNT(D$3:D436))</f>
        <v/>
      </c>
      <c r="AE436" s="22" t="str">
        <f>IF(E436="","",COUNTA($E$3:E436))</f>
        <v/>
      </c>
      <c r="AF436" s="60" t="str">
        <f>IF(B436="",IF(OR($C436&lt;&gt;"",$D436&lt;&gt;"",$E436&lt;&gt;"",$F436&lt;&gt;""),INDEX(AF$3:AF435,MATCH(MAX(AB$3:AB435),AB$3:AB435,0),0),""),B436)</f>
        <v/>
      </c>
      <c r="AG436" s="60" t="str">
        <f>IF(C436="",IF(OR($B436&lt;&gt;"",$D436&lt;&gt;"",$E436&lt;&gt;"",$F436&lt;&gt;""),INDEX(AG$3:AG435,MATCH(MAX(AC$3:AC435),AC$3:AC435,0),0),""),C436)</f>
        <v/>
      </c>
      <c r="AH436" s="60" t="str">
        <f>IF(D436="",IF(OR($B436&lt;&gt;"",$C436&lt;&gt;"",$E436&lt;&gt;"",$F436&lt;&gt;""),INDEX(AH$3:AH435,MATCH(MAX(AD$3:AD435),AD$3:AD435,0),0),""),D436)</f>
        <v/>
      </c>
      <c r="AI436" s="19" t="str">
        <f t="shared" si="219"/>
        <v/>
      </c>
      <c r="AJ436" s="22" t="str">
        <f>IF(AK436="","",$AK436&amp;"@"&amp;AL436&amp;IF(AL436="","","@"&amp;COUNTIF($AI$3:AI436,AL436)))</f>
        <v/>
      </c>
      <c r="AK436" s="45" t="str">
        <f t="shared" si="220"/>
        <v/>
      </c>
      <c r="AL436" s="5" t="str">
        <f>IF(AI436="",IF(AND(F436&lt;&gt;"",E436=""),INDEX($AI$3:AI435,MATCH(MAX($AE$3:AE435),$AE$3:AE435,0),0),""),AI436)</f>
        <v/>
      </c>
      <c r="AM436" s="22" t="str">
        <f>IF(入力!F436="","",IFERROR(INDEX(設定!$B$3:$B$100003,IFERROR(MATCH("*"&amp;$F436&amp;"*",設定!B$3:B$100003,0),MATCH("*"&amp;$F436&amp;"*",設定!C$3:C$100003,0)),0),入力!F436))&amp;""</f>
        <v/>
      </c>
      <c r="AN436" s="22" t="str">
        <f>IF(AM436="","",IFERROR(IF(入力!I436="",INDEX(設定!$D$3:$D$100003,MATCH("*"&amp;$AM436&amp;"*",設定!B$3:B$100003,0),0),I436),I436))&amp;""</f>
        <v/>
      </c>
      <c r="AO436" s="22" t="str">
        <f t="shared" si="221"/>
        <v/>
      </c>
      <c r="AP436" s="22" t="str">
        <f t="shared" si="222"/>
        <v/>
      </c>
      <c r="AQ436" s="22" t="str">
        <f>IF(AM436="","",IFERROR(IF(入力!H436="",INDEX(設定!$E$3:$X$100003,MATCH("*"&amp;$AM436&amp;"*",設定!B$3:B$100003,0),MATCH($AK436,設定!$E$1:$X$1,1)),H436),H436))</f>
        <v/>
      </c>
      <c r="AR436" s="23" t="str">
        <f t="shared" si="223"/>
        <v/>
      </c>
      <c r="AS436" s="23" t="str">
        <f>IF(AND(AR436&lt;&gt;"",COUNTIF($AJ$3:AJ436,AJ436)=1),SUMIF($AJ$3:$AR$100003,AJ436,$AR$3:$AR$100003),"")</f>
        <v/>
      </c>
      <c r="AT436" s="23" t="str">
        <f>IF(AND(COUNTIF($AK$3:AK436,AK436)=COUNTIF($AK$3:AK100436,AK436),AK436&lt;&gt;""),SUMIF($AK$3:AK436,AK436,$AR$3:AR436),"")</f>
        <v/>
      </c>
      <c r="AU436" s="125"/>
      <c r="AV436" s="22" t="str">
        <f>IF(COUNT(BA436:BF436)=6,MAX($AV$3:AV435)+1,"")</f>
        <v/>
      </c>
      <c r="AW436" s="22" t="str">
        <f>IF(AX436="","",RANK(AX436,$AX$3:$AX$100003,1)+COUNTIF($AX$3:AX436,AX436)-1)</f>
        <v/>
      </c>
      <c r="AX436" s="22" t="str">
        <f t="shared" si="202"/>
        <v/>
      </c>
      <c r="AY436" s="22" t="str">
        <f>IF(AL436="","",IF(COUNTIF($AL$3:AL436,AL436)=1,1+MAX($AY$3:AY435),INDEX($AY$3:AY435,MATCH(AL436,$AL$3:AL436,0),0)))</f>
        <v/>
      </c>
      <c r="AZ436" s="22" t="str">
        <f>IF(AM436="","",IF(COUNTIF($AM$3:AM436,AM436)=1,1+MAX($AZ$3:AZ435),INDEX($AZ$3:AZ435,MATCH(AM436,$AM$3:AM436,0),0)))</f>
        <v/>
      </c>
      <c r="BA436" s="79" t="str">
        <f t="shared" si="203"/>
        <v/>
      </c>
      <c r="BB436" s="79" t="str">
        <f t="shared" si="204"/>
        <v/>
      </c>
      <c r="BC436" s="22" t="str">
        <f>IF($AL436="","",IF(COUNTIF(AL436,"*"&amp;BC$1&amp;"*"),COUNTIF(AL$3:AL436,"*"&amp;BC$1&amp;"*"),""))</f>
        <v/>
      </c>
      <c r="BD436" s="22" t="str">
        <f>IF($AL436="","",IF(COUNTIF(AM436,"*"&amp;BD$1&amp;"*"),COUNTIF(AM$3:AM436,"*"&amp;BD$1&amp;"*"),""))</f>
        <v/>
      </c>
      <c r="BE436" s="22" t="str">
        <f>IF($AL436="","",IF(COUNTIF(AN436,"*"&amp;BE$1&amp;"*"),COUNTIF(AN$3:AN436,"*"&amp;BE$1&amp;"*"),""))</f>
        <v/>
      </c>
      <c r="BF436" s="22" t="str">
        <f>IF($AL436="","",IF(COUNTIF(AO436,"*"&amp;BF$1&amp;"*"),COUNTIF(AO$3:AO436,"*"&amp;BF$1&amp;"*"),""))</f>
        <v/>
      </c>
      <c r="BG436" s="83" t="str">
        <f t="shared" si="205"/>
        <v/>
      </c>
      <c r="BH436" s="22" t="str">
        <f t="shared" si="206"/>
        <v/>
      </c>
      <c r="BI436" s="22" t="str">
        <f t="shared" si="207"/>
        <v/>
      </c>
      <c r="BK436" s="22" t="str">
        <f>IF($BK$1&gt;=1+MAX($BK$3:BK435),1+MAX($BK$3:BK435),"")</f>
        <v/>
      </c>
      <c r="BL436" s="22" t="str">
        <f t="shared" si="228"/>
        <v/>
      </c>
      <c r="BM436" s="22" t="str">
        <f t="shared" si="228"/>
        <v/>
      </c>
      <c r="BN436" s="22" t="str">
        <f t="shared" si="228"/>
        <v/>
      </c>
      <c r="BO436" s="22" t="str">
        <f t="shared" si="228"/>
        <v/>
      </c>
      <c r="BP436" s="22" t="str">
        <f t="shared" si="228"/>
        <v/>
      </c>
      <c r="BQ436" s="22" t="str">
        <f t="shared" si="228"/>
        <v/>
      </c>
      <c r="BR436" s="22" t="str">
        <f t="shared" si="228"/>
        <v/>
      </c>
      <c r="BS436" s="22" t="str">
        <f t="shared" si="228"/>
        <v/>
      </c>
      <c r="BT436" s="22" t="str">
        <f t="shared" si="228"/>
        <v/>
      </c>
      <c r="BU436" s="22" t="str">
        <f t="shared" si="228"/>
        <v/>
      </c>
      <c r="BV436" s="22" t="str">
        <f t="shared" si="228"/>
        <v/>
      </c>
    </row>
    <row r="437" spans="2:74" ht="30" customHeight="1" x14ac:dyDescent="0.2">
      <c r="B437" s="75"/>
      <c r="C437" s="75"/>
      <c r="D437" s="77"/>
      <c r="E437" s="49"/>
      <c r="F437" s="49"/>
      <c r="G437" s="50"/>
      <c r="H437" s="51"/>
      <c r="I437" s="50"/>
      <c r="J437" s="53"/>
      <c r="K437" s="55" t="str">
        <f t="shared" si="208"/>
        <v/>
      </c>
      <c r="L437" s="50" t="str">
        <f t="shared" si="209"/>
        <v/>
      </c>
      <c r="M437" s="50" t="str">
        <f t="shared" si="210"/>
        <v/>
      </c>
      <c r="N437" s="72" t="str">
        <f t="shared" si="211"/>
        <v/>
      </c>
      <c r="O437" s="72" t="str">
        <f t="shared" si="212"/>
        <v/>
      </c>
      <c r="P437" s="51" t="str">
        <f t="shared" si="213"/>
        <v/>
      </c>
      <c r="Q437" s="21"/>
      <c r="R437" s="68" t="str">
        <f t="shared" si="214"/>
        <v/>
      </c>
      <c r="S437" s="51" t="str">
        <f t="shared" si="215"/>
        <v/>
      </c>
      <c r="T437" s="24"/>
      <c r="U437" s="7" t="str">
        <f t="shared" si="200"/>
        <v/>
      </c>
      <c r="V437" s="8" t="str">
        <f t="shared" si="216"/>
        <v/>
      </c>
      <c r="W437" s="21"/>
      <c r="X437" s="14" t="str">
        <f t="shared" si="201"/>
        <v/>
      </c>
      <c r="Y437" s="14" t="str">
        <f t="shared" si="217"/>
        <v/>
      </c>
      <c r="Z437" s="8" t="str">
        <f t="shared" si="218"/>
        <v/>
      </c>
      <c r="AA437" s="24"/>
      <c r="AB437" s="4" t="str">
        <f>IF(B437="","",COUNT(B$3:B437))</f>
        <v/>
      </c>
      <c r="AC437" s="4" t="str">
        <f>IF(C437="","",COUNT(C$3:C437))</f>
        <v/>
      </c>
      <c r="AD437" s="4" t="str">
        <f>IF(D437="","",COUNT(D$3:D437))</f>
        <v/>
      </c>
      <c r="AE437" s="22" t="str">
        <f>IF(E437="","",COUNTA($E$3:E437))</f>
        <v/>
      </c>
      <c r="AF437" s="60" t="str">
        <f>IF(B437="",IF(OR($C437&lt;&gt;"",$D437&lt;&gt;"",$E437&lt;&gt;"",$F437&lt;&gt;""),INDEX(AF$3:AF436,MATCH(MAX(AB$3:AB436),AB$3:AB436,0),0),""),B437)</f>
        <v/>
      </c>
      <c r="AG437" s="60" t="str">
        <f>IF(C437="",IF(OR($B437&lt;&gt;"",$D437&lt;&gt;"",$E437&lt;&gt;"",$F437&lt;&gt;""),INDEX(AG$3:AG436,MATCH(MAX(AC$3:AC436),AC$3:AC436,0),0),""),C437)</f>
        <v/>
      </c>
      <c r="AH437" s="60" t="str">
        <f>IF(D437="",IF(OR($B437&lt;&gt;"",$C437&lt;&gt;"",$E437&lt;&gt;"",$F437&lt;&gt;""),INDEX(AH$3:AH436,MATCH(MAX(AD$3:AD436),AD$3:AD436,0),0),""),D437)</f>
        <v/>
      </c>
      <c r="AI437" s="19" t="str">
        <f t="shared" si="219"/>
        <v/>
      </c>
      <c r="AJ437" s="22" t="str">
        <f>IF(AK437="","",$AK437&amp;"@"&amp;AL437&amp;IF(AL437="","","@"&amp;COUNTIF($AI$3:AI437,AL437)))</f>
        <v/>
      </c>
      <c r="AK437" s="45" t="str">
        <f t="shared" si="220"/>
        <v/>
      </c>
      <c r="AL437" s="5" t="str">
        <f>IF(AI437="",IF(AND(F437&lt;&gt;"",E437=""),INDEX($AI$3:AI436,MATCH(MAX($AE$3:AE436),$AE$3:AE436,0),0),""),AI437)</f>
        <v/>
      </c>
      <c r="AM437" s="22" t="str">
        <f>IF(入力!F437="","",IFERROR(INDEX(設定!$B$3:$B$100003,IFERROR(MATCH("*"&amp;$F437&amp;"*",設定!B$3:B$100003,0),MATCH("*"&amp;$F437&amp;"*",設定!C$3:C$100003,0)),0),入力!F437))&amp;""</f>
        <v/>
      </c>
      <c r="AN437" s="22" t="str">
        <f>IF(AM437="","",IFERROR(IF(入力!I437="",INDEX(設定!$D$3:$D$100003,MATCH("*"&amp;$AM437&amp;"*",設定!B$3:B$100003,0),0),I437),I437))&amp;""</f>
        <v/>
      </c>
      <c r="AO437" s="22" t="str">
        <f t="shared" si="221"/>
        <v/>
      </c>
      <c r="AP437" s="22" t="str">
        <f t="shared" si="222"/>
        <v/>
      </c>
      <c r="AQ437" s="22" t="str">
        <f>IF(AM437="","",IFERROR(IF(入力!H437="",INDEX(設定!$E$3:$X$100003,MATCH("*"&amp;$AM437&amp;"*",設定!B$3:B$100003,0),MATCH($AK437,設定!$E$1:$X$1,1)),H437),H437))</f>
        <v/>
      </c>
      <c r="AR437" s="23" t="str">
        <f t="shared" si="223"/>
        <v/>
      </c>
      <c r="AS437" s="23" t="str">
        <f>IF(AND(AR437&lt;&gt;"",COUNTIF($AJ$3:AJ437,AJ437)=1),SUMIF($AJ$3:$AR$100003,AJ437,$AR$3:$AR$100003),"")</f>
        <v/>
      </c>
      <c r="AT437" s="23" t="str">
        <f>IF(AND(COUNTIF($AK$3:AK437,AK437)=COUNTIF($AK$3:AK100437,AK437),AK437&lt;&gt;""),SUMIF($AK$3:AK437,AK437,$AR$3:AR437),"")</f>
        <v/>
      </c>
      <c r="AU437" s="125"/>
      <c r="AV437" s="22" t="str">
        <f>IF(COUNT(BA437:BF437)=6,MAX($AV$3:AV436)+1,"")</f>
        <v/>
      </c>
      <c r="AW437" s="22" t="str">
        <f>IF(AX437="","",RANK(AX437,$AX$3:$AX$100003,1)+COUNTIF($AX$3:AX437,AX437)-1)</f>
        <v/>
      </c>
      <c r="AX437" s="22" t="str">
        <f t="shared" si="202"/>
        <v/>
      </c>
      <c r="AY437" s="22" t="str">
        <f>IF(AL437="","",IF(COUNTIF($AL$3:AL437,AL437)=1,1+MAX($AY$3:AY436),INDEX($AY$3:AY436,MATCH(AL437,$AL$3:AL437,0),0)))</f>
        <v/>
      </c>
      <c r="AZ437" s="22" t="str">
        <f>IF(AM437="","",IF(COUNTIF($AM$3:AM437,AM437)=1,1+MAX($AZ$3:AZ436),INDEX($AZ$3:AZ436,MATCH(AM437,$AM$3:AM437,0),0)))</f>
        <v/>
      </c>
      <c r="BA437" s="79" t="str">
        <f t="shared" si="203"/>
        <v/>
      </c>
      <c r="BB437" s="79" t="str">
        <f t="shared" si="204"/>
        <v/>
      </c>
      <c r="BC437" s="22" t="str">
        <f>IF($AL437="","",IF(COUNTIF(AL437,"*"&amp;BC$1&amp;"*"),COUNTIF(AL$3:AL437,"*"&amp;BC$1&amp;"*"),""))</f>
        <v/>
      </c>
      <c r="BD437" s="22" t="str">
        <f>IF($AL437="","",IF(COUNTIF(AM437,"*"&amp;BD$1&amp;"*"),COUNTIF(AM$3:AM437,"*"&amp;BD$1&amp;"*"),""))</f>
        <v/>
      </c>
      <c r="BE437" s="22" t="str">
        <f>IF($AL437="","",IF(COUNTIF(AN437,"*"&amp;BE$1&amp;"*"),COUNTIF(AN$3:AN437,"*"&amp;BE$1&amp;"*"),""))</f>
        <v/>
      </c>
      <c r="BF437" s="22" t="str">
        <f>IF($AL437="","",IF(COUNTIF(AO437,"*"&amp;BF$1&amp;"*"),COUNTIF(AO$3:AO437,"*"&amp;BF$1&amp;"*"),""))</f>
        <v/>
      </c>
      <c r="BG437" s="83" t="str">
        <f t="shared" si="205"/>
        <v/>
      </c>
      <c r="BH437" s="22" t="str">
        <f t="shared" si="206"/>
        <v/>
      </c>
      <c r="BI437" s="22" t="str">
        <f t="shared" si="207"/>
        <v/>
      </c>
      <c r="BK437" s="22" t="str">
        <f>IF($BK$1&gt;=1+MAX($BK$3:BK436),1+MAX($BK$3:BK436),"")</f>
        <v/>
      </c>
      <c r="BL437" s="22" t="str">
        <f t="shared" si="228"/>
        <v/>
      </c>
      <c r="BM437" s="22" t="str">
        <f t="shared" si="228"/>
        <v/>
      </c>
      <c r="BN437" s="22" t="str">
        <f t="shared" si="228"/>
        <v/>
      </c>
      <c r="BO437" s="22" t="str">
        <f t="shared" si="228"/>
        <v/>
      </c>
      <c r="BP437" s="22" t="str">
        <f t="shared" si="228"/>
        <v/>
      </c>
      <c r="BQ437" s="22" t="str">
        <f t="shared" si="228"/>
        <v/>
      </c>
      <c r="BR437" s="22" t="str">
        <f t="shared" si="228"/>
        <v/>
      </c>
      <c r="BS437" s="22" t="str">
        <f t="shared" si="228"/>
        <v/>
      </c>
      <c r="BT437" s="22" t="str">
        <f t="shared" si="228"/>
        <v/>
      </c>
      <c r="BU437" s="22" t="str">
        <f t="shared" si="228"/>
        <v/>
      </c>
      <c r="BV437" s="22" t="str">
        <f t="shared" si="228"/>
        <v/>
      </c>
    </row>
    <row r="438" spans="2:74" ht="30" customHeight="1" x14ac:dyDescent="0.2">
      <c r="B438" s="75"/>
      <c r="C438" s="75"/>
      <c r="D438" s="77"/>
      <c r="E438" s="49"/>
      <c r="F438" s="49"/>
      <c r="G438" s="50"/>
      <c r="H438" s="51"/>
      <c r="I438" s="50"/>
      <c r="J438" s="53"/>
      <c r="K438" s="55" t="str">
        <f t="shared" si="208"/>
        <v/>
      </c>
      <c r="L438" s="50" t="str">
        <f t="shared" si="209"/>
        <v/>
      </c>
      <c r="M438" s="50" t="str">
        <f t="shared" si="210"/>
        <v/>
      </c>
      <c r="N438" s="72" t="str">
        <f t="shared" si="211"/>
        <v/>
      </c>
      <c r="O438" s="72" t="str">
        <f t="shared" si="212"/>
        <v/>
      </c>
      <c r="P438" s="51" t="str">
        <f t="shared" si="213"/>
        <v/>
      </c>
      <c r="Q438" s="21"/>
      <c r="R438" s="68" t="str">
        <f t="shared" si="214"/>
        <v/>
      </c>
      <c r="S438" s="51" t="str">
        <f t="shared" si="215"/>
        <v/>
      </c>
      <c r="T438" s="24"/>
      <c r="U438" s="7" t="str">
        <f t="shared" si="200"/>
        <v/>
      </c>
      <c r="V438" s="8" t="str">
        <f t="shared" si="216"/>
        <v/>
      </c>
      <c r="W438" s="21"/>
      <c r="X438" s="14" t="str">
        <f t="shared" si="201"/>
        <v/>
      </c>
      <c r="Y438" s="14" t="str">
        <f t="shared" si="217"/>
        <v/>
      </c>
      <c r="Z438" s="8" t="str">
        <f t="shared" si="218"/>
        <v/>
      </c>
      <c r="AA438" s="24"/>
      <c r="AB438" s="4" t="str">
        <f>IF(B438="","",COUNT(B$3:B438))</f>
        <v/>
      </c>
      <c r="AC438" s="4" t="str">
        <f>IF(C438="","",COUNT(C$3:C438))</f>
        <v/>
      </c>
      <c r="AD438" s="4" t="str">
        <f>IF(D438="","",COUNT(D$3:D438))</f>
        <v/>
      </c>
      <c r="AE438" s="22" t="str">
        <f>IF(E438="","",COUNTA($E$3:E438))</f>
        <v/>
      </c>
      <c r="AF438" s="60" t="str">
        <f>IF(B438="",IF(OR($C438&lt;&gt;"",$D438&lt;&gt;"",$E438&lt;&gt;"",$F438&lt;&gt;""),INDEX(AF$3:AF437,MATCH(MAX(AB$3:AB437),AB$3:AB437,0),0),""),B438)</f>
        <v/>
      </c>
      <c r="AG438" s="60" t="str">
        <f>IF(C438="",IF(OR($B438&lt;&gt;"",$D438&lt;&gt;"",$E438&lt;&gt;"",$F438&lt;&gt;""),INDEX(AG$3:AG437,MATCH(MAX(AC$3:AC437),AC$3:AC437,0),0),""),C438)</f>
        <v/>
      </c>
      <c r="AH438" s="60" t="str">
        <f>IF(D438="",IF(OR($B438&lt;&gt;"",$C438&lt;&gt;"",$E438&lt;&gt;"",$F438&lt;&gt;""),INDEX(AH$3:AH437,MATCH(MAX(AD$3:AD437),AD$3:AD437,0),0),""),D438)</f>
        <v/>
      </c>
      <c r="AI438" s="19" t="str">
        <f t="shared" si="219"/>
        <v/>
      </c>
      <c r="AJ438" s="22" t="str">
        <f>IF(AK438="","",$AK438&amp;"@"&amp;AL438&amp;IF(AL438="","","@"&amp;COUNTIF($AI$3:AI438,AL438)))</f>
        <v/>
      </c>
      <c r="AK438" s="45" t="str">
        <f t="shared" si="220"/>
        <v/>
      </c>
      <c r="AL438" s="5" t="str">
        <f>IF(AI438="",IF(AND(F438&lt;&gt;"",E438=""),INDEX($AI$3:AI437,MATCH(MAX($AE$3:AE437),$AE$3:AE437,0),0),""),AI438)</f>
        <v/>
      </c>
      <c r="AM438" s="22" t="str">
        <f>IF(入力!F438="","",IFERROR(INDEX(設定!$B$3:$B$100003,IFERROR(MATCH("*"&amp;$F438&amp;"*",設定!B$3:B$100003,0),MATCH("*"&amp;$F438&amp;"*",設定!C$3:C$100003,0)),0),入力!F438))&amp;""</f>
        <v/>
      </c>
      <c r="AN438" s="22" t="str">
        <f>IF(AM438="","",IFERROR(IF(入力!I438="",INDEX(設定!$D$3:$D$100003,MATCH("*"&amp;$AM438&amp;"*",設定!B$3:B$100003,0),0),I438),I438))&amp;""</f>
        <v/>
      </c>
      <c r="AO438" s="22" t="str">
        <f t="shared" si="221"/>
        <v/>
      </c>
      <c r="AP438" s="22" t="str">
        <f t="shared" si="222"/>
        <v/>
      </c>
      <c r="AQ438" s="22" t="str">
        <f>IF(AM438="","",IFERROR(IF(入力!H438="",INDEX(設定!$E$3:$X$100003,MATCH("*"&amp;$AM438&amp;"*",設定!B$3:B$100003,0),MATCH($AK438,設定!$E$1:$X$1,1)),H438),H438))</f>
        <v/>
      </c>
      <c r="AR438" s="23" t="str">
        <f t="shared" si="223"/>
        <v/>
      </c>
      <c r="AS438" s="23" t="str">
        <f>IF(AND(AR438&lt;&gt;"",COUNTIF($AJ$3:AJ438,AJ438)=1),SUMIF($AJ$3:$AR$100003,AJ438,$AR$3:$AR$100003),"")</f>
        <v/>
      </c>
      <c r="AT438" s="23" t="str">
        <f>IF(AND(COUNTIF($AK$3:AK438,AK438)=COUNTIF($AK$3:AK100438,AK438),AK438&lt;&gt;""),SUMIF($AK$3:AK438,AK438,$AR$3:AR438),"")</f>
        <v/>
      </c>
      <c r="AU438" s="125"/>
      <c r="AV438" s="22" t="str">
        <f>IF(COUNT(BA438:BF438)=6,MAX($AV$3:AV437)+1,"")</f>
        <v/>
      </c>
      <c r="AW438" s="22" t="str">
        <f>IF(AX438="","",RANK(AX438,$AX$3:$AX$100003,1)+COUNTIF($AX$3:AX438,AX438)-1)</f>
        <v/>
      </c>
      <c r="AX438" s="22" t="str">
        <f t="shared" si="202"/>
        <v/>
      </c>
      <c r="AY438" s="22" t="str">
        <f>IF(AL438="","",IF(COUNTIF($AL$3:AL438,AL438)=1,1+MAX($AY$3:AY437),INDEX($AY$3:AY437,MATCH(AL438,$AL$3:AL438,0),0)))</f>
        <v/>
      </c>
      <c r="AZ438" s="22" t="str">
        <f>IF(AM438="","",IF(COUNTIF($AM$3:AM438,AM438)=1,1+MAX($AZ$3:AZ437),INDEX($AZ$3:AZ437,MATCH(AM438,$AM$3:AM438,0),0)))</f>
        <v/>
      </c>
      <c r="BA438" s="79" t="str">
        <f t="shared" si="203"/>
        <v/>
      </c>
      <c r="BB438" s="79" t="str">
        <f t="shared" si="204"/>
        <v/>
      </c>
      <c r="BC438" s="22" t="str">
        <f>IF($AL438="","",IF(COUNTIF(AL438,"*"&amp;BC$1&amp;"*"),COUNTIF(AL$3:AL438,"*"&amp;BC$1&amp;"*"),""))</f>
        <v/>
      </c>
      <c r="BD438" s="22" t="str">
        <f>IF($AL438="","",IF(COUNTIF(AM438,"*"&amp;BD$1&amp;"*"),COUNTIF(AM$3:AM438,"*"&amp;BD$1&amp;"*"),""))</f>
        <v/>
      </c>
      <c r="BE438" s="22" t="str">
        <f>IF($AL438="","",IF(COUNTIF(AN438,"*"&amp;BE$1&amp;"*"),COUNTIF(AN$3:AN438,"*"&amp;BE$1&amp;"*"),""))</f>
        <v/>
      </c>
      <c r="BF438" s="22" t="str">
        <f>IF($AL438="","",IF(COUNTIF(AO438,"*"&amp;BF$1&amp;"*"),COUNTIF(AO$3:AO438,"*"&amp;BF$1&amp;"*"),""))</f>
        <v/>
      </c>
      <c r="BG438" s="83" t="str">
        <f t="shared" si="205"/>
        <v/>
      </c>
      <c r="BH438" s="22" t="str">
        <f t="shared" si="206"/>
        <v/>
      </c>
      <c r="BI438" s="22" t="str">
        <f t="shared" si="207"/>
        <v/>
      </c>
      <c r="BK438" s="22" t="str">
        <f>IF($BK$1&gt;=1+MAX($BK$3:BK437),1+MAX($BK$3:BK437),"")</f>
        <v/>
      </c>
      <c r="BL438" s="22" t="str">
        <f t="shared" si="228"/>
        <v/>
      </c>
      <c r="BM438" s="22" t="str">
        <f t="shared" si="228"/>
        <v/>
      </c>
      <c r="BN438" s="22" t="str">
        <f t="shared" si="228"/>
        <v/>
      </c>
      <c r="BO438" s="22" t="str">
        <f t="shared" si="228"/>
        <v/>
      </c>
      <c r="BP438" s="22" t="str">
        <f t="shared" si="228"/>
        <v/>
      </c>
      <c r="BQ438" s="22" t="str">
        <f t="shared" si="228"/>
        <v/>
      </c>
      <c r="BR438" s="22" t="str">
        <f t="shared" si="228"/>
        <v/>
      </c>
      <c r="BS438" s="22" t="str">
        <f t="shared" si="228"/>
        <v/>
      </c>
      <c r="BT438" s="22" t="str">
        <f t="shared" si="228"/>
        <v/>
      </c>
      <c r="BU438" s="22" t="str">
        <f t="shared" si="228"/>
        <v/>
      </c>
      <c r="BV438" s="22" t="str">
        <f t="shared" si="228"/>
        <v/>
      </c>
    </row>
    <row r="439" spans="2:74" ht="30" customHeight="1" x14ac:dyDescent="0.2">
      <c r="B439" s="75"/>
      <c r="C439" s="75"/>
      <c r="D439" s="77"/>
      <c r="E439" s="49"/>
      <c r="F439" s="49"/>
      <c r="G439" s="50"/>
      <c r="H439" s="51"/>
      <c r="I439" s="50"/>
      <c r="J439" s="53"/>
      <c r="K439" s="55" t="str">
        <f t="shared" si="208"/>
        <v/>
      </c>
      <c r="L439" s="50" t="str">
        <f t="shared" si="209"/>
        <v/>
      </c>
      <c r="M439" s="50" t="str">
        <f t="shared" si="210"/>
        <v/>
      </c>
      <c r="N439" s="72" t="str">
        <f t="shared" si="211"/>
        <v/>
      </c>
      <c r="O439" s="72" t="str">
        <f t="shared" si="212"/>
        <v/>
      </c>
      <c r="P439" s="51" t="str">
        <f t="shared" si="213"/>
        <v/>
      </c>
      <c r="Q439" s="21"/>
      <c r="R439" s="68" t="str">
        <f t="shared" si="214"/>
        <v/>
      </c>
      <c r="S439" s="51" t="str">
        <f t="shared" si="215"/>
        <v/>
      </c>
      <c r="T439" s="24"/>
      <c r="U439" s="7" t="str">
        <f t="shared" si="200"/>
        <v/>
      </c>
      <c r="V439" s="8" t="str">
        <f t="shared" si="216"/>
        <v/>
      </c>
      <c r="W439" s="21"/>
      <c r="X439" s="14" t="str">
        <f t="shared" si="201"/>
        <v/>
      </c>
      <c r="Y439" s="14" t="str">
        <f t="shared" si="217"/>
        <v/>
      </c>
      <c r="Z439" s="8" t="str">
        <f t="shared" si="218"/>
        <v/>
      </c>
      <c r="AA439" s="24"/>
      <c r="AB439" s="4" t="str">
        <f>IF(B439="","",COUNT(B$3:B439))</f>
        <v/>
      </c>
      <c r="AC439" s="4" t="str">
        <f>IF(C439="","",COUNT(C$3:C439))</f>
        <v/>
      </c>
      <c r="AD439" s="4" t="str">
        <f>IF(D439="","",COUNT(D$3:D439))</f>
        <v/>
      </c>
      <c r="AE439" s="22" t="str">
        <f>IF(E439="","",COUNTA($E$3:E439))</f>
        <v/>
      </c>
      <c r="AF439" s="60" t="str">
        <f>IF(B439="",IF(OR($C439&lt;&gt;"",$D439&lt;&gt;"",$E439&lt;&gt;"",$F439&lt;&gt;""),INDEX(AF$3:AF438,MATCH(MAX(AB$3:AB438),AB$3:AB438,0),0),""),B439)</f>
        <v/>
      </c>
      <c r="AG439" s="60" t="str">
        <f>IF(C439="",IF(OR($B439&lt;&gt;"",$D439&lt;&gt;"",$E439&lt;&gt;"",$F439&lt;&gt;""),INDEX(AG$3:AG438,MATCH(MAX(AC$3:AC438),AC$3:AC438,0),0),""),C439)</f>
        <v/>
      </c>
      <c r="AH439" s="60" t="str">
        <f>IF(D439="",IF(OR($B439&lt;&gt;"",$C439&lt;&gt;"",$E439&lt;&gt;"",$F439&lt;&gt;""),INDEX(AH$3:AH438,MATCH(MAX(AD$3:AD438),AD$3:AD438,0),0),""),D439)</f>
        <v/>
      </c>
      <c r="AI439" s="19" t="str">
        <f t="shared" si="219"/>
        <v/>
      </c>
      <c r="AJ439" s="22" t="str">
        <f>IF(AK439="","",$AK439&amp;"@"&amp;AL439&amp;IF(AL439="","","@"&amp;COUNTIF($AI$3:AI439,AL439)))</f>
        <v/>
      </c>
      <c r="AK439" s="45" t="str">
        <f t="shared" si="220"/>
        <v/>
      </c>
      <c r="AL439" s="5" t="str">
        <f>IF(AI439="",IF(AND(F439&lt;&gt;"",E439=""),INDEX($AI$3:AI438,MATCH(MAX($AE$3:AE438),$AE$3:AE438,0),0),""),AI439)</f>
        <v/>
      </c>
      <c r="AM439" s="22" t="str">
        <f>IF(入力!F439="","",IFERROR(INDEX(設定!$B$3:$B$100003,IFERROR(MATCH("*"&amp;$F439&amp;"*",設定!B$3:B$100003,0),MATCH("*"&amp;$F439&amp;"*",設定!C$3:C$100003,0)),0),入力!F439))&amp;""</f>
        <v/>
      </c>
      <c r="AN439" s="22" t="str">
        <f>IF(AM439="","",IFERROR(IF(入力!I439="",INDEX(設定!$D$3:$D$100003,MATCH("*"&amp;$AM439&amp;"*",設定!B$3:B$100003,0),0),I439),I439))&amp;""</f>
        <v/>
      </c>
      <c r="AO439" s="22" t="str">
        <f t="shared" si="221"/>
        <v/>
      </c>
      <c r="AP439" s="22" t="str">
        <f t="shared" si="222"/>
        <v/>
      </c>
      <c r="AQ439" s="22" t="str">
        <f>IF(AM439="","",IFERROR(IF(入力!H439="",INDEX(設定!$E$3:$X$100003,MATCH("*"&amp;$AM439&amp;"*",設定!B$3:B$100003,0),MATCH($AK439,設定!$E$1:$X$1,1)),H439),H439))</f>
        <v/>
      </c>
      <c r="AR439" s="23" t="str">
        <f t="shared" si="223"/>
        <v/>
      </c>
      <c r="AS439" s="23" t="str">
        <f>IF(AND(AR439&lt;&gt;"",COUNTIF($AJ$3:AJ439,AJ439)=1),SUMIF($AJ$3:$AR$100003,AJ439,$AR$3:$AR$100003),"")</f>
        <v/>
      </c>
      <c r="AT439" s="23" t="str">
        <f>IF(AND(COUNTIF($AK$3:AK439,AK439)=COUNTIF($AK$3:AK100439,AK439),AK439&lt;&gt;""),SUMIF($AK$3:AK439,AK439,$AR$3:AR439),"")</f>
        <v/>
      </c>
      <c r="AU439" s="125"/>
      <c r="AV439" s="22" t="str">
        <f>IF(COUNT(BA439:BF439)=6,MAX($AV$3:AV438)+1,"")</f>
        <v/>
      </c>
      <c r="AW439" s="22" t="str">
        <f>IF(AX439="","",RANK(AX439,$AX$3:$AX$100003,1)+COUNTIF($AX$3:AX439,AX439)-1)</f>
        <v/>
      </c>
      <c r="AX439" s="22" t="str">
        <f t="shared" si="202"/>
        <v/>
      </c>
      <c r="AY439" s="22" t="str">
        <f>IF(AL439="","",IF(COUNTIF($AL$3:AL439,AL439)=1,1+MAX($AY$3:AY438),INDEX($AY$3:AY438,MATCH(AL439,$AL$3:AL439,0),0)))</f>
        <v/>
      </c>
      <c r="AZ439" s="22" t="str">
        <f>IF(AM439="","",IF(COUNTIF($AM$3:AM439,AM439)=1,1+MAX($AZ$3:AZ438),INDEX($AZ$3:AZ438,MATCH(AM439,$AM$3:AM439,0),0)))</f>
        <v/>
      </c>
      <c r="BA439" s="79" t="str">
        <f t="shared" si="203"/>
        <v/>
      </c>
      <c r="BB439" s="79" t="str">
        <f t="shared" si="204"/>
        <v/>
      </c>
      <c r="BC439" s="22" t="str">
        <f>IF($AL439="","",IF(COUNTIF(AL439,"*"&amp;BC$1&amp;"*"),COUNTIF(AL$3:AL439,"*"&amp;BC$1&amp;"*"),""))</f>
        <v/>
      </c>
      <c r="BD439" s="22" t="str">
        <f>IF($AL439="","",IF(COUNTIF(AM439,"*"&amp;BD$1&amp;"*"),COUNTIF(AM$3:AM439,"*"&amp;BD$1&amp;"*"),""))</f>
        <v/>
      </c>
      <c r="BE439" s="22" t="str">
        <f>IF($AL439="","",IF(COUNTIF(AN439,"*"&amp;BE$1&amp;"*"),COUNTIF(AN$3:AN439,"*"&amp;BE$1&amp;"*"),""))</f>
        <v/>
      </c>
      <c r="BF439" s="22" t="str">
        <f>IF($AL439="","",IF(COUNTIF(AO439,"*"&amp;BF$1&amp;"*"),COUNTIF(AO$3:AO439,"*"&amp;BF$1&amp;"*"),""))</f>
        <v/>
      </c>
      <c r="BG439" s="83" t="str">
        <f t="shared" si="205"/>
        <v/>
      </c>
      <c r="BH439" s="22" t="str">
        <f t="shared" si="206"/>
        <v/>
      </c>
      <c r="BI439" s="22" t="str">
        <f t="shared" si="207"/>
        <v/>
      </c>
      <c r="BK439" s="22" t="str">
        <f>IF($BK$1&gt;=1+MAX($BK$3:BK438),1+MAX($BK$3:BK438),"")</f>
        <v/>
      </c>
      <c r="BL439" s="22" t="str">
        <f t="shared" si="228"/>
        <v/>
      </c>
      <c r="BM439" s="22" t="str">
        <f t="shared" si="228"/>
        <v/>
      </c>
      <c r="BN439" s="22" t="str">
        <f t="shared" si="228"/>
        <v/>
      </c>
      <c r="BO439" s="22" t="str">
        <f t="shared" si="228"/>
        <v/>
      </c>
      <c r="BP439" s="22" t="str">
        <f t="shared" si="228"/>
        <v/>
      </c>
      <c r="BQ439" s="22" t="str">
        <f t="shared" si="228"/>
        <v/>
      </c>
      <c r="BR439" s="22" t="str">
        <f t="shared" si="228"/>
        <v/>
      </c>
      <c r="BS439" s="22" t="str">
        <f t="shared" si="228"/>
        <v/>
      </c>
      <c r="BT439" s="22" t="str">
        <f t="shared" si="228"/>
        <v/>
      </c>
      <c r="BU439" s="22" t="str">
        <f t="shared" si="228"/>
        <v/>
      </c>
      <c r="BV439" s="22" t="str">
        <f t="shared" si="228"/>
        <v/>
      </c>
    </row>
    <row r="440" spans="2:74" ht="30" customHeight="1" x14ac:dyDescent="0.2">
      <c r="B440" s="75"/>
      <c r="C440" s="75"/>
      <c r="D440" s="77"/>
      <c r="E440" s="49"/>
      <c r="F440" s="49"/>
      <c r="G440" s="50"/>
      <c r="H440" s="51"/>
      <c r="I440" s="50"/>
      <c r="J440" s="53"/>
      <c r="K440" s="55" t="str">
        <f t="shared" si="208"/>
        <v/>
      </c>
      <c r="L440" s="50" t="str">
        <f t="shared" si="209"/>
        <v/>
      </c>
      <c r="M440" s="50" t="str">
        <f t="shared" si="210"/>
        <v/>
      </c>
      <c r="N440" s="72" t="str">
        <f t="shared" si="211"/>
        <v/>
      </c>
      <c r="O440" s="72" t="str">
        <f t="shared" si="212"/>
        <v/>
      </c>
      <c r="P440" s="51" t="str">
        <f t="shared" si="213"/>
        <v/>
      </c>
      <c r="Q440" s="21"/>
      <c r="R440" s="68" t="str">
        <f t="shared" si="214"/>
        <v/>
      </c>
      <c r="S440" s="51" t="str">
        <f t="shared" si="215"/>
        <v/>
      </c>
      <c r="T440" s="24"/>
      <c r="U440" s="7" t="str">
        <f t="shared" si="200"/>
        <v/>
      </c>
      <c r="V440" s="8" t="str">
        <f t="shared" si="216"/>
        <v/>
      </c>
      <c r="W440" s="21"/>
      <c r="X440" s="14" t="str">
        <f t="shared" si="201"/>
        <v/>
      </c>
      <c r="Y440" s="14" t="str">
        <f t="shared" si="217"/>
        <v/>
      </c>
      <c r="Z440" s="8" t="str">
        <f t="shared" si="218"/>
        <v/>
      </c>
      <c r="AA440" s="24"/>
      <c r="AB440" s="4" t="str">
        <f>IF(B440="","",COUNT(B$3:B440))</f>
        <v/>
      </c>
      <c r="AC440" s="4" t="str">
        <f>IF(C440="","",COUNT(C$3:C440))</f>
        <v/>
      </c>
      <c r="AD440" s="4" t="str">
        <f>IF(D440="","",COUNT(D$3:D440))</f>
        <v/>
      </c>
      <c r="AE440" s="22" t="str">
        <f>IF(E440="","",COUNTA($E$3:E440))</f>
        <v/>
      </c>
      <c r="AF440" s="60" t="str">
        <f>IF(B440="",IF(OR($C440&lt;&gt;"",$D440&lt;&gt;"",$E440&lt;&gt;"",$F440&lt;&gt;""),INDEX(AF$3:AF439,MATCH(MAX(AB$3:AB439),AB$3:AB439,0),0),""),B440)</f>
        <v/>
      </c>
      <c r="AG440" s="60" t="str">
        <f>IF(C440="",IF(OR($B440&lt;&gt;"",$D440&lt;&gt;"",$E440&lt;&gt;"",$F440&lt;&gt;""),INDEX(AG$3:AG439,MATCH(MAX(AC$3:AC439),AC$3:AC439,0),0),""),C440)</f>
        <v/>
      </c>
      <c r="AH440" s="60" t="str">
        <f>IF(D440="",IF(OR($B440&lt;&gt;"",$C440&lt;&gt;"",$E440&lt;&gt;"",$F440&lt;&gt;""),INDEX(AH$3:AH439,MATCH(MAX(AD$3:AD439),AD$3:AD439,0),0),""),D440)</f>
        <v/>
      </c>
      <c r="AI440" s="19" t="str">
        <f t="shared" si="219"/>
        <v/>
      </c>
      <c r="AJ440" s="22" t="str">
        <f>IF(AK440="","",$AK440&amp;"@"&amp;AL440&amp;IF(AL440="","","@"&amp;COUNTIF($AI$3:AI440,AL440)))</f>
        <v/>
      </c>
      <c r="AK440" s="45" t="str">
        <f t="shared" si="220"/>
        <v/>
      </c>
      <c r="AL440" s="5" t="str">
        <f>IF(AI440="",IF(AND(F440&lt;&gt;"",E440=""),INDEX($AI$3:AI439,MATCH(MAX($AE$3:AE439),$AE$3:AE439,0),0),""),AI440)</f>
        <v/>
      </c>
      <c r="AM440" s="22" t="str">
        <f>IF(入力!F440="","",IFERROR(INDEX(設定!$B$3:$B$100003,IFERROR(MATCH("*"&amp;$F440&amp;"*",設定!B$3:B$100003,0),MATCH("*"&amp;$F440&amp;"*",設定!C$3:C$100003,0)),0),入力!F440))&amp;""</f>
        <v/>
      </c>
      <c r="AN440" s="22" t="str">
        <f>IF(AM440="","",IFERROR(IF(入力!I440="",INDEX(設定!$D$3:$D$100003,MATCH("*"&amp;$AM440&amp;"*",設定!B$3:B$100003,0),0),I440),I440))&amp;""</f>
        <v/>
      </c>
      <c r="AO440" s="22" t="str">
        <f t="shared" si="221"/>
        <v/>
      </c>
      <c r="AP440" s="22" t="str">
        <f t="shared" si="222"/>
        <v/>
      </c>
      <c r="AQ440" s="22" t="str">
        <f>IF(AM440="","",IFERROR(IF(入力!H440="",INDEX(設定!$E$3:$X$100003,MATCH("*"&amp;$AM440&amp;"*",設定!B$3:B$100003,0),MATCH($AK440,設定!$E$1:$X$1,1)),H440),H440))</f>
        <v/>
      </c>
      <c r="AR440" s="23" t="str">
        <f t="shared" si="223"/>
        <v/>
      </c>
      <c r="AS440" s="23" t="str">
        <f>IF(AND(AR440&lt;&gt;"",COUNTIF($AJ$3:AJ440,AJ440)=1),SUMIF($AJ$3:$AR$100003,AJ440,$AR$3:$AR$100003),"")</f>
        <v/>
      </c>
      <c r="AT440" s="23" t="str">
        <f>IF(AND(COUNTIF($AK$3:AK440,AK440)=COUNTIF($AK$3:AK100440,AK440),AK440&lt;&gt;""),SUMIF($AK$3:AK440,AK440,$AR$3:AR440),"")</f>
        <v/>
      </c>
      <c r="AU440" s="125"/>
      <c r="AV440" s="22" t="str">
        <f>IF(COUNT(BA440:BF440)=6,MAX($AV$3:AV439)+1,"")</f>
        <v/>
      </c>
      <c r="AW440" s="22" t="str">
        <f>IF(AX440="","",RANK(AX440,$AX$3:$AX$100003,1)+COUNTIF($AX$3:AX440,AX440)-1)</f>
        <v/>
      </c>
      <c r="AX440" s="22" t="str">
        <f t="shared" si="202"/>
        <v/>
      </c>
      <c r="AY440" s="22" t="str">
        <f>IF(AL440="","",IF(COUNTIF($AL$3:AL440,AL440)=1,1+MAX($AY$3:AY439),INDEX($AY$3:AY439,MATCH(AL440,$AL$3:AL440,0),0)))</f>
        <v/>
      </c>
      <c r="AZ440" s="22" t="str">
        <f>IF(AM440="","",IF(COUNTIF($AM$3:AM440,AM440)=1,1+MAX($AZ$3:AZ439),INDEX($AZ$3:AZ439,MATCH(AM440,$AM$3:AM440,0),0)))</f>
        <v/>
      </c>
      <c r="BA440" s="79" t="str">
        <f t="shared" si="203"/>
        <v/>
      </c>
      <c r="BB440" s="79" t="str">
        <f t="shared" si="204"/>
        <v/>
      </c>
      <c r="BC440" s="22" t="str">
        <f>IF($AL440="","",IF(COUNTIF(AL440,"*"&amp;BC$1&amp;"*"),COUNTIF(AL$3:AL440,"*"&amp;BC$1&amp;"*"),""))</f>
        <v/>
      </c>
      <c r="BD440" s="22" t="str">
        <f>IF($AL440="","",IF(COUNTIF(AM440,"*"&amp;BD$1&amp;"*"),COUNTIF(AM$3:AM440,"*"&amp;BD$1&amp;"*"),""))</f>
        <v/>
      </c>
      <c r="BE440" s="22" t="str">
        <f>IF($AL440="","",IF(COUNTIF(AN440,"*"&amp;BE$1&amp;"*"),COUNTIF(AN$3:AN440,"*"&amp;BE$1&amp;"*"),""))</f>
        <v/>
      </c>
      <c r="BF440" s="22" t="str">
        <f>IF($AL440="","",IF(COUNTIF(AO440,"*"&amp;BF$1&amp;"*"),COUNTIF(AO$3:AO440,"*"&amp;BF$1&amp;"*"),""))</f>
        <v/>
      </c>
      <c r="BG440" s="83" t="str">
        <f t="shared" si="205"/>
        <v/>
      </c>
      <c r="BH440" s="22" t="str">
        <f t="shared" si="206"/>
        <v/>
      </c>
      <c r="BI440" s="22" t="str">
        <f t="shared" si="207"/>
        <v/>
      </c>
      <c r="BK440" s="22" t="str">
        <f>IF($BK$1&gt;=1+MAX($BK$3:BK439),1+MAX($BK$3:BK439),"")</f>
        <v/>
      </c>
      <c r="BL440" s="22" t="str">
        <f t="shared" si="228"/>
        <v/>
      </c>
      <c r="BM440" s="22" t="str">
        <f t="shared" si="228"/>
        <v/>
      </c>
      <c r="BN440" s="22" t="str">
        <f t="shared" si="228"/>
        <v/>
      </c>
      <c r="BO440" s="22" t="str">
        <f t="shared" si="228"/>
        <v/>
      </c>
      <c r="BP440" s="22" t="str">
        <f t="shared" si="228"/>
        <v/>
      </c>
      <c r="BQ440" s="22" t="str">
        <f t="shared" si="228"/>
        <v/>
      </c>
      <c r="BR440" s="22" t="str">
        <f t="shared" si="228"/>
        <v/>
      </c>
      <c r="BS440" s="22" t="str">
        <f t="shared" si="228"/>
        <v/>
      </c>
      <c r="BT440" s="22" t="str">
        <f t="shared" si="228"/>
        <v/>
      </c>
      <c r="BU440" s="22" t="str">
        <f t="shared" si="228"/>
        <v/>
      </c>
      <c r="BV440" s="22" t="str">
        <f t="shared" si="228"/>
        <v/>
      </c>
    </row>
    <row r="441" spans="2:74" ht="30" customHeight="1" x14ac:dyDescent="0.2">
      <c r="B441" s="75"/>
      <c r="C441" s="75"/>
      <c r="D441" s="77"/>
      <c r="E441" s="49"/>
      <c r="F441" s="49"/>
      <c r="G441" s="50"/>
      <c r="H441" s="51"/>
      <c r="I441" s="50"/>
      <c r="J441" s="53"/>
      <c r="K441" s="55" t="str">
        <f t="shared" si="208"/>
        <v/>
      </c>
      <c r="L441" s="50" t="str">
        <f t="shared" si="209"/>
        <v/>
      </c>
      <c r="M441" s="50" t="str">
        <f t="shared" si="210"/>
        <v/>
      </c>
      <c r="N441" s="72" t="str">
        <f t="shared" si="211"/>
        <v/>
      </c>
      <c r="O441" s="72" t="str">
        <f t="shared" si="212"/>
        <v/>
      </c>
      <c r="P441" s="51" t="str">
        <f t="shared" si="213"/>
        <v/>
      </c>
      <c r="Q441" s="21"/>
      <c r="R441" s="68" t="str">
        <f t="shared" si="214"/>
        <v/>
      </c>
      <c r="S441" s="51" t="str">
        <f t="shared" si="215"/>
        <v/>
      </c>
      <c r="T441" s="24"/>
      <c r="U441" s="7" t="str">
        <f t="shared" si="200"/>
        <v/>
      </c>
      <c r="V441" s="8" t="str">
        <f t="shared" si="216"/>
        <v/>
      </c>
      <c r="W441" s="21"/>
      <c r="X441" s="14" t="str">
        <f t="shared" si="201"/>
        <v/>
      </c>
      <c r="Y441" s="14" t="str">
        <f t="shared" si="217"/>
        <v/>
      </c>
      <c r="Z441" s="8" t="str">
        <f t="shared" si="218"/>
        <v/>
      </c>
      <c r="AA441" s="24"/>
      <c r="AB441" s="4" t="str">
        <f>IF(B441="","",COUNT(B$3:B441))</f>
        <v/>
      </c>
      <c r="AC441" s="4" t="str">
        <f>IF(C441="","",COUNT(C$3:C441))</f>
        <v/>
      </c>
      <c r="AD441" s="4" t="str">
        <f>IF(D441="","",COUNT(D$3:D441))</f>
        <v/>
      </c>
      <c r="AE441" s="22" t="str">
        <f>IF(E441="","",COUNTA($E$3:E441))</f>
        <v/>
      </c>
      <c r="AF441" s="60" t="str">
        <f>IF(B441="",IF(OR($C441&lt;&gt;"",$D441&lt;&gt;"",$E441&lt;&gt;"",$F441&lt;&gt;""),INDEX(AF$3:AF440,MATCH(MAX(AB$3:AB440),AB$3:AB440,0),0),""),B441)</f>
        <v/>
      </c>
      <c r="AG441" s="60" t="str">
        <f>IF(C441="",IF(OR($B441&lt;&gt;"",$D441&lt;&gt;"",$E441&lt;&gt;"",$F441&lt;&gt;""),INDEX(AG$3:AG440,MATCH(MAX(AC$3:AC440),AC$3:AC440,0),0),""),C441)</f>
        <v/>
      </c>
      <c r="AH441" s="60" t="str">
        <f>IF(D441="",IF(OR($B441&lt;&gt;"",$C441&lt;&gt;"",$E441&lt;&gt;"",$F441&lt;&gt;""),INDEX(AH$3:AH440,MATCH(MAX(AD$3:AD440),AD$3:AD440,0),0),""),D441)</f>
        <v/>
      </c>
      <c r="AI441" s="19" t="str">
        <f t="shared" si="219"/>
        <v/>
      </c>
      <c r="AJ441" s="22" t="str">
        <f>IF(AK441="","",$AK441&amp;"@"&amp;AL441&amp;IF(AL441="","","@"&amp;COUNTIF($AI$3:AI441,AL441)))</f>
        <v/>
      </c>
      <c r="AK441" s="45" t="str">
        <f t="shared" si="220"/>
        <v/>
      </c>
      <c r="AL441" s="5" t="str">
        <f>IF(AI441="",IF(AND(F441&lt;&gt;"",E441=""),INDEX($AI$3:AI440,MATCH(MAX($AE$3:AE440),$AE$3:AE440,0),0),""),AI441)</f>
        <v/>
      </c>
      <c r="AM441" s="22" t="str">
        <f>IF(入力!F441="","",IFERROR(INDEX(設定!$B$3:$B$100003,IFERROR(MATCH("*"&amp;$F441&amp;"*",設定!B$3:B$100003,0),MATCH("*"&amp;$F441&amp;"*",設定!C$3:C$100003,0)),0),入力!F441))&amp;""</f>
        <v/>
      </c>
      <c r="AN441" s="22" t="str">
        <f>IF(AM441="","",IFERROR(IF(入力!I441="",INDEX(設定!$D$3:$D$100003,MATCH("*"&amp;$AM441&amp;"*",設定!B$3:B$100003,0),0),I441),I441))&amp;""</f>
        <v/>
      </c>
      <c r="AO441" s="22" t="str">
        <f t="shared" si="221"/>
        <v/>
      </c>
      <c r="AP441" s="22" t="str">
        <f t="shared" si="222"/>
        <v/>
      </c>
      <c r="AQ441" s="22" t="str">
        <f>IF(AM441="","",IFERROR(IF(入力!H441="",INDEX(設定!$E$3:$X$100003,MATCH("*"&amp;$AM441&amp;"*",設定!B$3:B$100003,0),MATCH($AK441,設定!$E$1:$X$1,1)),H441),H441))</f>
        <v/>
      </c>
      <c r="AR441" s="23" t="str">
        <f t="shared" si="223"/>
        <v/>
      </c>
      <c r="AS441" s="23" t="str">
        <f>IF(AND(AR441&lt;&gt;"",COUNTIF($AJ$3:AJ441,AJ441)=1),SUMIF($AJ$3:$AR$100003,AJ441,$AR$3:$AR$100003),"")</f>
        <v/>
      </c>
      <c r="AT441" s="23" t="str">
        <f>IF(AND(COUNTIF($AK$3:AK441,AK441)=COUNTIF($AK$3:AK100441,AK441),AK441&lt;&gt;""),SUMIF($AK$3:AK441,AK441,$AR$3:AR441),"")</f>
        <v/>
      </c>
      <c r="AU441" s="125"/>
      <c r="AV441" s="22" t="str">
        <f>IF(COUNT(BA441:BF441)=6,MAX($AV$3:AV440)+1,"")</f>
        <v/>
      </c>
      <c r="AW441" s="22" t="str">
        <f>IF(AX441="","",RANK(AX441,$AX$3:$AX$100003,1)+COUNTIF($AX$3:AX441,AX441)-1)</f>
        <v/>
      </c>
      <c r="AX441" s="22" t="str">
        <f t="shared" si="202"/>
        <v/>
      </c>
      <c r="AY441" s="22" t="str">
        <f>IF(AL441="","",IF(COUNTIF($AL$3:AL441,AL441)=1,1+MAX($AY$3:AY440),INDEX($AY$3:AY440,MATCH(AL441,$AL$3:AL441,0),0)))</f>
        <v/>
      </c>
      <c r="AZ441" s="22" t="str">
        <f>IF(AM441="","",IF(COUNTIF($AM$3:AM441,AM441)=1,1+MAX($AZ$3:AZ440),INDEX($AZ$3:AZ440,MATCH(AM441,$AM$3:AM441,0),0)))</f>
        <v/>
      </c>
      <c r="BA441" s="79" t="str">
        <f t="shared" si="203"/>
        <v/>
      </c>
      <c r="BB441" s="79" t="str">
        <f t="shared" si="204"/>
        <v/>
      </c>
      <c r="BC441" s="22" t="str">
        <f>IF($AL441="","",IF(COUNTIF(AL441,"*"&amp;BC$1&amp;"*"),COUNTIF(AL$3:AL441,"*"&amp;BC$1&amp;"*"),""))</f>
        <v/>
      </c>
      <c r="BD441" s="22" t="str">
        <f>IF($AL441="","",IF(COUNTIF(AM441,"*"&amp;BD$1&amp;"*"),COUNTIF(AM$3:AM441,"*"&amp;BD$1&amp;"*"),""))</f>
        <v/>
      </c>
      <c r="BE441" s="22" t="str">
        <f>IF($AL441="","",IF(COUNTIF(AN441,"*"&amp;BE$1&amp;"*"),COUNTIF(AN$3:AN441,"*"&amp;BE$1&amp;"*"),""))</f>
        <v/>
      </c>
      <c r="BF441" s="22" t="str">
        <f>IF($AL441="","",IF(COUNTIF(AO441,"*"&amp;BF$1&amp;"*"),COUNTIF(AO$3:AO441,"*"&amp;BF$1&amp;"*"),""))</f>
        <v/>
      </c>
      <c r="BG441" s="83" t="str">
        <f t="shared" si="205"/>
        <v/>
      </c>
      <c r="BH441" s="22" t="str">
        <f t="shared" si="206"/>
        <v/>
      </c>
      <c r="BI441" s="22" t="str">
        <f t="shared" si="207"/>
        <v/>
      </c>
      <c r="BK441" s="22" t="str">
        <f>IF($BK$1&gt;=1+MAX($BK$3:BK440),1+MAX($BK$3:BK440),"")</f>
        <v/>
      </c>
      <c r="BL441" s="22" t="str">
        <f t="shared" si="228"/>
        <v/>
      </c>
      <c r="BM441" s="22" t="str">
        <f t="shared" si="228"/>
        <v/>
      </c>
      <c r="BN441" s="22" t="str">
        <f t="shared" si="228"/>
        <v/>
      </c>
      <c r="BO441" s="22" t="str">
        <f t="shared" si="228"/>
        <v/>
      </c>
      <c r="BP441" s="22" t="str">
        <f t="shared" si="228"/>
        <v/>
      </c>
      <c r="BQ441" s="22" t="str">
        <f t="shared" si="228"/>
        <v/>
      </c>
      <c r="BR441" s="22" t="str">
        <f t="shared" si="228"/>
        <v/>
      </c>
      <c r="BS441" s="22" t="str">
        <f t="shared" si="228"/>
        <v/>
      </c>
      <c r="BT441" s="22" t="str">
        <f t="shared" si="228"/>
        <v/>
      </c>
      <c r="BU441" s="22" t="str">
        <f t="shared" si="228"/>
        <v/>
      </c>
      <c r="BV441" s="22" t="str">
        <f t="shared" si="228"/>
        <v/>
      </c>
    </row>
    <row r="442" spans="2:74" ht="30" customHeight="1" x14ac:dyDescent="0.2">
      <c r="B442" s="75"/>
      <c r="C442" s="75"/>
      <c r="D442" s="77"/>
      <c r="E442" s="49"/>
      <c r="F442" s="49"/>
      <c r="G442" s="50"/>
      <c r="H442" s="51"/>
      <c r="I442" s="50"/>
      <c r="J442" s="53"/>
      <c r="K442" s="55" t="str">
        <f t="shared" si="208"/>
        <v/>
      </c>
      <c r="L442" s="50" t="str">
        <f t="shared" si="209"/>
        <v/>
      </c>
      <c r="M442" s="50" t="str">
        <f t="shared" si="210"/>
        <v/>
      </c>
      <c r="N442" s="72" t="str">
        <f t="shared" si="211"/>
        <v/>
      </c>
      <c r="O442" s="72" t="str">
        <f t="shared" si="212"/>
        <v/>
      </c>
      <c r="P442" s="51" t="str">
        <f t="shared" si="213"/>
        <v/>
      </c>
      <c r="Q442" s="21"/>
      <c r="R442" s="68" t="str">
        <f t="shared" si="214"/>
        <v/>
      </c>
      <c r="S442" s="51" t="str">
        <f t="shared" si="215"/>
        <v/>
      </c>
      <c r="T442" s="24"/>
      <c r="U442" s="7" t="str">
        <f t="shared" si="200"/>
        <v/>
      </c>
      <c r="V442" s="8" t="str">
        <f t="shared" si="216"/>
        <v/>
      </c>
      <c r="W442" s="21"/>
      <c r="X442" s="14" t="str">
        <f t="shared" si="201"/>
        <v/>
      </c>
      <c r="Y442" s="14" t="str">
        <f t="shared" si="217"/>
        <v/>
      </c>
      <c r="Z442" s="8" t="str">
        <f t="shared" si="218"/>
        <v/>
      </c>
      <c r="AA442" s="24"/>
      <c r="AB442" s="4" t="str">
        <f>IF(B442="","",COUNT(B$3:B442))</f>
        <v/>
      </c>
      <c r="AC442" s="4" t="str">
        <f>IF(C442="","",COUNT(C$3:C442))</f>
        <v/>
      </c>
      <c r="AD442" s="4" t="str">
        <f>IF(D442="","",COUNT(D$3:D442))</f>
        <v/>
      </c>
      <c r="AE442" s="22" t="str">
        <f>IF(E442="","",COUNTA($E$3:E442))</f>
        <v/>
      </c>
      <c r="AF442" s="60" t="str">
        <f>IF(B442="",IF(OR($C442&lt;&gt;"",$D442&lt;&gt;"",$E442&lt;&gt;"",$F442&lt;&gt;""),INDEX(AF$3:AF441,MATCH(MAX(AB$3:AB441),AB$3:AB441,0),0),""),B442)</f>
        <v/>
      </c>
      <c r="AG442" s="60" t="str">
        <f>IF(C442="",IF(OR($B442&lt;&gt;"",$D442&lt;&gt;"",$E442&lt;&gt;"",$F442&lt;&gt;""),INDEX(AG$3:AG441,MATCH(MAX(AC$3:AC441),AC$3:AC441,0),0),""),C442)</f>
        <v/>
      </c>
      <c r="AH442" s="60" t="str">
        <f>IF(D442="",IF(OR($B442&lt;&gt;"",$C442&lt;&gt;"",$E442&lt;&gt;"",$F442&lt;&gt;""),INDEX(AH$3:AH441,MATCH(MAX(AD$3:AD441),AD$3:AD441,0),0),""),D442)</f>
        <v/>
      </c>
      <c r="AI442" s="19" t="str">
        <f t="shared" si="219"/>
        <v/>
      </c>
      <c r="AJ442" s="22" t="str">
        <f>IF(AK442="","",$AK442&amp;"@"&amp;AL442&amp;IF(AL442="","","@"&amp;COUNTIF($AI$3:AI442,AL442)))</f>
        <v/>
      </c>
      <c r="AK442" s="45" t="str">
        <f t="shared" si="220"/>
        <v/>
      </c>
      <c r="AL442" s="5" t="str">
        <f>IF(AI442="",IF(AND(F442&lt;&gt;"",E442=""),INDEX($AI$3:AI441,MATCH(MAX($AE$3:AE441),$AE$3:AE441,0),0),""),AI442)</f>
        <v/>
      </c>
      <c r="AM442" s="22" t="str">
        <f>IF(入力!F442="","",IFERROR(INDEX(設定!$B$3:$B$100003,IFERROR(MATCH("*"&amp;$F442&amp;"*",設定!B$3:B$100003,0),MATCH("*"&amp;$F442&amp;"*",設定!C$3:C$100003,0)),0),入力!F442))&amp;""</f>
        <v/>
      </c>
      <c r="AN442" s="22" t="str">
        <f>IF(AM442="","",IFERROR(IF(入力!I442="",INDEX(設定!$D$3:$D$100003,MATCH("*"&amp;$AM442&amp;"*",設定!B$3:B$100003,0),0),I442),I442))&amp;""</f>
        <v/>
      </c>
      <c r="AO442" s="22" t="str">
        <f t="shared" si="221"/>
        <v/>
      </c>
      <c r="AP442" s="22" t="str">
        <f t="shared" si="222"/>
        <v/>
      </c>
      <c r="AQ442" s="22" t="str">
        <f>IF(AM442="","",IFERROR(IF(入力!H442="",INDEX(設定!$E$3:$X$100003,MATCH("*"&amp;$AM442&amp;"*",設定!B$3:B$100003,0),MATCH($AK442,設定!$E$1:$X$1,1)),H442),H442))</f>
        <v/>
      </c>
      <c r="AR442" s="23" t="str">
        <f t="shared" si="223"/>
        <v/>
      </c>
      <c r="AS442" s="23" t="str">
        <f>IF(AND(AR442&lt;&gt;"",COUNTIF($AJ$3:AJ442,AJ442)=1),SUMIF($AJ$3:$AR$100003,AJ442,$AR$3:$AR$100003),"")</f>
        <v/>
      </c>
      <c r="AT442" s="23" t="str">
        <f>IF(AND(COUNTIF($AK$3:AK442,AK442)=COUNTIF($AK$3:AK100442,AK442),AK442&lt;&gt;""),SUMIF($AK$3:AK442,AK442,$AR$3:AR442),"")</f>
        <v/>
      </c>
      <c r="AU442" s="125"/>
      <c r="AV442" s="22" t="str">
        <f>IF(COUNT(BA442:BF442)=6,MAX($AV$3:AV441)+1,"")</f>
        <v/>
      </c>
      <c r="AW442" s="22" t="str">
        <f>IF(AX442="","",RANK(AX442,$AX$3:$AX$100003,1)+COUNTIF($AX$3:AX442,AX442)-1)</f>
        <v/>
      </c>
      <c r="AX442" s="22" t="str">
        <f t="shared" si="202"/>
        <v/>
      </c>
      <c r="AY442" s="22" t="str">
        <f>IF(AL442="","",IF(COUNTIF($AL$3:AL442,AL442)=1,1+MAX($AY$3:AY441),INDEX($AY$3:AY441,MATCH(AL442,$AL$3:AL442,0),0)))</f>
        <v/>
      </c>
      <c r="AZ442" s="22" t="str">
        <f>IF(AM442="","",IF(COUNTIF($AM$3:AM442,AM442)=1,1+MAX($AZ$3:AZ441),INDEX($AZ$3:AZ441,MATCH(AM442,$AM$3:AM442,0),0)))</f>
        <v/>
      </c>
      <c r="BA442" s="79" t="str">
        <f t="shared" si="203"/>
        <v/>
      </c>
      <c r="BB442" s="79" t="str">
        <f t="shared" si="204"/>
        <v/>
      </c>
      <c r="BC442" s="22" t="str">
        <f>IF($AL442="","",IF(COUNTIF(AL442,"*"&amp;BC$1&amp;"*"),COUNTIF(AL$3:AL442,"*"&amp;BC$1&amp;"*"),""))</f>
        <v/>
      </c>
      <c r="BD442" s="22" t="str">
        <f>IF($AL442="","",IF(COUNTIF(AM442,"*"&amp;BD$1&amp;"*"),COUNTIF(AM$3:AM442,"*"&amp;BD$1&amp;"*"),""))</f>
        <v/>
      </c>
      <c r="BE442" s="22" t="str">
        <f>IF($AL442="","",IF(COUNTIF(AN442,"*"&amp;BE$1&amp;"*"),COUNTIF(AN$3:AN442,"*"&amp;BE$1&amp;"*"),""))</f>
        <v/>
      </c>
      <c r="BF442" s="22" t="str">
        <f>IF($AL442="","",IF(COUNTIF(AO442,"*"&amp;BF$1&amp;"*"),COUNTIF(AO$3:AO442,"*"&amp;BF$1&amp;"*"),""))</f>
        <v/>
      </c>
      <c r="BG442" s="83" t="str">
        <f t="shared" si="205"/>
        <v/>
      </c>
      <c r="BH442" s="22" t="str">
        <f t="shared" si="206"/>
        <v/>
      </c>
      <c r="BI442" s="22" t="str">
        <f t="shared" si="207"/>
        <v/>
      </c>
      <c r="BK442" s="22" t="str">
        <f>IF($BK$1&gt;=1+MAX($BK$3:BK441),1+MAX($BK$3:BK441),"")</f>
        <v/>
      </c>
      <c r="BL442" s="22" t="str">
        <f t="shared" si="228"/>
        <v/>
      </c>
      <c r="BM442" s="22" t="str">
        <f t="shared" si="228"/>
        <v/>
      </c>
      <c r="BN442" s="22" t="str">
        <f t="shared" si="228"/>
        <v/>
      </c>
      <c r="BO442" s="22" t="str">
        <f t="shared" si="228"/>
        <v/>
      </c>
      <c r="BP442" s="22" t="str">
        <f t="shared" si="228"/>
        <v/>
      </c>
      <c r="BQ442" s="22" t="str">
        <f t="shared" si="228"/>
        <v/>
      </c>
      <c r="BR442" s="22" t="str">
        <f t="shared" si="228"/>
        <v/>
      </c>
      <c r="BS442" s="22" t="str">
        <f t="shared" si="228"/>
        <v/>
      </c>
      <c r="BT442" s="22" t="str">
        <f t="shared" si="228"/>
        <v/>
      </c>
      <c r="BU442" s="22" t="str">
        <f t="shared" si="228"/>
        <v/>
      </c>
      <c r="BV442" s="22" t="str">
        <f t="shared" si="228"/>
        <v/>
      </c>
    </row>
    <row r="443" spans="2:74" ht="30" customHeight="1" x14ac:dyDescent="0.2">
      <c r="B443" s="75"/>
      <c r="C443" s="75"/>
      <c r="D443" s="77"/>
      <c r="E443" s="49"/>
      <c r="F443" s="49"/>
      <c r="G443" s="50"/>
      <c r="H443" s="51"/>
      <c r="I443" s="50"/>
      <c r="J443" s="53"/>
      <c r="K443" s="55" t="str">
        <f t="shared" si="208"/>
        <v/>
      </c>
      <c r="L443" s="50" t="str">
        <f t="shared" si="209"/>
        <v/>
      </c>
      <c r="M443" s="50" t="str">
        <f t="shared" si="210"/>
        <v/>
      </c>
      <c r="N443" s="72" t="str">
        <f t="shared" si="211"/>
        <v/>
      </c>
      <c r="O443" s="72" t="str">
        <f t="shared" si="212"/>
        <v/>
      </c>
      <c r="P443" s="51" t="str">
        <f t="shared" si="213"/>
        <v/>
      </c>
      <c r="Q443" s="21"/>
      <c r="R443" s="68" t="str">
        <f t="shared" si="214"/>
        <v/>
      </c>
      <c r="S443" s="51" t="str">
        <f t="shared" si="215"/>
        <v/>
      </c>
      <c r="T443" s="24"/>
      <c r="U443" s="7" t="str">
        <f t="shared" si="200"/>
        <v/>
      </c>
      <c r="V443" s="8" t="str">
        <f t="shared" si="216"/>
        <v/>
      </c>
      <c r="W443" s="21"/>
      <c r="X443" s="14" t="str">
        <f t="shared" si="201"/>
        <v/>
      </c>
      <c r="Y443" s="14" t="str">
        <f t="shared" si="217"/>
        <v/>
      </c>
      <c r="Z443" s="8" t="str">
        <f t="shared" si="218"/>
        <v/>
      </c>
      <c r="AA443" s="24"/>
      <c r="AB443" s="4" t="str">
        <f>IF(B443="","",COUNT(B$3:B443))</f>
        <v/>
      </c>
      <c r="AC443" s="4" t="str">
        <f>IF(C443="","",COUNT(C$3:C443))</f>
        <v/>
      </c>
      <c r="AD443" s="4" t="str">
        <f>IF(D443="","",COUNT(D$3:D443))</f>
        <v/>
      </c>
      <c r="AE443" s="22" t="str">
        <f>IF(E443="","",COUNTA($E$3:E443))</f>
        <v/>
      </c>
      <c r="AF443" s="60" t="str">
        <f>IF(B443="",IF(OR($C443&lt;&gt;"",$D443&lt;&gt;"",$E443&lt;&gt;"",$F443&lt;&gt;""),INDEX(AF$3:AF442,MATCH(MAX(AB$3:AB442),AB$3:AB442,0),0),""),B443)</f>
        <v/>
      </c>
      <c r="AG443" s="60" t="str">
        <f>IF(C443="",IF(OR($B443&lt;&gt;"",$D443&lt;&gt;"",$E443&lt;&gt;"",$F443&lt;&gt;""),INDEX(AG$3:AG442,MATCH(MAX(AC$3:AC442),AC$3:AC442,0),0),""),C443)</f>
        <v/>
      </c>
      <c r="AH443" s="60" t="str">
        <f>IF(D443="",IF(OR($B443&lt;&gt;"",$C443&lt;&gt;"",$E443&lt;&gt;"",$F443&lt;&gt;""),INDEX(AH$3:AH442,MATCH(MAX(AD$3:AD442),AD$3:AD442,0),0),""),D443)</f>
        <v/>
      </c>
      <c r="AI443" s="19" t="str">
        <f t="shared" si="219"/>
        <v/>
      </c>
      <c r="AJ443" s="22" t="str">
        <f>IF(AK443="","",$AK443&amp;"@"&amp;AL443&amp;IF(AL443="","","@"&amp;COUNTIF($AI$3:AI443,AL443)))</f>
        <v/>
      </c>
      <c r="AK443" s="45" t="str">
        <f t="shared" si="220"/>
        <v/>
      </c>
      <c r="AL443" s="5" t="str">
        <f>IF(AI443="",IF(AND(F443&lt;&gt;"",E443=""),INDEX($AI$3:AI442,MATCH(MAX($AE$3:AE442),$AE$3:AE442,0),0),""),AI443)</f>
        <v/>
      </c>
      <c r="AM443" s="22" t="str">
        <f>IF(入力!F443="","",IFERROR(INDEX(設定!$B$3:$B$100003,IFERROR(MATCH("*"&amp;$F443&amp;"*",設定!B$3:B$100003,0),MATCH("*"&amp;$F443&amp;"*",設定!C$3:C$100003,0)),0),入力!F443))&amp;""</f>
        <v/>
      </c>
      <c r="AN443" s="22" t="str">
        <f>IF(AM443="","",IFERROR(IF(入力!I443="",INDEX(設定!$D$3:$D$100003,MATCH("*"&amp;$AM443&amp;"*",設定!B$3:B$100003,0),0),I443),I443))&amp;""</f>
        <v/>
      </c>
      <c r="AO443" s="22" t="str">
        <f t="shared" si="221"/>
        <v/>
      </c>
      <c r="AP443" s="22" t="str">
        <f t="shared" si="222"/>
        <v/>
      </c>
      <c r="AQ443" s="22" t="str">
        <f>IF(AM443="","",IFERROR(IF(入力!H443="",INDEX(設定!$E$3:$X$100003,MATCH("*"&amp;$AM443&amp;"*",設定!B$3:B$100003,0),MATCH($AK443,設定!$E$1:$X$1,1)),H443),H443))</f>
        <v/>
      </c>
      <c r="AR443" s="23" t="str">
        <f t="shared" si="223"/>
        <v/>
      </c>
      <c r="AS443" s="23" t="str">
        <f>IF(AND(AR443&lt;&gt;"",COUNTIF($AJ$3:AJ443,AJ443)=1),SUMIF($AJ$3:$AR$100003,AJ443,$AR$3:$AR$100003),"")</f>
        <v/>
      </c>
      <c r="AT443" s="23" t="str">
        <f>IF(AND(COUNTIF($AK$3:AK443,AK443)=COUNTIF($AK$3:AK100443,AK443),AK443&lt;&gt;""),SUMIF($AK$3:AK443,AK443,$AR$3:AR443),"")</f>
        <v/>
      </c>
      <c r="AU443" s="125"/>
      <c r="AV443" s="22" t="str">
        <f>IF(COUNT(BA443:BF443)=6,MAX($AV$3:AV442)+1,"")</f>
        <v/>
      </c>
      <c r="AW443" s="22" t="str">
        <f>IF(AX443="","",RANK(AX443,$AX$3:$AX$100003,1)+COUNTIF($AX$3:AX443,AX443)-1)</f>
        <v/>
      </c>
      <c r="AX443" s="22" t="str">
        <f t="shared" si="202"/>
        <v/>
      </c>
      <c r="AY443" s="22" t="str">
        <f>IF(AL443="","",IF(COUNTIF($AL$3:AL443,AL443)=1,1+MAX($AY$3:AY442),INDEX($AY$3:AY442,MATCH(AL443,$AL$3:AL443,0),0)))</f>
        <v/>
      </c>
      <c r="AZ443" s="22" t="str">
        <f>IF(AM443="","",IF(COUNTIF($AM$3:AM443,AM443)=1,1+MAX($AZ$3:AZ442),INDEX($AZ$3:AZ442,MATCH(AM443,$AM$3:AM443,0),0)))</f>
        <v/>
      </c>
      <c r="BA443" s="79" t="str">
        <f t="shared" si="203"/>
        <v/>
      </c>
      <c r="BB443" s="79" t="str">
        <f t="shared" si="204"/>
        <v/>
      </c>
      <c r="BC443" s="22" t="str">
        <f>IF($AL443="","",IF(COUNTIF(AL443,"*"&amp;BC$1&amp;"*"),COUNTIF(AL$3:AL443,"*"&amp;BC$1&amp;"*"),""))</f>
        <v/>
      </c>
      <c r="BD443" s="22" t="str">
        <f>IF($AL443="","",IF(COUNTIF(AM443,"*"&amp;BD$1&amp;"*"),COUNTIF(AM$3:AM443,"*"&amp;BD$1&amp;"*"),""))</f>
        <v/>
      </c>
      <c r="BE443" s="22" t="str">
        <f>IF($AL443="","",IF(COUNTIF(AN443,"*"&amp;BE$1&amp;"*"),COUNTIF(AN$3:AN443,"*"&amp;BE$1&amp;"*"),""))</f>
        <v/>
      </c>
      <c r="BF443" s="22" t="str">
        <f>IF($AL443="","",IF(COUNTIF(AO443,"*"&amp;BF$1&amp;"*"),COUNTIF(AO$3:AO443,"*"&amp;BF$1&amp;"*"),""))</f>
        <v/>
      </c>
      <c r="BG443" s="83" t="str">
        <f t="shared" si="205"/>
        <v/>
      </c>
      <c r="BH443" s="22" t="str">
        <f t="shared" si="206"/>
        <v/>
      </c>
      <c r="BI443" s="22" t="str">
        <f t="shared" si="207"/>
        <v/>
      </c>
      <c r="BK443" s="22" t="str">
        <f>IF($BK$1&gt;=1+MAX($BK$3:BK442),1+MAX($BK$3:BK442),"")</f>
        <v/>
      </c>
      <c r="BL443" s="22" t="str">
        <f t="shared" ref="BL443:BV452" si="229">IFERROR(IF($BK443="","",INDEX($AF$3:$AR$100003,MATCH($BK443,INDEX($AV$3:$AW$100003,0,MATCH($BL$1,$AV$2:$AW$2,0)),0),MATCH(BL$2,$AF$2:$AR$2,0))),"")</f>
        <v/>
      </c>
      <c r="BM443" s="22" t="str">
        <f t="shared" si="229"/>
        <v/>
      </c>
      <c r="BN443" s="22" t="str">
        <f t="shared" si="229"/>
        <v/>
      </c>
      <c r="BO443" s="22" t="str">
        <f t="shared" si="229"/>
        <v/>
      </c>
      <c r="BP443" s="22" t="str">
        <f t="shared" si="229"/>
        <v/>
      </c>
      <c r="BQ443" s="22" t="str">
        <f t="shared" si="229"/>
        <v/>
      </c>
      <c r="BR443" s="22" t="str">
        <f t="shared" si="229"/>
        <v/>
      </c>
      <c r="BS443" s="22" t="str">
        <f t="shared" si="229"/>
        <v/>
      </c>
      <c r="BT443" s="22" t="str">
        <f t="shared" si="229"/>
        <v/>
      </c>
      <c r="BU443" s="22" t="str">
        <f t="shared" si="229"/>
        <v/>
      </c>
      <c r="BV443" s="22" t="str">
        <f t="shared" si="229"/>
        <v/>
      </c>
    </row>
    <row r="444" spans="2:74" ht="30" customHeight="1" x14ac:dyDescent="0.2">
      <c r="B444" s="75"/>
      <c r="C444" s="75"/>
      <c r="D444" s="77"/>
      <c r="E444" s="49"/>
      <c r="F444" s="49"/>
      <c r="G444" s="50"/>
      <c r="H444" s="51"/>
      <c r="I444" s="50"/>
      <c r="J444" s="53"/>
      <c r="K444" s="55" t="str">
        <f t="shared" si="208"/>
        <v/>
      </c>
      <c r="L444" s="50" t="str">
        <f t="shared" si="209"/>
        <v/>
      </c>
      <c r="M444" s="50" t="str">
        <f t="shared" si="210"/>
        <v/>
      </c>
      <c r="N444" s="72" t="str">
        <f t="shared" si="211"/>
        <v/>
      </c>
      <c r="O444" s="72" t="str">
        <f t="shared" si="212"/>
        <v/>
      </c>
      <c r="P444" s="51" t="str">
        <f t="shared" si="213"/>
        <v/>
      </c>
      <c r="Q444" s="21"/>
      <c r="R444" s="68" t="str">
        <f t="shared" si="214"/>
        <v/>
      </c>
      <c r="S444" s="51" t="str">
        <f t="shared" si="215"/>
        <v/>
      </c>
      <c r="T444" s="24"/>
      <c r="U444" s="7" t="str">
        <f t="shared" si="200"/>
        <v/>
      </c>
      <c r="V444" s="8" t="str">
        <f t="shared" si="216"/>
        <v/>
      </c>
      <c r="W444" s="21"/>
      <c r="X444" s="14" t="str">
        <f t="shared" si="201"/>
        <v/>
      </c>
      <c r="Y444" s="14" t="str">
        <f t="shared" si="217"/>
        <v/>
      </c>
      <c r="Z444" s="8" t="str">
        <f t="shared" si="218"/>
        <v/>
      </c>
      <c r="AA444" s="24"/>
      <c r="AB444" s="4" t="str">
        <f>IF(B444="","",COUNT(B$3:B444))</f>
        <v/>
      </c>
      <c r="AC444" s="4" t="str">
        <f>IF(C444="","",COUNT(C$3:C444))</f>
        <v/>
      </c>
      <c r="AD444" s="4" t="str">
        <f>IF(D444="","",COUNT(D$3:D444))</f>
        <v/>
      </c>
      <c r="AE444" s="22" t="str">
        <f>IF(E444="","",COUNTA($E$3:E444))</f>
        <v/>
      </c>
      <c r="AF444" s="60" t="str">
        <f>IF(B444="",IF(OR($C444&lt;&gt;"",$D444&lt;&gt;"",$E444&lt;&gt;"",$F444&lt;&gt;""),INDEX(AF$3:AF443,MATCH(MAX(AB$3:AB443),AB$3:AB443,0),0),""),B444)</f>
        <v/>
      </c>
      <c r="AG444" s="60" t="str">
        <f>IF(C444="",IF(OR($B444&lt;&gt;"",$D444&lt;&gt;"",$E444&lt;&gt;"",$F444&lt;&gt;""),INDEX(AG$3:AG443,MATCH(MAX(AC$3:AC443),AC$3:AC443,0),0),""),C444)</f>
        <v/>
      </c>
      <c r="AH444" s="60" t="str">
        <f>IF(D444="",IF(OR($B444&lt;&gt;"",$C444&lt;&gt;"",$E444&lt;&gt;"",$F444&lt;&gt;""),INDEX(AH$3:AH443,MATCH(MAX(AD$3:AD443),AD$3:AD443,0),0),""),D444)</f>
        <v/>
      </c>
      <c r="AI444" s="19" t="str">
        <f t="shared" si="219"/>
        <v/>
      </c>
      <c r="AJ444" s="22" t="str">
        <f>IF(AK444="","",$AK444&amp;"@"&amp;AL444&amp;IF(AL444="","","@"&amp;COUNTIF($AI$3:AI444,AL444)))</f>
        <v/>
      </c>
      <c r="AK444" s="45" t="str">
        <f t="shared" si="220"/>
        <v/>
      </c>
      <c r="AL444" s="5" t="str">
        <f>IF(AI444="",IF(AND(F444&lt;&gt;"",E444=""),INDEX($AI$3:AI443,MATCH(MAX($AE$3:AE443),$AE$3:AE443,0),0),""),AI444)</f>
        <v/>
      </c>
      <c r="AM444" s="22" t="str">
        <f>IF(入力!F444="","",IFERROR(INDEX(設定!$B$3:$B$100003,IFERROR(MATCH("*"&amp;$F444&amp;"*",設定!B$3:B$100003,0),MATCH("*"&amp;$F444&amp;"*",設定!C$3:C$100003,0)),0),入力!F444))&amp;""</f>
        <v/>
      </c>
      <c r="AN444" s="22" t="str">
        <f>IF(AM444="","",IFERROR(IF(入力!I444="",INDEX(設定!$D$3:$D$100003,MATCH("*"&amp;$AM444&amp;"*",設定!B$3:B$100003,0),0),I444),I444))&amp;""</f>
        <v/>
      </c>
      <c r="AO444" s="22" t="str">
        <f t="shared" si="221"/>
        <v/>
      </c>
      <c r="AP444" s="22" t="str">
        <f t="shared" si="222"/>
        <v/>
      </c>
      <c r="AQ444" s="22" t="str">
        <f>IF(AM444="","",IFERROR(IF(入力!H444="",INDEX(設定!$E$3:$X$100003,MATCH("*"&amp;$AM444&amp;"*",設定!B$3:B$100003,0),MATCH($AK444,設定!$E$1:$X$1,1)),H444),H444))</f>
        <v/>
      </c>
      <c r="AR444" s="23" t="str">
        <f t="shared" si="223"/>
        <v/>
      </c>
      <c r="AS444" s="23" t="str">
        <f>IF(AND(AR444&lt;&gt;"",COUNTIF($AJ$3:AJ444,AJ444)=1),SUMIF($AJ$3:$AR$100003,AJ444,$AR$3:$AR$100003),"")</f>
        <v/>
      </c>
      <c r="AT444" s="23" t="str">
        <f>IF(AND(COUNTIF($AK$3:AK444,AK444)=COUNTIF($AK$3:AK100444,AK444),AK444&lt;&gt;""),SUMIF($AK$3:AK444,AK444,$AR$3:AR444),"")</f>
        <v/>
      </c>
      <c r="AU444" s="125"/>
      <c r="AV444" s="22" t="str">
        <f>IF(COUNT(BA444:BF444)=6,MAX($AV$3:AV443)+1,"")</f>
        <v/>
      </c>
      <c r="AW444" s="22" t="str">
        <f>IF(AX444="","",RANK(AX444,$AX$3:$AX$100003,1)+COUNTIF($AX$3:AX444,AX444)-1)</f>
        <v/>
      </c>
      <c r="AX444" s="22" t="str">
        <f t="shared" si="202"/>
        <v/>
      </c>
      <c r="AY444" s="22" t="str">
        <f>IF(AL444="","",IF(COUNTIF($AL$3:AL444,AL444)=1,1+MAX($AY$3:AY443),INDEX($AY$3:AY443,MATCH(AL444,$AL$3:AL444,0),0)))</f>
        <v/>
      </c>
      <c r="AZ444" s="22" t="str">
        <f>IF(AM444="","",IF(COUNTIF($AM$3:AM444,AM444)=1,1+MAX($AZ$3:AZ443),INDEX($AZ$3:AZ443,MATCH(AM444,$AM$3:AM444,0),0)))</f>
        <v/>
      </c>
      <c r="BA444" s="79" t="str">
        <f t="shared" si="203"/>
        <v/>
      </c>
      <c r="BB444" s="79" t="str">
        <f t="shared" si="204"/>
        <v/>
      </c>
      <c r="BC444" s="22" t="str">
        <f>IF($AL444="","",IF(COUNTIF(AL444,"*"&amp;BC$1&amp;"*"),COUNTIF(AL$3:AL444,"*"&amp;BC$1&amp;"*"),""))</f>
        <v/>
      </c>
      <c r="BD444" s="22" t="str">
        <f>IF($AL444="","",IF(COUNTIF(AM444,"*"&amp;BD$1&amp;"*"),COUNTIF(AM$3:AM444,"*"&amp;BD$1&amp;"*"),""))</f>
        <v/>
      </c>
      <c r="BE444" s="22" t="str">
        <f>IF($AL444="","",IF(COUNTIF(AN444,"*"&amp;BE$1&amp;"*"),COUNTIF(AN$3:AN444,"*"&amp;BE$1&amp;"*"),""))</f>
        <v/>
      </c>
      <c r="BF444" s="22" t="str">
        <f>IF($AL444="","",IF(COUNTIF(AO444,"*"&amp;BF$1&amp;"*"),COUNTIF(AO$3:AO444,"*"&amp;BF$1&amp;"*"),""))</f>
        <v/>
      </c>
      <c r="BG444" s="83" t="str">
        <f t="shared" si="205"/>
        <v/>
      </c>
      <c r="BH444" s="22" t="str">
        <f t="shared" si="206"/>
        <v/>
      </c>
      <c r="BI444" s="22" t="str">
        <f t="shared" si="207"/>
        <v/>
      </c>
      <c r="BK444" s="22" t="str">
        <f>IF($BK$1&gt;=1+MAX($BK$3:BK443),1+MAX($BK$3:BK443),"")</f>
        <v/>
      </c>
      <c r="BL444" s="22" t="str">
        <f t="shared" si="229"/>
        <v/>
      </c>
      <c r="BM444" s="22" t="str">
        <f t="shared" si="229"/>
        <v/>
      </c>
      <c r="BN444" s="22" t="str">
        <f t="shared" si="229"/>
        <v/>
      </c>
      <c r="BO444" s="22" t="str">
        <f t="shared" si="229"/>
        <v/>
      </c>
      <c r="BP444" s="22" t="str">
        <f t="shared" si="229"/>
        <v/>
      </c>
      <c r="BQ444" s="22" t="str">
        <f t="shared" si="229"/>
        <v/>
      </c>
      <c r="BR444" s="22" t="str">
        <f t="shared" si="229"/>
        <v/>
      </c>
      <c r="BS444" s="22" t="str">
        <f t="shared" si="229"/>
        <v/>
      </c>
      <c r="BT444" s="22" t="str">
        <f t="shared" si="229"/>
        <v/>
      </c>
      <c r="BU444" s="22" t="str">
        <f t="shared" si="229"/>
        <v/>
      </c>
      <c r="BV444" s="22" t="str">
        <f t="shared" si="229"/>
        <v/>
      </c>
    </row>
    <row r="445" spans="2:74" ht="30" customHeight="1" x14ac:dyDescent="0.2">
      <c r="B445" s="75"/>
      <c r="C445" s="75"/>
      <c r="D445" s="77"/>
      <c r="E445" s="49"/>
      <c r="F445" s="49"/>
      <c r="G445" s="50"/>
      <c r="H445" s="51"/>
      <c r="I445" s="50"/>
      <c r="J445" s="53"/>
      <c r="K445" s="55" t="str">
        <f t="shared" si="208"/>
        <v/>
      </c>
      <c r="L445" s="50" t="str">
        <f t="shared" si="209"/>
        <v/>
      </c>
      <c r="M445" s="50" t="str">
        <f t="shared" si="210"/>
        <v/>
      </c>
      <c r="N445" s="72" t="str">
        <f t="shared" si="211"/>
        <v/>
      </c>
      <c r="O445" s="72" t="str">
        <f t="shared" si="212"/>
        <v/>
      </c>
      <c r="P445" s="51" t="str">
        <f t="shared" si="213"/>
        <v/>
      </c>
      <c r="Q445" s="21"/>
      <c r="R445" s="68" t="str">
        <f t="shared" si="214"/>
        <v/>
      </c>
      <c r="S445" s="51" t="str">
        <f t="shared" si="215"/>
        <v/>
      </c>
      <c r="T445" s="24"/>
      <c r="U445" s="7" t="str">
        <f t="shared" si="200"/>
        <v/>
      </c>
      <c r="V445" s="8" t="str">
        <f t="shared" si="216"/>
        <v/>
      </c>
      <c r="W445" s="21"/>
      <c r="X445" s="14" t="str">
        <f t="shared" si="201"/>
        <v/>
      </c>
      <c r="Y445" s="14" t="str">
        <f t="shared" si="217"/>
        <v/>
      </c>
      <c r="Z445" s="8" t="str">
        <f t="shared" si="218"/>
        <v/>
      </c>
      <c r="AA445" s="24"/>
      <c r="AB445" s="4" t="str">
        <f>IF(B445="","",COUNT(B$3:B445))</f>
        <v/>
      </c>
      <c r="AC445" s="4" t="str">
        <f>IF(C445="","",COUNT(C$3:C445))</f>
        <v/>
      </c>
      <c r="AD445" s="4" t="str">
        <f>IF(D445="","",COUNT(D$3:D445))</f>
        <v/>
      </c>
      <c r="AE445" s="22" t="str">
        <f>IF(E445="","",COUNTA($E$3:E445))</f>
        <v/>
      </c>
      <c r="AF445" s="60" t="str">
        <f>IF(B445="",IF(OR($C445&lt;&gt;"",$D445&lt;&gt;"",$E445&lt;&gt;"",$F445&lt;&gt;""),INDEX(AF$3:AF444,MATCH(MAX(AB$3:AB444),AB$3:AB444,0),0),""),B445)</f>
        <v/>
      </c>
      <c r="AG445" s="60" t="str">
        <f>IF(C445="",IF(OR($B445&lt;&gt;"",$D445&lt;&gt;"",$E445&lt;&gt;"",$F445&lt;&gt;""),INDEX(AG$3:AG444,MATCH(MAX(AC$3:AC444),AC$3:AC444,0),0),""),C445)</f>
        <v/>
      </c>
      <c r="AH445" s="60" t="str">
        <f>IF(D445="",IF(OR($B445&lt;&gt;"",$C445&lt;&gt;"",$E445&lt;&gt;"",$F445&lt;&gt;""),INDEX(AH$3:AH444,MATCH(MAX(AD$3:AD444),AD$3:AD444,0),0),""),D445)</f>
        <v/>
      </c>
      <c r="AI445" s="19" t="str">
        <f t="shared" si="219"/>
        <v/>
      </c>
      <c r="AJ445" s="22" t="str">
        <f>IF(AK445="","",$AK445&amp;"@"&amp;AL445&amp;IF(AL445="","","@"&amp;COUNTIF($AI$3:AI445,AL445)))</f>
        <v/>
      </c>
      <c r="AK445" s="45" t="str">
        <f t="shared" si="220"/>
        <v/>
      </c>
      <c r="AL445" s="5" t="str">
        <f>IF(AI445="",IF(AND(F445&lt;&gt;"",E445=""),INDEX($AI$3:AI444,MATCH(MAX($AE$3:AE444),$AE$3:AE444,0),0),""),AI445)</f>
        <v/>
      </c>
      <c r="AM445" s="22" t="str">
        <f>IF(入力!F445="","",IFERROR(INDEX(設定!$B$3:$B$100003,IFERROR(MATCH("*"&amp;$F445&amp;"*",設定!B$3:B$100003,0),MATCH("*"&amp;$F445&amp;"*",設定!C$3:C$100003,0)),0),入力!F445))&amp;""</f>
        <v/>
      </c>
      <c r="AN445" s="22" t="str">
        <f>IF(AM445="","",IFERROR(IF(入力!I445="",INDEX(設定!$D$3:$D$100003,MATCH("*"&amp;$AM445&amp;"*",設定!B$3:B$100003,0),0),I445),I445))&amp;""</f>
        <v/>
      </c>
      <c r="AO445" s="22" t="str">
        <f t="shared" si="221"/>
        <v/>
      </c>
      <c r="AP445" s="22" t="str">
        <f t="shared" si="222"/>
        <v/>
      </c>
      <c r="AQ445" s="22" t="str">
        <f>IF(AM445="","",IFERROR(IF(入力!H445="",INDEX(設定!$E$3:$X$100003,MATCH("*"&amp;$AM445&amp;"*",設定!B$3:B$100003,0),MATCH($AK445,設定!$E$1:$X$1,1)),H445),H445))</f>
        <v/>
      </c>
      <c r="AR445" s="23" t="str">
        <f t="shared" si="223"/>
        <v/>
      </c>
      <c r="AS445" s="23" t="str">
        <f>IF(AND(AR445&lt;&gt;"",COUNTIF($AJ$3:AJ445,AJ445)=1),SUMIF($AJ$3:$AR$100003,AJ445,$AR$3:$AR$100003),"")</f>
        <v/>
      </c>
      <c r="AT445" s="23" t="str">
        <f>IF(AND(COUNTIF($AK$3:AK445,AK445)=COUNTIF($AK$3:AK100445,AK445),AK445&lt;&gt;""),SUMIF($AK$3:AK445,AK445,$AR$3:AR445),"")</f>
        <v/>
      </c>
      <c r="AU445" s="125"/>
      <c r="AV445" s="22" t="str">
        <f>IF(COUNT(BA445:BF445)=6,MAX($AV$3:AV444)+1,"")</f>
        <v/>
      </c>
      <c r="AW445" s="22" t="str">
        <f>IF(AX445="","",RANK(AX445,$AX$3:$AX$100003,1)+COUNTIF($AX$3:AX445,AX445)-1)</f>
        <v/>
      </c>
      <c r="AX445" s="22" t="str">
        <f t="shared" si="202"/>
        <v/>
      </c>
      <c r="AY445" s="22" t="str">
        <f>IF(AL445="","",IF(COUNTIF($AL$3:AL445,AL445)=1,1+MAX($AY$3:AY444),INDEX($AY$3:AY444,MATCH(AL445,$AL$3:AL445,0),0)))</f>
        <v/>
      </c>
      <c r="AZ445" s="22" t="str">
        <f>IF(AM445="","",IF(COUNTIF($AM$3:AM445,AM445)=1,1+MAX($AZ$3:AZ444),INDEX($AZ$3:AZ444,MATCH(AM445,$AM$3:AM445,0),0)))</f>
        <v/>
      </c>
      <c r="BA445" s="79" t="str">
        <f t="shared" si="203"/>
        <v/>
      </c>
      <c r="BB445" s="79" t="str">
        <f t="shared" si="204"/>
        <v/>
      </c>
      <c r="BC445" s="22" t="str">
        <f>IF($AL445="","",IF(COUNTIF(AL445,"*"&amp;BC$1&amp;"*"),COUNTIF(AL$3:AL445,"*"&amp;BC$1&amp;"*"),""))</f>
        <v/>
      </c>
      <c r="BD445" s="22" t="str">
        <f>IF($AL445="","",IF(COUNTIF(AM445,"*"&amp;BD$1&amp;"*"),COUNTIF(AM$3:AM445,"*"&amp;BD$1&amp;"*"),""))</f>
        <v/>
      </c>
      <c r="BE445" s="22" t="str">
        <f>IF($AL445="","",IF(COUNTIF(AN445,"*"&amp;BE$1&amp;"*"),COUNTIF(AN$3:AN445,"*"&amp;BE$1&amp;"*"),""))</f>
        <v/>
      </c>
      <c r="BF445" s="22" t="str">
        <f>IF($AL445="","",IF(COUNTIF(AO445,"*"&amp;BF$1&amp;"*"),COUNTIF(AO$3:AO445,"*"&amp;BF$1&amp;"*"),""))</f>
        <v/>
      </c>
      <c r="BG445" s="83" t="str">
        <f t="shared" si="205"/>
        <v/>
      </c>
      <c r="BH445" s="22" t="str">
        <f t="shared" si="206"/>
        <v/>
      </c>
      <c r="BI445" s="22" t="str">
        <f t="shared" si="207"/>
        <v/>
      </c>
      <c r="BK445" s="22" t="str">
        <f>IF($BK$1&gt;=1+MAX($BK$3:BK444),1+MAX($BK$3:BK444),"")</f>
        <v/>
      </c>
      <c r="BL445" s="22" t="str">
        <f t="shared" si="229"/>
        <v/>
      </c>
      <c r="BM445" s="22" t="str">
        <f t="shared" si="229"/>
        <v/>
      </c>
      <c r="BN445" s="22" t="str">
        <f t="shared" si="229"/>
        <v/>
      </c>
      <c r="BO445" s="22" t="str">
        <f t="shared" si="229"/>
        <v/>
      </c>
      <c r="BP445" s="22" t="str">
        <f t="shared" si="229"/>
        <v/>
      </c>
      <c r="BQ445" s="22" t="str">
        <f t="shared" si="229"/>
        <v/>
      </c>
      <c r="BR445" s="22" t="str">
        <f t="shared" si="229"/>
        <v/>
      </c>
      <c r="BS445" s="22" t="str">
        <f t="shared" si="229"/>
        <v/>
      </c>
      <c r="BT445" s="22" t="str">
        <f t="shared" si="229"/>
        <v/>
      </c>
      <c r="BU445" s="22" t="str">
        <f t="shared" si="229"/>
        <v/>
      </c>
      <c r="BV445" s="22" t="str">
        <f t="shared" si="229"/>
        <v/>
      </c>
    </row>
    <row r="446" spans="2:74" ht="30" customHeight="1" x14ac:dyDescent="0.2">
      <c r="B446" s="75"/>
      <c r="C446" s="75"/>
      <c r="D446" s="77"/>
      <c r="E446" s="49"/>
      <c r="F446" s="49"/>
      <c r="G446" s="50"/>
      <c r="H446" s="51"/>
      <c r="I446" s="50"/>
      <c r="J446" s="53"/>
      <c r="K446" s="55" t="str">
        <f t="shared" si="208"/>
        <v/>
      </c>
      <c r="L446" s="50" t="str">
        <f t="shared" si="209"/>
        <v/>
      </c>
      <c r="M446" s="50" t="str">
        <f t="shared" si="210"/>
        <v/>
      </c>
      <c r="N446" s="72" t="str">
        <f t="shared" si="211"/>
        <v/>
      </c>
      <c r="O446" s="72" t="str">
        <f t="shared" si="212"/>
        <v/>
      </c>
      <c r="P446" s="51" t="str">
        <f t="shared" si="213"/>
        <v/>
      </c>
      <c r="Q446" s="21"/>
      <c r="R446" s="68" t="str">
        <f t="shared" si="214"/>
        <v/>
      </c>
      <c r="S446" s="51" t="str">
        <f t="shared" si="215"/>
        <v/>
      </c>
      <c r="T446" s="24"/>
      <c r="U446" s="7" t="str">
        <f t="shared" si="200"/>
        <v/>
      </c>
      <c r="V446" s="8" t="str">
        <f t="shared" si="216"/>
        <v/>
      </c>
      <c r="W446" s="21"/>
      <c r="X446" s="14" t="str">
        <f t="shared" si="201"/>
        <v/>
      </c>
      <c r="Y446" s="14" t="str">
        <f t="shared" si="217"/>
        <v/>
      </c>
      <c r="Z446" s="8" t="str">
        <f t="shared" si="218"/>
        <v/>
      </c>
      <c r="AA446" s="24"/>
      <c r="AB446" s="4" t="str">
        <f>IF(B446="","",COUNT(B$3:B446))</f>
        <v/>
      </c>
      <c r="AC446" s="4" t="str">
        <f>IF(C446="","",COUNT(C$3:C446))</f>
        <v/>
      </c>
      <c r="AD446" s="4" t="str">
        <f>IF(D446="","",COUNT(D$3:D446))</f>
        <v/>
      </c>
      <c r="AE446" s="22" t="str">
        <f>IF(E446="","",COUNTA($E$3:E446))</f>
        <v/>
      </c>
      <c r="AF446" s="60" t="str">
        <f>IF(B446="",IF(OR($C446&lt;&gt;"",$D446&lt;&gt;"",$E446&lt;&gt;"",$F446&lt;&gt;""),INDEX(AF$3:AF445,MATCH(MAX(AB$3:AB445),AB$3:AB445,0),0),""),B446)</f>
        <v/>
      </c>
      <c r="AG446" s="60" t="str">
        <f>IF(C446="",IF(OR($B446&lt;&gt;"",$D446&lt;&gt;"",$E446&lt;&gt;"",$F446&lt;&gt;""),INDEX(AG$3:AG445,MATCH(MAX(AC$3:AC445),AC$3:AC445,0),0),""),C446)</f>
        <v/>
      </c>
      <c r="AH446" s="60" t="str">
        <f>IF(D446="",IF(OR($B446&lt;&gt;"",$C446&lt;&gt;"",$E446&lt;&gt;"",$F446&lt;&gt;""),INDEX(AH$3:AH445,MATCH(MAX(AD$3:AD445),AD$3:AD445,0),0),""),D446)</f>
        <v/>
      </c>
      <c r="AI446" s="19" t="str">
        <f t="shared" si="219"/>
        <v/>
      </c>
      <c r="AJ446" s="22" t="str">
        <f>IF(AK446="","",$AK446&amp;"@"&amp;AL446&amp;IF(AL446="","","@"&amp;COUNTIF($AI$3:AI446,AL446)))</f>
        <v/>
      </c>
      <c r="AK446" s="45" t="str">
        <f t="shared" si="220"/>
        <v/>
      </c>
      <c r="AL446" s="5" t="str">
        <f>IF(AI446="",IF(AND(F446&lt;&gt;"",E446=""),INDEX($AI$3:AI445,MATCH(MAX($AE$3:AE445),$AE$3:AE445,0),0),""),AI446)</f>
        <v/>
      </c>
      <c r="AM446" s="22" t="str">
        <f>IF(入力!F446="","",IFERROR(INDEX(設定!$B$3:$B$100003,IFERROR(MATCH("*"&amp;$F446&amp;"*",設定!B$3:B$100003,0),MATCH("*"&amp;$F446&amp;"*",設定!C$3:C$100003,0)),0),入力!F446))&amp;""</f>
        <v/>
      </c>
      <c r="AN446" s="22" t="str">
        <f>IF(AM446="","",IFERROR(IF(入力!I446="",INDEX(設定!$D$3:$D$100003,MATCH("*"&amp;$AM446&amp;"*",設定!B$3:B$100003,0),0),I446),I446))&amp;""</f>
        <v/>
      </c>
      <c r="AO446" s="22" t="str">
        <f t="shared" si="221"/>
        <v/>
      </c>
      <c r="AP446" s="22" t="str">
        <f t="shared" si="222"/>
        <v/>
      </c>
      <c r="AQ446" s="22" t="str">
        <f>IF(AM446="","",IFERROR(IF(入力!H446="",INDEX(設定!$E$3:$X$100003,MATCH("*"&amp;$AM446&amp;"*",設定!B$3:B$100003,0),MATCH($AK446,設定!$E$1:$X$1,1)),H446),H446))</f>
        <v/>
      </c>
      <c r="AR446" s="23" t="str">
        <f t="shared" si="223"/>
        <v/>
      </c>
      <c r="AS446" s="23" t="str">
        <f>IF(AND(AR446&lt;&gt;"",COUNTIF($AJ$3:AJ446,AJ446)=1),SUMIF($AJ$3:$AR$100003,AJ446,$AR$3:$AR$100003),"")</f>
        <v/>
      </c>
      <c r="AT446" s="23" t="str">
        <f>IF(AND(COUNTIF($AK$3:AK446,AK446)=COUNTIF($AK$3:AK100446,AK446),AK446&lt;&gt;""),SUMIF($AK$3:AK446,AK446,$AR$3:AR446),"")</f>
        <v/>
      </c>
      <c r="AU446" s="125"/>
      <c r="AV446" s="22" t="str">
        <f>IF(COUNT(BA446:BF446)=6,MAX($AV$3:AV445)+1,"")</f>
        <v/>
      </c>
      <c r="AW446" s="22" t="str">
        <f>IF(AX446="","",RANK(AX446,$AX$3:$AX$100003,1)+COUNTIF($AX$3:AX446,AX446)-1)</f>
        <v/>
      </c>
      <c r="AX446" s="22" t="str">
        <f t="shared" si="202"/>
        <v/>
      </c>
      <c r="AY446" s="22" t="str">
        <f>IF(AL446="","",IF(COUNTIF($AL$3:AL446,AL446)=1,1+MAX($AY$3:AY445),INDEX($AY$3:AY445,MATCH(AL446,$AL$3:AL446,0),0)))</f>
        <v/>
      </c>
      <c r="AZ446" s="22" t="str">
        <f>IF(AM446="","",IF(COUNTIF($AM$3:AM446,AM446)=1,1+MAX($AZ$3:AZ445),INDEX($AZ$3:AZ445,MATCH(AM446,$AM$3:AM446,0),0)))</f>
        <v/>
      </c>
      <c r="BA446" s="79" t="str">
        <f t="shared" si="203"/>
        <v/>
      </c>
      <c r="BB446" s="79" t="str">
        <f t="shared" si="204"/>
        <v/>
      </c>
      <c r="BC446" s="22" t="str">
        <f>IF($AL446="","",IF(COUNTIF(AL446,"*"&amp;BC$1&amp;"*"),COUNTIF(AL$3:AL446,"*"&amp;BC$1&amp;"*"),""))</f>
        <v/>
      </c>
      <c r="BD446" s="22" t="str">
        <f>IF($AL446="","",IF(COUNTIF(AM446,"*"&amp;BD$1&amp;"*"),COUNTIF(AM$3:AM446,"*"&amp;BD$1&amp;"*"),""))</f>
        <v/>
      </c>
      <c r="BE446" s="22" t="str">
        <f>IF($AL446="","",IF(COUNTIF(AN446,"*"&amp;BE$1&amp;"*"),COUNTIF(AN$3:AN446,"*"&amp;BE$1&amp;"*"),""))</f>
        <v/>
      </c>
      <c r="BF446" s="22" t="str">
        <f>IF($AL446="","",IF(COUNTIF(AO446,"*"&amp;BF$1&amp;"*"),COUNTIF(AO$3:AO446,"*"&amp;BF$1&amp;"*"),""))</f>
        <v/>
      </c>
      <c r="BG446" s="83" t="str">
        <f t="shared" si="205"/>
        <v/>
      </c>
      <c r="BH446" s="22" t="str">
        <f t="shared" si="206"/>
        <v/>
      </c>
      <c r="BI446" s="22" t="str">
        <f t="shared" si="207"/>
        <v/>
      </c>
      <c r="BK446" s="22" t="str">
        <f>IF($BK$1&gt;=1+MAX($BK$3:BK445),1+MAX($BK$3:BK445),"")</f>
        <v/>
      </c>
      <c r="BL446" s="22" t="str">
        <f t="shared" si="229"/>
        <v/>
      </c>
      <c r="BM446" s="22" t="str">
        <f t="shared" si="229"/>
        <v/>
      </c>
      <c r="BN446" s="22" t="str">
        <f t="shared" si="229"/>
        <v/>
      </c>
      <c r="BO446" s="22" t="str">
        <f t="shared" si="229"/>
        <v/>
      </c>
      <c r="BP446" s="22" t="str">
        <f t="shared" si="229"/>
        <v/>
      </c>
      <c r="BQ446" s="22" t="str">
        <f t="shared" si="229"/>
        <v/>
      </c>
      <c r="BR446" s="22" t="str">
        <f t="shared" si="229"/>
        <v/>
      </c>
      <c r="BS446" s="22" t="str">
        <f t="shared" si="229"/>
        <v/>
      </c>
      <c r="BT446" s="22" t="str">
        <f t="shared" si="229"/>
        <v/>
      </c>
      <c r="BU446" s="22" t="str">
        <f t="shared" si="229"/>
        <v/>
      </c>
      <c r="BV446" s="22" t="str">
        <f t="shared" si="229"/>
        <v/>
      </c>
    </row>
    <row r="447" spans="2:74" ht="30" customHeight="1" x14ac:dyDescent="0.2">
      <c r="B447" s="75"/>
      <c r="C447" s="75"/>
      <c r="D447" s="77"/>
      <c r="E447" s="49"/>
      <c r="F447" s="49"/>
      <c r="G447" s="50"/>
      <c r="H447" s="51"/>
      <c r="I447" s="50"/>
      <c r="J447" s="53"/>
      <c r="K447" s="55" t="str">
        <f t="shared" si="208"/>
        <v/>
      </c>
      <c r="L447" s="50" t="str">
        <f t="shared" si="209"/>
        <v/>
      </c>
      <c r="M447" s="50" t="str">
        <f t="shared" si="210"/>
        <v/>
      </c>
      <c r="N447" s="72" t="str">
        <f t="shared" si="211"/>
        <v/>
      </c>
      <c r="O447" s="72" t="str">
        <f t="shared" si="212"/>
        <v/>
      </c>
      <c r="P447" s="51" t="str">
        <f t="shared" si="213"/>
        <v/>
      </c>
      <c r="Q447" s="21"/>
      <c r="R447" s="68" t="str">
        <f t="shared" si="214"/>
        <v/>
      </c>
      <c r="S447" s="51" t="str">
        <f t="shared" si="215"/>
        <v/>
      </c>
      <c r="T447" s="24"/>
      <c r="U447" s="7" t="str">
        <f t="shared" si="200"/>
        <v/>
      </c>
      <c r="V447" s="8" t="str">
        <f t="shared" si="216"/>
        <v/>
      </c>
      <c r="W447" s="21"/>
      <c r="X447" s="14" t="str">
        <f t="shared" si="201"/>
        <v/>
      </c>
      <c r="Y447" s="14" t="str">
        <f t="shared" si="217"/>
        <v/>
      </c>
      <c r="Z447" s="8" t="str">
        <f t="shared" si="218"/>
        <v/>
      </c>
      <c r="AA447" s="24"/>
      <c r="AB447" s="4" t="str">
        <f>IF(B447="","",COUNT(B$3:B447))</f>
        <v/>
      </c>
      <c r="AC447" s="4" t="str">
        <f>IF(C447="","",COUNT(C$3:C447))</f>
        <v/>
      </c>
      <c r="AD447" s="4" t="str">
        <f>IF(D447="","",COUNT(D$3:D447))</f>
        <v/>
      </c>
      <c r="AE447" s="22" t="str">
        <f>IF(E447="","",COUNTA($E$3:E447))</f>
        <v/>
      </c>
      <c r="AF447" s="60" t="str">
        <f>IF(B447="",IF(OR($C447&lt;&gt;"",$D447&lt;&gt;"",$E447&lt;&gt;"",$F447&lt;&gt;""),INDEX(AF$3:AF446,MATCH(MAX(AB$3:AB446),AB$3:AB446,0),0),""),B447)</f>
        <v/>
      </c>
      <c r="AG447" s="60" t="str">
        <f>IF(C447="",IF(OR($B447&lt;&gt;"",$D447&lt;&gt;"",$E447&lt;&gt;"",$F447&lt;&gt;""),INDEX(AG$3:AG446,MATCH(MAX(AC$3:AC446),AC$3:AC446,0),0),""),C447)</f>
        <v/>
      </c>
      <c r="AH447" s="60" t="str">
        <f>IF(D447="",IF(OR($B447&lt;&gt;"",$C447&lt;&gt;"",$E447&lt;&gt;"",$F447&lt;&gt;""),INDEX(AH$3:AH446,MATCH(MAX(AD$3:AD446),AD$3:AD446,0),0),""),D447)</f>
        <v/>
      </c>
      <c r="AI447" s="19" t="str">
        <f t="shared" si="219"/>
        <v/>
      </c>
      <c r="AJ447" s="22" t="str">
        <f>IF(AK447="","",$AK447&amp;"@"&amp;AL447&amp;IF(AL447="","","@"&amp;COUNTIF($AI$3:AI447,AL447)))</f>
        <v/>
      </c>
      <c r="AK447" s="45" t="str">
        <f t="shared" si="220"/>
        <v/>
      </c>
      <c r="AL447" s="5" t="str">
        <f>IF(AI447="",IF(AND(F447&lt;&gt;"",E447=""),INDEX($AI$3:AI446,MATCH(MAX($AE$3:AE446),$AE$3:AE446,0),0),""),AI447)</f>
        <v/>
      </c>
      <c r="AM447" s="22" t="str">
        <f>IF(入力!F447="","",IFERROR(INDEX(設定!$B$3:$B$100003,IFERROR(MATCH("*"&amp;$F447&amp;"*",設定!B$3:B$100003,0),MATCH("*"&amp;$F447&amp;"*",設定!C$3:C$100003,0)),0),入力!F447))&amp;""</f>
        <v/>
      </c>
      <c r="AN447" s="22" t="str">
        <f>IF(AM447="","",IFERROR(IF(入力!I447="",INDEX(設定!$D$3:$D$100003,MATCH("*"&amp;$AM447&amp;"*",設定!B$3:B$100003,0),0),I447),I447))&amp;""</f>
        <v/>
      </c>
      <c r="AO447" s="22" t="str">
        <f t="shared" si="221"/>
        <v/>
      </c>
      <c r="AP447" s="22" t="str">
        <f t="shared" si="222"/>
        <v/>
      </c>
      <c r="AQ447" s="22" t="str">
        <f>IF(AM447="","",IFERROR(IF(入力!H447="",INDEX(設定!$E$3:$X$100003,MATCH("*"&amp;$AM447&amp;"*",設定!B$3:B$100003,0),MATCH($AK447,設定!$E$1:$X$1,1)),H447),H447))</f>
        <v/>
      </c>
      <c r="AR447" s="23" t="str">
        <f t="shared" si="223"/>
        <v/>
      </c>
      <c r="AS447" s="23" t="str">
        <f>IF(AND(AR447&lt;&gt;"",COUNTIF($AJ$3:AJ447,AJ447)=1),SUMIF($AJ$3:$AR$100003,AJ447,$AR$3:$AR$100003),"")</f>
        <v/>
      </c>
      <c r="AT447" s="23" t="str">
        <f>IF(AND(COUNTIF($AK$3:AK447,AK447)=COUNTIF($AK$3:AK100447,AK447),AK447&lt;&gt;""),SUMIF($AK$3:AK447,AK447,$AR$3:AR447),"")</f>
        <v/>
      </c>
      <c r="AU447" s="125"/>
      <c r="AV447" s="22" t="str">
        <f>IF(COUNT(BA447:BF447)=6,MAX($AV$3:AV446)+1,"")</f>
        <v/>
      </c>
      <c r="AW447" s="22" t="str">
        <f>IF(AX447="","",RANK(AX447,$AX$3:$AX$100003,1)+COUNTIF($AX$3:AX447,AX447)-1)</f>
        <v/>
      </c>
      <c r="AX447" s="22" t="str">
        <f t="shared" si="202"/>
        <v/>
      </c>
      <c r="AY447" s="22" t="str">
        <f>IF(AL447="","",IF(COUNTIF($AL$3:AL447,AL447)=1,1+MAX($AY$3:AY446),INDEX($AY$3:AY446,MATCH(AL447,$AL$3:AL447,0),0)))</f>
        <v/>
      </c>
      <c r="AZ447" s="22" t="str">
        <f>IF(AM447="","",IF(COUNTIF($AM$3:AM447,AM447)=1,1+MAX($AZ$3:AZ446),INDEX($AZ$3:AZ446,MATCH(AM447,$AM$3:AM447,0),0)))</f>
        <v/>
      </c>
      <c r="BA447" s="79" t="str">
        <f t="shared" si="203"/>
        <v/>
      </c>
      <c r="BB447" s="79" t="str">
        <f t="shared" si="204"/>
        <v/>
      </c>
      <c r="BC447" s="22" t="str">
        <f>IF($AL447="","",IF(COUNTIF(AL447,"*"&amp;BC$1&amp;"*"),COUNTIF(AL$3:AL447,"*"&amp;BC$1&amp;"*"),""))</f>
        <v/>
      </c>
      <c r="BD447" s="22" t="str">
        <f>IF($AL447="","",IF(COUNTIF(AM447,"*"&amp;BD$1&amp;"*"),COUNTIF(AM$3:AM447,"*"&amp;BD$1&amp;"*"),""))</f>
        <v/>
      </c>
      <c r="BE447" s="22" t="str">
        <f>IF($AL447="","",IF(COUNTIF(AN447,"*"&amp;BE$1&amp;"*"),COUNTIF(AN$3:AN447,"*"&amp;BE$1&amp;"*"),""))</f>
        <v/>
      </c>
      <c r="BF447" s="22" t="str">
        <f>IF($AL447="","",IF(COUNTIF(AO447,"*"&amp;BF$1&amp;"*"),COUNTIF(AO$3:AO447,"*"&amp;BF$1&amp;"*"),""))</f>
        <v/>
      </c>
      <c r="BG447" s="83" t="str">
        <f t="shared" si="205"/>
        <v/>
      </c>
      <c r="BH447" s="22" t="str">
        <f t="shared" si="206"/>
        <v/>
      </c>
      <c r="BI447" s="22" t="str">
        <f t="shared" si="207"/>
        <v/>
      </c>
      <c r="BK447" s="22" t="str">
        <f>IF($BK$1&gt;=1+MAX($BK$3:BK446),1+MAX($BK$3:BK446),"")</f>
        <v/>
      </c>
      <c r="BL447" s="22" t="str">
        <f t="shared" si="229"/>
        <v/>
      </c>
      <c r="BM447" s="22" t="str">
        <f t="shared" si="229"/>
        <v/>
      </c>
      <c r="BN447" s="22" t="str">
        <f t="shared" si="229"/>
        <v/>
      </c>
      <c r="BO447" s="22" t="str">
        <f t="shared" si="229"/>
        <v/>
      </c>
      <c r="BP447" s="22" t="str">
        <f t="shared" si="229"/>
        <v/>
      </c>
      <c r="BQ447" s="22" t="str">
        <f t="shared" si="229"/>
        <v/>
      </c>
      <c r="BR447" s="22" t="str">
        <f t="shared" si="229"/>
        <v/>
      </c>
      <c r="BS447" s="22" t="str">
        <f t="shared" si="229"/>
        <v/>
      </c>
      <c r="BT447" s="22" t="str">
        <f t="shared" si="229"/>
        <v/>
      </c>
      <c r="BU447" s="22" t="str">
        <f t="shared" si="229"/>
        <v/>
      </c>
      <c r="BV447" s="22" t="str">
        <f t="shared" si="229"/>
        <v/>
      </c>
    </row>
    <row r="448" spans="2:74" ht="30" customHeight="1" x14ac:dyDescent="0.2">
      <c r="B448" s="75"/>
      <c r="C448" s="75"/>
      <c r="D448" s="77"/>
      <c r="E448" s="49"/>
      <c r="F448" s="49"/>
      <c r="G448" s="50"/>
      <c r="H448" s="51"/>
      <c r="I448" s="50"/>
      <c r="J448" s="53"/>
      <c r="K448" s="55" t="str">
        <f t="shared" si="208"/>
        <v/>
      </c>
      <c r="L448" s="50" t="str">
        <f t="shared" si="209"/>
        <v/>
      </c>
      <c r="M448" s="50" t="str">
        <f t="shared" si="210"/>
        <v/>
      </c>
      <c r="N448" s="72" t="str">
        <f t="shared" si="211"/>
        <v/>
      </c>
      <c r="O448" s="72" t="str">
        <f t="shared" si="212"/>
        <v/>
      </c>
      <c r="P448" s="51" t="str">
        <f t="shared" si="213"/>
        <v/>
      </c>
      <c r="Q448" s="21"/>
      <c r="R448" s="68" t="str">
        <f t="shared" si="214"/>
        <v/>
      </c>
      <c r="S448" s="51" t="str">
        <f t="shared" si="215"/>
        <v/>
      </c>
      <c r="T448" s="24"/>
      <c r="U448" s="7" t="str">
        <f t="shared" si="200"/>
        <v/>
      </c>
      <c r="V448" s="8" t="str">
        <f t="shared" si="216"/>
        <v/>
      </c>
      <c r="W448" s="21"/>
      <c r="X448" s="14" t="str">
        <f t="shared" si="201"/>
        <v/>
      </c>
      <c r="Y448" s="14" t="str">
        <f t="shared" si="217"/>
        <v/>
      </c>
      <c r="Z448" s="8" t="str">
        <f t="shared" si="218"/>
        <v/>
      </c>
      <c r="AA448" s="24"/>
      <c r="AB448" s="4" t="str">
        <f>IF(B448="","",COUNT(B$3:B448))</f>
        <v/>
      </c>
      <c r="AC448" s="4" t="str">
        <f>IF(C448="","",COUNT(C$3:C448))</f>
        <v/>
      </c>
      <c r="AD448" s="4" t="str">
        <f>IF(D448="","",COUNT(D$3:D448))</f>
        <v/>
      </c>
      <c r="AE448" s="22" t="str">
        <f>IF(E448="","",COUNTA($E$3:E448))</f>
        <v/>
      </c>
      <c r="AF448" s="60" t="str">
        <f>IF(B448="",IF(OR($C448&lt;&gt;"",$D448&lt;&gt;"",$E448&lt;&gt;"",$F448&lt;&gt;""),INDEX(AF$3:AF447,MATCH(MAX(AB$3:AB447),AB$3:AB447,0),0),""),B448)</f>
        <v/>
      </c>
      <c r="AG448" s="60" t="str">
        <f>IF(C448="",IF(OR($B448&lt;&gt;"",$D448&lt;&gt;"",$E448&lt;&gt;"",$F448&lt;&gt;""),INDEX(AG$3:AG447,MATCH(MAX(AC$3:AC447),AC$3:AC447,0),0),""),C448)</f>
        <v/>
      </c>
      <c r="AH448" s="60" t="str">
        <f>IF(D448="",IF(OR($B448&lt;&gt;"",$C448&lt;&gt;"",$E448&lt;&gt;"",$F448&lt;&gt;""),INDEX(AH$3:AH447,MATCH(MAX(AD$3:AD447),AD$3:AD447,0),0),""),D448)</f>
        <v/>
      </c>
      <c r="AI448" s="19" t="str">
        <f t="shared" si="219"/>
        <v/>
      </c>
      <c r="AJ448" s="22" t="str">
        <f>IF(AK448="","",$AK448&amp;"@"&amp;AL448&amp;IF(AL448="","","@"&amp;COUNTIF($AI$3:AI448,AL448)))</f>
        <v/>
      </c>
      <c r="AK448" s="45" t="str">
        <f t="shared" si="220"/>
        <v/>
      </c>
      <c r="AL448" s="5" t="str">
        <f>IF(AI448="",IF(AND(F448&lt;&gt;"",E448=""),INDEX($AI$3:AI447,MATCH(MAX($AE$3:AE447),$AE$3:AE447,0),0),""),AI448)</f>
        <v/>
      </c>
      <c r="AM448" s="22" t="str">
        <f>IF(入力!F448="","",IFERROR(INDEX(設定!$B$3:$B$100003,IFERROR(MATCH("*"&amp;$F448&amp;"*",設定!B$3:B$100003,0),MATCH("*"&amp;$F448&amp;"*",設定!C$3:C$100003,0)),0),入力!F448))&amp;""</f>
        <v/>
      </c>
      <c r="AN448" s="22" t="str">
        <f>IF(AM448="","",IFERROR(IF(入力!I448="",INDEX(設定!$D$3:$D$100003,MATCH("*"&amp;$AM448&amp;"*",設定!B$3:B$100003,0),0),I448),I448))&amp;""</f>
        <v/>
      </c>
      <c r="AO448" s="22" t="str">
        <f t="shared" si="221"/>
        <v/>
      </c>
      <c r="AP448" s="22" t="str">
        <f t="shared" si="222"/>
        <v/>
      </c>
      <c r="AQ448" s="22" t="str">
        <f>IF(AM448="","",IFERROR(IF(入力!H448="",INDEX(設定!$E$3:$X$100003,MATCH("*"&amp;$AM448&amp;"*",設定!B$3:B$100003,0),MATCH($AK448,設定!$E$1:$X$1,1)),H448),H448))</f>
        <v/>
      </c>
      <c r="AR448" s="23" t="str">
        <f t="shared" si="223"/>
        <v/>
      </c>
      <c r="AS448" s="23" t="str">
        <f>IF(AND(AR448&lt;&gt;"",COUNTIF($AJ$3:AJ448,AJ448)=1),SUMIF($AJ$3:$AR$100003,AJ448,$AR$3:$AR$100003),"")</f>
        <v/>
      </c>
      <c r="AT448" s="23" t="str">
        <f>IF(AND(COUNTIF($AK$3:AK448,AK448)=COUNTIF($AK$3:AK100448,AK448),AK448&lt;&gt;""),SUMIF($AK$3:AK448,AK448,$AR$3:AR448),"")</f>
        <v/>
      </c>
      <c r="AU448" s="125"/>
      <c r="AV448" s="22" t="str">
        <f>IF(COUNT(BA448:BF448)=6,MAX($AV$3:AV447)+1,"")</f>
        <v/>
      </c>
      <c r="AW448" s="22" t="str">
        <f>IF(AX448="","",RANK(AX448,$AX$3:$AX$100003,1)+COUNTIF($AX$3:AX448,AX448)-1)</f>
        <v/>
      </c>
      <c r="AX448" s="22" t="str">
        <f t="shared" si="202"/>
        <v/>
      </c>
      <c r="AY448" s="22" t="str">
        <f>IF(AL448="","",IF(COUNTIF($AL$3:AL448,AL448)=1,1+MAX($AY$3:AY447),INDEX($AY$3:AY447,MATCH(AL448,$AL$3:AL448,0),0)))</f>
        <v/>
      </c>
      <c r="AZ448" s="22" t="str">
        <f>IF(AM448="","",IF(COUNTIF($AM$3:AM448,AM448)=1,1+MAX($AZ$3:AZ447),INDEX($AZ$3:AZ447,MATCH(AM448,$AM$3:AM448,0),0)))</f>
        <v/>
      </c>
      <c r="BA448" s="79" t="str">
        <f t="shared" si="203"/>
        <v/>
      </c>
      <c r="BB448" s="79" t="str">
        <f t="shared" si="204"/>
        <v/>
      </c>
      <c r="BC448" s="22" t="str">
        <f>IF($AL448="","",IF(COUNTIF(AL448,"*"&amp;BC$1&amp;"*"),COUNTIF(AL$3:AL448,"*"&amp;BC$1&amp;"*"),""))</f>
        <v/>
      </c>
      <c r="BD448" s="22" t="str">
        <f>IF($AL448="","",IF(COUNTIF(AM448,"*"&amp;BD$1&amp;"*"),COUNTIF(AM$3:AM448,"*"&amp;BD$1&amp;"*"),""))</f>
        <v/>
      </c>
      <c r="BE448" s="22" t="str">
        <f>IF($AL448="","",IF(COUNTIF(AN448,"*"&amp;BE$1&amp;"*"),COUNTIF(AN$3:AN448,"*"&amp;BE$1&amp;"*"),""))</f>
        <v/>
      </c>
      <c r="BF448" s="22" t="str">
        <f>IF($AL448="","",IF(COUNTIF(AO448,"*"&amp;BF$1&amp;"*"),COUNTIF(AO$3:AO448,"*"&amp;BF$1&amp;"*"),""))</f>
        <v/>
      </c>
      <c r="BG448" s="83" t="str">
        <f t="shared" si="205"/>
        <v/>
      </c>
      <c r="BH448" s="22" t="str">
        <f t="shared" si="206"/>
        <v/>
      </c>
      <c r="BI448" s="22" t="str">
        <f t="shared" si="207"/>
        <v/>
      </c>
      <c r="BK448" s="22" t="str">
        <f>IF($BK$1&gt;=1+MAX($BK$3:BK447),1+MAX($BK$3:BK447),"")</f>
        <v/>
      </c>
      <c r="BL448" s="22" t="str">
        <f t="shared" si="229"/>
        <v/>
      </c>
      <c r="BM448" s="22" t="str">
        <f t="shared" si="229"/>
        <v/>
      </c>
      <c r="BN448" s="22" t="str">
        <f t="shared" si="229"/>
        <v/>
      </c>
      <c r="BO448" s="22" t="str">
        <f t="shared" si="229"/>
        <v/>
      </c>
      <c r="BP448" s="22" t="str">
        <f t="shared" si="229"/>
        <v/>
      </c>
      <c r="BQ448" s="22" t="str">
        <f t="shared" si="229"/>
        <v/>
      </c>
      <c r="BR448" s="22" t="str">
        <f t="shared" si="229"/>
        <v/>
      </c>
      <c r="BS448" s="22" t="str">
        <f t="shared" si="229"/>
        <v/>
      </c>
      <c r="BT448" s="22" t="str">
        <f t="shared" si="229"/>
        <v/>
      </c>
      <c r="BU448" s="22" t="str">
        <f t="shared" si="229"/>
        <v/>
      </c>
      <c r="BV448" s="22" t="str">
        <f t="shared" si="229"/>
        <v/>
      </c>
    </row>
    <row r="449" spans="2:74" ht="30" customHeight="1" x14ac:dyDescent="0.2">
      <c r="B449" s="75"/>
      <c r="C449" s="75"/>
      <c r="D449" s="77"/>
      <c r="E449" s="49"/>
      <c r="F449" s="49"/>
      <c r="G449" s="50"/>
      <c r="H449" s="51"/>
      <c r="I449" s="50"/>
      <c r="J449" s="53"/>
      <c r="K449" s="55" t="str">
        <f t="shared" si="208"/>
        <v/>
      </c>
      <c r="L449" s="50" t="str">
        <f t="shared" si="209"/>
        <v/>
      </c>
      <c r="M449" s="50" t="str">
        <f t="shared" si="210"/>
        <v/>
      </c>
      <c r="N449" s="72" t="str">
        <f t="shared" si="211"/>
        <v/>
      </c>
      <c r="O449" s="72" t="str">
        <f t="shared" si="212"/>
        <v/>
      </c>
      <c r="P449" s="51" t="str">
        <f t="shared" si="213"/>
        <v/>
      </c>
      <c r="Q449" s="21"/>
      <c r="R449" s="68" t="str">
        <f t="shared" si="214"/>
        <v/>
      </c>
      <c r="S449" s="51" t="str">
        <f t="shared" si="215"/>
        <v/>
      </c>
      <c r="T449" s="24"/>
      <c r="U449" s="7" t="str">
        <f t="shared" si="200"/>
        <v/>
      </c>
      <c r="V449" s="8" t="str">
        <f t="shared" si="216"/>
        <v/>
      </c>
      <c r="W449" s="21"/>
      <c r="X449" s="14" t="str">
        <f t="shared" si="201"/>
        <v/>
      </c>
      <c r="Y449" s="14" t="str">
        <f t="shared" si="217"/>
        <v/>
      </c>
      <c r="Z449" s="8" t="str">
        <f t="shared" si="218"/>
        <v/>
      </c>
      <c r="AA449" s="24"/>
      <c r="AB449" s="4" t="str">
        <f>IF(B449="","",COUNT(B$3:B449))</f>
        <v/>
      </c>
      <c r="AC449" s="4" t="str">
        <f>IF(C449="","",COUNT(C$3:C449))</f>
        <v/>
      </c>
      <c r="AD449" s="4" t="str">
        <f>IF(D449="","",COUNT(D$3:D449))</f>
        <v/>
      </c>
      <c r="AE449" s="22" t="str">
        <f>IF(E449="","",COUNTA($E$3:E449))</f>
        <v/>
      </c>
      <c r="AF449" s="60" t="str">
        <f>IF(B449="",IF(OR($C449&lt;&gt;"",$D449&lt;&gt;"",$E449&lt;&gt;"",$F449&lt;&gt;""),INDEX(AF$3:AF448,MATCH(MAX(AB$3:AB448),AB$3:AB448,0),0),""),B449)</f>
        <v/>
      </c>
      <c r="AG449" s="60" t="str">
        <f>IF(C449="",IF(OR($B449&lt;&gt;"",$D449&lt;&gt;"",$E449&lt;&gt;"",$F449&lt;&gt;""),INDEX(AG$3:AG448,MATCH(MAX(AC$3:AC448),AC$3:AC448,0),0),""),C449)</f>
        <v/>
      </c>
      <c r="AH449" s="60" t="str">
        <f>IF(D449="",IF(OR($B449&lt;&gt;"",$C449&lt;&gt;"",$E449&lt;&gt;"",$F449&lt;&gt;""),INDEX(AH$3:AH448,MATCH(MAX(AD$3:AD448),AD$3:AD448,0),0),""),D449)</f>
        <v/>
      </c>
      <c r="AI449" s="19" t="str">
        <f t="shared" si="219"/>
        <v/>
      </c>
      <c r="AJ449" s="22" t="str">
        <f>IF(AK449="","",$AK449&amp;"@"&amp;AL449&amp;IF(AL449="","","@"&amp;COUNTIF($AI$3:AI449,AL449)))</f>
        <v/>
      </c>
      <c r="AK449" s="45" t="str">
        <f t="shared" si="220"/>
        <v/>
      </c>
      <c r="AL449" s="5" t="str">
        <f>IF(AI449="",IF(AND(F449&lt;&gt;"",E449=""),INDEX($AI$3:AI448,MATCH(MAX($AE$3:AE448),$AE$3:AE448,0),0),""),AI449)</f>
        <v/>
      </c>
      <c r="AM449" s="22" t="str">
        <f>IF(入力!F449="","",IFERROR(INDEX(設定!$B$3:$B$100003,IFERROR(MATCH("*"&amp;$F449&amp;"*",設定!B$3:B$100003,0),MATCH("*"&amp;$F449&amp;"*",設定!C$3:C$100003,0)),0),入力!F449))&amp;""</f>
        <v/>
      </c>
      <c r="AN449" s="22" t="str">
        <f>IF(AM449="","",IFERROR(IF(入力!I449="",INDEX(設定!$D$3:$D$100003,MATCH("*"&amp;$AM449&amp;"*",設定!B$3:B$100003,0),0),I449),I449))&amp;""</f>
        <v/>
      </c>
      <c r="AO449" s="22" t="str">
        <f t="shared" si="221"/>
        <v/>
      </c>
      <c r="AP449" s="22" t="str">
        <f t="shared" si="222"/>
        <v/>
      </c>
      <c r="AQ449" s="22" t="str">
        <f>IF(AM449="","",IFERROR(IF(入力!H449="",INDEX(設定!$E$3:$X$100003,MATCH("*"&amp;$AM449&amp;"*",設定!B$3:B$100003,0),MATCH($AK449,設定!$E$1:$X$1,1)),H449),H449))</f>
        <v/>
      </c>
      <c r="AR449" s="23" t="str">
        <f t="shared" si="223"/>
        <v/>
      </c>
      <c r="AS449" s="23" t="str">
        <f>IF(AND(AR449&lt;&gt;"",COUNTIF($AJ$3:AJ449,AJ449)=1),SUMIF($AJ$3:$AR$100003,AJ449,$AR$3:$AR$100003),"")</f>
        <v/>
      </c>
      <c r="AT449" s="23" t="str">
        <f>IF(AND(COUNTIF($AK$3:AK449,AK449)=COUNTIF($AK$3:AK100449,AK449),AK449&lt;&gt;""),SUMIF($AK$3:AK449,AK449,$AR$3:AR449),"")</f>
        <v/>
      </c>
      <c r="AU449" s="125"/>
      <c r="AV449" s="22" t="str">
        <f>IF(COUNT(BA449:BF449)=6,MAX($AV$3:AV448)+1,"")</f>
        <v/>
      </c>
      <c r="AW449" s="22" t="str">
        <f>IF(AX449="","",RANK(AX449,$AX$3:$AX$100003,1)+COUNTIF($AX$3:AX449,AX449)-1)</f>
        <v/>
      </c>
      <c r="AX449" s="22" t="str">
        <f t="shared" si="202"/>
        <v/>
      </c>
      <c r="AY449" s="22" t="str">
        <f>IF(AL449="","",IF(COUNTIF($AL$3:AL449,AL449)=1,1+MAX($AY$3:AY448),INDEX($AY$3:AY448,MATCH(AL449,$AL$3:AL449,0),0)))</f>
        <v/>
      </c>
      <c r="AZ449" s="22" t="str">
        <f>IF(AM449="","",IF(COUNTIF($AM$3:AM449,AM449)=1,1+MAX($AZ$3:AZ448),INDEX($AZ$3:AZ448,MATCH(AM449,$AM$3:AM449,0),0)))</f>
        <v/>
      </c>
      <c r="BA449" s="79" t="str">
        <f t="shared" si="203"/>
        <v/>
      </c>
      <c r="BB449" s="79" t="str">
        <f t="shared" si="204"/>
        <v/>
      </c>
      <c r="BC449" s="22" t="str">
        <f>IF($AL449="","",IF(COUNTIF(AL449,"*"&amp;BC$1&amp;"*"),COUNTIF(AL$3:AL449,"*"&amp;BC$1&amp;"*"),""))</f>
        <v/>
      </c>
      <c r="BD449" s="22" t="str">
        <f>IF($AL449="","",IF(COUNTIF(AM449,"*"&amp;BD$1&amp;"*"),COUNTIF(AM$3:AM449,"*"&amp;BD$1&amp;"*"),""))</f>
        <v/>
      </c>
      <c r="BE449" s="22" t="str">
        <f>IF($AL449="","",IF(COUNTIF(AN449,"*"&amp;BE$1&amp;"*"),COUNTIF(AN$3:AN449,"*"&amp;BE$1&amp;"*"),""))</f>
        <v/>
      </c>
      <c r="BF449" s="22" t="str">
        <f>IF($AL449="","",IF(COUNTIF(AO449,"*"&amp;BF$1&amp;"*"),COUNTIF(AO$3:AO449,"*"&amp;BF$1&amp;"*"),""))</f>
        <v/>
      </c>
      <c r="BG449" s="83" t="str">
        <f t="shared" si="205"/>
        <v/>
      </c>
      <c r="BH449" s="22" t="str">
        <f t="shared" si="206"/>
        <v/>
      </c>
      <c r="BI449" s="22" t="str">
        <f t="shared" si="207"/>
        <v/>
      </c>
      <c r="BK449" s="22" t="str">
        <f>IF($BK$1&gt;=1+MAX($BK$3:BK448),1+MAX($BK$3:BK448),"")</f>
        <v/>
      </c>
      <c r="BL449" s="22" t="str">
        <f t="shared" si="229"/>
        <v/>
      </c>
      <c r="BM449" s="22" t="str">
        <f t="shared" si="229"/>
        <v/>
      </c>
      <c r="BN449" s="22" t="str">
        <f t="shared" si="229"/>
        <v/>
      </c>
      <c r="BO449" s="22" t="str">
        <f t="shared" si="229"/>
        <v/>
      </c>
      <c r="BP449" s="22" t="str">
        <f t="shared" si="229"/>
        <v/>
      </c>
      <c r="BQ449" s="22" t="str">
        <f t="shared" si="229"/>
        <v/>
      </c>
      <c r="BR449" s="22" t="str">
        <f t="shared" si="229"/>
        <v/>
      </c>
      <c r="BS449" s="22" t="str">
        <f t="shared" si="229"/>
        <v/>
      </c>
      <c r="BT449" s="22" t="str">
        <f t="shared" si="229"/>
        <v/>
      </c>
      <c r="BU449" s="22" t="str">
        <f t="shared" si="229"/>
        <v/>
      </c>
      <c r="BV449" s="22" t="str">
        <f t="shared" si="229"/>
        <v/>
      </c>
    </row>
    <row r="450" spans="2:74" ht="30" customHeight="1" x14ac:dyDescent="0.2">
      <c r="B450" s="75"/>
      <c r="C450" s="75"/>
      <c r="D450" s="77"/>
      <c r="E450" s="49"/>
      <c r="F450" s="49"/>
      <c r="G450" s="50"/>
      <c r="H450" s="51"/>
      <c r="I450" s="50"/>
      <c r="J450" s="53"/>
      <c r="K450" s="55" t="str">
        <f t="shared" si="208"/>
        <v/>
      </c>
      <c r="L450" s="50" t="str">
        <f t="shared" si="209"/>
        <v/>
      </c>
      <c r="M450" s="50" t="str">
        <f t="shared" si="210"/>
        <v/>
      </c>
      <c r="N450" s="72" t="str">
        <f t="shared" si="211"/>
        <v/>
      </c>
      <c r="O450" s="72" t="str">
        <f t="shared" si="212"/>
        <v/>
      </c>
      <c r="P450" s="51" t="str">
        <f t="shared" si="213"/>
        <v/>
      </c>
      <c r="Q450" s="21"/>
      <c r="R450" s="68" t="str">
        <f t="shared" si="214"/>
        <v/>
      </c>
      <c r="S450" s="51" t="str">
        <f t="shared" si="215"/>
        <v/>
      </c>
      <c r="T450" s="24"/>
      <c r="U450" s="7" t="str">
        <f t="shared" si="200"/>
        <v/>
      </c>
      <c r="V450" s="8" t="str">
        <f t="shared" si="216"/>
        <v/>
      </c>
      <c r="W450" s="21"/>
      <c r="X450" s="14" t="str">
        <f t="shared" si="201"/>
        <v/>
      </c>
      <c r="Y450" s="14" t="str">
        <f t="shared" si="217"/>
        <v/>
      </c>
      <c r="Z450" s="8" t="str">
        <f t="shared" si="218"/>
        <v/>
      </c>
      <c r="AA450" s="24"/>
      <c r="AB450" s="4" t="str">
        <f>IF(B450="","",COUNT(B$3:B450))</f>
        <v/>
      </c>
      <c r="AC450" s="4" t="str">
        <f>IF(C450="","",COUNT(C$3:C450))</f>
        <v/>
      </c>
      <c r="AD450" s="4" t="str">
        <f>IF(D450="","",COUNT(D$3:D450))</f>
        <v/>
      </c>
      <c r="AE450" s="22" t="str">
        <f>IF(E450="","",COUNTA($E$3:E450))</f>
        <v/>
      </c>
      <c r="AF450" s="60" t="str">
        <f>IF(B450="",IF(OR($C450&lt;&gt;"",$D450&lt;&gt;"",$E450&lt;&gt;"",$F450&lt;&gt;""),INDEX(AF$3:AF449,MATCH(MAX(AB$3:AB449),AB$3:AB449,0),0),""),B450)</f>
        <v/>
      </c>
      <c r="AG450" s="60" t="str">
        <f>IF(C450="",IF(OR($B450&lt;&gt;"",$D450&lt;&gt;"",$E450&lt;&gt;"",$F450&lt;&gt;""),INDEX(AG$3:AG449,MATCH(MAX(AC$3:AC449),AC$3:AC449,0),0),""),C450)</f>
        <v/>
      </c>
      <c r="AH450" s="60" t="str">
        <f>IF(D450="",IF(OR($B450&lt;&gt;"",$C450&lt;&gt;"",$E450&lt;&gt;"",$F450&lt;&gt;""),INDEX(AH$3:AH449,MATCH(MAX(AD$3:AD449),AD$3:AD449,0),0),""),D450)</f>
        <v/>
      </c>
      <c r="AI450" s="19" t="str">
        <f t="shared" si="219"/>
        <v/>
      </c>
      <c r="AJ450" s="22" t="str">
        <f>IF(AK450="","",$AK450&amp;"@"&amp;AL450&amp;IF(AL450="","","@"&amp;COUNTIF($AI$3:AI450,AL450)))</f>
        <v/>
      </c>
      <c r="AK450" s="45" t="str">
        <f t="shared" si="220"/>
        <v/>
      </c>
      <c r="AL450" s="5" t="str">
        <f>IF(AI450="",IF(AND(F450&lt;&gt;"",E450=""),INDEX($AI$3:AI449,MATCH(MAX($AE$3:AE449),$AE$3:AE449,0),0),""),AI450)</f>
        <v/>
      </c>
      <c r="AM450" s="22" t="str">
        <f>IF(入力!F450="","",IFERROR(INDEX(設定!$B$3:$B$100003,IFERROR(MATCH("*"&amp;$F450&amp;"*",設定!B$3:B$100003,0),MATCH("*"&amp;$F450&amp;"*",設定!C$3:C$100003,0)),0),入力!F450))&amp;""</f>
        <v/>
      </c>
      <c r="AN450" s="22" t="str">
        <f>IF(AM450="","",IFERROR(IF(入力!I450="",INDEX(設定!$D$3:$D$100003,MATCH("*"&amp;$AM450&amp;"*",設定!B$3:B$100003,0),0),I450),I450))&amp;""</f>
        <v/>
      </c>
      <c r="AO450" s="22" t="str">
        <f t="shared" si="221"/>
        <v/>
      </c>
      <c r="AP450" s="22" t="str">
        <f t="shared" si="222"/>
        <v/>
      </c>
      <c r="AQ450" s="22" t="str">
        <f>IF(AM450="","",IFERROR(IF(入力!H450="",INDEX(設定!$E$3:$X$100003,MATCH("*"&amp;$AM450&amp;"*",設定!B$3:B$100003,0),MATCH($AK450,設定!$E$1:$X$1,1)),H450),H450))</f>
        <v/>
      </c>
      <c r="AR450" s="23" t="str">
        <f t="shared" si="223"/>
        <v/>
      </c>
      <c r="AS450" s="23" t="str">
        <f>IF(AND(AR450&lt;&gt;"",COUNTIF($AJ$3:AJ450,AJ450)=1),SUMIF($AJ$3:$AR$100003,AJ450,$AR$3:$AR$100003),"")</f>
        <v/>
      </c>
      <c r="AT450" s="23" t="str">
        <f>IF(AND(COUNTIF($AK$3:AK450,AK450)=COUNTIF($AK$3:AK100450,AK450),AK450&lt;&gt;""),SUMIF($AK$3:AK450,AK450,$AR$3:AR450),"")</f>
        <v/>
      </c>
      <c r="AU450" s="125"/>
      <c r="AV450" s="22" t="str">
        <f>IF(COUNT(BA450:BF450)=6,MAX($AV$3:AV449)+1,"")</f>
        <v/>
      </c>
      <c r="AW450" s="22" t="str">
        <f>IF(AX450="","",RANK(AX450,$AX$3:$AX$100003,1)+COUNTIF($AX$3:AX450,AX450)-1)</f>
        <v/>
      </c>
      <c r="AX450" s="22" t="str">
        <f t="shared" si="202"/>
        <v/>
      </c>
      <c r="AY450" s="22" t="str">
        <f>IF(AL450="","",IF(COUNTIF($AL$3:AL450,AL450)=1,1+MAX($AY$3:AY449),INDEX($AY$3:AY449,MATCH(AL450,$AL$3:AL450,0),0)))</f>
        <v/>
      </c>
      <c r="AZ450" s="22" t="str">
        <f>IF(AM450="","",IF(COUNTIF($AM$3:AM450,AM450)=1,1+MAX($AZ$3:AZ449),INDEX($AZ$3:AZ449,MATCH(AM450,$AM$3:AM450,0),0)))</f>
        <v/>
      </c>
      <c r="BA450" s="79" t="str">
        <f t="shared" si="203"/>
        <v/>
      </c>
      <c r="BB450" s="79" t="str">
        <f t="shared" si="204"/>
        <v/>
      </c>
      <c r="BC450" s="22" t="str">
        <f>IF($AL450="","",IF(COUNTIF(AL450,"*"&amp;BC$1&amp;"*"),COUNTIF(AL$3:AL450,"*"&amp;BC$1&amp;"*"),""))</f>
        <v/>
      </c>
      <c r="BD450" s="22" t="str">
        <f>IF($AL450="","",IF(COUNTIF(AM450,"*"&amp;BD$1&amp;"*"),COUNTIF(AM$3:AM450,"*"&amp;BD$1&amp;"*"),""))</f>
        <v/>
      </c>
      <c r="BE450" s="22" t="str">
        <f>IF($AL450="","",IF(COUNTIF(AN450,"*"&amp;BE$1&amp;"*"),COUNTIF(AN$3:AN450,"*"&amp;BE$1&amp;"*"),""))</f>
        <v/>
      </c>
      <c r="BF450" s="22" t="str">
        <f>IF($AL450="","",IF(COUNTIF(AO450,"*"&amp;BF$1&amp;"*"),COUNTIF(AO$3:AO450,"*"&amp;BF$1&amp;"*"),""))</f>
        <v/>
      </c>
      <c r="BG450" s="83" t="str">
        <f t="shared" si="205"/>
        <v/>
      </c>
      <c r="BH450" s="22" t="str">
        <f t="shared" si="206"/>
        <v/>
      </c>
      <c r="BI450" s="22" t="str">
        <f t="shared" si="207"/>
        <v/>
      </c>
      <c r="BK450" s="22" t="str">
        <f>IF($BK$1&gt;=1+MAX($BK$3:BK449),1+MAX($BK$3:BK449),"")</f>
        <v/>
      </c>
      <c r="BL450" s="22" t="str">
        <f t="shared" si="229"/>
        <v/>
      </c>
      <c r="BM450" s="22" t="str">
        <f t="shared" si="229"/>
        <v/>
      </c>
      <c r="BN450" s="22" t="str">
        <f t="shared" si="229"/>
        <v/>
      </c>
      <c r="BO450" s="22" t="str">
        <f t="shared" si="229"/>
        <v/>
      </c>
      <c r="BP450" s="22" t="str">
        <f t="shared" si="229"/>
        <v/>
      </c>
      <c r="BQ450" s="22" t="str">
        <f t="shared" si="229"/>
        <v/>
      </c>
      <c r="BR450" s="22" t="str">
        <f t="shared" si="229"/>
        <v/>
      </c>
      <c r="BS450" s="22" t="str">
        <f t="shared" si="229"/>
        <v/>
      </c>
      <c r="BT450" s="22" t="str">
        <f t="shared" si="229"/>
        <v/>
      </c>
      <c r="BU450" s="22" t="str">
        <f t="shared" si="229"/>
        <v/>
      </c>
      <c r="BV450" s="22" t="str">
        <f t="shared" si="229"/>
        <v/>
      </c>
    </row>
    <row r="451" spans="2:74" ht="30" customHeight="1" x14ac:dyDescent="0.2">
      <c r="B451" s="75"/>
      <c r="C451" s="75"/>
      <c r="D451" s="77"/>
      <c r="E451" s="49"/>
      <c r="F451" s="49"/>
      <c r="G451" s="50"/>
      <c r="H451" s="51"/>
      <c r="I451" s="50"/>
      <c r="J451" s="53"/>
      <c r="K451" s="55" t="str">
        <f t="shared" si="208"/>
        <v/>
      </c>
      <c r="L451" s="50" t="str">
        <f t="shared" si="209"/>
        <v/>
      </c>
      <c r="M451" s="50" t="str">
        <f t="shared" si="210"/>
        <v/>
      </c>
      <c r="N451" s="72" t="str">
        <f t="shared" si="211"/>
        <v/>
      </c>
      <c r="O451" s="72" t="str">
        <f t="shared" si="212"/>
        <v/>
      </c>
      <c r="P451" s="51" t="str">
        <f t="shared" si="213"/>
        <v/>
      </c>
      <c r="Q451" s="21"/>
      <c r="R451" s="68" t="str">
        <f t="shared" si="214"/>
        <v/>
      </c>
      <c r="S451" s="51" t="str">
        <f t="shared" si="215"/>
        <v/>
      </c>
      <c r="T451" s="24"/>
      <c r="U451" s="7" t="str">
        <f t="shared" ref="U451:U514" si="230">IFERROR(INDEX($AL$3:$AL$100003,MATCH(ROW()-ROW($U$2),$AY$3:$AY$100003,0),0),"")</f>
        <v/>
      </c>
      <c r="V451" s="8" t="str">
        <f t="shared" si="216"/>
        <v/>
      </c>
      <c r="W451" s="21"/>
      <c r="X451" s="14" t="str">
        <f t="shared" ref="X451:X514" si="231">IFERROR(INDEX($AM$3:$AM$100003,MATCH(ROW()-ROW($X$2),$AZ$3:$AZ$100003,0),0),"")</f>
        <v/>
      </c>
      <c r="Y451" s="14" t="str">
        <f t="shared" si="217"/>
        <v/>
      </c>
      <c r="Z451" s="8" t="str">
        <f t="shared" si="218"/>
        <v/>
      </c>
      <c r="AA451" s="24"/>
      <c r="AB451" s="4" t="str">
        <f>IF(B451="","",COUNT(B$3:B451))</f>
        <v/>
      </c>
      <c r="AC451" s="4" t="str">
        <f>IF(C451="","",COUNT(C$3:C451))</f>
        <v/>
      </c>
      <c r="AD451" s="4" t="str">
        <f>IF(D451="","",COUNT(D$3:D451))</f>
        <v/>
      </c>
      <c r="AE451" s="22" t="str">
        <f>IF(E451="","",COUNTA($E$3:E451))</f>
        <v/>
      </c>
      <c r="AF451" s="60" t="str">
        <f>IF(B451="",IF(OR($C451&lt;&gt;"",$D451&lt;&gt;"",$E451&lt;&gt;"",$F451&lt;&gt;""),INDEX(AF$3:AF450,MATCH(MAX(AB$3:AB450),AB$3:AB450,0),0),""),B451)</f>
        <v/>
      </c>
      <c r="AG451" s="60" t="str">
        <f>IF(C451="",IF(OR($B451&lt;&gt;"",$D451&lt;&gt;"",$E451&lt;&gt;"",$F451&lt;&gt;""),INDEX(AG$3:AG450,MATCH(MAX(AC$3:AC450),AC$3:AC450,0),0),""),C451)</f>
        <v/>
      </c>
      <c r="AH451" s="60" t="str">
        <f>IF(D451="",IF(OR($B451&lt;&gt;"",$C451&lt;&gt;"",$E451&lt;&gt;"",$F451&lt;&gt;""),INDEX(AH$3:AH450,MATCH(MAX(AD$3:AD450),AD$3:AD450,0),0),""),D451)</f>
        <v/>
      </c>
      <c r="AI451" s="19" t="str">
        <f t="shared" si="219"/>
        <v/>
      </c>
      <c r="AJ451" s="22" t="str">
        <f>IF(AK451="","",$AK451&amp;"@"&amp;AL451&amp;IF(AL451="","","@"&amp;COUNTIF($AI$3:AI451,AL451)))</f>
        <v/>
      </c>
      <c r="AK451" s="45" t="str">
        <f t="shared" si="220"/>
        <v/>
      </c>
      <c r="AL451" s="5" t="str">
        <f>IF(AI451="",IF(AND(F451&lt;&gt;"",E451=""),INDEX($AI$3:AI450,MATCH(MAX($AE$3:AE450),$AE$3:AE450,0),0),""),AI451)</f>
        <v/>
      </c>
      <c r="AM451" s="22" t="str">
        <f>IF(入力!F451="","",IFERROR(INDEX(設定!$B$3:$B$100003,IFERROR(MATCH("*"&amp;$F451&amp;"*",設定!B$3:B$100003,0),MATCH("*"&amp;$F451&amp;"*",設定!C$3:C$100003,0)),0),入力!F451))&amp;""</f>
        <v/>
      </c>
      <c r="AN451" s="22" t="str">
        <f>IF(AM451="","",IFERROR(IF(入力!I451="",INDEX(設定!$D$3:$D$100003,MATCH("*"&amp;$AM451&amp;"*",設定!B$3:B$100003,0),0),I451),I451))&amp;""</f>
        <v/>
      </c>
      <c r="AO451" s="22" t="str">
        <f t="shared" si="221"/>
        <v/>
      </c>
      <c r="AP451" s="22" t="str">
        <f t="shared" si="222"/>
        <v/>
      </c>
      <c r="AQ451" s="22" t="str">
        <f>IF(AM451="","",IFERROR(IF(入力!H451="",INDEX(設定!$E$3:$X$100003,MATCH("*"&amp;$AM451&amp;"*",設定!B$3:B$100003,0),MATCH($AK451,設定!$E$1:$X$1,1)),H451),H451))</f>
        <v/>
      </c>
      <c r="AR451" s="23" t="str">
        <f t="shared" si="223"/>
        <v/>
      </c>
      <c r="AS451" s="23" t="str">
        <f>IF(AND(AR451&lt;&gt;"",COUNTIF($AJ$3:AJ451,AJ451)=1),SUMIF($AJ$3:$AR$100003,AJ451,$AR$3:$AR$100003),"")</f>
        <v/>
      </c>
      <c r="AT451" s="23" t="str">
        <f>IF(AND(COUNTIF($AK$3:AK451,AK451)=COUNTIF($AK$3:AK100451,AK451),AK451&lt;&gt;""),SUMIF($AK$3:AK451,AK451,$AR$3:AR451),"")</f>
        <v/>
      </c>
      <c r="AU451" s="125"/>
      <c r="AV451" s="22" t="str">
        <f>IF(COUNT(BA451:BF451)=6,MAX($AV$3:AV450)+1,"")</f>
        <v/>
      </c>
      <c r="AW451" s="22" t="str">
        <f>IF(AX451="","",RANK(AX451,$AX$3:$AX$100003,1)+COUNTIF($AX$3:AX451,AX451)-1)</f>
        <v/>
      </c>
      <c r="AX451" s="22" t="str">
        <f t="shared" ref="AX451:AX514" si="232">IF(OR(AY451="",AV451=""),"",AY451*0.1^LEN(AY451)+AK451)</f>
        <v/>
      </c>
      <c r="AY451" s="22" t="str">
        <f>IF(AL451="","",IF(COUNTIF($AL$3:AL451,AL451)=1,1+MAX($AY$3:AY450),INDEX($AY$3:AY450,MATCH(AL451,$AL$3:AL451,0),0)))</f>
        <v/>
      </c>
      <c r="AZ451" s="22" t="str">
        <f>IF(AM451="","",IF(COUNTIF($AM$3:AM451,AM451)=1,1+MAX($AZ$3:AZ450),INDEX($AZ$3:AZ450,MATCH(AM451,$AM$3:AM451,0),0)))</f>
        <v/>
      </c>
      <c r="BA451" s="79" t="str">
        <f t="shared" ref="BA451:BA514" si="233">IF($BA$1="",IF(AK451="","",AK451),IF(AND(AK451&gt;=$BA$1,AK451&lt;&gt;""),AK451,""))</f>
        <v/>
      </c>
      <c r="BB451" s="79" t="str">
        <f t="shared" ref="BB451:BB514" si="234">IF($BB$1="",IF(AK451="","",AK451),IF(AND(AK451&lt;=$BB$1,AK451&lt;&gt;""),AK451,""))</f>
        <v/>
      </c>
      <c r="BC451" s="22" t="str">
        <f>IF($AL451="","",IF(COUNTIF(AL451,"*"&amp;BC$1&amp;"*"),COUNTIF(AL$3:AL451,"*"&amp;BC$1&amp;"*"),""))</f>
        <v/>
      </c>
      <c r="BD451" s="22" t="str">
        <f>IF($AL451="","",IF(COUNTIF(AM451,"*"&amp;BD$1&amp;"*"),COUNTIF(AM$3:AM451,"*"&amp;BD$1&amp;"*"),""))</f>
        <v/>
      </c>
      <c r="BE451" s="22" t="str">
        <f>IF($AL451="","",IF(COUNTIF(AN451,"*"&amp;BE$1&amp;"*"),COUNTIF(AN$3:AN451,"*"&amp;BE$1&amp;"*"),""))</f>
        <v/>
      </c>
      <c r="BF451" s="22" t="str">
        <f>IF($AL451="","",IF(COUNTIF(AO451,"*"&amp;BF$1&amp;"*"),COUNTIF(AO$3:AO451,"*"&amp;BF$1&amp;"*"),""))</f>
        <v/>
      </c>
      <c r="BG451" s="83" t="str">
        <f t="shared" ref="BG451:BG514" si="235">IF(AP451="","",AP451)</f>
        <v/>
      </c>
      <c r="BH451" s="22" t="str">
        <f t="shared" ref="BH451:BH514" si="236">IF(AQ451="","",AQ451)</f>
        <v/>
      </c>
      <c r="BI451" s="22" t="str">
        <f t="shared" ref="BI451:BI514" si="237">IF(AR451="","",AR451)</f>
        <v/>
      </c>
      <c r="BK451" s="22" t="str">
        <f>IF($BK$1&gt;=1+MAX($BK$3:BK450),1+MAX($BK$3:BK450),"")</f>
        <v/>
      </c>
      <c r="BL451" s="22" t="str">
        <f t="shared" si="229"/>
        <v/>
      </c>
      <c r="BM451" s="22" t="str">
        <f t="shared" si="229"/>
        <v/>
      </c>
      <c r="BN451" s="22" t="str">
        <f t="shared" si="229"/>
        <v/>
      </c>
      <c r="BO451" s="22" t="str">
        <f t="shared" si="229"/>
        <v/>
      </c>
      <c r="BP451" s="22" t="str">
        <f t="shared" si="229"/>
        <v/>
      </c>
      <c r="BQ451" s="22" t="str">
        <f t="shared" si="229"/>
        <v/>
      </c>
      <c r="BR451" s="22" t="str">
        <f t="shared" si="229"/>
        <v/>
      </c>
      <c r="BS451" s="22" t="str">
        <f t="shared" si="229"/>
        <v/>
      </c>
      <c r="BT451" s="22" t="str">
        <f t="shared" si="229"/>
        <v/>
      </c>
      <c r="BU451" s="22" t="str">
        <f t="shared" si="229"/>
        <v/>
      </c>
      <c r="BV451" s="22" t="str">
        <f t="shared" si="229"/>
        <v/>
      </c>
    </row>
    <row r="452" spans="2:74" ht="30" customHeight="1" x14ac:dyDescent="0.2">
      <c r="B452" s="75"/>
      <c r="C452" s="75"/>
      <c r="D452" s="77"/>
      <c r="E452" s="49"/>
      <c r="F452" s="49"/>
      <c r="G452" s="50"/>
      <c r="H452" s="51"/>
      <c r="I452" s="50"/>
      <c r="J452" s="53"/>
      <c r="K452" s="55" t="str">
        <f t="shared" si="208"/>
        <v/>
      </c>
      <c r="L452" s="50" t="str">
        <f t="shared" si="209"/>
        <v/>
      </c>
      <c r="M452" s="50" t="str">
        <f t="shared" si="210"/>
        <v/>
      </c>
      <c r="N452" s="72" t="str">
        <f t="shared" si="211"/>
        <v/>
      </c>
      <c r="O452" s="72" t="str">
        <f t="shared" si="212"/>
        <v/>
      </c>
      <c r="P452" s="51" t="str">
        <f t="shared" si="213"/>
        <v/>
      </c>
      <c r="Q452" s="21"/>
      <c r="R452" s="68" t="str">
        <f t="shared" si="214"/>
        <v/>
      </c>
      <c r="S452" s="51" t="str">
        <f t="shared" si="215"/>
        <v/>
      </c>
      <c r="T452" s="24"/>
      <c r="U452" s="7" t="str">
        <f t="shared" si="230"/>
        <v/>
      </c>
      <c r="V452" s="8" t="str">
        <f t="shared" si="216"/>
        <v/>
      </c>
      <c r="W452" s="21"/>
      <c r="X452" s="14" t="str">
        <f t="shared" si="231"/>
        <v/>
      </c>
      <c r="Y452" s="14" t="str">
        <f t="shared" si="217"/>
        <v/>
      </c>
      <c r="Z452" s="8" t="str">
        <f t="shared" si="218"/>
        <v/>
      </c>
      <c r="AA452" s="24"/>
      <c r="AB452" s="4" t="str">
        <f>IF(B452="","",COUNT(B$3:B452))</f>
        <v/>
      </c>
      <c r="AC452" s="4" t="str">
        <f>IF(C452="","",COUNT(C$3:C452))</f>
        <v/>
      </c>
      <c r="AD452" s="4" t="str">
        <f>IF(D452="","",COUNT(D$3:D452))</f>
        <v/>
      </c>
      <c r="AE452" s="22" t="str">
        <f>IF(E452="","",COUNTA($E$3:E452))</f>
        <v/>
      </c>
      <c r="AF452" s="60" t="str">
        <f>IF(B452="",IF(OR($C452&lt;&gt;"",$D452&lt;&gt;"",$E452&lt;&gt;"",$F452&lt;&gt;""),INDEX(AF$3:AF451,MATCH(MAX(AB$3:AB451),AB$3:AB451,0),0),""),B452)</f>
        <v/>
      </c>
      <c r="AG452" s="60" t="str">
        <f>IF(C452="",IF(OR($B452&lt;&gt;"",$D452&lt;&gt;"",$E452&lt;&gt;"",$F452&lt;&gt;""),INDEX(AG$3:AG451,MATCH(MAX(AC$3:AC451),AC$3:AC451,0),0),""),C452)</f>
        <v/>
      </c>
      <c r="AH452" s="60" t="str">
        <f>IF(D452="",IF(OR($B452&lt;&gt;"",$C452&lt;&gt;"",$E452&lt;&gt;"",$F452&lt;&gt;""),INDEX(AH$3:AH451,MATCH(MAX(AD$3:AD451),AD$3:AD451,0),0),""),D452)</f>
        <v/>
      </c>
      <c r="AI452" s="19" t="str">
        <f t="shared" si="219"/>
        <v/>
      </c>
      <c r="AJ452" s="22" t="str">
        <f>IF(AK452="","",$AK452&amp;"@"&amp;AL452&amp;IF(AL452="","","@"&amp;COUNTIF($AI$3:AI452,AL452)))</f>
        <v/>
      </c>
      <c r="AK452" s="45" t="str">
        <f t="shared" si="220"/>
        <v/>
      </c>
      <c r="AL452" s="5" t="str">
        <f>IF(AI452="",IF(AND(F452&lt;&gt;"",E452=""),INDEX($AI$3:AI451,MATCH(MAX($AE$3:AE451),$AE$3:AE451,0),0),""),AI452)</f>
        <v/>
      </c>
      <c r="AM452" s="22" t="str">
        <f>IF(入力!F452="","",IFERROR(INDEX(設定!$B$3:$B$100003,IFERROR(MATCH("*"&amp;$F452&amp;"*",設定!B$3:B$100003,0),MATCH("*"&amp;$F452&amp;"*",設定!C$3:C$100003,0)),0),入力!F452))&amp;""</f>
        <v/>
      </c>
      <c r="AN452" s="22" t="str">
        <f>IF(AM452="","",IFERROR(IF(入力!I452="",INDEX(設定!$D$3:$D$100003,MATCH("*"&amp;$AM452&amp;"*",設定!B$3:B$100003,0),0),I452),I452))&amp;""</f>
        <v/>
      </c>
      <c r="AO452" s="22" t="str">
        <f t="shared" si="221"/>
        <v/>
      </c>
      <c r="AP452" s="22" t="str">
        <f t="shared" si="222"/>
        <v/>
      </c>
      <c r="AQ452" s="22" t="str">
        <f>IF(AM452="","",IFERROR(IF(入力!H452="",INDEX(設定!$E$3:$X$100003,MATCH("*"&amp;$AM452&amp;"*",設定!B$3:B$100003,0),MATCH($AK452,設定!$E$1:$X$1,1)),H452),H452))</f>
        <v/>
      </c>
      <c r="AR452" s="23" t="str">
        <f t="shared" si="223"/>
        <v/>
      </c>
      <c r="AS452" s="23" t="str">
        <f>IF(AND(AR452&lt;&gt;"",COUNTIF($AJ$3:AJ452,AJ452)=1),SUMIF($AJ$3:$AR$100003,AJ452,$AR$3:$AR$100003),"")</f>
        <v/>
      </c>
      <c r="AT452" s="23" t="str">
        <f>IF(AND(COUNTIF($AK$3:AK452,AK452)=COUNTIF($AK$3:AK100452,AK452),AK452&lt;&gt;""),SUMIF($AK$3:AK452,AK452,$AR$3:AR452),"")</f>
        <v/>
      </c>
      <c r="AU452" s="125"/>
      <c r="AV452" s="22" t="str">
        <f>IF(COUNT(BA452:BF452)=6,MAX($AV$3:AV451)+1,"")</f>
        <v/>
      </c>
      <c r="AW452" s="22" t="str">
        <f>IF(AX452="","",RANK(AX452,$AX$3:$AX$100003,1)+COUNTIF($AX$3:AX452,AX452)-1)</f>
        <v/>
      </c>
      <c r="AX452" s="22" t="str">
        <f t="shared" si="232"/>
        <v/>
      </c>
      <c r="AY452" s="22" t="str">
        <f>IF(AL452="","",IF(COUNTIF($AL$3:AL452,AL452)=1,1+MAX($AY$3:AY451),INDEX($AY$3:AY451,MATCH(AL452,$AL$3:AL452,0),0)))</f>
        <v/>
      </c>
      <c r="AZ452" s="22" t="str">
        <f>IF(AM452="","",IF(COUNTIF($AM$3:AM452,AM452)=1,1+MAX($AZ$3:AZ451),INDEX($AZ$3:AZ451,MATCH(AM452,$AM$3:AM452,0),0)))</f>
        <v/>
      </c>
      <c r="BA452" s="79" t="str">
        <f t="shared" si="233"/>
        <v/>
      </c>
      <c r="BB452" s="79" t="str">
        <f t="shared" si="234"/>
        <v/>
      </c>
      <c r="BC452" s="22" t="str">
        <f>IF($AL452="","",IF(COUNTIF(AL452,"*"&amp;BC$1&amp;"*"),COUNTIF(AL$3:AL452,"*"&amp;BC$1&amp;"*"),""))</f>
        <v/>
      </c>
      <c r="BD452" s="22" t="str">
        <f>IF($AL452="","",IF(COUNTIF(AM452,"*"&amp;BD$1&amp;"*"),COUNTIF(AM$3:AM452,"*"&amp;BD$1&amp;"*"),""))</f>
        <v/>
      </c>
      <c r="BE452" s="22" t="str">
        <f>IF($AL452="","",IF(COUNTIF(AN452,"*"&amp;BE$1&amp;"*"),COUNTIF(AN$3:AN452,"*"&amp;BE$1&amp;"*"),""))</f>
        <v/>
      </c>
      <c r="BF452" s="22" t="str">
        <f>IF($AL452="","",IF(COUNTIF(AO452,"*"&amp;BF$1&amp;"*"),COUNTIF(AO$3:AO452,"*"&amp;BF$1&amp;"*"),""))</f>
        <v/>
      </c>
      <c r="BG452" s="83" t="str">
        <f t="shared" si="235"/>
        <v/>
      </c>
      <c r="BH452" s="22" t="str">
        <f t="shared" si="236"/>
        <v/>
      </c>
      <c r="BI452" s="22" t="str">
        <f t="shared" si="237"/>
        <v/>
      </c>
      <c r="BK452" s="22" t="str">
        <f>IF($BK$1&gt;=1+MAX($BK$3:BK451),1+MAX($BK$3:BK451),"")</f>
        <v/>
      </c>
      <c r="BL452" s="22" t="str">
        <f t="shared" si="229"/>
        <v/>
      </c>
      <c r="BM452" s="22" t="str">
        <f t="shared" si="229"/>
        <v/>
      </c>
      <c r="BN452" s="22" t="str">
        <f t="shared" si="229"/>
        <v/>
      </c>
      <c r="BO452" s="22" t="str">
        <f t="shared" si="229"/>
        <v/>
      </c>
      <c r="BP452" s="22" t="str">
        <f t="shared" si="229"/>
        <v/>
      </c>
      <c r="BQ452" s="22" t="str">
        <f t="shared" si="229"/>
        <v/>
      </c>
      <c r="BR452" s="22" t="str">
        <f t="shared" si="229"/>
        <v/>
      </c>
      <c r="BS452" s="22" t="str">
        <f t="shared" si="229"/>
        <v/>
      </c>
      <c r="BT452" s="22" t="str">
        <f t="shared" si="229"/>
        <v/>
      </c>
      <c r="BU452" s="22" t="str">
        <f t="shared" si="229"/>
        <v/>
      </c>
      <c r="BV452" s="22" t="str">
        <f t="shared" si="229"/>
        <v/>
      </c>
    </row>
    <row r="453" spans="2:74" ht="30" customHeight="1" x14ac:dyDescent="0.2">
      <c r="B453" s="75"/>
      <c r="C453" s="75"/>
      <c r="D453" s="77"/>
      <c r="E453" s="49"/>
      <c r="F453" s="49"/>
      <c r="G453" s="50"/>
      <c r="H453" s="51"/>
      <c r="I453" s="50"/>
      <c r="J453" s="53"/>
      <c r="K453" s="55" t="str">
        <f t="shared" si="208"/>
        <v/>
      </c>
      <c r="L453" s="50" t="str">
        <f t="shared" si="209"/>
        <v/>
      </c>
      <c r="M453" s="50" t="str">
        <f t="shared" si="210"/>
        <v/>
      </c>
      <c r="N453" s="72" t="str">
        <f t="shared" si="211"/>
        <v/>
      </c>
      <c r="O453" s="72" t="str">
        <f t="shared" si="212"/>
        <v/>
      </c>
      <c r="P453" s="51" t="str">
        <f t="shared" si="213"/>
        <v/>
      </c>
      <c r="Q453" s="21"/>
      <c r="R453" s="68" t="str">
        <f t="shared" si="214"/>
        <v/>
      </c>
      <c r="S453" s="51" t="str">
        <f t="shared" si="215"/>
        <v/>
      </c>
      <c r="T453" s="24"/>
      <c r="U453" s="7" t="str">
        <f t="shared" si="230"/>
        <v/>
      </c>
      <c r="V453" s="8" t="str">
        <f t="shared" si="216"/>
        <v/>
      </c>
      <c r="W453" s="21"/>
      <c r="X453" s="14" t="str">
        <f t="shared" si="231"/>
        <v/>
      </c>
      <c r="Y453" s="14" t="str">
        <f t="shared" si="217"/>
        <v/>
      </c>
      <c r="Z453" s="8" t="str">
        <f t="shared" si="218"/>
        <v/>
      </c>
      <c r="AA453" s="24"/>
      <c r="AB453" s="4" t="str">
        <f>IF(B453="","",COUNT(B$3:B453))</f>
        <v/>
      </c>
      <c r="AC453" s="4" t="str">
        <f>IF(C453="","",COUNT(C$3:C453))</f>
        <v/>
      </c>
      <c r="AD453" s="4" t="str">
        <f>IF(D453="","",COUNT(D$3:D453))</f>
        <v/>
      </c>
      <c r="AE453" s="22" t="str">
        <f>IF(E453="","",COUNTA($E$3:E453))</f>
        <v/>
      </c>
      <c r="AF453" s="60" t="str">
        <f>IF(B453="",IF(OR($C453&lt;&gt;"",$D453&lt;&gt;"",$E453&lt;&gt;"",$F453&lt;&gt;""),INDEX(AF$3:AF452,MATCH(MAX(AB$3:AB452),AB$3:AB452,0),0),""),B453)</f>
        <v/>
      </c>
      <c r="AG453" s="60" t="str">
        <f>IF(C453="",IF(OR($B453&lt;&gt;"",$D453&lt;&gt;"",$E453&lt;&gt;"",$F453&lt;&gt;""),INDEX(AG$3:AG452,MATCH(MAX(AC$3:AC452),AC$3:AC452,0),0),""),C453)</f>
        <v/>
      </c>
      <c r="AH453" s="60" t="str">
        <f>IF(D453="",IF(OR($B453&lt;&gt;"",$C453&lt;&gt;"",$E453&lt;&gt;"",$F453&lt;&gt;""),INDEX(AH$3:AH452,MATCH(MAX(AD$3:AD452),AD$3:AD452,0),0),""),D453)</f>
        <v/>
      </c>
      <c r="AI453" s="19" t="str">
        <f t="shared" si="219"/>
        <v/>
      </c>
      <c r="AJ453" s="22" t="str">
        <f>IF(AK453="","",$AK453&amp;"@"&amp;AL453&amp;IF(AL453="","","@"&amp;COUNTIF($AI$3:AI453,AL453)))</f>
        <v/>
      </c>
      <c r="AK453" s="45" t="str">
        <f t="shared" si="220"/>
        <v/>
      </c>
      <c r="AL453" s="5" t="str">
        <f>IF(AI453="",IF(AND(F453&lt;&gt;"",E453=""),INDEX($AI$3:AI452,MATCH(MAX($AE$3:AE452),$AE$3:AE452,0),0),""),AI453)</f>
        <v/>
      </c>
      <c r="AM453" s="22" t="str">
        <f>IF(入力!F453="","",IFERROR(INDEX(設定!$B$3:$B$100003,IFERROR(MATCH("*"&amp;$F453&amp;"*",設定!B$3:B$100003,0),MATCH("*"&amp;$F453&amp;"*",設定!C$3:C$100003,0)),0),入力!F453))&amp;""</f>
        <v/>
      </c>
      <c r="AN453" s="22" t="str">
        <f>IF(AM453="","",IFERROR(IF(入力!I453="",INDEX(設定!$D$3:$D$100003,MATCH("*"&amp;$AM453&amp;"*",設定!B$3:B$100003,0),0),I453),I453))&amp;""</f>
        <v/>
      </c>
      <c r="AO453" s="22" t="str">
        <f t="shared" si="221"/>
        <v/>
      </c>
      <c r="AP453" s="22" t="str">
        <f t="shared" si="222"/>
        <v/>
      </c>
      <c r="AQ453" s="22" t="str">
        <f>IF(AM453="","",IFERROR(IF(入力!H453="",INDEX(設定!$E$3:$X$100003,MATCH("*"&amp;$AM453&amp;"*",設定!B$3:B$100003,0),MATCH($AK453,設定!$E$1:$X$1,1)),H453),H453))</f>
        <v/>
      </c>
      <c r="AR453" s="23" t="str">
        <f t="shared" si="223"/>
        <v/>
      </c>
      <c r="AS453" s="23" t="str">
        <f>IF(AND(AR453&lt;&gt;"",COUNTIF($AJ$3:AJ453,AJ453)=1),SUMIF($AJ$3:$AR$100003,AJ453,$AR$3:$AR$100003),"")</f>
        <v/>
      </c>
      <c r="AT453" s="23" t="str">
        <f>IF(AND(COUNTIF($AK$3:AK453,AK453)=COUNTIF($AK$3:AK100453,AK453),AK453&lt;&gt;""),SUMIF($AK$3:AK453,AK453,$AR$3:AR453),"")</f>
        <v/>
      </c>
      <c r="AU453" s="125"/>
      <c r="AV453" s="22" t="str">
        <f>IF(COUNT(BA453:BF453)=6,MAX($AV$3:AV452)+1,"")</f>
        <v/>
      </c>
      <c r="AW453" s="22" t="str">
        <f>IF(AX453="","",RANK(AX453,$AX$3:$AX$100003,1)+COUNTIF($AX$3:AX453,AX453)-1)</f>
        <v/>
      </c>
      <c r="AX453" s="22" t="str">
        <f t="shared" si="232"/>
        <v/>
      </c>
      <c r="AY453" s="22" t="str">
        <f>IF(AL453="","",IF(COUNTIF($AL$3:AL453,AL453)=1,1+MAX($AY$3:AY452),INDEX($AY$3:AY452,MATCH(AL453,$AL$3:AL453,0),0)))</f>
        <v/>
      </c>
      <c r="AZ453" s="22" t="str">
        <f>IF(AM453="","",IF(COUNTIF($AM$3:AM453,AM453)=1,1+MAX($AZ$3:AZ452),INDEX($AZ$3:AZ452,MATCH(AM453,$AM$3:AM453,0),0)))</f>
        <v/>
      </c>
      <c r="BA453" s="79" t="str">
        <f t="shared" si="233"/>
        <v/>
      </c>
      <c r="BB453" s="79" t="str">
        <f t="shared" si="234"/>
        <v/>
      </c>
      <c r="BC453" s="22" t="str">
        <f>IF($AL453="","",IF(COUNTIF(AL453,"*"&amp;BC$1&amp;"*"),COUNTIF(AL$3:AL453,"*"&amp;BC$1&amp;"*"),""))</f>
        <v/>
      </c>
      <c r="BD453" s="22" t="str">
        <f>IF($AL453="","",IF(COUNTIF(AM453,"*"&amp;BD$1&amp;"*"),COUNTIF(AM$3:AM453,"*"&amp;BD$1&amp;"*"),""))</f>
        <v/>
      </c>
      <c r="BE453" s="22" t="str">
        <f>IF($AL453="","",IF(COUNTIF(AN453,"*"&amp;BE$1&amp;"*"),COUNTIF(AN$3:AN453,"*"&amp;BE$1&amp;"*"),""))</f>
        <v/>
      </c>
      <c r="BF453" s="22" t="str">
        <f>IF($AL453="","",IF(COUNTIF(AO453,"*"&amp;BF$1&amp;"*"),COUNTIF(AO$3:AO453,"*"&amp;BF$1&amp;"*"),""))</f>
        <v/>
      </c>
      <c r="BG453" s="83" t="str">
        <f t="shared" si="235"/>
        <v/>
      </c>
      <c r="BH453" s="22" t="str">
        <f t="shared" si="236"/>
        <v/>
      </c>
      <c r="BI453" s="22" t="str">
        <f t="shared" si="237"/>
        <v/>
      </c>
      <c r="BK453" s="22" t="str">
        <f>IF($BK$1&gt;=1+MAX($BK$3:BK452),1+MAX($BK$3:BK452),"")</f>
        <v/>
      </c>
      <c r="BL453" s="22" t="str">
        <f t="shared" ref="BL453:BV462" si="238">IFERROR(IF($BK453="","",INDEX($AF$3:$AR$100003,MATCH($BK453,INDEX($AV$3:$AW$100003,0,MATCH($BL$1,$AV$2:$AW$2,0)),0),MATCH(BL$2,$AF$2:$AR$2,0))),"")</f>
        <v/>
      </c>
      <c r="BM453" s="22" t="str">
        <f t="shared" si="238"/>
        <v/>
      </c>
      <c r="BN453" s="22" t="str">
        <f t="shared" si="238"/>
        <v/>
      </c>
      <c r="BO453" s="22" t="str">
        <f t="shared" si="238"/>
        <v/>
      </c>
      <c r="BP453" s="22" t="str">
        <f t="shared" si="238"/>
        <v/>
      </c>
      <c r="BQ453" s="22" t="str">
        <f t="shared" si="238"/>
        <v/>
      </c>
      <c r="BR453" s="22" t="str">
        <f t="shared" si="238"/>
        <v/>
      </c>
      <c r="BS453" s="22" t="str">
        <f t="shared" si="238"/>
        <v/>
      </c>
      <c r="BT453" s="22" t="str">
        <f t="shared" si="238"/>
        <v/>
      </c>
      <c r="BU453" s="22" t="str">
        <f t="shared" si="238"/>
        <v/>
      </c>
      <c r="BV453" s="22" t="str">
        <f t="shared" si="238"/>
        <v/>
      </c>
    </row>
    <row r="454" spans="2:74" ht="30" customHeight="1" x14ac:dyDescent="0.2">
      <c r="B454" s="75"/>
      <c r="C454" s="75"/>
      <c r="D454" s="77"/>
      <c r="E454" s="49"/>
      <c r="F454" s="49"/>
      <c r="G454" s="50"/>
      <c r="H454" s="51"/>
      <c r="I454" s="50"/>
      <c r="J454" s="53"/>
      <c r="K454" s="55" t="str">
        <f t="shared" si="208"/>
        <v/>
      </c>
      <c r="L454" s="50" t="str">
        <f t="shared" si="209"/>
        <v/>
      </c>
      <c r="M454" s="50" t="str">
        <f t="shared" si="210"/>
        <v/>
      </c>
      <c r="N454" s="72" t="str">
        <f t="shared" si="211"/>
        <v/>
      </c>
      <c r="O454" s="72" t="str">
        <f t="shared" si="212"/>
        <v/>
      </c>
      <c r="P454" s="51" t="str">
        <f t="shared" si="213"/>
        <v/>
      </c>
      <c r="Q454" s="21"/>
      <c r="R454" s="68" t="str">
        <f t="shared" si="214"/>
        <v/>
      </c>
      <c r="S454" s="51" t="str">
        <f t="shared" si="215"/>
        <v/>
      </c>
      <c r="T454" s="24"/>
      <c r="U454" s="7" t="str">
        <f t="shared" si="230"/>
        <v/>
      </c>
      <c r="V454" s="8" t="str">
        <f t="shared" si="216"/>
        <v/>
      </c>
      <c r="W454" s="21"/>
      <c r="X454" s="14" t="str">
        <f t="shared" si="231"/>
        <v/>
      </c>
      <c r="Y454" s="14" t="str">
        <f t="shared" si="217"/>
        <v/>
      </c>
      <c r="Z454" s="8" t="str">
        <f t="shared" si="218"/>
        <v/>
      </c>
      <c r="AA454" s="24"/>
      <c r="AB454" s="4" t="str">
        <f>IF(B454="","",COUNT(B$3:B454))</f>
        <v/>
      </c>
      <c r="AC454" s="4" t="str">
        <f>IF(C454="","",COUNT(C$3:C454))</f>
        <v/>
      </c>
      <c r="AD454" s="4" t="str">
        <f>IF(D454="","",COUNT(D$3:D454))</f>
        <v/>
      </c>
      <c r="AE454" s="22" t="str">
        <f>IF(E454="","",COUNTA($E$3:E454))</f>
        <v/>
      </c>
      <c r="AF454" s="60" t="str">
        <f>IF(B454="",IF(OR($C454&lt;&gt;"",$D454&lt;&gt;"",$E454&lt;&gt;"",$F454&lt;&gt;""),INDEX(AF$3:AF453,MATCH(MAX(AB$3:AB453),AB$3:AB453,0),0),""),B454)</f>
        <v/>
      </c>
      <c r="AG454" s="60" t="str">
        <f>IF(C454="",IF(OR($B454&lt;&gt;"",$D454&lt;&gt;"",$E454&lt;&gt;"",$F454&lt;&gt;""),INDEX(AG$3:AG453,MATCH(MAX(AC$3:AC453),AC$3:AC453,0),0),""),C454)</f>
        <v/>
      </c>
      <c r="AH454" s="60" t="str">
        <f>IF(D454="",IF(OR($B454&lt;&gt;"",$C454&lt;&gt;"",$E454&lt;&gt;"",$F454&lt;&gt;""),INDEX(AH$3:AH453,MATCH(MAX(AD$3:AD453),AD$3:AD453,0),0),""),D454)</f>
        <v/>
      </c>
      <c r="AI454" s="19" t="str">
        <f t="shared" si="219"/>
        <v/>
      </c>
      <c r="AJ454" s="22" t="str">
        <f>IF(AK454="","",$AK454&amp;"@"&amp;AL454&amp;IF(AL454="","","@"&amp;COUNTIF($AI$3:AI454,AL454)))</f>
        <v/>
      </c>
      <c r="AK454" s="45" t="str">
        <f t="shared" si="220"/>
        <v/>
      </c>
      <c r="AL454" s="5" t="str">
        <f>IF(AI454="",IF(AND(F454&lt;&gt;"",E454=""),INDEX($AI$3:AI453,MATCH(MAX($AE$3:AE453),$AE$3:AE453,0),0),""),AI454)</f>
        <v/>
      </c>
      <c r="AM454" s="22" t="str">
        <f>IF(入力!F454="","",IFERROR(INDEX(設定!$B$3:$B$100003,IFERROR(MATCH("*"&amp;$F454&amp;"*",設定!B$3:B$100003,0),MATCH("*"&amp;$F454&amp;"*",設定!C$3:C$100003,0)),0),入力!F454))&amp;""</f>
        <v/>
      </c>
      <c r="AN454" s="22" t="str">
        <f>IF(AM454="","",IFERROR(IF(入力!I454="",INDEX(設定!$D$3:$D$100003,MATCH("*"&amp;$AM454&amp;"*",設定!B$3:B$100003,0),0),I454),I454))&amp;""</f>
        <v/>
      </c>
      <c r="AO454" s="22" t="str">
        <f t="shared" si="221"/>
        <v/>
      </c>
      <c r="AP454" s="22" t="str">
        <f t="shared" si="222"/>
        <v/>
      </c>
      <c r="AQ454" s="22" t="str">
        <f>IF(AM454="","",IFERROR(IF(入力!H454="",INDEX(設定!$E$3:$X$100003,MATCH("*"&amp;$AM454&amp;"*",設定!B$3:B$100003,0),MATCH($AK454,設定!$E$1:$X$1,1)),H454),H454))</f>
        <v/>
      </c>
      <c r="AR454" s="23" t="str">
        <f t="shared" si="223"/>
        <v/>
      </c>
      <c r="AS454" s="23" t="str">
        <f>IF(AND(AR454&lt;&gt;"",COUNTIF($AJ$3:AJ454,AJ454)=1),SUMIF($AJ$3:$AR$100003,AJ454,$AR$3:$AR$100003),"")</f>
        <v/>
      </c>
      <c r="AT454" s="23" t="str">
        <f>IF(AND(COUNTIF($AK$3:AK454,AK454)=COUNTIF($AK$3:AK100454,AK454),AK454&lt;&gt;""),SUMIF($AK$3:AK454,AK454,$AR$3:AR454),"")</f>
        <v/>
      </c>
      <c r="AU454" s="125"/>
      <c r="AV454" s="22" t="str">
        <f>IF(COUNT(BA454:BF454)=6,MAX($AV$3:AV453)+1,"")</f>
        <v/>
      </c>
      <c r="AW454" s="22" t="str">
        <f>IF(AX454="","",RANK(AX454,$AX$3:$AX$100003,1)+COUNTIF($AX$3:AX454,AX454)-1)</f>
        <v/>
      </c>
      <c r="AX454" s="22" t="str">
        <f t="shared" si="232"/>
        <v/>
      </c>
      <c r="AY454" s="22" t="str">
        <f>IF(AL454="","",IF(COUNTIF($AL$3:AL454,AL454)=1,1+MAX($AY$3:AY453),INDEX($AY$3:AY453,MATCH(AL454,$AL$3:AL454,0),0)))</f>
        <v/>
      </c>
      <c r="AZ454" s="22" t="str">
        <f>IF(AM454="","",IF(COUNTIF($AM$3:AM454,AM454)=1,1+MAX($AZ$3:AZ453),INDEX($AZ$3:AZ453,MATCH(AM454,$AM$3:AM454,0),0)))</f>
        <v/>
      </c>
      <c r="BA454" s="79" t="str">
        <f t="shared" si="233"/>
        <v/>
      </c>
      <c r="BB454" s="79" t="str">
        <f t="shared" si="234"/>
        <v/>
      </c>
      <c r="BC454" s="22" t="str">
        <f>IF($AL454="","",IF(COUNTIF(AL454,"*"&amp;BC$1&amp;"*"),COUNTIF(AL$3:AL454,"*"&amp;BC$1&amp;"*"),""))</f>
        <v/>
      </c>
      <c r="BD454" s="22" t="str">
        <f>IF($AL454="","",IF(COUNTIF(AM454,"*"&amp;BD$1&amp;"*"),COUNTIF(AM$3:AM454,"*"&amp;BD$1&amp;"*"),""))</f>
        <v/>
      </c>
      <c r="BE454" s="22" t="str">
        <f>IF($AL454="","",IF(COUNTIF(AN454,"*"&amp;BE$1&amp;"*"),COUNTIF(AN$3:AN454,"*"&amp;BE$1&amp;"*"),""))</f>
        <v/>
      </c>
      <c r="BF454" s="22" t="str">
        <f>IF($AL454="","",IF(COUNTIF(AO454,"*"&amp;BF$1&amp;"*"),COUNTIF(AO$3:AO454,"*"&amp;BF$1&amp;"*"),""))</f>
        <v/>
      </c>
      <c r="BG454" s="83" t="str">
        <f t="shared" si="235"/>
        <v/>
      </c>
      <c r="BH454" s="22" t="str">
        <f t="shared" si="236"/>
        <v/>
      </c>
      <c r="BI454" s="22" t="str">
        <f t="shared" si="237"/>
        <v/>
      </c>
      <c r="BK454" s="22" t="str">
        <f>IF($BK$1&gt;=1+MAX($BK$3:BK453),1+MAX($BK$3:BK453),"")</f>
        <v/>
      </c>
      <c r="BL454" s="22" t="str">
        <f t="shared" si="238"/>
        <v/>
      </c>
      <c r="BM454" s="22" t="str">
        <f t="shared" si="238"/>
        <v/>
      </c>
      <c r="BN454" s="22" t="str">
        <f t="shared" si="238"/>
        <v/>
      </c>
      <c r="BO454" s="22" t="str">
        <f t="shared" si="238"/>
        <v/>
      </c>
      <c r="BP454" s="22" t="str">
        <f t="shared" si="238"/>
        <v/>
      </c>
      <c r="BQ454" s="22" t="str">
        <f t="shared" si="238"/>
        <v/>
      </c>
      <c r="BR454" s="22" t="str">
        <f t="shared" si="238"/>
        <v/>
      </c>
      <c r="BS454" s="22" t="str">
        <f t="shared" si="238"/>
        <v/>
      </c>
      <c r="BT454" s="22" t="str">
        <f t="shared" si="238"/>
        <v/>
      </c>
      <c r="BU454" s="22" t="str">
        <f t="shared" si="238"/>
        <v/>
      </c>
      <c r="BV454" s="22" t="str">
        <f t="shared" si="238"/>
        <v/>
      </c>
    </row>
    <row r="455" spans="2:74" ht="30" customHeight="1" x14ac:dyDescent="0.2">
      <c r="B455" s="75"/>
      <c r="C455" s="75"/>
      <c r="D455" s="77"/>
      <c r="E455" s="49"/>
      <c r="F455" s="49"/>
      <c r="G455" s="50"/>
      <c r="H455" s="51"/>
      <c r="I455" s="50"/>
      <c r="J455" s="53"/>
      <c r="K455" s="55" t="str">
        <f t="shared" si="208"/>
        <v/>
      </c>
      <c r="L455" s="50" t="str">
        <f t="shared" si="209"/>
        <v/>
      </c>
      <c r="M455" s="50" t="str">
        <f t="shared" si="210"/>
        <v/>
      </c>
      <c r="N455" s="72" t="str">
        <f t="shared" si="211"/>
        <v/>
      </c>
      <c r="O455" s="72" t="str">
        <f t="shared" si="212"/>
        <v/>
      </c>
      <c r="P455" s="51" t="str">
        <f t="shared" si="213"/>
        <v/>
      </c>
      <c r="Q455" s="21"/>
      <c r="R455" s="68" t="str">
        <f t="shared" si="214"/>
        <v/>
      </c>
      <c r="S455" s="51" t="str">
        <f t="shared" si="215"/>
        <v/>
      </c>
      <c r="T455" s="24"/>
      <c r="U455" s="7" t="str">
        <f t="shared" si="230"/>
        <v/>
      </c>
      <c r="V455" s="8" t="str">
        <f t="shared" si="216"/>
        <v/>
      </c>
      <c r="W455" s="21"/>
      <c r="X455" s="14" t="str">
        <f t="shared" si="231"/>
        <v/>
      </c>
      <c r="Y455" s="14" t="str">
        <f t="shared" si="217"/>
        <v/>
      </c>
      <c r="Z455" s="8" t="str">
        <f t="shared" si="218"/>
        <v/>
      </c>
      <c r="AA455" s="24"/>
      <c r="AB455" s="4" t="str">
        <f>IF(B455="","",COUNT(B$3:B455))</f>
        <v/>
      </c>
      <c r="AC455" s="4" t="str">
        <f>IF(C455="","",COUNT(C$3:C455))</f>
        <v/>
      </c>
      <c r="AD455" s="4" t="str">
        <f>IF(D455="","",COUNT(D$3:D455))</f>
        <v/>
      </c>
      <c r="AE455" s="22" t="str">
        <f>IF(E455="","",COUNTA($E$3:E455))</f>
        <v/>
      </c>
      <c r="AF455" s="60" t="str">
        <f>IF(B455="",IF(OR($C455&lt;&gt;"",$D455&lt;&gt;"",$E455&lt;&gt;"",$F455&lt;&gt;""),INDEX(AF$3:AF454,MATCH(MAX(AB$3:AB454),AB$3:AB454,0),0),""),B455)</f>
        <v/>
      </c>
      <c r="AG455" s="60" t="str">
        <f>IF(C455="",IF(OR($B455&lt;&gt;"",$D455&lt;&gt;"",$E455&lt;&gt;"",$F455&lt;&gt;""),INDEX(AG$3:AG454,MATCH(MAX(AC$3:AC454),AC$3:AC454,0),0),""),C455)</f>
        <v/>
      </c>
      <c r="AH455" s="60" t="str">
        <f>IF(D455="",IF(OR($B455&lt;&gt;"",$C455&lt;&gt;"",$E455&lt;&gt;"",$F455&lt;&gt;""),INDEX(AH$3:AH454,MATCH(MAX(AD$3:AD454),AD$3:AD454,0),0),""),D455)</f>
        <v/>
      </c>
      <c r="AI455" s="19" t="str">
        <f t="shared" si="219"/>
        <v/>
      </c>
      <c r="AJ455" s="22" t="str">
        <f>IF(AK455="","",$AK455&amp;"@"&amp;AL455&amp;IF(AL455="","","@"&amp;COUNTIF($AI$3:AI455,AL455)))</f>
        <v/>
      </c>
      <c r="AK455" s="45" t="str">
        <f t="shared" si="220"/>
        <v/>
      </c>
      <c r="AL455" s="5" t="str">
        <f>IF(AI455="",IF(AND(F455&lt;&gt;"",E455=""),INDEX($AI$3:AI454,MATCH(MAX($AE$3:AE454),$AE$3:AE454,0),0),""),AI455)</f>
        <v/>
      </c>
      <c r="AM455" s="22" t="str">
        <f>IF(入力!F455="","",IFERROR(INDEX(設定!$B$3:$B$100003,IFERROR(MATCH("*"&amp;$F455&amp;"*",設定!B$3:B$100003,0),MATCH("*"&amp;$F455&amp;"*",設定!C$3:C$100003,0)),0),入力!F455))&amp;""</f>
        <v/>
      </c>
      <c r="AN455" s="22" t="str">
        <f>IF(AM455="","",IFERROR(IF(入力!I455="",INDEX(設定!$D$3:$D$100003,MATCH("*"&amp;$AM455&amp;"*",設定!B$3:B$100003,0),0),I455),I455))&amp;""</f>
        <v/>
      </c>
      <c r="AO455" s="22" t="str">
        <f t="shared" si="221"/>
        <v/>
      </c>
      <c r="AP455" s="22" t="str">
        <f t="shared" si="222"/>
        <v/>
      </c>
      <c r="AQ455" s="22" t="str">
        <f>IF(AM455="","",IFERROR(IF(入力!H455="",INDEX(設定!$E$3:$X$100003,MATCH("*"&amp;$AM455&amp;"*",設定!B$3:B$100003,0),MATCH($AK455,設定!$E$1:$X$1,1)),H455),H455))</f>
        <v/>
      </c>
      <c r="AR455" s="23" t="str">
        <f t="shared" si="223"/>
        <v/>
      </c>
      <c r="AS455" s="23" t="str">
        <f>IF(AND(AR455&lt;&gt;"",COUNTIF($AJ$3:AJ455,AJ455)=1),SUMIF($AJ$3:$AR$100003,AJ455,$AR$3:$AR$100003),"")</f>
        <v/>
      </c>
      <c r="AT455" s="23" t="str">
        <f>IF(AND(COUNTIF($AK$3:AK455,AK455)=COUNTIF($AK$3:AK100455,AK455),AK455&lt;&gt;""),SUMIF($AK$3:AK455,AK455,$AR$3:AR455),"")</f>
        <v/>
      </c>
      <c r="AU455" s="125"/>
      <c r="AV455" s="22" t="str">
        <f>IF(COUNT(BA455:BF455)=6,MAX($AV$3:AV454)+1,"")</f>
        <v/>
      </c>
      <c r="AW455" s="22" t="str">
        <f>IF(AX455="","",RANK(AX455,$AX$3:$AX$100003,1)+COUNTIF($AX$3:AX455,AX455)-1)</f>
        <v/>
      </c>
      <c r="AX455" s="22" t="str">
        <f t="shared" si="232"/>
        <v/>
      </c>
      <c r="AY455" s="22" t="str">
        <f>IF(AL455="","",IF(COUNTIF($AL$3:AL455,AL455)=1,1+MAX($AY$3:AY454),INDEX($AY$3:AY454,MATCH(AL455,$AL$3:AL455,0),0)))</f>
        <v/>
      </c>
      <c r="AZ455" s="22" t="str">
        <f>IF(AM455="","",IF(COUNTIF($AM$3:AM455,AM455)=1,1+MAX($AZ$3:AZ454),INDEX($AZ$3:AZ454,MATCH(AM455,$AM$3:AM455,0),0)))</f>
        <v/>
      </c>
      <c r="BA455" s="79" t="str">
        <f t="shared" si="233"/>
        <v/>
      </c>
      <c r="BB455" s="79" t="str">
        <f t="shared" si="234"/>
        <v/>
      </c>
      <c r="BC455" s="22" t="str">
        <f>IF($AL455="","",IF(COUNTIF(AL455,"*"&amp;BC$1&amp;"*"),COUNTIF(AL$3:AL455,"*"&amp;BC$1&amp;"*"),""))</f>
        <v/>
      </c>
      <c r="BD455" s="22" t="str">
        <f>IF($AL455="","",IF(COUNTIF(AM455,"*"&amp;BD$1&amp;"*"),COUNTIF(AM$3:AM455,"*"&amp;BD$1&amp;"*"),""))</f>
        <v/>
      </c>
      <c r="BE455" s="22" t="str">
        <f>IF($AL455="","",IF(COUNTIF(AN455,"*"&amp;BE$1&amp;"*"),COUNTIF(AN$3:AN455,"*"&amp;BE$1&amp;"*"),""))</f>
        <v/>
      </c>
      <c r="BF455" s="22" t="str">
        <f>IF($AL455="","",IF(COUNTIF(AO455,"*"&amp;BF$1&amp;"*"),COUNTIF(AO$3:AO455,"*"&amp;BF$1&amp;"*"),""))</f>
        <v/>
      </c>
      <c r="BG455" s="83" t="str">
        <f t="shared" si="235"/>
        <v/>
      </c>
      <c r="BH455" s="22" t="str">
        <f t="shared" si="236"/>
        <v/>
      </c>
      <c r="BI455" s="22" t="str">
        <f t="shared" si="237"/>
        <v/>
      </c>
      <c r="BK455" s="22" t="str">
        <f>IF($BK$1&gt;=1+MAX($BK$3:BK454),1+MAX($BK$3:BK454),"")</f>
        <v/>
      </c>
      <c r="BL455" s="22" t="str">
        <f t="shared" si="238"/>
        <v/>
      </c>
      <c r="BM455" s="22" t="str">
        <f t="shared" si="238"/>
        <v/>
      </c>
      <c r="BN455" s="22" t="str">
        <f t="shared" si="238"/>
        <v/>
      </c>
      <c r="BO455" s="22" t="str">
        <f t="shared" si="238"/>
        <v/>
      </c>
      <c r="BP455" s="22" t="str">
        <f t="shared" si="238"/>
        <v/>
      </c>
      <c r="BQ455" s="22" t="str">
        <f t="shared" si="238"/>
        <v/>
      </c>
      <c r="BR455" s="22" t="str">
        <f t="shared" si="238"/>
        <v/>
      </c>
      <c r="BS455" s="22" t="str">
        <f t="shared" si="238"/>
        <v/>
      </c>
      <c r="BT455" s="22" t="str">
        <f t="shared" si="238"/>
        <v/>
      </c>
      <c r="BU455" s="22" t="str">
        <f t="shared" si="238"/>
        <v/>
      </c>
      <c r="BV455" s="22" t="str">
        <f t="shared" si="238"/>
        <v/>
      </c>
    </row>
    <row r="456" spans="2:74" ht="30" customHeight="1" x14ac:dyDescent="0.2">
      <c r="B456" s="75"/>
      <c r="C456" s="75"/>
      <c r="D456" s="77"/>
      <c r="E456" s="49"/>
      <c r="F456" s="49"/>
      <c r="G456" s="50"/>
      <c r="H456" s="51"/>
      <c r="I456" s="50"/>
      <c r="J456" s="53"/>
      <c r="K456" s="55" t="str">
        <f t="shared" ref="K456:K519" si="239">IF(AM456="","",AM456)</f>
        <v/>
      </c>
      <c r="L456" s="50" t="str">
        <f t="shared" ref="L456:L519" si="240">IF(AN456="","",AN456)</f>
        <v/>
      </c>
      <c r="M456" s="50" t="str">
        <f t="shared" ref="M456:M519" si="241">IF(AP456="","",AP456)</f>
        <v/>
      </c>
      <c r="N456" s="72" t="str">
        <f t="shared" ref="N456:N519" si="242">IF(OR(AQ456="",AQ456=0),"",AQ456)</f>
        <v/>
      </c>
      <c r="O456" s="72" t="str">
        <f t="shared" ref="O456:O519" si="243">IF(OR(AR456="",M456="",N456="",),"",AR456)</f>
        <v/>
      </c>
      <c r="P456" s="51" t="str">
        <f t="shared" ref="P456:P519" si="244">IF(AS456="","",AS456)</f>
        <v/>
      </c>
      <c r="Q456" s="21"/>
      <c r="R456" s="68" t="str">
        <f t="shared" ref="R456:R519" si="245">IF(S456="","",AK456)</f>
        <v/>
      </c>
      <c r="S456" s="51" t="str">
        <f t="shared" ref="S456:S519" si="246">IF(AT456="","",AT456)</f>
        <v/>
      </c>
      <c r="T456" s="24"/>
      <c r="U456" s="7" t="str">
        <f t="shared" si="230"/>
        <v/>
      </c>
      <c r="V456" s="8" t="str">
        <f t="shared" ref="V456:V519" si="247">IF(U456="","",SUMIF($AL$3:$AL$100003,U456,$AR$3:$AR$100003))</f>
        <v/>
      </c>
      <c r="W456" s="21"/>
      <c r="X456" s="14" t="str">
        <f t="shared" si="231"/>
        <v/>
      </c>
      <c r="Y456" s="14" t="str">
        <f t="shared" ref="Y456:Y519" si="248">IF($X456="","",SUMIF($AM$3:$AM$100003,X456,$AP$3:$AP$100003))</f>
        <v/>
      </c>
      <c r="Z456" s="8" t="str">
        <f t="shared" ref="Z456:Z519" si="249">IF($X456="","",SUMIF($AM$3:$AM$100003,X456,$AR$3:$AR$100003))</f>
        <v/>
      </c>
      <c r="AA456" s="24"/>
      <c r="AB456" s="4" t="str">
        <f>IF(B456="","",COUNT(B$3:B456))</f>
        <v/>
      </c>
      <c r="AC456" s="4" t="str">
        <f>IF(C456="","",COUNT(C$3:C456))</f>
        <v/>
      </c>
      <c r="AD456" s="4" t="str">
        <f>IF(D456="","",COUNT(D$3:D456))</f>
        <v/>
      </c>
      <c r="AE456" s="22" t="str">
        <f>IF(E456="","",COUNTA($E$3:E456))</f>
        <v/>
      </c>
      <c r="AF456" s="60" t="str">
        <f>IF(B456="",IF(OR($C456&lt;&gt;"",$D456&lt;&gt;"",$E456&lt;&gt;"",$F456&lt;&gt;""),INDEX(AF$3:AF455,MATCH(MAX(AB$3:AB455),AB$3:AB455,0),0),""),B456)</f>
        <v/>
      </c>
      <c r="AG456" s="60" t="str">
        <f>IF(C456="",IF(OR($B456&lt;&gt;"",$D456&lt;&gt;"",$E456&lt;&gt;"",$F456&lt;&gt;""),INDEX(AG$3:AG455,MATCH(MAX(AC$3:AC455),AC$3:AC455,0),0),""),C456)</f>
        <v/>
      </c>
      <c r="AH456" s="60" t="str">
        <f>IF(D456="",IF(OR($B456&lt;&gt;"",$C456&lt;&gt;"",$E456&lt;&gt;"",$F456&lt;&gt;""),INDEX(AH$3:AH455,MATCH(MAX(AD$3:AD455),AD$3:AD455,0),0),""),D456)</f>
        <v/>
      </c>
      <c r="AI456" s="19" t="str">
        <f t="shared" ref="AI456:AI519" si="250">IF(E456="","",E456)</f>
        <v/>
      </c>
      <c r="AJ456" s="22" t="str">
        <f>IF(AK456="","",$AK456&amp;"@"&amp;AL456&amp;IF(AL456="","","@"&amp;COUNTIF($AI$3:AI456,AL456)))</f>
        <v/>
      </c>
      <c r="AK456" s="45" t="str">
        <f t="shared" ref="AK456:AK519" si="251">IFERROR(IF(AH456="","",DATE(AF456,AG456,AH456)),"")</f>
        <v/>
      </c>
      <c r="AL456" s="5" t="str">
        <f>IF(AI456="",IF(AND(F456&lt;&gt;"",E456=""),INDEX($AI$3:AI455,MATCH(MAX($AE$3:AE455),$AE$3:AE455,0),0),""),AI456)</f>
        <v/>
      </c>
      <c r="AM456" s="22" t="str">
        <f>IF(入力!F456="","",IFERROR(INDEX(設定!$B$3:$B$100003,IFERROR(MATCH("*"&amp;$F456&amp;"*",設定!B$3:B$100003,0),MATCH("*"&amp;$F456&amp;"*",設定!C$3:C$100003,0)),0),入力!F456))&amp;""</f>
        <v/>
      </c>
      <c r="AN456" s="22" t="str">
        <f>IF(AM456="","",IFERROR(IF(入力!I456="",INDEX(設定!$D$3:$D$100003,MATCH("*"&amp;$AM456&amp;"*",設定!B$3:B$100003,0),0),I456),I456))&amp;""</f>
        <v/>
      </c>
      <c r="AO456" s="22" t="str">
        <f t="shared" ref="AO456:AO519" si="252">IF(J456="","",J456)</f>
        <v/>
      </c>
      <c r="AP456" s="22" t="str">
        <f t="shared" ref="AP456:AP519" si="253">IF(G456="","",G456)</f>
        <v/>
      </c>
      <c r="AQ456" s="22" t="str">
        <f>IF(AM456="","",IFERROR(IF(入力!H456="",INDEX(設定!$E$3:$X$100003,MATCH("*"&amp;$AM456&amp;"*",設定!B$3:B$100003,0),MATCH($AK456,設定!$E$1:$X$1,1)),H456),H456))</f>
        <v/>
      </c>
      <c r="AR456" s="23" t="str">
        <f t="shared" ref="AR456:AR519" si="254">IF(COUNT(AP456:AQ456)=2,AP456*AQ456,"")</f>
        <v/>
      </c>
      <c r="AS456" s="23" t="str">
        <f>IF(AND(AR456&lt;&gt;"",COUNTIF($AJ$3:AJ456,AJ456)=1),SUMIF($AJ$3:$AR$100003,AJ456,$AR$3:$AR$100003),"")</f>
        <v/>
      </c>
      <c r="AT456" s="23" t="str">
        <f>IF(AND(COUNTIF($AK$3:AK456,AK456)=COUNTIF($AK$3:AK100456,AK456),AK456&lt;&gt;""),SUMIF($AK$3:AK456,AK456,$AR$3:AR456),"")</f>
        <v/>
      </c>
      <c r="AU456" s="125"/>
      <c r="AV456" s="22" t="str">
        <f>IF(COUNT(BA456:BF456)=6,MAX($AV$3:AV455)+1,"")</f>
        <v/>
      </c>
      <c r="AW456" s="22" t="str">
        <f>IF(AX456="","",RANK(AX456,$AX$3:$AX$100003,1)+COUNTIF($AX$3:AX456,AX456)-1)</f>
        <v/>
      </c>
      <c r="AX456" s="22" t="str">
        <f t="shared" si="232"/>
        <v/>
      </c>
      <c r="AY456" s="22" t="str">
        <f>IF(AL456="","",IF(COUNTIF($AL$3:AL456,AL456)=1,1+MAX($AY$3:AY455),INDEX($AY$3:AY455,MATCH(AL456,$AL$3:AL456,0),0)))</f>
        <v/>
      </c>
      <c r="AZ456" s="22" t="str">
        <f>IF(AM456="","",IF(COUNTIF($AM$3:AM456,AM456)=1,1+MAX($AZ$3:AZ455),INDEX($AZ$3:AZ455,MATCH(AM456,$AM$3:AM456,0),0)))</f>
        <v/>
      </c>
      <c r="BA456" s="79" t="str">
        <f t="shared" si="233"/>
        <v/>
      </c>
      <c r="BB456" s="79" t="str">
        <f t="shared" si="234"/>
        <v/>
      </c>
      <c r="BC456" s="22" t="str">
        <f>IF($AL456="","",IF(COUNTIF(AL456,"*"&amp;BC$1&amp;"*"),COUNTIF(AL$3:AL456,"*"&amp;BC$1&amp;"*"),""))</f>
        <v/>
      </c>
      <c r="BD456" s="22" t="str">
        <f>IF($AL456="","",IF(COUNTIF(AM456,"*"&amp;BD$1&amp;"*"),COUNTIF(AM$3:AM456,"*"&amp;BD$1&amp;"*"),""))</f>
        <v/>
      </c>
      <c r="BE456" s="22" t="str">
        <f>IF($AL456="","",IF(COUNTIF(AN456,"*"&amp;BE$1&amp;"*"),COUNTIF(AN$3:AN456,"*"&amp;BE$1&amp;"*"),""))</f>
        <v/>
      </c>
      <c r="BF456" s="22" t="str">
        <f>IF($AL456="","",IF(COUNTIF(AO456,"*"&amp;BF$1&amp;"*"),COUNTIF(AO$3:AO456,"*"&amp;BF$1&amp;"*"),""))</f>
        <v/>
      </c>
      <c r="BG456" s="83" t="str">
        <f t="shared" si="235"/>
        <v/>
      </c>
      <c r="BH456" s="22" t="str">
        <f t="shared" si="236"/>
        <v/>
      </c>
      <c r="BI456" s="22" t="str">
        <f t="shared" si="237"/>
        <v/>
      </c>
      <c r="BK456" s="22" t="str">
        <f>IF($BK$1&gt;=1+MAX($BK$3:BK455),1+MAX($BK$3:BK455),"")</f>
        <v/>
      </c>
      <c r="BL456" s="22" t="str">
        <f t="shared" si="238"/>
        <v/>
      </c>
      <c r="BM456" s="22" t="str">
        <f t="shared" si="238"/>
        <v/>
      </c>
      <c r="BN456" s="22" t="str">
        <f t="shared" si="238"/>
        <v/>
      </c>
      <c r="BO456" s="22" t="str">
        <f t="shared" si="238"/>
        <v/>
      </c>
      <c r="BP456" s="22" t="str">
        <f t="shared" si="238"/>
        <v/>
      </c>
      <c r="BQ456" s="22" t="str">
        <f t="shared" si="238"/>
        <v/>
      </c>
      <c r="BR456" s="22" t="str">
        <f t="shared" si="238"/>
        <v/>
      </c>
      <c r="BS456" s="22" t="str">
        <f t="shared" si="238"/>
        <v/>
      </c>
      <c r="BT456" s="22" t="str">
        <f t="shared" si="238"/>
        <v/>
      </c>
      <c r="BU456" s="22" t="str">
        <f t="shared" si="238"/>
        <v/>
      </c>
      <c r="BV456" s="22" t="str">
        <f t="shared" si="238"/>
        <v/>
      </c>
    </row>
    <row r="457" spans="2:74" ht="30" customHeight="1" x14ac:dyDescent="0.2">
      <c r="B457" s="75"/>
      <c r="C457" s="75"/>
      <c r="D457" s="77"/>
      <c r="E457" s="49"/>
      <c r="F457" s="49"/>
      <c r="G457" s="50"/>
      <c r="H457" s="51"/>
      <c r="I457" s="50"/>
      <c r="J457" s="53"/>
      <c r="K457" s="55" t="str">
        <f t="shared" si="239"/>
        <v/>
      </c>
      <c r="L457" s="50" t="str">
        <f t="shared" si="240"/>
        <v/>
      </c>
      <c r="M457" s="50" t="str">
        <f t="shared" si="241"/>
        <v/>
      </c>
      <c r="N457" s="72" t="str">
        <f t="shared" si="242"/>
        <v/>
      </c>
      <c r="O457" s="72" t="str">
        <f t="shared" si="243"/>
        <v/>
      </c>
      <c r="P457" s="51" t="str">
        <f t="shared" si="244"/>
        <v/>
      </c>
      <c r="Q457" s="21"/>
      <c r="R457" s="68" t="str">
        <f t="shared" si="245"/>
        <v/>
      </c>
      <c r="S457" s="51" t="str">
        <f t="shared" si="246"/>
        <v/>
      </c>
      <c r="T457" s="24"/>
      <c r="U457" s="7" t="str">
        <f t="shared" si="230"/>
        <v/>
      </c>
      <c r="V457" s="8" t="str">
        <f t="shared" si="247"/>
        <v/>
      </c>
      <c r="W457" s="21"/>
      <c r="X457" s="14" t="str">
        <f t="shared" si="231"/>
        <v/>
      </c>
      <c r="Y457" s="14" t="str">
        <f t="shared" si="248"/>
        <v/>
      </c>
      <c r="Z457" s="8" t="str">
        <f t="shared" si="249"/>
        <v/>
      </c>
      <c r="AA457" s="24"/>
      <c r="AB457" s="4" t="str">
        <f>IF(B457="","",COUNT(B$3:B457))</f>
        <v/>
      </c>
      <c r="AC457" s="4" t="str">
        <f>IF(C457="","",COUNT(C$3:C457))</f>
        <v/>
      </c>
      <c r="AD457" s="4" t="str">
        <f>IF(D457="","",COUNT(D$3:D457))</f>
        <v/>
      </c>
      <c r="AE457" s="22" t="str">
        <f>IF(E457="","",COUNTA($E$3:E457))</f>
        <v/>
      </c>
      <c r="AF457" s="60" t="str">
        <f>IF(B457="",IF(OR($C457&lt;&gt;"",$D457&lt;&gt;"",$E457&lt;&gt;"",$F457&lt;&gt;""),INDEX(AF$3:AF456,MATCH(MAX(AB$3:AB456),AB$3:AB456,0),0),""),B457)</f>
        <v/>
      </c>
      <c r="AG457" s="60" t="str">
        <f>IF(C457="",IF(OR($B457&lt;&gt;"",$D457&lt;&gt;"",$E457&lt;&gt;"",$F457&lt;&gt;""),INDEX(AG$3:AG456,MATCH(MAX(AC$3:AC456),AC$3:AC456,0),0),""),C457)</f>
        <v/>
      </c>
      <c r="AH457" s="60" t="str">
        <f>IF(D457="",IF(OR($B457&lt;&gt;"",$C457&lt;&gt;"",$E457&lt;&gt;"",$F457&lt;&gt;""),INDEX(AH$3:AH456,MATCH(MAX(AD$3:AD456),AD$3:AD456,0),0),""),D457)</f>
        <v/>
      </c>
      <c r="AI457" s="19" t="str">
        <f t="shared" si="250"/>
        <v/>
      </c>
      <c r="AJ457" s="22" t="str">
        <f>IF(AK457="","",$AK457&amp;"@"&amp;AL457&amp;IF(AL457="","","@"&amp;COUNTIF($AI$3:AI457,AL457)))</f>
        <v/>
      </c>
      <c r="AK457" s="45" t="str">
        <f t="shared" si="251"/>
        <v/>
      </c>
      <c r="AL457" s="5" t="str">
        <f>IF(AI457="",IF(AND(F457&lt;&gt;"",E457=""),INDEX($AI$3:AI456,MATCH(MAX($AE$3:AE456),$AE$3:AE456,0),0),""),AI457)</f>
        <v/>
      </c>
      <c r="AM457" s="22" t="str">
        <f>IF(入力!F457="","",IFERROR(INDEX(設定!$B$3:$B$100003,IFERROR(MATCH("*"&amp;$F457&amp;"*",設定!B$3:B$100003,0),MATCH("*"&amp;$F457&amp;"*",設定!C$3:C$100003,0)),0),入力!F457))&amp;""</f>
        <v/>
      </c>
      <c r="AN457" s="22" t="str">
        <f>IF(AM457="","",IFERROR(IF(入力!I457="",INDEX(設定!$D$3:$D$100003,MATCH("*"&amp;$AM457&amp;"*",設定!B$3:B$100003,0),0),I457),I457))&amp;""</f>
        <v/>
      </c>
      <c r="AO457" s="22" t="str">
        <f t="shared" si="252"/>
        <v/>
      </c>
      <c r="AP457" s="22" t="str">
        <f t="shared" si="253"/>
        <v/>
      </c>
      <c r="AQ457" s="22" t="str">
        <f>IF(AM457="","",IFERROR(IF(入力!H457="",INDEX(設定!$E$3:$X$100003,MATCH("*"&amp;$AM457&amp;"*",設定!B$3:B$100003,0),MATCH($AK457,設定!$E$1:$X$1,1)),H457),H457))</f>
        <v/>
      </c>
      <c r="AR457" s="23" t="str">
        <f t="shared" si="254"/>
        <v/>
      </c>
      <c r="AS457" s="23" t="str">
        <f>IF(AND(AR457&lt;&gt;"",COUNTIF($AJ$3:AJ457,AJ457)=1),SUMIF($AJ$3:$AR$100003,AJ457,$AR$3:$AR$100003),"")</f>
        <v/>
      </c>
      <c r="AT457" s="23" t="str">
        <f>IF(AND(COUNTIF($AK$3:AK457,AK457)=COUNTIF($AK$3:AK100457,AK457),AK457&lt;&gt;""),SUMIF($AK$3:AK457,AK457,$AR$3:AR457),"")</f>
        <v/>
      </c>
      <c r="AU457" s="125"/>
      <c r="AV457" s="22" t="str">
        <f>IF(COUNT(BA457:BF457)=6,MAX($AV$3:AV456)+1,"")</f>
        <v/>
      </c>
      <c r="AW457" s="22" t="str">
        <f>IF(AX457="","",RANK(AX457,$AX$3:$AX$100003,1)+COUNTIF($AX$3:AX457,AX457)-1)</f>
        <v/>
      </c>
      <c r="AX457" s="22" t="str">
        <f t="shared" si="232"/>
        <v/>
      </c>
      <c r="AY457" s="22" t="str">
        <f>IF(AL457="","",IF(COUNTIF($AL$3:AL457,AL457)=1,1+MAX($AY$3:AY456),INDEX($AY$3:AY456,MATCH(AL457,$AL$3:AL457,0),0)))</f>
        <v/>
      </c>
      <c r="AZ457" s="22" t="str">
        <f>IF(AM457="","",IF(COUNTIF($AM$3:AM457,AM457)=1,1+MAX($AZ$3:AZ456),INDEX($AZ$3:AZ456,MATCH(AM457,$AM$3:AM457,0),0)))</f>
        <v/>
      </c>
      <c r="BA457" s="79" t="str">
        <f t="shared" si="233"/>
        <v/>
      </c>
      <c r="BB457" s="79" t="str">
        <f t="shared" si="234"/>
        <v/>
      </c>
      <c r="BC457" s="22" t="str">
        <f>IF($AL457="","",IF(COUNTIF(AL457,"*"&amp;BC$1&amp;"*"),COUNTIF(AL$3:AL457,"*"&amp;BC$1&amp;"*"),""))</f>
        <v/>
      </c>
      <c r="BD457" s="22" t="str">
        <f>IF($AL457="","",IF(COUNTIF(AM457,"*"&amp;BD$1&amp;"*"),COUNTIF(AM$3:AM457,"*"&amp;BD$1&amp;"*"),""))</f>
        <v/>
      </c>
      <c r="BE457" s="22" t="str">
        <f>IF($AL457="","",IF(COUNTIF(AN457,"*"&amp;BE$1&amp;"*"),COUNTIF(AN$3:AN457,"*"&amp;BE$1&amp;"*"),""))</f>
        <v/>
      </c>
      <c r="BF457" s="22" t="str">
        <f>IF($AL457="","",IF(COUNTIF(AO457,"*"&amp;BF$1&amp;"*"),COUNTIF(AO$3:AO457,"*"&amp;BF$1&amp;"*"),""))</f>
        <v/>
      </c>
      <c r="BG457" s="83" t="str">
        <f t="shared" si="235"/>
        <v/>
      </c>
      <c r="BH457" s="22" t="str">
        <f t="shared" si="236"/>
        <v/>
      </c>
      <c r="BI457" s="22" t="str">
        <f t="shared" si="237"/>
        <v/>
      </c>
      <c r="BK457" s="22" t="str">
        <f>IF($BK$1&gt;=1+MAX($BK$3:BK456),1+MAX($BK$3:BK456),"")</f>
        <v/>
      </c>
      <c r="BL457" s="22" t="str">
        <f t="shared" si="238"/>
        <v/>
      </c>
      <c r="BM457" s="22" t="str">
        <f t="shared" si="238"/>
        <v/>
      </c>
      <c r="BN457" s="22" t="str">
        <f t="shared" si="238"/>
        <v/>
      </c>
      <c r="BO457" s="22" t="str">
        <f t="shared" si="238"/>
        <v/>
      </c>
      <c r="BP457" s="22" t="str">
        <f t="shared" si="238"/>
        <v/>
      </c>
      <c r="BQ457" s="22" t="str">
        <f t="shared" si="238"/>
        <v/>
      </c>
      <c r="BR457" s="22" t="str">
        <f t="shared" si="238"/>
        <v/>
      </c>
      <c r="BS457" s="22" t="str">
        <f t="shared" si="238"/>
        <v/>
      </c>
      <c r="BT457" s="22" t="str">
        <f t="shared" si="238"/>
        <v/>
      </c>
      <c r="BU457" s="22" t="str">
        <f t="shared" si="238"/>
        <v/>
      </c>
      <c r="BV457" s="22" t="str">
        <f t="shared" si="238"/>
        <v/>
      </c>
    </row>
    <row r="458" spans="2:74" ht="30" customHeight="1" x14ac:dyDescent="0.2">
      <c r="B458" s="75"/>
      <c r="C458" s="75"/>
      <c r="D458" s="77"/>
      <c r="E458" s="49"/>
      <c r="F458" s="49"/>
      <c r="G458" s="50"/>
      <c r="H458" s="51"/>
      <c r="I458" s="50"/>
      <c r="J458" s="53"/>
      <c r="K458" s="55" t="str">
        <f t="shared" si="239"/>
        <v/>
      </c>
      <c r="L458" s="50" t="str">
        <f t="shared" si="240"/>
        <v/>
      </c>
      <c r="M458" s="50" t="str">
        <f t="shared" si="241"/>
        <v/>
      </c>
      <c r="N458" s="72" t="str">
        <f t="shared" si="242"/>
        <v/>
      </c>
      <c r="O458" s="72" t="str">
        <f t="shared" si="243"/>
        <v/>
      </c>
      <c r="P458" s="51" t="str">
        <f t="shared" si="244"/>
        <v/>
      </c>
      <c r="Q458" s="21"/>
      <c r="R458" s="68" t="str">
        <f t="shared" si="245"/>
        <v/>
      </c>
      <c r="S458" s="51" t="str">
        <f t="shared" si="246"/>
        <v/>
      </c>
      <c r="T458" s="24"/>
      <c r="U458" s="7" t="str">
        <f t="shared" si="230"/>
        <v/>
      </c>
      <c r="V458" s="8" t="str">
        <f t="shared" si="247"/>
        <v/>
      </c>
      <c r="W458" s="21"/>
      <c r="X458" s="14" t="str">
        <f t="shared" si="231"/>
        <v/>
      </c>
      <c r="Y458" s="14" t="str">
        <f t="shared" si="248"/>
        <v/>
      </c>
      <c r="Z458" s="8" t="str">
        <f t="shared" si="249"/>
        <v/>
      </c>
      <c r="AA458" s="24"/>
      <c r="AB458" s="4" t="str">
        <f>IF(B458="","",COUNT(B$3:B458))</f>
        <v/>
      </c>
      <c r="AC458" s="4" t="str">
        <f>IF(C458="","",COUNT(C$3:C458))</f>
        <v/>
      </c>
      <c r="AD458" s="4" t="str">
        <f>IF(D458="","",COUNT(D$3:D458))</f>
        <v/>
      </c>
      <c r="AE458" s="22" t="str">
        <f>IF(E458="","",COUNTA($E$3:E458))</f>
        <v/>
      </c>
      <c r="AF458" s="60" t="str">
        <f>IF(B458="",IF(OR($C458&lt;&gt;"",$D458&lt;&gt;"",$E458&lt;&gt;"",$F458&lt;&gt;""),INDEX(AF$3:AF457,MATCH(MAX(AB$3:AB457),AB$3:AB457,0),0),""),B458)</f>
        <v/>
      </c>
      <c r="AG458" s="60" t="str">
        <f>IF(C458="",IF(OR($B458&lt;&gt;"",$D458&lt;&gt;"",$E458&lt;&gt;"",$F458&lt;&gt;""),INDEX(AG$3:AG457,MATCH(MAX(AC$3:AC457),AC$3:AC457,0),0),""),C458)</f>
        <v/>
      </c>
      <c r="AH458" s="60" t="str">
        <f>IF(D458="",IF(OR($B458&lt;&gt;"",$C458&lt;&gt;"",$E458&lt;&gt;"",$F458&lt;&gt;""),INDEX(AH$3:AH457,MATCH(MAX(AD$3:AD457),AD$3:AD457,0),0),""),D458)</f>
        <v/>
      </c>
      <c r="AI458" s="19" t="str">
        <f t="shared" si="250"/>
        <v/>
      </c>
      <c r="AJ458" s="22" t="str">
        <f>IF(AK458="","",$AK458&amp;"@"&amp;AL458&amp;IF(AL458="","","@"&amp;COUNTIF($AI$3:AI458,AL458)))</f>
        <v/>
      </c>
      <c r="AK458" s="45" t="str">
        <f t="shared" si="251"/>
        <v/>
      </c>
      <c r="AL458" s="5" t="str">
        <f>IF(AI458="",IF(AND(F458&lt;&gt;"",E458=""),INDEX($AI$3:AI457,MATCH(MAX($AE$3:AE457),$AE$3:AE457,0),0),""),AI458)</f>
        <v/>
      </c>
      <c r="AM458" s="22" t="str">
        <f>IF(入力!F458="","",IFERROR(INDEX(設定!$B$3:$B$100003,IFERROR(MATCH("*"&amp;$F458&amp;"*",設定!B$3:B$100003,0),MATCH("*"&amp;$F458&amp;"*",設定!C$3:C$100003,0)),0),入力!F458))&amp;""</f>
        <v/>
      </c>
      <c r="AN458" s="22" t="str">
        <f>IF(AM458="","",IFERROR(IF(入力!I458="",INDEX(設定!$D$3:$D$100003,MATCH("*"&amp;$AM458&amp;"*",設定!B$3:B$100003,0),0),I458),I458))&amp;""</f>
        <v/>
      </c>
      <c r="AO458" s="22" t="str">
        <f t="shared" si="252"/>
        <v/>
      </c>
      <c r="AP458" s="22" t="str">
        <f t="shared" si="253"/>
        <v/>
      </c>
      <c r="AQ458" s="22" t="str">
        <f>IF(AM458="","",IFERROR(IF(入力!H458="",INDEX(設定!$E$3:$X$100003,MATCH("*"&amp;$AM458&amp;"*",設定!B$3:B$100003,0),MATCH($AK458,設定!$E$1:$X$1,1)),H458),H458))</f>
        <v/>
      </c>
      <c r="AR458" s="23" t="str">
        <f t="shared" si="254"/>
        <v/>
      </c>
      <c r="AS458" s="23" t="str">
        <f>IF(AND(AR458&lt;&gt;"",COUNTIF($AJ$3:AJ458,AJ458)=1),SUMIF($AJ$3:$AR$100003,AJ458,$AR$3:$AR$100003),"")</f>
        <v/>
      </c>
      <c r="AT458" s="23" t="str">
        <f>IF(AND(COUNTIF($AK$3:AK458,AK458)=COUNTIF($AK$3:AK100458,AK458),AK458&lt;&gt;""),SUMIF($AK$3:AK458,AK458,$AR$3:AR458),"")</f>
        <v/>
      </c>
      <c r="AU458" s="125"/>
      <c r="AV458" s="22" t="str">
        <f>IF(COUNT(BA458:BF458)=6,MAX($AV$3:AV457)+1,"")</f>
        <v/>
      </c>
      <c r="AW458" s="22" t="str">
        <f>IF(AX458="","",RANK(AX458,$AX$3:$AX$100003,1)+COUNTIF($AX$3:AX458,AX458)-1)</f>
        <v/>
      </c>
      <c r="AX458" s="22" t="str">
        <f t="shared" si="232"/>
        <v/>
      </c>
      <c r="AY458" s="22" t="str">
        <f>IF(AL458="","",IF(COUNTIF($AL$3:AL458,AL458)=1,1+MAX($AY$3:AY457),INDEX($AY$3:AY457,MATCH(AL458,$AL$3:AL458,0),0)))</f>
        <v/>
      </c>
      <c r="AZ458" s="22" t="str">
        <f>IF(AM458="","",IF(COUNTIF($AM$3:AM458,AM458)=1,1+MAX($AZ$3:AZ457),INDEX($AZ$3:AZ457,MATCH(AM458,$AM$3:AM458,0),0)))</f>
        <v/>
      </c>
      <c r="BA458" s="79" t="str">
        <f t="shared" si="233"/>
        <v/>
      </c>
      <c r="BB458" s="79" t="str">
        <f t="shared" si="234"/>
        <v/>
      </c>
      <c r="BC458" s="22" t="str">
        <f>IF($AL458="","",IF(COUNTIF(AL458,"*"&amp;BC$1&amp;"*"),COUNTIF(AL$3:AL458,"*"&amp;BC$1&amp;"*"),""))</f>
        <v/>
      </c>
      <c r="BD458" s="22" t="str">
        <f>IF($AL458="","",IF(COUNTIF(AM458,"*"&amp;BD$1&amp;"*"),COUNTIF(AM$3:AM458,"*"&amp;BD$1&amp;"*"),""))</f>
        <v/>
      </c>
      <c r="BE458" s="22" t="str">
        <f>IF($AL458="","",IF(COUNTIF(AN458,"*"&amp;BE$1&amp;"*"),COUNTIF(AN$3:AN458,"*"&amp;BE$1&amp;"*"),""))</f>
        <v/>
      </c>
      <c r="BF458" s="22" t="str">
        <f>IF($AL458="","",IF(COUNTIF(AO458,"*"&amp;BF$1&amp;"*"),COUNTIF(AO$3:AO458,"*"&amp;BF$1&amp;"*"),""))</f>
        <v/>
      </c>
      <c r="BG458" s="83" t="str">
        <f t="shared" si="235"/>
        <v/>
      </c>
      <c r="BH458" s="22" t="str">
        <f t="shared" si="236"/>
        <v/>
      </c>
      <c r="BI458" s="22" t="str">
        <f t="shared" si="237"/>
        <v/>
      </c>
      <c r="BK458" s="22" t="str">
        <f>IF($BK$1&gt;=1+MAX($BK$3:BK457),1+MAX($BK$3:BK457),"")</f>
        <v/>
      </c>
      <c r="BL458" s="22" t="str">
        <f t="shared" si="238"/>
        <v/>
      </c>
      <c r="BM458" s="22" t="str">
        <f t="shared" si="238"/>
        <v/>
      </c>
      <c r="BN458" s="22" t="str">
        <f t="shared" si="238"/>
        <v/>
      </c>
      <c r="BO458" s="22" t="str">
        <f t="shared" si="238"/>
        <v/>
      </c>
      <c r="BP458" s="22" t="str">
        <f t="shared" si="238"/>
        <v/>
      </c>
      <c r="BQ458" s="22" t="str">
        <f t="shared" si="238"/>
        <v/>
      </c>
      <c r="BR458" s="22" t="str">
        <f t="shared" si="238"/>
        <v/>
      </c>
      <c r="BS458" s="22" t="str">
        <f t="shared" si="238"/>
        <v/>
      </c>
      <c r="BT458" s="22" t="str">
        <f t="shared" si="238"/>
        <v/>
      </c>
      <c r="BU458" s="22" t="str">
        <f t="shared" si="238"/>
        <v/>
      </c>
      <c r="BV458" s="22" t="str">
        <f t="shared" si="238"/>
        <v/>
      </c>
    </row>
    <row r="459" spans="2:74" ht="30" customHeight="1" x14ac:dyDescent="0.2">
      <c r="B459" s="75"/>
      <c r="C459" s="75"/>
      <c r="D459" s="77"/>
      <c r="E459" s="49"/>
      <c r="F459" s="49"/>
      <c r="G459" s="50"/>
      <c r="H459" s="51"/>
      <c r="I459" s="50"/>
      <c r="J459" s="53"/>
      <c r="K459" s="55" t="str">
        <f t="shared" si="239"/>
        <v/>
      </c>
      <c r="L459" s="50" t="str">
        <f t="shared" si="240"/>
        <v/>
      </c>
      <c r="M459" s="50" t="str">
        <f t="shared" si="241"/>
        <v/>
      </c>
      <c r="N459" s="72" t="str">
        <f t="shared" si="242"/>
        <v/>
      </c>
      <c r="O459" s="72" t="str">
        <f t="shared" si="243"/>
        <v/>
      </c>
      <c r="P459" s="51" t="str">
        <f t="shared" si="244"/>
        <v/>
      </c>
      <c r="Q459" s="21"/>
      <c r="R459" s="68" t="str">
        <f t="shared" si="245"/>
        <v/>
      </c>
      <c r="S459" s="51" t="str">
        <f t="shared" si="246"/>
        <v/>
      </c>
      <c r="T459" s="24"/>
      <c r="U459" s="7" t="str">
        <f t="shared" si="230"/>
        <v/>
      </c>
      <c r="V459" s="8" t="str">
        <f t="shared" si="247"/>
        <v/>
      </c>
      <c r="W459" s="21"/>
      <c r="X459" s="14" t="str">
        <f t="shared" si="231"/>
        <v/>
      </c>
      <c r="Y459" s="14" t="str">
        <f t="shared" si="248"/>
        <v/>
      </c>
      <c r="Z459" s="8" t="str">
        <f t="shared" si="249"/>
        <v/>
      </c>
      <c r="AA459" s="24"/>
      <c r="AB459" s="4" t="str">
        <f>IF(B459="","",COUNT(B$3:B459))</f>
        <v/>
      </c>
      <c r="AC459" s="4" t="str">
        <f>IF(C459="","",COUNT(C$3:C459))</f>
        <v/>
      </c>
      <c r="AD459" s="4" t="str">
        <f>IF(D459="","",COUNT(D$3:D459))</f>
        <v/>
      </c>
      <c r="AE459" s="22" t="str">
        <f>IF(E459="","",COUNTA($E$3:E459))</f>
        <v/>
      </c>
      <c r="AF459" s="60" t="str">
        <f>IF(B459="",IF(OR($C459&lt;&gt;"",$D459&lt;&gt;"",$E459&lt;&gt;"",$F459&lt;&gt;""),INDEX(AF$3:AF458,MATCH(MAX(AB$3:AB458),AB$3:AB458,0),0),""),B459)</f>
        <v/>
      </c>
      <c r="AG459" s="60" t="str">
        <f>IF(C459="",IF(OR($B459&lt;&gt;"",$D459&lt;&gt;"",$E459&lt;&gt;"",$F459&lt;&gt;""),INDEX(AG$3:AG458,MATCH(MAX(AC$3:AC458),AC$3:AC458,0),0),""),C459)</f>
        <v/>
      </c>
      <c r="AH459" s="60" t="str">
        <f>IF(D459="",IF(OR($B459&lt;&gt;"",$C459&lt;&gt;"",$E459&lt;&gt;"",$F459&lt;&gt;""),INDEX(AH$3:AH458,MATCH(MAX(AD$3:AD458),AD$3:AD458,0),0),""),D459)</f>
        <v/>
      </c>
      <c r="AI459" s="19" t="str">
        <f t="shared" si="250"/>
        <v/>
      </c>
      <c r="AJ459" s="22" t="str">
        <f>IF(AK459="","",$AK459&amp;"@"&amp;AL459&amp;IF(AL459="","","@"&amp;COUNTIF($AI$3:AI459,AL459)))</f>
        <v/>
      </c>
      <c r="AK459" s="45" t="str">
        <f t="shared" si="251"/>
        <v/>
      </c>
      <c r="AL459" s="5" t="str">
        <f>IF(AI459="",IF(AND(F459&lt;&gt;"",E459=""),INDEX($AI$3:AI458,MATCH(MAX($AE$3:AE458),$AE$3:AE458,0),0),""),AI459)</f>
        <v/>
      </c>
      <c r="AM459" s="22" t="str">
        <f>IF(入力!F459="","",IFERROR(INDEX(設定!$B$3:$B$100003,IFERROR(MATCH("*"&amp;$F459&amp;"*",設定!B$3:B$100003,0),MATCH("*"&amp;$F459&amp;"*",設定!C$3:C$100003,0)),0),入力!F459))&amp;""</f>
        <v/>
      </c>
      <c r="AN459" s="22" t="str">
        <f>IF(AM459="","",IFERROR(IF(入力!I459="",INDEX(設定!$D$3:$D$100003,MATCH("*"&amp;$AM459&amp;"*",設定!B$3:B$100003,0),0),I459),I459))&amp;""</f>
        <v/>
      </c>
      <c r="AO459" s="22" t="str">
        <f t="shared" si="252"/>
        <v/>
      </c>
      <c r="AP459" s="22" t="str">
        <f t="shared" si="253"/>
        <v/>
      </c>
      <c r="AQ459" s="22" t="str">
        <f>IF(AM459="","",IFERROR(IF(入力!H459="",INDEX(設定!$E$3:$X$100003,MATCH("*"&amp;$AM459&amp;"*",設定!B$3:B$100003,0),MATCH($AK459,設定!$E$1:$X$1,1)),H459),H459))</f>
        <v/>
      </c>
      <c r="AR459" s="23" t="str">
        <f t="shared" si="254"/>
        <v/>
      </c>
      <c r="AS459" s="23" t="str">
        <f>IF(AND(AR459&lt;&gt;"",COUNTIF($AJ$3:AJ459,AJ459)=1),SUMIF($AJ$3:$AR$100003,AJ459,$AR$3:$AR$100003),"")</f>
        <v/>
      </c>
      <c r="AT459" s="23" t="str">
        <f>IF(AND(COUNTIF($AK$3:AK459,AK459)=COUNTIF($AK$3:AK100459,AK459),AK459&lt;&gt;""),SUMIF($AK$3:AK459,AK459,$AR$3:AR459),"")</f>
        <v/>
      </c>
      <c r="AU459" s="125"/>
      <c r="AV459" s="22" t="str">
        <f>IF(COUNT(BA459:BF459)=6,MAX($AV$3:AV458)+1,"")</f>
        <v/>
      </c>
      <c r="AW459" s="22" t="str">
        <f>IF(AX459="","",RANK(AX459,$AX$3:$AX$100003,1)+COUNTIF($AX$3:AX459,AX459)-1)</f>
        <v/>
      </c>
      <c r="AX459" s="22" t="str">
        <f t="shared" si="232"/>
        <v/>
      </c>
      <c r="AY459" s="22" t="str">
        <f>IF(AL459="","",IF(COUNTIF($AL$3:AL459,AL459)=1,1+MAX($AY$3:AY458),INDEX($AY$3:AY458,MATCH(AL459,$AL$3:AL459,0),0)))</f>
        <v/>
      </c>
      <c r="AZ459" s="22" t="str">
        <f>IF(AM459="","",IF(COUNTIF($AM$3:AM459,AM459)=1,1+MAX($AZ$3:AZ458),INDEX($AZ$3:AZ458,MATCH(AM459,$AM$3:AM459,0),0)))</f>
        <v/>
      </c>
      <c r="BA459" s="79" t="str">
        <f t="shared" si="233"/>
        <v/>
      </c>
      <c r="BB459" s="79" t="str">
        <f t="shared" si="234"/>
        <v/>
      </c>
      <c r="BC459" s="22" t="str">
        <f>IF($AL459="","",IF(COUNTIF(AL459,"*"&amp;BC$1&amp;"*"),COUNTIF(AL$3:AL459,"*"&amp;BC$1&amp;"*"),""))</f>
        <v/>
      </c>
      <c r="BD459" s="22" t="str">
        <f>IF($AL459="","",IF(COUNTIF(AM459,"*"&amp;BD$1&amp;"*"),COUNTIF(AM$3:AM459,"*"&amp;BD$1&amp;"*"),""))</f>
        <v/>
      </c>
      <c r="BE459" s="22" t="str">
        <f>IF($AL459="","",IF(COUNTIF(AN459,"*"&amp;BE$1&amp;"*"),COUNTIF(AN$3:AN459,"*"&amp;BE$1&amp;"*"),""))</f>
        <v/>
      </c>
      <c r="BF459" s="22" t="str">
        <f>IF($AL459="","",IF(COUNTIF(AO459,"*"&amp;BF$1&amp;"*"),COUNTIF(AO$3:AO459,"*"&amp;BF$1&amp;"*"),""))</f>
        <v/>
      </c>
      <c r="BG459" s="83" t="str">
        <f t="shared" si="235"/>
        <v/>
      </c>
      <c r="BH459" s="22" t="str">
        <f t="shared" si="236"/>
        <v/>
      </c>
      <c r="BI459" s="22" t="str">
        <f t="shared" si="237"/>
        <v/>
      </c>
      <c r="BK459" s="22" t="str">
        <f>IF($BK$1&gt;=1+MAX($BK$3:BK458),1+MAX($BK$3:BK458),"")</f>
        <v/>
      </c>
      <c r="BL459" s="22" t="str">
        <f t="shared" si="238"/>
        <v/>
      </c>
      <c r="BM459" s="22" t="str">
        <f t="shared" si="238"/>
        <v/>
      </c>
      <c r="BN459" s="22" t="str">
        <f t="shared" si="238"/>
        <v/>
      </c>
      <c r="BO459" s="22" t="str">
        <f t="shared" si="238"/>
        <v/>
      </c>
      <c r="BP459" s="22" t="str">
        <f t="shared" si="238"/>
        <v/>
      </c>
      <c r="BQ459" s="22" t="str">
        <f t="shared" si="238"/>
        <v/>
      </c>
      <c r="BR459" s="22" t="str">
        <f t="shared" si="238"/>
        <v/>
      </c>
      <c r="BS459" s="22" t="str">
        <f t="shared" si="238"/>
        <v/>
      </c>
      <c r="BT459" s="22" t="str">
        <f t="shared" si="238"/>
        <v/>
      </c>
      <c r="BU459" s="22" t="str">
        <f t="shared" si="238"/>
        <v/>
      </c>
      <c r="BV459" s="22" t="str">
        <f t="shared" si="238"/>
        <v/>
      </c>
    </row>
    <row r="460" spans="2:74" ht="30" customHeight="1" x14ac:dyDescent="0.2">
      <c r="B460" s="75"/>
      <c r="C460" s="75"/>
      <c r="D460" s="77"/>
      <c r="E460" s="49"/>
      <c r="F460" s="49"/>
      <c r="G460" s="50"/>
      <c r="H460" s="51"/>
      <c r="I460" s="50"/>
      <c r="J460" s="53"/>
      <c r="K460" s="55" t="str">
        <f t="shared" si="239"/>
        <v/>
      </c>
      <c r="L460" s="50" t="str">
        <f t="shared" si="240"/>
        <v/>
      </c>
      <c r="M460" s="50" t="str">
        <f t="shared" si="241"/>
        <v/>
      </c>
      <c r="N460" s="72" t="str">
        <f t="shared" si="242"/>
        <v/>
      </c>
      <c r="O460" s="72" t="str">
        <f t="shared" si="243"/>
        <v/>
      </c>
      <c r="P460" s="51" t="str">
        <f t="shared" si="244"/>
        <v/>
      </c>
      <c r="Q460" s="21"/>
      <c r="R460" s="68" t="str">
        <f t="shared" si="245"/>
        <v/>
      </c>
      <c r="S460" s="51" t="str">
        <f t="shared" si="246"/>
        <v/>
      </c>
      <c r="T460" s="24"/>
      <c r="U460" s="7" t="str">
        <f t="shared" si="230"/>
        <v/>
      </c>
      <c r="V460" s="8" t="str">
        <f t="shared" si="247"/>
        <v/>
      </c>
      <c r="W460" s="21"/>
      <c r="X460" s="14" t="str">
        <f t="shared" si="231"/>
        <v/>
      </c>
      <c r="Y460" s="14" t="str">
        <f t="shared" si="248"/>
        <v/>
      </c>
      <c r="Z460" s="8" t="str">
        <f t="shared" si="249"/>
        <v/>
      </c>
      <c r="AA460" s="24"/>
      <c r="AB460" s="4" t="str">
        <f>IF(B460="","",COUNT(B$3:B460))</f>
        <v/>
      </c>
      <c r="AC460" s="4" t="str">
        <f>IF(C460="","",COUNT(C$3:C460))</f>
        <v/>
      </c>
      <c r="AD460" s="4" t="str">
        <f>IF(D460="","",COUNT(D$3:D460))</f>
        <v/>
      </c>
      <c r="AE460" s="22" t="str">
        <f>IF(E460="","",COUNTA($E$3:E460))</f>
        <v/>
      </c>
      <c r="AF460" s="60" t="str">
        <f>IF(B460="",IF(OR($C460&lt;&gt;"",$D460&lt;&gt;"",$E460&lt;&gt;"",$F460&lt;&gt;""),INDEX(AF$3:AF459,MATCH(MAX(AB$3:AB459),AB$3:AB459,0),0),""),B460)</f>
        <v/>
      </c>
      <c r="AG460" s="60" t="str">
        <f>IF(C460="",IF(OR($B460&lt;&gt;"",$D460&lt;&gt;"",$E460&lt;&gt;"",$F460&lt;&gt;""),INDEX(AG$3:AG459,MATCH(MAX(AC$3:AC459),AC$3:AC459,0),0),""),C460)</f>
        <v/>
      </c>
      <c r="AH460" s="60" t="str">
        <f>IF(D460="",IF(OR($B460&lt;&gt;"",$C460&lt;&gt;"",$E460&lt;&gt;"",$F460&lt;&gt;""),INDEX(AH$3:AH459,MATCH(MAX(AD$3:AD459),AD$3:AD459,0),0),""),D460)</f>
        <v/>
      </c>
      <c r="AI460" s="19" t="str">
        <f t="shared" si="250"/>
        <v/>
      </c>
      <c r="AJ460" s="22" t="str">
        <f>IF(AK460="","",$AK460&amp;"@"&amp;AL460&amp;IF(AL460="","","@"&amp;COUNTIF($AI$3:AI460,AL460)))</f>
        <v/>
      </c>
      <c r="AK460" s="45" t="str">
        <f t="shared" si="251"/>
        <v/>
      </c>
      <c r="AL460" s="5" t="str">
        <f>IF(AI460="",IF(AND(F460&lt;&gt;"",E460=""),INDEX($AI$3:AI459,MATCH(MAX($AE$3:AE459),$AE$3:AE459,0),0),""),AI460)</f>
        <v/>
      </c>
      <c r="AM460" s="22" t="str">
        <f>IF(入力!F460="","",IFERROR(INDEX(設定!$B$3:$B$100003,IFERROR(MATCH("*"&amp;$F460&amp;"*",設定!B$3:B$100003,0),MATCH("*"&amp;$F460&amp;"*",設定!C$3:C$100003,0)),0),入力!F460))&amp;""</f>
        <v/>
      </c>
      <c r="AN460" s="22" t="str">
        <f>IF(AM460="","",IFERROR(IF(入力!I460="",INDEX(設定!$D$3:$D$100003,MATCH("*"&amp;$AM460&amp;"*",設定!B$3:B$100003,0),0),I460),I460))&amp;""</f>
        <v/>
      </c>
      <c r="AO460" s="22" t="str">
        <f t="shared" si="252"/>
        <v/>
      </c>
      <c r="AP460" s="22" t="str">
        <f t="shared" si="253"/>
        <v/>
      </c>
      <c r="AQ460" s="22" t="str">
        <f>IF(AM460="","",IFERROR(IF(入力!H460="",INDEX(設定!$E$3:$X$100003,MATCH("*"&amp;$AM460&amp;"*",設定!B$3:B$100003,0),MATCH($AK460,設定!$E$1:$X$1,1)),H460),H460))</f>
        <v/>
      </c>
      <c r="AR460" s="23" t="str">
        <f t="shared" si="254"/>
        <v/>
      </c>
      <c r="AS460" s="23" t="str">
        <f>IF(AND(AR460&lt;&gt;"",COUNTIF($AJ$3:AJ460,AJ460)=1),SUMIF($AJ$3:$AR$100003,AJ460,$AR$3:$AR$100003),"")</f>
        <v/>
      </c>
      <c r="AT460" s="23" t="str">
        <f>IF(AND(COUNTIF($AK$3:AK460,AK460)=COUNTIF($AK$3:AK100460,AK460),AK460&lt;&gt;""),SUMIF($AK$3:AK460,AK460,$AR$3:AR460),"")</f>
        <v/>
      </c>
      <c r="AU460" s="125"/>
      <c r="AV460" s="22" t="str">
        <f>IF(COUNT(BA460:BF460)=6,MAX($AV$3:AV459)+1,"")</f>
        <v/>
      </c>
      <c r="AW460" s="22" t="str">
        <f>IF(AX460="","",RANK(AX460,$AX$3:$AX$100003,1)+COUNTIF($AX$3:AX460,AX460)-1)</f>
        <v/>
      </c>
      <c r="AX460" s="22" t="str">
        <f t="shared" si="232"/>
        <v/>
      </c>
      <c r="AY460" s="22" t="str">
        <f>IF(AL460="","",IF(COUNTIF($AL$3:AL460,AL460)=1,1+MAX($AY$3:AY459),INDEX($AY$3:AY459,MATCH(AL460,$AL$3:AL460,0),0)))</f>
        <v/>
      </c>
      <c r="AZ460" s="22" t="str">
        <f>IF(AM460="","",IF(COUNTIF($AM$3:AM460,AM460)=1,1+MAX($AZ$3:AZ459),INDEX($AZ$3:AZ459,MATCH(AM460,$AM$3:AM460,0),0)))</f>
        <v/>
      </c>
      <c r="BA460" s="79" t="str">
        <f t="shared" si="233"/>
        <v/>
      </c>
      <c r="BB460" s="79" t="str">
        <f t="shared" si="234"/>
        <v/>
      </c>
      <c r="BC460" s="22" t="str">
        <f>IF($AL460="","",IF(COUNTIF(AL460,"*"&amp;BC$1&amp;"*"),COUNTIF(AL$3:AL460,"*"&amp;BC$1&amp;"*"),""))</f>
        <v/>
      </c>
      <c r="BD460" s="22" t="str">
        <f>IF($AL460="","",IF(COUNTIF(AM460,"*"&amp;BD$1&amp;"*"),COUNTIF(AM$3:AM460,"*"&amp;BD$1&amp;"*"),""))</f>
        <v/>
      </c>
      <c r="BE460" s="22" t="str">
        <f>IF($AL460="","",IF(COUNTIF(AN460,"*"&amp;BE$1&amp;"*"),COUNTIF(AN$3:AN460,"*"&amp;BE$1&amp;"*"),""))</f>
        <v/>
      </c>
      <c r="BF460" s="22" t="str">
        <f>IF($AL460="","",IF(COUNTIF(AO460,"*"&amp;BF$1&amp;"*"),COUNTIF(AO$3:AO460,"*"&amp;BF$1&amp;"*"),""))</f>
        <v/>
      </c>
      <c r="BG460" s="83" t="str">
        <f t="shared" si="235"/>
        <v/>
      </c>
      <c r="BH460" s="22" t="str">
        <f t="shared" si="236"/>
        <v/>
      </c>
      <c r="BI460" s="22" t="str">
        <f t="shared" si="237"/>
        <v/>
      </c>
      <c r="BK460" s="22" t="str">
        <f>IF($BK$1&gt;=1+MAX($BK$3:BK459),1+MAX($BK$3:BK459),"")</f>
        <v/>
      </c>
      <c r="BL460" s="22" t="str">
        <f t="shared" si="238"/>
        <v/>
      </c>
      <c r="BM460" s="22" t="str">
        <f t="shared" si="238"/>
        <v/>
      </c>
      <c r="BN460" s="22" t="str">
        <f t="shared" si="238"/>
        <v/>
      </c>
      <c r="BO460" s="22" t="str">
        <f t="shared" si="238"/>
        <v/>
      </c>
      <c r="BP460" s="22" t="str">
        <f t="shared" si="238"/>
        <v/>
      </c>
      <c r="BQ460" s="22" t="str">
        <f t="shared" si="238"/>
        <v/>
      </c>
      <c r="BR460" s="22" t="str">
        <f t="shared" si="238"/>
        <v/>
      </c>
      <c r="BS460" s="22" t="str">
        <f t="shared" si="238"/>
        <v/>
      </c>
      <c r="BT460" s="22" t="str">
        <f t="shared" si="238"/>
        <v/>
      </c>
      <c r="BU460" s="22" t="str">
        <f t="shared" si="238"/>
        <v/>
      </c>
      <c r="BV460" s="22" t="str">
        <f t="shared" si="238"/>
        <v/>
      </c>
    </row>
    <row r="461" spans="2:74" ht="30" customHeight="1" x14ac:dyDescent="0.2">
      <c r="B461" s="75"/>
      <c r="C461" s="75"/>
      <c r="D461" s="77"/>
      <c r="E461" s="49"/>
      <c r="F461" s="49"/>
      <c r="G461" s="50"/>
      <c r="H461" s="51"/>
      <c r="I461" s="50"/>
      <c r="J461" s="53"/>
      <c r="K461" s="55" t="str">
        <f t="shared" si="239"/>
        <v/>
      </c>
      <c r="L461" s="50" t="str">
        <f t="shared" si="240"/>
        <v/>
      </c>
      <c r="M461" s="50" t="str">
        <f t="shared" si="241"/>
        <v/>
      </c>
      <c r="N461" s="72" t="str">
        <f t="shared" si="242"/>
        <v/>
      </c>
      <c r="O461" s="72" t="str">
        <f t="shared" si="243"/>
        <v/>
      </c>
      <c r="P461" s="51" t="str">
        <f t="shared" si="244"/>
        <v/>
      </c>
      <c r="Q461" s="21"/>
      <c r="R461" s="68" t="str">
        <f t="shared" si="245"/>
        <v/>
      </c>
      <c r="S461" s="51" t="str">
        <f t="shared" si="246"/>
        <v/>
      </c>
      <c r="T461" s="24"/>
      <c r="U461" s="7" t="str">
        <f t="shared" si="230"/>
        <v/>
      </c>
      <c r="V461" s="8" t="str">
        <f t="shared" si="247"/>
        <v/>
      </c>
      <c r="W461" s="21"/>
      <c r="X461" s="14" t="str">
        <f t="shared" si="231"/>
        <v/>
      </c>
      <c r="Y461" s="14" t="str">
        <f t="shared" si="248"/>
        <v/>
      </c>
      <c r="Z461" s="8" t="str">
        <f t="shared" si="249"/>
        <v/>
      </c>
      <c r="AA461" s="24"/>
      <c r="AB461" s="4" t="str">
        <f>IF(B461="","",COUNT(B$3:B461))</f>
        <v/>
      </c>
      <c r="AC461" s="4" t="str">
        <f>IF(C461="","",COUNT(C$3:C461))</f>
        <v/>
      </c>
      <c r="AD461" s="4" t="str">
        <f>IF(D461="","",COUNT(D$3:D461))</f>
        <v/>
      </c>
      <c r="AE461" s="22" t="str">
        <f>IF(E461="","",COUNTA($E$3:E461))</f>
        <v/>
      </c>
      <c r="AF461" s="60" t="str">
        <f>IF(B461="",IF(OR($C461&lt;&gt;"",$D461&lt;&gt;"",$E461&lt;&gt;"",$F461&lt;&gt;""),INDEX(AF$3:AF460,MATCH(MAX(AB$3:AB460),AB$3:AB460,0),0),""),B461)</f>
        <v/>
      </c>
      <c r="AG461" s="60" t="str">
        <f>IF(C461="",IF(OR($B461&lt;&gt;"",$D461&lt;&gt;"",$E461&lt;&gt;"",$F461&lt;&gt;""),INDEX(AG$3:AG460,MATCH(MAX(AC$3:AC460),AC$3:AC460,0),0),""),C461)</f>
        <v/>
      </c>
      <c r="AH461" s="60" t="str">
        <f>IF(D461="",IF(OR($B461&lt;&gt;"",$C461&lt;&gt;"",$E461&lt;&gt;"",$F461&lt;&gt;""),INDEX(AH$3:AH460,MATCH(MAX(AD$3:AD460),AD$3:AD460,0),0),""),D461)</f>
        <v/>
      </c>
      <c r="AI461" s="19" t="str">
        <f t="shared" si="250"/>
        <v/>
      </c>
      <c r="AJ461" s="22" t="str">
        <f>IF(AK461="","",$AK461&amp;"@"&amp;AL461&amp;IF(AL461="","","@"&amp;COUNTIF($AI$3:AI461,AL461)))</f>
        <v/>
      </c>
      <c r="AK461" s="45" t="str">
        <f t="shared" si="251"/>
        <v/>
      </c>
      <c r="AL461" s="5" t="str">
        <f>IF(AI461="",IF(AND(F461&lt;&gt;"",E461=""),INDEX($AI$3:AI460,MATCH(MAX($AE$3:AE460),$AE$3:AE460,0),0),""),AI461)</f>
        <v/>
      </c>
      <c r="AM461" s="22" t="str">
        <f>IF(入力!F461="","",IFERROR(INDEX(設定!$B$3:$B$100003,IFERROR(MATCH("*"&amp;$F461&amp;"*",設定!B$3:B$100003,0),MATCH("*"&amp;$F461&amp;"*",設定!C$3:C$100003,0)),0),入力!F461))&amp;""</f>
        <v/>
      </c>
      <c r="AN461" s="22" t="str">
        <f>IF(AM461="","",IFERROR(IF(入力!I461="",INDEX(設定!$D$3:$D$100003,MATCH("*"&amp;$AM461&amp;"*",設定!B$3:B$100003,0),0),I461),I461))&amp;""</f>
        <v/>
      </c>
      <c r="AO461" s="22" t="str">
        <f t="shared" si="252"/>
        <v/>
      </c>
      <c r="AP461" s="22" t="str">
        <f t="shared" si="253"/>
        <v/>
      </c>
      <c r="AQ461" s="22" t="str">
        <f>IF(AM461="","",IFERROR(IF(入力!H461="",INDEX(設定!$E$3:$X$100003,MATCH("*"&amp;$AM461&amp;"*",設定!B$3:B$100003,0),MATCH($AK461,設定!$E$1:$X$1,1)),H461),H461))</f>
        <v/>
      </c>
      <c r="AR461" s="23" t="str">
        <f t="shared" si="254"/>
        <v/>
      </c>
      <c r="AS461" s="23" t="str">
        <f>IF(AND(AR461&lt;&gt;"",COUNTIF($AJ$3:AJ461,AJ461)=1),SUMIF($AJ$3:$AR$100003,AJ461,$AR$3:$AR$100003),"")</f>
        <v/>
      </c>
      <c r="AT461" s="23" t="str">
        <f>IF(AND(COUNTIF($AK$3:AK461,AK461)=COUNTIF($AK$3:AK100461,AK461),AK461&lt;&gt;""),SUMIF($AK$3:AK461,AK461,$AR$3:AR461),"")</f>
        <v/>
      </c>
      <c r="AU461" s="125"/>
      <c r="AV461" s="22" t="str">
        <f>IF(COUNT(BA461:BF461)=6,MAX($AV$3:AV460)+1,"")</f>
        <v/>
      </c>
      <c r="AW461" s="22" t="str">
        <f>IF(AX461="","",RANK(AX461,$AX$3:$AX$100003,1)+COUNTIF($AX$3:AX461,AX461)-1)</f>
        <v/>
      </c>
      <c r="AX461" s="22" t="str">
        <f t="shared" si="232"/>
        <v/>
      </c>
      <c r="AY461" s="22" t="str">
        <f>IF(AL461="","",IF(COUNTIF($AL$3:AL461,AL461)=1,1+MAX($AY$3:AY460),INDEX($AY$3:AY460,MATCH(AL461,$AL$3:AL461,0),0)))</f>
        <v/>
      </c>
      <c r="AZ461" s="22" t="str">
        <f>IF(AM461="","",IF(COUNTIF($AM$3:AM461,AM461)=1,1+MAX($AZ$3:AZ460),INDEX($AZ$3:AZ460,MATCH(AM461,$AM$3:AM461,0),0)))</f>
        <v/>
      </c>
      <c r="BA461" s="79" t="str">
        <f t="shared" si="233"/>
        <v/>
      </c>
      <c r="BB461" s="79" t="str">
        <f t="shared" si="234"/>
        <v/>
      </c>
      <c r="BC461" s="22" t="str">
        <f>IF($AL461="","",IF(COUNTIF(AL461,"*"&amp;BC$1&amp;"*"),COUNTIF(AL$3:AL461,"*"&amp;BC$1&amp;"*"),""))</f>
        <v/>
      </c>
      <c r="BD461" s="22" t="str">
        <f>IF($AL461="","",IF(COUNTIF(AM461,"*"&amp;BD$1&amp;"*"),COUNTIF(AM$3:AM461,"*"&amp;BD$1&amp;"*"),""))</f>
        <v/>
      </c>
      <c r="BE461" s="22" t="str">
        <f>IF($AL461="","",IF(COUNTIF(AN461,"*"&amp;BE$1&amp;"*"),COUNTIF(AN$3:AN461,"*"&amp;BE$1&amp;"*"),""))</f>
        <v/>
      </c>
      <c r="BF461" s="22" t="str">
        <f>IF($AL461="","",IF(COUNTIF(AO461,"*"&amp;BF$1&amp;"*"),COUNTIF(AO$3:AO461,"*"&amp;BF$1&amp;"*"),""))</f>
        <v/>
      </c>
      <c r="BG461" s="83" t="str">
        <f t="shared" si="235"/>
        <v/>
      </c>
      <c r="BH461" s="22" t="str">
        <f t="shared" si="236"/>
        <v/>
      </c>
      <c r="BI461" s="22" t="str">
        <f t="shared" si="237"/>
        <v/>
      </c>
      <c r="BK461" s="22" t="str">
        <f>IF($BK$1&gt;=1+MAX($BK$3:BK460),1+MAX($BK$3:BK460),"")</f>
        <v/>
      </c>
      <c r="BL461" s="22" t="str">
        <f t="shared" si="238"/>
        <v/>
      </c>
      <c r="BM461" s="22" t="str">
        <f t="shared" si="238"/>
        <v/>
      </c>
      <c r="BN461" s="22" t="str">
        <f t="shared" si="238"/>
        <v/>
      </c>
      <c r="BO461" s="22" t="str">
        <f t="shared" si="238"/>
        <v/>
      </c>
      <c r="BP461" s="22" t="str">
        <f t="shared" si="238"/>
        <v/>
      </c>
      <c r="BQ461" s="22" t="str">
        <f t="shared" si="238"/>
        <v/>
      </c>
      <c r="BR461" s="22" t="str">
        <f t="shared" si="238"/>
        <v/>
      </c>
      <c r="BS461" s="22" t="str">
        <f t="shared" si="238"/>
        <v/>
      </c>
      <c r="BT461" s="22" t="str">
        <f t="shared" si="238"/>
        <v/>
      </c>
      <c r="BU461" s="22" t="str">
        <f t="shared" si="238"/>
        <v/>
      </c>
      <c r="BV461" s="22" t="str">
        <f t="shared" si="238"/>
        <v/>
      </c>
    </row>
    <row r="462" spans="2:74" ht="30" customHeight="1" x14ac:dyDescent="0.2">
      <c r="B462" s="75"/>
      <c r="C462" s="75"/>
      <c r="D462" s="77"/>
      <c r="E462" s="49"/>
      <c r="F462" s="49"/>
      <c r="G462" s="50"/>
      <c r="H462" s="51"/>
      <c r="I462" s="50"/>
      <c r="J462" s="53"/>
      <c r="K462" s="55" t="str">
        <f t="shared" si="239"/>
        <v/>
      </c>
      <c r="L462" s="50" t="str">
        <f t="shared" si="240"/>
        <v/>
      </c>
      <c r="M462" s="50" t="str">
        <f t="shared" si="241"/>
        <v/>
      </c>
      <c r="N462" s="72" t="str">
        <f t="shared" si="242"/>
        <v/>
      </c>
      <c r="O462" s="72" t="str">
        <f t="shared" si="243"/>
        <v/>
      </c>
      <c r="P462" s="51" t="str">
        <f t="shared" si="244"/>
        <v/>
      </c>
      <c r="Q462" s="21"/>
      <c r="R462" s="68" t="str">
        <f t="shared" si="245"/>
        <v/>
      </c>
      <c r="S462" s="51" t="str">
        <f t="shared" si="246"/>
        <v/>
      </c>
      <c r="T462" s="24"/>
      <c r="U462" s="7" t="str">
        <f t="shared" si="230"/>
        <v/>
      </c>
      <c r="V462" s="8" t="str">
        <f t="shared" si="247"/>
        <v/>
      </c>
      <c r="W462" s="21"/>
      <c r="X462" s="14" t="str">
        <f t="shared" si="231"/>
        <v/>
      </c>
      <c r="Y462" s="14" t="str">
        <f t="shared" si="248"/>
        <v/>
      </c>
      <c r="Z462" s="8" t="str">
        <f t="shared" si="249"/>
        <v/>
      </c>
      <c r="AA462" s="24"/>
      <c r="AB462" s="4" t="str">
        <f>IF(B462="","",COUNT(B$3:B462))</f>
        <v/>
      </c>
      <c r="AC462" s="4" t="str">
        <f>IF(C462="","",COUNT(C$3:C462))</f>
        <v/>
      </c>
      <c r="AD462" s="4" t="str">
        <f>IF(D462="","",COUNT(D$3:D462))</f>
        <v/>
      </c>
      <c r="AE462" s="22" t="str">
        <f>IF(E462="","",COUNTA($E$3:E462))</f>
        <v/>
      </c>
      <c r="AF462" s="60" t="str">
        <f>IF(B462="",IF(OR($C462&lt;&gt;"",$D462&lt;&gt;"",$E462&lt;&gt;"",$F462&lt;&gt;""),INDEX(AF$3:AF461,MATCH(MAX(AB$3:AB461),AB$3:AB461,0),0),""),B462)</f>
        <v/>
      </c>
      <c r="AG462" s="60" t="str">
        <f>IF(C462="",IF(OR($B462&lt;&gt;"",$D462&lt;&gt;"",$E462&lt;&gt;"",$F462&lt;&gt;""),INDEX(AG$3:AG461,MATCH(MAX(AC$3:AC461),AC$3:AC461,0),0),""),C462)</f>
        <v/>
      </c>
      <c r="AH462" s="60" t="str">
        <f>IF(D462="",IF(OR($B462&lt;&gt;"",$C462&lt;&gt;"",$E462&lt;&gt;"",$F462&lt;&gt;""),INDEX(AH$3:AH461,MATCH(MAX(AD$3:AD461),AD$3:AD461,0),0),""),D462)</f>
        <v/>
      </c>
      <c r="AI462" s="19" t="str">
        <f t="shared" si="250"/>
        <v/>
      </c>
      <c r="AJ462" s="22" t="str">
        <f>IF(AK462="","",$AK462&amp;"@"&amp;AL462&amp;IF(AL462="","","@"&amp;COUNTIF($AI$3:AI462,AL462)))</f>
        <v/>
      </c>
      <c r="AK462" s="45" t="str">
        <f t="shared" si="251"/>
        <v/>
      </c>
      <c r="AL462" s="5" t="str">
        <f>IF(AI462="",IF(AND(F462&lt;&gt;"",E462=""),INDEX($AI$3:AI461,MATCH(MAX($AE$3:AE461),$AE$3:AE461,0),0),""),AI462)</f>
        <v/>
      </c>
      <c r="AM462" s="22" t="str">
        <f>IF(入力!F462="","",IFERROR(INDEX(設定!$B$3:$B$100003,IFERROR(MATCH("*"&amp;$F462&amp;"*",設定!B$3:B$100003,0),MATCH("*"&amp;$F462&amp;"*",設定!C$3:C$100003,0)),0),入力!F462))&amp;""</f>
        <v/>
      </c>
      <c r="AN462" s="22" t="str">
        <f>IF(AM462="","",IFERROR(IF(入力!I462="",INDEX(設定!$D$3:$D$100003,MATCH("*"&amp;$AM462&amp;"*",設定!B$3:B$100003,0),0),I462),I462))&amp;""</f>
        <v/>
      </c>
      <c r="AO462" s="22" t="str">
        <f t="shared" si="252"/>
        <v/>
      </c>
      <c r="AP462" s="22" t="str">
        <f t="shared" si="253"/>
        <v/>
      </c>
      <c r="AQ462" s="22" t="str">
        <f>IF(AM462="","",IFERROR(IF(入力!H462="",INDEX(設定!$E$3:$X$100003,MATCH("*"&amp;$AM462&amp;"*",設定!B$3:B$100003,0),MATCH($AK462,設定!$E$1:$X$1,1)),H462),H462))</f>
        <v/>
      </c>
      <c r="AR462" s="23" t="str">
        <f t="shared" si="254"/>
        <v/>
      </c>
      <c r="AS462" s="23" t="str">
        <f>IF(AND(AR462&lt;&gt;"",COUNTIF($AJ$3:AJ462,AJ462)=1),SUMIF($AJ$3:$AR$100003,AJ462,$AR$3:$AR$100003),"")</f>
        <v/>
      </c>
      <c r="AT462" s="23" t="str">
        <f>IF(AND(COUNTIF($AK$3:AK462,AK462)=COUNTIF($AK$3:AK100462,AK462),AK462&lt;&gt;""),SUMIF($AK$3:AK462,AK462,$AR$3:AR462),"")</f>
        <v/>
      </c>
      <c r="AU462" s="125"/>
      <c r="AV462" s="22" t="str">
        <f>IF(COUNT(BA462:BF462)=6,MAX($AV$3:AV461)+1,"")</f>
        <v/>
      </c>
      <c r="AW462" s="22" t="str">
        <f>IF(AX462="","",RANK(AX462,$AX$3:$AX$100003,1)+COUNTIF($AX$3:AX462,AX462)-1)</f>
        <v/>
      </c>
      <c r="AX462" s="22" t="str">
        <f t="shared" si="232"/>
        <v/>
      </c>
      <c r="AY462" s="22" t="str">
        <f>IF(AL462="","",IF(COUNTIF($AL$3:AL462,AL462)=1,1+MAX($AY$3:AY461),INDEX($AY$3:AY461,MATCH(AL462,$AL$3:AL462,0),0)))</f>
        <v/>
      </c>
      <c r="AZ462" s="22" t="str">
        <f>IF(AM462="","",IF(COUNTIF($AM$3:AM462,AM462)=1,1+MAX($AZ$3:AZ461),INDEX($AZ$3:AZ461,MATCH(AM462,$AM$3:AM462,0),0)))</f>
        <v/>
      </c>
      <c r="BA462" s="79" t="str">
        <f t="shared" si="233"/>
        <v/>
      </c>
      <c r="BB462" s="79" t="str">
        <f t="shared" si="234"/>
        <v/>
      </c>
      <c r="BC462" s="22" t="str">
        <f>IF($AL462="","",IF(COUNTIF(AL462,"*"&amp;BC$1&amp;"*"),COUNTIF(AL$3:AL462,"*"&amp;BC$1&amp;"*"),""))</f>
        <v/>
      </c>
      <c r="BD462" s="22" t="str">
        <f>IF($AL462="","",IF(COUNTIF(AM462,"*"&amp;BD$1&amp;"*"),COUNTIF(AM$3:AM462,"*"&amp;BD$1&amp;"*"),""))</f>
        <v/>
      </c>
      <c r="BE462" s="22" t="str">
        <f>IF($AL462="","",IF(COUNTIF(AN462,"*"&amp;BE$1&amp;"*"),COUNTIF(AN$3:AN462,"*"&amp;BE$1&amp;"*"),""))</f>
        <v/>
      </c>
      <c r="BF462" s="22" t="str">
        <f>IF($AL462="","",IF(COUNTIF(AO462,"*"&amp;BF$1&amp;"*"),COUNTIF(AO$3:AO462,"*"&amp;BF$1&amp;"*"),""))</f>
        <v/>
      </c>
      <c r="BG462" s="83" t="str">
        <f t="shared" si="235"/>
        <v/>
      </c>
      <c r="BH462" s="22" t="str">
        <f t="shared" si="236"/>
        <v/>
      </c>
      <c r="BI462" s="22" t="str">
        <f t="shared" si="237"/>
        <v/>
      </c>
      <c r="BK462" s="22" t="str">
        <f>IF($BK$1&gt;=1+MAX($BK$3:BK461),1+MAX($BK$3:BK461),"")</f>
        <v/>
      </c>
      <c r="BL462" s="22" t="str">
        <f t="shared" si="238"/>
        <v/>
      </c>
      <c r="BM462" s="22" t="str">
        <f t="shared" si="238"/>
        <v/>
      </c>
      <c r="BN462" s="22" t="str">
        <f t="shared" si="238"/>
        <v/>
      </c>
      <c r="BO462" s="22" t="str">
        <f t="shared" si="238"/>
        <v/>
      </c>
      <c r="BP462" s="22" t="str">
        <f t="shared" si="238"/>
        <v/>
      </c>
      <c r="BQ462" s="22" t="str">
        <f t="shared" si="238"/>
        <v/>
      </c>
      <c r="BR462" s="22" t="str">
        <f t="shared" si="238"/>
        <v/>
      </c>
      <c r="BS462" s="22" t="str">
        <f t="shared" si="238"/>
        <v/>
      </c>
      <c r="BT462" s="22" t="str">
        <f t="shared" si="238"/>
        <v/>
      </c>
      <c r="BU462" s="22" t="str">
        <f t="shared" si="238"/>
        <v/>
      </c>
      <c r="BV462" s="22" t="str">
        <f t="shared" si="238"/>
        <v/>
      </c>
    </row>
    <row r="463" spans="2:74" ht="30" customHeight="1" x14ac:dyDescent="0.2">
      <c r="B463" s="75"/>
      <c r="C463" s="75"/>
      <c r="D463" s="77"/>
      <c r="E463" s="49"/>
      <c r="F463" s="49"/>
      <c r="G463" s="50"/>
      <c r="H463" s="51"/>
      <c r="I463" s="50"/>
      <c r="J463" s="53"/>
      <c r="K463" s="55" t="str">
        <f t="shared" si="239"/>
        <v/>
      </c>
      <c r="L463" s="50" t="str">
        <f t="shared" si="240"/>
        <v/>
      </c>
      <c r="M463" s="50" t="str">
        <f t="shared" si="241"/>
        <v/>
      </c>
      <c r="N463" s="72" t="str">
        <f t="shared" si="242"/>
        <v/>
      </c>
      <c r="O463" s="72" t="str">
        <f t="shared" si="243"/>
        <v/>
      </c>
      <c r="P463" s="51" t="str">
        <f t="shared" si="244"/>
        <v/>
      </c>
      <c r="Q463" s="21"/>
      <c r="R463" s="68" t="str">
        <f t="shared" si="245"/>
        <v/>
      </c>
      <c r="S463" s="51" t="str">
        <f t="shared" si="246"/>
        <v/>
      </c>
      <c r="T463" s="24"/>
      <c r="U463" s="7" t="str">
        <f t="shared" si="230"/>
        <v/>
      </c>
      <c r="V463" s="8" t="str">
        <f t="shared" si="247"/>
        <v/>
      </c>
      <c r="W463" s="21"/>
      <c r="X463" s="14" t="str">
        <f t="shared" si="231"/>
        <v/>
      </c>
      <c r="Y463" s="14" t="str">
        <f t="shared" si="248"/>
        <v/>
      </c>
      <c r="Z463" s="8" t="str">
        <f t="shared" si="249"/>
        <v/>
      </c>
      <c r="AA463" s="24"/>
      <c r="AB463" s="4" t="str">
        <f>IF(B463="","",COUNT(B$3:B463))</f>
        <v/>
      </c>
      <c r="AC463" s="4" t="str">
        <f>IF(C463="","",COUNT(C$3:C463))</f>
        <v/>
      </c>
      <c r="AD463" s="4" t="str">
        <f>IF(D463="","",COUNT(D$3:D463))</f>
        <v/>
      </c>
      <c r="AE463" s="22" t="str">
        <f>IF(E463="","",COUNTA($E$3:E463))</f>
        <v/>
      </c>
      <c r="AF463" s="60" t="str">
        <f>IF(B463="",IF(OR($C463&lt;&gt;"",$D463&lt;&gt;"",$E463&lt;&gt;"",$F463&lt;&gt;""),INDEX(AF$3:AF462,MATCH(MAX(AB$3:AB462),AB$3:AB462,0),0),""),B463)</f>
        <v/>
      </c>
      <c r="AG463" s="60" t="str">
        <f>IF(C463="",IF(OR($B463&lt;&gt;"",$D463&lt;&gt;"",$E463&lt;&gt;"",$F463&lt;&gt;""),INDEX(AG$3:AG462,MATCH(MAX(AC$3:AC462),AC$3:AC462,0),0),""),C463)</f>
        <v/>
      </c>
      <c r="AH463" s="60" t="str">
        <f>IF(D463="",IF(OR($B463&lt;&gt;"",$C463&lt;&gt;"",$E463&lt;&gt;"",$F463&lt;&gt;""),INDEX(AH$3:AH462,MATCH(MAX(AD$3:AD462),AD$3:AD462,0),0),""),D463)</f>
        <v/>
      </c>
      <c r="AI463" s="19" t="str">
        <f t="shared" si="250"/>
        <v/>
      </c>
      <c r="AJ463" s="22" t="str">
        <f>IF(AK463="","",$AK463&amp;"@"&amp;AL463&amp;IF(AL463="","","@"&amp;COUNTIF($AI$3:AI463,AL463)))</f>
        <v/>
      </c>
      <c r="AK463" s="45" t="str">
        <f t="shared" si="251"/>
        <v/>
      </c>
      <c r="AL463" s="5" t="str">
        <f>IF(AI463="",IF(AND(F463&lt;&gt;"",E463=""),INDEX($AI$3:AI462,MATCH(MAX($AE$3:AE462),$AE$3:AE462,0),0),""),AI463)</f>
        <v/>
      </c>
      <c r="AM463" s="22" t="str">
        <f>IF(入力!F463="","",IFERROR(INDEX(設定!$B$3:$B$100003,IFERROR(MATCH("*"&amp;$F463&amp;"*",設定!B$3:B$100003,0),MATCH("*"&amp;$F463&amp;"*",設定!C$3:C$100003,0)),0),入力!F463))&amp;""</f>
        <v/>
      </c>
      <c r="AN463" s="22" t="str">
        <f>IF(AM463="","",IFERROR(IF(入力!I463="",INDEX(設定!$D$3:$D$100003,MATCH("*"&amp;$AM463&amp;"*",設定!B$3:B$100003,0),0),I463),I463))&amp;""</f>
        <v/>
      </c>
      <c r="AO463" s="22" t="str">
        <f t="shared" si="252"/>
        <v/>
      </c>
      <c r="AP463" s="22" t="str">
        <f t="shared" si="253"/>
        <v/>
      </c>
      <c r="AQ463" s="22" t="str">
        <f>IF(AM463="","",IFERROR(IF(入力!H463="",INDEX(設定!$E$3:$X$100003,MATCH("*"&amp;$AM463&amp;"*",設定!B$3:B$100003,0),MATCH($AK463,設定!$E$1:$X$1,1)),H463),H463))</f>
        <v/>
      </c>
      <c r="AR463" s="23" t="str">
        <f t="shared" si="254"/>
        <v/>
      </c>
      <c r="AS463" s="23" t="str">
        <f>IF(AND(AR463&lt;&gt;"",COUNTIF($AJ$3:AJ463,AJ463)=1),SUMIF($AJ$3:$AR$100003,AJ463,$AR$3:$AR$100003),"")</f>
        <v/>
      </c>
      <c r="AT463" s="23" t="str">
        <f>IF(AND(COUNTIF($AK$3:AK463,AK463)=COUNTIF($AK$3:AK100463,AK463),AK463&lt;&gt;""),SUMIF($AK$3:AK463,AK463,$AR$3:AR463),"")</f>
        <v/>
      </c>
      <c r="AU463" s="125"/>
      <c r="AV463" s="22" t="str">
        <f>IF(COUNT(BA463:BF463)=6,MAX($AV$3:AV462)+1,"")</f>
        <v/>
      </c>
      <c r="AW463" s="22" t="str">
        <f>IF(AX463="","",RANK(AX463,$AX$3:$AX$100003,1)+COUNTIF($AX$3:AX463,AX463)-1)</f>
        <v/>
      </c>
      <c r="AX463" s="22" t="str">
        <f t="shared" si="232"/>
        <v/>
      </c>
      <c r="AY463" s="22" t="str">
        <f>IF(AL463="","",IF(COUNTIF($AL$3:AL463,AL463)=1,1+MAX($AY$3:AY462),INDEX($AY$3:AY462,MATCH(AL463,$AL$3:AL463,0),0)))</f>
        <v/>
      </c>
      <c r="AZ463" s="22" t="str">
        <f>IF(AM463="","",IF(COUNTIF($AM$3:AM463,AM463)=1,1+MAX($AZ$3:AZ462),INDEX($AZ$3:AZ462,MATCH(AM463,$AM$3:AM463,0),0)))</f>
        <v/>
      </c>
      <c r="BA463" s="79" t="str">
        <f t="shared" si="233"/>
        <v/>
      </c>
      <c r="BB463" s="79" t="str">
        <f t="shared" si="234"/>
        <v/>
      </c>
      <c r="BC463" s="22" t="str">
        <f>IF($AL463="","",IF(COUNTIF(AL463,"*"&amp;BC$1&amp;"*"),COUNTIF(AL$3:AL463,"*"&amp;BC$1&amp;"*"),""))</f>
        <v/>
      </c>
      <c r="BD463" s="22" t="str">
        <f>IF($AL463="","",IF(COUNTIF(AM463,"*"&amp;BD$1&amp;"*"),COUNTIF(AM$3:AM463,"*"&amp;BD$1&amp;"*"),""))</f>
        <v/>
      </c>
      <c r="BE463" s="22" t="str">
        <f>IF($AL463="","",IF(COUNTIF(AN463,"*"&amp;BE$1&amp;"*"),COUNTIF(AN$3:AN463,"*"&amp;BE$1&amp;"*"),""))</f>
        <v/>
      </c>
      <c r="BF463" s="22" t="str">
        <f>IF($AL463="","",IF(COUNTIF(AO463,"*"&amp;BF$1&amp;"*"),COUNTIF(AO$3:AO463,"*"&amp;BF$1&amp;"*"),""))</f>
        <v/>
      </c>
      <c r="BG463" s="83" t="str">
        <f t="shared" si="235"/>
        <v/>
      </c>
      <c r="BH463" s="22" t="str">
        <f t="shared" si="236"/>
        <v/>
      </c>
      <c r="BI463" s="22" t="str">
        <f t="shared" si="237"/>
        <v/>
      </c>
      <c r="BK463" s="22" t="str">
        <f>IF($BK$1&gt;=1+MAX($BK$3:BK462),1+MAX($BK$3:BK462),"")</f>
        <v/>
      </c>
      <c r="BL463" s="22" t="str">
        <f t="shared" ref="BL463:BV472" si="255">IFERROR(IF($BK463="","",INDEX($AF$3:$AR$100003,MATCH($BK463,INDEX($AV$3:$AW$100003,0,MATCH($BL$1,$AV$2:$AW$2,0)),0),MATCH(BL$2,$AF$2:$AR$2,0))),"")</f>
        <v/>
      </c>
      <c r="BM463" s="22" t="str">
        <f t="shared" si="255"/>
        <v/>
      </c>
      <c r="BN463" s="22" t="str">
        <f t="shared" si="255"/>
        <v/>
      </c>
      <c r="BO463" s="22" t="str">
        <f t="shared" si="255"/>
        <v/>
      </c>
      <c r="BP463" s="22" t="str">
        <f t="shared" si="255"/>
        <v/>
      </c>
      <c r="BQ463" s="22" t="str">
        <f t="shared" si="255"/>
        <v/>
      </c>
      <c r="BR463" s="22" t="str">
        <f t="shared" si="255"/>
        <v/>
      </c>
      <c r="BS463" s="22" t="str">
        <f t="shared" si="255"/>
        <v/>
      </c>
      <c r="BT463" s="22" t="str">
        <f t="shared" si="255"/>
        <v/>
      </c>
      <c r="BU463" s="22" t="str">
        <f t="shared" si="255"/>
        <v/>
      </c>
      <c r="BV463" s="22" t="str">
        <f t="shared" si="255"/>
        <v/>
      </c>
    </row>
    <row r="464" spans="2:74" ht="30" customHeight="1" x14ac:dyDescent="0.2">
      <c r="B464" s="75"/>
      <c r="C464" s="75"/>
      <c r="D464" s="77"/>
      <c r="E464" s="49"/>
      <c r="F464" s="49"/>
      <c r="G464" s="50"/>
      <c r="H464" s="51"/>
      <c r="I464" s="50"/>
      <c r="J464" s="53"/>
      <c r="K464" s="55" t="str">
        <f t="shared" si="239"/>
        <v/>
      </c>
      <c r="L464" s="50" t="str">
        <f t="shared" si="240"/>
        <v/>
      </c>
      <c r="M464" s="50" t="str">
        <f t="shared" si="241"/>
        <v/>
      </c>
      <c r="N464" s="72" t="str">
        <f t="shared" si="242"/>
        <v/>
      </c>
      <c r="O464" s="72" t="str">
        <f t="shared" si="243"/>
        <v/>
      </c>
      <c r="P464" s="51" t="str">
        <f t="shared" si="244"/>
        <v/>
      </c>
      <c r="Q464" s="21"/>
      <c r="R464" s="68" t="str">
        <f t="shared" si="245"/>
        <v/>
      </c>
      <c r="S464" s="51" t="str">
        <f t="shared" si="246"/>
        <v/>
      </c>
      <c r="T464" s="24"/>
      <c r="U464" s="7" t="str">
        <f t="shared" si="230"/>
        <v/>
      </c>
      <c r="V464" s="8" t="str">
        <f t="shared" si="247"/>
        <v/>
      </c>
      <c r="W464" s="21"/>
      <c r="X464" s="14" t="str">
        <f t="shared" si="231"/>
        <v/>
      </c>
      <c r="Y464" s="14" t="str">
        <f t="shared" si="248"/>
        <v/>
      </c>
      <c r="Z464" s="8" t="str">
        <f t="shared" si="249"/>
        <v/>
      </c>
      <c r="AA464" s="24"/>
      <c r="AB464" s="4" t="str">
        <f>IF(B464="","",COUNT(B$3:B464))</f>
        <v/>
      </c>
      <c r="AC464" s="4" t="str">
        <f>IF(C464="","",COUNT(C$3:C464))</f>
        <v/>
      </c>
      <c r="AD464" s="4" t="str">
        <f>IF(D464="","",COUNT(D$3:D464))</f>
        <v/>
      </c>
      <c r="AE464" s="22" t="str">
        <f>IF(E464="","",COUNTA($E$3:E464))</f>
        <v/>
      </c>
      <c r="AF464" s="60" t="str">
        <f>IF(B464="",IF(OR($C464&lt;&gt;"",$D464&lt;&gt;"",$E464&lt;&gt;"",$F464&lt;&gt;""),INDEX(AF$3:AF463,MATCH(MAX(AB$3:AB463),AB$3:AB463,0),0),""),B464)</f>
        <v/>
      </c>
      <c r="AG464" s="60" t="str">
        <f>IF(C464="",IF(OR($B464&lt;&gt;"",$D464&lt;&gt;"",$E464&lt;&gt;"",$F464&lt;&gt;""),INDEX(AG$3:AG463,MATCH(MAX(AC$3:AC463),AC$3:AC463,0),0),""),C464)</f>
        <v/>
      </c>
      <c r="AH464" s="60" t="str">
        <f>IF(D464="",IF(OR($B464&lt;&gt;"",$C464&lt;&gt;"",$E464&lt;&gt;"",$F464&lt;&gt;""),INDEX(AH$3:AH463,MATCH(MAX(AD$3:AD463),AD$3:AD463,0),0),""),D464)</f>
        <v/>
      </c>
      <c r="AI464" s="19" t="str">
        <f t="shared" si="250"/>
        <v/>
      </c>
      <c r="AJ464" s="22" t="str">
        <f>IF(AK464="","",$AK464&amp;"@"&amp;AL464&amp;IF(AL464="","","@"&amp;COUNTIF($AI$3:AI464,AL464)))</f>
        <v/>
      </c>
      <c r="AK464" s="45" t="str">
        <f t="shared" si="251"/>
        <v/>
      </c>
      <c r="AL464" s="5" t="str">
        <f>IF(AI464="",IF(AND(F464&lt;&gt;"",E464=""),INDEX($AI$3:AI463,MATCH(MAX($AE$3:AE463),$AE$3:AE463,0),0),""),AI464)</f>
        <v/>
      </c>
      <c r="AM464" s="22" t="str">
        <f>IF(入力!F464="","",IFERROR(INDEX(設定!$B$3:$B$100003,IFERROR(MATCH("*"&amp;$F464&amp;"*",設定!B$3:B$100003,0),MATCH("*"&amp;$F464&amp;"*",設定!C$3:C$100003,0)),0),入力!F464))&amp;""</f>
        <v/>
      </c>
      <c r="AN464" s="22" t="str">
        <f>IF(AM464="","",IFERROR(IF(入力!I464="",INDEX(設定!$D$3:$D$100003,MATCH("*"&amp;$AM464&amp;"*",設定!B$3:B$100003,0),0),I464),I464))&amp;""</f>
        <v/>
      </c>
      <c r="AO464" s="22" t="str">
        <f t="shared" si="252"/>
        <v/>
      </c>
      <c r="AP464" s="22" t="str">
        <f t="shared" si="253"/>
        <v/>
      </c>
      <c r="AQ464" s="22" t="str">
        <f>IF(AM464="","",IFERROR(IF(入力!H464="",INDEX(設定!$E$3:$X$100003,MATCH("*"&amp;$AM464&amp;"*",設定!B$3:B$100003,0),MATCH($AK464,設定!$E$1:$X$1,1)),H464),H464))</f>
        <v/>
      </c>
      <c r="AR464" s="23" t="str">
        <f t="shared" si="254"/>
        <v/>
      </c>
      <c r="AS464" s="23" t="str">
        <f>IF(AND(AR464&lt;&gt;"",COUNTIF($AJ$3:AJ464,AJ464)=1),SUMIF($AJ$3:$AR$100003,AJ464,$AR$3:$AR$100003),"")</f>
        <v/>
      </c>
      <c r="AT464" s="23" t="str">
        <f>IF(AND(COUNTIF($AK$3:AK464,AK464)=COUNTIF($AK$3:AK100464,AK464),AK464&lt;&gt;""),SUMIF($AK$3:AK464,AK464,$AR$3:AR464),"")</f>
        <v/>
      </c>
      <c r="AU464" s="125"/>
      <c r="AV464" s="22" t="str">
        <f>IF(COUNT(BA464:BF464)=6,MAX($AV$3:AV463)+1,"")</f>
        <v/>
      </c>
      <c r="AW464" s="22" t="str">
        <f>IF(AX464="","",RANK(AX464,$AX$3:$AX$100003,1)+COUNTIF($AX$3:AX464,AX464)-1)</f>
        <v/>
      </c>
      <c r="AX464" s="22" t="str">
        <f t="shared" si="232"/>
        <v/>
      </c>
      <c r="AY464" s="22" t="str">
        <f>IF(AL464="","",IF(COUNTIF($AL$3:AL464,AL464)=1,1+MAX($AY$3:AY463),INDEX($AY$3:AY463,MATCH(AL464,$AL$3:AL464,0),0)))</f>
        <v/>
      </c>
      <c r="AZ464" s="22" t="str">
        <f>IF(AM464="","",IF(COUNTIF($AM$3:AM464,AM464)=1,1+MAX($AZ$3:AZ463),INDEX($AZ$3:AZ463,MATCH(AM464,$AM$3:AM464,0),0)))</f>
        <v/>
      </c>
      <c r="BA464" s="79" t="str">
        <f t="shared" si="233"/>
        <v/>
      </c>
      <c r="BB464" s="79" t="str">
        <f t="shared" si="234"/>
        <v/>
      </c>
      <c r="BC464" s="22" t="str">
        <f>IF($AL464="","",IF(COUNTIF(AL464,"*"&amp;BC$1&amp;"*"),COUNTIF(AL$3:AL464,"*"&amp;BC$1&amp;"*"),""))</f>
        <v/>
      </c>
      <c r="BD464" s="22" t="str">
        <f>IF($AL464="","",IF(COUNTIF(AM464,"*"&amp;BD$1&amp;"*"),COUNTIF(AM$3:AM464,"*"&amp;BD$1&amp;"*"),""))</f>
        <v/>
      </c>
      <c r="BE464" s="22" t="str">
        <f>IF($AL464="","",IF(COUNTIF(AN464,"*"&amp;BE$1&amp;"*"),COUNTIF(AN$3:AN464,"*"&amp;BE$1&amp;"*"),""))</f>
        <v/>
      </c>
      <c r="BF464" s="22" t="str">
        <f>IF($AL464="","",IF(COUNTIF(AO464,"*"&amp;BF$1&amp;"*"),COUNTIF(AO$3:AO464,"*"&amp;BF$1&amp;"*"),""))</f>
        <v/>
      </c>
      <c r="BG464" s="83" t="str">
        <f t="shared" si="235"/>
        <v/>
      </c>
      <c r="BH464" s="22" t="str">
        <f t="shared" si="236"/>
        <v/>
      </c>
      <c r="BI464" s="22" t="str">
        <f t="shared" si="237"/>
        <v/>
      </c>
      <c r="BK464" s="22" t="str">
        <f>IF($BK$1&gt;=1+MAX($BK$3:BK463),1+MAX($BK$3:BK463),"")</f>
        <v/>
      </c>
      <c r="BL464" s="22" t="str">
        <f t="shared" si="255"/>
        <v/>
      </c>
      <c r="BM464" s="22" t="str">
        <f t="shared" si="255"/>
        <v/>
      </c>
      <c r="BN464" s="22" t="str">
        <f t="shared" si="255"/>
        <v/>
      </c>
      <c r="BO464" s="22" t="str">
        <f t="shared" si="255"/>
        <v/>
      </c>
      <c r="BP464" s="22" t="str">
        <f t="shared" si="255"/>
        <v/>
      </c>
      <c r="BQ464" s="22" t="str">
        <f t="shared" si="255"/>
        <v/>
      </c>
      <c r="BR464" s="22" t="str">
        <f t="shared" si="255"/>
        <v/>
      </c>
      <c r="BS464" s="22" t="str">
        <f t="shared" si="255"/>
        <v/>
      </c>
      <c r="BT464" s="22" t="str">
        <f t="shared" si="255"/>
        <v/>
      </c>
      <c r="BU464" s="22" t="str">
        <f t="shared" si="255"/>
        <v/>
      </c>
      <c r="BV464" s="22" t="str">
        <f t="shared" si="255"/>
        <v/>
      </c>
    </row>
    <row r="465" spans="2:74" ht="30" customHeight="1" x14ac:dyDescent="0.2">
      <c r="B465" s="75"/>
      <c r="C465" s="75"/>
      <c r="D465" s="77"/>
      <c r="E465" s="49"/>
      <c r="F465" s="49"/>
      <c r="G465" s="50"/>
      <c r="H465" s="51"/>
      <c r="I465" s="50"/>
      <c r="J465" s="53"/>
      <c r="K465" s="55" t="str">
        <f t="shared" si="239"/>
        <v/>
      </c>
      <c r="L465" s="50" t="str">
        <f t="shared" si="240"/>
        <v/>
      </c>
      <c r="M465" s="50" t="str">
        <f t="shared" si="241"/>
        <v/>
      </c>
      <c r="N465" s="72" t="str">
        <f t="shared" si="242"/>
        <v/>
      </c>
      <c r="O465" s="72" t="str">
        <f t="shared" si="243"/>
        <v/>
      </c>
      <c r="P465" s="51" t="str">
        <f t="shared" si="244"/>
        <v/>
      </c>
      <c r="Q465" s="21"/>
      <c r="R465" s="68" t="str">
        <f t="shared" si="245"/>
        <v/>
      </c>
      <c r="S465" s="51" t="str">
        <f t="shared" si="246"/>
        <v/>
      </c>
      <c r="T465" s="24"/>
      <c r="U465" s="7" t="str">
        <f t="shared" si="230"/>
        <v/>
      </c>
      <c r="V465" s="8" t="str">
        <f t="shared" si="247"/>
        <v/>
      </c>
      <c r="W465" s="21"/>
      <c r="X465" s="14" t="str">
        <f t="shared" si="231"/>
        <v/>
      </c>
      <c r="Y465" s="14" t="str">
        <f t="shared" si="248"/>
        <v/>
      </c>
      <c r="Z465" s="8" t="str">
        <f t="shared" si="249"/>
        <v/>
      </c>
      <c r="AA465" s="24"/>
      <c r="AB465" s="4" t="str">
        <f>IF(B465="","",COUNT(B$3:B465))</f>
        <v/>
      </c>
      <c r="AC465" s="4" t="str">
        <f>IF(C465="","",COUNT(C$3:C465))</f>
        <v/>
      </c>
      <c r="AD465" s="4" t="str">
        <f>IF(D465="","",COUNT(D$3:D465))</f>
        <v/>
      </c>
      <c r="AE465" s="22" t="str">
        <f>IF(E465="","",COUNTA($E$3:E465))</f>
        <v/>
      </c>
      <c r="AF465" s="60" t="str">
        <f>IF(B465="",IF(OR($C465&lt;&gt;"",$D465&lt;&gt;"",$E465&lt;&gt;"",$F465&lt;&gt;""),INDEX(AF$3:AF464,MATCH(MAX(AB$3:AB464),AB$3:AB464,0),0),""),B465)</f>
        <v/>
      </c>
      <c r="AG465" s="60" t="str">
        <f>IF(C465="",IF(OR($B465&lt;&gt;"",$D465&lt;&gt;"",$E465&lt;&gt;"",$F465&lt;&gt;""),INDEX(AG$3:AG464,MATCH(MAX(AC$3:AC464),AC$3:AC464,0),0),""),C465)</f>
        <v/>
      </c>
      <c r="AH465" s="60" t="str">
        <f>IF(D465="",IF(OR($B465&lt;&gt;"",$C465&lt;&gt;"",$E465&lt;&gt;"",$F465&lt;&gt;""),INDEX(AH$3:AH464,MATCH(MAX(AD$3:AD464),AD$3:AD464,0),0),""),D465)</f>
        <v/>
      </c>
      <c r="AI465" s="19" t="str">
        <f t="shared" si="250"/>
        <v/>
      </c>
      <c r="AJ465" s="22" t="str">
        <f>IF(AK465="","",$AK465&amp;"@"&amp;AL465&amp;IF(AL465="","","@"&amp;COUNTIF($AI$3:AI465,AL465)))</f>
        <v/>
      </c>
      <c r="AK465" s="45" t="str">
        <f t="shared" si="251"/>
        <v/>
      </c>
      <c r="AL465" s="5" t="str">
        <f>IF(AI465="",IF(AND(F465&lt;&gt;"",E465=""),INDEX($AI$3:AI464,MATCH(MAX($AE$3:AE464),$AE$3:AE464,0),0),""),AI465)</f>
        <v/>
      </c>
      <c r="AM465" s="22" t="str">
        <f>IF(入力!F465="","",IFERROR(INDEX(設定!$B$3:$B$100003,IFERROR(MATCH("*"&amp;$F465&amp;"*",設定!B$3:B$100003,0),MATCH("*"&amp;$F465&amp;"*",設定!C$3:C$100003,0)),0),入力!F465))&amp;""</f>
        <v/>
      </c>
      <c r="AN465" s="22" t="str">
        <f>IF(AM465="","",IFERROR(IF(入力!I465="",INDEX(設定!$D$3:$D$100003,MATCH("*"&amp;$AM465&amp;"*",設定!B$3:B$100003,0),0),I465),I465))&amp;""</f>
        <v/>
      </c>
      <c r="AO465" s="22" t="str">
        <f t="shared" si="252"/>
        <v/>
      </c>
      <c r="AP465" s="22" t="str">
        <f t="shared" si="253"/>
        <v/>
      </c>
      <c r="AQ465" s="22" t="str">
        <f>IF(AM465="","",IFERROR(IF(入力!H465="",INDEX(設定!$E$3:$X$100003,MATCH("*"&amp;$AM465&amp;"*",設定!B$3:B$100003,0),MATCH($AK465,設定!$E$1:$X$1,1)),H465),H465))</f>
        <v/>
      </c>
      <c r="AR465" s="23" t="str">
        <f t="shared" si="254"/>
        <v/>
      </c>
      <c r="AS465" s="23" t="str">
        <f>IF(AND(AR465&lt;&gt;"",COUNTIF($AJ$3:AJ465,AJ465)=1),SUMIF($AJ$3:$AR$100003,AJ465,$AR$3:$AR$100003),"")</f>
        <v/>
      </c>
      <c r="AT465" s="23" t="str">
        <f>IF(AND(COUNTIF($AK$3:AK465,AK465)=COUNTIF($AK$3:AK100465,AK465),AK465&lt;&gt;""),SUMIF($AK$3:AK465,AK465,$AR$3:AR465),"")</f>
        <v/>
      </c>
      <c r="AU465" s="125"/>
      <c r="AV465" s="22" t="str">
        <f>IF(COUNT(BA465:BF465)=6,MAX($AV$3:AV464)+1,"")</f>
        <v/>
      </c>
      <c r="AW465" s="22" t="str">
        <f>IF(AX465="","",RANK(AX465,$AX$3:$AX$100003,1)+COUNTIF($AX$3:AX465,AX465)-1)</f>
        <v/>
      </c>
      <c r="AX465" s="22" t="str">
        <f t="shared" si="232"/>
        <v/>
      </c>
      <c r="AY465" s="22" t="str">
        <f>IF(AL465="","",IF(COUNTIF($AL$3:AL465,AL465)=1,1+MAX($AY$3:AY464),INDEX($AY$3:AY464,MATCH(AL465,$AL$3:AL465,0),0)))</f>
        <v/>
      </c>
      <c r="AZ465" s="22" t="str">
        <f>IF(AM465="","",IF(COUNTIF($AM$3:AM465,AM465)=1,1+MAX($AZ$3:AZ464),INDEX($AZ$3:AZ464,MATCH(AM465,$AM$3:AM465,0),0)))</f>
        <v/>
      </c>
      <c r="BA465" s="79" t="str">
        <f t="shared" si="233"/>
        <v/>
      </c>
      <c r="BB465" s="79" t="str">
        <f t="shared" si="234"/>
        <v/>
      </c>
      <c r="BC465" s="22" t="str">
        <f>IF($AL465="","",IF(COUNTIF(AL465,"*"&amp;BC$1&amp;"*"),COUNTIF(AL$3:AL465,"*"&amp;BC$1&amp;"*"),""))</f>
        <v/>
      </c>
      <c r="BD465" s="22" t="str">
        <f>IF($AL465="","",IF(COUNTIF(AM465,"*"&amp;BD$1&amp;"*"),COUNTIF(AM$3:AM465,"*"&amp;BD$1&amp;"*"),""))</f>
        <v/>
      </c>
      <c r="BE465" s="22" t="str">
        <f>IF($AL465="","",IF(COUNTIF(AN465,"*"&amp;BE$1&amp;"*"),COUNTIF(AN$3:AN465,"*"&amp;BE$1&amp;"*"),""))</f>
        <v/>
      </c>
      <c r="BF465" s="22" t="str">
        <f>IF($AL465="","",IF(COUNTIF(AO465,"*"&amp;BF$1&amp;"*"),COUNTIF(AO$3:AO465,"*"&amp;BF$1&amp;"*"),""))</f>
        <v/>
      </c>
      <c r="BG465" s="83" t="str">
        <f t="shared" si="235"/>
        <v/>
      </c>
      <c r="BH465" s="22" t="str">
        <f t="shared" si="236"/>
        <v/>
      </c>
      <c r="BI465" s="22" t="str">
        <f t="shared" si="237"/>
        <v/>
      </c>
      <c r="BK465" s="22" t="str">
        <f>IF($BK$1&gt;=1+MAX($BK$3:BK464),1+MAX($BK$3:BK464),"")</f>
        <v/>
      </c>
      <c r="BL465" s="22" t="str">
        <f t="shared" si="255"/>
        <v/>
      </c>
      <c r="BM465" s="22" t="str">
        <f t="shared" si="255"/>
        <v/>
      </c>
      <c r="BN465" s="22" t="str">
        <f t="shared" si="255"/>
        <v/>
      </c>
      <c r="BO465" s="22" t="str">
        <f t="shared" si="255"/>
        <v/>
      </c>
      <c r="BP465" s="22" t="str">
        <f t="shared" si="255"/>
        <v/>
      </c>
      <c r="BQ465" s="22" t="str">
        <f t="shared" si="255"/>
        <v/>
      </c>
      <c r="BR465" s="22" t="str">
        <f t="shared" si="255"/>
        <v/>
      </c>
      <c r="BS465" s="22" t="str">
        <f t="shared" si="255"/>
        <v/>
      </c>
      <c r="BT465" s="22" t="str">
        <f t="shared" si="255"/>
        <v/>
      </c>
      <c r="BU465" s="22" t="str">
        <f t="shared" si="255"/>
        <v/>
      </c>
      <c r="BV465" s="22" t="str">
        <f t="shared" si="255"/>
        <v/>
      </c>
    </row>
    <row r="466" spans="2:74" ht="30" customHeight="1" x14ac:dyDescent="0.2">
      <c r="B466" s="75"/>
      <c r="C466" s="75"/>
      <c r="D466" s="77"/>
      <c r="E466" s="49"/>
      <c r="F466" s="49"/>
      <c r="G466" s="50"/>
      <c r="H466" s="51"/>
      <c r="I466" s="50"/>
      <c r="J466" s="53"/>
      <c r="K466" s="55" t="str">
        <f t="shared" si="239"/>
        <v/>
      </c>
      <c r="L466" s="50" t="str">
        <f t="shared" si="240"/>
        <v/>
      </c>
      <c r="M466" s="50" t="str">
        <f t="shared" si="241"/>
        <v/>
      </c>
      <c r="N466" s="72" t="str">
        <f t="shared" si="242"/>
        <v/>
      </c>
      <c r="O466" s="72" t="str">
        <f t="shared" si="243"/>
        <v/>
      </c>
      <c r="P466" s="51" t="str">
        <f t="shared" si="244"/>
        <v/>
      </c>
      <c r="Q466" s="21"/>
      <c r="R466" s="68" t="str">
        <f t="shared" si="245"/>
        <v/>
      </c>
      <c r="S466" s="51" t="str">
        <f t="shared" si="246"/>
        <v/>
      </c>
      <c r="T466" s="24"/>
      <c r="U466" s="7" t="str">
        <f t="shared" si="230"/>
        <v/>
      </c>
      <c r="V466" s="8" t="str">
        <f t="shared" si="247"/>
        <v/>
      </c>
      <c r="W466" s="21"/>
      <c r="X466" s="14" t="str">
        <f t="shared" si="231"/>
        <v/>
      </c>
      <c r="Y466" s="14" t="str">
        <f t="shared" si="248"/>
        <v/>
      </c>
      <c r="Z466" s="8" t="str">
        <f t="shared" si="249"/>
        <v/>
      </c>
      <c r="AA466" s="24"/>
      <c r="AB466" s="4" t="str">
        <f>IF(B466="","",COUNT(B$3:B466))</f>
        <v/>
      </c>
      <c r="AC466" s="4" t="str">
        <f>IF(C466="","",COUNT(C$3:C466))</f>
        <v/>
      </c>
      <c r="AD466" s="4" t="str">
        <f>IF(D466="","",COUNT(D$3:D466))</f>
        <v/>
      </c>
      <c r="AE466" s="22" t="str">
        <f>IF(E466="","",COUNTA($E$3:E466))</f>
        <v/>
      </c>
      <c r="AF466" s="60" t="str">
        <f>IF(B466="",IF(OR($C466&lt;&gt;"",$D466&lt;&gt;"",$E466&lt;&gt;"",$F466&lt;&gt;""),INDEX(AF$3:AF465,MATCH(MAX(AB$3:AB465),AB$3:AB465,0),0),""),B466)</f>
        <v/>
      </c>
      <c r="AG466" s="60" t="str">
        <f>IF(C466="",IF(OR($B466&lt;&gt;"",$D466&lt;&gt;"",$E466&lt;&gt;"",$F466&lt;&gt;""),INDEX(AG$3:AG465,MATCH(MAX(AC$3:AC465),AC$3:AC465,0),0),""),C466)</f>
        <v/>
      </c>
      <c r="AH466" s="60" t="str">
        <f>IF(D466="",IF(OR($B466&lt;&gt;"",$C466&lt;&gt;"",$E466&lt;&gt;"",$F466&lt;&gt;""),INDEX(AH$3:AH465,MATCH(MAX(AD$3:AD465),AD$3:AD465,0),0),""),D466)</f>
        <v/>
      </c>
      <c r="AI466" s="19" t="str">
        <f t="shared" si="250"/>
        <v/>
      </c>
      <c r="AJ466" s="22" t="str">
        <f>IF(AK466="","",$AK466&amp;"@"&amp;AL466&amp;IF(AL466="","","@"&amp;COUNTIF($AI$3:AI466,AL466)))</f>
        <v/>
      </c>
      <c r="AK466" s="45" t="str">
        <f t="shared" si="251"/>
        <v/>
      </c>
      <c r="AL466" s="5" t="str">
        <f>IF(AI466="",IF(AND(F466&lt;&gt;"",E466=""),INDEX($AI$3:AI465,MATCH(MAX($AE$3:AE465),$AE$3:AE465,0),0),""),AI466)</f>
        <v/>
      </c>
      <c r="AM466" s="22" t="str">
        <f>IF(入力!F466="","",IFERROR(INDEX(設定!$B$3:$B$100003,IFERROR(MATCH("*"&amp;$F466&amp;"*",設定!B$3:B$100003,0),MATCH("*"&amp;$F466&amp;"*",設定!C$3:C$100003,0)),0),入力!F466))&amp;""</f>
        <v/>
      </c>
      <c r="AN466" s="22" t="str">
        <f>IF(AM466="","",IFERROR(IF(入力!I466="",INDEX(設定!$D$3:$D$100003,MATCH("*"&amp;$AM466&amp;"*",設定!B$3:B$100003,0),0),I466),I466))&amp;""</f>
        <v/>
      </c>
      <c r="AO466" s="22" t="str">
        <f t="shared" si="252"/>
        <v/>
      </c>
      <c r="AP466" s="22" t="str">
        <f t="shared" si="253"/>
        <v/>
      </c>
      <c r="AQ466" s="22" t="str">
        <f>IF(AM466="","",IFERROR(IF(入力!H466="",INDEX(設定!$E$3:$X$100003,MATCH("*"&amp;$AM466&amp;"*",設定!B$3:B$100003,0),MATCH($AK466,設定!$E$1:$X$1,1)),H466),H466))</f>
        <v/>
      </c>
      <c r="AR466" s="23" t="str">
        <f t="shared" si="254"/>
        <v/>
      </c>
      <c r="AS466" s="23" t="str">
        <f>IF(AND(AR466&lt;&gt;"",COUNTIF($AJ$3:AJ466,AJ466)=1),SUMIF($AJ$3:$AR$100003,AJ466,$AR$3:$AR$100003),"")</f>
        <v/>
      </c>
      <c r="AT466" s="23" t="str">
        <f>IF(AND(COUNTIF($AK$3:AK466,AK466)=COUNTIF($AK$3:AK100466,AK466),AK466&lt;&gt;""),SUMIF($AK$3:AK466,AK466,$AR$3:AR466),"")</f>
        <v/>
      </c>
      <c r="AU466" s="125"/>
      <c r="AV466" s="22" t="str">
        <f>IF(COUNT(BA466:BF466)=6,MAX($AV$3:AV465)+1,"")</f>
        <v/>
      </c>
      <c r="AW466" s="22" t="str">
        <f>IF(AX466="","",RANK(AX466,$AX$3:$AX$100003,1)+COUNTIF($AX$3:AX466,AX466)-1)</f>
        <v/>
      </c>
      <c r="AX466" s="22" t="str">
        <f t="shared" si="232"/>
        <v/>
      </c>
      <c r="AY466" s="22" t="str">
        <f>IF(AL466="","",IF(COUNTIF($AL$3:AL466,AL466)=1,1+MAX($AY$3:AY465),INDEX($AY$3:AY465,MATCH(AL466,$AL$3:AL466,0),0)))</f>
        <v/>
      </c>
      <c r="AZ466" s="22" t="str">
        <f>IF(AM466="","",IF(COUNTIF($AM$3:AM466,AM466)=1,1+MAX($AZ$3:AZ465),INDEX($AZ$3:AZ465,MATCH(AM466,$AM$3:AM466,0),0)))</f>
        <v/>
      </c>
      <c r="BA466" s="79" t="str">
        <f t="shared" si="233"/>
        <v/>
      </c>
      <c r="BB466" s="79" t="str">
        <f t="shared" si="234"/>
        <v/>
      </c>
      <c r="BC466" s="22" t="str">
        <f>IF($AL466="","",IF(COUNTIF(AL466,"*"&amp;BC$1&amp;"*"),COUNTIF(AL$3:AL466,"*"&amp;BC$1&amp;"*"),""))</f>
        <v/>
      </c>
      <c r="BD466" s="22" t="str">
        <f>IF($AL466="","",IF(COUNTIF(AM466,"*"&amp;BD$1&amp;"*"),COUNTIF(AM$3:AM466,"*"&amp;BD$1&amp;"*"),""))</f>
        <v/>
      </c>
      <c r="BE466" s="22" t="str">
        <f>IF($AL466="","",IF(COUNTIF(AN466,"*"&amp;BE$1&amp;"*"),COUNTIF(AN$3:AN466,"*"&amp;BE$1&amp;"*"),""))</f>
        <v/>
      </c>
      <c r="BF466" s="22" t="str">
        <f>IF($AL466="","",IF(COUNTIF(AO466,"*"&amp;BF$1&amp;"*"),COUNTIF(AO$3:AO466,"*"&amp;BF$1&amp;"*"),""))</f>
        <v/>
      </c>
      <c r="BG466" s="83" t="str">
        <f t="shared" si="235"/>
        <v/>
      </c>
      <c r="BH466" s="22" t="str">
        <f t="shared" si="236"/>
        <v/>
      </c>
      <c r="BI466" s="22" t="str">
        <f t="shared" si="237"/>
        <v/>
      </c>
      <c r="BK466" s="22" t="str">
        <f>IF($BK$1&gt;=1+MAX($BK$3:BK465),1+MAX($BK$3:BK465),"")</f>
        <v/>
      </c>
      <c r="BL466" s="22" t="str">
        <f t="shared" si="255"/>
        <v/>
      </c>
      <c r="BM466" s="22" t="str">
        <f t="shared" si="255"/>
        <v/>
      </c>
      <c r="BN466" s="22" t="str">
        <f t="shared" si="255"/>
        <v/>
      </c>
      <c r="BO466" s="22" t="str">
        <f t="shared" si="255"/>
        <v/>
      </c>
      <c r="BP466" s="22" t="str">
        <f t="shared" si="255"/>
        <v/>
      </c>
      <c r="BQ466" s="22" t="str">
        <f t="shared" si="255"/>
        <v/>
      </c>
      <c r="BR466" s="22" t="str">
        <f t="shared" si="255"/>
        <v/>
      </c>
      <c r="BS466" s="22" t="str">
        <f t="shared" si="255"/>
        <v/>
      </c>
      <c r="BT466" s="22" t="str">
        <f t="shared" si="255"/>
        <v/>
      </c>
      <c r="BU466" s="22" t="str">
        <f t="shared" si="255"/>
        <v/>
      </c>
      <c r="BV466" s="22" t="str">
        <f t="shared" si="255"/>
        <v/>
      </c>
    </row>
    <row r="467" spans="2:74" ht="30" customHeight="1" x14ac:dyDescent="0.2">
      <c r="B467" s="75"/>
      <c r="C467" s="75"/>
      <c r="D467" s="77"/>
      <c r="E467" s="49"/>
      <c r="F467" s="49"/>
      <c r="G467" s="50"/>
      <c r="H467" s="51"/>
      <c r="I467" s="50"/>
      <c r="J467" s="53"/>
      <c r="K467" s="55" t="str">
        <f t="shared" si="239"/>
        <v/>
      </c>
      <c r="L467" s="50" t="str">
        <f t="shared" si="240"/>
        <v/>
      </c>
      <c r="M467" s="50" t="str">
        <f t="shared" si="241"/>
        <v/>
      </c>
      <c r="N467" s="72" t="str">
        <f t="shared" si="242"/>
        <v/>
      </c>
      <c r="O467" s="72" t="str">
        <f t="shared" si="243"/>
        <v/>
      </c>
      <c r="P467" s="51" t="str">
        <f t="shared" si="244"/>
        <v/>
      </c>
      <c r="Q467" s="21"/>
      <c r="R467" s="68" t="str">
        <f t="shared" si="245"/>
        <v/>
      </c>
      <c r="S467" s="51" t="str">
        <f t="shared" si="246"/>
        <v/>
      </c>
      <c r="T467" s="24"/>
      <c r="U467" s="7" t="str">
        <f t="shared" si="230"/>
        <v/>
      </c>
      <c r="V467" s="8" t="str">
        <f t="shared" si="247"/>
        <v/>
      </c>
      <c r="W467" s="21"/>
      <c r="X467" s="14" t="str">
        <f t="shared" si="231"/>
        <v/>
      </c>
      <c r="Y467" s="14" t="str">
        <f t="shared" si="248"/>
        <v/>
      </c>
      <c r="Z467" s="8" t="str">
        <f t="shared" si="249"/>
        <v/>
      </c>
      <c r="AA467" s="24"/>
      <c r="AB467" s="4" t="str">
        <f>IF(B467="","",COUNT(B$3:B467))</f>
        <v/>
      </c>
      <c r="AC467" s="4" t="str">
        <f>IF(C467="","",COUNT(C$3:C467))</f>
        <v/>
      </c>
      <c r="AD467" s="4" t="str">
        <f>IF(D467="","",COUNT(D$3:D467))</f>
        <v/>
      </c>
      <c r="AE467" s="22" t="str">
        <f>IF(E467="","",COUNTA($E$3:E467))</f>
        <v/>
      </c>
      <c r="AF467" s="60" t="str">
        <f>IF(B467="",IF(OR($C467&lt;&gt;"",$D467&lt;&gt;"",$E467&lt;&gt;"",$F467&lt;&gt;""),INDEX(AF$3:AF466,MATCH(MAX(AB$3:AB466),AB$3:AB466,0),0),""),B467)</f>
        <v/>
      </c>
      <c r="AG467" s="60" t="str">
        <f>IF(C467="",IF(OR($B467&lt;&gt;"",$D467&lt;&gt;"",$E467&lt;&gt;"",$F467&lt;&gt;""),INDEX(AG$3:AG466,MATCH(MAX(AC$3:AC466),AC$3:AC466,0),0),""),C467)</f>
        <v/>
      </c>
      <c r="AH467" s="60" t="str">
        <f>IF(D467="",IF(OR($B467&lt;&gt;"",$C467&lt;&gt;"",$E467&lt;&gt;"",$F467&lt;&gt;""),INDEX(AH$3:AH466,MATCH(MAX(AD$3:AD466),AD$3:AD466,0),0),""),D467)</f>
        <v/>
      </c>
      <c r="AI467" s="19" t="str">
        <f t="shared" si="250"/>
        <v/>
      </c>
      <c r="AJ467" s="22" t="str">
        <f>IF(AK467="","",$AK467&amp;"@"&amp;AL467&amp;IF(AL467="","","@"&amp;COUNTIF($AI$3:AI467,AL467)))</f>
        <v/>
      </c>
      <c r="AK467" s="45" t="str">
        <f t="shared" si="251"/>
        <v/>
      </c>
      <c r="AL467" s="5" t="str">
        <f>IF(AI467="",IF(AND(F467&lt;&gt;"",E467=""),INDEX($AI$3:AI466,MATCH(MAX($AE$3:AE466),$AE$3:AE466,0),0),""),AI467)</f>
        <v/>
      </c>
      <c r="AM467" s="22" t="str">
        <f>IF(入力!F467="","",IFERROR(INDEX(設定!$B$3:$B$100003,IFERROR(MATCH("*"&amp;$F467&amp;"*",設定!B$3:B$100003,0),MATCH("*"&amp;$F467&amp;"*",設定!C$3:C$100003,0)),0),入力!F467))&amp;""</f>
        <v/>
      </c>
      <c r="AN467" s="22" t="str">
        <f>IF(AM467="","",IFERROR(IF(入力!I467="",INDEX(設定!$D$3:$D$100003,MATCH("*"&amp;$AM467&amp;"*",設定!B$3:B$100003,0),0),I467),I467))&amp;""</f>
        <v/>
      </c>
      <c r="AO467" s="22" t="str">
        <f t="shared" si="252"/>
        <v/>
      </c>
      <c r="AP467" s="22" t="str">
        <f t="shared" si="253"/>
        <v/>
      </c>
      <c r="AQ467" s="22" t="str">
        <f>IF(AM467="","",IFERROR(IF(入力!H467="",INDEX(設定!$E$3:$X$100003,MATCH("*"&amp;$AM467&amp;"*",設定!B$3:B$100003,0),MATCH($AK467,設定!$E$1:$X$1,1)),H467),H467))</f>
        <v/>
      </c>
      <c r="AR467" s="23" t="str">
        <f t="shared" si="254"/>
        <v/>
      </c>
      <c r="AS467" s="23" t="str">
        <f>IF(AND(AR467&lt;&gt;"",COUNTIF($AJ$3:AJ467,AJ467)=1),SUMIF($AJ$3:$AR$100003,AJ467,$AR$3:$AR$100003),"")</f>
        <v/>
      </c>
      <c r="AT467" s="23" t="str">
        <f>IF(AND(COUNTIF($AK$3:AK467,AK467)=COUNTIF($AK$3:AK100467,AK467),AK467&lt;&gt;""),SUMIF($AK$3:AK467,AK467,$AR$3:AR467),"")</f>
        <v/>
      </c>
      <c r="AU467" s="125"/>
      <c r="AV467" s="22" t="str">
        <f>IF(COUNT(BA467:BF467)=6,MAX($AV$3:AV466)+1,"")</f>
        <v/>
      </c>
      <c r="AW467" s="22" t="str">
        <f>IF(AX467="","",RANK(AX467,$AX$3:$AX$100003,1)+COUNTIF($AX$3:AX467,AX467)-1)</f>
        <v/>
      </c>
      <c r="AX467" s="22" t="str">
        <f t="shared" si="232"/>
        <v/>
      </c>
      <c r="AY467" s="22" t="str">
        <f>IF(AL467="","",IF(COUNTIF($AL$3:AL467,AL467)=1,1+MAX($AY$3:AY466),INDEX($AY$3:AY466,MATCH(AL467,$AL$3:AL467,0),0)))</f>
        <v/>
      </c>
      <c r="AZ467" s="22" t="str">
        <f>IF(AM467="","",IF(COUNTIF($AM$3:AM467,AM467)=1,1+MAX($AZ$3:AZ466),INDEX($AZ$3:AZ466,MATCH(AM467,$AM$3:AM467,0),0)))</f>
        <v/>
      </c>
      <c r="BA467" s="79" t="str">
        <f t="shared" si="233"/>
        <v/>
      </c>
      <c r="BB467" s="79" t="str">
        <f t="shared" si="234"/>
        <v/>
      </c>
      <c r="BC467" s="22" t="str">
        <f>IF($AL467="","",IF(COUNTIF(AL467,"*"&amp;BC$1&amp;"*"),COUNTIF(AL$3:AL467,"*"&amp;BC$1&amp;"*"),""))</f>
        <v/>
      </c>
      <c r="BD467" s="22" t="str">
        <f>IF($AL467="","",IF(COUNTIF(AM467,"*"&amp;BD$1&amp;"*"),COUNTIF(AM$3:AM467,"*"&amp;BD$1&amp;"*"),""))</f>
        <v/>
      </c>
      <c r="BE467" s="22" t="str">
        <f>IF($AL467="","",IF(COUNTIF(AN467,"*"&amp;BE$1&amp;"*"),COUNTIF(AN$3:AN467,"*"&amp;BE$1&amp;"*"),""))</f>
        <v/>
      </c>
      <c r="BF467" s="22" t="str">
        <f>IF($AL467="","",IF(COUNTIF(AO467,"*"&amp;BF$1&amp;"*"),COUNTIF(AO$3:AO467,"*"&amp;BF$1&amp;"*"),""))</f>
        <v/>
      </c>
      <c r="BG467" s="83" t="str">
        <f t="shared" si="235"/>
        <v/>
      </c>
      <c r="BH467" s="22" t="str">
        <f t="shared" si="236"/>
        <v/>
      </c>
      <c r="BI467" s="22" t="str">
        <f t="shared" si="237"/>
        <v/>
      </c>
      <c r="BK467" s="22" t="str">
        <f>IF($BK$1&gt;=1+MAX($BK$3:BK466),1+MAX($BK$3:BK466),"")</f>
        <v/>
      </c>
      <c r="BL467" s="22" t="str">
        <f t="shared" si="255"/>
        <v/>
      </c>
      <c r="BM467" s="22" t="str">
        <f t="shared" si="255"/>
        <v/>
      </c>
      <c r="BN467" s="22" t="str">
        <f t="shared" si="255"/>
        <v/>
      </c>
      <c r="BO467" s="22" t="str">
        <f t="shared" si="255"/>
        <v/>
      </c>
      <c r="BP467" s="22" t="str">
        <f t="shared" si="255"/>
        <v/>
      </c>
      <c r="BQ467" s="22" t="str">
        <f t="shared" si="255"/>
        <v/>
      </c>
      <c r="BR467" s="22" t="str">
        <f t="shared" si="255"/>
        <v/>
      </c>
      <c r="BS467" s="22" t="str">
        <f t="shared" si="255"/>
        <v/>
      </c>
      <c r="BT467" s="22" t="str">
        <f t="shared" si="255"/>
        <v/>
      </c>
      <c r="BU467" s="22" t="str">
        <f t="shared" si="255"/>
        <v/>
      </c>
      <c r="BV467" s="22" t="str">
        <f t="shared" si="255"/>
        <v/>
      </c>
    </row>
    <row r="468" spans="2:74" ht="30" customHeight="1" x14ac:dyDescent="0.2">
      <c r="B468" s="75"/>
      <c r="C468" s="75"/>
      <c r="D468" s="77"/>
      <c r="E468" s="49"/>
      <c r="F468" s="49"/>
      <c r="G468" s="50"/>
      <c r="H468" s="51"/>
      <c r="I468" s="50"/>
      <c r="J468" s="53"/>
      <c r="K468" s="55" t="str">
        <f t="shared" si="239"/>
        <v/>
      </c>
      <c r="L468" s="50" t="str">
        <f t="shared" si="240"/>
        <v/>
      </c>
      <c r="M468" s="50" t="str">
        <f t="shared" si="241"/>
        <v/>
      </c>
      <c r="N468" s="72" t="str">
        <f t="shared" si="242"/>
        <v/>
      </c>
      <c r="O468" s="72" t="str">
        <f t="shared" si="243"/>
        <v/>
      </c>
      <c r="P468" s="51" t="str">
        <f t="shared" si="244"/>
        <v/>
      </c>
      <c r="Q468" s="21"/>
      <c r="R468" s="68" t="str">
        <f t="shared" si="245"/>
        <v/>
      </c>
      <c r="S468" s="51" t="str">
        <f t="shared" si="246"/>
        <v/>
      </c>
      <c r="T468" s="24"/>
      <c r="U468" s="7" t="str">
        <f t="shared" si="230"/>
        <v/>
      </c>
      <c r="V468" s="8" t="str">
        <f t="shared" si="247"/>
        <v/>
      </c>
      <c r="W468" s="21"/>
      <c r="X468" s="14" t="str">
        <f t="shared" si="231"/>
        <v/>
      </c>
      <c r="Y468" s="14" t="str">
        <f t="shared" si="248"/>
        <v/>
      </c>
      <c r="Z468" s="8" t="str">
        <f t="shared" si="249"/>
        <v/>
      </c>
      <c r="AA468" s="24"/>
      <c r="AB468" s="4" t="str">
        <f>IF(B468="","",COUNT(B$3:B468))</f>
        <v/>
      </c>
      <c r="AC468" s="4" t="str">
        <f>IF(C468="","",COUNT(C$3:C468))</f>
        <v/>
      </c>
      <c r="AD468" s="4" t="str">
        <f>IF(D468="","",COUNT(D$3:D468))</f>
        <v/>
      </c>
      <c r="AE468" s="22" t="str">
        <f>IF(E468="","",COUNTA($E$3:E468))</f>
        <v/>
      </c>
      <c r="AF468" s="60" t="str">
        <f>IF(B468="",IF(OR($C468&lt;&gt;"",$D468&lt;&gt;"",$E468&lt;&gt;"",$F468&lt;&gt;""),INDEX(AF$3:AF467,MATCH(MAX(AB$3:AB467),AB$3:AB467,0),0),""),B468)</f>
        <v/>
      </c>
      <c r="AG468" s="60" t="str">
        <f>IF(C468="",IF(OR($B468&lt;&gt;"",$D468&lt;&gt;"",$E468&lt;&gt;"",$F468&lt;&gt;""),INDEX(AG$3:AG467,MATCH(MAX(AC$3:AC467),AC$3:AC467,0),0),""),C468)</f>
        <v/>
      </c>
      <c r="AH468" s="60" t="str">
        <f>IF(D468="",IF(OR($B468&lt;&gt;"",$C468&lt;&gt;"",$E468&lt;&gt;"",$F468&lt;&gt;""),INDEX(AH$3:AH467,MATCH(MAX(AD$3:AD467),AD$3:AD467,0),0),""),D468)</f>
        <v/>
      </c>
      <c r="AI468" s="19" t="str">
        <f t="shared" si="250"/>
        <v/>
      </c>
      <c r="AJ468" s="22" t="str">
        <f>IF(AK468="","",$AK468&amp;"@"&amp;AL468&amp;IF(AL468="","","@"&amp;COUNTIF($AI$3:AI468,AL468)))</f>
        <v/>
      </c>
      <c r="AK468" s="45" t="str">
        <f t="shared" si="251"/>
        <v/>
      </c>
      <c r="AL468" s="5" t="str">
        <f>IF(AI468="",IF(AND(F468&lt;&gt;"",E468=""),INDEX($AI$3:AI467,MATCH(MAX($AE$3:AE467),$AE$3:AE467,0),0),""),AI468)</f>
        <v/>
      </c>
      <c r="AM468" s="22" t="str">
        <f>IF(入力!F468="","",IFERROR(INDEX(設定!$B$3:$B$100003,IFERROR(MATCH("*"&amp;$F468&amp;"*",設定!B$3:B$100003,0),MATCH("*"&amp;$F468&amp;"*",設定!C$3:C$100003,0)),0),入力!F468))&amp;""</f>
        <v/>
      </c>
      <c r="AN468" s="22" t="str">
        <f>IF(AM468="","",IFERROR(IF(入力!I468="",INDEX(設定!$D$3:$D$100003,MATCH("*"&amp;$AM468&amp;"*",設定!B$3:B$100003,0),0),I468),I468))&amp;""</f>
        <v/>
      </c>
      <c r="AO468" s="22" t="str">
        <f t="shared" si="252"/>
        <v/>
      </c>
      <c r="AP468" s="22" t="str">
        <f t="shared" si="253"/>
        <v/>
      </c>
      <c r="AQ468" s="22" t="str">
        <f>IF(AM468="","",IFERROR(IF(入力!H468="",INDEX(設定!$E$3:$X$100003,MATCH("*"&amp;$AM468&amp;"*",設定!B$3:B$100003,0),MATCH($AK468,設定!$E$1:$X$1,1)),H468),H468))</f>
        <v/>
      </c>
      <c r="AR468" s="23" t="str">
        <f t="shared" si="254"/>
        <v/>
      </c>
      <c r="AS468" s="23" t="str">
        <f>IF(AND(AR468&lt;&gt;"",COUNTIF($AJ$3:AJ468,AJ468)=1),SUMIF($AJ$3:$AR$100003,AJ468,$AR$3:$AR$100003),"")</f>
        <v/>
      </c>
      <c r="AT468" s="23" t="str">
        <f>IF(AND(COUNTIF($AK$3:AK468,AK468)=COUNTIF($AK$3:AK100468,AK468),AK468&lt;&gt;""),SUMIF($AK$3:AK468,AK468,$AR$3:AR468),"")</f>
        <v/>
      </c>
      <c r="AU468" s="125"/>
      <c r="AV468" s="22" t="str">
        <f>IF(COUNT(BA468:BF468)=6,MAX($AV$3:AV467)+1,"")</f>
        <v/>
      </c>
      <c r="AW468" s="22" t="str">
        <f>IF(AX468="","",RANK(AX468,$AX$3:$AX$100003,1)+COUNTIF($AX$3:AX468,AX468)-1)</f>
        <v/>
      </c>
      <c r="AX468" s="22" t="str">
        <f t="shared" si="232"/>
        <v/>
      </c>
      <c r="AY468" s="22" t="str">
        <f>IF(AL468="","",IF(COUNTIF($AL$3:AL468,AL468)=1,1+MAX($AY$3:AY467),INDEX($AY$3:AY467,MATCH(AL468,$AL$3:AL468,0),0)))</f>
        <v/>
      </c>
      <c r="AZ468" s="22" t="str">
        <f>IF(AM468="","",IF(COUNTIF($AM$3:AM468,AM468)=1,1+MAX($AZ$3:AZ467),INDEX($AZ$3:AZ467,MATCH(AM468,$AM$3:AM468,0),0)))</f>
        <v/>
      </c>
      <c r="BA468" s="79" t="str">
        <f t="shared" si="233"/>
        <v/>
      </c>
      <c r="BB468" s="79" t="str">
        <f t="shared" si="234"/>
        <v/>
      </c>
      <c r="BC468" s="22" t="str">
        <f>IF($AL468="","",IF(COUNTIF(AL468,"*"&amp;BC$1&amp;"*"),COUNTIF(AL$3:AL468,"*"&amp;BC$1&amp;"*"),""))</f>
        <v/>
      </c>
      <c r="BD468" s="22" t="str">
        <f>IF($AL468="","",IF(COUNTIF(AM468,"*"&amp;BD$1&amp;"*"),COUNTIF(AM$3:AM468,"*"&amp;BD$1&amp;"*"),""))</f>
        <v/>
      </c>
      <c r="BE468" s="22" t="str">
        <f>IF($AL468="","",IF(COUNTIF(AN468,"*"&amp;BE$1&amp;"*"),COUNTIF(AN$3:AN468,"*"&amp;BE$1&amp;"*"),""))</f>
        <v/>
      </c>
      <c r="BF468" s="22" t="str">
        <f>IF($AL468="","",IF(COUNTIF(AO468,"*"&amp;BF$1&amp;"*"),COUNTIF(AO$3:AO468,"*"&amp;BF$1&amp;"*"),""))</f>
        <v/>
      </c>
      <c r="BG468" s="83" t="str">
        <f t="shared" si="235"/>
        <v/>
      </c>
      <c r="BH468" s="22" t="str">
        <f t="shared" si="236"/>
        <v/>
      </c>
      <c r="BI468" s="22" t="str">
        <f t="shared" si="237"/>
        <v/>
      </c>
      <c r="BK468" s="22" t="str">
        <f>IF($BK$1&gt;=1+MAX($BK$3:BK467),1+MAX($BK$3:BK467),"")</f>
        <v/>
      </c>
      <c r="BL468" s="22" t="str">
        <f t="shared" si="255"/>
        <v/>
      </c>
      <c r="BM468" s="22" t="str">
        <f t="shared" si="255"/>
        <v/>
      </c>
      <c r="BN468" s="22" t="str">
        <f t="shared" si="255"/>
        <v/>
      </c>
      <c r="BO468" s="22" t="str">
        <f t="shared" si="255"/>
        <v/>
      </c>
      <c r="BP468" s="22" t="str">
        <f t="shared" si="255"/>
        <v/>
      </c>
      <c r="BQ468" s="22" t="str">
        <f t="shared" si="255"/>
        <v/>
      </c>
      <c r="BR468" s="22" t="str">
        <f t="shared" si="255"/>
        <v/>
      </c>
      <c r="BS468" s="22" t="str">
        <f t="shared" si="255"/>
        <v/>
      </c>
      <c r="BT468" s="22" t="str">
        <f t="shared" si="255"/>
        <v/>
      </c>
      <c r="BU468" s="22" t="str">
        <f t="shared" si="255"/>
        <v/>
      </c>
      <c r="BV468" s="22" t="str">
        <f t="shared" si="255"/>
        <v/>
      </c>
    </row>
    <row r="469" spans="2:74" ht="30" customHeight="1" x14ac:dyDescent="0.2">
      <c r="B469" s="75"/>
      <c r="C469" s="75"/>
      <c r="D469" s="77"/>
      <c r="E469" s="49"/>
      <c r="F469" s="49"/>
      <c r="G469" s="50"/>
      <c r="H469" s="51"/>
      <c r="I469" s="50"/>
      <c r="J469" s="53"/>
      <c r="K469" s="55" t="str">
        <f t="shared" si="239"/>
        <v/>
      </c>
      <c r="L469" s="50" t="str">
        <f t="shared" si="240"/>
        <v/>
      </c>
      <c r="M469" s="50" t="str">
        <f t="shared" si="241"/>
        <v/>
      </c>
      <c r="N469" s="72" t="str">
        <f t="shared" si="242"/>
        <v/>
      </c>
      <c r="O469" s="72" t="str">
        <f t="shared" si="243"/>
        <v/>
      </c>
      <c r="P469" s="51" t="str">
        <f t="shared" si="244"/>
        <v/>
      </c>
      <c r="Q469" s="21"/>
      <c r="R469" s="68" t="str">
        <f t="shared" si="245"/>
        <v/>
      </c>
      <c r="S469" s="51" t="str">
        <f t="shared" si="246"/>
        <v/>
      </c>
      <c r="T469" s="24"/>
      <c r="U469" s="7" t="str">
        <f t="shared" si="230"/>
        <v/>
      </c>
      <c r="V469" s="8" t="str">
        <f t="shared" si="247"/>
        <v/>
      </c>
      <c r="W469" s="21"/>
      <c r="X469" s="14" t="str">
        <f t="shared" si="231"/>
        <v/>
      </c>
      <c r="Y469" s="14" t="str">
        <f t="shared" si="248"/>
        <v/>
      </c>
      <c r="Z469" s="8" t="str">
        <f t="shared" si="249"/>
        <v/>
      </c>
      <c r="AA469" s="24"/>
      <c r="AB469" s="4" t="str">
        <f>IF(B469="","",COUNT(B$3:B469))</f>
        <v/>
      </c>
      <c r="AC469" s="4" t="str">
        <f>IF(C469="","",COUNT(C$3:C469))</f>
        <v/>
      </c>
      <c r="AD469" s="4" t="str">
        <f>IF(D469="","",COUNT(D$3:D469))</f>
        <v/>
      </c>
      <c r="AE469" s="22" t="str">
        <f>IF(E469="","",COUNTA($E$3:E469))</f>
        <v/>
      </c>
      <c r="AF469" s="60" t="str">
        <f>IF(B469="",IF(OR($C469&lt;&gt;"",$D469&lt;&gt;"",$E469&lt;&gt;"",$F469&lt;&gt;""),INDEX(AF$3:AF468,MATCH(MAX(AB$3:AB468),AB$3:AB468,0),0),""),B469)</f>
        <v/>
      </c>
      <c r="AG469" s="60" t="str">
        <f>IF(C469="",IF(OR($B469&lt;&gt;"",$D469&lt;&gt;"",$E469&lt;&gt;"",$F469&lt;&gt;""),INDEX(AG$3:AG468,MATCH(MAX(AC$3:AC468),AC$3:AC468,0),0),""),C469)</f>
        <v/>
      </c>
      <c r="AH469" s="60" t="str">
        <f>IF(D469="",IF(OR($B469&lt;&gt;"",$C469&lt;&gt;"",$E469&lt;&gt;"",$F469&lt;&gt;""),INDEX(AH$3:AH468,MATCH(MAX(AD$3:AD468),AD$3:AD468,0),0),""),D469)</f>
        <v/>
      </c>
      <c r="AI469" s="19" t="str">
        <f t="shared" si="250"/>
        <v/>
      </c>
      <c r="AJ469" s="22" t="str">
        <f>IF(AK469="","",$AK469&amp;"@"&amp;AL469&amp;IF(AL469="","","@"&amp;COUNTIF($AI$3:AI469,AL469)))</f>
        <v/>
      </c>
      <c r="AK469" s="45" t="str">
        <f t="shared" si="251"/>
        <v/>
      </c>
      <c r="AL469" s="5" t="str">
        <f>IF(AI469="",IF(AND(F469&lt;&gt;"",E469=""),INDEX($AI$3:AI468,MATCH(MAX($AE$3:AE468),$AE$3:AE468,0),0),""),AI469)</f>
        <v/>
      </c>
      <c r="AM469" s="22" t="str">
        <f>IF(入力!F469="","",IFERROR(INDEX(設定!$B$3:$B$100003,IFERROR(MATCH("*"&amp;$F469&amp;"*",設定!B$3:B$100003,0),MATCH("*"&amp;$F469&amp;"*",設定!C$3:C$100003,0)),0),入力!F469))&amp;""</f>
        <v/>
      </c>
      <c r="AN469" s="22" t="str">
        <f>IF(AM469="","",IFERROR(IF(入力!I469="",INDEX(設定!$D$3:$D$100003,MATCH("*"&amp;$AM469&amp;"*",設定!B$3:B$100003,0),0),I469),I469))&amp;""</f>
        <v/>
      </c>
      <c r="AO469" s="22" t="str">
        <f t="shared" si="252"/>
        <v/>
      </c>
      <c r="AP469" s="22" t="str">
        <f t="shared" si="253"/>
        <v/>
      </c>
      <c r="AQ469" s="22" t="str">
        <f>IF(AM469="","",IFERROR(IF(入力!H469="",INDEX(設定!$E$3:$X$100003,MATCH("*"&amp;$AM469&amp;"*",設定!B$3:B$100003,0),MATCH($AK469,設定!$E$1:$X$1,1)),H469),H469))</f>
        <v/>
      </c>
      <c r="AR469" s="23" t="str">
        <f t="shared" si="254"/>
        <v/>
      </c>
      <c r="AS469" s="23" t="str">
        <f>IF(AND(AR469&lt;&gt;"",COUNTIF($AJ$3:AJ469,AJ469)=1),SUMIF($AJ$3:$AR$100003,AJ469,$AR$3:$AR$100003),"")</f>
        <v/>
      </c>
      <c r="AT469" s="23" t="str">
        <f>IF(AND(COUNTIF($AK$3:AK469,AK469)=COUNTIF($AK$3:AK100469,AK469),AK469&lt;&gt;""),SUMIF($AK$3:AK469,AK469,$AR$3:AR469),"")</f>
        <v/>
      </c>
      <c r="AU469" s="125"/>
      <c r="AV469" s="22" t="str">
        <f>IF(COUNT(BA469:BF469)=6,MAX($AV$3:AV468)+1,"")</f>
        <v/>
      </c>
      <c r="AW469" s="22" t="str">
        <f>IF(AX469="","",RANK(AX469,$AX$3:$AX$100003,1)+COUNTIF($AX$3:AX469,AX469)-1)</f>
        <v/>
      </c>
      <c r="AX469" s="22" t="str">
        <f t="shared" si="232"/>
        <v/>
      </c>
      <c r="AY469" s="22" t="str">
        <f>IF(AL469="","",IF(COUNTIF($AL$3:AL469,AL469)=1,1+MAX($AY$3:AY468),INDEX($AY$3:AY468,MATCH(AL469,$AL$3:AL469,0),0)))</f>
        <v/>
      </c>
      <c r="AZ469" s="22" t="str">
        <f>IF(AM469="","",IF(COUNTIF($AM$3:AM469,AM469)=1,1+MAX($AZ$3:AZ468),INDEX($AZ$3:AZ468,MATCH(AM469,$AM$3:AM469,0),0)))</f>
        <v/>
      </c>
      <c r="BA469" s="79" t="str">
        <f t="shared" si="233"/>
        <v/>
      </c>
      <c r="BB469" s="79" t="str">
        <f t="shared" si="234"/>
        <v/>
      </c>
      <c r="BC469" s="22" t="str">
        <f>IF($AL469="","",IF(COUNTIF(AL469,"*"&amp;BC$1&amp;"*"),COUNTIF(AL$3:AL469,"*"&amp;BC$1&amp;"*"),""))</f>
        <v/>
      </c>
      <c r="BD469" s="22" t="str">
        <f>IF($AL469="","",IF(COUNTIF(AM469,"*"&amp;BD$1&amp;"*"),COUNTIF(AM$3:AM469,"*"&amp;BD$1&amp;"*"),""))</f>
        <v/>
      </c>
      <c r="BE469" s="22" t="str">
        <f>IF($AL469="","",IF(COUNTIF(AN469,"*"&amp;BE$1&amp;"*"),COUNTIF(AN$3:AN469,"*"&amp;BE$1&amp;"*"),""))</f>
        <v/>
      </c>
      <c r="BF469" s="22" t="str">
        <f>IF($AL469="","",IF(COUNTIF(AO469,"*"&amp;BF$1&amp;"*"),COUNTIF(AO$3:AO469,"*"&amp;BF$1&amp;"*"),""))</f>
        <v/>
      </c>
      <c r="BG469" s="83" t="str">
        <f t="shared" si="235"/>
        <v/>
      </c>
      <c r="BH469" s="22" t="str">
        <f t="shared" si="236"/>
        <v/>
      </c>
      <c r="BI469" s="22" t="str">
        <f t="shared" si="237"/>
        <v/>
      </c>
      <c r="BK469" s="22" t="str">
        <f>IF($BK$1&gt;=1+MAX($BK$3:BK468),1+MAX($BK$3:BK468),"")</f>
        <v/>
      </c>
      <c r="BL469" s="22" t="str">
        <f t="shared" si="255"/>
        <v/>
      </c>
      <c r="BM469" s="22" t="str">
        <f t="shared" si="255"/>
        <v/>
      </c>
      <c r="BN469" s="22" t="str">
        <f t="shared" si="255"/>
        <v/>
      </c>
      <c r="BO469" s="22" t="str">
        <f t="shared" si="255"/>
        <v/>
      </c>
      <c r="BP469" s="22" t="str">
        <f t="shared" si="255"/>
        <v/>
      </c>
      <c r="BQ469" s="22" t="str">
        <f t="shared" si="255"/>
        <v/>
      </c>
      <c r="BR469" s="22" t="str">
        <f t="shared" si="255"/>
        <v/>
      </c>
      <c r="BS469" s="22" t="str">
        <f t="shared" si="255"/>
        <v/>
      </c>
      <c r="BT469" s="22" t="str">
        <f t="shared" si="255"/>
        <v/>
      </c>
      <c r="BU469" s="22" t="str">
        <f t="shared" si="255"/>
        <v/>
      </c>
      <c r="BV469" s="22" t="str">
        <f t="shared" si="255"/>
        <v/>
      </c>
    </row>
    <row r="470" spans="2:74" ht="30" customHeight="1" x14ac:dyDescent="0.2">
      <c r="B470" s="75"/>
      <c r="C470" s="75"/>
      <c r="D470" s="77"/>
      <c r="E470" s="49"/>
      <c r="F470" s="49"/>
      <c r="G470" s="50"/>
      <c r="H470" s="51"/>
      <c r="I470" s="50"/>
      <c r="J470" s="53"/>
      <c r="K470" s="55" t="str">
        <f t="shared" si="239"/>
        <v/>
      </c>
      <c r="L470" s="50" t="str">
        <f t="shared" si="240"/>
        <v/>
      </c>
      <c r="M470" s="50" t="str">
        <f t="shared" si="241"/>
        <v/>
      </c>
      <c r="N470" s="72" t="str">
        <f t="shared" si="242"/>
        <v/>
      </c>
      <c r="O470" s="72" t="str">
        <f t="shared" si="243"/>
        <v/>
      </c>
      <c r="P470" s="51" t="str">
        <f t="shared" si="244"/>
        <v/>
      </c>
      <c r="Q470" s="21"/>
      <c r="R470" s="68" t="str">
        <f t="shared" si="245"/>
        <v/>
      </c>
      <c r="S470" s="51" t="str">
        <f t="shared" si="246"/>
        <v/>
      </c>
      <c r="T470" s="24"/>
      <c r="U470" s="7" t="str">
        <f t="shared" si="230"/>
        <v/>
      </c>
      <c r="V470" s="8" t="str">
        <f t="shared" si="247"/>
        <v/>
      </c>
      <c r="W470" s="21"/>
      <c r="X470" s="14" t="str">
        <f t="shared" si="231"/>
        <v/>
      </c>
      <c r="Y470" s="14" t="str">
        <f t="shared" si="248"/>
        <v/>
      </c>
      <c r="Z470" s="8" t="str">
        <f t="shared" si="249"/>
        <v/>
      </c>
      <c r="AA470" s="24"/>
      <c r="AB470" s="4" t="str">
        <f>IF(B470="","",COUNT(B$3:B470))</f>
        <v/>
      </c>
      <c r="AC470" s="4" t="str">
        <f>IF(C470="","",COUNT(C$3:C470))</f>
        <v/>
      </c>
      <c r="AD470" s="4" t="str">
        <f>IF(D470="","",COUNT(D$3:D470))</f>
        <v/>
      </c>
      <c r="AE470" s="22" t="str">
        <f>IF(E470="","",COUNTA($E$3:E470))</f>
        <v/>
      </c>
      <c r="AF470" s="60" t="str">
        <f>IF(B470="",IF(OR($C470&lt;&gt;"",$D470&lt;&gt;"",$E470&lt;&gt;"",$F470&lt;&gt;""),INDEX(AF$3:AF469,MATCH(MAX(AB$3:AB469),AB$3:AB469,0),0),""),B470)</f>
        <v/>
      </c>
      <c r="AG470" s="60" t="str">
        <f>IF(C470="",IF(OR($B470&lt;&gt;"",$D470&lt;&gt;"",$E470&lt;&gt;"",$F470&lt;&gt;""),INDEX(AG$3:AG469,MATCH(MAX(AC$3:AC469),AC$3:AC469,0),0),""),C470)</f>
        <v/>
      </c>
      <c r="AH470" s="60" t="str">
        <f>IF(D470="",IF(OR($B470&lt;&gt;"",$C470&lt;&gt;"",$E470&lt;&gt;"",$F470&lt;&gt;""),INDEX(AH$3:AH469,MATCH(MAX(AD$3:AD469),AD$3:AD469,0),0),""),D470)</f>
        <v/>
      </c>
      <c r="AI470" s="19" t="str">
        <f t="shared" si="250"/>
        <v/>
      </c>
      <c r="AJ470" s="22" t="str">
        <f>IF(AK470="","",$AK470&amp;"@"&amp;AL470&amp;IF(AL470="","","@"&amp;COUNTIF($AI$3:AI470,AL470)))</f>
        <v/>
      </c>
      <c r="AK470" s="45" t="str">
        <f t="shared" si="251"/>
        <v/>
      </c>
      <c r="AL470" s="5" t="str">
        <f>IF(AI470="",IF(AND(F470&lt;&gt;"",E470=""),INDEX($AI$3:AI469,MATCH(MAX($AE$3:AE469),$AE$3:AE469,0),0),""),AI470)</f>
        <v/>
      </c>
      <c r="AM470" s="22" t="str">
        <f>IF(入力!F470="","",IFERROR(INDEX(設定!$B$3:$B$100003,IFERROR(MATCH("*"&amp;$F470&amp;"*",設定!B$3:B$100003,0),MATCH("*"&amp;$F470&amp;"*",設定!C$3:C$100003,0)),0),入力!F470))&amp;""</f>
        <v/>
      </c>
      <c r="AN470" s="22" t="str">
        <f>IF(AM470="","",IFERROR(IF(入力!I470="",INDEX(設定!$D$3:$D$100003,MATCH("*"&amp;$AM470&amp;"*",設定!B$3:B$100003,0),0),I470),I470))&amp;""</f>
        <v/>
      </c>
      <c r="AO470" s="22" t="str">
        <f t="shared" si="252"/>
        <v/>
      </c>
      <c r="AP470" s="22" t="str">
        <f t="shared" si="253"/>
        <v/>
      </c>
      <c r="AQ470" s="22" t="str">
        <f>IF(AM470="","",IFERROR(IF(入力!H470="",INDEX(設定!$E$3:$X$100003,MATCH("*"&amp;$AM470&amp;"*",設定!B$3:B$100003,0),MATCH($AK470,設定!$E$1:$X$1,1)),H470),H470))</f>
        <v/>
      </c>
      <c r="AR470" s="23" t="str">
        <f t="shared" si="254"/>
        <v/>
      </c>
      <c r="AS470" s="23" t="str">
        <f>IF(AND(AR470&lt;&gt;"",COUNTIF($AJ$3:AJ470,AJ470)=1),SUMIF($AJ$3:$AR$100003,AJ470,$AR$3:$AR$100003),"")</f>
        <v/>
      </c>
      <c r="AT470" s="23" t="str">
        <f>IF(AND(COUNTIF($AK$3:AK470,AK470)=COUNTIF($AK$3:AK100470,AK470),AK470&lt;&gt;""),SUMIF($AK$3:AK470,AK470,$AR$3:AR470),"")</f>
        <v/>
      </c>
      <c r="AU470" s="125"/>
      <c r="AV470" s="22" t="str">
        <f>IF(COUNT(BA470:BF470)=6,MAX($AV$3:AV469)+1,"")</f>
        <v/>
      </c>
      <c r="AW470" s="22" t="str">
        <f>IF(AX470="","",RANK(AX470,$AX$3:$AX$100003,1)+COUNTIF($AX$3:AX470,AX470)-1)</f>
        <v/>
      </c>
      <c r="AX470" s="22" t="str">
        <f t="shared" si="232"/>
        <v/>
      </c>
      <c r="AY470" s="22" t="str">
        <f>IF(AL470="","",IF(COUNTIF($AL$3:AL470,AL470)=1,1+MAX($AY$3:AY469),INDEX($AY$3:AY469,MATCH(AL470,$AL$3:AL470,0),0)))</f>
        <v/>
      </c>
      <c r="AZ470" s="22" t="str">
        <f>IF(AM470="","",IF(COUNTIF($AM$3:AM470,AM470)=1,1+MAX($AZ$3:AZ469),INDEX($AZ$3:AZ469,MATCH(AM470,$AM$3:AM470,0),0)))</f>
        <v/>
      </c>
      <c r="BA470" s="79" t="str">
        <f t="shared" si="233"/>
        <v/>
      </c>
      <c r="BB470" s="79" t="str">
        <f t="shared" si="234"/>
        <v/>
      </c>
      <c r="BC470" s="22" t="str">
        <f>IF($AL470="","",IF(COUNTIF(AL470,"*"&amp;BC$1&amp;"*"),COUNTIF(AL$3:AL470,"*"&amp;BC$1&amp;"*"),""))</f>
        <v/>
      </c>
      <c r="BD470" s="22" t="str">
        <f>IF($AL470="","",IF(COUNTIF(AM470,"*"&amp;BD$1&amp;"*"),COUNTIF(AM$3:AM470,"*"&amp;BD$1&amp;"*"),""))</f>
        <v/>
      </c>
      <c r="BE470" s="22" t="str">
        <f>IF($AL470="","",IF(COUNTIF(AN470,"*"&amp;BE$1&amp;"*"),COUNTIF(AN$3:AN470,"*"&amp;BE$1&amp;"*"),""))</f>
        <v/>
      </c>
      <c r="BF470" s="22" t="str">
        <f>IF($AL470="","",IF(COUNTIF(AO470,"*"&amp;BF$1&amp;"*"),COUNTIF(AO$3:AO470,"*"&amp;BF$1&amp;"*"),""))</f>
        <v/>
      </c>
      <c r="BG470" s="83" t="str">
        <f t="shared" si="235"/>
        <v/>
      </c>
      <c r="BH470" s="22" t="str">
        <f t="shared" si="236"/>
        <v/>
      </c>
      <c r="BI470" s="22" t="str">
        <f t="shared" si="237"/>
        <v/>
      </c>
      <c r="BK470" s="22" t="str">
        <f>IF($BK$1&gt;=1+MAX($BK$3:BK469),1+MAX($BK$3:BK469),"")</f>
        <v/>
      </c>
      <c r="BL470" s="22" t="str">
        <f t="shared" si="255"/>
        <v/>
      </c>
      <c r="BM470" s="22" t="str">
        <f t="shared" si="255"/>
        <v/>
      </c>
      <c r="BN470" s="22" t="str">
        <f t="shared" si="255"/>
        <v/>
      </c>
      <c r="BO470" s="22" t="str">
        <f t="shared" si="255"/>
        <v/>
      </c>
      <c r="BP470" s="22" t="str">
        <f t="shared" si="255"/>
        <v/>
      </c>
      <c r="BQ470" s="22" t="str">
        <f t="shared" si="255"/>
        <v/>
      </c>
      <c r="BR470" s="22" t="str">
        <f t="shared" si="255"/>
        <v/>
      </c>
      <c r="BS470" s="22" t="str">
        <f t="shared" si="255"/>
        <v/>
      </c>
      <c r="BT470" s="22" t="str">
        <f t="shared" si="255"/>
        <v/>
      </c>
      <c r="BU470" s="22" t="str">
        <f t="shared" si="255"/>
        <v/>
      </c>
      <c r="BV470" s="22" t="str">
        <f t="shared" si="255"/>
        <v/>
      </c>
    </row>
    <row r="471" spans="2:74" ht="30" customHeight="1" x14ac:dyDescent="0.2">
      <c r="B471" s="75"/>
      <c r="C471" s="75"/>
      <c r="D471" s="77"/>
      <c r="E471" s="49"/>
      <c r="F471" s="49"/>
      <c r="G471" s="50"/>
      <c r="H471" s="51"/>
      <c r="I471" s="50"/>
      <c r="J471" s="53"/>
      <c r="K471" s="55" t="str">
        <f t="shared" si="239"/>
        <v/>
      </c>
      <c r="L471" s="50" t="str">
        <f t="shared" si="240"/>
        <v/>
      </c>
      <c r="M471" s="50" t="str">
        <f t="shared" si="241"/>
        <v/>
      </c>
      <c r="N471" s="72" t="str">
        <f t="shared" si="242"/>
        <v/>
      </c>
      <c r="O471" s="72" t="str">
        <f t="shared" si="243"/>
        <v/>
      </c>
      <c r="P471" s="51" t="str">
        <f t="shared" si="244"/>
        <v/>
      </c>
      <c r="Q471" s="21"/>
      <c r="R471" s="68" t="str">
        <f t="shared" si="245"/>
        <v/>
      </c>
      <c r="S471" s="51" t="str">
        <f t="shared" si="246"/>
        <v/>
      </c>
      <c r="T471" s="24"/>
      <c r="U471" s="7" t="str">
        <f t="shared" si="230"/>
        <v/>
      </c>
      <c r="V471" s="8" t="str">
        <f t="shared" si="247"/>
        <v/>
      </c>
      <c r="W471" s="21"/>
      <c r="X471" s="14" t="str">
        <f t="shared" si="231"/>
        <v/>
      </c>
      <c r="Y471" s="14" t="str">
        <f t="shared" si="248"/>
        <v/>
      </c>
      <c r="Z471" s="8" t="str">
        <f t="shared" si="249"/>
        <v/>
      </c>
      <c r="AA471" s="24"/>
      <c r="AB471" s="4" t="str">
        <f>IF(B471="","",COUNT(B$3:B471))</f>
        <v/>
      </c>
      <c r="AC471" s="4" t="str">
        <f>IF(C471="","",COUNT(C$3:C471))</f>
        <v/>
      </c>
      <c r="AD471" s="4" t="str">
        <f>IF(D471="","",COUNT(D$3:D471))</f>
        <v/>
      </c>
      <c r="AE471" s="22" t="str">
        <f>IF(E471="","",COUNTA($E$3:E471))</f>
        <v/>
      </c>
      <c r="AF471" s="60" t="str">
        <f>IF(B471="",IF(OR($C471&lt;&gt;"",$D471&lt;&gt;"",$E471&lt;&gt;"",$F471&lt;&gt;""),INDEX(AF$3:AF470,MATCH(MAX(AB$3:AB470),AB$3:AB470,0),0),""),B471)</f>
        <v/>
      </c>
      <c r="AG471" s="60" t="str">
        <f>IF(C471="",IF(OR($B471&lt;&gt;"",$D471&lt;&gt;"",$E471&lt;&gt;"",$F471&lt;&gt;""),INDEX(AG$3:AG470,MATCH(MAX(AC$3:AC470),AC$3:AC470,0),0),""),C471)</f>
        <v/>
      </c>
      <c r="AH471" s="60" t="str">
        <f>IF(D471="",IF(OR($B471&lt;&gt;"",$C471&lt;&gt;"",$E471&lt;&gt;"",$F471&lt;&gt;""),INDEX(AH$3:AH470,MATCH(MAX(AD$3:AD470),AD$3:AD470,0),0),""),D471)</f>
        <v/>
      </c>
      <c r="AI471" s="19" t="str">
        <f t="shared" si="250"/>
        <v/>
      </c>
      <c r="AJ471" s="22" t="str">
        <f>IF(AK471="","",$AK471&amp;"@"&amp;AL471&amp;IF(AL471="","","@"&amp;COUNTIF($AI$3:AI471,AL471)))</f>
        <v/>
      </c>
      <c r="AK471" s="45" t="str">
        <f t="shared" si="251"/>
        <v/>
      </c>
      <c r="AL471" s="5" t="str">
        <f>IF(AI471="",IF(AND(F471&lt;&gt;"",E471=""),INDEX($AI$3:AI470,MATCH(MAX($AE$3:AE470),$AE$3:AE470,0),0),""),AI471)</f>
        <v/>
      </c>
      <c r="AM471" s="22" t="str">
        <f>IF(入力!F471="","",IFERROR(INDEX(設定!$B$3:$B$100003,IFERROR(MATCH("*"&amp;$F471&amp;"*",設定!B$3:B$100003,0),MATCH("*"&amp;$F471&amp;"*",設定!C$3:C$100003,0)),0),入力!F471))&amp;""</f>
        <v/>
      </c>
      <c r="AN471" s="22" t="str">
        <f>IF(AM471="","",IFERROR(IF(入力!I471="",INDEX(設定!$D$3:$D$100003,MATCH("*"&amp;$AM471&amp;"*",設定!B$3:B$100003,0),0),I471),I471))&amp;""</f>
        <v/>
      </c>
      <c r="AO471" s="22" t="str">
        <f t="shared" si="252"/>
        <v/>
      </c>
      <c r="AP471" s="22" t="str">
        <f t="shared" si="253"/>
        <v/>
      </c>
      <c r="AQ471" s="22" t="str">
        <f>IF(AM471="","",IFERROR(IF(入力!H471="",INDEX(設定!$E$3:$X$100003,MATCH("*"&amp;$AM471&amp;"*",設定!B$3:B$100003,0),MATCH($AK471,設定!$E$1:$X$1,1)),H471),H471))</f>
        <v/>
      </c>
      <c r="AR471" s="23" t="str">
        <f t="shared" si="254"/>
        <v/>
      </c>
      <c r="AS471" s="23" t="str">
        <f>IF(AND(AR471&lt;&gt;"",COUNTIF($AJ$3:AJ471,AJ471)=1),SUMIF($AJ$3:$AR$100003,AJ471,$AR$3:$AR$100003),"")</f>
        <v/>
      </c>
      <c r="AT471" s="23" t="str">
        <f>IF(AND(COUNTIF($AK$3:AK471,AK471)=COUNTIF($AK$3:AK100471,AK471),AK471&lt;&gt;""),SUMIF($AK$3:AK471,AK471,$AR$3:AR471),"")</f>
        <v/>
      </c>
      <c r="AU471" s="125"/>
      <c r="AV471" s="22" t="str">
        <f>IF(COUNT(BA471:BF471)=6,MAX($AV$3:AV470)+1,"")</f>
        <v/>
      </c>
      <c r="AW471" s="22" t="str">
        <f>IF(AX471="","",RANK(AX471,$AX$3:$AX$100003,1)+COUNTIF($AX$3:AX471,AX471)-1)</f>
        <v/>
      </c>
      <c r="AX471" s="22" t="str">
        <f t="shared" si="232"/>
        <v/>
      </c>
      <c r="AY471" s="22" t="str">
        <f>IF(AL471="","",IF(COUNTIF($AL$3:AL471,AL471)=1,1+MAX($AY$3:AY470),INDEX($AY$3:AY470,MATCH(AL471,$AL$3:AL471,0),0)))</f>
        <v/>
      </c>
      <c r="AZ471" s="22" t="str">
        <f>IF(AM471="","",IF(COUNTIF($AM$3:AM471,AM471)=1,1+MAX($AZ$3:AZ470),INDEX($AZ$3:AZ470,MATCH(AM471,$AM$3:AM471,0),0)))</f>
        <v/>
      </c>
      <c r="BA471" s="79" t="str">
        <f t="shared" si="233"/>
        <v/>
      </c>
      <c r="BB471" s="79" t="str">
        <f t="shared" si="234"/>
        <v/>
      </c>
      <c r="BC471" s="22" t="str">
        <f>IF($AL471="","",IF(COUNTIF(AL471,"*"&amp;BC$1&amp;"*"),COUNTIF(AL$3:AL471,"*"&amp;BC$1&amp;"*"),""))</f>
        <v/>
      </c>
      <c r="BD471" s="22" t="str">
        <f>IF($AL471="","",IF(COUNTIF(AM471,"*"&amp;BD$1&amp;"*"),COUNTIF(AM$3:AM471,"*"&amp;BD$1&amp;"*"),""))</f>
        <v/>
      </c>
      <c r="BE471" s="22" t="str">
        <f>IF($AL471="","",IF(COUNTIF(AN471,"*"&amp;BE$1&amp;"*"),COUNTIF(AN$3:AN471,"*"&amp;BE$1&amp;"*"),""))</f>
        <v/>
      </c>
      <c r="BF471" s="22" t="str">
        <f>IF($AL471="","",IF(COUNTIF(AO471,"*"&amp;BF$1&amp;"*"),COUNTIF(AO$3:AO471,"*"&amp;BF$1&amp;"*"),""))</f>
        <v/>
      </c>
      <c r="BG471" s="83" t="str">
        <f t="shared" si="235"/>
        <v/>
      </c>
      <c r="BH471" s="22" t="str">
        <f t="shared" si="236"/>
        <v/>
      </c>
      <c r="BI471" s="22" t="str">
        <f t="shared" si="237"/>
        <v/>
      </c>
      <c r="BK471" s="22" t="str">
        <f>IF($BK$1&gt;=1+MAX($BK$3:BK470),1+MAX($BK$3:BK470),"")</f>
        <v/>
      </c>
      <c r="BL471" s="22" t="str">
        <f t="shared" si="255"/>
        <v/>
      </c>
      <c r="BM471" s="22" t="str">
        <f t="shared" si="255"/>
        <v/>
      </c>
      <c r="BN471" s="22" t="str">
        <f t="shared" si="255"/>
        <v/>
      </c>
      <c r="BO471" s="22" t="str">
        <f t="shared" si="255"/>
        <v/>
      </c>
      <c r="BP471" s="22" t="str">
        <f t="shared" si="255"/>
        <v/>
      </c>
      <c r="BQ471" s="22" t="str">
        <f t="shared" si="255"/>
        <v/>
      </c>
      <c r="BR471" s="22" t="str">
        <f t="shared" si="255"/>
        <v/>
      </c>
      <c r="BS471" s="22" t="str">
        <f t="shared" si="255"/>
        <v/>
      </c>
      <c r="BT471" s="22" t="str">
        <f t="shared" si="255"/>
        <v/>
      </c>
      <c r="BU471" s="22" t="str">
        <f t="shared" si="255"/>
        <v/>
      </c>
      <c r="BV471" s="22" t="str">
        <f t="shared" si="255"/>
        <v/>
      </c>
    </row>
    <row r="472" spans="2:74" ht="30" customHeight="1" x14ac:dyDescent="0.2">
      <c r="B472" s="75"/>
      <c r="C472" s="75"/>
      <c r="D472" s="77"/>
      <c r="E472" s="49"/>
      <c r="F472" s="49"/>
      <c r="G472" s="50"/>
      <c r="H472" s="51"/>
      <c r="I472" s="50"/>
      <c r="J472" s="53"/>
      <c r="K472" s="55" t="str">
        <f t="shared" si="239"/>
        <v/>
      </c>
      <c r="L472" s="50" t="str">
        <f t="shared" si="240"/>
        <v/>
      </c>
      <c r="M472" s="50" t="str">
        <f t="shared" si="241"/>
        <v/>
      </c>
      <c r="N472" s="72" t="str">
        <f t="shared" si="242"/>
        <v/>
      </c>
      <c r="O472" s="72" t="str">
        <f t="shared" si="243"/>
        <v/>
      </c>
      <c r="P472" s="51" t="str">
        <f t="shared" si="244"/>
        <v/>
      </c>
      <c r="Q472" s="21"/>
      <c r="R472" s="68" t="str">
        <f t="shared" si="245"/>
        <v/>
      </c>
      <c r="S472" s="51" t="str">
        <f t="shared" si="246"/>
        <v/>
      </c>
      <c r="T472" s="24"/>
      <c r="U472" s="7" t="str">
        <f t="shared" si="230"/>
        <v/>
      </c>
      <c r="V472" s="8" t="str">
        <f t="shared" si="247"/>
        <v/>
      </c>
      <c r="W472" s="21"/>
      <c r="X472" s="14" t="str">
        <f t="shared" si="231"/>
        <v/>
      </c>
      <c r="Y472" s="14" t="str">
        <f t="shared" si="248"/>
        <v/>
      </c>
      <c r="Z472" s="8" t="str">
        <f t="shared" si="249"/>
        <v/>
      </c>
      <c r="AA472" s="24"/>
      <c r="AB472" s="4" t="str">
        <f>IF(B472="","",COUNT(B$3:B472))</f>
        <v/>
      </c>
      <c r="AC472" s="4" t="str">
        <f>IF(C472="","",COUNT(C$3:C472))</f>
        <v/>
      </c>
      <c r="AD472" s="4" t="str">
        <f>IF(D472="","",COUNT(D$3:D472))</f>
        <v/>
      </c>
      <c r="AE472" s="22" t="str">
        <f>IF(E472="","",COUNTA($E$3:E472))</f>
        <v/>
      </c>
      <c r="AF472" s="60" t="str">
        <f>IF(B472="",IF(OR($C472&lt;&gt;"",$D472&lt;&gt;"",$E472&lt;&gt;"",$F472&lt;&gt;""),INDEX(AF$3:AF471,MATCH(MAX(AB$3:AB471),AB$3:AB471,0),0),""),B472)</f>
        <v/>
      </c>
      <c r="AG472" s="60" t="str">
        <f>IF(C472="",IF(OR($B472&lt;&gt;"",$D472&lt;&gt;"",$E472&lt;&gt;"",$F472&lt;&gt;""),INDEX(AG$3:AG471,MATCH(MAX(AC$3:AC471),AC$3:AC471,0),0),""),C472)</f>
        <v/>
      </c>
      <c r="AH472" s="60" t="str">
        <f>IF(D472="",IF(OR($B472&lt;&gt;"",$C472&lt;&gt;"",$E472&lt;&gt;"",$F472&lt;&gt;""),INDEX(AH$3:AH471,MATCH(MAX(AD$3:AD471),AD$3:AD471,0),0),""),D472)</f>
        <v/>
      </c>
      <c r="AI472" s="19" t="str">
        <f t="shared" si="250"/>
        <v/>
      </c>
      <c r="AJ472" s="22" t="str">
        <f>IF(AK472="","",$AK472&amp;"@"&amp;AL472&amp;IF(AL472="","","@"&amp;COUNTIF($AI$3:AI472,AL472)))</f>
        <v/>
      </c>
      <c r="AK472" s="45" t="str">
        <f t="shared" si="251"/>
        <v/>
      </c>
      <c r="AL472" s="5" t="str">
        <f>IF(AI472="",IF(AND(F472&lt;&gt;"",E472=""),INDEX($AI$3:AI471,MATCH(MAX($AE$3:AE471),$AE$3:AE471,0),0),""),AI472)</f>
        <v/>
      </c>
      <c r="AM472" s="22" t="str">
        <f>IF(入力!F472="","",IFERROR(INDEX(設定!$B$3:$B$100003,IFERROR(MATCH("*"&amp;$F472&amp;"*",設定!B$3:B$100003,0),MATCH("*"&amp;$F472&amp;"*",設定!C$3:C$100003,0)),0),入力!F472))&amp;""</f>
        <v/>
      </c>
      <c r="AN472" s="22" t="str">
        <f>IF(AM472="","",IFERROR(IF(入力!I472="",INDEX(設定!$D$3:$D$100003,MATCH("*"&amp;$AM472&amp;"*",設定!B$3:B$100003,0),0),I472),I472))&amp;""</f>
        <v/>
      </c>
      <c r="AO472" s="22" t="str">
        <f t="shared" si="252"/>
        <v/>
      </c>
      <c r="AP472" s="22" t="str">
        <f t="shared" si="253"/>
        <v/>
      </c>
      <c r="AQ472" s="22" t="str">
        <f>IF(AM472="","",IFERROR(IF(入力!H472="",INDEX(設定!$E$3:$X$100003,MATCH("*"&amp;$AM472&amp;"*",設定!B$3:B$100003,0),MATCH($AK472,設定!$E$1:$X$1,1)),H472),H472))</f>
        <v/>
      </c>
      <c r="AR472" s="23" t="str">
        <f t="shared" si="254"/>
        <v/>
      </c>
      <c r="AS472" s="23" t="str">
        <f>IF(AND(AR472&lt;&gt;"",COUNTIF($AJ$3:AJ472,AJ472)=1),SUMIF($AJ$3:$AR$100003,AJ472,$AR$3:$AR$100003),"")</f>
        <v/>
      </c>
      <c r="AT472" s="23" t="str">
        <f>IF(AND(COUNTIF($AK$3:AK472,AK472)=COUNTIF($AK$3:AK100472,AK472),AK472&lt;&gt;""),SUMIF($AK$3:AK472,AK472,$AR$3:AR472),"")</f>
        <v/>
      </c>
      <c r="AU472" s="125"/>
      <c r="AV472" s="22" t="str">
        <f>IF(COUNT(BA472:BF472)=6,MAX($AV$3:AV471)+1,"")</f>
        <v/>
      </c>
      <c r="AW472" s="22" t="str">
        <f>IF(AX472="","",RANK(AX472,$AX$3:$AX$100003,1)+COUNTIF($AX$3:AX472,AX472)-1)</f>
        <v/>
      </c>
      <c r="AX472" s="22" t="str">
        <f t="shared" si="232"/>
        <v/>
      </c>
      <c r="AY472" s="22" t="str">
        <f>IF(AL472="","",IF(COUNTIF($AL$3:AL472,AL472)=1,1+MAX($AY$3:AY471),INDEX($AY$3:AY471,MATCH(AL472,$AL$3:AL472,0),0)))</f>
        <v/>
      </c>
      <c r="AZ472" s="22" t="str">
        <f>IF(AM472="","",IF(COUNTIF($AM$3:AM472,AM472)=1,1+MAX($AZ$3:AZ471),INDEX($AZ$3:AZ471,MATCH(AM472,$AM$3:AM472,0),0)))</f>
        <v/>
      </c>
      <c r="BA472" s="79" t="str">
        <f t="shared" si="233"/>
        <v/>
      </c>
      <c r="BB472" s="79" t="str">
        <f t="shared" si="234"/>
        <v/>
      </c>
      <c r="BC472" s="22" t="str">
        <f>IF($AL472="","",IF(COUNTIF(AL472,"*"&amp;BC$1&amp;"*"),COUNTIF(AL$3:AL472,"*"&amp;BC$1&amp;"*"),""))</f>
        <v/>
      </c>
      <c r="BD472" s="22" t="str">
        <f>IF($AL472="","",IF(COUNTIF(AM472,"*"&amp;BD$1&amp;"*"),COUNTIF(AM$3:AM472,"*"&amp;BD$1&amp;"*"),""))</f>
        <v/>
      </c>
      <c r="BE472" s="22" t="str">
        <f>IF($AL472="","",IF(COUNTIF(AN472,"*"&amp;BE$1&amp;"*"),COUNTIF(AN$3:AN472,"*"&amp;BE$1&amp;"*"),""))</f>
        <v/>
      </c>
      <c r="BF472" s="22" t="str">
        <f>IF($AL472="","",IF(COUNTIF(AO472,"*"&amp;BF$1&amp;"*"),COUNTIF(AO$3:AO472,"*"&amp;BF$1&amp;"*"),""))</f>
        <v/>
      </c>
      <c r="BG472" s="83" t="str">
        <f t="shared" si="235"/>
        <v/>
      </c>
      <c r="BH472" s="22" t="str">
        <f t="shared" si="236"/>
        <v/>
      </c>
      <c r="BI472" s="22" t="str">
        <f t="shared" si="237"/>
        <v/>
      </c>
      <c r="BK472" s="22" t="str">
        <f>IF($BK$1&gt;=1+MAX($BK$3:BK471),1+MAX($BK$3:BK471),"")</f>
        <v/>
      </c>
      <c r="BL472" s="22" t="str">
        <f t="shared" si="255"/>
        <v/>
      </c>
      <c r="BM472" s="22" t="str">
        <f t="shared" si="255"/>
        <v/>
      </c>
      <c r="BN472" s="22" t="str">
        <f t="shared" si="255"/>
        <v/>
      </c>
      <c r="BO472" s="22" t="str">
        <f t="shared" si="255"/>
        <v/>
      </c>
      <c r="BP472" s="22" t="str">
        <f t="shared" si="255"/>
        <v/>
      </c>
      <c r="BQ472" s="22" t="str">
        <f t="shared" si="255"/>
        <v/>
      </c>
      <c r="BR472" s="22" t="str">
        <f t="shared" si="255"/>
        <v/>
      </c>
      <c r="BS472" s="22" t="str">
        <f t="shared" si="255"/>
        <v/>
      </c>
      <c r="BT472" s="22" t="str">
        <f t="shared" si="255"/>
        <v/>
      </c>
      <c r="BU472" s="22" t="str">
        <f t="shared" si="255"/>
        <v/>
      </c>
      <c r="BV472" s="22" t="str">
        <f t="shared" si="255"/>
        <v/>
      </c>
    </row>
    <row r="473" spans="2:74" ht="30" customHeight="1" x14ac:dyDescent="0.2">
      <c r="B473" s="75"/>
      <c r="C473" s="75"/>
      <c r="D473" s="77"/>
      <c r="E473" s="49"/>
      <c r="F473" s="49"/>
      <c r="G473" s="50"/>
      <c r="H473" s="51"/>
      <c r="I473" s="50"/>
      <c r="J473" s="53"/>
      <c r="K473" s="55" t="str">
        <f t="shared" si="239"/>
        <v/>
      </c>
      <c r="L473" s="50" t="str">
        <f t="shared" si="240"/>
        <v/>
      </c>
      <c r="M473" s="50" t="str">
        <f t="shared" si="241"/>
        <v/>
      </c>
      <c r="N473" s="72" t="str">
        <f t="shared" si="242"/>
        <v/>
      </c>
      <c r="O473" s="72" t="str">
        <f t="shared" si="243"/>
        <v/>
      </c>
      <c r="P473" s="51" t="str">
        <f t="shared" si="244"/>
        <v/>
      </c>
      <c r="Q473" s="21"/>
      <c r="R473" s="68" t="str">
        <f t="shared" si="245"/>
        <v/>
      </c>
      <c r="S473" s="51" t="str">
        <f t="shared" si="246"/>
        <v/>
      </c>
      <c r="T473" s="24"/>
      <c r="U473" s="7" t="str">
        <f t="shared" si="230"/>
        <v/>
      </c>
      <c r="V473" s="8" t="str">
        <f t="shared" si="247"/>
        <v/>
      </c>
      <c r="W473" s="21"/>
      <c r="X473" s="14" t="str">
        <f t="shared" si="231"/>
        <v/>
      </c>
      <c r="Y473" s="14" t="str">
        <f t="shared" si="248"/>
        <v/>
      </c>
      <c r="Z473" s="8" t="str">
        <f t="shared" si="249"/>
        <v/>
      </c>
      <c r="AA473" s="24"/>
      <c r="AB473" s="4" t="str">
        <f>IF(B473="","",COUNT(B$3:B473))</f>
        <v/>
      </c>
      <c r="AC473" s="4" t="str">
        <f>IF(C473="","",COUNT(C$3:C473))</f>
        <v/>
      </c>
      <c r="AD473" s="4" t="str">
        <f>IF(D473="","",COUNT(D$3:D473))</f>
        <v/>
      </c>
      <c r="AE473" s="22" t="str">
        <f>IF(E473="","",COUNTA($E$3:E473))</f>
        <v/>
      </c>
      <c r="AF473" s="60" t="str">
        <f>IF(B473="",IF(OR($C473&lt;&gt;"",$D473&lt;&gt;"",$E473&lt;&gt;"",$F473&lt;&gt;""),INDEX(AF$3:AF472,MATCH(MAX(AB$3:AB472),AB$3:AB472,0),0),""),B473)</f>
        <v/>
      </c>
      <c r="AG473" s="60" t="str">
        <f>IF(C473="",IF(OR($B473&lt;&gt;"",$D473&lt;&gt;"",$E473&lt;&gt;"",$F473&lt;&gt;""),INDEX(AG$3:AG472,MATCH(MAX(AC$3:AC472),AC$3:AC472,0),0),""),C473)</f>
        <v/>
      </c>
      <c r="AH473" s="60" t="str">
        <f>IF(D473="",IF(OR($B473&lt;&gt;"",$C473&lt;&gt;"",$E473&lt;&gt;"",$F473&lt;&gt;""),INDEX(AH$3:AH472,MATCH(MAX(AD$3:AD472),AD$3:AD472,0),0),""),D473)</f>
        <v/>
      </c>
      <c r="AI473" s="19" t="str">
        <f t="shared" si="250"/>
        <v/>
      </c>
      <c r="AJ473" s="22" t="str">
        <f>IF(AK473="","",$AK473&amp;"@"&amp;AL473&amp;IF(AL473="","","@"&amp;COUNTIF($AI$3:AI473,AL473)))</f>
        <v/>
      </c>
      <c r="AK473" s="45" t="str">
        <f t="shared" si="251"/>
        <v/>
      </c>
      <c r="AL473" s="5" t="str">
        <f>IF(AI473="",IF(AND(F473&lt;&gt;"",E473=""),INDEX($AI$3:AI472,MATCH(MAX($AE$3:AE472),$AE$3:AE472,0),0),""),AI473)</f>
        <v/>
      </c>
      <c r="AM473" s="22" t="str">
        <f>IF(入力!F473="","",IFERROR(INDEX(設定!$B$3:$B$100003,IFERROR(MATCH("*"&amp;$F473&amp;"*",設定!B$3:B$100003,0),MATCH("*"&amp;$F473&amp;"*",設定!C$3:C$100003,0)),0),入力!F473))&amp;""</f>
        <v/>
      </c>
      <c r="AN473" s="22" t="str">
        <f>IF(AM473="","",IFERROR(IF(入力!I473="",INDEX(設定!$D$3:$D$100003,MATCH("*"&amp;$AM473&amp;"*",設定!B$3:B$100003,0),0),I473),I473))&amp;""</f>
        <v/>
      </c>
      <c r="AO473" s="22" t="str">
        <f t="shared" si="252"/>
        <v/>
      </c>
      <c r="AP473" s="22" t="str">
        <f t="shared" si="253"/>
        <v/>
      </c>
      <c r="AQ473" s="22" t="str">
        <f>IF(AM473="","",IFERROR(IF(入力!H473="",INDEX(設定!$E$3:$X$100003,MATCH("*"&amp;$AM473&amp;"*",設定!B$3:B$100003,0),MATCH($AK473,設定!$E$1:$X$1,1)),H473),H473))</f>
        <v/>
      </c>
      <c r="AR473" s="23" t="str">
        <f t="shared" si="254"/>
        <v/>
      </c>
      <c r="AS473" s="23" t="str">
        <f>IF(AND(AR473&lt;&gt;"",COUNTIF($AJ$3:AJ473,AJ473)=1),SUMIF($AJ$3:$AR$100003,AJ473,$AR$3:$AR$100003),"")</f>
        <v/>
      </c>
      <c r="AT473" s="23" t="str">
        <f>IF(AND(COUNTIF($AK$3:AK473,AK473)=COUNTIF($AK$3:AK100473,AK473),AK473&lt;&gt;""),SUMIF($AK$3:AK473,AK473,$AR$3:AR473),"")</f>
        <v/>
      </c>
      <c r="AU473" s="125"/>
      <c r="AV473" s="22" t="str">
        <f>IF(COUNT(BA473:BF473)=6,MAX($AV$3:AV472)+1,"")</f>
        <v/>
      </c>
      <c r="AW473" s="22" t="str">
        <f>IF(AX473="","",RANK(AX473,$AX$3:$AX$100003,1)+COUNTIF($AX$3:AX473,AX473)-1)</f>
        <v/>
      </c>
      <c r="AX473" s="22" t="str">
        <f t="shared" si="232"/>
        <v/>
      </c>
      <c r="AY473" s="22" t="str">
        <f>IF(AL473="","",IF(COUNTIF($AL$3:AL473,AL473)=1,1+MAX($AY$3:AY472),INDEX($AY$3:AY472,MATCH(AL473,$AL$3:AL473,0),0)))</f>
        <v/>
      </c>
      <c r="AZ473" s="22" t="str">
        <f>IF(AM473="","",IF(COUNTIF($AM$3:AM473,AM473)=1,1+MAX($AZ$3:AZ472),INDEX($AZ$3:AZ472,MATCH(AM473,$AM$3:AM473,0),0)))</f>
        <v/>
      </c>
      <c r="BA473" s="79" t="str">
        <f t="shared" si="233"/>
        <v/>
      </c>
      <c r="BB473" s="79" t="str">
        <f t="shared" si="234"/>
        <v/>
      </c>
      <c r="BC473" s="22" t="str">
        <f>IF($AL473="","",IF(COUNTIF(AL473,"*"&amp;BC$1&amp;"*"),COUNTIF(AL$3:AL473,"*"&amp;BC$1&amp;"*"),""))</f>
        <v/>
      </c>
      <c r="BD473" s="22" t="str">
        <f>IF($AL473="","",IF(COUNTIF(AM473,"*"&amp;BD$1&amp;"*"),COUNTIF(AM$3:AM473,"*"&amp;BD$1&amp;"*"),""))</f>
        <v/>
      </c>
      <c r="BE473" s="22" t="str">
        <f>IF($AL473="","",IF(COUNTIF(AN473,"*"&amp;BE$1&amp;"*"),COUNTIF(AN$3:AN473,"*"&amp;BE$1&amp;"*"),""))</f>
        <v/>
      </c>
      <c r="BF473" s="22" t="str">
        <f>IF($AL473="","",IF(COUNTIF(AO473,"*"&amp;BF$1&amp;"*"),COUNTIF(AO$3:AO473,"*"&amp;BF$1&amp;"*"),""))</f>
        <v/>
      </c>
      <c r="BG473" s="83" t="str">
        <f t="shared" si="235"/>
        <v/>
      </c>
      <c r="BH473" s="22" t="str">
        <f t="shared" si="236"/>
        <v/>
      </c>
      <c r="BI473" s="22" t="str">
        <f t="shared" si="237"/>
        <v/>
      </c>
      <c r="BK473" s="22" t="str">
        <f>IF($BK$1&gt;=1+MAX($BK$3:BK472),1+MAX($BK$3:BK472),"")</f>
        <v/>
      </c>
      <c r="BL473" s="22" t="str">
        <f t="shared" ref="BL473:BV482" si="256">IFERROR(IF($BK473="","",INDEX($AF$3:$AR$100003,MATCH($BK473,INDEX($AV$3:$AW$100003,0,MATCH($BL$1,$AV$2:$AW$2,0)),0),MATCH(BL$2,$AF$2:$AR$2,0))),"")</f>
        <v/>
      </c>
      <c r="BM473" s="22" t="str">
        <f t="shared" si="256"/>
        <v/>
      </c>
      <c r="BN473" s="22" t="str">
        <f t="shared" si="256"/>
        <v/>
      </c>
      <c r="BO473" s="22" t="str">
        <f t="shared" si="256"/>
        <v/>
      </c>
      <c r="BP473" s="22" t="str">
        <f t="shared" si="256"/>
        <v/>
      </c>
      <c r="BQ473" s="22" t="str">
        <f t="shared" si="256"/>
        <v/>
      </c>
      <c r="BR473" s="22" t="str">
        <f t="shared" si="256"/>
        <v/>
      </c>
      <c r="BS473" s="22" t="str">
        <f t="shared" si="256"/>
        <v/>
      </c>
      <c r="BT473" s="22" t="str">
        <f t="shared" si="256"/>
        <v/>
      </c>
      <c r="BU473" s="22" t="str">
        <f t="shared" si="256"/>
        <v/>
      </c>
      <c r="BV473" s="22" t="str">
        <f t="shared" si="256"/>
        <v/>
      </c>
    </row>
    <row r="474" spans="2:74" ht="30" customHeight="1" x14ac:dyDescent="0.2">
      <c r="B474" s="75"/>
      <c r="C474" s="75"/>
      <c r="D474" s="77"/>
      <c r="E474" s="49"/>
      <c r="F474" s="49"/>
      <c r="G474" s="50"/>
      <c r="H474" s="51"/>
      <c r="I474" s="50"/>
      <c r="J474" s="53"/>
      <c r="K474" s="55" t="str">
        <f t="shared" si="239"/>
        <v/>
      </c>
      <c r="L474" s="50" t="str">
        <f t="shared" si="240"/>
        <v/>
      </c>
      <c r="M474" s="50" t="str">
        <f t="shared" si="241"/>
        <v/>
      </c>
      <c r="N474" s="72" t="str">
        <f t="shared" si="242"/>
        <v/>
      </c>
      <c r="O474" s="72" t="str">
        <f t="shared" si="243"/>
        <v/>
      </c>
      <c r="P474" s="51" t="str">
        <f t="shared" si="244"/>
        <v/>
      </c>
      <c r="Q474" s="21"/>
      <c r="R474" s="68" t="str">
        <f t="shared" si="245"/>
        <v/>
      </c>
      <c r="S474" s="51" t="str">
        <f t="shared" si="246"/>
        <v/>
      </c>
      <c r="T474" s="24"/>
      <c r="U474" s="7" t="str">
        <f t="shared" si="230"/>
        <v/>
      </c>
      <c r="V474" s="8" t="str">
        <f t="shared" si="247"/>
        <v/>
      </c>
      <c r="W474" s="21"/>
      <c r="X474" s="14" t="str">
        <f t="shared" si="231"/>
        <v/>
      </c>
      <c r="Y474" s="14" t="str">
        <f t="shared" si="248"/>
        <v/>
      </c>
      <c r="Z474" s="8" t="str">
        <f t="shared" si="249"/>
        <v/>
      </c>
      <c r="AA474" s="24"/>
      <c r="AB474" s="4" t="str">
        <f>IF(B474="","",COUNT(B$3:B474))</f>
        <v/>
      </c>
      <c r="AC474" s="4" t="str">
        <f>IF(C474="","",COUNT(C$3:C474))</f>
        <v/>
      </c>
      <c r="AD474" s="4" t="str">
        <f>IF(D474="","",COUNT(D$3:D474))</f>
        <v/>
      </c>
      <c r="AE474" s="22" t="str">
        <f>IF(E474="","",COUNTA($E$3:E474))</f>
        <v/>
      </c>
      <c r="AF474" s="60" t="str">
        <f>IF(B474="",IF(OR($C474&lt;&gt;"",$D474&lt;&gt;"",$E474&lt;&gt;"",$F474&lt;&gt;""),INDEX(AF$3:AF473,MATCH(MAX(AB$3:AB473),AB$3:AB473,0),0),""),B474)</f>
        <v/>
      </c>
      <c r="AG474" s="60" t="str">
        <f>IF(C474="",IF(OR($B474&lt;&gt;"",$D474&lt;&gt;"",$E474&lt;&gt;"",$F474&lt;&gt;""),INDEX(AG$3:AG473,MATCH(MAX(AC$3:AC473),AC$3:AC473,0),0),""),C474)</f>
        <v/>
      </c>
      <c r="AH474" s="60" t="str">
        <f>IF(D474="",IF(OR($B474&lt;&gt;"",$C474&lt;&gt;"",$E474&lt;&gt;"",$F474&lt;&gt;""),INDEX(AH$3:AH473,MATCH(MAX(AD$3:AD473),AD$3:AD473,0),0),""),D474)</f>
        <v/>
      </c>
      <c r="AI474" s="19" t="str">
        <f t="shared" si="250"/>
        <v/>
      </c>
      <c r="AJ474" s="22" t="str">
        <f>IF(AK474="","",$AK474&amp;"@"&amp;AL474&amp;IF(AL474="","","@"&amp;COUNTIF($AI$3:AI474,AL474)))</f>
        <v/>
      </c>
      <c r="AK474" s="45" t="str">
        <f t="shared" si="251"/>
        <v/>
      </c>
      <c r="AL474" s="5" t="str">
        <f>IF(AI474="",IF(AND(F474&lt;&gt;"",E474=""),INDEX($AI$3:AI473,MATCH(MAX($AE$3:AE473),$AE$3:AE473,0),0),""),AI474)</f>
        <v/>
      </c>
      <c r="AM474" s="22" t="str">
        <f>IF(入力!F474="","",IFERROR(INDEX(設定!$B$3:$B$100003,IFERROR(MATCH("*"&amp;$F474&amp;"*",設定!B$3:B$100003,0),MATCH("*"&amp;$F474&amp;"*",設定!C$3:C$100003,0)),0),入力!F474))&amp;""</f>
        <v/>
      </c>
      <c r="AN474" s="22" t="str">
        <f>IF(AM474="","",IFERROR(IF(入力!I474="",INDEX(設定!$D$3:$D$100003,MATCH("*"&amp;$AM474&amp;"*",設定!B$3:B$100003,0),0),I474),I474))&amp;""</f>
        <v/>
      </c>
      <c r="AO474" s="22" t="str">
        <f t="shared" si="252"/>
        <v/>
      </c>
      <c r="AP474" s="22" t="str">
        <f t="shared" si="253"/>
        <v/>
      </c>
      <c r="AQ474" s="22" t="str">
        <f>IF(AM474="","",IFERROR(IF(入力!H474="",INDEX(設定!$E$3:$X$100003,MATCH("*"&amp;$AM474&amp;"*",設定!B$3:B$100003,0),MATCH($AK474,設定!$E$1:$X$1,1)),H474),H474))</f>
        <v/>
      </c>
      <c r="AR474" s="23" t="str">
        <f t="shared" si="254"/>
        <v/>
      </c>
      <c r="AS474" s="23" t="str">
        <f>IF(AND(AR474&lt;&gt;"",COUNTIF($AJ$3:AJ474,AJ474)=1),SUMIF($AJ$3:$AR$100003,AJ474,$AR$3:$AR$100003),"")</f>
        <v/>
      </c>
      <c r="AT474" s="23" t="str">
        <f>IF(AND(COUNTIF($AK$3:AK474,AK474)=COUNTIF($AK$3:AK100474,AK474),AK474&lt;&gt;""),SUMIF($AK$3:AK474,AK474,$AR$3:AR474),"")</f>
        <v/>
      </c>
      <c r="AU474" s="125"/>
      <c r="AV474" s="22" t="str">
        <f>IF(COUNT(BA474:BF474)=6,MAX($AV$3:AV473)+1,"")</f>
        <v/>
      </c>
      <c r="AW474" s="22" t="str">
        <f>IF(AX474="","",RANK(AX474,$AX$3:$AX$100003,1)+COUNTIF($AX$3:AX474,AX474)-1)</f>
        <v/>
      </c>
      <c r="AX474" s="22" t="str">
        <f t="shared" si="232"/>
        <v/>
      </c>
      <c r="AY474" s="22" t="str">
        <f>IF(AL474="","",IF(COUNTIF($AL$3:AL474,AL474)=1,1+MAX($AY$3:AY473),INDEX($AY$3:AY473,MATCH(AL474,$AL$3:AL474,0),0)))</f>
        <v/>
      </c>
      <c r="AZ474" s="22" t="str">
        <f>IF(AM474="","",IF(COUNTIF($AM$3:AM474,AM474)=1,1+MAX($AZ$3:AZ473),INDEX($AZ$3:AZ473,MATCH(AM474,$AM$3:AM474,0),0)))</f>
        <v/>
      </c>
      <c r="BA474" s="79" t="str">
        <f t="shared" si="233"/>
        <v/>
      </c>
      <c r="BB474" s="79" t="str">
        <f t="shared" si="234"/>
        <v/>
      </c>
      <c r="BC474" s="22" t="str">
        <f>IF($AL474="","",IF(COUNTIF(AL474,"*"&amp;BC$1&amp;"*"),COUNTIF(AL$3:AL474,"*"&amp;BC$1&amp;"*"),""))</f>
        <v/>
      </c>
      <c r="BD474" s="22" t="str">
        <f>IF($AL474="","",IF(COUNTIF(AM474,"*"&amp;BD$1&amp;"*"),COUNTIF(AM$3:AM474,"*"&amp;BD$1&amp;"*"),""))</f>
        <v/>
      </c>
      <c r="BE474" s="22" t="str">
        <f>IF($AL474="","",IF(COUNTIF(AN474,"*"&amp;BE$1&amp;"*"),COUNTIF(AN$3:AN474,"*"&amp;BE$1&amp;"*"),""))</f>
        <v/>
      </c>
      <c r="BF474" s="22" t="str">
        <f>IF($AL474="","",IF(COUNTIF(AO474,"*"&amp;BF$1&amp;"*"),COUNTIF(AO$3:AO474,"*"&amp;BF$1&amp;"*"),""))</f>
        <v/>
      </c>
      <c r="BG474" s="83" t="str">
        <f t="shared" si="235"/>
        <v/>
      </c>
      <c r="BH474" s="22" t="str">
        <f t="shared" si="236"/>
        <v/>
      </c>
      <c r="BI474" s="22" t="str">
        <f t="shared" si="237"/>
        <v/>
      </c>
      <c r="BK474" s="22" t="str">
        <f>IF($BK$1&gt;=1+MAX($BK$3:BK473),1+MAX($BK$3:BK473),"")</f>
        <v/>
      </c>
      <c r="BL474" s="22" t="str">
        <f t="shared" si="256"/>
        <v/>
      </c>
      <c r="BM474" s="22" t="str">
        <f t="shared" si="256"/>
        <v/>
      </c>
      <c r="BN474" s="22" t="str">
        <f t="shared" si="256"/>
        <v/>
      </c>
      <c r="BO474" s="22" t="str">
        <f t="shared" si="256"/>
        <v/>
      </c>
      <c r="BP474" s="22" t="str">
        <f t="shared" si="256"/>
        <v/>
      </c>
      <c r="BQ474" s="22" t="str">
        <f t="shared" si="256"/>
        <v/>
      </c>
      <c r="BR474" s="22" t="str">
        <f t="shared" si="256"/>
        <v/>
      </c>
      <c r="BS474" s="22" t="str">
        <f t="shared" si="256"/>
        <v/>
      </c>
      <c r="BT474" s="22" t="str">
        <f t="shared" si="256"/>
        <v/>
      </c>
      <c r="BU474" s="22" t="str">
        <f t="shared" si="256"/>
        <v/>
      </c>
      <c r="BV474" s="22" t="str">
        <f t="shared" si="256"/>
        <v/>
      </c>
    </row>
    <row r="475" spans="2:74" ht="30" customHeight="1" x14ac:dyDescent="0.2">
      <c r="B475" s="75"/>
      <c r="C475" s="75"/>
      <c r="D475" s="77"/>
      <c r="E475" s="49"/>
      <c r="F475" s="49"/>
      <c r="G475" s="50"/>
      <c r="H475" s="51"/>
      <c r="I475" s="50"/>
      <c r="J475" s="53"/>
      <c r="K475" s="55" t="str">
        <f t="shared" si="239"/>
        <v/>
      </c>
      <c r="L475" s="50" t="str">
        <f t="shared" si="240"/>
        <v/>
      </c>
      <c r="M475" s="50" t="str">
        <f t="shared" si="241"/>
        <v/>
      </c>
      <c r="N475" s="72" t="str">
        <f t="shared" si="242"/>
        <v/>
      </c>
      <c r="O475" s="72" t="str">
        <f t="shared" si="243"/>
        <v/>
      </c>
      <c r="P475" s="51" t="str">
        <f t="shared" si="244"/>
        <v/>
      </c>
      <c r="Q475" s="21"/>
      <c r="R475" s="68" t="str">
        <f t="shared" si="245"/>
        <v/>
      </c>
      <c r="S475" s="51" t="str">
        <f t="shared" si="246"/>
        <v/>
      </c>
      <c r="T475" s="24"/>
      <c r="U475" s="7" t="str">
        <f t="shared" si="230"/>
        <v/>
      </c>
      <c r="V475" s="8" t="str">
        <f t="shared" si="247"/>
        <v/>
      </c>
      <c r="W475" s="21"/>
      <c r="X475" s="14" t="str">
        <f t="shared" si="231"/>
        <v/>
      </c>
      <c r="Y475" s="14" t="str">
        <f t="shared" si="248"/>
        <v/>
      </c>
      <c r="Z475" s="8" t="str">
        <f t="shared" si="249"/>
        <v/>
      </c>
      <c r="AA475" s="24"/>
      <c r="AB475" s="4" t="str">
        <f>IF(B475="","",COUNT(B$3:B475))</f>
        <v/>
      </c>
      <c r="AC475" s="4" t="str">
        <f>IF(C475="","",COUNT(C$3:C475))</f>
        <v/>
      </c>
      <c r="AD475" s="4" t="str">
        <f>IF(D475="","",COUNT(D$3:D475))</f>
        <v/>
      </c>
      <c r="AE475" s="22" t="str">
        <f>IF(E475="","",COUNTA($E$3:E475))</f>
        <v/>
      </c>
      <c r="AF475" s="60" t="str">
        <f>IF(B475="",IF(OR($C475&lt;&gt;"",$D475&lt;&gt;"",$E475&lt;&gt;"",$F475&lt;&gt;""),INDEX(AF$3:AF474,MATCH(MAX(AB$3:AB474),AB$3:AB474,0),0),""),B475)</f>
        <v/>
      </c>
      <c r="AG475" s="60" t="str">
        <f>IF(C475="",IF(OR($B475&lt;&gt;"",$D475&lt;&gt;"",$E475&lt;&gt;"",$F475&lt;&gt;""),INDEX(AG$3:AG474,MATCH(MAX(AC$3:AC474),AC$3:AC474,0),0),""),C475)</f>
        <v/>
      </c>
      <c r="AH475" s="60" t="str">
        <f>IF(D475="",IF(OR($B475&lt;&gt;"",$C475&lt;&gt;"",$E475&lt;&gt;"",$F475&lt;&gt;""),INDEX(AH$3:AH474,MATCH(MAX(AD$3:AD474),AD$3:AD474,0),0),""),D475)</f>
        <v/>
      </c>
      <c r="AI475" s="19" t="str">
        <f t="shared" si="250"/>
        <v/>
      </c>
      <c r="AJ475" s="22" t="str">
        <f>IF(AK475="","",$AK475&amp;"@"&amp;AL475&amp;IF(AL475="","","@"&amp;COUNTIF($AI$3:AI475,AL475)))</f>
        <v/>
      </c>
      <c r="AK475" s="45" t="str">
        <f t="shared" si="251"/>
        <v/>
      </c>
      <c r="AL475" s="5" t="str">
        <f>IF(AI475="",IF(AND(F475&lt;&gt;"",E475=""),INDEX($AI$3:AI474,MATCH(MAX($AE$3:AE474),$AE$3:AE474,0),0),""),AI475)</f>
        <v/>
      </c>
      <c r="AM475" s="22" t="str">
        <f>IF(入力!F475="","",IFERROR(INDEX(設定!$B$3:$B$100003,IFERROR(MATCH("*"&amp;$F475&amp;"*",設定!B$3:B$100003,0),MATCH("*"&amp;$F475&amp;"*",設定!C$3:C$100003,0)),0),入力!F475))&amp;""</f>
        <v/>
      </c>
      <c r="AN475" s="22" t="str">
        <f>IF(AM475="","",IFERROR(IF(入力!I475="",INDEX(設定!$D$3:$D$100003,MATCH("*"&amp;$AM475&amp;"*",設定!B$3:B$100003,0),0),I475),I475))&amp;""</f>
        <v/>
      </c>
      <c r="AO475" s="22" t="str">
        <f t="shared" si="252"/>
        <v/>
      </c>
      <c r="AP475" s="22" t="str">
        <f t="shared" si="253"/>
        <v/>
      </c>
      <c r="AQ475" s="22" t="str">
        <f>IF(AM475="","",IFERROR(IF(入力!H475="",INDEX(設定!$E$3:$X$100003,MATCH("*"&amp;$AM475&amp;"*",設定!B$3:B$100003,0),MATCH($AK475,設定!$E$1:$X$1,1)),H475),H475))</f>
        <v/>
      </c>
      <c r="AR475" s="23" t="str">
        <f t="shared" si="254"/>
        <v/>
      </c>
      <c r="AS475" s="23" t="str">
        <f>IF(AND(AR475&lt;&gt;"",COUNTIF($AJ$3:AJ475,AJ475)=1),SUMIF($AJ$3:$AR$100003,AJ475,$AR$3:$AR$100003),"")</f>
        <v/>
      </c>
      <c r="AT475" s="23" t="str">
        <f>IF(AND(COUNTIF($AK$3:AK475,AK475)=COUNTIF($AK$3:AK100475,AK475),AK475&lt;&gt;""),SUMIF($AK$3:AK475,AK475,$AR$3:AR475),"")</f>
        <v/>
      </c>
      <c r="AU475" s="125"/>
      <c r="AV475" s="22" t="str">
        <f>IF(COUNT(BA475:BF475)=6,MAX($AV$3:AV474)+1,"")</f>
        <v/>
      </c>
      <c r="AW475" s="22" t="str">
        <f>IF(AX475="","",RANK(AX475,$AX$3:$AX$100003,1)+COUNTIF($AX$3:AX475,AX475)-1)</f>
        <v/>
      </c>
      <c r="AX475" s="22" t="str">
        <f t="shared" si="232"/>
        <v/>
      </c>
      <c r="AY475" s="22" t="str">
        <f>IF(AL475="","",IF(COUNTIF($AL$3:AL475,AL475)=1,1+MAX($AY$3:AY474),INDEX($AY$3:AY474,MATCH(AL475,$AL$3:AL475,0),0)))</f>
        <v/>
      </c>
      <c r="AZ475" s="22" t="str">
        <f>IF(AM475="","",IF(COUNTIF($AM$3:AM475,AM475)=1,1+MAX($AZ$3:AZ474),INDEX($AZ$3:AZ474,MATCH(AM475,$AM$3:AM475,0),0)))</f>
        <v/>
      </c>
      <c r="BA475" s="79" t="str">
        <f t="shared" si="233"/>
        <v/>
      </c>
      <c r="BB475" s="79" t="str">
        <f t="shared" si="234"/>
        <v/>
      </c>
      <c r="BC475" s="22" t="str">
        <f>IF($AL475="","",IF(COUNTIF(AL475,"*"&amp;BC$1&amp;"*"),COUNTIF(AL$3:AL475,"*"&amp;BC$1&amp;"*"),""))</f>
        <v/>
      </c>
      <c r="BD475" s="22" t="str">
        <f>IF($AL475="","",IF(COUNTIF(AM475,"*"&amp;BD$1&amp;"*"),COUNTIF(AM$3:AM475,"*"&amp;BD$1&amp;"*"),""))</f>
        <v/>
      </c>
      <c r="BE475" s="22" t="str">
        <f>IF($AL475="","",IF(COUNTIF(AN475,"*"&amp;BE$1&amp;"*"),COUNTIF(AN$3:AN475,"*"&amp;BE$1&amp;"*"),""))</f>
        <v/>
      </c>
      <c r="BF475" s="22" t="str">
        <f>IF($AL475="","",IF(COUNTIF(AO475,"*"&amp;BF$1&amp;"*"),COUNTIF(AO$3:AO475,"*"&amp;BF$1&amp;"*"),""))</f>
        <v/>
      </c>
      <c r="BG475" s="83" t="str">
        <f t="shared" si="235"/>
        <v/>
      </c>
      <c r="BH475" s="22" t="str">
        <f t="shared" si="236"/>
        <v/>
      </c>
      <c r="BI475" s="22" t="str">
        <f t="shared" si="237"/>
        <v/>
      </c>
      <c r="BK475" s="22" t="str">
        <f>IF($BK$1&gt;=1+MAX($BK$3:BK474),1+MAX($BK$3:BK474),"")</f>
        <v/>
      </c>
      <c r="BL475" s="22" t="str">
        <f t="shared" si="256"/>
        <v/>
      </c>
      <c r="BM475" s="22" t="str">
        <f t="shared" si="256"/>
        <v/>
      </c>
      <c r="BN475" s="22" t="str">
        <f t="shared" si="256"/>
        <v/>
      </c>
      <c r="BO475" s="22" t="str">
        <f t="shared" si="256"/>
        <v/>
      </c>
      <c r="BP475" s="22" t="str">
        <f t="shared" si="256"/>
        <v/>
      </c>
      <c r="BQ475" s="22" t="str">
        <f t="shared" si="256"/>
        <v/>
      </c>
      <c r="BR475" s="22" t="str">
        <f t="shared" si="256"/>
        <v/>
      </c>
      <c r="BS475" s="22" t="str">
        <f t="shared" si="256"/>
        <v/>
      </c>
      <c r="BT475" s="22" t="str">
        <f t="shared" si="256"/>
        <v/>
      </c>
      <c r="BU475" s="22" t="str">
        <f t="shared" si="256"/>
        <v/>
      </c>
      <c r="BV475" s="22" t="str">
        <f t="shared" si="256"/>
        <v/>
      </c>
    </row>
    <row r="476" spans="2:74" ht="30" customHeight="1" x14ac:dyDescent="0.2">
      <c r="B476" s="75"/>
      <c r="C476" s="75"/>
      <c r="D476" s="77"/>
      <c r="E476" s="49"/>
      <c r="F476" s="49"/>
      <c r="G476" s="50"/>
      <c r="H476" s="51"/>
      <c r="I476" s="50"/>
      <c r="J476" s="53"/>
      <c r="K476" s="55" t="str">
        <f t="shared" si="239"/>
        <v/>
      </c>
      <c r="L476" s="50" t="str">
        <f t="shared" si="240"/>
        <v/>
      </c>
      <c r="M476" s="50" t="str">
        <f t="shared" si="241"/>
        <v/>
      </c>
      <c r="N476" s="72" t="str">
        <f t="shared" si="242"/>
        <v/>
      </c>
      <c r="O476" s="72" t="str">
        <f t="shared" si="243"/>
        <v/>
      </c>
      <c r="P476" s="51" t="str">
        <f t="shared" si="244"/>
        <v/>
      </c>
      <c r="Q476" s="21"/>
      <c r="R476" s="68" t="str">
        <f t="shared" si="245"/>
        <v/>
      </c>
      <c r="S476" s="51" t="str">
        <f t="shared" si="246"/>
        <v/>
      </c>
      <c r="T476" s="24"/>
      <c r="U476" s="7" t="str">
        <f t="shared" si="230"/>
        <v/>
      </c>
      <c r="V476" s="8" t="str">
        <f t="shared" si="247"/>
        <v/>
      </c>
      <c r="W476" s="21"/>
      <c r="X476" s="14" t="str">
        <f t="shared" si="231"/>
        <v/>
      </c>
      <c r="Y476" s="14" t="str">
        <f t="shared" si="248"/>
        <v/>
      </c>
      <c r="Z476" s="8" t="str">
        <f t="shared" si="249"/>
        <v/>
      </c>
      <c r="AA476" s="24"/>
      <c r="AB476" s="4" t="str">
        <f>IF(B476="","",COUNT(B$3:B476))</f>
        <v/>
      </c>
      <c r="AC476" s="4" t="str">
        <f>IF(C476="","",COUNT(C$3:C476))</f>
        <v/>
      </c>
      <c r="AD476" s="4" t="str">
        <f>IF(D476="","",COUNT(D$3:D476))</f>
        <v/>
      </c>
      <c r="AE476" s="22" t="str">
        <f>IF(E476="","",COUNTA($E$3:E476))</f>
        <v/>
      </c>
      <c r="AF476" s="60" t="str">
        <f>IF(B476="",IF(OR($C476&lt;&gt;"",$D476&lt;&gt;"",$E476&lt;&gt;"",$F476&lt;&gt;""),INDEX(AF$3:AF475,MATCH(MAX(AB$3:AB475),AB$3:AB475,0),0),""),B476)</f>
        <v/>
      </c>
      <c r="AG476" s="60" t="str">
        <f>IF(C476="",IF(OR($B476&lt;&gt;"",$D476&lt;&gt;"",$E476&lt;&gt;"",$F476&lt;&gt;""),INDEX(AG$3:AG475,MATCH(MAX(AC$3:AC475),AC$3:AC475,0),0),""),C476)</f>
        <v/>
      </c>
      <c r="AH476" s="60" t="str">
        <f>IF(D476="",IF(OR($B476&lt;&gt;"",$C476&lt;&gt;"",$E476&lt;&gt;"",$F476&lt;&gt;""),INDEX(AH$3:AH475,MATCH(MAX(AD$3:AD475),AD$3:AD475,0),0),""),D476)</f>
        <v/>
      </c>
      <c r="AI476" s="19" t="str">
        <f t="shared" si="250"/>
        <v/>
      </c>
      <c r="AJ476" s="22" t="str">
        <f>IF(AK476="","",$AK476&amp;"@"&amp;AL476&amp;IF(AL476="","","@"&amp;COUNTIF($AI$3:AI476,AL476)))</f>
        <v/>
      </c>
      <c r="AK476" s="45" t="str">
        <f t="shared" si="251"/>
        <v/>
      </c>
      <c r="AL476" s="5" t="str">
        <f>IF(AI476="",IF(AND(F476&lt;&gt;"",E476=""),INDEX($AI$3:AI475,MATCH(MAX($AE$3:AE475),$AE$3:AE475,0),0),""),AI476)</f>
        <v/>
      </c>
      <c r="AM476" s="22" t="str">
        <f>IF(入力!F476="","",IFERROR(INDEX(設定!$B$3:$B$100003,IFERROR(MATCH("*"&amp;$F476&amp;"*",設定!B$3:B$100003,0),MATCH("*"&amp;$F476&amp;"*",設定!C$3:C$100003,0)),0),入力!F476))&amp;""</f>
        <v/>
      </c>
      <c r="AN476" s="22" t="str">
        <f>IF(AM476="","",IFERROR(IF(入力!I476="",INDEX(設定!$D$3:$D$100003,MATCH("*"&amp;$AM476&amp;"*",設定!B$3:B$100003,0),0),I476),I476))&amp;""</f>
        <v/>
      </c>
      <c r="AO476" s="22" t="str">
        <f t="shared" si="252"/>
        <v/>
      </c>
      <c r="AP476" s="22" t="str">
        <f t="shared" si="253"/>
        <v/>
      </c>
      <c r="AQ476" s="22" t="str">
        <f>IF(AM476="","",IFERROR(IF(入力!H476="",INDEX(設定!$E$3:$X$100003,MATCH("*"&amp;$AM476&amp;"*",設定!B$3:B$100003,0),MATCH($AK476,設定!$E$1:$X$1,1)),H476),H476))</f>
        <v/>
      </c>
      <c r="AR476" s="23" t="str">
        <f t="shared" si="254"/>
        <v/>
      </c>
      <c r="AS476" s="23" t="str">
        <f>IF(AND(AR476&lt;&gt;"",COUNTIF($AJ$3:AJ476,AJ476)=1),SUMIF($AJ$3:$AR$100003,AJ476,$AR$3:$AR$100003),"")</f>
        <v/>
      </c>
      <c r="AT476" s="23" t="str">
        <f>IF(AND(COUNTIF($AK$3:AK476,AK476)=COUNTIF($AK$3:AK100476,AK476),AK476&lt;&gt;""),SUMIF($AK$3:AK476,AK476,$AR$3:AR476),"")</f>
        <v/>
      </c>
      <c r="AU476" s="125"/>
      <c r="AV476" s="22" t="str">
        <f>IF(COUNT(BA476:BF476)=6,MAX($AV$3:AV475)+1,"")</f>
        <v/>
      </c>
      <c r="AW476" s="22" t="str">
        <f>IF(AX476="","",RANK(AX476,$AX$3:$AX$100003,1)+COUNTIF($AX$3:AX476,AX476)-1)</f>
        <v/>
      </c>
      <c r="AX476" s="22" t="str">
        <f t="shared" si="232"/>
        <v/>
      </c>
      <c r="AY476" s="22" t="str">
        <f>IF(AL476="","",IF(COUNTIF($AL$3:AL476,AL476)=1,1+MAX($AY$3:AY475),INDEX($AY$3:AY475,MATCH(AL476,$AL$3:AL476,0),0)))</f>
        <v/>
      </c>
      <c r="AZ476" s="22" t="str">
        <f>IF(AM476="","",IF(COUNTIF($AM$3:AM476,AM476)=1,1+MAX($AZ$3:AZ475),INDEX($AZ$3:AZ475,MATCH(AM476,$AM$3:AM476,0),0)))</f>
        <v/>
      </c>
      <c r="BA476" s="79" t="str">
        <f t="shared" si="233"/>
        <v/>
      </c>
      <c r="BB476" s="79" t="str">
        <f t="shared" si="234"/>
        <v/>
      </c>
      <c r="BC476" s="22" t="str">
        <f>IF($AL476="","",IF(COUNTIF(AL476,"*"&amp;BC$1&amp;"*"),COUNTIF(AL$3:AL476,"*"&amp;BC$1&amp;"*"),""))</f>
        <v/>
      </c>
      <c r="BD476" s="22" t="str">
        <f>IF($AL476="","",IF(COUNTIF(AM476,"*"&amp;BD$1&amp;"*"),COUNTIF(AM$3:AM476,"*"&amp;BD$1&amp;"*"),""))</f>
        <v/>
      </c>
      <c r="BE476" s="22" t="str">
        <f>IF($AL476="","",IF(COUNTIF(AN476,"*"&amp;BE$1&amp;"*"),COUNTIF(AN$3:AN476,"*"&amp;BE$1&amp;"*"),""))</f>
        <v/>
      </c>
      <c r="BF476" s="22" t="str">
        <f>IF($AL476="","",IF(COUNTIF(AO476,"*"&amp;BF$1&amp;"*"),COUNTIF(AO$3:AO476,"*"&amp;BF$1&amp;"*"),""))</f>
        <v/>
      </c>
      <c r="BG476" s="83" t="str">
        <f t="shared" si="235"/>
        <v/>
      </c>
      <c r="BH476" s="22" t="str">
        <f t="shared" si="236"/>
        <v/>
      </c>
      <c r="BI476" s="22" t="str">
        <f t="shared" si="237"/>
        <v/>
      </c>
      <c r="BK476" s="22" t="str">
        <f>IF($BK$1&gt;=1+MAX($BK$3:BK475),1+MAX($BK$3:BK475),"")</f>
        <v/>
      </c>
      <c r="BL476" s="22" t="str">
        <f t="shared" si="256"/>
        <v/>
      </c>
      <c r="BM476" s="22" t="str">
        <f t="shared" si="256"/>
        <v/>
      </c>
      <c r="BN476" s="22" t="str">
        <f t="shared" si="256"/>
        <v/>
      </c>
      <c r="BO476" s="22" t="str">
        <f t="shared" si="256"/>
        <v/>
      </c>
      <c r="BP476" s="22" t="str">
        <f t="shared" si="256"/>
        <v/>
      </c>
      <c r="BQ476" s="22" t="str">
        <f t="shared" si="256"/>
        <v/>
      </c>
      <c r="BR476" s="22" t="str">
        <f t="shared" si="256"/>
        <v/>
      </c>
      <c r="BS476" s="22" t="str">
        <f t="shared" si="256"/>
        <v/>
      </c>
      <c r="BT476" s="22" t="str">
        <f t="shared" si="256"/>
        <v/>
      </c>
      <c r="BU476" s="22" t="str">
        <f t="shared" si="256"/>
        <v/>
      </c>
      <c r="BV476" s="22" t="str">
        <f t="shared" si="256"/>
        <v/>
      </c>
    </row>
    <row r="477" spans="2:74" ht="30" customHeight="1" x14ac:dyDescent="0.2">
      <c r="B477" s="75"/>
      <c r="C477" s="75"/>
      <c r="D477" s="77"/>
      <c r="E477" s="49"/>
      <c r="F477" s="49"/>
      <c r="G477" s="50"/>
      <c r="H477" s="51"/>
      <c r="I477" s="50"/>
      <c r="J477" s="53"/>
      <c r="K477" s="55" t="str">
        <f t="shared" si="239"/>
        <v/>
      </c>
      <c r="L477" s="50" t="str">
        <f t="shared" si="240"/>
        <v/>
      </c>
      <c r="M477" s="50" t="str">
        <f t="shared" si="241"/>
        <v/>
      </c>
      <c r="N477" s="72" t="str">
        <f t="shared" si="242"/>
        <v/>
      </c>
      <c r="O477" s="72" t="str">
        <f t="shared" si="243"/>
        <v/>
      </c>
      <c r="P477" s="51" t="str">
        <f t="shared" si="244"/>
        <v/>
      </c>
      <c r="Q477" s="21"/>
      <c r="R477" s="68" t="str">
        <f t="shared" si="245"/>
        <v/>
      </c>
      <c r="S477" s="51" t="str">
        <f t="shared" si="246"/>
        <v/>
      </c>
      <c r="T477" s="24"/>
      <c r="U477" s="7" t="str">
        <f t="shared" si="230"/>
        <v/>
      </c>
      <c r="V477" s="8" t="str">
        <f t="shared" si="247"/>
        <v/>
      </c>
      <c r="W477" s="21"/>
      <c r="X477" s="14" t="str">
        <f t="shared" si="231"/>
        <v/>
      </c>
      <c r="Y477" s="14" t="str">
        <f t="shared" si="248"/>
        <v/>
      </c>
      <c r="Z477" s="8" t="str">
        <f t="shared" si="249"/>
        <v/>
      </c>
      <c r="AA477" s="24"/>
      <c r="AB477" s="4" t="str">
        <f>IF(B477="","",COUNT(B$3:B477))</f>
        <v/>
      </c>
      <c r="AC477" s="4" t="str">
        <f>IF(C477="","",COUNT(C$3:C477))</f>
        <v/>
      </c>
      <c r="AD477" s="4" t="str">
        <f>IF(D477="","",COUNT(D$3:D477))</f>
        <v/>
      </c>
      <c r="AE477" s="22" t="str">
        <f>IF(E477="","",COUNTA($E$3:E477))</f>
        <v/>
      </c>
      <c r="AF477" s="60" t="str">
        <f>IF(B477="",IF(OR($C477&lt;&gt;"",$D477&lt;&gt;"",$E477&lt;&gt;"",$F477&lt;&gt;""),INDEX(AF$3:AF476,MATCH(MAX(AB$3:AB476),AB$3:AB476,0),0),""),B477)</f>
        <v/>
      </c>
      <c r="AG477" s="60" t="str">
        <f>IF(C477="",IF(OR($B477&lt;&gt;"",$D477&lt;&gt;"",$E477&lt;&gt;"",$F477&lt;&gt;""),INDEX(AG$3:AG476,MATCH(MAX(AC$3:AC476),AC$3:AC476,0),0),""),C477)</f>
        <v/>
      </c>
      <c r="AH477" s="60" t="str">
        <f>IF(D477="",IF(OR($B477&lt;&gt;"",$C477&lt;&gt;"",$E477&lt;&gt;"",$F477&lt;&gt;""),INDEX(AH$3:AH476,MATCH(MAX(AD$3:AD476),AD$3:AD476,0),0),""),D477)</f>
        <v/>
      </c>
      <c r="AI477" s="19" t="str">
        <f t="shared" si="250"/>
        <v/>
      </c>
      <c r="AJ477" s="22" t="str">
        <f>IF(AK477="","",$AK477&amp;"@"&amp;AL477&amp;IF(AL477="","","@"&amp;COUNTIF($AI$3:AI477,AL477)))</f>
        <v/>
      </c>
      <c r="AK477" s="45" t="str">
        <f t="shared" si="251"/>
        <v/>
      </c>
      <c r="AL477" s="5" t="str">
        <f>IF(AI477="",IF(AND(F477&lt;&gt;"",E477=""),INDEX($AI$3:AI476,MATCH(MAX($AE$3:AE476),$AE$3:AE476,0),0),""),AI477)</f>
        <v/>
      </c>
      <c r="AM477" s="22" t="str">
        <f>IF(入力!F477="","",IFERROR(INDEX(設定!$B$3:$B$100003,IFERROR(MATCH("*"&amp;$F477&amp;"*",設定!B$3:B$100003,0),MATCH("*"&amp;$F477&amp;"*",設定!C$3:C$100003,0)),0),入力!F477))&amp;""</f>
        <v/>
      </c>
      <c r="AN477" s="22" t="str">
        <f>IF(AM477="","",IFERROR(IF(入力!I477="",INDEX(設定!$D$3:$D$100003,MATCH("*"&amp;$AM477&amp;"*",設定!B$3:B$100003,0),0),I477),I477))&amp;""</f>
        <v/>
      </c>
      <c r="AO477" s="22" t="str">
        <f t="shared" si="252"/>
        <v/>
      </c>
      <c r="AP477" s="22" t="str">
        <f t="shared" si="253"/>
        <v/>
      </c>
      <c r="AQ477" s="22" t="str">
        <f>IF(AM477="","",IFERROR(IF(入力!H477="",INDEX(設定!$E$3:$X$100003,MATCH("*"&amp;$AM477&amp;"*",設定!B$3:B$100003,0),MATCH($AK477,設定!$E$1:$X$1,1)),H477),H477))</f>
        <v/>
      </c>
      <c r="AR477" s="23" t="str">
        <f t="shared" si="254"/>
        <v/>
      </c>
      <c r="AS477" s="23" t="str">
        <f>IF(AND(AR477&lt;&gt;"",COUNTIF($AJ$3:AJ477,AJ477)=1),SUMIF($AJ$3:$AR$100003,AJ477,$AR$3:$AR$100003),"")</f>
        <v/>
      </c>
      <c r="AT477" s="23" t="str">
        <f>IF(AND(COUNTIF($AK$3:AK477,AK477)=COUNTIF($AK$3:AK100477,AK477),AK477&lt;&gt;""),SUMIF($AK$3:AK477,AK477,$AR$3:AR477),"")</f>
        <v/>
      </c>
      <c r="AU477" s="125"/>
      <c r="AV477" s="22" t="str">
        <f>IF(COUNT(BA477:BF477)=6,MAX($AV$3:AV476)+1,"")</f>
        <v/>
      </c>
      <c r="AW477" s="22" t="str">
        <f>IF(AX477="","",RANK(AX477,$AX$3:$AX$100003,1)+COUNTIF($AX$3:AX477,AX477)-1)</f>
        <v/>
      </c>
      <c r="AX477" s="22" t="str">
        <f t="shared" si="232"/>
        <v/>
      </c>
      <c r="AY477" s="22" t="str">
        <f>IF(AL477="","",IF(COUNTIF($AL$3:AL477,AL477)=1,1+MAX($AY$3:AY476),INDEX($AY$3:AY476,MATCH(AL477,$AL$3:AL477,0),0)))</f>
        <v/>
      </c>
      <c r="AZ477" s="22" t="str">
        <f>IF(AM477="","",IF(COUNTIF($AM$3:AM477,AM477)=1,1+MAX($AZ$3:AZ476),INDEX($AZ$3:AZ476,MATCH(AM477,$AM$3:AM477,0),0)))</f>
        <v/>
      </c>
      <c r="BA477" s="79" t="str">
        <f t="shared" si="233"/>
        <v/>
      </c>
      <c r="BB477" s="79" t="str">
        <f t="shared" si="234"/>
        <v/>
      </c>
      <c r="BC477" s="22" t="str">
        <f>IF($AL477="","",IF(COUNTIF(AL477,"*"&amp;BC$1&amp;"*"),COUNTIF(AL$3:AL477,"*"&amp;BC$1&amp;"*"),""))</f>
        <v/>
      </c>
      <c r="BD477" s="22" t="str">
        <f>IF($AL477="","",IF(COUNTIF(AM477,"*"&amp;BD$1&amp;"*"),COUNTIF(AM$3:AM477,"*"&amp;BD$1&amp;"*"),""))</f>
        <v/>
      </c>
      <c r="BE477" s="22" t="str">
        <f>IF($AL477="","",IF(COUNTIF(AN477,"*"&amp;BE$1&amp;"*"),COUNTIF(AN$3:AN477,"*"&amp;BE$1&amp;"*"),""))</f>
        <v/>
      </c>
      <c r="BF477" s="22" t="str">
        <f>IF($AL477="","",IF(COUNTIF(AO477,"*"&amp;BF$1&amp;"*"),COUNTIF(AO$3:AO477,"*"&amp;BF$1&amp;"*"),""))</f>
        <v/>
      </c>
      <c r="BG477" s="83" t="str">
        <f t="shared" si="235"/>
        <v/>
      </c>
      <c r="BH477" s="22" t="str">
        <f t="shared" si="236"/>
        <v/>
      </c>
      <c r="BI477" s="22" t="str">
        <f t="shared" si="237"/>
        <v/>
      </c>
      <c r="BK477" s="22" t="str">
        <f>IF($BK$1&gt;=1+MAX($BK$3:BK476),1+MAX($BK$3:BK476),"")</f>
        <v/>
      </c>
      <c r="BL477" s="22" t="str">
        <f t="shared" si="256"/>
        <v/>
      </c>
      <c r="BM477" s="22" t="str">
        <f t="shared" si="256"/>
        <v/>
      </c>
      <c r="BN477" s="22" t="str">
        <f t="shared" si="256"/>
        <v/>
      </c>
      <c r="BO477" s="22" t="str">
        <f t="shared" si="256"/>
        <v/>
      </c>
      <c r="BP477" s="22" t="str">
        <f t="shared" si="256"/>
        <v/>
      </c>
      <c r="BQ477" s="22" t="str">
        <f t="shared" si="256"/>
        <v/>
      </c>
      <c r="BR477" s="22" t="str">
        <f t="shared" si="256"/>
        <v/>
      </c>
      <c r="BS477" s="22" t="str">
        <f t="shared" si="256"/>
        <v/>
      </c>
      <c r="BT477" s="22" t="str">
        <f t="shared" si="256"/>
        <v/>
      </c>
      <c r="BU477" s="22" t="str">
        <f t="shared" si="256"/>
        <v/>
      </c>
      <c r="BV477" s="22" t="str">
        <f t="shared" si="256"/>
        <v/>
      </c>
    </row>
    <row r="478" spans="2:74" ht="30" customHeight="1" x14ac:dyDescent="0.2">
      <c r="B478" s="75"/>
      <c r="C478" s="75"/>
      <c r="D478" s="77"/>
      <c r="E478" s="49"/>
      <c r="F478" s="49"/>
      <c r="G478" s="50"/>
      <c r="H478" s="51"/>
      <c r="I478" s="50"/>
      <c r="J478" s="53"/>
      <c r="K478" s="55" t="str">
        <f t="shared" si="239"/>
        <v/>
      </c>
      <c r="L478" s="50" t="str">
        <f t="shared" si="240"/>
        <v/>
      </c>
      <c r="M478" s="50" t="str">
        <f t="shared" si="241"/>
        <v/>
      </c>
      <c r="N478" s="72" t="str">
        <f t="shared" si="242"/>
        <v/>
      </c>
      <c r="O478" s="72" t="str">
        <f t="shared" si="243"/>
        <v/>
      </c>
      <c r="P478" s="51" t="str">
        <f t="shared" si="244"/>
        <v/>
      </c>
      <c r="Q478" s="21"/>
      <c r="R478" s="68" t="str">
        <f t="shared" si="245"/>
        <v/>
      </c>
      <c r="S478" s="51" t="str">
        <f t="shared" si="246"/>
        <v/>
      </c>
      <c r="T478" s="24"/>
      <c r="U478" s="7" t="str">
        <f t="shared" si="230"/>
        <v/>
      </c>
      <c r="V478" s="8" t="str">
        <f t="shared" si="247"/>
        <v/>
      </c>
      <c r="W478" s="21"/>
      <c r="X478" s="14" t="str">
        <f t="shared" si="231"/>
        <v/>
      </c>
      <c r="Y478" s="14" t="str">
        <f t="shared" si="248"/>
        <v/>
      </c>
      <c r="Z478" s="8" t="str">
        <f t="shared" si="249"/>
        <v/>
      </c>
      <c r="AA478" s="24"/>
      <c r="AB478" s="4" t="str">
        <f>IF(B478="","",COUNT(B$3:B478))</f>
        <v/>
      </c>
      <c r="AC478" s="4" t="str">
        <f>IF(C478="","",COUNT(C$3:C478))</f>
        <v/>
      </c>
      <c r="AD478" s="4" t="str">
        <f>IF(D478="","",COUNT(D$3:D478))</f>
        <v/>
      </c>
      <c r="AE478" s="22" t="str">
        <f>IF(E478="","",COUNTA($E$3:E478))</f>
        <v/>
      </c>
      <c r="AF478" s="60" t="str">
        <f>IF(B478="",IF(OR($C478&lt;&gt;"",$D478&lt;&gt;"",$E478&lt;&gt;"",$F478&lt;&gt;""),INDEX(AF$3:AF477,MATCH(MAX(AB$3:AB477),AB$3:AB477,0),0),""),B478)</f>
        <v/>
      </c>
      <c r="AG478" s="60" t="str">
        <f>IF(C478="",IF(OR($B478&lt;&gt;"",$D478&lt;&gt;"",$E478&lt;&gt;"",$F478&lt;&gt;""),INDEX(AG$3:AG477,MATCH(MAX(AC$3:AC477),AC$3:AC477,0),0),""),C478)</f>
        <v/>
      </c>
      <c r="AH478" s="60" t="str">
        <f>IF(D478="",IF(OR($B478&lt;&gt;"",$C478&lt;&gt;"",$E478&lt;&gt;"",$F478&lt;&gt;""),INDEX(AH$3:AH477,MATCH(MAX(AD$3:AD477),AD$3:AD477,0),0),""),D478)</f>
        <v/>
      </c>
      <c r="AI478" s="19" t="str">
        <f t="shared" si="250"/>
        <v/>
      </c>
      <c r="AJ478" s="22" t="str">
        <f>IF(AK478="","",$AK478&amp;"@"&amp;AL478&amp;IF(AL478="","","@"&amp;COUNTIF($AI$3:AI478,AL478)))</f>
        <v/>
      </c>
      <c r="AK478" s="45" t="str">
        <f t="shared" si="251"/>
        <v/>
      </c>
      <c r="AL478" s="5" t="str">
        <f>IF(AI478="",IF(AND(F478&lt;&gt;"",E478=""),INDEX($AI$3:AI477,MATCH(MAX($AE$3:AE477),$AE$3:AE477,0),0),""),AI478)</f>
        <v/>
      </c>
      <c r="AM478" s="22" t="str">
        <f>IF(入力!F478="","",IFERROR(INDEX(設定!$B$3:$B$100003,IFERROR(MATCH("*"&amp;$F478&amp;"*",設定!B$3:B$100003,0),MATCH("*"&amp;$F478&amp;"*",設定!C$3:C$100003,0)),0),入力!F478))&amp;""</f>
        <v/>
      </c>
      <c r="AN478" s="22" t="str">
        <f>IF(AM478="","",IFERROR(IF(入力!I478="",INDEX(設定!$D$3:$D$100003,MATCH("*"&amp;$AM478&amp;"*",設定!B$3:B$100003,0),0),I478),I478))&amp;""</f>
        <v/>
      </c>
      <c r="AO478" s="22" t="str">
        <f t="shared" si="252"/>
        <v/>
      </c>
      <c r="AP478" s="22" t="str">
        <f t="shared" si="253"/>
        <v/>
      </c>
      <c r="AQ478" s="22" t="str">
        <f>IF(AM478="","",IFERROR(IF(入力!H478="",INDEX(設定!$E$3:$X$100003,MATCH("*"&amp;$AM478&amp;"*",設定!B$3:B$100003,0),MATCH($AK478,設定!$E$1:$X$1,1)),H478),H478))</f>
        <v/>
      </c>
      <c r="AR478" s="23" t="str">
        <f t="shared" si="254"/>
        <v/>
      </c>
      <c r="AS478" s="23" t="str">
        <f>IF(AND(AR478&lt;&gt;"",COUNTIF($AJ$3:AJ478,AJ478)=1),SUMIF($AJ$3:$AR$100003,AJ478,$AR$3:$AR$100003),"")</f>
        <v/>
      </c>
      <c r="AT478" s="23" t="str">
        <f>IF(AND(COUNTIF($AK$3:AK478,AK478)=COUNTIF($AK$3:AK100478,AK478),AK478&lt;&gt;""),SUMIF($AK$3:AK478,AK478,$AR$3:AR478),"")</f>
        <v/>
      </c>
      <c r="AU478" s="125"/>
      <c r="AV478" s="22" t="str">
        <f>IF(COUNT(BA478:BF478)=6,MAX($AV$3:AV477)+1,"")</f>
        <v/>
      </c>
      <c r="AW478" s="22" t="str">
        <f>IF(AX478="","",RANK(AX478,$AX$3:$AX$100003,1)+COUNTIF($AX$3:AX478,AX478)-1)</f>
        <v/>
      </c>
      <c r="AX478" s="22" t="str">
        <f t="shared" si="232"/>
        <v/>
      </c>
      <c r="AY478" s="22" t="str">
        <f>IF(AL478="","",IF(COUNTIF($AL$3:AL478,AL478)=1,1+MAX($AY$3:AY477),INDEX($AY$3:AY477,MATCH(AL478,$AL$3:AL478,0),0)))</f>
        <v/>
      </c>
      <c r="AZ478" s="22" t="str">
        <f>IF(AM478="","",IF(COUNTIF($AM$3:AM478,AM478)=1,1+MAX($AZ$3:AZ477),INDEX($AZ$3:AZ477,MATCH(AM478,$AM$3:AM478,0),0)))</f>
        <v/>
      </c>
      <c r="BA478" s="79" t="str">
        <f t="shared" si="233"/>
        <v/>
      </c>
      <c r="BB478" s="79" t="str">
        <f t="shared" si="234"/>
        <v/>
      </c>
      <c r="BC478" s="22" t="str">
        <f>IF($AL478="","",IF(COUNTIF(AL478,"*"&amp;BC$1&amp;"*"),COUNTIF(AL$3:AL478,"*"&amp;BC$1&amp;"*"),""))</f>
        <v/>
      </c>
      <c r="BD478" s="22" t="str">
        <f>IF($AL478="","",IF(COUNTIF(AM478,"*"&amp;BD$1&amp;"*"),COUNTIF(AM$3:AM478,"*"&amp;BD$1&amp;"*"),""))</f>
        <v/>
      </c>
      <c r="BE478" s="22" t="str">
        <f>IF($AL478="","",IF(COUNTIF(AN478,"*"&amp;BE$1&amp;"*"),COUNTIF(AN$3:AN478,"*"&amp;BE$1&amp;"*"),""))</f>
        <v/>
      </c>
      <c r="BF478" s="22" t="str">
        <f>IF($AL478="","",IF(COUNTIF(AO478,"*"&amp;BF$1&amp;"*"),COUNTIF(AO$3:AO478,"*"&amp;BF$1&amp;"*"),""))</f>
        <v/>
      </c>
      <c r="BG478" s="83" t="str">
        <f t="shared" si="235"/>
        <v/>
      </c>
      <c r="BH478" s="22" t="str">
        <f t="shared" si="236"/>
        <v/>
      </c>
      <c r="BI478" s="22" t="str">
        <f t="shared" si="237"/>
        <v/>
      </c>
      <c r="BK478" s="22" t="str">
        <f>IF($BK$1&gt;=1+MAX($BK$3:BK477),1+MAX($BK$3:BK477),"")</f>
        <v/>
      </c>
      <c r="BL478" s="22" t="str">
        <f t="shared" si="256"/>
        <v/>
      </c>
      <c r="BM478" s="22" t="str">
        <f t="shared" si="256"/>
        <v/>
      </c>
      <c r="BN478" s="22" t="str">
        <f t="shared" si="256"/>
        <v/>
      </c>
      <c r="BO478" s="22" t="str">
        <f t="shared" si="256"/>
        <v/>
      </c>
      <c r="BP478" s="22" t="str">
        <f t="shared" si="256"/>
        <v/>
      </c>
      <c r="BQ478" s="22" t="str">
        <f t="shared" si="256"/>
        <v/>
      </c>
      <c r="BR478" s="22" t="str">
        <f t="shared" si="256"/>
        <v/>
      </c>
      <c r="BS478" s="22" t="str">
        <f t="shared" si="256"/>
        <v/>
      </c>
      <c r="BT478" s="22" t="str">
        <f t="shared" si="256"/>
        <v/>
      </c>
      <c r="BU478" s="22" t="str">
        <f t="shared" si="256"/>
        <v/>
      </c>
      <c r="BV478" s="22" t="str">
        <f t="shared" si="256"/>
        <v/>
      </c>
    </row>
    <row r="479" spans="2:74" ht="30" customHeight="1" x14ac:dyDescent="0.2">
      <c r="B479" s="75"/>
      <c r="C479" s="75"/>
      <c r="D479" s="77"/>
      <c r="E479" s="49"/>
      <c r="F479" s="49"/>
      <c r="G479" s="50"/>
      <c r="H479" s="51"/>
      <c r="I479" s="50"/>
      <c r="J479" s="53"/>
      <c r="K479" s="55" t="str">
        <f t="shared" si="239"/>
        <v/>
      </c>
      <c r="L479" s="50" t="str">
        <f t="shared" si="240"/>
        <v/>
      </c>
      <c r="M479" s="50" t="str">
        <f t="shared" si="241"/>
        <v/>
      </c>
      <c r="N479" s="72" t="str">
        <f t="shared" si="242"/>
        <v/>
      </c>
      <c r="O479" s="72" t="str">
        <f t="shared" si="243"/>
        <v/>
      </c>
      <c r="P479" s="51" t="str">
        <f t="shared" si="244"/>
        <v/>
      </c>
      <c r="Q479" s="21"/>
      <c r="R479" s="68" t="str">
        <f t="shared" si="245"/>
        <v/>
      </c>
      <c r="S479" s="51" t="str">
        <f t="shared" si="246"/>
        <v/>
      </c>
      <c r="T479" s="24"/>
      <c r="U479" s="7" t="str">
        <f t="shared" si="230"/>
        <v/>
      </c>
      <c r="V479" s="8" t="str">
        <f t="shared" si="247"/>
        <v/>
      </c>
      <c r="W479" s="21"/>
      <c r="X479" s="14" t="str">
        <f t="shared" si="231"/>
        <v/>
      </c>
      <c r="Y479" s="14" t="str">
        <f t="shared" si="248"/>
        <v/>
      </c>
      <c r="Z479" s="8" t="str">
        <f t="shared" si="249"/>
        <v/>
      </c>
      <c r="AA479" s="24"/>
      <c r="AB479" s="4" t="str">
        <f>IF(B479="","",COUNT(B$3:B479))</f>
        <v/>
      </c>
      <c r="AC479" s="4" t="str">
        <f>IF(C479="","",COUNT(C$3:C479))</f>
        <v/>
      </c>
      <c r="AD479" s="4" t="str">
        <f>IF(D479="","",COUNT(D$3:D479))</f>
        <v/>
      </c>
      <c r="AE479" s="22" t="str">
        <f>IF(E479="","",COUNTA($E$3:E479))</f>
        <v/>
      </c>
      <c r="AF479" s="60" t="str">
        <f>IF(B479="",IF(OR($C479&lt;&gt;"",$D479&lt;&gt;"",$E479&lt;&gt;"",$F479&lt;&gt;""),INDEX(AF$3:AF478,MATCH(MAX(AB$3:AB478),AB$3:AB478,0),0),""),B479)</f>
        <v/>
      </c>
      <c r="AG479" s="60" t="str">
        <f>IF(C479="",IF(OR($B479&lt;&gt;"",$D479&lt;&gt;"",$E479&lt;&gt;"",$F479&lt;&gt;""),INDEX(AG$3:AG478,MATCH(MAX(AC$3:AC478),AC$3:AC478,0),0),""),C479)</f>
        <v/>
      </c>
      <c r="AH479" s="60" t="str">
        <f>IF(D479="",IF(OR($B479&lt;&gt;"",$C479&lt;&gt;"",$E479&lt;&gt;"",$F479&lt;&gt;""),INDEX(AH$3:AH478,MATCH(MAX(AD$3:AD478),AD$3:AD478,0),0),""),D479)</f>
        <v/>
      </c>
      <c r="AI479" s="19" t="str">
        <f t="shared" si="250"/>
        <v/>
      </c>
      <c r="AJ479" s="22" t="str">
        <f>IF(AK479="","",$AK479&amp;"@"&amp;AL479&amp;IF(AL479="","","@"&amp;COUNTIF($AI$3:AI479,AL479)))</f>
        <v/>
      </c>
      <c r="AK479" s="45" t="str">
        <f t="shared" si="251"/>
        <v/>
      </c>
      <c r="AL479" s="5" t="str">
        <f>IF(AI479="",IF(AND(F479&lt;&gt;"",E479=""),INDEX($AI$3:AI478,MATCH(MAX($AE$3:AE478),$AE$3:AE478,0),0),""),AI479)</f>
        <v/>
      </c>
      <c r="AM479" s="22" t="str">
        <f>IF(入力!F479="","",IFERROR(INDEX(設定!$B$3:$B$100003,IFERROR(MATCH("*"&amp;$F479&amp;"*",設定!B$3:B$100003,0),MATCH("*"&amp;$F479&amp;"*",設定!C$3:C$100003,0)),0),入力!F479))&amp;""</f>
        <v/>
      </c>
      <c r="AN479" s="22" t="str">
        <f>IF(AM479="","",IFERROR(IF(入力!I479="",INDEX(設定!$D$3:$D$100003,MATCH("*"&amp;$AM479&amp;"*",設定!B$3:B$100003,0),0),I479),I479))&amp;""</f>
        <v/>
      </c>
      <c r="AO479" s="22" t="str">
        <f t="shared" si="252"/>
        <v/>
      </c>
      <c r="AP479" s="22" t="str">
        <f t="shared" si="253"/>
        <v/>
      </c>
      <c r="AQ479" s="22" t="str">
        <f>IF(AM479="","",IFERROR(IF(入力!H479="",INDEX(設定!$E$3:$X$100003,MATCH("*"&amp;$AM479&amp;"*",設定!B$3:B$100003,0),MATCH($AK479,設定!$E$1:$X$1,1)),H479),H479))</f>
        <v/>
      </c>
      <c r="AR479" s="23" t="str">
        <f t="shared" si="254"/>
        <v/>
      </c>
      <c r="AS479" s="23" t="str">
        <f>IF(AND(AR479&lt;&gt;"",COUNTIF($AJ$3:AJ479,AJ479)=1),SUMIF($AJ$3:$AR$100003,AJ479,$AR$3:$AR$100003),"")</f>
        <v/>
      </c>
      <c r="AT479" s="23" t="str">
        <f>IF(AND(COUNTIF($AK$3:AK479,AK479)=COUNTIF($AK$3:AK100479,AK479),AK479&lt;&gt;""),SUMIF($AK$3:AK479,AK479,$AR$3:AR479),"")</f>
        <v/>
      </c>
      <c r="AU479" s="125"/>
      <c r="AV479" s="22" t="str">
        <f>IF(COUNT(BA479:BF479)=6,MAX($AV$3:AV478)+1,"")</f>
        <v/>
      </c>
      <c r="AW479" s="22" t="str">
        <f>IF(AX479="","",RANK(AX479,$AX$3:$AX$100003,1)+COUNTIF($AX$3:AX479,AX479)-1)</f>
        <v/>
      </c>
      <c r="AX479" s="22" t="str">
        <f t="shared" si="232"/>
        <v/>
      </c>
      <c r="AY479" s="22" t="str">
        <f>IF(AL479="","",IF(COUNTIF($AL$3:AL479,AL479)=1,1+MAX($AY$3:AY478),INDEX($AY$3:AY478,MATCH(AL479,$AL$3:AL479,0),0)))</f>
        <v/>
      </c>
      <c r="AZ479" s="22" t="str">
        <f>IF(AM479="","",IF(COUNTIF($AM$3:AM479,AM479)=1,1+MAX($AZ$3:AZ478),INDEX($AZ$3:AZ478,MATCH(AM479,$AM$3:AM479,0),0)))</f>
        <v/>
      </c>
      <c r="BA479" s="79" t="str">
        <f t="shared" si="233"/>
        <v/>
      </c>
      <c r="BB479" s="79" t="str">
        <f t="shared" si="234"/>
        <v/>
      </c>
      <c r="BC479" s="22" t="str">
        <f>IF($AL479="","",IF(COUNTIF(AL479,"*"&amp;BC$1&amp;"*"),COUNTIF(AL$3:AL479,"*"&amp;BC$1&amp;"*"),""))</f>
        <v/>
      </c>
      <c r="BD479" s="22" t="str">
        <f>IF($AL479="","",IF(COUNTIF(AM479,"*"&amp;BD$1&amp;"*"),COUNTIF(AM$3:AM479,"*"&amp;BD$1&amp;"*"),""))</f>
        <v/>
      </c>
      <c r="BE479" s="22" t="str">
        <f>IF($AL479="","",IF(COUNTIF(AN479,"*"&amp;BE$1&amp;"*"),COUNTIF(AN$3:AN479,"*"&amp;BE$1&amp;"*"),""))</f>
        <v/>
      </c>
      <c r="BF479" s="22" t="str">
        <f>IF($AL479="","",IF(COUNTIF(AO479,"*"&amp;BF$1&amp;"*"),COUNTIF(AO$3:AO479,"*"&amp;BF$1&amp;"*"),""))</f>
        <v/>
      </c>
      <c r="BG479" s="83" t="str">
        <f t="shared" si="235"/>
        <v/>
      </c>
      <c r="BH479" s="22" t="str">
        <f t="shared" si="236"/>
        <v/>
      </c>
      <c r="BI479" s="22" t="str">
        <f t="shared" si="237"/>
        <v/>
      </c>
      <c r="BK479" s="22" t="str">
        <f>IF($BK$1&gt;=1+MAX($BK$3:BK478),1+MAX($BK$3:BK478),"")</f>
        <v/>
      </c>
      <c r="BL479" s="22" t="str">
        <f t="shared" si="256"/>
        <v/>
      </c>
      <c r="BM479" s="22" t="str">
        <f t="shared" si="256"/>
        <v/>
      </c>
      <c r="BN479" s="22" t="str">
        <f t="shared" si="256"/>
        <v/>
      </c>
      <c r="BO479" s="22" t="str">
        <f t="shared" si="256"/>
        <v/>
      </c>
      <c r="BP479" s="22" t="str">
        <f t="shared" si="256"/>
        <v/>
      </c>
      <c r="BQ479" s="22" t="str">
        <f t="shared" si="256"/>
        <v/>
      </c>
      <c r="BR479" s="22" t="str">
        <f t="shared" si="256"/>
        <v/>
      </c>
      <c r="BS479" s="22" t="str">
        <f t="shared" si="256"/>
        <v/>
      </c>
      <c r="BT479" s="22" t="str">
        <f t="shared" si="256"/>
        <v/>
      </c>
      <c r="BU479" s="22" t="str">
        <f t="shared" si="256"/>
        <v/>
      </c>
      <c r="BV479" s="22" t="str">
        <f t="shared" si="256"/>
        <v/>
      </c>
    </row>
    <row r="480" spans="2:74" ht="30" customHeight="1" x14ac:dyDescent="0.2">
      <c r="B480" s="75"/>
      <c r="C480" s="75"/>
      <c r="D480" s="77"/>
      <c r="E480" s="49"/>
      <c r="F480" s="49"/>
      <c r="G480" s="50"/>
      <c r="H480" s="51"/>
      <c r="I480" s="50"/>
      <c r="J480" s="53"/>
      <c r="K480" s="55" t="str">
        <f t="shared" si="239"/>
        <v/>
      </c>
      <c r="L480" s="50" t="str">
        <f t="shared" si="240"/>
        <v/>
      </c>
      <c r="M480" s="50" t="str">
        <f t="shared" si="241"/>
        <v/>
      </c>
      <c r="N480" s="72" t="str">
        <f t="shared" si="242"/>
        <v/>
      </c>
      <c r="O480" s="72" t="str">
        <f t="shared" si="243"/>
        <v/>
      </c>
      <c r="P480" s="51" t="str">
        <f t="shared" si="244"/>
        <v/>
      </c>
      <c r="Q480" s="21"/>
      <c r="R480" s="68" t="str">
        <f t="shared" si="245"/>
        <v/>
      </c>
      <c r="S480" s="51" t="str">
        <f t="shared" si="246"/>
        <v/>
      </c>
      <c r="T480" s="24"/>
      <c r="U480" s="7" t="str">
        <f t="shared" si="230"/>
        <v/>
      </c>
      <c r="V480" s="8" t="str">
        <f t="shared" si="247"/>
        <v/>
      </c>
      <c r="W480" s="21"/>
      <c r="X480" s="14" t="str">
        <f t="shared" si="231"/>
        <v/>
      </c>
      <c r="Y480" s="14" t="str">
        <f t="shared" si="248"/>
        <v/>
      </c>
      <c r="Z480" s="8" t="str">
        <f t="shared" si="249"/>
        <v/>
      </c>
      <c r="AA480" s="24"/>
      <c r="AB480" s="4" t="str">
        <f>IF(B480="","",COUNT(B$3:B480))</f>
        <v/>
      </c>
      <c r="AC480" s="4" t="str">
        <f>IF(C480="","",COUNT(C$3:C480))</f>
        <v/>
      </c>
      <c r="AD480" s="4" t="str">
        <f>IF(D480="","",COUNT(D$3:D480))</f>
        <v/>
      </c>
      <c r="AE480" s="22" t="str">
        <f>IF(E480="","",COUNTA($E$3:E480))</f>
        <v/>
      </c>
      <c r="AF480" s="60" t="str">
        <f>IF(B480="",IF(OR($C480&lt;&gt;"",$D480&lt;&gt;"",$E480&lt;&gt;"",$F480&lt;&gt;""),INDEX(AF$3:AF479,MATCH(MAX(AB$3:AB479),AB$3:AB479,0),0),""),B480)</f>
        <v/>
      </c>
      <c r="AG480" s="60" t="str">
        <f>IF(C480="",IF(OR($B480&lt;&gt;"",$D480&lt;&gt;"",$E480&lt;&gt;"",$F480&lt;&gt;""),INDEX(AG$3:AG479,MATCH(MAX(AC$3:AC479),AC$3:AC479,0),0),""),C480)</f>
        <v/>
      </c>
      <c r="AH480" s="60" t="str">
        <f>IF(D480="",IF(OR($B480&lt;&gt;"",$C480&lt;&gt;"",$E480&lt;&gt;"",$F480&lt;&gt;""),INDEX(AH$3:AH479,MATCH(MAX(AD$3:AD479),AD$3:AD479,0),0),""),D480)</f>
        <v/>
      </c>
      <c r="AI480" s="19" t="str">
        <f t="shared" si="250"/>
        <v/>
      </c>
      <c r="AJ480" s="22" t="str">
        <f>IF(AK480="","",$AK480&amp;"@"&amp;AL480&amp;IF(AL480="","","@"&amp;COUNTIF($AI$3:AI480,AL480)))</f>
        <v/>
      </c>
      <c r="AK480" s="45" t="str">
        <f t="shared" si="251"/>
        <v/>
      </c>
      <c r="AL480" s="5" t="str">
        <f>IF(AI480="",IF(AND(F480&lt;&gt;"",E480=""),INDEX($AI$3:AI479,MATCH(MAX($AE$3:AE479),$AE$3:AE479,0),0),""),AI480)</f>
        <v/>
      </c>
      <c r="AM480" s="22" t="str">
        <f>IF(入力!F480="","",IFERROR(INDEX(設定!$B$3:$B$100003,IFERROR(MATCH("*"&amp;$F480&amp;"*",設定!B$3:B$100003,0),MATCH("*"&amp;$F480&amp;"*",設定!C$3:C$100003,0)),0),入力!F480))&amp;""</f>
        <v/>
      </c>
      <c r="AN480" s="22" t="str">
        <f>IF(AM480="","",IFERROR(IF(入力!I480="",INDEX(設定!$D$3:$D$100003,MATCH("*"&amp;$AM480&amp;"*",設定!B$3:B$100003,0),0),I480),I480))&amp;""</f>
        <v/>
      </c>
      <c r="AO480" s="22" t="str">
        <f t="shared" si="252"/>
        <v/>
      </c>
      <c r="AP480" s="22" t="str">
        <f t="shared" si="253"/>
        <v/>
      </c>
      <c r="AQ480" s="22" t="str">
        <f>IF(AM480="","",IFERROR(IF(入力!H480="",INDEX(設定!$E$3:$X$100003,MATCH("*"&amp;$AM480&amp;"*",設定!B$3:B$100003,0),MATCH($AK480,設定!$E$1:$X$1,1)),H480),H480))</f>
        <v/>
      </c>
      <c r="AR480" s="23" t="str">
        <f t="shared" si="254"/>
        <v/>
      </c>
      <c r="AS480" s="23" t="str">
        <f>IF(AND(AR480&lt;&gt;"",COUNTIF($AJ$3:AJ480,AJ480)=1),SUMIF($AJ$3:$AR$100003,AJ480,$AR$3:$AR$100003),"")</f>
        <v/>
      </c>
      <c r="AT480" s="23" t="str">
        <f>IF(AND(COUNTIF($AK$3:AK480,AK480)=COUNTIF($AK$3:AK100480,AK480),AK480&lt;&gt;""),SUMIF($AK$3:AK480,AK480,$AR$3:AR480),"")</f>
        <v/>
      </c>
      <c r="AU480" s="125"/>
      <c r="AV480" s="22" t="str">
        <f>IF(COUNT(BA480:BF480)=6,MAX($AV$3:AV479)+1,"")</f>
        <v/>
      </c>
      <c r="AW480" s="22" t="str">
        <f>IF(AX480="","",RANK(AX480,$AX$3:$AX$100003,1)+COUNTIF($AX$3:AX480,AX480)-1)</f>
        <v/>
      </c>
      <c r="AX480" s="22" t="str">
        <f t="shared" si="232"/>
        <v/>
      </c>
      <c r="AY480" s="22" t="str">
        <f>IF(AL480="","",IF(COUNTIF($AL$3:AL480,AL480)=1,1+MAX($AY$3:AY479),INDEX($AY$3:AY479,MATCH(AL480,$AL$3:AL480,0),0)))</f>
        <v/>
      </c>
      <c r="AZ480" s="22" t="str">
        <f>IF(AM480="","",IF(COUNTIF($AM$3:AM480,AM480)=1,1+MAX($AZ$3:AZ479),INDEX($AZ$3:AZ479,MATCH(AM480,$AM$3:AM480,0),0)))</f>
        <v/>
      </c>
      <c r="BA480" s="79" t="str">
        <f t="shared" si="233"/>
        <v/>
      </c>
      <c r="BB480" s="79" t="str">
        <f t="shared" si="234"/>
        <v/>
      </c>
      <c r="BC480" s="22" t="str">
        <f>IF($AL480="","",IF(COUNTIF(AL480,"*"&amp;BC$1&amp;"*"),COUNTIF(AL$3:AL480,"*"&amp;BC$1&amp;"*"),""))</f>
        <v/>
      </c>
      <c r="BD480" s="22" t="str">
        <f>IF($AL480="","",IF(COUNTIF(AM480,"*"&amp;BD$1&amp;"*"),COUNTIF(AM$3:AM480,"*"&amp;BD$1&amp;"*"),""))</f>
        <v/>
      </c>
      <c r="BE480" s="22" t="str">
        <f>IF($AL480="","",IF(COUNTIF(AN480,"*"&amp;BE$1&amp;"*"),COUNTIF(AN$3:AN480,"*"&amp;BE$1&amp;"*"),""))</f>
        <v/>
      </c>
      <c r="BF480" s="22" t="str">
        <f>IF($AL480="","",IF(COUNTIF(AO480,"*"&amp;BF$1&amp;"*"),COUNTIF(AO$3:AO480,"*"&amp;BF$1&amp;"*"),""))</f>
        <v/>
      </c>
      <c r="BG480" s="83" t="str">
        <f t="shared" si="235"/>
        <v/>
      </c>
      <c r="BH480" s="22" t="str">
        <f t="shared" si="236"/>
        <v/>
      </c>
      <c r="BI480" s="22" t="str">
        <f t="shared" si="237"/>
        <v/>
      </c>
      <c r="BK480" s="22" t="str">
        <f>IF($BK$1&gt;=1+MAX($BK$3:BK479),1+MAX($BK$3:BK479),"")</f>
        <v/>
      </c>
      <c r="BL480" s="22" t="str">
        <f t="shared" si="256"/>
        <v/>
      </c>
      <c r="BM480" s="22" t="str">
        <f t="shared" si="256"/>
        <v/>
      </c>
      <c r="BN480" s="22" t="str">
        <f t="shared" si="256"/>
        <v/>
      </c>
      <c r="BO480" s="22" t="str">
        <f t="shared" si="256"/>
        <v/>
      </c>
      <c r="BP480" s="22" t="str">
        <f t="shared" si="256"/>
        <v/>
      </c>
      <c r="BQ480" s="22" t="str">
        <f t="shared" si="256"/>
        <v/>
      </c>
      <c r="BR480" s="22" t="str">
        <f t="shared" si="256"/>
        <v/>
      </c>
      <c r="BS480" s="22" t="str">
        <f t="shared" si="256"/>
        <v/>
      </c>
      <c r="BT480" s="22" t="str">
        <f t="shared" si="256"/>
        <v/>
      </c>
      <c r="BU480" s="22" t="str">
        <f t="shared" si="256"/>
        <v/>
      </c>
      <c r="BV480" s="22" t="str">
        <f t="shared" si="256"/>
        <v/>
      </c>
    </row>
    <row r="481" spans="2:74" ht="30" customHeight="1" x14ac:dyDescent="0.2">
      <c r="B481" s="75"/>
      <c r="C481" s="75"/>
      <c r="D481" s="77"/>
      <c r="E481" s="49"/>
      <c r="F481" s="49"/>
      <c r="G481" s="50"/>
      <c r="H481" s="51"/>
      <c r="I481" s="50"/>
      <c r="J481" s="53"/>
      <c r="K481" s="55" t="str">
        <f t="shared" si="239"/>
        <v/>
      </c>
      <c r="L481" s="50" t="str">
        <f t="shared" si="240"/>
        <v/>
      </c>
      <c r="M481" s="50" t="str">
        <f t="shared" si="241"/>
        <v/>
      </c>
      <c r="N481" s="72" t="str">
        <f t="shared" si="242"/>
        <v/>
      </c>
      <c r="O481" s="72" t="str">
        <f t="shared" si="243"/>
        <v/>
      </c>
      <c r="P481" s="51" t="str">
        <f t="shared" si="244"/>
        <v/>
      </c>
      <c r="Q481" s="21"/>
      <c r="R481" s="68" t="str">
        <f t="shared" si="245"/>
        <v/>
      </c>
      <c r="S481" s="51" t="str">
        <f t="shared" si="246"/>
        <v/>
      </c>
      <c r="T481" s="24"/>
      <c r="U481" s="7" t="str">
        <f t="shared" si="230"/>
        <v/>
      </c>
      <c r="V481" s="8" t="str">
        <f t="shared" si="247"/>
        <v/>
      </c>
      <c r="W481" s="21"/>
      <c r="X481" s="14" t="str">
        <f t="shared" si="231"/>
        <v/>
      </c>
      <c r="Y481" s="14" t="str">
        <f t="shared" si="248"/>
        <v/>
      </c>
      <c r="Z481" s="8" t="str">
        <f t="shared" si="249"/>
        <v/>
      </c>
      <c r="AA481" s="24"/>
      <c r="AB481" s="4" t="str">
        <f>IF(B481="","",COUNT(B$3:B481))</f>
        <v/>
      </c>
      <c r="AC481" s="4" t="str">
        <f>IF(C481="","",COUNT(C$3:C481))</f>
        <v/>
      </c>
      <c r="AD481" s="4" t="str">
        <f>IF(D481="","",COUNT(D$3:D481))</f>
        <v/>
      </c>
      <c r="AE481" s="22" t="str">
        <f>IF(E481="","",COUNTA($E$3:E481))</f>
        <v/>
      </c>
      <c r="AF481" s="60" t="str">
        <f>IF(B481="",IF(OR($C481&lt;&gt;"",$D481&lt;&gt;"",$E481&lt;&gt;"",$F481&lt;&gt;""),INDEX(AF$3:AF480,MATCH(MAX(AB$3:AB480),AB$3:AB480,0),0),""),B481)</f>
        <v/>
      </c>
      <c r="AG481" s="60" t="str">
        <f>IF(C481="",IF(OR($B481&lt;&gt;"",$D481&lt;&gt;"",$E481&lt;&gt;"",$F481&lt;&gt;""),INDEX(AG$3:AG480,MATCH(MAX(AC$3:AC480),AC$3:AC480,0),0),""),C481)</f>
        <v/>
      </c>
      <c r="AH481" s="60" t="str">
        <f>IF(D481="",IF(OR($B481&lt;&gt;"",$C481&lt;&gt;"",$E481&lt;&gt;"",$F481&lt;&gt;""),INDEX(AH$3:AH480,MATCH(MAX(AD$3:AD480),AD$3:AD480,0),0),""),D481)</f>
        <v/>
      </c>
      <c r="AI481" s="19" t="str">
        <f t="shared" si="250"/>
        <v/>
      </c>
      <c r="AJ481" s="22" t="str">
        <f>IF(AK481="","",$AK481&amp;"@"&amp;AL481&amp;IF(AL481="","","@"&amp;COUNTIF($AI$3:AI481,AL481)))</f>
        <v/>
      </c>
      <c r="AK481" s="45" t="str">
        <f t="shared" si="251"/>
        <v/>
      </c>
      <c r="AL481" s="5" t="str">
        <f>IF(AI481="",IF(AND(F481&lt;&gt;"",E481=""),INDEX($AI$3:AI480,MATCH(MAX($AE$3:AE480),$AE$3:AE480,0),0),""),AI481)</f>
        <v/>
      </c>
      <c r="AM481" s="22" t="str">
        <f>IF(入力!F481="","",IFERROR(INDEX(設定!$B$3:$B$100003,IFERROR(MATCH("*"&amp;$F481&amp;"*",設定!B$3:B$100003,0),MATCH("*"&amp;$F481&amp;"*",設定!C$3:C$100003,0)),0),入力!F481))&amp;""</f>
        <v/>
      </c>
      <c r="AN481" s="22" t="str">
        <f>IF(AM481="","",IFERROR(IF(入力!I481="",INDEX(設定!$D$3:$D$100003,MATCH("*"&amp;$AM481&amp;"*",設定!B$3:B$100003,0),0),I481),I481))&amp;""</f>
        <v/>
      </c>
      <c r="AO481" s="22" t="str">
        <f t="shared" si="252"/>
        <v/>
      </c>
      <c r="AP481" s="22" t="str">
        <f t="shared" si="253"/>
        <v/>
      </c>
      <c r="AQ481" s="22" t="str">
        <f>IF(AM481="","",IFERROR(IF(入力!H481="",INDEX(設定!$E$3:$X$100003,MATCH("*"&amp;$AM481&amp;"*",設定!B$3:B$100003,0),MATCH($AK481,設定!$E$1:$X$1,1)),H481),H481))</f>
        <v/>
      </c>
      <c r="AR481" s="23" t="str">
        <f t="shared" si="254"/>
        <v/>
      </c>
      <c r="AS481" s="23" t="str">
        <f>IF(AND(AR481&lt;&gt;"",COUNTIF($AJ$3:AJ481,AJ481)=1),SUMIF($AJ$3:$AR$100003,AJ481,$AR$3:$AR$100003),"")</f>
        <v/>
      </c>
      <c r="AT481" s="23" t="str">
        <f>IF(AND(COUNTIF($AK$3:AK481,AK481)=COUNTIF($AK$3:AK100481,AK481),AK481&lt;&gt;""),SUMIF($AK$3:AK481,AK481,$AR$3:AR481),"")</f>
        <v/>
      </c>
      <c r="AU481" s="125"/>
      <c r="AV481" s="22" t="str">
        <f>IF(COUNT(BA481:BF481)=6,MAX($AV$3:AV480)+1,"")</f>
        <v/>
      </c>
      <c r="AW481" s="22" t="str">
        <f>IF(AX481="","",RANK(AX481,$AX$3:$AX$100003,1)+COUNTIF($AX$3:AX481,AX481)-1)</f>
        <v/>
      </c>
      <c r="AX481" s="22" t="str">
        <f t="shared" si="232"/>
        <v/>
      </c>
      <c r="AY481" s="22" t="str">
        <f>IF(AL481="","",IF(COUNTIF($AL$3:AL481,AL481)=1,1+MAX($AY$3:AY480),INDEX($AY$3:AY480,MATCH(AL481,$AL$3:AL481,0),0)))</f>
        <v/>
      </c>
      <c r="AZ481" s="22" t="str">
        <f>IF(AM481="","",IF(COUNTIF($AM$3:AM481,AM481)=1,1+MAX($AZ$3:AZ480),INDEX($AZ$3:AZ480,MATCH(AM481,$AM$3:AM481,0),0)))</f>
        <v/>
      </c>
      <c r="BA481" s="79" t="str">
        <f t="shared" si="233"/>
        <v/>
      </c>
      <c r="BB481" s="79" t="str">
        <f t="shared" si="234"/>
        <v/>
      </c>
      <c r="BC481" s="22" t="str">
        <f>IF($AL481="","",IF(COUNTIF(AL481,"*"&amp;BC$1&amp;"*"),COUNTIF(AL$3:AL481,"*"&amp;BC$1&amp;"*"),""))</f>
        <v/>
      </c>
      <c r="BD481" s="22" t="str">
        <f>IF($AL481="","",IF(COUNTIF(AM481,"*"&amp;BD$1&amp;"*"),COUNTIF(AM$3:AM481,"*"&amp;BD$1&amp;"*"),""))</f>
        <v/>
      </c>
      <c r="BE481" s="22" t="str">
        <f>IF($AL481="","",IF(COUNTIF(AN481,"*"&amp;BE$1&amp;"*"),COUNTIF(AN$3:AN481,"*"&amp;BE$1&amp;"*"),""))</f>
        <v/>
      </c>
      <c r="BF481" s="22" t="str">
        <f>IF($AL481="","",IF(COUNTIF(AO481,"*"&amp;BF$1&amp;"*"),COUNTIF(AO$3:AO481,"*"&amp;BF$1&amp;"*"),""))</f>
        <v/>
      </c>
      <c r="BG481" s="83" t="str">
        <f t="shared" si="235"/>
        <v/>
      </c>
      <c r="BH481" s="22" t="str">
        <f t="shared" si="236"/>
        <v/>
      </c>
      <c r="BI481" s="22" t="str">
        <f t="shared" si="237"/>
        <v/>
      </c>
      <c r="BK481" s="22" t="str">
        <f>IF($BK$1&gt;=1+MAX($BK$3:BK480),1+MAX($BK$3:BK480),"")</f>
        <v/>
      </c>
      <c r="BL481" s="22" t="str">
        <f t="shared" si="256"/>
        <v/>
      </c>
      <c r="BM481" s="22" t="str">
        <f t="shared" si="256"/>
        <v/>
      </c>
      <c r="BN481" s="22" t="str">
        <f t="shared" si="256"/>
        <v/>
      </c>
      <c r="BO481" s="22" t="str">
        <f t="shared" si="256"/>
        <v/>
      </c>
      <c r="BP481" s="22" t="str">
        <f t="shared" si="256"/>
        <v/>
      </c>
      <c r="BQ481" s="22" t="str">
        <f t="shared" si="256"/>
        <v/>
      </c>
      <c r="BR481" s="22" t="str">
        <f t="shared" si="256"/>
        <v/>
      </c>
      <c r="BS481" s="22" t="str">
        <f t="shared" si="256"/>
        <v/>
      </c>
      <c r="BT481" s="22" t="str">
        <f t="shared" si="256"/>
        <v/>
      </c>
      <c r="BU481" s="22" t="str">
        <f t="shared" si="256"/>
        <v/>
      </c>
      <c r="BV481" s="22" t="str">
        <f t="shared" si="256"/>
        <v/>
      </c>
    </row>
    <row r="482" spans="2:74" ht="30" customHeight="1" x14ac:dyDescent="0.2">
      <c r="B482" s="75"/>
      <c r="C482" s="75"/>
      <c r="D482" s="77"/>
      <c r="E482" s="49"/>
      <c r="F482" s="49"/>
      <c r="G482" s="50"/>
      <c r="H482" s="51"/>
      <c r="I482" s="50"/>
      <c r="J482" s="53"/>
      <c r="K482" s="55" t="str">
        <f t="shared" si="239"/>
        <v/>
      </c>
      <c r="L482" s="50" t="str">
        <f t="shared" si="240"/>
        <v/>
      </c>
      <c r="M482" s="50" t="str">
        <f t="shared" si="241"/>
        <v/>
      </c>
      <c r="N482" s="72" t="str">
        <f t="shared" si="242"/>
        <v/>
      </c>
      <c r="O482" s="72" t="str">
        <f t="shared" si="243"/>
        <v/>
      </c>
      <c r="P482" s="51" t="str">
        <f t="shared" si="244"/>
        <v/>
      </c>
      <c r="Q482" s="21"/>
      <c r="R482" s="68" t="str">
        <f t="shared" si="245"/>
        <v/>
      </c>
      <c r="S482" s="51" t="str">
        <f t="shared" si="246"/>
        <v/>
      </c>
      <c r="T482" s="24"/>
      <c r="U482" s="7" t="str">
        <f t="shared" si="230"/>
        <v/>
      </c>
      <c r="V482" s="8" t="str">
        <f t="shared" si="247"/>
        <v/>
      </c>
      <c r="W482" s="21"/>
      <c r="X482" s="14" t="str">
        <f t="shared" si="231"/>
        <v/>
      </c>
      <c r="Y482" s="14" t="str">
        <f t="shared" si="248"/>
        <v/>
      </c>
      <c r="Z482" s="8" t="str">
        <f t="shared" si="249"/>
        <v/>
      </c>
      <c r="AA482" s="24"/>
      <c r="AB482" s="4" t="str">
        <f>IF(B482="","",COUNT(B$3:B482))</f>
        <v/>
      </c>
      <c r="AC482" s="4" t="str">
        <f>IF(C482="","",COUNT(C$3:C482))</f>
        <v/>
      </c>
      <c r="AD482" s="4" t="str">
        <f>IF(D482="","",COUNT(D$3:D482))</f>
        <v/>
      </c>
      <c r="AE482" s="22" t="str">
        <f>IF(E482="","",COUNTA($E$3:E482))</f>
        <v/>
      </c>
      <c r="AF482" s="60" t="str">
        <f>IF(B482="",IF(OR($C482&lt;&gt;"",$D482&lt;&gt;"",$E482&lt;&gt;"",$F482&lt;&gt;""),INDEX(AF$3:AF481,MATCH(MAX(AB$3:AB481),AB$3:AB481,0),0),""),B482)</f>
        <v/>
      </c>
      <c r="AG482" s="60" t="str">
        <f>IF(C482="",IF(OR($B482&lt;&gt;"",$D482&lt;&gt;"",$E482&lt;&gt;"",$F482&lt;&gt;""),INDEX(AG$3:AG481,MATCH(MAX(AC$3:AC481),AC$3:AC481,0),0),""),C482)</f>
        <v/>
      </c>
      <c r="AH482" s="60" t="str">
        <f>IF(D482="",IF(OR($B482&lt;&gt;"",$C482&lt;&gt;"",$E482&lt;&gt;"",$F482&lt;&gt;""),INDEX(AH$3:AH481,MATCH(MAX(AD$3:AD481),AD$3:AD481,0),0),""),D482)</f>
        <v/>
      </c>
      <c r="AI482" s="19" t="str">
        <f t="shared" si="250"/>
        <v/>
      </c>
      <c r="AJ482" s="22" t="str">
        <f>IF(AK482="","",$AK482&amp;"@"&amp;AL482&amp;IF(AL482="","","@"&amp;COUNTIF($AI$3:AI482,AL482)))</f>
        <v/>
      </c>
      <c r="AK482" s="45" t="str">
        <f t="shared" si="251"/>
        <v/>
      </c>
      <c r="AL482" s="5" t="str">
        <f>IF(AI482="",IF(AND(F482&lt;&gt;"",E482=""),INDEX($AI$3:AI481,MATCH(MAX($AE$3:AE481),$AE$3:AE481,0),0),""),AI482)</f>
        <v/>
      </c>
      <c r="AM482" s="22" t="str">
        <f>IF(入力!F482="","",IFERROR(INDEX(設定!$B$3:$B$100003,IFERROR(MATCH("*"&amp;$F482&amp;"*",設定!B$3:B$100003,0),MATCH("*"&amp;$F482&amp;"*",設定!C$3:C$100003,0)),0),入力!F482))&amp;""</f>
        <v/>
      </c>
      <c r="AN482" s="22" t="str">
        <f>IF(AM482="","",IFERROR(IF(入力!I482="",INDEX(設定!$D$3:$D$100003,MATCH("*"&amp;$AM482&amp;"*",設定!B$3:B$100003,0),0),I482),I482))&amp;""</f>
        <v/>
      </c>
      <c r="AO482" s="22" t="str">
        <f t="shared" si="252"/>
        <v/>
      </c>
      <c r="AP482" s="22" t="str">
        <f t="shared" si="253"/>
        <v/>
      </c>
      <c r="AQ482" s="22" t="str">
        <f>IF(AM482="","",IFERROR(IF(入力!H482="",INDEX(設定!$E$3:$X$100003,MATCH("*"&amp;$AM482&amp;"*",設定!B$3:B$100003,0),MATCH($AK482,設定!$E$1:$X$1,1)),H482),H482))</f>
        <v/>
      </c>
      <c r="AR482" s="23" t="str">
        <f t="shared" si="254"/>
        <v/>
      </c>
      <c r="AS482" s="23" t="str">
        <f>IF(AND(AR482&lt;&gt;"",COUNTIF($AJ$3:AJ482,AJ482)=1),SUMIF($AJ$3:$AR$100003,AJ482,$AR$3:$AR$100003),"")</f>
        <v/>
      </c>
      <c r="AT482" s="23" t="str">
        <f>IF(AND(COUNTIF($AK$3:AK482,AK482)=COUNTIF($AK$3:AK100482,AK482),AK482&lt;&gt;""),SUMIF($AK$3:AK482,AK482,$AR$3:AR482),"")</f>
        <v/>
      </c>
      <c r="AU482" s="125"/>
      <c r="AV482" s="22" t="str">
        <f>IF(COUNT(BA482:BF482)=6,MAX($AV$3:AV481)+1,"")</f>
        <v/>
      </c>
      <c r="AW482" s="22" t="str">
        <f>IF(AX482="","",RANK(AX482,$AX$3:$AX$100003,1)+COUNTIF($AX$3:AX482,AX482)-1)</f>
        <v/>
      </c>
      <c r="AX482" s="22" t="str">
        <f t="shared" si="232"/>
        <v/>
      </c>
      <c r="AY482" s="22" t="str">
        <f>IF(AL482="","",IF(COUNTIF($AL$3:AL482,AL482)=1,1+MAX($AY$3:AY481),INDEX($AY$3:AY481,MATCH(AL482,$AL$3:AL482,0),0)))</f>
        <v/>
      </c>
      <c r="AZ482" s="22" t="str">
        <f>IF(AM482="","",IF(COUNTIF($AM$3:AM482,AM482)=1,1+MAX($AZ$3:AZ481),INDEX($AZ$3:AZ481,MATCH(AM482,$AM$3:AM482,0),0)))</f>
        <v/>
      </c>
      <c r="BA482" s="79" t="str">
        <f t="shared" si="233"/>
        <v/>
      </c>
      <c r="BB482" s="79" t="str">
        <f t="shared" si="234"/>
        <v/>
      </c>
      <c r="BC482" s="22" t="str">
        <f>IF($AL482="","",IF(COUNTIF(AL482,"*"&amp;BC$1&amp;"*"),COUNTIF(AL$3:AL482,"*"&amp;BC$1&amp;"*"),""))</f>
        <v/>
      </c>
      <c r="BD482" s="22" t="str">
        <f>IF($AL482="","",IF(COUNTIF(AM482,"*"&amp;BD$1&amp;"*"),COUNTIF(AM$3:AM482,"*"&amp;BD$1&amp;"*"),""))</f>
        <v/>
      </c>
      <c r="BE482" s="22" t="str">
        <f>IF($AL482="","",IF(COUNTIF(AN482,"*"&amp;BE$1&amp;"*"),COUNTIF(AN$3:AN482,"*"&amp;BE$1&amp;"*"),""))</f>
        <v/>
      </c>
      <c r="BF482" s="22" t="str">
        <f>IF($AL482="","",IF(COUNTIF(AO482,"*"&amp;BF$1&amp;"*"),COUNTIF(AO$3:AO482,"*"&amp;BF$1&amp;"*"),""))</f>
        <v/>
      </c>
      <c r="BG482" s="83" t="str">
        <f t="shared" si="235"/>
        <v/>
      </c>
      <c r="BH482" s="22" t="str">
        <f t="shared" si="236"/>
        <v/>
      </c>
      <c r="BI482" s="22" t="str">
        <f t="shared" si="237"/>
        <v/>
      </c>
      <c r="BK482" s="22" t="str">
        <f>IF($BK$1&gt;=1+MAX($BK$3:BK481),1+MAX($BK$3:BK481),"")</f>
        <v/>
      </c>
      <c r="BL482" s="22" t="str">
        <f t="shared" si="256"/>
        <v/>
      </c>
      <c r="BM482" s="22" t="str">
        <f t="shared" si="256"/>
        <v/>
      </c>
      <c r="BN482" s="22" t="str">
        <f t="shared" si="256"/>
        <v/>
      </c>
      <c r="BO482" s="22" t="str">
        <f t="shared" si="256"/>
        <v/>
      </c>
      <c r="BP482" s="22" t="str">
        <f t="shared" si="256"/>
        <v/>
      </c>
      <c r="BQ482" s="22" t="str">
        <f t="shared" si="256"/>
        <v/>
      </c>
      <c r="BR482" s="22" t="str">
        <f t="shared" si="256"/>
        <v/>
      </c>
      <c r="BS482" s="22" t="str">
        <f t="shared" si="256"/>
        <v/>
      </c>
      <c r="BT482" s="22" t="str">
        <f t="shared" si="256"/>
        <v/>
      </c>
      <c r="BU482" s="22" t="str">
        <f t="shared" si="256"/>
        <v/>
      </c>
      <c r="BV482" s="22" t="str">
        <f t="shared" si="256"/>
        <v/>
      </c>
    </row>
    <row r="483" spans="2:74" ht="30" customHeight="1" x14ac:dyDescent="0.2">
      <c r="B483" s="75"/>
      <c r="C483" s="75"/>
      <c r="D483" s="77"/>
      <c r="E483" s="49"/>
      <c r="F483" s="49"/>
      <c r="G483" s="50"/>
      <c r="H483" s="51"/>
      <c r="I483" s="50"/>
      <c r="J483" s="53"/>
      <c r="K483" s="55" t="str">
        <f t="shared" si="239"/>
        <v/>
      </c>
      <c r="L483" s="50" t="str">
        <f t="shared" si="240"/>
        <v/>
      </c>
      <c r="M483" s="50" t="str">
        <f t="shared" si="241"/>
        <v/>
      </c>
      <c r="N483" s="72" t="str">
        <f t="shared" si="242"/>
        <v/>
      </c>
      <c r="O483" s="72" t="str">
        <f t="shared" si="243"/>
        <v/>
      </c>
      <c r="P483" s="51" t="str">
        <f t="shared" si="244"/>
        <v/>
      </c>
      <c r="Q483" s="21"/>
      <c r="R483" s="68" t="str">
        <f t="shared" si="245"/>
        <v/>
      </c>
      <c r="S483" s="51" t="str">
        <f t="shared" si="246"/>
        <v/>
      </c>
      <c r="T483" s="24"/>
      <c r="U483" s="7" t="str">
        <f t="shared" si="230"/>
        <v/>
      </c>
      <c r="V483" s="8" t="str">
        <f t="shared" si="247"/>
        <v/>
      </c>
      <c r="W483" s="21"/>
      <c r="X483" s="14" t="str">
        <f t="shared" si="231"/>
        <v/>
      </c>
      <c r="Y483" s="14" t="str">
        <f t="shared" si="248"/>
        <v/>
      </c>
      <c r="Z483" s="8" t="str">
        <f t="shared" si="249"/>
        <v/>
      </c>
      <c r="AA483" s="24"/>
      <c r="AB483" s="4" t="str">
        <f>IF(B483="","",COUNT(B$3:B483))</f>
        <v/>
      </c>
      <c r="AC483" s="4" t="str">
        <f>IF(C483="","",COUNT(C$3:C483))</f>
        <v/>
      </c>
      <c r="AD483" s="4" t="str">
        <f>IF(D483="","",COUNT(D$3:D483))</f>
        <v/>
      </c>
      <c r="AE483" s="22" t="str">
        <f>IF(E483="","",COUNTA($E$3:E483))</f>
        <v/>
      </c>
      <c r="AF483" s="60" t="str">
        <f>IF(B483="",IF(OR($C483&lt;&gt;"",$D483&lt;&gt;"",$E483&lt;&gt;"",$F483&lt;&gt;""),INDEX(AF$3:AF482,MATCH(MAX(AB$3:AB482),AB$3:AB482,0),0),""),B483)</f>
        <v/>
      </c>
      <c r="AG483" s="60" t="str">
        <f>IF(C483="",IF(OR($B483&lt;&gt;"",$D483&lt;&gt;"",$E483&lt;&gt;"",$F483&lt;&gt;""),INDEX(AG$3:AG482,MATCH(MAX(AC$3:AC482),AC$3:AC482,0),0),""),C483)</f>
        <v/>
      </c>
      <c r="AH483" s="60" t="str">
        <f>IF(D483="",IF(OR($B483&lt;&gt;"",$C483&lt;&gt;"",$E483&lt;&gt;"",$F483&lt;&gt;""),INDEX(AH$3:AH482,MATCH(MAX(AD$3:AD482),AD$3:AD482,0),0),""),D483)</f>
        <v/>
      </c>
      <c r="AI483" s="19" t="str">
        <f t="shared" si="250"/>
        <v/>
      </c>
      <c r="AJ483" s="22" t="str">
        <f>IF(AK483="","",$AK483&amp;"@"&amp;AL483&amp;IF(AL483="","","@"&amp;COUNTIF($AI$3:AI483,AL483)))</f>
        <v/>
      </c>
      <c r="AK483" s="45" t="str">
        <f t="shared" si="251"/>
        <v/>
      </c>
      <c r="AL483" s="5" t="str">
        <f>IF(AI483="",IF(AND(F483&lt;&gt;"",E483=""),INDEX($AI$3:AI482,MATCH(MAX($AE$3:AE482),$AE$3:AE482,0),0),""),AI483)</f>
        <v/>
      </c>
      <c r="AM483" s="22" t="str">
        <f>IF(入力!F483="","",IFERROR(INDEX(設定!$B$3:$B$100003,IFERROR(MATCH("*"&amp;$F483&amp;"*",設定!B$3:B$100003,0),MATCH("*"&amp;$F483&amp;"*",設定!C$3:C$100003,0)),0),入力!F483))&amp;""</f>
        <v/>
      </c>
      <c r="AN483" s="22" t="str">
        <f>IF(AM483="","",IFERROR(IF(入力!I483="",INDEX(設定!$D$3:$D$100003,MATCH("*"&amp;$AM483&amp;"*",設定!B$3:B$100003,0),0),I483),I483))&amp;""</f>
        <v/>
      </c>
      <c r="AO483" s="22" t="str">
        <f t="shared" si="252"/>
        <v/>
      </c>
      <c r="AP483" s="22" t="str">
        <f t="shared" si="253"/>
        <v/>
      </c>
      <c r="AQ483" s="22" t="str">
        <f>IF(AM483="","",IFERROR(IF(入力!H483="",INDEX(設定!$E$3:$X$100003,MATCH("*"&amp;$AM483&amp;"*",設定!B$3:B$100003,0),MATCH($AK483,設定!$E$1:$X$1,1)),H483),H483))</f>
        <v/>
      </c>
      <c r="AR483" s="23" t="str">
        <f t="shared" si="254"/>
        <v/>
      </c>
      <c r="AS483" s="23" t="str">
        <f>IF(AND(AR483&lt;&gt;"",COUNTIF($AJ$3:AJ483,AJ483)=1),SUMIF($AJ$3:$AR$100003,AJ483,$AR$3:$AR$100003),"")</f>
        <v/>
      </c>
      <c r="AT483" s="23" t="str">
        <f>IF(AND(COUNTIF($AK$3:AK483,AK483)=COUNTIF($AK$3:AK100483,AK483),AK483&lt;&gt;""),SUMIF($AK$3:AK483,AK483,$AR$3:AR483),"")</f>
        <v/>
      </c>
      <c r="AU483" s="125"/>
      <c r="AV483" s="22" t="str">
        <f>IF(COUNT(BA483:BF483)=6,MAX($AV$3:AV482)+1,"")</f>
        <v/>
      </c>
      <c r="AW483" s="22" t="str">
        <f>IF(AX483="","",RANK(AX483,$AX$3:$AX$100003,1)+COUNTIF($AX$3:AX483,AX483)-1)</f>
        <v/>
      </c>
      <c r="AX483" s="22" t="str">
        <f t="shared" si="232"/>
        <v/>
      </c>
      <c r="AY483" s="22" t="str">
        <f>IF(AL483="","",IF(COUNTIF($AL$3:AL483,AL483)=1,1+MAX($AY$3:AY482),INDEX($AY$3:AY482,MATCH(AL483,$AL$3:AL483,0),0)))</f>
        <v/>
      </c>
      <c r="AZ483" s="22" t="str">
        <f>IF(AM483="","",IF(COUNTIF($AM$3:AM483,AM483)=1,1+MAX($AZ$3:AZ482),INDEX($AZ$3:AZ482,MATCH(AM483,$AM$3:AM483,0),0)))</f>
        <v/>
      </c>
      <c r="BA483" s="79" t="str">
        <f t="shared" si="233"/>
        <v/>
      </c>
      <c r="BB483" s="79" t="str">
        <f t="shared" si="234"/>
        <v/>
      </c>
      <c r="BC483" s="22" t="str">
        <f>IF($AL483="","",IF(COUNTIF(AL483,"*"&amp;BC$1&amp;"*"),COUNTIF(AL$3:AL483,"*"&amp;BC$1&amp;"*"),""))</f>
        <v/>
      </c>
      <c r="BD483" s="22" t="str">
        <f>IF($AL483="","",IF(COUNTIF(AM483,"*"&amp;BD$1&amp;"*"),COUNTIF(AM$3:AM483,"*"&amp;BD$1&amp;"*"),""))</f>
        <v/>
      </c>
      <c r="BE483" s="22" t="str">
        <f>IF($AL483="","",IF(COUNTIF(AN483,"*"&amp;BE$1&amp;"*"),COUNTIF(AN$3:AN483,"*"&amp;BE$1&amp;"*"),""))</f>
        <v/>
      </c>
      <c r="BF483" s="22" t="str">
        <f>IF($AL483="","",IF(COUNTIF(AO483,"*"&amp;BF$1&amp;"*"),COUNTIF(AO$3:AO483,"*"&amp;BF$1&amp;"*"),""))</f>
        <v/>
      </c>
      <c r="BG483" s="83" t="str">
        <f t="shared" si="235"/>
        <v/>
      </c>
      <c r="BH483" s="22" t="str">
        <f t="shared" si="236"/>
        <v/>
      </c>
      <c r="BI483" s="22" t="str">
        <f t="shared" si="237"/>
        <v/>
      </c>
      <c r="BK483" s="22" t="str">
        <f>IF($BK$1&gt;=1+MAX($BK$3:BK482),1+MAX($BK$3:BK482),"")</f>
        <v/>
      </c>
      <c r="BL483" s="22" t="str">
        <f t="shared" ref="BL483:BV492" si="257">IFERROR(IF($BK483="","",INDEX($AF$3:$AR$100003,MATCH($BK483,INDEX($AV$3:$AW$100003,0,MATCH($BL$1,$AV$2:$AW$2,0)),0),MATCH(BL$2,$AF$2:$AR$2,0))),"")</f>
        <v/>
      </c>
      <c r="BM483" s="22" t="str">
        <f t="shared" si="257"/>
        <v/>
      </c>
      <c r="BN483" s="22" t="str">
        <f t="shared" si="257"/>
        <v/>
      </c>
      <c r="BO483" s="22" t="str">
        <f t="shared" si="257"/>
        <v/>
      </c>
      <c r="BP483" s="22" t="str">
        <f t="shared" si="257"/>
        <v/>
      </c>
      <c r="BQ483" s="22" t="str">
        <f t="shared" si="257"/>
        <v/>
      </c>
      <c r="BR483" s="22" t="str">
        <f t="shared" si="257"/>
        <v/>
      </c>
      <c r="BS483" s="22" t="str">
        <f t="shared" si="257"/>
        <v/>
      </c>
      <c r="BT483" s="22" t="str">
        <f t="shared" si="257"/>
        <v/>
      </c>
      <c r="BU483" s="22" t="str">
        <f t="shared" si="257"/>
        <v/>
      </c>
      <c r="BV483" s="22" t="str">
        <f t="shared" si="257"/>
        <v/>
      </c>
    </row>
    <row r="484" spans="2:74" ht="30" customHeight="1" x14ac:dyDescent="0.2">
      <c r="B484" s="75"/>
      <c r="C484" s="75"/>
      <c r="D484" s="77"/>
      <c r="E484" s="49"/>
      <c r="F484" s="49"/>
      <c r="G484" s="50"/>
      <c r="H484" s="51"/>
      <c r="I484" s="50"/>
      <c r="J484" s="53"/>
      <c r="K484" s="55" t="str">
        <f t="shared" si="239"/>
        <v/>
      </c>
      <c r="L484" s="50" t="str">
        <f t="shared" si="240"/>
        <v/>
      </c>
      <c r="M484" s="50" t="str">
        <f t="shared" si="241"/>
        <v/>
      </c>
      <c r="N484" s="72" t="str">
        <f t="shared" si="242"/>
        <v/>
      </c>
      <c r="O484" s="72" t="str">
        <f t="shared" si="243"/>
        <v/>
      </c>
      <c r="P484" s="51" t="str">
        <f t="shared" si="244"/>
        <v/>
      </c>
      <c r="Q484" s="21"/>
      <c r="R484" s="68" t="str">
        <f t="shared" si="245"/>
        <v/>
      </c>
      <c r="S484" s="51" t="str">
        <f t="shared" si="246"/>
        <v/>
      </c>
      <c r="T484" s="24"/>
      <c r="U484" s="7" t="str">
        <f t="shared" si="230"/>
        <v/>
      </c>
      <c r="V484" s="8" t="str">
        <f t="shared" si="247"/>
        <v/>
      </c>
      <c r="W484" s="21"/>
      <c r="X484" s="14" t="str">
        <f t="shared" si="231"/>
        <v/>
      </c>
      <c r="Y484" s="14" t="str">
        <f t="shared" si="248"/>
        <v/>
      </c>
      <c r="Z484" s="8" t="str">
        <f t="shared" si="249"/>
        <v/>
      </c>
      <c r="AA484" s="24"/>
      <c r="AB484" s="4" t="str">
        <f>IF(B484="","",COUNT(B$3:B484))</f>
        <v/>
      </c>
      <c r="AC484" s="4" t="str">
        <f>IF(C484="","",COUNT(C$3:C484))</f>
        <v/>
      </c>
      <c r="AD484" s="4" t="str">
        <f>IF(D484="","",COUNT(D$3:D484))</f>
        <v/>
      </c>
      <c r="AE484" s="22" t="str">
        <f>IF(E484="","",COUNTA($E$3:E484))</f>
        <v/>
      </c>
      <c r="AF484" s="60" t="str">
        <f>IF(B484="",IF(OR($C484&lt;&gt;"",$D484&lt;&gt;"",$E484&lt;&gt;"",$F484&lt;&gt;""),INDEX(AF$3:AF483,MATCH(MAX(AB$3:AB483),AB$3:AB483,0),0),""),B484)</f>
        <v/>
      </c>
      <c r="AG484" s="60" t="str">
        <f>IF(C484="",IF(OR($B484&lt;&gt;"",$D484&lt;&gt;"",$E484&lt;&gt;"",$F484&lt;&gt;""),INDEX(AG$3:AG483,MATCH(MAX(AC$3:AC483),AC$3:AC483,0),0),""),C484)</f>
        <v/>
      </c>
      <c r="AH484" s="60" t="str">
        <f>IF(D484="",IF(OR($B484&lt;&gt;"",$C484&lt;&gt;"",$E484&lt;&gt;"",$F484&lt;&gt;""),INDEX(AH$3:AH483,MATCH(MAX(AD$3:AD483),AD$3:AD483,0),0),""),D484)</f>
        <v/>
      </c>
      <c r="AI484" s="19" t="str">
        <f t="shared" si="250"/>
        <v/>
      </c>
      <c r="AJ484" s="22" t="str">
        <f>IF(AK484="","",$AK484&amp;"@"&amp;AL484&amp;IF(AL484="","","@"&amp;COUNTIF($AI$3:AI484,AL484)))</f>
        <v/>
      </c>
      <c r="AK484" s="45" t="str">
        <f t="shared" si="251"/>
        <v/>
      </c>
      <c r="AL484" s="5" t="str">
        <f>IF(AI484="",IF(AND(F484&lt;&gt;"",E484=""),INDEX($AI$3:AI483,MATCH(MAX($AE$3:AE483),$AE$3:AE483,0),0),""),AI484)</f>
        <v/>
      </c>
      <c r="AM484" s="22" t="str">
        <f>IF(入力!F484="","",IFERROR(INDEX(設定!$B$3:$B$100003,IFERROR(MATCH("*"&amp;$F484&amp;"*",設定!B$3:B$100003,0),MATCH("*"&amp;$F484&amp;"*",設定!C$3:C$100003,0)),0),入力!F484))&amp;""</f>
        <v/>
      </c>
      <c r="AN484" s="22" t="str">
        <f>IF(AM484="","",IFERROR(IF(入力!I484="",INDEX(設定!$D$3:$D$100003,MATCH("*"&amp;$AM484&amp;"*",設定!B$3:B$100003,0),0),I484),I484))&amp;""</f>
        <v/>
      </c>
      <c r="AO484" s="22" t="str">
        <f t="shared" si="252"/>
        <v/>
      </c>
      <c r="AP484" s="22" t="str">
        <f t="shared" si="253"/>
        <v/>
      </c>
      <c r="AQ484" s="22" t="str">
        <f>IF(AM484="","",IFERROR(IF(入力!H484="",INDEX(設定!$E$3:$X$100003,MATCH("*"&amp;$AM484&amp;"*",設定!B$3:B$100003,0),MATCH($AK484,設定!$E$1:$X$1,1)),H484),H484))</f>
        <v/>
      </c>
      <c r="AR484" s="23" t="str">
        <f t="shared" si="254"/>
        <v/>
      </c>
      <c r="AS484" s="23" t="str">
        <f>IF(AND(AR484&lt;&gt;"",COUNTIF($AJ$3:AJ484,AJ484)=1),SUMIF($AJ$3:$AR$100003,AJ484,$AR$3:$AR$100003),"")</f>
        <v/>
      </c>
      <c r="AT484" s="23" t="str">
        <f>IF(AND(COUNTIF($AK$3:AK484,AK484)=COUNTIF($AK$3:AK100484,AK484),AK484&lt;&gt;""),SUMIF($AK$3:AK484,AK484,$AR$3:AR484),"")</f>
        <v/>
      </c>
      <c r="AU484" s="125"/>
      <c r="AV484" s="22" t="str">
        <f>IF(COUNT(BA484:BF484)=6,MAX($AV$3:AV483)+1,"")</f>
        <v/>
      </c>
      <c r="AW484" s="22" t="str">
        <f>IF(AX484="","",RANK(AX484,$AX$3:$AX$100003,1)+COUNTIF($AX$3:AX484,AX484)-1)</f>
        <v/>
      </c>
      <c r="AX484" s="22" t="str">
        <f t="shared" si="232"/>
        <v/>
      </c>
      <c r="AY484" s="22" t="str">
        <f>IF(AL484="","",IF(COUNTIF($AL$3:AL484,AL484)=1,1+MAX($AY$3:AY483),INDEX($AY$3:AY483,MATCH(AL484,$AL$3:AL484,0),0)))</f>
        <v/>
      </c>
      <c r="AZ484" s="22" t="str">
        <f>IF(AM484="","",IF(COUNTIF($AM$3:AM484,AM484)=1,1+MAX($AZ$3:AZ483),INDEX($AZ$3:AZ483,MATCH(AM484,$AM$3:AM484,0),0)))</f>
        <v/>
      </c>
      <c r="BA484" s="79" t="str">
        <f t="shared" si="233"/>
        <v/>
      </c>
      <c r="BB484" s="79" t="str">
        <f t="shared" si="234"/>
        <v/>
      </c>
      <c r="BC484" s="22" t="str">
        <f>IF($AL484="","",IF(COUNTIF(AL484,"*"&amp;BC$1&amp;"*"),COUNTIF(AL$3:AL484,"*"&amp;BC$1&amp;"*"),""))</f>
        <v/>
      </c>
      <c r="BD484" s="22" t="str">
        <f>IF($AL484="","",IF(COUNTIF(AM484,"*"&amp;BD$1&amp;"*"),COUNTIF(AM$3:AM484,"*"&amp;BD$1&amp;"*"),""))</f>
        <v/>
      </c>
      <c r="BE484" s="22" t="str">
        <f>IF($AL484="","",IF(COUNTIF(AN484,"*"&amp;BE$1&amp;"*"),COUNTIF(AN$3:AN484,"*"&amp;BE$1&amp;"*"),""))</f>
        <v/>
      </c>
      <c r="BF484" s="22" t="str">
        <f>IF($AL484="","",IF(COUNTIF(AO484,"*"&amp;BF$1&amp;"*"),COUNTIF(AO$3:AO484,"*"&amp;BF$1&amp;"*"),""))</f>
        <v/>
      </c>
      <c r="BG484" s="83" t="str">
        <f t="shared" si="235"/>
        <v/>
      </c>
      <c r="BH484" s="22" t="str">
        <f t="shared" si="236"/>
        <v/>
      </c>
      <c r="BI484" s="22" t="str">
        <f t="shared" si="237"/>
        <v/>
      </c>
      <c r="BK484" s="22" t="str">
        <f>IF($BK$1&gt;=1+MAX($BK$3:BK483),1+MAX($BK$3:BK483),"")</f>
        <v/>
      </c>
      <c r="BL484" s="22" t="str">
        <f t="shared" si="257"/>
        <v/>
      </c>
      <c r="BM484" s="22" t="str">
        <f t="shared" si="257"/>
        <v/>
      </c>
      <c r="BN484" s="22" t="str">
        <f t="shared" si="257"/>
        <v/>
      </c>
      <c r="BO484" s="22" t="str">
        <f t="shared" si="257"/>
        <v/>
      </c>
      <c r="BP484" s="22" t="str">
        <f t="shared" si="257"/>
        <v/>
      </c>
      <c r="BQ484" s="22" t="str">
        <f t="shared" si="257"/>
        <v/>
      </c>
      <c r="BR484" s="22" t="str">
        <f t="shared" si="257"/>
        <v/>
      </c>
      <c r="BS484" s="22" t="str">
        <f t="shared" si="257"/>
        <v/>
      </c>
      <c r="BT484" s="22" t="str">
        <f t="shared" si="257"/>
        <v/>
      </c>
      <c r="BU484" s="22" t="str">
        <f t="shared" si="257"/>
        <v/>
      </c>
      <c r="BV484" s="22" t="str">
        <f t="shared" si="257"/>
        <v/>
      </c>
    </row>
    <row r="485" spans="2:74" ht="30" customHeight="1" x14ac:dyDescent="0.2">
      <c r="B485" s="75"/>
      <c r="C485" s="75"/>
      <c r="D485" s="77"/>
      <c r="E485" s="49"/>
      <c r="F485" s="49"/>
      <c r="G485" s="50"/>
      <c r="H485" s="51"/>
      <c r="I485" s="50"/>
      <c r="J485" s="53"/>
      <c r="K485" s="55" t="str">
        <f t="shared" si="239"/>
        <v/>
      </c>
      <c r="L485" s="50" t="str">
        <f t="shared" si="240"/>
        <v/>
      </c>
      <c r="M485" s="50" t="str">
        <f t="shared" si="241"/>
        <v/>
      </c>
      <c r="N485" s="72" t="str">
        <f t="shared" si="242"/>
        <v/>
      </c>
      <c r="O485" s="72" t="str">
        <f t="shared" si="243"/>
        <v/>
      </c>
      <c r="P485" s="51" t="str">
        <f t="shared" si="244"/>
        <v/>
      </c>
      <c r="Q485" s="21"/>
      <c r="R485" s="68" t="str">
        <f t="shared" si="245"/>
        <v/>
      </c>
      <c r="S485" s="51" t="str">
        <f t="shared" si="246"/>
        <v/>
      </c>
      <c r="T485" s="24"/>
      <c r="U485" s="7" t="str">
        <f t="shared" si="230"/>
        <v/>
      </c>
      <c r="V485" s="8" t="str">
        <f t="shared" si="247"/>
        <v/>
      </c>
      <c r="W485" s="21"/>
      <c r="X485" s="14" t="str">
        <f t="shared" si="231"/>
        <v/>
      </c>
      <c r="Y485" s="14" t="str">
        <f t="shared" si="248"/>
        <v/>
      </c>
      <c r="Z485" s="8" t="str">
        <f t="shared" si="249"/>
        <v/>
      </c>
      <c r="AA485" s="24"/>
      <c r="AB485" s="4" t="str">
        <f>IF(B485="","",COUNT(B$3:B485))</f>
        <v/>
      </c>
      <c r="AC485" s="4" t="str">
        <f>IF(C485="","",COUNT(C$3:C485))</f>
        <v/>
      </c>
      <c r="AD485" s="4" t="str">
        <f>IF(D485="","",COUNT(D$3:D485))</f>
        <v/>
      </c>
      <c r="AE485" s="22" t="str">
        <f>IF(E485="","",COUNTA($E$3:E485))</f>
        <v/>
      </c>
      <c r="AF485" s="60" t="str">
        <f>IF(B485="",IF(OR($C485&lt;&gt;"",$D485&lt;&gt;"",$E485&lt;&gt;"",$F485&lt;&gt;""),INDEX(AF$3:AF484,MATCH(MAX(AB$3:AB484),AB$3:AB484,0),0),""),B485)</f>
        <v/>
      </c>
      <c r="AG485" s="60" t="str">
        <f>IF(C485="",IF(OR($B485&lt;&gt;"",$D485&lt;&gt;"",$E485&lt;&gt;"",$F485&lt;&gt;""),INDEX(AG$3:AG484,MATCH(MAX(AC$3:AC484),AC$3:AC484,0),0),""),C485)</f>
        <v/>
      </c>
      <c r="AH485" s="60" t="str">
        <f>IF(D485="",IF(OR($B485&lt;&gt;"",$C485&lt;&gt;"",$E485&lt;&gt;"",$F485&lt;&gt;""),INDEX(AH$3:AH484,MATCH(MAX(AD$3:AD484),AD$3:AD484,0),0),""),D485)</f>
        <v/>
      </c>
      <c r="AI485" s="19" t="str">
        <f t="shared" si="250"/>
        <v/>
      </c>
      <c r="AJ485" s="22" t="str">
        <f>IF(AK485="","",$AK485&amp;"@"&amp;AL485&amp;IF(AL485="","","@"&amp;COUNTIF($AI$3:AI485,AL485)))</f>
        <v/>
      </c>
      <c r="AK485" s="45" t="str">
        <f t="shared" si="251"/>
        <v/>
      </c>
      <c r="AL485" s="5" t="str">
        <f>IF(AI485="",IF(AND(F485&lt;&gt;"",E485=""),INDEX($AI$3:AI484,MATCH(MAX($AE$3:AE484),$AE$3:AE484,0),0),""),AI485)</f>
        <v/>
      </c>
      <c r="AM485" s="22" t="str">
        <f>IF(入力!F485="","",IFERROR(INDEX(設定!$B$3:$B$100003,IFERROR(MATCH("*"&amp;$F485&amp;"*",設定!B$3:B$100003,0),MATCH("*"&amp;$F485&amp;"*",設定!C$3:C$100003,0)),0),入力!F485))&amp;""</f>
        <v/>
      </c>
      <c r="AN485" s="22" t="str">
        <f>IF(AM485="","",IFERROR(IF(入力!I485="",INDEX(設定!$D$3:$D$100003,MATCH("*"&amp;$AM485&amp;"*",設定!B$3:B$100003,0),0),I485),I485))&amp;""</f>
        <v/>
      </c>
      <c r="AO485" s="22" t="str">
        <f t="shared" si="252"/>
        <v/>
      </c>
      <c r="AP485" s="22" t="str">
        <f t="shared" si="253"/>
        <v/>
      </c>
      <c r="AQ485" s="22" t="str">
        <f>IF(AM485="","",IFERROR(IF(入力!H485="",INDEX(設定!$E$3:$X$100003,MATCH("*"&amp;$AM485&amp;"*",設定!B$3:B$100003,0),MATCH($AK485,設定!$E$1:$X$1,1)),H485),H485))</f>
        <v/>
      </c>
      <c r="AR485" s="23" t="str">
        <f t="shared" si="254"/>
        <v/>
      </c>
      <c r="AS485" s="23" t="str">
        <f>IF(AND(AR485&lt;&gt;"",COUNTIF($AJ$3:AJ485,AJ485)=1),SUMIF($AJ$3:$AR$100003,AJ485,$AR$3:$AR$100003),"")</f>
        <v/>
      </c>
      <c r="AT485" s="23" t="str">
        <f>IF(AND(COUNTIF($AK$3:AK485,AK485)=COUNTIF($AK$3:AK100485,AK485),AK485&lt;&gt;""),SUMIF($AK$3:AK485,AK485,$AR$3:AR485),"")</f>
        <v/>
      </c>
      <c r="AU485" s="125"/>
      <c r="AV485" s="22" t="str">
        <f>IF(COUNT(BA485:BF485)=6,MAX($AV$3:AV484)+1,"")</f>
        <v/>
      </c>
      <c r="AW485" s="22" t="str">
        <f>IF(AX485="","",RANK(AX485,$AX$3:$AX$100003,1)+COUNTIF($AX$3:AX485,AX485)-1)</f>
        <v/>
      </c>
      <c r="AX485" s="22" t="str">
        <f t="shared" si="232"/>
        <v/>
      </c>
      <c r="AY485" s="22" t="str">
        <f>IF(AL485="","",IF(COUNTIF($AL$3:AL485,AL485)=1,1+MAX($AY$3:AY484),INDEX($AY$3:AY484,MATCH(AL485,$AL$3:AL485,0),0)))</f>
        <v/>
      </c>
      <c r="AZ485" s="22" t="str">
        <f>IF(AM485="","",IF(COUNTIF($AM$3:AM485,AM485)=1,1+MAX($AZ$3:AZ484),INDEX($AZ$3:AZ484,MATCH(AM485,$AM$3:AM485,0),0)))</f>
        <v/>
      </c>
      <c r="BA485" s="79" t="str">
        <f t="shared" si="233"/>
        <v/>
      </c>
      <c r="BB485" s="79" t="str">
        <f t="shared" si="234"/>
        <v/>
      </c>
      <c r="BC485" s="22" t="str">
        <f>IF($AL485="","",IF(COUNTIF(AL485,"*"&amp;BC$1&amp;"*"),COUNTIF(AL$3:AL485,"*"&amp;BC$1&amp;"*"),""))</f>
        <v/>
      </c>
      <c r="BD485" s="22" t="str">
        <f>IF($AL485="","",IF(COUNTIF(AM485,"*"&amp;BD$1&amp;"*"),COUNTIF(AM$3:AM485,"*"&amp;BD$1&amp;"*"),""))</f>
        <v/>
      </c>
      <c r="BE485" s="22" t="str">
        <f>IF($AL485="","",IF(COUNTIF(AN485,"*"&amp;BE$1&amp;"*"),COUNTIF(AN$3:AN485,"*"&amp;BE$1&amp;"*"),""))</f>
        <v/>
      </c>
      <c r="BF485" s="22" t="str">
        <f>IF($AL485="","",IF(COUNTIF(AO485,"*"&amp;BF$1&amp;"*"),COUNTIF(AO$3:AO485,"*"&amp;BF$1&amp;"*"),""))</f>
        <v/>
      </c>
      <c r="BG485" s="83" t="str">
        <f t="shared" si="235"/>
        <v/>
      </c>
      <c r="BH485" s="22" t="str">
        <f t="shared" si="236"/>
        <v/>
      </c>
      <c r="BI485" s="22" t="str">
        <f t="shared" si="237"/>
        <v/>
      </c>
      <c r="BK485" s="22" t="str">
        <f>IF($BK$1&gt;=1+MAX($BK$3:BK484),1+MAX($BK$3:BK484),"")</f>
        <v/>
      </c>
      <c r="BL485" s="22" t="str">
        <f t="shared" si="257"/>
        <v/>
      </c>
      <c r="BM485" s="22" t="str">
        <f t="shared" si="257"/>
        <v/>
      </c>
      <c r="BN485" s="22" t="str">
        <f t="shared" si="257"/>
        <v/>
      </c>
      <c r="BO485" s="22" t="str">
        <f t="shared" si="257"/>
        <v/>
      </c>
      <c r="BP485" s="22" t="str">
        <f t="shared" si="257"/>
        <v/>
      </c>
      <c r="BQ485" s="22" t="str">
        <f t="shared" si="257"/>
        <v/>
      </c>
      <c r="BR485" s="22" t="str">
        <f t="shared" si="257"/>
        <v/>
      </c>
      <c r="BS485" s="22" t="str">
        <f t="shared" si="257"/>
        <v/>
      </c>
      <c r="BT485" s="22" t="str">
        <f t="shared" si="257"/>
        <v/>
      </c>
      <c r="BU485" s="22" t="str">
        <f t="shared" si="257"/>
        <v/>
      </c>
      <c r="BV485" s="22" t="str">
        <f t="shared" si="257"/>
        <v/>
      </c>
    </row>
    <row r="486" spans="2:74" ht="30" customHeight="1" x14ac:dyDescent="0.2">
      <c r="B486" s="75"/>
      <c r="C486" s="75"/>
      <c r="D486" s="77"/>
      <c r="E486" s="49"/>
      <c r="F486" s="49"/>
      <c r="G486" s="50"/>
      <c r="H486" s="51"/>
      <c r="I486" s="50"/>
      <c r="J486" s="53"/>
      <c r="K486" s="55" t="str">
        <f t="shared" si="239"/>
        <v/>
      </c>
      <c r="L486" s="50" t="str">
        <f t="shared" si="240"/>
        <v/>
      </c>
      <c r="M486" s="50" t="str">
        <f t="shared" si="241"/>
        <v/>
      </c>
      <c r="N486" s="72" t="str">
        <f t="shared" si="242"/>
        <v/>
      </c>
      <c r="O486" s="72" t="str">
        <f t="shared" si="243"/>
        <v/>
      </c>
      <c r="P486" s="51" t="str">
        <f t="shared" si="244"/>
        <v/>
      </c>
      <c r="Q486" s="21"/>
      <c r="R486" s="68" t="str">
        <f t="shared" si="245"/>
        <v/>
      </c>
      <c r="S486" s="51" t="str">
        <f t="shared" si="246"/>
        <v/>
      </c>
      <c r="T486" s="24"/>
      <c r="U486" s="7" t="str">
        <f t="shared" si="230"/>
        <v/>
      </c>
      <c r="V486" s="8" t="str">
        <f t="shared" si="247"/>
        <v/>
      </c>
      <c r="W486" s="21"/>
      <c r="X486" s="14" t="str">
        <f t="shared" si="231"/>
        <v/>
      </c>
      <c r="Y486" s="14" t="str">
        <f t="shared" si="248"/>
        <v/>
      </c>
      <c r="Z486" s="8" t="str">
        <f t="shared" si="249"/>
        <v/>
      </c>
      <c r="AA486" s="24"/>
      <c r="AB486" s="4" t="str">
        <f>IF(B486="","",COUNT(B$3:B486))</f>
        <v/>
      </c>
      <c r="AC486" s="4" t="str">
        <f>IF(C486="","",COUNT(C$3:C486))</f>
        <v/>
      </c>
      <c r="AD486" s="4" t="str">
        <f>IF(D486="","",COUNT(D$3:D486))</f>
        <v/>
      </c>
      <c r="AE486" s="22" t="str">
        <f>IF(E486="","",COUNTA($E$3:E486))</f>
        <v/>
      </c>
      <c r="AF486" s="60" t="str">
        <f>IF(B486="",IF(OR($C486&lt;&gt;"",$D486&lt;&gt;"",$E486&lt;&gt;"",$F486&lt;&gt;""),INDEX(AF$3:AF485,MATCH(MAX(AB$3:AB485),AB$3:AB485,0),0),""),B486)</f>
        <v/>
      </c>
      <c r="AG486" s="60" t="str">
        <f>IF(C486="",IF(OR($B486&lt;&gt;"",$D486&lt;&gt;"",$E486&lt;&gt;"",$F486&lt;&gt;""),INDEX(AG$3:AG485,MATCH(MAX(AC$3:AC485),AC$3:AC485,0),0),""),C486)</f>
        <v/>
      </c>
      <c r="AH486" s="60" t="str">
        <f>IF(D486="",IF(OR($B486&lt;&gt;"",$C486&lt;&gt;"",$E486&lt;&gt;"",$F486&lt;&gt;""),INDEX(AH$3:AH485,MATCH(MAX(AD$3:AD485),AD$3:AD485,0),0),""),D486)</f>
        <v/>
      </c>
      <c r="AI486" s="19" t="str">
        <f t="shared" si="250"/>
        <v/>
      </c>
      <c r="AJ486" s="22" t="str">
        <f>IF(AK486="","",$AK486&amp;"@"&amp;AL486&amp;IF(AL486="","","@"&amp;COUNTIF($AI$3:AI486,AL486)))</f>
        <v/>
      </c>
      <c r="AK486" s="45" t="str">
        <f t="shared" si="251"/>
        <v/>
      </c>
      <c r="AL486" s="5" t="str">
        <f>IF(AI486="",IF(AND(F486&lt;&gt;"",E486=""),INDEX($AI$3:AI485,MATCH(MAX($AE$3:AE485),$AE$3:AE485,0),0),""),AI486)</f>
        <v/>
      </c>
      <c r="AM486" s="22" t="str">
        <f>IF(入力!F486="","",IFERROR(INDEX(設定!$B$3:$B$100003,IFERROR(MATCH("*"&amp;$F486&amp;"*",設定!B$3:B$100003,0),MATCH("*"&amp;$F486&amp;"*",設定!C$3:C$100003,0)),0),入力!F486))&amp;""</f>
        <v/>
      </c>
      <c r="AN486" s="22" t="str">
        <f>IF(AM486="","",IFERROR(IF(入力!I486="",INDEX(設定!$D$3:$D$100003,MATCH("*"&amp;$AM486&amp;"*",設定!B$3:B$100003,0),0),I486),I486))&amp;""</f>
        <v/>
      </c>
      <c r="AO486" s="22" t="str">
        <f t="shared" si="252"/>
        <v/>
      </c>
      <c r="AP486" s="22" t="str">
        <f t="shared" si="253"/>
        <v/>
      </c>
      <c r="AQ486" s="22" t="str">
        <f>IF(AM486="","",IFERROR(IF(入力!H486="",INDEX(設定!$E$3:$X$100003,MATCH("*"&amp;$AM486&amp;"*",設定!B$3:B$100003,0),MATCH($AK486,設定!$E$1:$X$1,1)),H486),H486))</f>
        <v/>
      </c>
      <c r="AR486" s="23" t="str">
        <f t="shared" si="254"/>
        <v/>
      </c>
      <c r="AS486" s="23" t="str">
        <f>IF(AND(AR486&lt;&gt;"",COUNTIF($AJ$3:AJ486,AJ486)=1),SUMIF($AJ$3:$AR$100003,AJ486,$AR$3:$AR$100003),"")</f>
        <v/>
      </c>
      <c r="AT486" s="23" t="str">
        <f>IF(AND(COUNTIF($AK$3:AK486,AK486)=COUNTIF($AK$3:AK100486,AK486),AK486&lt;&gt;""),SUMIF($AK$3:AK486,AK486,$AR$3:AR486),"")</f>
        <v/>
      </c>
      <c r="AU486" s="125"/>
      <c r="AV486" s="22" t="str">
        <f>IF(COUNT(BA486:BF486)=6,MAX($AV$3:AV485)+1,"")</f>
        <v/>
      </c>
      <c r="AW486" s="22" t="str">
        <f>IF(AX486="","",RANK(AX486,$AX$3:$AX$100003,1)+COUNTIF($AX$3:AX486,AX486)-1)</f>
        <v/>
      </c>
      <c r="AX486" s="22" t="str">
        <f t="shared" si="232"/>
        <v/>
      </c>
      <c r="AY486" s="22" t="str">
        <f>IF(AL486="","",IF(COUNTIF($AL$3:AL486,AL486)=1,1+MAX($AY$3:AY485),INDEX($AY$3:AY485,MATCH(AL486,$AL$3:AL486,0),0)))</f>
        <v/>
      </c>
      <c r="AZ486" s="22" t="str">
        <f>IF(AM486="","",IF(COUNTIF($AM$3:AM486,AM486)=1,1+MAX($AZ$3:AZ485),INDEX($AZ$3:AZ485,MATCH(AM486,$AM$3:AM486,0),0)))</f>
        <v/>
      </c>
      <c r="BA486" s="79" t="str">
        <f t="shared" si="233"/>
        <v/>
      </c>
      <c r="BB486" s="79" t="str">
        <f t="shared" si="234"/>
        <v/>
      </c>
      <c r="BC486" s="22" t="str">
        <f>IF($AL486="","",IF(COUNTIF(AL486,"*"&amp;BC$1&amp;"*"),COUNTIF(AL$3:AL486,"*"&amp;BC$1&amp;"*"),""))</f>
        <v/>
      </c>
      <c r="BD486" s="22" t="str">
        <f>IF($AL486="","",IF(COUNTIF(AM486,"*"&amp;BD$1&amp;"*"),COUNTIF(AM$3:AM486,"*"&amp;BD$1&amp;"*"),""))</f>
        <v/>
      </c>
      <c r="BE486" s="22" t="str">
        <f>IF($AL486="","",IF(COUNTIF(AN486,"*"&amp;BE$1&amp;"*"),COUNTIF(AN$3:AN486,"*"&amp;BE$1&amp;"*"),""))</f>
        <v/>
      </c>
      <c r="BF486" s="22" t="str">
        <f>IF($AL486="","",IF(COUNTIF(AO486,"*"&amp;BF$1&amp;"*"),COUNTIF(AO$3:AO486,"*"&amp;BF$1&amp;"*"),""))</f>
        <v/>
      </c>
      <c r="BG486" s="83" t="str">
        <f t="shared" si="235"/>
        <v/>
      </c>
      <c r="BH486" s="22" t="str">
        <f t="shared" si="236"/>
        <v/>
      </c>
      <c r="BI486" s="22" t="str">
        <f t="shared" si="237"/>
        <v/>
      </c>
      <c r="BK486" s="22" t="str">
        <f>IF($BK$1&gt;=1+MAX($BK$3:BK485),1+MAX($BK$3:BK485),"")</f>
        <v/>
      </c>
      <c r="BL486" s="22" t="str">
        <f t="shared" si="257"/>
        <v/>
      </c>
      <c r="BM486" s="22" t="str">
        <f t="shared" si="257"/>
        <v/>
      </c>
      <c r="BN486" s="22" t="str">
        <f t="shared" si="257"/>
        <v/>
      </c>
      <c r="BO486" s="22" t="str">
        <f t="shared" si="257"/>
        <v/>
      </c>
      <c r="BP486" s="22" t="str">
        <f t="shared" si="257"/>
        <v/>
      </c>
      <c r="BQ486" s="22" t="str">
        <f t="shared" si="257"/>
        <v/>
      </c>
      <c r="BR486" s="22" t="str">
        <f t="shared" si="257"/>
        <v/>
      </c>
      <c r="BS486" s="22" t="str">
        <f t="shared" si="257"/>
        <v/>
      </c>
      <c r="BT486" s="22" t="str">
        <f t="shared" si="257"/>
        <v/>
      </c>
      <c r="BU486" s="22" t="str">
        <f t="shared" si="257"/>
        <v/>
      </c>
      <c r="BV486" s="22" t="str">
        <f t="shared" si="257"/>
        <v/>
      </c>
    </row>
    <row r="487" spans="2:74" ht="30" customHeight="1" x14ac:dyDescent="0.2">
      <c r="B487" s="75"/>
      <c r="C487" s="75"/>
      <c r="D487" s="77"/>
      <c r="E487" s="49"/>
      <c r="F487" s="49"/>
      <c r="G487" s="50"/>
      <c r="H487" s="51"/>
      <c r="I487" s="50"/>
      <c r="J487" s="53"/>
      <c r="K487" s="55" t="str">
        <f t="shared" si="239"/>
        <v/>
      </c>
      <c r="L487" s="50" t="str">
        <f t="shared" si="240"/>
        <v/>
      </c>
      <c r="M487" s="50" t="str">
        <f t="shared" si="241"/>
        <v/>
      </c>
      <c r="N487" s="72" t="str">
        <f t="shared" si="242"/>
        <v/>
      </c>
      <c r="O487" s="72" t="str">
        <f t="shared" si="243"/>
        <v/>
      </c>
      <c r="P487" s="51" t="str">
        <f t="shared" si="244"/>
        <v/>
      </c>
      <c r="Q487" s="21"/>
      <c r="R487" s="68" t="str">
        <f t="shared" si="245"/>
        <v/>
      </c>
      <c r="S487" s="51" t="str">
        <f t="shared" si="246"/>
        <v/>
      </c>
      <c r="T487" s="24"/>
      <c r="U487" s="7" t="str">
        <f t="shared" si="230"/>
        <v/>
      </c>
      <c r="V487" s="8" t="str">
        <f t="shared" si="247"/>
        <v/>
      </c>
      <c r="W487" s="21"/>
      <c r="X487" s="14" t="str">
        <f t="shared" si="231"/>
        <v/>
      </c>
      <c r="Y487" s="14" t="str">
        <f t="shared" si="248"/>
        <v/>
      </c>
      <c r="Z487" s="8" t="str">
        <f t="shared" si="249"/>
        <v/>
      </c>
      <c r="AA487" s="24"/>
      <c r="AB487" s="4" t="str">
        <f>IF(B487="","",COUNT(B$3:B487))</f>
        <v/>
      </c>
      <c r="AC487" s="4" t="str">
        <f>IF(C487="","",COUNT(C$3:C487))</f>
        <v/>
      </c>
      <c r="AD487" s="4" t="str">
        <f>IF(D487="","",COUNT(D$3:D487))</f>
        <v/>
      </c>
      <c r="AE487" s="22" t="str">
        <f>IF(E487="","",COUNTA($E$3:E487))</f>
        <v/>
      </c>
      <c r="AF487" s="60" t="str">
        <f>IF(B487="",IF(OR($C487&lt;&gt;"",$D487&lt;&gt;"",$E487&lt;&gt;"",$F487&lt;&gt;""),INDEX(AF$3:AF486,MATCH(MAX(AB$3:AB486),AB$3:AB486,0),0),""),B487)</f>
        <v/>
      </c>
      <c r="AG487" s="60" t="str">
        <f>IF(C487="",IF(OR($B487&lt;&gt;"",$D487&lt;&gt;"",$E487&lt;&gt;"",$F487&lt;&gt;""),INDEX(AG$3:AG486,MATCH(MAX(AC$3:AC486),AC$3:AC486,0),0),""),C487)</f>
        <v/>
      </c>
      <c r="AH487" s="60" t="str">
        <f>IF(D487="",IF(OR($B487&lt;&gt;"",$C487&lt;&gt;"",$E487&lt;&gt;"",$F487&lt;&gt;""),INDEX(AH$3:AH486,MATCH(MAX(AD$3:AD486),AD$3:AD486,0),0),""),D487)</f>
        <v/>
      </c>
      <c r="AI487" s="19" t="str">
        <f t="shared" si="250"/>
        <v/>
      </c>
      <c r="AJ487" s="22" t="str">
        <f>IF(AK487="","",$AK487&amp;"@"&amp;AL487&amp;IF(AL487="","","@"&amp;COUNTIF($AI$3:AI487,AL487)))</f>
        <v/>
      </c>
      <c r="AK487" s="45" t="str">
        <f t="shared" si="251"/>
        <v/>
      </c>
      <c r="AL487" s="5" t="str">
        <f>IF(AI487="",IF(AND(F487&lt;&gt;"",E487=""),INDEX($AI$3:AI486,MATCH(MAX($AE$3:AE486),$AE$3:AE486,0),0),""),AI487)</f>
        <v/>
      </c>
      <c r="AM487" s="22" t="str">
        <f>IF(入力!F487="","",IFERROR(INDEX(設定!$B$3:$B$100003,IFERROR(MATCH("*"&amp;$F487&amp;"*",設定!B$3:B$100003,0),MATCH("*"&amp;$F487&amp;"*",設定!C$3:C$100003,0)),0),入力!F487))&amp;""</f>
        <v/>
      </c>
      <c r="AN487" s="22" t="str">
        <f>IF(AM487="","",IFERROR(IF(入力!I487="",INDEX(設定!$D$3:$D$100003,MATCH("*"&amp;$AM487&amp;"*",設定!B$3:B$100003,0),0),I487),I487))&amp;""</f>
        <v/>
      </c>
      <c r="AO487" s="22" t="str">
        <f t="shared" si="252"/>
        <v/>
      </c>
      <c r="AP487" s="22" t="str">
        <f t="shared" si="253"/>
        <v/>
      </c>
      <c r="AQ487" s="22" t="str">
        <f>IF(AM487="","",IFERROR(IF(入力!H487="",INDEX(設定!$E$3:$X$100003,MATCH("*"&amp;$AM487&amp;"*",設定!B$3:B$100003,0),MATCH($AK487,設定!$E$1:$X$1,1)),H487),H487))</f>
        <v/>
      </c>
      <c r="AR487" s="23" t="str">
        <f t="shared" si="254"/>
        <v/>
      </c>
      <c r="AS487" s="23" t="str">
        <f>IF(AND(AR487&lt;&gt;"",COUNTIF($AJ$3:AJ487,AJ487)=1),SUMIF($AJ$3:$AR$100003,AJ487,$AR$3:$AR$100003),"")</f>
        <v/>
      </c>
      <c r="AT487" s="23" t="str">
        <f>IF(AND(COUNTIF($AK$3:AK487,AK487)=COUNTIF($AK$3:AK100487,AK487),AK487&lt;&gt;""),SUMIF($AK$3:AK487,AK487,$AR$3:AR487),"")</f>
        <v/>
      </c>
      <c r="AU487" s="125"/>
      <c r="AV487" s="22" t="str">
        <f>IF(COUNT(BA487:BF487)=6,MAX($AV$3:AV486)+1,"")</f>
        <v/>
      </c>
      <c r="AW487" s="22" t="str">
        <f>IF(AX487="","",RANK(AX487,$AX$3:$AX$100003,1)+COUNTIF($AX$3:AX487,AX487)-1)</f>
        <v/>
      </c>
      <c r="AX487" s="22" t="str">
        <f t="shared" si="232"/>
        <v/>
      </c>
      <c r="AY487" s="22" t="str">
        <f>IF(AL487="","",IF(COUNTIF($AL$3:AL487,AL487)=1,1+MAX($AY$3:AY486),INDEX($AY$3:AY486,MATCH(AL487,$AL$3:AL487,0),0)))</f>
        <v/>
      </c>
      <c r="AZ487" s="22" t="str">
        <f>IF(AM487="","",IF(COUNTIF($AM$3:AM487,AM487)=1,1+MAX($AZ$3:AZ486),INDEX($AZ$3:AZ486,MATCH(AM487,$AM$3:AM487,0),0)))</f>
        <v/>
      </c>
      <c r="BA487" s="79" t="str">
        <f t="shared" si="233"/>
        <v/>
      </c>
      <c r="BB487" s="79" t="str">
        <f t="shared" si="234"/>
        <v/>
      </c>
      <c r="BC487" s="22" t="str">
        <f>IF($AL487="","",IF(COUNTIF(AL487,"*"&amp;BC$1&amp;"*"),COUNTIF(AL$3:AL487,"*"&amp;BC$1&amp;"*"),""))</f>
        <v/>
      </c>
      <c r="BD487" s="22" t="str">
        <f>IF($AL487="","",IF(COUNTIF(AM487,"*"&amp;BD$1&amp;"*"),COUNTIF(AM$3:AM487,"*"&amp;BD$1&amp;"*"),""))</f>
        <v/>
      </c>
      <c r="BE487" s="22" t="str">
        <f>IF($AL487="","",IF(COUNTIF(AN487,"*"&amp;BE$1&amp;"*"),COUNTIF(AN$3:AN487,"*"&amp;BE$1&amp;"*"),""))</f>
        <v/>
      </c>
      <c r="BF487" s="22" t="str">
        <f>IF($AL487="","",IF(COUNTIF(AO487,"*"&amp;BF$1&amp;"*"),COUNTIF(AO$3:AO487,"*"&amp;BF$1&amp;"*"),""))</f>
        <v/>
      </c>
      <c r="BG487" s="83" t="str">
        <f t="shared" si="235"/>
        <v/>
      </c>
      <c r="BH487" s="22" t="str">
        <f t="shared" si="236"/>
        <v/>
      </c>
      <c r="BI487" s="22" t="str">
        <f t="shared" si="237"/>
        <v/>
      </c>
      <c r="BK487" s="22" t="str">
        <f>IF($BK$1&gt;=1+MAX($BK$3:BK486),1+MAX($BK$3:BK486),"")</f>
        <v/>
      </c>
      <c r="BL487" s="22" t="str">
        <f t="shared" si="257"/>
        <v/>
      </c>
      <c r="BM487" s="22" t="str">
        <f t="shared" si="257"/>
        <v/>
      </c>
      <c r="BN487" s="22" t="str">
        <f t="shared" si="257"/>
        <v/>
      </c>
      <c r="BO487" s="22" t="str">
        <f t="shared" si="257"/>
        <v/>
      </c>
      <c r="BP487" s="22" t="str">
        <f t="shared" si="257"/>
        <v/>
      </c>
      <c r="BQ487" s="22" t="str">
        <f t="shared" si="257"/>
        <v/>
      </c>
      <c r="BR487" s="22" t="str">
        <f t="shared" si="257"/>
        <v/>
      </c>
      <c r="BS487" s="22" t="str">
        <f t="shared" si="257"/>
        <v/>
      </c>
      <c r="BT487" s="22" t="str">
        <f t="shared" si="257"/>
        <v/>
      </c>
      <c r="BU487" s="22" t="str">
        <f t="shared" si="257"/>
        <v/>
      </c>
      <c r="BV487" s="22" t="str">
        <f t="shared" si="257"/>
        <v/>
      </c>
    </row>
    <row r="488" spans="2:74" ht="30" customHeight="1" x14ac:dyDescent="0.2">
      <c r="B488" s="75"/>
      <c r="C488" s="75"/>
      <c r="D488" s="77"/>
      <c r="E488" s="49"/>
      <c r="F488" s="49"/>
      <c r="G488" s="50"/>
      <c r="H488" s="51"/>
      <c r="I488" s="50"/>
      <c r="J488" s="53"/>
      <c r="K488" s="55" t="str">
        <f t="shared" si="239"/>
        <v/>
      </c>
      <c r="L488" s="50" t="str">
        <f t="shared" si="240"/>
        <v/>
      </c>
      <c r="M488" s="50" t="str">
        <f t="shared" si="241"/>
        <v/>
      </c>
      <c r="N488" s="72" t="str">
        <f t="shared" si="242"/>
        <v/>
      </c>
      <c r="O488" s="72" t="str">
        <f t="shared" si="243"/>
        <v/>
      </c>
      <c r="P488" s="51" t="str">
        <f t="shared" si="244"/>
        <v/>
      </c>
      <c r="Q488" s="21"/>
      <c r="R488" s="68" t="str">
        <f t="shared" si="245"/>
        <v/>
      </c>
      <c r="S488" s="51" t="str">
        <f t="shared" si="246"/>
        <v/>
      </c>
      <c r="T488" s="24"/>
      <c r="U488" s="7" t="str">
        <f t="shared" si="230"/>
        <v/>
      </c>
      <c r="V488" s="8" t="str">
        <f t="shared" si="247"/>
        <v/>
      </c>
      <c r="W488" s="21"/>
      <c r="X488" s="14" t="str">
        <f t="shared" si="231"/>
        <v/>
      </c>
      <c r="Y488" s="14" t="str">
        <f t="shared" si="248"/>
        <v/>
      </c>
      <c r="Z488" s="8" t="str">
        <f t="shared" si="249"/>
        <v/>
      </c>
      <c r="AA488" s="24"/>
      <c r="AB488" s="4" t="str">
        <f>IF(B488="","",COUNT(B$3:B488))</f>
        <v/>
      </c>
      <c r="AC488" s="4" t="str">
        <f>IF(C488="","",COUNT(C$3:C488))</f>
        <v/>
      </c>
      <c r="AD488" s="4" t="str">
        <f>IF(D488="","",COUNT(D$3:D488))</f>
        <v/>
      </c>
      <c r="AE488" s="22" t="str">
        <f>IF(E488="","",COUNTA($E$3:E488))</f>
        <v/>
      </c>
      <c r="AF488" s="60" t="str">
        <f>IF(B488="",IF(OR($C488&lt;&gt;"",$D488&lt;&gt;"",$E488&lt;&gt;"",$F488&lt;&gt;""),INDEX(AF$3:AF487,MATCH(MAX(AB$3:AB487),AB$3:AB487,0),0),""),B488)</f>
        <v/>
      </c>
      <c r="AG488" s="60" t="str">
        <f>IF(C488="",IF(OR($B488&lt;&gt;"",$D488&lt;&gt;"",$E488&lt;&gt;"",$F488&lt;&gt;""),INDEX(AG$3:AG487,MATCH(MAX(AC$3:AC487),AC$3:AC487,0),0),""),C488)</f>
        <v/>
      </c>
      <c r="AH488" s="60" t="str">
        <f>IF(D488="",IF(OR($B488&lt;&gt;"",$C488&lt;&gt;"",$E488&lt;&gt;"",$F488&lt;&gt;""),INDEX(AH$3:AH487,MATCH(MAX(AD$3:AD487),AD$3:AD487,0),0),""),D488)</f>
        <v/>
      </c>
      <c r="AI488" s="19" t="str">
        <f t="shared" si="250"/>
        <v/>
      </c>
      <c r="AJ488" s="22" t="str">
        <f>IF(AK488="","",$AK488&amp;"@"&amp;AL488&amp;IF(AL488="","","@"&amp;COUNTIF($AI$3:AI488,AL488)))</f>
        <v/>
      </c>
      <c r="AK488" s="45" t="str">
        <f t="shared" si="251"/>
        <v/>
      </c>
      <c r="AL488" s="5" t="str">
        <f>IF(AI488="",IF(AND(F488&lt;&gt;"",E488=""),INDEX($AI$3:AI487,MATCH(MAX($AE$3:AE487),$AE$3:AE487,0),0),""),AI488)</f>
        <v/>
      </c>
      <c r="AM488" s="22" t="str">
        <f>IF(入力!F488="","",IFERROR(INDEX(設定!$B$3:$B$100003,IFERROR(MATCH("*"&amp;$F488&amp;"*",設定!B$3:B$100003,0),MATCH("*"&amp;$F488&amp;"*",設定!C$3:C$100003,0)),0),入力!F488))&amp;""</f>
        <v/>
      </c>
      <c r="AN488" s="22" t="str">
        <f>IF(AM488="","",IFERROR(IF(入力!I488="",INDEX(設定!$D$3:$D$100003,MATCH("*"&amp;$AM488&amp;"*",設定!B$3:B$100003,0),0),I488),I488))&amp;""</f>
        <v/>
      </c>
      <c r="AO488" s="22" t="str">
        <f t="shared" si="252"/>
        <v/>
      </c>
      <c r="AP488" s="22" t="str">
        <f t="shared" si="253"/>
        <v/>
      </c>
      <c r="AQ488" s="22" t="str">
        <f>IF(AM488="","",IFERROR(IF(入力!H488="",INDEX(設定!$E$3:$X$100003,MATCH("*"&amp;$AM488&amp;"*",設定!B$3:B$100003,0),MATCH($AK488,設定!$E$1:$X$1,1)),H488),H488))</f>
        <v/>
      </c>
      <c r="AR488" s="23" t="str">
        <f t="shared" si="254"/>
        <v/>
      </c>
      <c r="AS488" s="23" t="str">
        <f>IF(AND(AR488&lt;&gt;"",COUNTIF($AJ$3:AJ488,AJ488)=1),SUMIF($AJ$3:$AR$100003,AJ488,$AR$3:$AR$100003),"")</f>
        <v/>
      </c>
      <c r="AT488" s="23" t="str">
        <f>IF(AND(COUNTIF($AK$3:AK488,AK488)=COUNTIF($AK$3:AK100488,AK488),AK488&lt;&gt;""),SUMIF($AK$3:AK488,AK488,$AR$3:AR488),"")</f>
        <v/>
      </c>
      <c r="AU488" s="125"/>
      <c r="AV488" s="22" t="str">
        <f>IF(COUNT(BA488:BF488)=6,MAX($AV$3:AV487)+1,"")</f>
        <v/>
      </c>
      <c r="AW488" s="22" t="str">
        <f>IF(AX488="","",RANK(AX488,$AX$3:$AX$100003,1)+COUNTIF($AX$3:AX488,AX488)-1)</f>
        <v/>
      </c>
      <c r="AX488" s="22" t="str">
        <f t="shared" si="232"/>
        <v/>
      </c>
      <c r="AY488" s="22" t="str">
        <f>IF(AL488="","",IF(COUNTIF($AL$3:AL488,AL488)=1,1+MAX($AY$3:AY487),INDEX($AY$3:AY487,MATCH(AL488,$AL$3:AL488,0),0)))</f>
        <v/>
      </c>
      <c r="AZ488" s="22" t="str">
        <f>IF(AM488="","",IF(COUNTIF($AM$3:AM488,AM488)=1,1+MAX($AZ$3:AZ487),INDEX($AZ$3:AZ487,MATCH(AM488,$AM$3:AM488,0),0)))</f>
        <v/>
      </c>
      <c r="BA488" s="79" t="str">
        <f t="shared" si="233"/>
        <v/>
      </c>
      <c r="BB488" s="79" t="str">
        <f t="shared" si="234"/>
        <v/>
      </c>
      <c r="BC488" s="22" t="str">
        <f>IF($AL488="","",IF(COUNTIF(AL488,"*"&amp;BC$1&amp;"*"),COUNTIF(AL$3:AL488,"*"&amp;BC$1&amp;"*"),""))</f>
        <v/>
      </c>
      <c r="BD488" s="22" t="str">
        <f>IF($AL488="","",IF(COUNTIF(AM488,"*"&amp;BD$1&amp;"*"),COUNTIF(AM$3:AM488,"*"&amp;BD$1&amp;"*"),""))</f>
        <v/>
      </c>
      <c r="BE488" s="22" t="str">
        <f>IF($AL488="","",IF(COUNTIF(AN488,"*"&amp;BE$1&amp;"*"),COUNTIF(AN$3:AN488,"*"&amp;BE$1&amp;"*"),""))</f>
        <v/>
      </c>
      <c r="BF488" s="22" t="str">
        <f>IF($AL488="","",IF(COUNTIF(AO488,"*"&amp;BF$1&amp;"*"),COUNTIF(AO$3:AO488,"*"&amp;BF$1&amp;"*"),""))</f>
        <v/>
      </c>
      <c r="BG488" s="83" t="str">
        <f t="shared" si="235"/>
        <v/>
      </c>
      <c r="BH488" s="22" t="str">
        <f t="shared" si="236"/>
        <v/>
      </c>
      <c r="BI488" s="22" t="str">
        <f t="shared" si="237"/>
        <v/>
      </c>
      <c r="BK488" s="22" t="str">
        <f>IF($BK$1&gt;=1+MAX($BK$3:BK487),1+MAX($BK$3:BK487),"")</f>
        <v/>
      </c>
      <c r="BL488" s="22" t="str">
        <f t="shared" si="257"/>
        <v/>
      </c>
      <c r="BM488" s="22" t="str">
        <f t="shared" si="257"/>
        <v/>
      </c>
      <c r="BN488" s="22" t="str">
        <f t="shared" si="257"/>
        <v/>
      </c>
      <c r="BO488" s="22" t="str">
        <f t="shared" si="257"/>
        <v/>
      </c>
      <c r="BP488" s="22" t="str">
        <f t="shared" si="257"/>
        <v/>
      </c>
      <c r="BQ488" s="22" t="str">
        <f t="shared" si="257"/>
        <v/>
      </c>
      <c r="BR488" s="22" t="str">
        <f t="shared" si="257"/>
        <v/>
      </c>
      <c r="BS488" s="22" t="str">
        <f t="shared" si="257"/>
        <v/>
      </c>
      <c r="BT488" s="22" t="str">
        <f t="shared" si="257"/>
        <v/>
      </c>
      <c r="BU488" s="22" t="str">
        <f t="shared" si="257"/>
        <v/>
      </c>
      <c r="BV488" s="22" t="str">
        <f t="shared" si="257"/>
        <v/>
      </c>
    </row>
    <row r="489" spans="2:74" ht="30" customHeight="1" x14ac:dyDescent="0.2">
      <c r="B489" s="75"/>
      <c r="C489" s="75"/>
      <c r="D489" s="77"/>
      <c r="E489" s="49"/>
      <c r="F489" s="49"/>
      <c r="G489" s="50"/>
      <c r="H489" s="51"/>
      <c r="I489" s="50"/>
      <c r="J489" s="53"/>
      <c r="K489" s="55" t="str">
        <f t="shared" si="239"/>
        <v/>
      </c>
      <c r="L489" s="50" t="str">
        <f t="shared" si="240"/>
        <v/>
      </c>
      <c r="M489" s="50" t="str">
        <f t="shared" si="241"/>
        <v/>
      </c>
      <c r="N489" s="72" t="str">
        <f t="shared" si="242"/>
        <v/>
      </c>
      <c r="O489" s="72" t="str">
        <f t="shared" si="243"/>
        <v/>
      </c>
      <c r="P489" s="51" t="str">
        <f t="shared" si="244"/>
        <v/>
      </c>
      <c r="Q489" s="21"/>
      <c r="R489" s="68" t="str">
        <f t="shared" si="245"/>
        <v/>
      </c>
      <c r="S489" s="51" t="str">
        <f t="shared" si="246"/>
        <v/>
      </c>
      <c r="T489" s="24"/>
      <c r="U489" s="7" t="str">
        <f t="shared" si="230"/>
        <v/>
      </c>
      <c r="V489" s="8" t="str">
        <f t="shared" si="247"/>
        <v/>
      </c>
      <c r="W489" s="21"/>
      <c r="X489" s="14" t="str">
        <f t="shared" si="231"/>
        <v/>
      </c>
      <c r="Y489" s="14" t="str">
        <f t="shared" si="248"/>
        <v/>
      </c>
      <c r="Z489" s="8" t="str">
        <f t="shared" si="249"/>
        <v/>
      </c>
      <c r="AA489" s="24"/>
      <c r="AB489" s="4" t="str">
        <f>IF(B489="","",COUNT(B$3:B489))</f>
        <v/>
      </c>
      <c r="AC489" s="4" t="str">
        <f>IF(C489="","",COUNT(C$3:C489))</f>
        <v/>
      </c>
      <c r="AD489" s="4" t="str">
        <f>IF(D489="","",COUNT(D$3:D489))</f>
        <v/>
      </c>
      <c r="AE489" s="22" t="str">
        <f>IF(E489="","",COUNTA($E$3:E489))</f>
        <v/>
      </c>
      <c r="AF489" s="60" t="str">
        <f>IF(B489="",IF(OR($C489&lt;&gt;"",$D489&lt;&gt;"",$E489&lt;&gt;"",$F489&lt;&gt;""),INDEX(AF$3:AF488,MATCH(MAX(AB$3:AB488),AB$3:AB488,0),0),""),B489)</f>
        <v/>
      </c>
      <c r="AG489" s="60" t="str">
        <f>IF(C489="",IF(OR($B489&lt;&gt;"",$D489&lt;&gt;"",$E489&lt;&gt;"",$F489&lt;&gt;""),INDEX(AG$3:AG488,MATCH(MAX(AC$3:AC488),AC$3:AC488,0),0),""),C489)</f>
        <v/>
      </c>
      <c r="AH489" s="60" t="str">
        <f>IF(D489="",IF(OR($B489&lt;&gt;"",$C489&lt;&gt;"",$E489&lt;&gt;"",$F489&lt;&gt;""),INDEX(AH$3:AH488,MATCH(MAX(AD$3:AD488),AD$3:AD488,0),0),""),D489)</f>
        <v/>
      </c>
      <c r="AI489" s="19" t="str">
        <f t="shared" si="250"/>
        <v/>
      </c>
      <c r="AJ489" s="22" t="str">
        <f>IF(AK489="","",$AK489&amp;"@"&amp;AL489&amp;IF(AL489="","","@"&amp;COUNTIF($AI$3:AI489,AL489)))</f>
        <v/>
      </c>
      <c r="AK489" s="45" t="str">
        <f t="shared" si="251"/>
        <v/>
      </c>
      <c r="AL489" s="5" t="str">
        <f>IF(AI489="",IF(AND(F489&lt;&gt;"",E489=""),INDEX($AI$3:AI488,MATCH(MAX($AE$3:AE488),$AE$3:AE488,0),0),""),AI489)</f>
        <v/>
      </c>
      <c r="AM489" s="22" t="str">
        <f>IF(入力!F489="","",IFERROR(INDEX(設定!$B$3:$B$100003,IFERROR(MATCH("*"&amp;$F489&amp;"*",設定!B$3:B$100003,0),MATCH("*"&amp;$F489&amp;"*",設定!C$3:C$100003,0)),0),入力!F489))&amp;""</f>
        <v/>
      </c>
      <c r="AN489" s="22" t="str">
        <f>IF(AM489="","",IFERROR(IF(入力!I489="",INDEX(設定!$D$3:$D$100003,MATCH("*"&amp;$AM489&amp;"*",設定!B$3:B$100003,0),0),I489),I489))&amp;""</f>
        <v/>
      </c>
      <c r="AO489" s="22" t="str">
        <f t="shared" si="252"/>
        <v/>
      </c>
      <c r="AP489" s="22" t="str">
        <f t="shared" si="253"/>
        <v/>
      </c>
      <c r="AQ489" s="22" t="str">
        <f>IF(AM489="","",IFERROR(IF(入力!H489="",INDEX(設定!$E$3:$X$100003,MATCH("*"&amp;$AM489&amp;"*",設定!B$3:B$100003,0),MATCH($AK489,設定!$E$1:$X$1,1)),H489),H489))</f>
        <v/>
      </c>
      <c r="AR489" s="23" t="str">
        <f t="shared" si="254"/>
        <v/>
      </c>
      <c r="AS489" s="23" t="str">
        <f>IF(AND(AR489&lt;&gt;"",COUNTIF($AJ$3:AJ489,AJ489)=1),SUMIF($AJ$3:$AR$100003,AJ489,$AR$3:$AR$100003),"")</f>
        <v/>
      </c>
      <c r="AT489" s="23" t="str">
        <f>IF(AND(COUNTIF($AK$3:AK489,AK489)=COUNTIF($AK$3:AK100489,AK489),AK489&lt;&gt;""),SUMIF($AK$3:AK489,AK489,$AR$3:AR489),"")</f>
        <v/>
      </c>
      <c r="AU489" s="125"/>
      <c r="AV489" s="22" t="str">
        <f>IF(COUNT(BA489:BF489)=6,MAX($AV$3:AV488)+1,"")</f>
        <v/>
      </c>
      <c r="AW489" s="22" t="str">
        <f>IF(AX489="","",RANK(AX489,$AX$3:$AX$100003,1)+COUNTIF($AX$3:AX489,AX489)-1)</f>
        <v/>
      </c>
      <c r="AX489" s="22" t="str">
        <f t="shared" si="232"/>
        <v/>
      </c>
      <c r="AY489" s="22" t="str">
        <f>IF(AL489="","",IF(COUNTIF($AL$3:AL489,AL489)=1,1+MAX($AY$3:AY488),INDEX($AY$3:AY488,MATCH(AL489,$AL$3:AL489,0),0)))</f>
        <v/>
      </c>
      <c r="AZ489" s="22" t="str">
        <f>IF(AM489="","",IF(COUNTIF($AM$3:AM489,AM489)=1,1+MAX($AZ$3:AZ488),INDEX($AZ$3:AZ488,MATCH(AM489,$AM$3:AM489,0),0)))</f>
        <v/>
      </c>
      <c r="BA489" s="79" t="str">
        <f t="shared" si="233"/>
        <v/>
      </c>
      <c r="BB489" s="79" t="str">
        <f t="shared" si="234"/>
        <v/>
      </c>
      <c r="BC489" s="22" t="str">
        <f>IF($AL489="","",IF(COUNTIF(AL489,"*"&amp;BC$1&amp;"*"),COUNTIF(AL$3:AL489,"*"&amp;BC$1&amp;"*"),""))</f>
        <v/>
      </c>
      <c r="BD489" s="22" t="str">
        <f>IF($AL489="","",IF(COUNTIF(AM489,"*"&amp;BD$1&amp;"*"),COUNTIF(AM$3:AM489,"*"&amp;BD$1&amp;"*"),""))</f>
        <v/>
      </c>
      <c r="BE489" s="22" t="str">
        <f>IF($AL489="","",IF(COUNTIF(AN489,"*"&amp;BE$1&amp;"*"),COUNTIF(AN$3:AN489,"*"&amp;BE$1&amp;"*"),""))</f>
        <v/>
      </c>
      <c r="BF489" s="22" t="str">
        <f>IF($AL489="","",IF(COUNTIF(AO489,"*"&amp;BF$1&amp;"*"),COUNTIF(AO$3:AO489,"*"&amp;BF$1&amp;"*"),""))</f>
        <v/>
      </c>
      <c r="BG489" s="83" t="str">
        <f t="shared" si="235"/>
        <v/>
      </c>
      <c r="BH489" s="22" t="str">
        <f t="shared" si="236"/>
        <v/>
      </c>
      <c r="BI489" s="22" t="str">
        <f t="shared" si="237"/>
        <v/>
      </c>
      <c r="BK489" s="22" t="str">
        <f>IF($BK$1&gt;=1+MAX($BK$3:BK488),1+MAX($BK$3:BK488),"")</f>
        <v/>
      </c>
      <c r="BL489" s="22" t="str">
        <f t="shared" si="257"/>
        <v/>
      </c>
      <c r="BM489" s="22" t="str">
        <f t="shared" si="257"/>
        <v/>
      </c>
      <c r="BN489" s="22" t="str">
        <f t="shared" si="257"/>
        <v/>
      </c>
      <c r="BO489" s="22" t="str">
        <f t="shared" si="257"/>
        <v/>
      </c>
      <c r="BP489" s="22" t="str">
        <f t="shared" si="257"/>
        <v/>
      </c>
      <c r="BQ489" s="22" t="str">
        <f t="shared" si="257"/>
        <v/>
      </c>
      <c r="BR489" s="22" t="str">
        <f t="shared" si="257"/>
        <v/>
      </c>
      <c r="BS489" s="22" t="str">
        <f t="shared" si="257"/>
        <v/>
      </c>
      <c r="BT489" s="22" t="str">
        <f t="shared" si="257"/>
        <v/>
      </c>
      <c r="BU489" s="22" t="str">
        <f t="shared" si="257"/>
        <v/>
      </c>
      <c r="BV489" s="22" t="str">
        <f t="shared" si="257"/>
        <v/>
      </c>
    </row>
    <row r="490" spans="2:74" ht="30" customHeight="1" x14ac:dyDescent="0.2">
      <c r="B490" s="75"/>
      <c r="C490" s="75"/>
      <c r="D490" s="77"/>
      <c r="E490" s="49"/>
      <c r="F490" s="49"/>
      <c r="G490" s="50"/>
      <c r="H490" s="51"/>
      <c r="I490" s="50"/>
      <c r="J490" s="53"/>
      <c r="K490" s="55" t="str">
        <f t="shared" si="239"/>
        <v/>
      </c>
      <c r="L490" s="50" t="str">
        <f t="shared" si="240"/>
        <v/>
      </c>
      <c r="M490" s="50" t="str">
        <f t="shared" si="241"/>
        <v/>
      </c>
      <c r="N490" s="72" t="str">
        <f t="shared" si="242"/>
        <v/>
      </c>
      <c r="O490" s="72" t="str">
        <f t="shared" si="243"/>
        <v/>
      </c>
      <c r="P490" s="51" t="str">
        <f t="shared" si="244"/>
        <v/>
      </c>
      <c r="Q490" s="21"/>
      <c r="R490" s="68" t="str">
        <f t="shared" si="245"/>
        <v/>
      </c>
      <c r="S490" s="51" t="str">
        <f t="shared" si="246"/>
        <v/>
      </c>
      <c r="T490" s="24"/>
      <c r="U490" s="7" t="str">
        <f t="shared" si="230"/>
        <v/>
      </c>
      <c r="V490" s="8" t="str">
        <f t="shared" si="247"/>
        <v/>
      </c>
      <c r="W490" s="21"/>
      <c r="X490" s="14" t="str">
        <f t="shared" si="231"/>
        <v/>
      </c>
      <c r="Y490" s="14" t="str">
        <f t="shared" si="248"/>
        <v/>
      </c>
      <c r="Z490" s="8" t="str">
        <f t="shared" si="249"/>
        <v/>
      </c>
      <c r="AA490" s="24"/>
      <c r="AB490" s="4" t="str">
        <f>IF(B490="","",COUNT(B$3:B490))</f>
        <v/>
      </c>
      <c r="AC490" s="4" t="str">
        <f>IF(C490="","",COUNT(C$3:C490))</f>
        <v/>
      </c>
      <c r="AD490" s="4" t="str">
        <f>IF(D490="","",COUNT(D$3:D490))</f>
        <v/>
      </c>
      <c r="AE490" s="22" t="str">
        <f>IF(E490="","",COUNTA($E$3:E490))</f>
        <v/>
      </c>
      <c r="AF490" s="60" t="str">
        <f>IF(B490="",IF(OR($C490&lt;&gt;"",$D490&lt;&gt;"",$E490&lt;&gt;"",$F490&lt;&gt;""),INDEX(AF$3:AF489,MATCH(MAX(AB$3:AB489),AB$3:AB489,0),0),""),B490)</f>
        <v/>
      </c>
      <c r="AG490" s="60" t="str">
        <f>IF(C490="",IF(OR($B490&lt;&gt;"",$D490&lt;&gt;"",$E490&lt;&gt;"",$F490&lt;&gt;""),INDEX(AG$3:AG489,MATCH(MAX(AC$3:AC489),AC$3:AC489,0),0),""),C490)</f>
        <v/>
      </c>
      <c r="AH490" s="60" t="str">
        <f>IF(D490="",IF(OR($B490&lt;&gt;"",$C490&lt;&gt;"",$E490&lt;&gt;"",$F490&lt;&gt;""),INDEX(AH$3:AH489,MATCH(MAX(AD$3:AD489),AD$3:AD489,0),0),""),D490)</f>
        <v/>
      </c>
      <c r="AI490" s="19" t="str">
        <f t="shared" si="250"/>
        <v/>
      </c>
      <c r="AJ490" s="22" t="str">
        <f>IF(AK490="","",$AK490&amp;"@"&amp;AL490&amp;IF(AL490="","","@"&amp;COUNTIF($AI$3:AI490,AL490)))</f>
        <v/>
      </c>
      <c r="AK490" s="45" t="str">
        <f t="shared" si="251"/>
        <v/>
      </c>
      <c r="AL490" s="5" t="str">
        <f>IF(AI490="",IF(AND(F490&lt;&gt;"",E490=""),INDEX($AI$3:AI489,MATCH(MAX($AE$3:AE489),$AE$3:AE489,0),0),""),AI490)</f>
        <v/>
      </c>
      <c r="AM490" s="22" t="str">
        <f>IF(入力!F490="","",IFERROR(INDEX(設定!$B$3:$B$100003,IFERROR(MATCH("*"&amp;$F490&amp;"*",設定!B$3:B$100003,0),MATCH("*"&amp;$F490&amp;"*",設定!C$3:C$100003,0)),0),入力!F490))&amp;""</f>
        <v/>
      </c>
      <c r="AN490" s="22" t="str">
        <f>IF(AM490="","",IFERROR(IF(入力!I490="",INDEX(設定!$D$3:$D$100003,MATCH("*"&amp;$AM490&amp;"*",設定!B$3:B$100003,0),0),I490),I490))&amp;""</f>
        <v/>
      </c>
      <c r="AO490" s="22" t="str">
        <f t="shared" si="252"/>
        <v/>
      </c>
      <c r="AP490" s="22" t="str">
        <f t="shared" si="253"/>
        <v/>
      </c>
      <c r="AQ490" s="22" t="str">
        <f>IF(AM490="","",IFERROR(IF(入力!H490="",INDEX(設定!$E$3:$X$100003,MATCH("*"&amp;$AM490&amp;"*",設定!B$3:B$100003,0),MATCH($AK490,設定!$E$1:$X$1,1)),H490),H490))</f>
        <v/>
      </c>
      <c r="AR490" s="23" t="str">
        <f t="shared" si="254"/>
        <v/>
      </c>
      <c r="AS490" s="23" t="str">
        <f>IF(AND(AR490&lt;&gt;"",COUNTIF($AJ$3:AJ490,AJ490)=1),SUMIF($AJ$3:$AR$100003,AJ490,$AR$3:$AR$100003),"")</f>
        <v/>
      </c>
      <c r="AT490" s="23" t="str">
        <f>IF(AND(COUNTIF($AK$3:AK490,AK490)=COUNTIF($AK$3:AK100490,AK490),AK490&lt;&gt;""),SUMIF($AK$3:AK490,AK490,$AR$3:AR490),"")</f>
        <v/>
      </c>
      <c r="AU490" s="125"/>
      <c r="AV490" s="22" t="str">
        <f>IF(COUNT(BA490:BF490)=6,MAX($AV$3:AV489)+1,"")</f>
        <v/>
      </c>
      <c r="AW490" s="22" t="str">
        <f>IF(AX490="","",RANK(AX490,$AX$3:$AX$100003,1)+COUNTIF($AX$3:AX490,AX490)-1)</f>
        <v/>
      </c>
      <c r="AX490" s="22" t="str">
        <f t="shared" si="232"/>
        <v/>
      </c>
      <c r="AY490" s="22" t="str">
        <f>IF(AL490="","",IF(COUNTIF($AL$3:AL490,AL490)=1,1+MAX($AY$3:AY489),INDEX($AY$3:AY489,MATCH(AL490,$AL$3:AL490,0),0)))</f>
        <v/>
      </c>
      <c r="AZ490" s="22" t="str">
        <f>IF(AM490="","",IF(COUNTIF($AM$3:AM490,AM490)=1,1+MAX($AZ$3:AZ489),INDEX($AZ$3:AZ489,MATCH(AM490,$AM$3:AM490,0),0)))</f>
        <v/>
      </c>
      <c r="BA490" s="79" t="str">
        <f t="shared" si="233"/>
        <v/>
      </c>
      <c r="BB490" s="79" t="str">
        <f t="shared" si="234"/>
        <v/>
      </c>
      <c r="BC490" s="22" t="str">
        <f>IF($AL490="","",IF(COUNTIF(AL490,"*"&amp;BC$1&amp;"*"),COUNTIF(AL$3:AL490,"*"&amp;BC$1&amp;"*"),""))</f>
        <v/>
      </c>
      <c r="BD490" s="22" t="str">
        <f>IF($AL490="","",IF(COUNTIF(AM490,"*"&amp;BD$1&amp;"*"),COUNTIF(AM$3:AM490,"*"&amp;BD$1&amp;"*"),""))</f>
        <v/>
      </c>
      <c r="BE490" s="22" t="str">
        <f>IF($AL490="","",IF(COUNTIF(AN490,"*"&amp;BE$1&amp;"*"),COUNTIF(AN$3:AN490,"*"&amp;BE$1&amp;"*"),""))</f>
        <v/>
      </c>
      <c r="BF490" s="22" t="str">
        <f>IF($AL490="","",IF(COUNTIF(AO490,"*"&amp;BF$1&amp;"*"),COUNTIF(AO$3:AO490,"*"&amp;BF$1&amp;"*"),""))</f>
        <v/>
      </c>
      <c r="BG490" s="83" t="str">
        <f t="shared" si="235"/>
        <v/>
      </c>
      <c r="BH490" s="22" t="str">
        <f t="shared" si="236"/>
        <v/>
      </c>
      <c r="BI490" s="22" t="str">
        <f t="shared" si="237"/>
        <v/>
      </c>
      <c r="BK490" s="22" t="str">
        <f>IF($BK$1&gt;=1+MAX($BK$3:BK489),1+MAX($BK$3:BK489),"")</f>
        <v/>
      </c>
      <c r="BL490" s="22" t="str">
        <f t="shared" si="257"/>
        <v/>
      </c>
      <c r="BM490" s="22" t="str">
        <f t="shared" si="257"/>
        <v/>
      </c>
      <c r="BN490" s="22" t="str">
        <f t="shared" si="257"/>
        <v/>
      </c>
      <c r="BO490" s="22" t="str">
        <f t="shared" si="257"/>
        <v/>
      </c>
      <c r="BP490" s="22" t="str">
        <f t="shared" si="257"/>
        <v/>
      </c>
      <c r="BQ490" s="22" t="str">
        <f t="shared" si="257"/>
        <v/>
      </c>
      <c r="BR490" s="22" t="str">
        <f t="shared" si="257"/>
        <v/>
      </c>
      <c r="BS490" s="22" t="str">
        <f t="shared" si="257"/>
        <v/>
      </c>
      <c r="BT490" s="22" t="str">
        <f t="shared" si="257"/>
        <v/>
      </c>
      <c r="BU490" s="22" t="str">
        <f t="shared" si="257"/>
        <v/>
      </c>
      <c r="BV490" s="22" t="str">
        <f t="shared" si="257"/>
        <v/>
      </c>
    </row>
    <row r="491" spans="2:74" ht="30" customHeight="1" x14ac:dyDescent="0.2">
      <c r="B491" s="75"/>
      <c r="C491" s="75"/>
      <c r="D491" s="77"/>
      <c r="E491" s="49"/>
      <c r="F491" s="49"/>
      <c r="G491" s="50"/>
      <c r="H491" s="51"/>
      <c r="I491" s="50"/>
      <c r="J491" s="53"/>
      <c r="K491" s="55" t="str">
        <f t="shared" si="239"/>
        <v/>
      </c>
      <c r="L491" s="50" t="str">
        <f t="shared" si="240"/>
        <v/>
      </c>
      <c r="M491" s="50" t="str">
        <f t="shared" si="241"/>
        <v/>
      </c>
      <c r="N491" s="72" t="str">
        <f t="shared" si="242"/>
        <v/>
      </c>
      <c r="O491" s="72" t="str">
        <f t="shared" si="243"/>
        <v/>
      </c>
      <c r="P491" s="51" t="str">
        <f t="shared" si="244"/>
        <v/>
      </c>
      <c r="Q491" s="21"/>
      <c r="R491" s="68" t="str">
        <f t="shared" si="245"/>
        <v/>
      </c>
      <c r="S491" s="51" t="str">
        <f t="shared" si="246"/>
        <v/>
      </c>
      <c r="T491" s="24"/>
      <c r="U491" s="7" t="str">
        <f t="shared" si="230"/>
        <v/>
      </c>
      <c r="V491" s="8" t="str">
        <f t="shared" si="247"/>
        <v/>
      </c>
      <c r="W491" s="21"/>
      <c r="X491" s="14" t="str">
        <f t="shared" si="231"/>
        <v/>
      </c>
      <c r="Y491" s="14" t="str">
        <f t="shared" si="248"/>
        <v/>
      </c>
      <c r="Z491" s="8" t="str">
        <f t="shared" si="249"/>
        <v/>
      </c>
      <c r="AA491" s="24"/>
      <c r="AB491" s="4" t="str">
        <f>IF(B491="","",COUNT(B$3:B491))</f>
        <v/>
      </c>
      <c r="AC491" s="4" t="str">
        <f>IF(C491="","",COUNT(C$3:C491))</f>
        <v/>
      </c>
      <c r="AD491" s="4" t="str">
        <f>IF(D491="","",COUNT(D$3:D491))</f>
        <v/>
      </c>
      <c r="AE491" s="22" t="str">
        <f>IF(E491="","",COUNTA($E$3:E491))</f>
        <v/>
      </c>
      <c r="AF491" s="60" t="str">
        <f>IF(B491="",IF(OR($C491&lt;&gt;"",$D491&lt;&gt;"",$E491&lt;&gt;"",$F491&lt;&gt;""),INDEX(AF$3:AF490,MATCH(MAX(AB$3:AB490),AB$3:AB490,0),0),""),B491)</f>
        <v/>
      </c>
      <c r="AG491" s="60" t="str">
        <f>IF(C491="",IF(OR($B491&lt;&gt;"",$D491&lt;&gt;"",$E491&lt;&gt;"",$F491&lt;&gt;""),INDEX(AG$3:AG490,MATCH(MAX(AC$3:AC490),AC$3:AC490,0),0),""),C491)</f>
        <v/>
      </c>
      <c r="AH491" s="60" t="str">
        <f>IF(D491="",IF(OR($B491&lt;&gt;"",$C491&lt;&gt;"",$E491&lt;&gt;"",$F491&lt;&gt;""),INDEX(AH$3:AH490,MATCH(MAX(AD$3:AD490),AD$3:AD490,0),0),""),D491)</f>
        <v/>
      </c>
      <c r="AI491" s="19" t="str">
        <f t="shared" si="250"/>
        <v/>
      </c>
      <c r="AJ491" s="22" t="str">
        <f>IF(AK491="","",$AK491&amp;"@"&amp;AL491&amp;IF(AL491="","","@"&amp;COUNTIF($AI$3:AI491,AL491)))</f>
        <v/>
      </c>
      <c r="AK491" s="45" t="str">
        <f t="shared" si="251"/>
        <v/>
      </c>
      <c r="AL491" s="5" t="str">
        <f>IF(AI491="",IF(AND(F491&lt;&gt;"",E491=""),INDEX($AI$3:AI490,MATCH(MAX($AE$3:AE490),$AE$3:AE490,0),0),""),AI491)</f>
        <v/>
      </c>
      <c r="AM491" s="22" t="str">
        <f>IF(入力!F491="","",IFERROR(INDEX(設定!$B$3:$B$100003,IFERROR(MATCH("*"&amp;$F491&amp;"*",設定!B$3:B$100003,0),MATCH("*"&amp;$F491&amp;"*",設定!C$3:C$100003,0)),0),入力!F491))&amp;""</f>
        <v/>
      </c>
      <c r="AN491" s="22" t="str">
        <f>IF(AM491="","",IFERROR(IF(入力!I491="",INDEX(設定!$D$3:$D$100003,MATCH("*"&amp;$AM491&amp;"*",設定!B$3:B$100003,0),0),I491),I491))&amp;""</f>
        <v/>
      </c>
      <c r="AO491" s="22" t="str">
        <f t="shared" si="252"/>
        <v/>
      </c>
      <c r="AP491" s="22" t="str">
        <f t="shared" si="253"/>
        <v/>
      </c>
      <c r="AQ491" s="22" t="str">
        <f>IF(AM491="","",IFERROR(IF(入力!H491="",INDEX(設定!$E$3:$X$100003,MATCH("*"&amp;$AM491&amp;"*",設定!B$3:B$100003,0),MATCH($AK491,設定!$E$1:$X$1,1)),H491),H491))</f>
        <v/>
      </c>
      <c r="AR491" s="23" t="str">
        <f t="shared" si="254"/>
        <v/>
      </c>
      <c r="AS491" s="23" t="str">
        <f>IF(AND(AR491&lt;&gt;"",COUNTIF($AJ$3:AJ491,AJ491)=1),SUMIF($AJ$3:$AR$100003,AJ491,$AR$3:$AR$100003),"")</f>
        <v/>
      </c>
      <c r="AT491" s="23" t="str">
        <f>IF(AND(COUNTIF($AK$3:AK491,AK491)=COUNTIF($AK$3:AK100491,AK491),AK491&lt;&gt;""),SUMIF($AK$3:AK491,AK491,$AR$3:AR491),"")</f>
        <v/>
      </c>
      <c r="AU491" s="125"/>
      <c r="AV491" s="22" t="str">
        <f>IF(COUNT(BA491:BF491)=6,MAX($AV$3:AV490)+1,"")</f>
        <v/>
      </c>
      <c r="AW491" s="22" t="str">
        <f>IF(AX491="","",RANK(AX491,$AX$3:$AX$100003,1)+COUNTIF($AX$3:AX491,AX491)-1)</f>
        <v/>
      </c>
      <c r="AX491" s="22" t="str">
        <f t="shared" si="232"/>
        <v/>
      </c>
      <c r="AY491" s="22" t="str">
        <f>IF(AL491="","",IF(COUNTIF($AL$3:AL491,AL491)=1,1+MAX($AY$3:AY490),INDEX($AY$3:AY490,MATCH(AL491,$AL$3:AL491,0),0)))</f>
        <v/>
      </c>
      <c r="AZ491" s="22" t="str">
        <f>IF(AM491="","",IF(COUNTIF($AM$3:AM491,AM491)=1,1+MAX($AZ$3:AZ490),INDEX($AZ$3:AZ490,MATCH(AM491,$AM$3:AM491,0),0)))</f>
        <v/>
      </c>
      <c r="BA491" s="79" t="str">
        <f t="shared" si="233"/>
        <v/>
      </c>
      <c r="BB491" s="79" t="str">
        <f t="shared" si="234"/>
        <v/>
      </c>
      <c r="BC491" s="22" t="str">
        <f>IF($AL491="","",IF(COUNTIF(AL491,"*"&amp;BC$1&amp;"*"),COUNTIF(AL$3:AL491,"*"&amp;BC$1&amp;"*"),""))</f>
        <v/>
      </c>
      <c r="BD491" s="22" t="str">
        <f>IF($AL491="","",IF(COUNTIF(AM491,"*"&amp;BD$1&amp;"*"),COUNTIF(AM$3:AM491,"*"&amp;BD$1&amp;"*"),""))</f>
        <v/>
      </c>
      <c r="BE491" s="22" t="str">
        <f>IF($AL491="","",IF(COUNTIF(AN491,"*"&amp;BE$1&amp;"*"),COUNTIF(AN$3:AN491,"*"&amp;BE$1&amp;"*"),""))</f>
        <v/>
      </c>
      <c r="BF491" s="22" t="str">
        <f>IF($AL491="","",IF(COUNTIF(AO491,"*"&amp;BF$1&amp;"*"),COUNTIF(AO$3:AO491,"*"&amp;BF$1&amp;"*"),""))</f>
        <v/>
      </c>
      <c r="BG491" s="83" t="str">
        <f t="shared" si="235"/>
        <v/>
      </c>
      <c r="BH491" s="22" t="str">
        <f t="shared" si="236"/>
        <v/>
      </c>
      <c r="BI491" s="22" t="str">
        <f t="shared" si="237"/>
        <v/>
      </c>
      <c r="BK491" s="22" t="str">
        <f>IF($BK$1&gt;=1+MAX($BK$3:BK490),1+MAX($BK$3:BK490),"")</f>
        <v/>
      </c>
      <c r="BL491" s="22" t="str">
        <f t="shared" si="257"/>
        <v/>
      </c>
      <c r="BM491" s="22" t="str">
        <f t="shared" si="257"/>
        <v/>
      </c>
      <c r="BN491" s="22" t="str">
        <f t="shared" si="257"/>
        <v/>
      </c>
      <c r="BO491" s="22" t="str">
        <f t="shared" si="257"/>
        <v/>
      </c>
      <c r="BP491" s="22" t="str">
        <f t="shared" si="257"/>
        <v/>
      </c>
      <c r="BQ491" s="22" t="str">
        <f t="shared" si="257"/>
        <v/>
      </c>
      <c r="BR491" s="22" t="str">
        <f t="shared" si="257"/>
        <v/>
      </c>
      <c r="BS491" s="22" t="str">
        <f t="shared" si="257"/>
        <v/>
      </c>
      <c r="BT491" s="22" t="str">
        <f t="shared" si="257"/>
        <v/>
      </c>
      <c r="BU491" s="22" t="str">
        <f t="shared" si="257"/>
        <v/>
      </c>
      <c r="BV491" s="22" t="str">
        <f t="shared" si="257"/>
        <v/>
      </c>
    </row>
    <row r="492" spans="2:74" ht="30" customHeight="1" x14ac:dyDescent="0.2">
      <c r="B492" s="75"/>
      <c r="C492" s="75"/>
      <c r="D492" s="77"/>
      <c r="E492" s="49"/>
      <c r="F492" s="49"/>
      <c r="G492" s="50"/>
      <c r="H492" s="51"/>
      <c r="I492" s="50"/>
      <c r="J492" s="53"/>
      <c r="K492" s="55" t="str">
        <f t="shared" si="239"/>
        <v/>
      </c>
      <c r="L492" s="50" t="str">
        <f t="shared" si="240"/>
        <v/>
      </c>
      <c r="M492" s="50" t="str">
        <f t="shared" si="241"/>
        <v/>
      </c>
      <c r="N492" s="72" t="str">
        <f t="shared" si="242"/>
        <v/>
      </c>
      <c r="O492" s="72" t="str">
        <f t="shared" si="243"/>
        <v/>
      </c>
      <c r="P492" s="51" t="str">
        <f t="shared" si="244"/>
        <v/>
      </c>
      <c r="Q492" s="21"/>
      <c r="R492" s="68" t="str">
        <f t="shared" si="245"/>
        <v/>
      </c>
      <c r="S492" s="51" t="str">
        <f t="shared" si="246"/>
        <v/>
      </c>
      <c r="T492" s="24"/>
      <c r="U492" s="7" t="str">
        <f t="shared" si="230"/>
        <v/>
      </c>
      <c r="V492" s="8" t="str">
        <f t="shared" si="247"/>
        <v/>
      </c>
      <c r="W492" s="21"/>
      <c r="X492" s="14" t="str">
        <f t="shared" si="231"/>
        <v/>
      </c>
      <c r="Y492" s="14" t="str">
        <f t="shared" si="248"/>
        <v/>
      </c>
      <c r="Z492" s="8" t="str">
        <f t="shared" si="249"/>
        <v/>
      </c>
      <c r="AA492" s="24"/>
      <c r="AB492" s="4" t="str">
        <f>IF(B492="","",COUNT(B$3:B492))</f>
        <v/>
      </c>
      <c r="AC492" s="4" t="str">
        <f>IF(C492="","",COUNT(C$3:C492))</f>
        <v/>
      </c>
      <c r="AD492" s="4" t="str">
        <f>IF(D492="","",COUNT(D$3:D492))</f>
        <v/>
      </c>
      <c r="AE492" s="22" t="str">
        <f>IF(E492="","",COUNTA($E$3:E492))</f>
        <v/>
      </c>
      <c r="AF492" s="60" t="str">
        <f>IF(B492="",IF(OR($C492&lt;&gt;"",$D492&lt;&gt;"",$E492&lt;&gt;"",$F492&lt;&gt;""),INDEX(AF$3:AF491,MATCH(MAX(AB$3:AB491),AB$3:AB491,0),0),""),B492)</f>
        <v/>
      </c>
      <c r="AG492" s="60" t="str">
        <f>IF(C492="",IF(OR($B492&lt;&gt;"",$D492&lt;&gt;"",$E492&lt;&gt;"",$F492&lt;&gt;""),INDEX(AG$3:AG491,MATCH(MAX(AC$3:AC491),AC$3:AC491,0),0),""),C492)</f>
        <v/>
      </c>
      <c r="AH492" s="60" t="str">
        <f>IF(D492="",IF(OR($B492&lt;&gt;"",$C492&lt;&gt;"",$E492&lt;&gt;"",$F492&lt;&gt;""),INDEX(AH$3:AH491,MATCH(MAX(AD$3:AD491),AD$3:AD491,0),0),""),D492)</f>
        <v/>
      </c>
      <c r="AI492" s="19" t="str">
        <f t="shared" si="250"/>
        <v/>
      </c>
      <c r="AJ492" s="22" t="str">
        <f>IF(AK492="","",$AK492&amp;"@"&amp;AL492&amp;IF(AL492="","","@"&amp;COUNTIF($AI$3:AI492,AL492)))</f>
        <v/>
      </c>
      <c r="AK492" s="45" t="str">
        <f t="shared" si="251"/>
        <v/>
      </c>
      <c r="AL492" s="5" t="str">
        <f>IF(AI492="",IF(AND(F492&lt;&gt;"",E492=""),INDEX($AI$3:AI491,MATCH(MAX($AE$3:AE491),$AE$3:AE491,0),0),""),AI492)</f>
        <v/>
      </c>
      <c r="AM492" s="22" t="str">
        <f>IF(入力!F492="","",IFERROR(INDEX(設定!$B$3:$B$100003,IFERROR(MATCH("*"&amp;$F492&amp;"*",設定!B$3:B$100003,0),MATCH("*"&amp;$F492&amp;"*",設定!C$3:C$100003,0)),0),入力!F492))&amp;""</f>
        <v/>
      </c>
      <c r="AN492" s="22" t="str">
        <f>IF(AM492="","",IFERROR(IF(入力!I492="",INDEX(設定!$D$3:$D$100003,MATCH("*"&amp;$AM492&amp;"*",設定!B$3:B$100003,0),0),I492),I492))&amp;""</f>
        <v/>
      </c>
      <c r="AO492" s="22" t="str">
        <f t="shared" si="252"/>
        <v/>
      </c>
      <c r="AP492" s="22" t="str">
        <f t="shared" si="253"/>
        <v/>
      </c>
      <c r="AQ492" s="22" t="str">
        <f>IF(AM492="","",IFERROR(IF(入力!H492="",INDEX(設定!$E$3:$X$100003,MATCH("*"&amp;$AM492&amp;"*",設定!B$3:B$100003,0),MATCH($AK492,設定!$E$1:$X$1,1)),H492),H492))</f>
        <v/>
      </c>
      <c r="AR492" s="23" t="str">
        <f t="shared" si="254"/>
        <v/>
      </c>
      <c r="AS492" s="23" t="str">
        <f>IF(AND(AR492&lt;&gt;"",COUNTIF($AJ$3:AJ492,AJ492)=1),SUMIF($AJ$3:$AR$100003,AJ492,$AR$3:$AR$100003),"")</f>
        <v/>
      </c>
      <c r="AT492" s="23" t="str">
        <f>IF(AND(COUNTIF($AK$3:AK492,AK492)=COUNTIF($AK$3:AK100492,AK492),AK492&lt;&gt;""),SUMIF($AK$3:AK492,AK492,$AR$3:AR492),"")</f>
        <v/>
      </c>
      <c r="AU492" s="125"/>
      <c r="AV492" s="22" t="str">
        <f>IF(COUNT(BA492:BF492)=6,MAX($AV$3:AV491)+1,"")</f>
        <v/>
      </c>
      <c r="AW492" s="22" t="str">
        <f>IF(AX492="","",RANK(AX492,$AX$3:$AX$100003,1)+COUNTIF($AX$3:AX492,AX492)-1)</f>
        <v/>
      </c>
      <c r="AX492" s="22" t="str">
        <f t="shared" si="232"/>
        <v/>
      </c>
      <c r="AY492" s="22" t="str">
        <f>IF(AL492="","",IF(COUNTIF($AL$3:AL492,AL492)=1,1+MAX($AY$3:AY491),INDEX($AY$3:AY491,MATCH(AL492,$AL$3:AL492,0),0)))</f>
        <v/>
      </c>
      <c r="AZ492" s="22" t="str">
        <f>IF(AM492="","",IF(COUNTIF($AM$3:AM492,AM492)=1,1+MAX($AZ$3:AZ491),INDEX($AZ$3:AZ491,MATCH(AM492,$AM$3:AM492,0),0)))</f>
        <v/>
      </c>
      <c r="BA492" s="79" t="str">
        <f t="shared" si="233"/>
        <v/>
      </c>
      <c r="BB492" s="79" t="str">
        <f t="shared" si="234"/>
        <v/>
      </c>
      <c r="BC492" s="22" t="str">
        <f>IF($AL492="","",IF(COUNTIF(AL492,"*"&amp;BC$1&amp;"*"),COUNTIF(AL$3:AL492,"*"&amp;BC$1&amp;"*"),""))</f>
        <v/>
      </c>
      <c r="BD492" s="22" t="str">
        <f>IF($AL492="","",IF(COUNTIF(AM492,"*"&amp;BD$1&amp;"*"),COUNTIF(AM$3:AM492,"*"&amp;BD$1&amp;"*"),""))</f>
        <v/>
      </c>
      <c r="BE492" s="22" t="str">
        <f>IF($AL492="","",IF(COUNTIF(AN492,"*"&amp;BE$1&amp;"*"),COUNTIF(AN$3:AN492,"*"&amp;BE$1&amp;"*"),""))</f>
        <v/>
      </c>
      <c r="BF492" s="22" t="str">
        <f>IF($AL492="","",IF(COUNTIF(AO492,"*"&amp;BF$1&amp;"*"),COUNTIF(AO$3:AO492,"*"&amp;BF$1&amp;"*"),""))</f>
        <v/>
      </c>
      <c r="BG492" s="83" t="str">
        <f t="shared" si="235"/>
        <v/>
      </c>
      <c r="BH492" s="22" t="str">
        <f t="shared" si="236"/>
        <v/>
      </c>
      <c r="BI492" s="22" t="str">
        <f t="shared" si="237"/>
        <v/>
      </c>
      <c r="BK492" s="22" t="str">
        <f>IF($BK$1&gt;=1+MAX($BK$3:BK491),1+MAX($BK$3:BK491),"")</f>
        <v/>
      </c>
      <c r="BL492" s="22" t="str">
        <f t="shared" si="257"/>
        <v/>
      </c>
      <c r="BM492" s="22" t="str">
        <f t="shared" si="257"/>
        <v/>
      </c>
      <c r="BN492" s="22" t="str">
        <f t="shared" si="257"/>
        <v/>
      </c>
      <c r="BO492" s="22" t="str">
        <f t="shared" si="257"/>
        <v/>
      </c>
      <c r="BP492" s="22" t="str">
        <f t="shared" si="257"/>
        <v/>
      </c>
      <c r="BQ492" s="22" t="str">
        <f t="shared" si="257"/>
        <v/>
      </c>
      <c r="BR492" s="22" t="str">
        <f t="shared" si="257"/>
        <v/>
      </c>
      <c r="BS492" s="22" t="str">
        <f t="shared" si="257"/>
        <v/>
      </c>
      <c r="BT492" s="22" t="str">
        <f t="shared" si="257"/>
        <v/>
      </c>
      <c r="BU492" s="22" t="str">
        <f t="shared" si="257"/>
        <v/>
      </c>
      <c r="BV492" s="22" t="str">
        <f t="shared" si="257"/>
        <v/>
      </c>
    </row>
    <row r="493" spans="2:74" ht="30" customHeight="1" x14ac:dyDescent="0.2">
      <c r="B493" s="75"/>
      <c r="C493" s="75"/>
      <c r="D493" s="77"/>
      <c r="E493" s="49"/>
      <c r="F493" s="49"/>
      <c r="G493" s="50"/>
      <c r="H493" s="51"/>
      <c r="I493" s="50"/>
      <c r="J493" s="53"/>
      <c r="K493" s="55" t="str">
        <f t="shared" si="239"/>
        <v/>
      </c>
      <c r="L493" s="50" t="str">
        <f t="shared" si="240"/>
        <v/>
      </c>
      <c r="M493" s="50" t="str">
        <f t="shared" si="241"/>
        <v/>
      </c>
      <c r="N493" s="72" t="str">
        <f t="shared" si="242"/>
        <v/>
      </c>
      <c r="O493" s="72" t="str">
        <f t="shared" si="243"/>
        <v/>
      </c>
      <c r="P493" s="51" t="str">
        <f t="shared" si="244"/>
        <v/>
      </c>
      <c r="Q493" s="21"/>
      <c r="R493" s="68" t="str">
        <f t="shared" si="245"/>
        <v/>
      </c>
      <c r="S493" s="51" t="str">
        <f t="shared" si="246"/>
        <v/>
      </c>
      <c r="T493" s="24"/>
      <c r="U493" s="7" t="str">
        <f t="shared" si="230"/>
        <v/>
      </c>
      <c r="V493" s="8" t="str">
        <f t="shared" si="247"/>
        <v/>
      </c>
      <c r="W493" s="21"/>
      <c r="X493" s="14" t="str">
        <f t="shared" si="231"/>
        <v/>
      </c>
      <c r="Y493" s="14" t="str">
        <f t="shared" si="248"/>
        <v/>
      </c>
      <c r="Z493" s="8" t="str">
        <f t="shared" si="249"/>
        <v/>
      </c>
      <c r="AA493" s="24"/>
      <c r="AB493" s="4" t="str">
        <f>IF(B493="","",COUNT(B$3:B493))</f>
        <v/>
      </c>
      <c r="AC493" s="4" t="str">
        <f>IF(C493="","",COUNT(C$3:C493))</f>
        <v/>
      </c>
      <c r="AD493" s="4" t="str">
        <f>IF(D493="","",COUNT(D$3:D493))</f>
        <v/>
      </c>
      <c r="AE493" s="22" t="str">
        <f>IF(E493="","",COUNTA($E$3:E493))</f>
        <v/>
      </c>
      <c r="AF493" s="60" t="str">
        <f>IF(B493="",IF(OR($C493&lt;&gt;"",$D493&lt;&gt;"",$E493&lt;&gt;"",$F493&lt;&gt;""),INDEX(AF$3:AF492,MATCH(MAX(AB$3:AB492),AB$3:AB492,0),0),""),B493)</f>
        <v/>
      </c>
      <c r="AG493" s="60" t="str">
        <f>IF(C493="",IF(OR($B493&lt;&gt;"",$D493&lt;&gt;"",$E493&lt;&gt;"",$F493&lt;&gt;""),INDEX(AG$3:AG492,MATCH(MAX(AC$3:AC492),AC$3:AC492,0),0),""),C493)</f>
        <v/>
      </c>
      <c r="AH493" s="60" t="str">
        <f>IF(D493="",IF(OR($B493&lt;&gt;"",$C493&lt;&gt;"",$E493&lt;&gt;"",$F493&lt;&gt;""),INDEX(AH$3:AH492,MATCH(MAX(AD$3:AD492),AD$3:AD492,0),0),""),D493)</f>
        <v/>
      </c>
      <c r="AI493" s="19" t="str">
        <f t="shared" si="250"/>
        <v/>
      </c>
      <c r="AJ493" s="22" t="str">
        <f>IF(AK493="","",$AK493&amp;"@"&amp;AL493&amp;IF(AL493="","","@"&amp;COUNTIF($AI$3:AI493,AL493)))</f>
        <v/>
      </c>
      <c r="AK493" s="45" t="str">
        <f t="shared" si="251"/>
        <v/>
      </c>
      <c r="AL493" s="5" t="str">
        <f>IF(AI493="",IF(AND(F493&lt;&gt;"",E493=""),INDEX($AI$3:AI492,MATCH(MAX($AE$3:AE492),$AE$3:AE492,0),0),""),AI493)</f>
        <v/>
      </c>
      <c r="AM493" s="22" t="str">
        <f>IF(入力!F493="","",IFERROR(INDEX(設定!$B$3:$B$100003,IFERROR(MATCH("*"&amp;$F493&amp;"*",設定!B$3:B$100003,0),MATCH("*"&amp;$F493&amp;"*",設定!C$3:C$100003,0)),0),入力!F493))&amp;""</f>
        <v/>
      </c>
      <c r="AN493" s="22" t="str">
        <f>IF(AM493="","",IFERROR(IF(入力!I493="",INDEX(設定!$D$3:$D$100003,MATCH("*"&amp;$AM493&amp;"*",設定!B$3:B$100003,0),0),I493),I493))&amp;""</f>
        <v/>
      </c>
      <c r="AO493" s="22" t="str">
        <f t="shared" si="252"/>
        <v/>
      </c>
      <c r="AP493" s="22" t="str">
        <f t="shared" si="253"/>
        <v/>
      </c>
      <c r="AQ493" s="22" t="str">
        <f>IF(AM493="","",IFERROR(IF(入力!H493="",INDEX(設定!$E$3:$X$100003,MATCH("*"&amp;$AM493&amp;"*",設定!B$3:B$100003,0),MATCH($AK493,設定!$E$1:$X$1,1)),H493),H493))</f>
        <v/>
      </c>
      <c r="AR493" s="23" t="str">
        <f t="shared" si="254"/>
        <v/>
      </c>
      <c r="AS493" s="23" t="str">
        <f>IF(AND(AR493&lt;&gt;"",COUNTIF($AJ$3:AJ493,AJ493)=1),SUMIF($AJ$3:$AR$100003,AJ493,$AR$3:$AR$100003),"")</f>
        <v/>
      </c>
      <c r="AT493" s="23" t="str">
        <f>IF(AND(COUNTIF($AK$3:AK493,AK493)=COUNTIF($AK$3:AK100493,AK493),AK493&lt;&gt;""),SUMIF($AK$3:AK493,AK493,$AR$3:AR493),"")</f>
        <v/>
      </c>
      <c r="AU493" s="125"/>
      <c r="AV493" s="22" t="str">
        <f>IF(COUNT(BA493:BF493)=6,MAX($AV$3:AV492)+1,"")</f>
        <v/>
      </c>
      <c r="AW493" s="22" t="str">
        <f>IF(AX493="","",RANK(AX493,$AX$3:$AX$100003,1)+COUNTIF($AX$3:AX493,AX493)-1)</f>
        <v/>
      </c>
      <c r="AX493" s="22" t="str">
        <f t="shared" si="232"/>
        <v/>
      </c>
      <c r="AY493" s="22" t="str">
        <f>IF(AL493="","",IF(COUNTIF($AL$3:AL493,AL493)=1,1+MAX($AY$3:AY492),INDEX($AY$3:AY492,MATCH(AL493,$AL$3:AL493,0),0)))</f>
        <v/>
      </c>
      <c r="AZ493" s="22" t="str">
        <f>IF(AM493="","",IF(COUNTIF($AM$3:AM493,AM493)=1,1+MAX($AZ$3:AZ492),INDEX($AZ$3:AZ492,MATCH(AM493,$AM$3:AM493,0),0)))</f>
        <v/>
      </c>
      <c r="BA493" s="79" t="str">
        <f t="shared" si="233"/>
        <v/>
      </c>
      <c r="BB493" s="79" t="str">
        <f t="shared" si="234"/>
        <v/>
      </c>
      <c r="BC493" s="22" t="str">
        <f>IF($AL493="","",IF(COUNTIF(AL493,"*"&amp;BC$1&amp;"*"),COUNTIF(AL$3:AL493,"*"&amp;BC$1&amp;"*"),""))</f>
        <v/>
      </c>
      <c r="BD493" s="22" t="str">
        <f>IF($AL493="","",IF(COUNTIF(AM493,"*"&amp;BD$1&amp;"*"),COUNTIF(AM$3:AM493,"*"&amp;BD$1&amp;"*"),""))</f>
        <v/>
      </c>
      <c r="BE493" s="22" t="str">
        <f>IF($AL493="","",IF(COUNTIF(AN493,"*"&amp;BE$1&amp;"*"),COUNTIF(AN$3:AN493,"*"&amp;BE$1&amp;"*"),""))</f>
        <v/>
      </c>
      <c r="BF493" s="22" t="str">
        <f>IF($AL493="","",IF(COUNTIF(AO493,"*"&amp;BF$1&amp;"*"),COUNTIF(AO$3:AO493,"*"&amp;BF$1&amp;"*"),""))</f>
        <v/>
      </c>
      <c r="BG493" s="83" t="str">
        <f t="shared" si="235"/>
        <v/>
      </c>
      <c r="BH493" s="22" t="str">
        <f t="shared" si="236"/>
        <v/>
      </c>
      <c r="BI493" s="22" t="str">
        <f t="shared" si="237"/>
        <v/>
      </c>
      <c r="BK493" s="22" t="str">
        <f>IF($BK$1&gt;=1+MAX($BK$3:BK492),1+MAX($BK$3:BK492),"")</f>
        <v/>
      </c>
      <c r="BL493" s="22" t="str">
        <f t="shared" ref="BL493:BV502" si="258">IFERROR(IF($BK493="","",INDEX($AF$3:$AR$100003,MATCH($BK493,INDEX($AV$3:$AW$100003,0,MATCH($BL$1,$AV$2:$AW$2,0)),0),MATCH(BL$2,$AF$2:$AR$2,0))),"")</f>
        <v/>
      </c>
      <c r="BM493" s="22" t="str">
        <f t="shared" si="258"/>
        <v/>
      </c>
      <c r="BN493" s="22" t="str">
        <f t="shared" si="258"/>
        <v/>
      </c>
      <c r="BO493" s="22" t="str">
        <f t="shared" si="258"/>
        <v/>
      </c>
      <c r="BP493" s="22" t="str">
        <f t="shared" si="258"/>
        <v/>
      </c>
      <c r="BQ493" s="22" t="str">
        <f t="shared" si="258"/>
        <v/>
      </c>
      <c r="BR493" s="22" t="str">
        <f t="shared" si="258"/>
        <v/>
      </c>
      <c r="BS493" s="22" t="str">
        <f t="shared" si="258"/>
        <v/>
      </c>
      <c r="BT493" s="22" t="str">
        <f t="shared" si="258"/>
        <v/>
      </c>
      <c r="BU493" s="22" t="str">
        <f t="shared" si="258"/>
        <v/>
      </c>
      <c r="BV493" s="22" t="str">
        <f t="shared" si="258"/>
        <v/>
      </c>
    </row>
    <row r="494" spans="2:74" ht="30" customHeight="1" x14ac:dyDescent="0.2">
      <c r="B494" s="75"/>
      <c r="C494" s="75"/>
      <c r="D494" s="77"/>
      <c r="E494" s="49"/>
      <c r="F494" s="49"/>
      <c r="G494" s="50"/>
      <c r="H494" s="51"/>
      <c r="I494" s="50"/>
      <c r="J494" s="53"/>
      <c r="K494" s="55" t="str">
        <f t="shared" si="239"/>
        <v/>
      </c>
      <c r="L494" s="50" t="str">
        <f t="shared" si="240"/>
        <v/>
      </c>
      <c r="M494" s="50" t="str">
        <f t="shared" si="241"/>
        <v/>
      </c>
      <c r="N494" s="72" t="str">
        <f t="shared" si="242"/>
        <v/>
      </c>
      <c r="O494" s="72" t="str">
        <f t="shared" si="243"/>
        <v/>
      </c>
      <c r="P494" s="51" t="str">
        <f t="shared" si="244"/>
        <v/>
      </c>
      <c r="Q494" s="21"/>
      <c r="R494" s="68" t="str">
        <f t="shared" si="245"/>
        <v/>
      </c>
      <c r="S494" s="51" t="str">
        <f t="shared" si="246"/>
        <v/>
      </c>
      <c r="T494" s="24"/>
      <c r="U494" s="7" t="str">
        <f t="shared" si="230"/>
        <v/>
      </c>
      <c r="V494" s="8" t="str">
        <f t="shared" si="247"/>
        <v/>
      </c>
      <c r="W494" s="21"/>
      <c r="X494" s="14" t="str">
        <f t="shared" si="231"/>
        <v/>
      </c>
      <c r="Y494" s="14" t="str">
        <f t="shared" si="248"/>
        <v/>
      </c>
      <c r="Z494" s="8" t="str">
        <f t="shared" si="249"/>
        <v/>
      </c>
      <c r="AA494" s="24"/>
      <c r="AB494" s="4" t="str">
        <f>IF(B494="","",COUNT(B$3:B494))</f>
        <v/>
      </c>
      <c r="AC494" s="4" t="str">
        <f>IF(C494="","",COUNT(C$3:C494))</f>
        <v/>
      </c>
      <c r="AD494" s="4" t="str">
        <f>IF(D494="","",COUNT(D$3:D494))</f>
        <v/>
      </c>
      <c r="AE494" s="22" t="str">
        <f>IF(E494="","",COUNTA($E$3:E494))</f>
        <v/>
      </c>
      <c r="AF494" s="60" t="str">
        <f>IF(B494="",IF(OR($C494&lt;&gt;"",$D494&lt;&gt;"",$E494&lt;&gt;"",$F494&lt;&gt;""),INDEX(AF$3:AF493,MATCH(MAX(AB$3:AB493),AB$3:AB493,0),0),""),B494)</f>
        <v/>
      </c>
      <c r="AG494" s="60" t="str">
        <f>IF(C494="",IF(OR($B494&lt;&gt;"",$D494&lt;&gt;"",$E494&lt;&gt;"",$F494&lt;&gt;""),INDEX(AG$3:AG493,MATCH(MAX(AC$3:AC493),AC$3:AC493,0),0),""),C494)</f>
        <v/>
      </c>
      <c r="AH494" s="60" t="str">
        <f>IF(D494="",IF(OR($B494&lt;&gt;"",$C494&lt;&gt;"",$E494&lt;&gt;"",$F494&lt;&gt;""),INDEX(AH$3:AH493,MATCH(MAX(AD$3:AD493),AD$3:AD493,0),0),""),D494)</f>
        <v/>
      </c>
      <c r="AI494" s="19" t="str">
        <f t="shared" si="250"/>
        <v/>
      </c>
      <c r="AJ494" s="22" t="str">
        <f>IF(AK494="","",$AK494&amp;"@"&amp;AL494&amp;IF(AL494="","","@"&amp;COUNTIF($AI$3:AI494,AL494)))</f>
        <v/>
      </c>
      <c r="AK494" s="45" t="str">
        <f t="shared" si="251"/>
        <v/>
      </c>
      <c r="AL494" s="5" t="str">
        <f>IF(AI494="",IF(AND(F494&lt;&gt;"",E494=""),INDEX($AI$3:AI493,MATCH(MAX($AE$3:AE493),$AE$3:AE493,0),0),""),AI494)</f>
        <v/>
      </c>
      <c r="AM494" s="22" t="str">
        <f>IF(入力!F494="","",IFERROR(INDEX(設定!$B$3:$B$100003,IFERROR(MATCH("*"&amp;$F494&amp;"*",設定!B$3:B$100003,0),MATCH("*"&amp;$F494&amp;"*",設定!C$3:C$100003,0)),0),入力!F494))&amp;""</f>
        <v/>
      </c>
      <c r="AN494" s="22" t="str">
        <f>IF(AM494="","",IFERROR(IF(入力!I494="",INDEX(設定!$D$3:$D$100003,MATCH("*"&amp;$AM494&amp;"*",設定!B$3:B$100003,0),0),I494),I494))&amp;""</f>
        <v/>
      </c>
      <c r="AO494" s="22" t="str">
        <f t="shared" si="252"/>
        <v/>
      </c>
      <c r="AP494" s="22" t="str">
        <f t="shared" si="253"/>
        <v/>
      </c>
      <c r="AQ494" s="22" t="str">
        <f>IF(AM494="","",IFERROR(IF(入力!H494="",INDEX(設定!$E$3:$X$100003,MATCH("*"&amp;$AM494&amp;"*",設定!B$3:B$100003,0),MATCH($AK494,設定!$E$1:$X$1,1)),H494),H494))</f>
        <v/>
      </c>
      <c r="AR494" s="23" t="str">
        <f t="shared" si="254"/>
        <v/>
      </c>
      <c r="AS494" s="23" t="str">
        <f>IF(AND(AR494&lt;&gt;"",COUNTIF($AJ$3:AJ494,AJ494)=1),SUMIF($AJ$3:$AR$100003,AJ494,$AR$3:$AR$100003),"")</f>
        <v/>
      </c>
      <c r="AT494" s="23" t="str">
        <f>IF(AND(COUNTIF($AK$3:AK494,AK494)=COUNTIF($AK$3:AK100494,AK494),AK494&lt;&gt;""),SUMIF($AK$3:AK494,AK494,$AR$3:AR494),"")</f>
        <v/>
      </c>
      <c r="AU494" s="125"/>
      <c r="AV494" s="22" t="str">
        <f>IF(COUNT(BA494:BF494)=6,MAX($AV$3:AV493)+1,"")</f>
        <v/>
      </c>
      <c r="AW494" s="22" t="str">
        <f>IF(AX494="","",RANK(AX494,$AX$3:$AX$100003,1)+COUNTIF($AX$3:AX494,AX494)-1)</f>
        <v/>
      </c>
      <c r="AX494" s="22" t="str">
        <f t="shared" si="232"/>
        <v/>
      </c>
      <c r="AY494" s="22" t="str">
        <f>IF(AL494="","",IF(COUNTIF($AL$3:AL494,AL494)=1,1+MAX($AY$3:AY493),INDEX($AY$3:AY493,MATCH(AL494,$AL$3:AL494,0),0)))</f>
        <v/>
      </c>
      <c r="AZ494" s="22" t="str">
        <f>IF(AM494="","",IF(COUNTIF($AM$3:AM494,AM494)=1,1+MAX($AZ$3:AZ493),INDEX($AZ$3:AZ493,MATCH(AM494,$AM$3:AM494,0),0)))</f>
        <v/>
      </c>
      <c r="BA494" s="79" t="str">
        <f t="shared" si="233"/>
        <v/>
      </c>
      <c r="BB494" s="79" t="str">
        <f t="shared" si="234"/>
        <v/>
      </c>
      <c r="BC494" s="22" t="str">
        <f>IF($AL494="","",IF(COUNTIF(AL494,"*"&amp;BC$1&amp;"*"),COUNTIF(AL$3:AL494,"*"&amp;BC$1&amp;"*"),""))</f>
        <v/>
      </c>
      <c r="BD494" s="22" t="str">
        <f>IF($AL494="","",IF(COUNTIF(AM494,"*"&amp;BD$1&amp;"*"),COUNTIF(AM$3:AM494,"*"&amp;BD$1&amp;"*"),""))</f>
        <v/>
      </c>
      <c r="BE494" s="22" t="str">
        <f>IF($AL494="","",IF(COUNTIF(AN494,"*"&amp;BE$1&amp;"*"),COUNTIF(AN$3:AN494,"*"&amp;BE$1&amp;"*"),""))</f>
        <v/>
      </c>
      <c r="BF494" s="22" t="str">
        <f>IF($AL494="","",IF(COUNTIF(AO494,"*"&amp;BF$1&amp;"*"),COUNTIF(AO$3:AO494,"*"&amp;BF$1&amp;"*"),""))</f>
        <v/>
      </c>
      <c r="BG494" s="83" t="str">
        <f t="shared" si="235"/>
        <v/>
      </c>
      <c r="BH494" s="22" t="str">
        <f t="shared" si="236"/>
        <v/>
      </c>
      <c r="BI494" s="22" t="str">
        <f t="shared" si="237"/>
        <v/>
      </c>
      <c r="BK494" s="22" t="str">
        <f>IF($BK$1&gt;=1+MAX($BK$3:BK493),1+MAX($BK$3:BK493),"")</f>
        <v/>
      </c>
      <c r="BL494" s="22" t="str">
        <f t="shared" si="258"/>
        <v/>
      </c>
      <c r="BM494" s="22" t="str">
        <f t="shared" si="258"/>
        <v/>
      </c>
      <c r="BN494" s="22" t="str">
        <f t="shared" si="258"/>
        <v/>
      </c>
      <c r="BO494" s="22" t="str">
        <f t="shared" si="258"/>
        <v/>
      </c>
      <c r="BP494" s="22" t="str">
        <f t="shared" si="258"/>
        <v/>
      </c>
      <c r="BQ494" s="22" t="str">
        <f t="shared" si="258"/>
        <v/>
      </c>
      <c r="BR494" s="22" t="str">
        <f t="shared" si="258"/>
        <v/>
      </c>
      <c r="BS494" s="22" t="str">
        <f t="shared" si="258"/>
        <v/>
      </c>
      <c r="BT494" s="22" t="str">
        <f t="shared" si="258"/>
        <v/>
      </c>
      <c r="BU494" s="22" t="str">
        <f t="shared" si="258"/>
        <v/>
      </c>
      <c r="BV494" s="22" t="str">
        <f t="shared" si="258"/>
        <v/>
      </c>
    </row>
    <row r="495" spans="2:74" ht="30" customHeight="1" x14ac:dyDescent="0.2">
      <c r="B495" s="75"/>
      <c r="C495" s="75"/>
      <c r="D495" s="77"/>
      <c r="E495" s="49"/>
      <c r="F495" s="49"/>
      <c r="G495" s="50"/>
      <c r="H495" s="51"/>
      <c r="I495" s="50"/>
      <c r="J495" s="53"/>
      <c r="K495" s="55" t="str">
        <f t="shared" si="239"/>
        <v/>
      </c>
      <c r="L495" s="50" t="str">
        <f t="shared" si="240"/>
        <v/>
      </c>
      <c r="M495" s="50" t="str">
        <f t="shared" si="241"/>
        <v/>
      </c>
      <c r="N495" s="72" t="str">
        <f t="shared" si="242"/>
        <v/>
      </c>
      <c r="O495" s="72" t="str">
        <f t="shared" si="243"/>
        <v/>
      </c>
      <c r="P495" s="51" t="str">
        <f t="shared" si="244"/>
        <v/>
      </c>
      <c r="Q495" s="21"/>
      <c r="R495" s="68" t="str">
        <f t="shared" si="245"/>
        <v/>
      </c>
      <c r="S495" s="51" t="str">
        <f t="shared" si="246"/>
        <v/>
      </c>
      <c r="T495" s="24"/>
      <c r="U495" s="7" t="str">
        <f t="shared" si="230"/>
        <v/>
      </c>
      <c r="V495" s="8" t="str">
        <f t="shared" si="247"/>
        <v/>
      </c>
      <c r="W495" s="21"/>
      <c r="X495" s="14" t="str">
        <f t="shared" si="231"/>
        <v/>
      </c>
      <c r="Y495" s="14" t="str">
        <f t="shared" si="248"/>
        <v/>
      </c>
      <c r="Z495" s="8" t="str">
        <f t="shared" si="249"/>
        <v/>
      </c>
      <c r="AA495" s="24"/>
      <c r="AB495" s="4" t="str">
        <f>IF(B495="","",COUNT(B$3:B495))</f>
        <v/>
      </c>
      <c r="AC495" s="4" t="str">
        <f>IF(C495="","",COUNT(C$3:C495))</f>
        <v/>
      </c>
      <c r="AD495" s="4" t="str">
        <f>IF(D495="","",COUNT(D$3:D495))</f>
        <v/>
      </c>
      <c r="AE495" s="22" t="str">
        <f>IF(E495="","",COUNTA($E$3:E495))</f>
        <v/>
      </c>
      <c r="AF495" s="60" t="str">
        <f>IF(B495="",IF(OR($C495&lt;&gt;"",$D495&lt;&gt;"",$E495&lt;&gt;"",$F495&lt;&gt;""),INDEX(AF$3:AF494,MATCH(MAX(AB$3:AB494),AB$3:AB494,0),0),""),B495)</f>
        <v/>
      </c>
      <c r="AG495" s="60" t="str">
        <f>IF(C495="",IF(OR($B495&lt;&gt;"",$D495&lt;&gt;"",$E495&lt;&gt;"",$F495&lt;&gt;""),INDEX(AG$3:AG494,MATCH(MAX(AC$3:AC494),AC$3:AC494,0),0),""),C495)</f>
        <v/>
      </c>
      <c r="AH495" s="60" t="str">
        <f>IF(D495="",IF(OR($B495&lt;&gt;"",$C495&lt;&gt;"",$E495&lt;&gt;"",$F495&lt;&gt;""),INDEX(AH$3:AH494,MATCH(MAX(AD$3:AD494),AD$3:AD494,0),0),""),D495)</f>
        <v/>
      </c>
      <c r="AI495" s="19" t="str">
        <f t="shared" si="250"/>
        <v/>
      </c>
      <c r="AJ495" s="22" t="str">
        <f>IF(AK495="","",$AK495&amp;"@"&amp;AL495&amp;IF(AL495="","","@"&amp;COUNTIF($AI$3:AI495,AL495)))</f>
        <v/>
      </c>
      <c r="AK495" s="45" t="str">
        <f t="shared" si="251"/>
        <v/>
      </c>
      <c r="AL495" s="5" t="str">
        <f>IF(AI495="",IF(AND(F495&lt;&gt;"",E495=""),INDEX($AI$3:AI494,MATCH(MAX($AE$3:AE494),$AE$3:AE494,0),0),""),AI495)</f>
        <v/>
      </c>
      <c r="AM495" s="22" t="str">
        <f>IF(入力!F495="","",IFERROR(INDEX(設定!$B$3:$B$100003,IFERROR(MATCH("*"&amp;$F495&amp;"*",設定!B$3:B$100003,0),MATCH("*"&amp;$F495&amp;"*",設定!C$3:C$100003,0)),0),入力!F495))&amp;""</f>
        <v/>
      </c>
      <c r="AN495" s="22" t="str">
        <f>IF(AM495="","",IFERROR(IF(入力!I495="",INDEX(設定!$D$3:$D$100003,MATCH("*"&amp;$AM495&amp;"*",設定!B$3:B$100003,0),0),I495),I495))&amp;""</f>
        <v/>
      </c>
      <c r="AO495" s="22" t="str">
        <f t="shared" si="252"/>
        <v/>
      </c>
      <c r="AP495" s="22" t="str">
        <f t="shared" si="253"/>
        <v/>
      </c>
      <c r="AQ495" s="22" t="str">
        <f>IF(AM495="","",IFERROR(IF(入力!H495="",INDEX(設定!$E$3:$X$100003,MATCH("*"&amp;$AM495&amp;"*",設定!B$3:B$100003,0),MATCH($AK495,設定!$E$1:$X$1,1)),H495),H495))</f>
        <v/>
      </c>
      <c r="AR495" s="23" t="str">
        <f t="shared" si="254"/>
        <v/>
      </c>
      <c r="AS495" s="23" t="str">
        <f>IF(AND(AR495&lt;&gt;"",COUNTIF($AJ$3:AJ495,AJ495)=1),SUMIF($AJ$3:$AR$100003,AJ495,$AR$3:$AR$100003),"")</f>
        <v/>
      </c>
      <c r="AT495" s="23" t="str">
        <f>IF(AND(COUNTIF($AK$3:AK495,AK495)=COUNTIF($AK$3:AK100495,AK495),AK495&lt;&gt;""),SUMIF($AK$3:AK495,AK495,$AR$3:AR495),"")</f>
        <v/>
      </c>
      <c r="AU495" s="125"/>
      <c r="AV495" s="22" t="str">
        <f>IF(COUNT(BA495:BF495)=6,MAX($AV$3:AV494)+1,"")</f>
        <v/>
      </c>
      <c r="AW495" s="22" t="str">
        <f>IF(AX495="","",RANK(AX495,$AX$3:$AX$100003,1)+COUNTIF($AX$3:AX495,AX495)-1)</f>
        <v/>
      </c>
      <c r="AX495" s="22" t="str">
        <f t="shared" si="232"/>
        <v/>
      </c>
      <c r="AY495" s="22" t="str">
        <f>IF(AL495="","",IF(COUNTIF($AL$3:AL495,AL495)=1,1+MAX($AY$3:AY494),INDEX($AY$3:AY494,MATCH(AL495,$AL$3:AL495,0),0)))</f>
        <v/>
      </c>
      <c r="AZ495" s="22" t="str">
        <f>IF(AM495="","",IF(COUNTIF($AM$3:AM495,AM495)=1,1+MAX($AZ$3:AZ494),INDEX($AZ$3:AZ494,MATCH(AM495,$AM$3:AM495,0),0)))</f>
        <v/>
      </c>
      <c r="BA495" s="79" t="str">
        <f t="shared" si="233"/>
        <v/>
      </c>
      <c r="BB495" s="79" t="str">
        <f t="shared" si="234"/>
        <v/>
      </c>
      <c r="BC495" s="22" t="str">
        <f>IF($AL495="","",IF(COUNTIF(AL495,"*"&amp;BC$1&amp;"*"),COUNTIF(AL$3:AL495,"*"&amp;BC$1&amp;"*"),""))</f>
        <v/>
      </c>
      <c r="BD495" s="22" t="str">
        <f>IF($AL495="","",IF(COUNTIF(AM495,"*"&amp;BD$1&amp;"*"),COUNTIF(AM$3:AM495,"*"&amp;BD$1&amp;"*"),""))</f>
        <v/>
      </c>
      <c r="BE495" s="22" t="str">
        <f>IF($AL495="","",IF(COUNTIF(AN495,"*"&amp;BE$1&amp;"*"),COUNTIF(AN$3:AN495,"*"&amp;BE$1&amp;"*"),""))</f>
        <v/>
      </c>
      <c r="BF495" s="22" t="str">
        <f>IF($AL495="","",IF(COUNTIF(AO495,"*"&amp;BF$1&amp;"*"),COUNTIF(AO$3:AO495,"*"&amp;BF$1&amp;"*"),""))</f>
        <v/>
      </c>
      <c r="BG495" s="83" t="str">
        <f t="shared" si="235"/>
        <v/>
      </c>
      <c r="BH495" s="22" t="str">
        <f t="shared" si="236"/>
        <v/>
      </c>
      <c r="BI495" s="22" t="str">
        <f t="shared" si="237"/>
        <v/>
      </c>
      <c r="BK495" s="22" t="str">
        <f>IF($BK$1&gt;=1+MAX($BK$3:BK494),1+MAX($BK$3:BK494),"")</f>
        <v/>
      </c>
      <c r="BL495" s="22" t="str">
        <f t="shared" si="258"/>
        <v/>
      </c>
      <c r="BM495" s="22" t="str">
        <f t="shared" si="258"/>
        <v/>
      </c>
      <c r="BN495" s="22" t="str">
        <f t="shared" si="258"/>
        <v/>
      </c>
      <c r="BO495" s="22" t="str">
        <f t="shared" si="258"/>
        <v/>
      </c>
      <c r="BP495" s="22" t="str">
        <f t="shared" si="258"/>
        <v/>
      </c>
      <c r="BQ495" s="22" t="str">
        <f t="shared" si="258"/>
        <v/>
      </c>
      <c r="BR495" s="22" t="str">
        <f t="shared" si="258"/>
        <v/>
      </c>
      <c r="BS495" s="22" t="str">
        <f t="shared" si="258"/>
        <v/>
      </c>
      <c r="BT495" s="22" t="str">
        <f t="shared" si="258"/>
        <v/>
      </c>
      <c r="BU495" s="22" t="str">
        <f t="shared" si="258"/>
        <v/>
      </c>
      <c r="BV495" s="22" t="str">
        <f t="shared" si="258"/>
        <v/>
      </c>
    </row>
    <row r="496" spans="2:74" ht="30" customHeight="1" x14ac:dyDescent="0.2">
      <c r="B496" s="75"/>
      <c r="C496" s="75"/>
      <c r="D496" s="77"/>
      <c r="E496" s="49"/>
      <c r="F496" s="49"/>
      <c r="G496" s="50"/>
      <c r="H496" s="51"/>
      <c r="I496" s="50"/>
      <c r="J496" s="53"/>
      <c r="K496" s="55" t="str">
        <f t="shared" si="239"/>
        <v/>
      </c>
      <c r="L496" s="50" t="str">
        <f t="shared" si="240"/>
        <v/>
      </c>
      <c r="M496" s="50" t="str">
        <f t="shared" si="241"/>
        <v/>
      </c>
      <c r="N496" s="72" t="str">
        <f t="shared" si="242"/>
        <v/>
      </c>
      <c r="O496" s="72" t="str">
        <f t="shared" si="243"/>
        <v/>
      </c>
      <c r="P496" s="51" t="str">
        <f t="shared" si="244"/>
        <v/>
      </c>
      <c r="Q496" s="21"/>
      <c r="R496" s="68" t="str">
        <f t="shared" si="245"/>
        <v/>
      </c>
      <c r="S496" s="51" t="str">
        <f t="shared" si="246"/>
        <v/>
      </c>
      <c r="T496" s="24"/>
      <c r="U496" s="7" t="str">
        <f t="shared" si="230"/>
        <v/>
      </c>
      <c r="V496" s="8" t="str">
        <f t="shared" si="247"/>
        <v/>
      </c>
      <c r="W496" s="21"/>
      <c r="X496" s="14" t="str">
        <f t="shared" si="231"/>
        <v/>
      </c>
      <c r="Y496" s="14" t="str">
        <f t="shared" si="248"/>
        <v/>
      </c>
      <c r="Z496" s="8" t="str">
        <f t="shared" si="249"/>
        <v/>
      </c>
      <c r="AA496" s="24"/>
      <c r="AB496" s="4" t="str">
        <f>IF(B496="","",COUNT(B$3:B496))</f>
        <v/>
      </c>
      <c r="AC496" s="4" t="str">
        <f>IF(C496="","",COUNT(C$3:C496))</f>
        <v/>
      </c>
      <c r="AD496" s="4" t="str">
        <f>IF(D496="","",COUNT(D$3:D496))</f>
        <v/>
      </c>
      <c r="AE496" s="22" t="str">
        <f>IF(E496="","",COUNTA($E$3:E496))</f>
        <v/>
      </c>
      <c r="AF496" s="60" t="str">
        <f>IF(B496="",IF(OR($C496&lt;&gt;"",$D496&lt;&gt;"",$E496&lt;&gt;"",$F496&lt;&gt;""),INDEX(AF$3:AF495,MATCH(MAX(AB$3:AB495),AB$3:AB495,0),0),""),B496)</f>
        <v/>
      </c>
      <c r="AG496" s="60" t="str">
        <f>IF(C496="",IF(OR($B496&lt;&gt;"",$D496&lt;&gt;"",$E496&lt;&gt;"",$F496&lt;&gt;""),INDEX(AG$3:AG495,MATCH(MAX(AC$3:AC495),AC$3:AC495,0),0),""),C496)</f>
        <v/>
      </c>
      <c r="AH496" s="60" t="str">
        <f>IF(D496="",IF(OR($B496&lt;&gt;"",$C496&lt;&gt;"",$E496&lt;&gt;"",$F496&lt;&gt;""),INDEX(AH$3:AH495,MATCH(MAX(AD$3:AD495),AD$3:AD495,0),0),""),D496)</f>
        <v/>
      </c>
      <c r="AI496" s="19" t="str">
        <f t="shared" si="250"/>
        <v/>
      </c>
      <c r="AJ496" s="22" t="str">
        <f>IF(AK496="","",$AK496&amp;"@"&amp;AL496&amp;IF(AL496="","","@"&amp;COUNTIF($AI$3:AI496,AL496)))</f>
        <v/>
      </c>
      <c r="AK496" s="45" t="str">
        <f t="shared" si="251"/>
        <v/>
      </c>
      <c r="AL496" s="5" t="str">
        <f>IF(AI496="",IF(AND(F496&lt;&gt;"",E496=""),INDEX($AI$3:AI495,MATCH(MAX($AE$3:AE495),$AE$3:AE495,0),0),""),AI496)</f>
        <v/>
      </c>
      <c r="AM496" s="22" t="str">
        <f>IF(入力!F496="","",IFERROR(INDEX(設定!$B$3:$B$100003,IFERROR(MATCH("*"&amp;$F496&amp;"*",設定!B$3:B$100003,0),MATCH("*"&amp;$F496&amp;"*",設定!C$3:C$100003,0)),0),入力!F496))&amp;""</f>
        <v/>
      </c>
      <c r="AN496" s="22" t="str">
        <f>IF(AM496="","",IFERROR(IF(入力!I496="",INDEX(設定!$D$3:$D$100003,MATCH("*"&amp;$AM496&amp;"*",設定!B$3:B$100003,0),0),I496),I496))&amp;""</f>
        <v/>
      </c>
      <c r="AO496" s="22" t="str">
        <f t="shared" si="252"/>
        <v/>
      </c>
      <c r="AP496" s="22" t="str">
        <f t="shared" si="253"/>
        <v/>
      </c>
      <c r="AQ496" s="22" t="str">
        <f>IF(AM496="","",IFERROR(IF(入力!H496="",INDEX(設定!$E$3:$X$100003,MATCH("*"&amp;$AM496&amp;"*",設定!B$3:B$100003,0),MATCH($AK496,設定!$E$1:$X$1,1)),H496),H496))</f>
        <v/>
      </c>
      <c r="AR496" s="23" t="str">
        <f t="shared" si="254"/>
        <v/>
      </c>
      <c r="AS496" s="23" t="str">
        <f>IF(AND(AR496&lt;&gt;"",COUNTIF($AJ$3:AJ496,AJ496)=1),SUMIF($AJ$3:$AR$100003,AJ496,$AR$3:$AR$100003),"")</f>
        <v/>
      </c>
      <c r="AT496" s="23" t="str">
        <f>IF(AND(COUNTIF($AK$3:AK496,AK496)=COUNTIF($AK$3:AK100496,AK496),AK496&lt;&gt;""),SUMIF($AK$3:AK496,AK496,$AR$3:AR496),"")</f>
        <v/>
      </c>
      <c r="AU496" s="125"/>
      <c r="AV496" s="22" t="str">
        <f>IF(COUNT(BA496:BF496)=6,MAX($AV$3:AV495)+1,"")</f>
        <v/>
      </c>
      <c r="AW496" s="22" t="str">
        <f>IF(AX496="","",RANK(AX496,$AX$3:$AX$100003,1)+COUNTIF($AX$3:AX496,AX496)-1)</f>
        <v/>
      </c>
      <c r="AX496" s="22" t="str">
        <f t="shared" si="232"/>
        <v/>
      </c>
      <c r="AY496" s="22" t="str">
        <f>IF(AL496="","",IF(COUNTIF($AL$3:AL496,AL496)=1,1+MAX($AY$3:AY495),INDEX($AY$3:AY495,MATCH(AL496,$AL$3:AL496,0),0)))</f>
        <v/>
      </c>
      <c r="AZ496" s="22" t="str">
        <f>IF(AM496="","",IF(COUNTIF($AM$3:AM496,AM496)=1,1+MAX($AZ$3:AZ495),INDEX($AZ$3:AZ495,MATCH(AM496,$AM$3:AM496,0),0)))</f>
        <v/>
      </c>
      <c r="BA496" s="79" t="str">
        <f t="shared" si="233"/>
        <v/>
      </c>
      <c r="BB496" s="79" t="str">
        <f t="shared" si="234"/>
        <v/>
      </c>
      <c r="BC496" s="22" t="str">
        <f>IF($AL496="","",IF(COUNTIF(AL496,"*"&amp;BC$1&amp;"*"),COUNTIF(AL$3:AL496,"*"&amp;BC$1&amp;"*"),""))</f>
        <v/>
      </c>
      <c r="BD496" s="22" t="str">
        <f>IF($AL496="","",IF(COUNTIF(AM496,"*"&amp;BD$1&amp;"*"),COUNTIF(AM$3:AM496,"*"&amp;BD$1&amp;"*"),""))</f>
        <v/>
      </c>
      <c r="BE496" s="22" t="str">
        <f>IF($AL496="","",IF(COUNTIF(AN496,"*"&amp;BE$1&amp;"*"),COUNTIF(AN$3:AN496,"*"&amp;BE$1&amp;"*"),""))</f>
        <v/>
      </c>
      <c r="BF496" s="22" t="str">
        <f>IF($AL496="","",IF(COUNTIF(AO496,"*"&amp;BF$1&amp;"*"),COUNTIF(AO$3:AO496,"*"&amp;BF$1&amp;"*"),""))</f>
        <v/>
      </c>
      <c r="BG496" s="83" t="str">
        <f t="shared" si="235"/>
        <v/>
      </c>
      <c r="BH496" s="22" t="str">
        <f t="shared" si="236"/>
        <v/>
      </c>
      <c r="BI496" s="22" t="str">
        <f t="shared" si="237"/>
        <v/>
      </c>
      <c r="BK496" s="22" t="str">
        <f>IF($BK$1&gt;=1+MAX($BK$3:BK495),1+MAX($BK$3:BK495),"")</f>
        <v/>
      </c>
      <c r="BL496" s="22" t="str">
        <f t="shared" si="258"/>
        <v/>
      </c>
      <c r="BM496" s="22" t="str">
        <f t="shared" si="258"/>
        <v/>
      </c>
      <c r="BN496" s="22" t="str">
        <f t="shared" si="258"/>
        <v/>
      </c>
      <c r="BO496" s="22" t="str">
        <f t="shared" si="258"/>
        <v/>
      </c>
      <c r="BP496" s="22" t="str">
        <f t="shared" si="258"/>
        <v/>
      </c>
      <c r="BQ496" s="22" t="str">
        <f t="shared" si="258"/>
        <v/>
      </c>
      <c r="BR496" s="22" t="str">
        <f t="shared" si="258"/>
        <v/>
      </c>
      <c r="BS496" s="22" t="str">
        <f t="shared" si="258"/>
        <v/>
      </c>
      <c r="BT496" s="22" t="str">
        <f t="shared" si="258"/>
        <v/>
      </c>
      <c r="BU496" s="22" t="str">
        <f t="shared" si="258"/>
        <v/>
      </c>
      <c r="BV496" s="22" t="str">
        <f t="shared" si="258"/>
        <v/>
      </c>
    </row>
    <row r="497" spans="2:74" ht="30" customHeight="1" x14ac:dyDescent="0.2">
      <c r="B497" s="75"/>
      <c r="C497" s="75"/>
      <c r="D497" s="77"/>
      <c r="E497" s="49"/>
      <c r="F497" s="49"/>
      <c r="G497" s="50"/>
      <c r="H497" s="51"/>
      <c r="I497" s="50"/>
      <c r="J497" s="53"/>
      <c r="K497" s="55" t="str">
        <f t="shared" si="239"/>
        <v/>
      </c>
      <c r="L497" s="50" t="str">
        <f t="shared" si="240"/>
        <v/>
      </c>
      <c r="M497" s="50" t="str">
        <f t="shared" si="241"/>
        <v/>
      </c>
      <c r="N497" s="72" t="str">
        <f t="shared" si="242"/>
        <v/>
      </c>
      <c r="O497" s="72" t="str">
        <f t="shared" si="243"/>
        <v/>
      </c>
      <c r="P497" s="51" t="str">
        <f t="shared" si="244"/>
        <v/>
      </c>
      <c r="Q497" s="21"/>
      <c r="R497" s="68" t="str">
        <f t="shared" si="245"/>
        <v/>
      </c>
      <c r="S497" s="51" t="str">
        <f t="shared" si="246"/>
        <v/>
      </c>
      <c r="T497" s="24"/>
      <c r="U497" s="7" t="str">
        <f t="shared" si="230"/>
        <v/>
      </c>
      <c r="V497" s="8" t="str">
        <f t="shared" si="247"/>
        <v/>
      </c>
      <c r="W497" s="21"/>
      <c r="X497" s="14" t="str">
        <f t="shared" si="231"/>
        <v/>
      </c>
      <c r="Y497" s="14" t="str">
        <f t="shared" si="248"/>
        <v/>
      </c>
      <c r="Z497" s="8" t="str">
        <f t="shared" si="249"/>
        <v/>
      </c>
      <c r="AA497" s="24"/>
      <c r="AB497" s="4" t="str">
        <f>IF(B497="","",COUNT(B$3:B497))</f>
        <v/>
      </c>
      <c r="AC497" s="4" t="str">
        <f>IF(C497="","",COUNT(C$3:C497))</f>
        <v/>
      </c>
      <c r="AD497" s="4" t="str">
        <f>IF(D497="","",COUNT(D$3:D497))</f>
        <v/>
      </c>
      <c r="AE497" s="22" t="str">
        <f>IF(E497="","",COUNTA($E$3:E497))</f>
        <v/>
      </c>
      <c r="AF497" s="60" t="str">
        <f>IF(B497="",IF(OR($C497&lt;&gt;"",$D497&lt;&gt;"",$E497&lt;&gt;"",$F497&lt;&gt;""),INDEX(AF$3:AF496,MATCH(MAX(AB$3:AB496),AB$3:AB496,0),0),""),B497)</f>
        <v/>
      </c>
      <c r="AG497" s="60" t="str">
        <f>IF(C497="",IF(OR($B497&lt;&gt;"",$D497&lt;&gt;"",$E497&lt;&gt;"",$F497&lt;&gt;""),INDEX(AG$3:AG496,MATCH(MAX(AC$3:AC496),AC$3:AC496,0),0),""),C497)</f>
        <v/>
      </c>
      <c r="AH497" s="60" t="str">
        <f>IF(D497="",IF(OR($B497&lt;&gt;"",$C497&lt;&gt;"",$E497&lt;&gt;"",$F497&lt;&gt;""),INDEX(AH$3:AH496,MATCH(MAX(AD$3:AD496),AD$3:AD496,0),0),""),D497)</f>
        <v/>
      </c>
      <c r="AI497" s="19" t="str">
        <f t="shared" si="250"/>
        <v/>
      </c>
      <c r="AJ497" s="22" t="str">
        <f>IF(AK497="","",$AK497&amp;"@"&amp;AL497&amp;IF(AL497="","","@"&amp;COUNTIF($AI$3:AI497,AL497)))</f>
        <v/>
      </c>
      <c r="AK497" s="45" t="str">
        <f t="shared" si="251"/>
        <v/>
      </c>
      <c r="AL497" s="5" t="str">
        <f>IF(AI497="",IF(AND(F497&lt;&gt;"",E497=""),INDEX($AI$3:AI496,MATCH(MAX($AE$3:AE496),$AE$3:AE496,0),0),""),AI497)</f>
        <v/>
      </c>
      <c r="AM497" s="22" t="str">
        <f>IF(入力!F497="","",IFERROR(INDEX(設定!$B$3:$B$100003,IFERROR(MATCH("*"&amp;$F497&amp;"*",設定!B$3:B$100003,0),MATCH("*"&amp;$F497&amp;"*",設定!C$3:C$100003,0)),0),入力!F497))&amp;""</f>
        <v/>
      </c>
      <c r="AN497" s="22" t="str">
        <f>IF(AM497="","",IFERROR(IF(入力!I497="",INDEX(設定!$D$3:$D$100003,MATCH("*"&amp;$AM497&amp;"*",設定!B$3:B$100003,0),0),I497),I497))&amp;""</f>
        <v/>
      </c>
      <c r="AO497" s="22" t="str">
        <f t="shared" si="252"/>
        <v/>
      </c>
      <c r="AP497" s="22" t="str">
        <f t="shared" si="253"/>
        <v/>
      </c>
      <c r="AQ497" s="22" t="str">
        <f>IF(AM497="","",IFERROR(IF(入力!H497="",INDEX(設定!$E$3:$X$100003,MATCH("*"&amp;$AM497&amp;"*",設定!B$3:B$100003,0),MATCH($AK497,設定!$E$1:$X$1,1)),H497),H497))</f>
        <v/>
      </c>
      <c r="AR497" s="23" t="str">
        <f t="shared" si="254"/>
        <v/>
      </c>
      <c r="AS497" s="23" t="str">
        <f>IF(AND(AR497&lt;&gt;"",COUNTIF($AJ$3:AJ497,AJ497)=1),SUMIF($AJ$3:$AR$100003,AJ497,$AR$3:$AR$100003),"")</f>
        <v/>
      </c>
      <c r="AT497" s="23" t="str">
        <f>IF(AND(COUNTIF($AK$3:AK497,AK497)=COUNTIF($AK$3:AK100497,AK497),AK497&lt;&gt;""),SUMIF($AK$3:AK497,AK497,$AR$3:AR497),"")</f>
        <v/>
      </c>
      <c r="AU497" s="125"/>
      <c r="AV497" s="22" t="str">
        <f>IF(COUNT(BA497:BF497)=6,MAX($AV$3:AV496)+1,"")</f>
        <v/>
      </c>
      <c r="AW497" s="22" t="str">
        <f>IF(AX497="","",RANK(AX497,$AX$3:$AX$100003,1)+COUNTIF($AX$3:AX497,AX497)-1)</f>
        <v/>
      </c>
      <c r="AX497" s="22" t="str">
        <f t="shared" si="232"/>
        <v/>
      </c>
      <c r="AY497" s="22" t="str">
        <f>IF(AL497="","",IF(COUNTIF($AL$3:AL497,AL497)=1,1+MAX($AY$3:AY496),INDEX($AY$3:AY496,MATCH(AL497,$AL$3:AL497,0),0)))</f>
        <v/>
      </c>
      <c r="AZ497" s="22" t="str">
        <f>IF(AM497="","",IF(COUNTIF($AM$3:AM497,AM497)=1,1+MAX($AZ$3:AZ496),INDEX($AZ$3:AZ496,MATCH(AM497,$AM$3:AM497,0),0)))</f>
        <v/>
      </c>
      <c r="BA497" s="79" t="str">
        <f t="shared" si="233"/>
        <v/>
      </c>
      <c r="BB497" s="79" t="str">
        <f t="shared" si="234"/>
        <v/>
      </c>
      <c r="BC497" s="22" t="str">
        <f>IF($AL497="","",IF(COUNTIF(AL497,"*"&amp;BC$1&amp;"*"),COUNTIF(AL$3:AL497,"*"&amp;BC$1&amp;"*"),""))</f>
        <v/>
      </c>
      <c r="BD497" s="22" t="str">
        <f>IF($AL497="","",IF(COUNTIF(AM497,"*"&amp;BD$1&amp;"*"),COUNTIF(AM$3:AM497,"*"&amp;BD$1&amp;"*"),""))</f>
        <v/>
      </c>
      <c r="BE497" s="22" t="str">
        <f>IF($AL497="","",IF(COUNTIF(AN497,"*"&amp;BE$1&amp;"*"),COUNTIF(AN$3:AN497,"*"&amp;BE$1&amp;"*"),""))</f>
        <v/>
      </c>
      <c r="BF497" s="22" t="str">
        <f>IF($AL497="","",IF(COUNTIF(AO497,"*"&amp;BF$1&amp;"*"),COUNTIF(AO$3:AO497,"*"&amp;BF$1&amp;"*"),""))</f>
        <v/>
      </c>
      <c r="BG497" s="83" t="str">
        <f t="shared" si="235"/>
        <v/>
      </c>
      <c r="BH497" s="22" t="str">
        <f t="shared" si="236"/>
        <v/>
      </c>
      <c r="BI497" s="22" t="str">
        <f t="shared" si="237"/>
        <v/>
      </c>
      <c r="BK497" s="22" t="str">
        <f>IF($BK$1&gt;=1+MAX($BK$3:BK496),1+MAX($BK$3:BK496),"")</f>
        <v/>
      </c>
      <c r="BL497" s="22" t="str">
        <f t="shared" si="258"/>
        <v/>
      </c>
      <c r="BM497" s="22" t="str">
        <f t="shared" si="258"/>
        <v/>
      </c>
      <c r="BN497" s="22" t="str">
        <f t="shared" si="258"/>
        <v/>
      </c>
      <c r="BO497" s="22" t="str">
        <f t="shared" si="258"/>
        <v/>
      </c>
      <c r="BP497" s="22" t="str">
        <f t="shared" si="258"/>
        <v/>
      </c>
      <c r="BQ497" s="22" t="str">
        <f t="shared" si="258"/>
        <v/>
      </c>
      <c r="BR497" s="22" t="str">
        <f t="shared" si="258"/>
        <v/>
      </c>
      <c r="BS497" s="22" t="str">
        <f t="shared" si="258"/>
        <v/>
      </c>
      <c r="BT497" s="22" t="str">
        <f t="shared" si="258"/>
        <v/>
      </c>
      <c r="BU497" s="22" t="str">
        <f t="shared" si="258"/>
        <v/>
      </c>
      <c r="BV497" s="22" t="str">
        <f t="shared" si="258"/>
        <v/>
      </c>
    </row>
    <row r="498" spans="2:74" ht="30" customHeight="1" x14ac:dyDescent="0.2">
      <c r="B498" s="75"/>
      <c r="C498" s="75"/>
      <c r="D498" s="77"/>
      <c r="E498" s="49"/>
      <c r="F498" s="49"/>
      <c r="G498" s="50"/>
      <c r="H498" s="51"/>
      <c r="I498" s="50"/>
      <c r="J498" s="53"/>
      <c r="K498" s="55" t="str">
        <f t="shared" si="239"/>
        <v/>
      </c>
      <c r="L498" s="50" t="str">
        <f t="shared" si="240"/>
        <v/>
      </c>
      <c r="M498" s="50" t="str">
        <f t="shared" si="241"/>
        <v/>
      </c>
      <c r="N498" s="72" t="str">
        <f t="shared" si="242"/>
        <v/>
      </c>
      <c r="O498" s="72" t="str">
        <f t="shared" si="243"/>
        <v/>
      </c>
      <c r="P498" s="51" t="str">
        <f t="shared" si="244"/>
        <v/>
      </c>
      <c r="Q498" s="21"/>
      <c r="R498" s="68" t="str">
        <f t="shared" si="245"/>
        <v/>
      </c>
      <c r="S498" s="51" t="str">
        <f t="shared" si="246"/>
        <v/>
      </c>
      <c r="T498" s="24"/>
      <c r="U498" s="7" t="str">
        <f t="shared" si="230"/>
        <v/>
      </c>
      <c r="V498" s="8" t="str">
        <f t="shared" si="247"/>
        <v/>
      </c>
      <c r="W498" s="21"/>
      <c r="X498" s="14" t="str">
        <f t="shared" si="231"/>
        <v/>
      </c>
      <c r="Y498" s="14" t="str">
        <f t="shared" si="248"/>
        <v/>
      </c>
      <c r="Z498" s="8" t="str">
        <f t="shared" si="249"/>
        <v/>
      </c>
      <c r="AA498" s="24"/>
      <c r="AB498" s="4" t="str">
        <f>IF(B498="","",COUNT(B$3:B498))</f>
        <v/>
      </c>
      <c r="AC498" s="4" t="str">
        <f>IF(C498="","",COUNT(C$3:C498))</f>
        <v/>
      </c>
      <c r="AD498" s="4" t="str">
        <f>IF(D498="","",COUNT(D$3:D498))</f>
        <v/>
      </c>
      <c r="AE498" s="22" t="str">
        <f>IF(E498="","",COUNTA($E$3:E498))</f>
        <v/>
      </c>
      <c r="AF498" s="60" t="str">
        <f>IF(B498="",IF(OR($C498&lt;&gt;"",$D498&lt;&gt;"",$E498&lt;&gt;"",$F498&lt;&gt;""),INDEX(AF$3:AF497,MATCH(MAX(AB$3:AB497),AB$3:AB497,0),0),""),B498)</f>
        <v/>
      </c>
      <c r="AG498" s="60" t="str">
        <f>IF(C498="",IF(OR($B498&lt;&gt;"",$D498&lt;&gt;"",$E498&lt;&gt;"",$F498&lt;&gt;""),INDEX(AG$3:AG497,MATCH(MAX(AC$3:AC497),AC$3:AC497,0),0),""),C498)</f>
        <v/>
      </c>
      <c r="AH498" s="60" t="str">
        <f>IF(D498="",IF(OR($B498&lt;&gt;"",$C498&lt;&gt;"",$E498&lt;&gt;"",$F498&lt;&gt;""),INDEX(AH$3:AH497,MATCH(MAX(AD$3:AD497),AD$3:AD497,0),0),""),D498)</f>
        <v/>
      </c>
      <c r="AI498" s="19" t="str">
        <f t="shared" si="250"/>
        <v/>
      </c>
      <c r="AJ498" s="22" t="str">
        <f>IF(AK498="","",$AK498&amp;"@"&amp;AL498&amp;IF(AL498="","","@"&amp;COUNTIF($AI$3:AI498,AL498)))</f>
        <v/>
      </c>
      <c r="AK498" s="45" t="str">
        <f t="shared" si="251"/>
        <v/>
      </c>
      <c r="AL498" s="5" t="str">
        <f>IF(AI498="",IF(AND(F498&lt;&gt;"",E498=""),INDEX($AI$3:AI497,MATCH(MAX($AE$3:AE497),$AE$3:AE497,0),0),""),AI498)</f>
        <v/>
      </c>
      <c r="AM498" s="22" t="str">
        <f>IF(入力!F498="","",IFERROR(INDEX(設定!$B$3:$B$100003,IFERROR(MATCH("*"&amp;$F498&amp;"*",設定!B$3:B$100003,0),MATCH("*"&amp;$F498&amp;"*",設定!C$3:C$100003,0)),0),入力!F498))&amp;""</f>
        <v/>
      </c>
      <c r="AN498" s="22" t="str">
        <f>IF(AM498="","",IFERROR(IF(入力!I498="",INDEX(設定!$D$3:$D$100003,MATCH("*"&amp;$AM498&amp;"*",設定!B$3:B$100003,0),0),I498),I498))&amp;""</f>
        <v/>
      </c>
      <c r="AO498" s="22" t="str">
        <f t="shared" si="252"/>
        <v/>
      </c>
      <c r="AP498" s="22" t="str">
        <f t="shared" si="253"/>
        <v/>
      </c>
      <c r="AQ498" s="22" t="str">
        <f>IF(AM498="","",IFERROR(IF(入力!H498="",INDEX(設定!$E$3:$X$100003,MATCH("*"&amp;$AM498&amp;"*",設定!B$3:B$100003,0),MATCH($AK498,設定!$E$1:$X$1,1)),H498),H498))</f>
        <v/>
      </c>
      <c r="AR498" s="23" t="str">
        <f t="shared" si="254"/>
        <v/>
      </c>
      <c r="AS498" s="23" t="str">
        <f>IF(AND(AR498&lt;&gt;"",COUNTIF($AJ$3:AJ498,AJ498)=1),SUMIF($AJ$3:$AR$100003,AJ498,$AR$3:$AR$100003),"")</f>
        <v/>
      </c>
      <c r="AT498" s="23" t="str">
        <f>IF(AND(COUNTIF($AK$3:AK498,AK498)=COUNTIF($AK$3:AK100498,AK498),AK498&lt;&gt;""),SUMIF($AK$3:AK498,AK498,$AR$3:AR498),"")</f>
        <v/>
      </c>
      <c r="AU498" s="125"/>
      <c r="AV498" s="22" t="str">
        <f>IF(COUNT(BA498:BF498)=6,MAX($AV$3:AV497)+1,"")</f>
        <v/>
      </c>
      <c r="AW498" s="22" t="str">
        <f>IF(AX498="","",RANK(AX498,$AX$3:$AX$100003,1)+COUNTIF($AX$3:AX498,AX498)-1)</f>
        <v/>
      </c>
      <c r="AX498" s="22" t="str">
        <f t="shared" si="232"/>
        <v/>
      </c>
      <c r="AY498" s="22" t="str">
        <f>IF(AL498="","",IF(COUNTIF($AL$3:AL498,AL498)=1,1+MAX($AY$3:AY497),INDEX($AY$3:AY497,MATCH(AL498,$AL$3:AL498,0),0)))</f>
        <v/>
      </c>
      <c r="AZ498" s="22" t="str">
        <f>IF(AM498="","",IF(COUNTIF($AM$3:AM498,AM498)=1,1+MAX($AZ$3:AZ497),INDEX($AZ$3:AZ497,MATCH(AM498,$AM$3:AM498,0),0)))</f>
        <v/>
      </c>
      <c r="BA498" s="79" t="str">
        <f t="shared" si="233"/>
        <v/>
      </c>
      <c r="BB498" s="79" t="str">
        <f t="shared" si="234"/>
        <v/>
      </c>
      <c r="BC498" s="22" t="str">
        <f>IF($AL498="","",IF(COUNTIF(AL498,"*"&amp;BC$1&amp;"*"),COUNTIF(AL$3:AL498,"*"&amp;BC$1&amp;"*"),""))</f>
        <v/>
      </c>
      <c r="BD498" s="22" t="str">
        <f>IF($AL498="","",IF(COUNTIF(AM498,"*"&amp;BD$1&amp;"*"),COUNTIF(AM$3:AM498,"*"&amp;BD$1&amp;"*"),""))</f>
        <v/>
      </c>
      <c r="BE498" s="22" t="str">
        <f>IF($AL498="","",IF(COUNTIF(AN498,"*"&amp;BE$1&amp;"*"),COUNTIF(AN$3:AN498,"*"&amp;BE$1&amp;"*"),""))</f>
        <v/>
      </c>
      <c r="BF498" s="22" t="str">
        <f>IF($AL498="","",IF(COUNTIF(AO498,"*"&amp;BF$1&amp;"*"),COUNTIF(AO$3:AO498,"*"&amp;BF$1&amp;"*"),""))</f>
        <v/>
      </c>
      <c r="BG498" s="83" t="str">
        <f t="shared" si="235"/>
        <v/>
      </c>
      <c r="BH498" s="22" t="str">
        <f t="shared" si="236"/>
        <v/>
      </c>
      <c r="BI498" s="22" t="str">
        <f t="shared" si="237"/>
        <v/>
      </c>
      <c r="BK498" s="22" t="str">
        <f>IF($BK$1&gt;=1+MAX($BK$3:BK497),1+MAX($BK$3:BK497),"")</f>
        <v/>
      </c>
      <c r="BL498" s="22" t="str">
        <f t="shared" si="258"/>
        <v/>
      </c>
      <c r="BM498" s="22" t="str">
        <f t="shared" si="258"/>
        <v/>
      </c>
      <c r="BN498" s="22" t="str">
        <f t="shared" si="258"/>
        <v/>
      </c>
      <c r="BO498" s="22" t="str">
        <f t="shared" si="258"/>
        <v/>
      </c>
      <c r="BP498" s="22" t="str">
        <f t="shared" si="258"/>
        <v/>
      </c>
      <c r="BQ498" s="22" t="str">
        <f t="shared" si="258"/>
        <v/>
      </c>
      <c r="BR498" s="22" t="str">
        <f t="shared" si="258"/>
        <v/>
      </c>
      <c r="BS498" s="22" t="str">
        <f t="shared" si="258"/>
        <v/>
      </c>
      <c r="BT498" s="22" t="str">
        <f t="shared" si="258"/>
        <v/>
      </c>
      <c r="BU498" s="22" t="str">
        <f t="shared" si="258"/>
        <v/>
      </c>
      <c r="BV498" s="22" t="str">
        <f t="shared" si="258"/>
        <v/>
      </c>
    </row>
    <row r="499" spans="2:74" ht="30" customHeight="1" x14ac:dyDescent="0.2">
      <c r="B499" s="75"/>
      <c r="C499" s="75"/>
      <c r="D499" s="77"/>
      <c r="E499" s="49"/>
      <c r="F499" s="49"/>
      <c r="G499" s="50"/>
      <c r="H499" s="51"/>
      <c r="I499" s="50"/>
      <c r="J499" s="53"/>
      <c r="K499" s="55" t="str">
        <f t="shared" si="239"/>
        <v/>
      </c>
      <c r="L499" s="50" t="str">
        <f t="shared" si="240"/>
        <v/>
      </c>
      <c r="M499" s="50" t="str">
        <f t="shared" si="241"/>
        <v/>
      </c>
      <c r="N499" s="72" t="str">
        <f t="shared" si="242"/>
        <v/>
      </c>
      <c r="O499" s="72" t="str">
        <f t="shared" si="243"/>
        <v/>
      </c>
      <c r="P499" s="51" t="str">
        <f t="shared" si="244"/>
        <v/>
      </c>
      <c r="Q499" s="21"/>
      <c r="R499" s="68" t="str">
        <f t="shared" si="245"/>
        <v/>
      </c>
      <c r="S499" s="51" t="str">
        <f t="shared" si="246"/>
        <v/>
      </c>
      <c r="T499" s="24"/>
      <c r="U499" s="7" t="str">
        <f t="shared" si="230"/>
        <v/>
      </c>
      <c r="V499" s="8" t="str">
        <f t="shared" si="247"/>
        <v/>
      </c>
      <c r="W499" s="21"/>
      <c r="X499" s="14" t="str">
        <f t="shared" si="231"/>
        <v/>
      </c>
      <c r="Y499" s="14" t="str">
        <f t="shared" si="248"/>
        <v/>
      </c>
      <c r="Z499" s="8" t="str">
        <f t="shared" si="249"/>
        <v/>
      </c>
      <c r="AA499" s="24"/>
      <c r="AB499" s="4" t="str">
        <f>IF(B499="","",COUNT(B$3:B499))</f>
        <v/>
      </c>
      <c r="AC499" s="4" t="str">
        <f>IF(C499="","",COUNT(C$3:C499))</f>
        <v/>
      </c>
      <c r="AD499" s="4" t="str">
        <f>IF(D499="","",COUNT(D$3:D499))</f>
        <v/>
      </c>
      <c r="AE499" s="22" t="str">
        <f>IF(E499="","",COUNTA($E$3:E499))</f>
        <v/>
      </c>
      <c r="AF499" s="60" t="str">
        <f>IF(B499="",IF(OR($C499&lt;&gt;"",$D499&lt;&gt;"",$E499&lt;&gt;"",$F499&lt;&gt;""),INDEX(AF$3:AF498,MATCH(MAX(AB$3:AB498),AB$3:AB498,0),0),""),B499)</f>
        <v/>
      </c>
      <c r="AG499" s="60" t="str">
        <f>IF(C499="",IF(OR($B499&lt;&gt;"",$D499&lt;&gt;"",$E499&lt;&gt;"",$F499&lt;&gt;""),INDEX(AG$3:AG498,MATCH(MAX(AC$3:AC498),AC$3:AC498,0),0),""),C499)</f>
        <v/>
      </c>
      <c r="AH499" s="60" t="str">
        <f>IF(D499="",IF(OR($B499&lt;&gt;"",$C499&lt;&gt;"",$E499&lt;&gt;"",$F499&lt;&gt;""),INDEX(AH$3:AH498,MATCH(MAX(AD$3:AD498),AD$3:AD498,0),0),""),D499)</f>
        <v/>
      </c>
      <c r="AI499" s="19" t="str">
        <f t="shared" si="250"/>
        <v/>
      </c>
      <c r="AJ499" s="22" t="str">
        <f>IF(AK499="","",$AK499&amp;"@"&amp;AL499&amp;IF(AL499="","","@"&amp;COUNTIF($AI$3:AI499,AL499)))</f>
        <v/>
      </c>
      <c r="AK499" s="45" t="str">
        <f t="shared" si="251"/>
        <v/>
      </c>
      <c r="AL499" s="5" t="str">
        <f>IF(AI499="",IF(AND(F499&lt;&gt;"",E499=""),INDEX($AI$3:AI498,MATCH(MAX($AE$3:AE498),$AE$3:AE498,0),0),""),AI499)</f>
        <v/>
      </c>
      <c r="AM499" s="22" t="str">
        <f>IF(入力!F499="","",IFERROR(INDEX(設定!$B$3:$B$100003,IFERROR(MATCH("*"&amp;$F499&amp;"*",設定!B$3:B$100003,0),MATCH("*"&amp;$F499&amp;"*",設定!C$3:C$100003,0)),0),入力!F499))&amp;""</f>
        <v/>
      </c>
      <c r="AN499" s="22" t="str">
        <f>IF(AM499="","",IFERROR(IF(入力!I499="",INDEX(設定!$D$3:$D$100003,MATCH("*"&amp;$AM499&amp;"*",設定!B$3:B$100003,0),0),I499),I499))&amp;""</f>
        <v/>
      </c>
      <c r="AO499" s="22" t="str">
        <f t="shared" si="252"/>
        <v/>
      </c>
      <c r="AP499" s="22" t="str">
        <f t="shared" si="253"/>
        <v/>
      </c>
      <c r="AQ499" s="22" t="str">
        <f>IF(AM499="","",IFERROR(IF(入力!H499="",INDEX(設定!$E$3:$X$100003,MATCH("*"&amp;$AM499&amp;"*",設定!B$3:B$100003,0),MATCH($AK499,設定!$E$1:$X$1,1)),H499),H499))</f>
        <v/>
      </c>
      <c r="AR499" s="23" t="str">
        <f t="shared" si="254"/>
        <v/>
      </c>
      <c r="AS499" s="23" t="str">
        <f>IF(AND(AR499&lt;&gt;"",COUNTIF($AJ$3:AJ499,AJ499)=1),SUMIF($AJ$3:$AR$100003,AJ499,$AR$3:$AR$100003),"")</f>
        <v/>
      </c>
      <c r="AT499" s="23" t="str">
        <f>IF(AND(COUNTIF($AK$3:AK499,AK499)=COUNTIF($AK$3:AK100499,AK499),AK499&lt;&gt;""),SUMIF($AK$3:AK499,AK499,$AR$3:AR499),"")</f>
        <v/>
      </c>
      <c r="AU499" s="125"/>
      <c r="AV499" s="22" t="str">
        <f>IF(COUNT(BA499:BF499)=6,MAX($AV$3:AV498)+1,"")</f>
        <v/>
      </c>
      <c r="AW499" s="22" t="str">
        <f>IF(AX499="","",RANK(AX499,$AX$3:$AX$100003,1)+COUNTIF($AX$3:AX499,AX499)-1)</f>
        <v/>
      </c>
      <c r="AX499" s="22" t="str">
        <f t="shared" si="232"/>
        <v/>
      </c>
      <c r="AY499" s="22" t="str">
        <f>IF(AL499="","",IF(COUNTIF($AL$3:AL499,AL499)=1,1+MAX($AY$3:AY498),INDEX($AY$3:AY498,MATCH(AL499,$AL$3:AL499,0),0)))</f>
        <v/>
      </c>
      <c r="AZ499" s="22" t="str">
        <f>IF(AM499="","",IF(COUNTIF($AM$3:AM499,AM499)=1,1+MAX($AZ$3:AZ498),INDEX($AZ$3:AZ498,MATCH(AM499,$AM$3:AM499,0),0)))</f>
        <v/>
      </c>
      <c r="BA499" s="79" t="str">
        <f t="shared" si="233"/>
        <v/>
      </c>
      <c r="BB499" s="79" t="str">
        <f t="shared" si="234"/>
        <v/>
      </c>
      <c r="BC499" s="22" t="str">
        <f>IF($AL499="","",IF(COUNTIF(AL499,"*"&amp;BC$1&amp;"*"),COUNTIF(AL$3:AL499,"*"&amp;BC$1&amp;"*"),""))</f>
        <v/>
      </c>
      <c r="BD499" s="22" t="str">
        <f>IF($AL499="","",IF(COUNTIF(AM499,"*"&amp;BD$1&amp;"*"),COUNTIF(AM$3:AM499,"*"&amp;BD$1&amp;"*"),""))</f>
        <v/>
      </c>
      <c r="BE499" s="22" t="str">
        <f>IF($AL499="","",IF(COUNTIF(AN499,"*"&amp;BE$1&amp;"*"),COUNTIF(AN$3:AN499,"*"&amp;BE$1&amp;"*"),""))</f>
        <v/>
      </c>
      <c r="BF499" s="22" t="str">
        <f>IF($AL499="","",IF(COUNTIF(AO499,"*"&amp;BF$1&amp;"*"),COUNTIF(AO$3:AO499,"*"&amp;BF$1&amp;"*"),""))</f>
        <v/>
      </c>
      <c r="BG499" s="83" t="str">
        <f t="shared" si="235"/>
        <v/>
      </c>
      <c r="BH499" s="22" t="str">
        <f t="shared" si="236"/>
        <v/>
      </c>
      <c r="BI499" s="22" t="str">
        <f t="shared" si="237"/>
        <v/>
      </c>
      <c r="BK499" s="22" t="str">
        <f>IF($BK$1&gt;=1+MAX($BK$3:BK498),1+MAX($BK$3:BK498),"")</f>
        <v/>
      </c>
      <c r="BL499" s="22" t="str">
        <f t="shared" si="258"/>
        <v/>
      </c>
      <c r="BM499" s="22" t="str">
        <f t="shared" si="258"/>
        <v/>
      </c>
      <c r="BN499" s="22" t="str">
        <f t="shared" si="258"/>
        <v/>
      </c>
      <c r="BO499" s="22" t="str">
        <f t="shared" si="258"/>
        <v/>
      </c>
      <c r="BP499" s="22" t="str">
        <f t="shared" si="258"/>
        <v/>
      </c>
      <c r="BQ499" s="22" t="str">
        <f t="shared" si="258"/>
        <v/>
      </c>
      <c r="BR499" s="22" t="str">
        <f t="shared" si="258"/>
        <v/>
      </c>
      <c r="BS499" s="22" t="str">
        <f t="shared" si="258"/>
        <v/>
      </c>
      <c r="BT499" s="22" t="str">
        <f t="shared" si="258"/>
        <v/>
      </c>
      <c r="BU499" s="22" t="str">
        <f t="shared" si="258"/>
        <v/>
      </c>
      <c r="BV499" s="22" t="str">
        <f t="shared" si="258"/>
        <v/>
      </c>
    </row>
    <row r="500" spans="2:74" ht="30" customHeight="1" x14ac:dyDescent="0.2">
      <c r="B500" s="75"/>
      <c r="C500" s="75"/>
      <c r="D500" s="77"/>
      <c r="E500" s="49"/>
      <c r="F500" s="49"/>
      <c r="G500" s="50"/>
      <c r="H500" s="51"/>
      <c r="I500" s="50"/>
      <c r="J500" s="53"/>
      <c r="K500" s="55" t="str">
        <f t="shared" si="239"/>
        <v/>
      </c>
      <c r="L500" s="50" t="str">
        <f t="shared" si="240"/>
        <v/>
      </c>
      <c r="M500" s="50" t="str">
        <f t="shared" si="241"/>
        <v/>
      </c>
      <c r="N500" s="72" t="str">
        <f t="shared" si="242"/>
        <v/>
      </c>
      <c r="O500" s="72" t="str">
        <f t="shared" si="243"/>
        <v/>
      </c>
      <c r="P500" s="51" t="str">
        <f t="shared" si="244"/>
        <v/>
      </c>
      <c r="Q500" s="21"/>
      <c r="R500" s="68" t="str">
        <f t="shared" si="245"/>
        <v/>
      </c>
      <c r="S500" s="51" t="str">
        <f t="shared" si="246"/>
        <v/>
      </c>
      <c r="T500" s="24"/>
      <c r="U500" s="7" t="str">
        <f t="shared" si="230"/>
        <v/>
      </c>
      <c r="V500" s="8" t="str">
        <f t="shared" si="247"/>
        <v/>
      </c>
      <c r="W500" s="21"/>
      <c r="X500" s="14" t="str">
        <f t="shared" si="231"/>
        <v/>
      </c>
      <c r="Y500" s="14" t="str">
        <f t="shared" si="248"/>
        <v/>
      </c>
      <c r="Z500" s="8" t="str">
        <f t="shared" si="249"/>
        <v/>
      </c>
      <c r="AA500" s="24"/>
      <c r="AB500" s="4" t="str">
        <f>IF(B500="","",COUNT(B$3:B500))</f>
        <v/>
      </c>
      <c r="AC500" s="4" t="str">
        <f>IF(C500="","",COUNT(C$3:C500))</f>
        <v/>
      </c>
      <c r="AD500" s="4" t="str">
        <f>IF(D500="","",COUNT(D$3:D500))</f>
        <v/>
      </c>
      <c r="AE500" s="22" t="str">
        <f>IF(E500="","",COUNTA($E$3:E500))</f>
        <v/>
      </c>
      <c r="AF500" s="60" t="str">
        <f>IF(B500="",IF(OR($C500&lt;&gt;"",$D500&lt;&gt;"",$E500&lt;&gt;"",$F500&lt;&gt;""),INDEX(AF$3:AF499,MATCH(MAX(AB$3:AB499),AB$3:AB499,0),0),""),B500)</f>
        <v/>
      </c>
      <c r="AG500" s="60" t="str">
        <f>IF(C500="",IF(OR($B500&lt;&gt;"",$D500&lt;&gt;"",$E500&lt;&gt;"",$F500&lt;&gt;""),INDEX(AG$3:AG499,MATCH(MAX(AC$3:AC499),AC$3:AC499,0),0),""),C500)</f>
        <v/>
      </c>
      <c r="AH500" s="60" t="str">
        <f>IF(D500="",IF(OR($B500&lt;&gt;"",$C500&lt;&gt;"",$E500&lt;&gt;"",$F500&lt;&gt;""),INDEX(AH$3:AH499,MATCH(MAX(AD$3:AD499),AD$3:AD499,0),0),""),D500)</f>
        <v/>
      </c>
      <c r="AI500" s="19" t="str">
        <f t="shared" si="250"/>
        <v/>
      </c>
      <c r="AJ500" s="22" t="str">
        <f>IF(AK500="","",$AK500&amp;"@"&amp;AL500&amp;IF(AL500="","","@"&amp;COUNTIF($AI$3:AI500,AL500)))</f>
        <v/>
      </c>
      <c r="AK500" s="45" t="str">
        <f t="shared" si="251"/>
        <v/>
      </c>
      <c r="AL500" s="5" t="str">
        <f>IF(AI500="",IF(AND(F500&lt;&gt;"",E500=""),INDEX($AI$3:AI499,MATCH(MAX($AE$3:AE499),$AE$3:AE499,0),0),""),AI500)</f>
        <v/>
      </c>
      <c r="AM500" s="22" t="str">
        <f>IF(入力!F500="","",IFERROR(INDEX(設定!$B$3:$B$100003,IFERROR(MATCH("*"&amp;$F500&amp;"*",設定!B$3:B$100003,0),MATCH("*"&amp;$F500&amp;"*",設定!C$3:C$100003,0)),0),入力!F500))&amp;""</f>
        <v/>
      </c>
      <c r="AN500" s="22" t="str">
        <f>IF(AM500="","",IFERROR(IF(入力!I500="",INDEX(設定!$D$3:$D$100003,MATCH("*"&amp;$AM500&amp;"*",設定!B$3:B$100003,0),0),I500),I500))&amp;""</f>
        <v/>
      </c>
      <c r="AO500" s="22" t="str">
        <f t="shared" si="252"/>
        <v/>
      </c>
      <c r="AP500" s="22" t="str">
        <f t="shared" si="253"/>
        <v/>
      </c>
      <c r="AQ500" s="22" t="str">
        <f>IF(AM500="","",IFERROR(IF(入力!H500="",INDEX(設定!$E$3:$X$100003,MATCH("*"&amp;$AM500&amp;"*",設定!B$3:B$100003,0),MATCH($AK500,設定!$E$1:$X$1,1)),H500),H500))</f>
        <v/>
      </c>
      <c r="AR500" s="23" t="str">
        <f t="shared" si="254"/>
        <v/>
      </c>
      <c r="AS500" s="23" t="str">
        <f>IF(AND(AR500&lt;&gt;"",COUNTIF($AJ$3:AJ500,AJ500)=1),SUMIF($AJ$3:$AR$100003,AJ500,$AR$3:$AR$100003),"")</f>
        <v/>
      </c>
      <c r="AT500" s="23" t="str">
        <f>IF(AND(COUNTIF($AK$3:AK500,AK500)=COUNTIF($AK$3:AK100500,AK500),AK500&lt;&gt;""),SUMIF($AK$3:AK500,AK500,$AR$3:AR500),"")</f>
        <v/>
      </c>
      <c r="AU500" s="125"/>
      <c r="AV500" s="22" t="str">
        <f>IF(COUNT(BA500:BF500)=6,MAX($AV$3:AV499)+1,"")</f>
        <v/>
      </c>
      <c r="AW500" s="22" t="str">
        <f>IF(AX500="","",RANK(AX500,$AX$3:$AX$100003,1)+COUNTIF($AX$3:AX500,AX500)-1)</f>
        <v/>
      </c>
      <c r="AX500" s="22" t="str">
        <f t="shared" si="232"/>
        <v/>
      </c>
      <c r="AY500" s="22" t="str">
        <f>IF(AL500="","",IF(COUNTIF($AL$3:AL500,AL500)=1,1+MAX($AY$3:AY499),INDEX($AY$3:AY499,MATCH(AL500,$AL$3:AL500,0),0)))</f>
        <v/>
      </c>
      <c r="AZ500" s="22" t="str">
        <f>IF(AM500="","",IF(COUNTIF($AM$3:AM500,AM500)=1,1+MAX($AZ$3:AZ499),INDEX($AZ$3:AZ499,MATCH(AM500,$AM$3:AM500,0),0)))</f>
        <v/>
      </c>
      <c r="BA500" s="79" t="str">
        <f t="shared" si="233"/>
        <v/>
      </c>
      <c r="BB500" s="79" t="str">
        <f t="shared" si="234"/>
        <v/>
      </c>
      <c r="BC500" s="22" t="str">
        <f>IF($AL500="","",IF(COUNTIF(AL500,"*"&amp;BC$1&amp;"*"),COUNTIF(AL$3:AL500,"*"&amp;BC$1&amp;"*"),""))</f>
        <v/>
      </c>
      <c r="BD500" s="22" t="str">
        <f>IF($AL500="","",IF(COUNTIF(AM500,"*"&amp;BD$1&amp;"*"),COUNTIF(AM$3:AM500,"*"&amp;BD$1&amp;"*"),""))</f>
        <v/>
      </c>
      <c r="BE500" s="22" t="str">
        <f>IF($AL500="","",IF(COUNTIF(AN500,"*"&amp;BE$1&amp;"*"),COUNTIF(AN$3:AN500,"*"&amp;BE$1&amp;"*"),""))</f>
        <v/>
      </c>
      <c r="BF500" s="22" t="str">
        <f>IF($AL500="","",IF(COUNTIF(AO500,"*"&amp;BF$1&amp;"*"),COUNTIF(AO$3:AO500,"*"&amp;BF$1&amp;"*"),""))</f>
        <v/>
      </c>
      <c r="BG500" s="83" t="str">
        <f t="shared" si="235"/>
        <v/>
      </c>
      <c r="BH500" s="22" t="str">
        <f t="shared" si="236"/>
        <v/>
      </c>
      <c r="BI500" s="22" t="str">
        <f t="shared" si="237"/>
        <v/>
      </c>
      <c r="BK500" s="22" t="str">
        <f>IF($BK$1&gt;=1+MAX($BK$3:BK499),1+MAX($BK$3:BK499),"")</f>
        <v/>
      </c>
      <c r="BL500" s="22" t="str">
        <f t="shared" si="258"/>
        <v/>
      </c>
      <c r="BM500" s="22" t="str">
        <f t="shared" si="258"/>
        <v/>
      </c>
      <c r="BN500" s="22" t="str">
        <f t="shared" si="258"/>
        <v/>
      </c>
      <c r="BO500" s="22" t="str">
        <f t="shared" si="258"/>
        <v/>
      </c>
      <c r="BP500" s="22" t="str">
        <f t="shared" si="258"/>
        <v/>
      </c>
      <c r="BQ500" s="22" t="str">
        <f t="shared" si="258"/>
        <v/>
      </c>
      <c r="BR500" s="22" t="str">
        <f t="shared" si="258"/>
        <v/>
      </c>
      <c r="BS500" s="22" t="str">
        <f t="shared" si="258"/>
        <v/>
      </c>
      <c r="BT500" s="22" t="str">
        <f t="shared" si="258"/>
        <v/>
      </c>
      <c r="BU500" s="22" t="str">
        <f t="shared" si="258"/>
        <v/>
      </c>
      <c r="BV500" s="22" t="str">
        <f t="shared" si="258"/>
        <v/>
      </c>
    </row>
    <row r="501" spans="2:74" ht="30" customHeight="1" x14ac:dyDescent="0.2">
      <c r="B501" s="75"/>
      <c r="C501" s="75"/>
      <c r="D501" s="77"/>
      <c r="E501" s="49"/>
      <c r="F501" s="49"/>
      <c r="G501" s="50"/>
      <c r="H501" s="51"/>
      <c r="I501" s="50"/>
      <c r="J501" s="53"/>
      <c r="K501" s="55" t="str">
        <f t="shared" si="239"/>
        <v/>
      </c>
      <c r="L501" s="50" t="str">
        <f t="shared" si="240"/>
        <v/>
      </c>
      <c r="M501" s="50" t="str">
        <f t="shared" si="241"/>
        <v/>
      </c>
      <c r="N501" s="72" t="str">
        <f t="shared" si="242"/>
        <v/>
      </c>
      <c r="O501" s="72" t="str">
        <f t="shared" si="243"/>
        <v/>
      </c>
      <c r="P501" s="51" t="str">
        <f t="shared" si="244"/>
        <v/>
      </c>
      <c r="Q501" s="21"/>
      <c r="R501" s="68" t="str">
        <f t="shared" si="245"/>
        <v/>
      </c>
      <c r="S501" s="51" t="str">
        <f t="shared" si="246"/>
        <v/>
      </c>
      <c r="T501" s="24"/>
      <c r="U501" s="7" t="str">
        <f t="shared" si="230"/>
        <v/>
      </c>
      <c r="V501" s="8" t="str">
        <f t="shared" si="247"/>
        <v/>
      </c>
      <c r="W501" s="21"/>
      <c r="X501" s="14" t="str">
        <f t="shared" si="231"/>
        <v/>
      </c>
      <c r="Y501" s="14" t="str">
        <f t="shared" si="248"/>
        <v/>
      </c>
      <c r="Z501" s="8" t="str">
        <f t="shared" si="249"/>
        <v/>
      </c>
      <c r="AA501" s="24"/>
      <c r="AB501" s="4" t="str">
        <f>IF(B501="","",COUNT(B$3:B501))</f>
        <v/>
      </c>
      <c r="AC501" s="4" t="str">
        <f>IF(C501="","",COUNT(C$3:C501))</f>
        <v/>
      </c>
      <c r="AD501" s="4" t="str">
        <f>IF(D501="","",COUNT(D$3:D501))</f>
        <v/>
      </c>
      <c r="AE501" s="22" t="str">
        <f>IF(E501="","",COUNTA($E$3:E501))</f>
        <v/>
      </c>
      <c r="AF501" s="60" t="str">
        <f>IF(B501="",IF(OR($C501&lt;&gt;"",$D501&lt;&gt;"",$E501&lt;&gt;"",$F501&lt;&gt;""),INDEX(AF$3:AF500,MATCH(MAX(AB$3:AB500),AB$3:AB500,0),0),""),B501)</f>
        <v/>
      </c>
      <c r="AG501" s="60" t="str">
        <f>IF(C501="",IF(OR($B501&lt;&gt;"",$D501&lt;&gt;"",$E501&lt;&gt;"",$F501&lt;&gt;""),INDEX(AG$3:AG500,MATCH(MAX(AC$3:AC500),AC$3:AC500,0),0),""),C501)</f>
        <v/>
      </c>
      <c r="AH501" s="60" t="str">
        <f>IF(D501="",IF(OR($B501&lt;&gt;"",$C501&lt;&gt;"",$E501&lt;&gt;"",$F501&lt;&gt;""),INDEX(AH$3:AH500,MATCH(MAX(AD$3:AD500),AD$3:AD500,0),0),""),D501)</f>
        <v/>
      </c>
      <c r="AI501" s="19" t="str">
        <f t="shared" si="250"/>
        <v/>
      </c>
      <c r="AJ501" s="22" t="str">
        <f>IF(AK501="","",$AK501&amp;"@"&amp;AL501&amp;IF(AL501="","","@"&amp;COUNTIF($AI$3:AI501,AL501)))</f>
        <v/>
      </c>
      <c r="AK501" s="45" t="str">
        <f t="shared" si="251"/>
        <v/>
      </c>
      <c r="AL501" s="5" t="str">
        <f>IF(AI501="",IF(AND(F501&lt;&gt;"",E501=""),INDEX($AI$3:AI500,MATCH(MAX($AE$3:AE500),$AE$3:AE500,0),0),""),AI501)</f>
        <v/>
      </c>
      <c r="AM501" s="22" t="str">
        <f>IF(入力!F501="","",IFERROR(INDEX(設定!$B$3:$B$100003,IFERROR(MATCH("*"&amp;$F501&amp;"*",設定!B$3:B$100003,0),MATCH("*"&amp;$F501&amp;"*",設定!C$3:C$100003,0)),0),入力!F501))&amp;""</f>
        <v/>
      </c>
      <c r="AN501" s="22" t="str">
        <f>IF(AM501="","",IFERROR(IF(入力!I501="",INDEX(設定!$D$3:$D$100003,MATCH("*"&amp;$AM501&amp;"*",設定!B$3:B$100003,0),0),I501),I501))&amp;""</f>
        <v/>
      </c>
      <c r="AO501" s="22" t="str">
        <f t="shared" si="252"/>
        <v/>
      </c>
      <c r="AP501" s="22" t="str">
        <f t="shared" si="253"/>
        <v/>
      </c>
      <c r="AQ501" s="22" t="str">
        <f>IF(AM501="","",IFERROR(IF(入力!H501="",INDEX(設定!$E$3:$X$100003,MATCH("*"&amp;$AM501&amp;"*",設定!B$3:B$100003,0),MATCH($AK501,設定!$E$1:$X$1,1)),H501),H501))</f>
        <v/>
      </c>
      <c r="AR501" s="23" t="str">
        <f t="shared" si="254"/>
        <v/>
      </c>
      <c r="AS501" s="23" t="str">
        <f>IF(AND(AR501&lt;&gt;"",COUNTIF($AJ$3:AJ501,AJ501)=1),SUMIF($AJ$3:$AR$100003,AJ501,$AR$3:$AR$100003),"")</f>
        <v/>
      </c>
      <c r="AT501" s="23" t="str">
        <f>IF(AND(COUNTIF($AK$3:AK501,AK501)=COUNTIF($AK$3:AK100501,AK501),AK501&lt;&gt;""),SUMIF($AK$3:AK501,AK501,$AR$3:AR501),"")</f>
        <v/>
      </c>
      <c r="AU501" s="125"/>
      <c r="AV501" s="22" t="str">
        <f>IF(COUNT(BA501:BF501)=6,MAX($AV$3:AV500)+1,"")</f>
        <v/>
      </c>
      <c r="AW501" s="22" t="str">
        <f>IF(AX501="","",RANK(AX501,$AX$3:$AX$100003,1)+COUNTIF($AX$3:AX501,AX501)-1)</f>
        <v/>
      </c>
      <c r="AX501" s="22" t="str">
        <f t="shared" si="232"/>
        <v/>
      </c>
      <c r="AY501" s="22" t="str">
        <f>IF(AL501="","",IF(COUNTIF($AL$3:AL501,AL501)=1,1+MAX($AY$3:AY500),INDEX($AY$3:AY500,MATCH(AL501,$AL$3:AL501,0),0)))</f>
        <v/>
      </c>
      <c r="AZ501" s="22" t="str">
        <f>IF(AM501="","",IF(COUNTIF($AM$3:AM501,AM501)=1,1+MAX($AZ$3:AZ500),INDEX($AZ$3:AZ500,MATCH(AM501,$AM$3:AM501,0),0)))</f>
        <v/>
      </c>
      <c r="BA501" s="79" t="str">
        <f t="shared" si="233"/>
        <v/>
      </c>
      <c r="BB501" s="79" t="str">
        <f t="shared" si="234"/>
        <v/>
      </c>
      <c r="BC501" s="22" t="str">
        <f>IF($AL501="","",IF(COUNTIF(AL501,"*"&amp;BC$1&amp;"*"),COUNTIF(AL$3:AL501,"*"&amp;BC$1&amp;"*"),""))</f>
        <v/>
      </c>
      <c r="BD501" s="22" t="str">
        <f>IF($AL501="","",IF(COUNTIF(AM501,"*"&amp;BD$1&amp;"*"),COUNTIF(AM$3:AM501,"*"&amp;BD$1&amp;"*"),""))</f>
        <v/>
      </c>
      <c r="BE501" s="22" t="str">
        <f>IF($AL501="","",IF(COUNTIF(AN501,"*"&amp;BE$1&amp;"*"),COUNTIF(AN$3:AN501,"*"&amp;BE$1&amp;"*"),""))</f>
        <v/>
      </c>
      <c r="BF501" s="22" t="str">
        <f>IF($AL501="","",IF(COUNTIF(AO501,"*"&amp;BF$1&amp;"*"),COUNTIF(AO$3:AO501,"*"&amp;BF$1&amp;"*"),""))</f>
        <v/>
      </c>
      <c r="BG501" s="83" t="str">
        <f t="shared" si="235"/>
        <v/>
      </c>
      <c r="BH501" s="22" t="str">
        <f t="shared" si="236"/>
        <v/>
      </c>
      <c r="BI501" s="22" t="str">
        <f t="shared" si="237"/>
        <v/>
      </c>
      <c r="BK501" s="22" t="str">
        <f>IF($BK$1&gt;=1+MAX($BK$3:BK500),1+MAX($BK$3:BK500),"")</f>
        <v/>
      </c>
      <c r="BL501" s="22" t="str">
        <f t="shared" si="258"/>
        <v/>
      </c>
      <c r="BM501" s="22" t="str">
        <f t="shared" si="258"/>
        <v/>
      </c>
      <c r="BN501" s="22" t="str">
        <f t="shared" si="258"/>
        <v/>
      </c>
      <c r="BO501" s="22" t="str">
        <f t="shared" si="258"/>
        <v/>
      </c>
      <c r="BP501" s="22" t="str">
        <f t="shared" si="258"/>
        <v/>
      </c>
      <c r="BQ501" s="22" t="str">
        <f t="shared" si="258"/>
        <v/>
      </c>
      <c r="BR501" s="22" t="str">
        <f t="shared" si="258"/>
        <v/>
      </c>
      <c r="BS501" s="22" t="str">
        <f t="shared" si="258"/>
        <v/>
      </c>
      <c r="BT501" s="22" t="str">
        <f t="shared" si="258"/>
        <v/>
      </c>
      <c r="BU501" s="22" t="str">
        <f t="shared" si="258"/>
        <v/>
      </c>
      <c r="BV501" s="22" t="str">
        <f t="shared" si="258"/>
        <v/>
      </c>
    </row>
    <row r="502" spans="2:74" ht="30" customHeight="1" x14ac:dyDescent="0.2">
      <c r="B502" s="75"/>
      <c r="C502" s="75"/>
      <c r="D502" s="77"/>
      <c r="E502" s="49"/>
      <c r="F502" s="49"/>
      <c r="G502" s="50"/>
      <c r="H502" s="51"/>
      <c r="I502" s="50"/>
      <c r="J502" s="53"/>
      <c r="K502" s="55" t="str">
        <f t="shared" si="239"/>
        <v/>
      </c>
      <c r="L502" s="50" t="str">
        <f t="shared" si="240"/>
        <v/>
      </c>
      <c r="M502" s="50" t="str">
        <f t="shared" si="241"/>
        <v/>
      </c>
      <c r="N502" s="72" t="str">
        <f t="shared" si="242"/>
        <v/>
      </c>
      <c r="O502" s="72" t="str">
        <f t="shared" si="243"/>
        <v/>
      </c>
      <c r="P502" s="51" t="str">
        <f t="shared" si="244"/>
        <v/>
      </c>
      <c r="Q502" s="21"/>
      <c r="R502" s="68" t="str">
        <f t="shared" si="245"/>
        <v/>
      </c>
      <c r="S502" s="51" t="str">
        <f t="shared" si="246"/>
        <v/>
      </c>
      <c r="T502" s="24"/>
      <c r="U502" s="7" t="str">
        <f t="shared" si="230"/>
        <v/>
      </c>
      <c r="V502" s="8" t="str">
        <f t="shared" si="247"/>
        <v/>
      </c>
      <c r="W502" s="21"/>
      <c r="X502" s="14" t="str">
        <f t="shared" si="231"/>
        <v/>
      </c>
      <c r="Y502" s="14" t="str">
        <f t="shared" si="248"/>
        <v/>
      </c>
      <c r="Z502" s="8" t="str">
        <f t="shared" si="249"/>
        <v/>
      </c>
      <c r="AA502" s="24"/>
      <c r="AB502" s="4" t="str">
        <f>IF(B502="","",COUNT(B$3:B502))</f>
        <v/>
      </c>
      <c r="AC502" s="4" t="str">
        <f>IF(C502="","",COUNT(C$3:C502))</f>
        <v/>
      </c>
      <c r="AD502" s="4" t="str">
        <f>IF(D502="","",COUNT(D$3:D502))</f>
        <v/>
      </c>
      <c r="AE502" s="22" t="str">
        <f>IF(E502="","",COUNTA($E$3:E502))</f>
        <v/>
      </c>
      <c r="AF502" s="60" t="str">
        <f>IF(B502="",IF(OR($C502&lt;&gt;"",$D502&lt;&gt;"",$E502&lt;&gt;"",$F502&lt;&gt;""),INDEX(AF$3:AF501,MATCH(MAX(AB$3:AB501),AB$3:AB501,0),0),""),B502)</f>
        <v/>
      </c>
      <c r="AG502" s="60" t="str">
        <f>IF(C502="",IF(OR($B502&lt;&gt;"",$D502&lt;&gt;"",$E502&lt;&gt;"",$F502&lt;&gt;""),INDEX(AG$3:AG501,MATCH(MAX(AC$3:AC501),AC$3:AC501,0),0),""),C502)</f>
        <v/>
      </c>
      <c r="AH502" s="60" t="str">
        <f>IF(D502="",IF(OR($B502&lt;&gt;"",$C502&lt;&gt;"",$E502&lt;&gt;"",$F502&lt;&gt;""),INDEX(AH$3:AH501,MATCH(MAX(AD$3:AD501),AD$3:AD501,0),0),""),D502)</f>
        <v/>
      </c>
      <c r="AI502" s="19" t="str">
        <f t="shared" si="250"/>
        <v/>
      </c>
      <c r="AJ502" s="22" t="str">
        <f>IF(AK502="","",$AK502&amp;"@"&amp;AL502&amp;IF(AL502="","","@"&amp;COUNTIF($AI$3:AI502,AL502)))</f>
        <v/>
      </c>
      <c r="AK502" s="45" t="str">
        <f t="shared" si="251"/>
        <v/>
      </c>
      <c r="AL502" s="5" t="str">
        <f>IF(AI502="",IF(AND(F502&lt;&gt;"",E502=""),INDEX($AI$3:AI501,MATCH(MAX($AE$3:AE501),$AE$3:AE501,0),0),""),AI502)</f>
        <v/>
      </c>
      <c r="AM502" s="22" t="str">
        <f>IF(入力!F502="","",IFERROR(INDEX(設定!$B$3:$B$100003,IFERROR(MATCH("*"&amp;$F502&amp;"*",設定!B$3:B$100003,0),MATCH("*"&amp;$F502&amp;"*",設定!C$3:C$100003,0)),0),入力!F502))&amp;""</f>
        <v/>
      </c>
      <c r="AN502" s="22" t="str">
        <f>IF(AM502="","",IFERROR(IF(入力!I502="",INDEX(設定!$D$3:$D$100003,MATCH("*"&amp;$AM502&amp;"*",設定!B$3:B$100003,0),0),I502),I502))&amp;""</f>
        <v/>
      </c>
      <c r="AO502" s="22" t="str">
        <f t="shared" si="252"/>
        <v/>
      </c>
      <c r="AP502" s="22" t="str">
        <f t="shared" si="253"/>
        <v/>
      </c>
      <c r="AQ502" s="22" t="str">
        <f>IF(AM502="","",IFERROR(IF(入力!H502="",INDEX(設定!$E$3:$X$100003,MATCH("*"&amp;$AM502&amp;"*",設定!B$3:B$100003,0),MATCH($AK502,設定!$E$1:$X$1,1)),H502),H502))</f>
        <v/>
      </c>
      <c r="AR502" s="23" t="str">
        <f t="shared" si="254"/>
        <v/>
      </c>
      <c r="AS502" s="23" t="str">
        <f>IF(AND(AR502&lt;&gt;"",COUNTIF($AJ$3:AJ502,AJ502)=1),SUMIF($AJ$3:$AR$100003,AJ502,$AR$3:$AR$100003),"")</f>
        <v/>
      </c>
      <c r="AT502" s="23" t="str">
        <f>IF(AND(COUNTIF($AK$3:AK502,AK502)=COUNTIF($AK$3:AK100502,AK502),AK502&lt;&gt;""),SUMIF($AK$3:AK502,AK502,$AR$3:AR502),"")</f>
        <v/>
      </c>
      <c r="AU502" s="125"/>
      <c r="AV502" s="22" t="str">
        <f>IF(COUNT(BA502:BF502)=6,MAX($AV$3:AV501)+1,"")</f>
        <v/>
      </c>
      <c r="AW502" s="22" t="str">
        <f>IF(AX502="","",RANK(AX502,$AX$3:$AX$100003,1)+COUNTIF($AX$3:AX502,AX502)-1)</f>
        <v/>
      </c>
      <c r="AX502" s="22" t="str">
        <f t="shared" si="232"/>
        <v/>
      </c>
      <c r="AY502" s="22" t="str">
        <f>IF(AL502="","",IF(COUNTIF($AL$3:AL502,AL502)=1,1+MAX($AY$3:AY501),INDEX($AY$3:AY501,MATCH(AL502,$AL$3:AL502,0),0)))</f>
        <v/>
      </c>
      <c r="AZ502" s="22" t="str">
        <f>IF(AM502="","",IF(COUNTIF($AM$3:AM502,AM502)=1,1+MAX($AZ$3:AZ501),INDEX($AZ$3:AZ501,MATCH(AM502,$AM$3:AM502,0),0)))</f>
        <v/>
      </c>
      <c r="BA502" s="79" t="str">
        <f t="shared" si="233"/>
        <v/>
      </c>
      <c r="BB502" s="79" t="str">
        <f t="shared" si="234"/>
        <v/>
      </c>
      <c r="BC502" s="22" t="str">
        <f>IF($AL502="","",IF(COUNTIF(AL502,"*"&amp;BC$1&amp;"*"),COUNTIF(AL$3:AL502,"*"&amp;BC$1&amp;"*"),""))</f>
        <v/>
      </c>
      <c r="BD502" s="22" t="str">
        <f>IF($AL502="","",IF(COUNTIF(AM502,"*"&amp;BD$1&amp;"*"),COUNTIF(AM$3:AM502,"*"&amp;BD$1&amp;"*"),""))</f>
        <v/>
      </c>
      <c r="BE502" s="22" t="str">
        <f>IF($AL502="","",IF(COUNTIF(AN502,"*"&amp;BE$1&amp;"*"),COUNTIF(AN$3:AN502,"*"&amp;BE$1&amp;"*"),""))</f>
        <v/>
      </c>
      <c r="BF502" s="22" t="str">
        <f>IF($AL502="","",IF(COUNTIF(AO502,"*"&amp;BF$1&amp;"*"),COUNTIF(AO$3:AO502,"*"&amp;BF$1&amp;"*"),""))</f>
        <v/>
      </c>
      <c r="BG502" s="83" t="str">
        <f t="shared" si="235"/>
        <v/>
      </c>
      <c r="BH502" s="22" t="str">
        <f t="shared" si="236"/>
        <v/>
      </c>
      <c r="BI502" s="22" t="str">
        <f t="shared" si="237"/>
        <v/>
      </c>
      <c r="BK502" s="22" t="str">
        <f>IF($BK$1&gt;=1+MAX($BK$3:BK501),1+MAX($BK$3:BK501),"")</f>
        <v/>
      </c>
      <c r="BL502" s="22" t="str">
        <f t="shared" si="258"/>
        <v/>
      </c>
      <c r="BM502" s="22" t="str">
        <f t="shared" si="258"/>
        <v/>
      </c>
      <c r="BN502" s="22" t="str">
        <f t="shared" si="258"/>
        <v/>
      </c>
      <c r="BO502" s="22" t="str">
        <f t="shared" si="258"/>
        <v/>
      </c>
      <c r="BP502" s="22" t="str">
        <f t="shared" si="258"/>
        <v/>
      </c>
      <c r="BQ502" s="22" t="str">
        <f t="shared" si="258"/>
        <v/>
      </c>
      <c r="BR502" s="22" t="str">
        <f t="shared" si="258"/>
        <v/>
      </c>
      <c r="BS502" s="22" t="str">
        <f t="shared" si="258"/>
        <v/>
      </c>
      <c r="BT502" s="22" t="str">
        <f t="shared" si="258"/>
        <v/>
      </c>
      <c r="BU502" s="22" t="str">
        <f t="shared" si="258"/>
        <v/>
      </c>
      <c r="BV502" s="22" t="str">
        <f t="shared" si="258"/>
        <v/>
      </c>
    </row>
    <row r="503" spans="2:74" ht="30" customHeight="1" x14ac:dyDescent="0.2">
      <c r="B503" s="75"/>
      <c r="C503" s="75"/>
      <c r="D503" s="77"/>
      <c r="E503" s="49"/>
      <c r="F503" s="49"/>
      <c r="G503" s="50"/>
      <c r="H503" s="51"/>
      <c r="I503" s="50"/>
      <c r="J503" s="53"/>
      <c r="K503" s="55" t="str">
        <f t="shared" si="239"/>
        <v/>
      </c>
      <c r="L503" s="50" t="str">
        <f t="shared" si="240"/>
        <v/>
      </c>
      <c r="M503" s="50" t="str">
        <f t="shared" si="241"/>
        <v/>
      </c>
      <c r="N503" s="72" t="str">
        <f t="shared" si="242"/>
        <v/>
      </c>
      <c r="O503" s="72" t="str">
        <f t="shared" si="243"/>
        <v/>
      </c>
      <c r="P503" s="51" t="str">
        <f t="shared" si="244"/>
        <v/>
      </c>
      <c r="Q503" s="21"/>
      <c r="R503" s="68" t="str">
        <f t="shared" si="245"/>
        <v/>
      </c>
      <c r="S503" s="51" t="str">
        <f t="shared" si="246"/>
        <v/>
      </c>
      <c r="T503" s="24"/>
      <c r="U503" s="7" t="str">
        <f t="shared" si="230"/>
        <v/>
      </c>
      <c r="V503" s="8" t="str">
        <f t="shared" si="247"/>
        <v/>
      </c>
      <c r="W503" s="21"/>
      <c r="X503" s="14" t="str">
        <f t="shared" si="231"/>
        <v/>
      </c>
      <c r="Y503" s="14" t="str">
        <f t="shared" si="248"/>
        <v/>
      </c>
      <c r="Z503" s="8" t="str">
        <f t="shared" si="249"/>
        <v/>
      </c>
      <c r="AA503" s="24"/>
      <c r="AB503" s="4" t="str">
        <f>IF(B503="","",COUNT(B$3:B503))</f>
        <v/>
      </c>
      <c r="AC503" s="4" t="str">
        <f>IF(C503="","",COUNT(C$3:C503))</f>
        <v/>
      </c>
      <c r="AD503" s="4" t="str">
        <f>IF(D503="","",COUNT(D$3:D503))</f>
        <v/>
      </c>
      <c r="AE503" s="22" t="str">
        <f>IF(E503="","",COUNTA($E$3:E503))</f>
        <v/>
      </c>
      <c r="AF503" s="60" t="str">
        <f>IF(B503="",IF(OR($C503&lt;&gt;"",$D503&lt;&gt;"",$E503&lt;&gt;"",$F503&lt;&gt;""),INDEX(AF$3:AF502,MATCH(MAX(AB$3:AB502),AB$3:AB502,0),0),""),B503)</f>
        <v/>
      </c>
      <c r="AG503" s="60" t="str">
        <f>IF(C503="",IF(OR($B503&lt;&gt;"",$D503&lt;&gt;"",$E503&lt;&gt;"",$F503&lt;&gt;""),INDEX(AG$3:AG502,MATCH(MAX(AC$3:AC502),AC$3:AC502,0),0),""),C503)</f>
        <v/>
      </c>
      <c r="AH503" s="60" t="str">
        <f>IF(D503="",IF(OR($B503&lt;&gt;"",$C503&lt;&gt;"",$E503&lt;&gt;"",$F503&lt;&gt;""),INDEX(AH$3:AH502,MATCH(MAX(AD$3:AD502),AD$3:AD502,0),0),""),D503)</f>
        <v/>
      </c>
      <c r="AI503" s="19" t="str">
        <f t="shared" si="250"/>
        <v/>
      </c>
      <c r="AJ503" s="22" t="str">
        <f>IF(AK503="","",$AK503&amp;"@"&amp;AL503&amp;IF(AL503="","","@"&amp;COUNTIF($AI$3:AI503,AL503)))</f>
        <v/>
      </c>
      <c r="AK503" s="45" t="str">
        <f t="shared" si="251"/>
        <v/>
      </c>
      <c r="AL503" s="5" t="str">
        <f>IF(AI503="",IF(AND(F503&lt;&gt;"",E503=""),INDEX($AI$3:AI502,MATCH(MAX($AE$3:AE502),$AE$3:AE502,0),0),""),AI503)</f>
        <v/>
      </c>
      <c r="AM503" s="22" t="str">
        <f>IF(入力!F503="","",IFERROR(INDEX(設定!$B$3:$B$100003,IFERROR(MATCH("*"&amp;$F503&amp;"*",設定!B$3:B$100003,0),MATCH("*"&amp;$F503&amp;"*",設定!C$3:C$100003,0)),0),入力!F503))&amp;""</f>
        <v/>
      </c>
      <c r="AN503" s="22" t="str">
        <f>IF(AM503="","",IFERROR(IF(入力!I503="",INDEX(設定!$D$3:$D$100003,MATCH("*"&amp;$AM503&amp;"*",設定!B$3:B$100003,0),0),I503),I503))&amp;""</f>
        <v/>
      </c>
      <c r="AO503" s="22" t="str">
        <f t="shared" si="252"/>
        <v/>
      </c>
      <c r="AP503" s="22" t="str">
        <f t="shared" si="253"/>
        <v/>
      </c>
      <c r="AQ503" s="22" t="str">
        <f>IF(AM503="","",IFERROR(IF(入力!H503="",INDEX(設定!$E$3:$X$100003,MATCH("*"&amp;$AM503&amp;"*",設定!B$3:B$100003,0),MATCH($AK503,設定!$E$1:$X$1,1)),H503),H503))</f>
        <v/>
      </c>
      <c r="AR503" s="23" t="str">
        <f t="shared" si="254"/>
        <v/>
      </c>
      <c r="AS503" s="23" t="str">
        <f>IF(AND(AR503&lt;&gt;"",COUNTIF($AJ$3:AJ503,AJ503)=1),SUMIF($AJ$3:$AR$100003,AJ503,$AR$3:$AR$100003),"")</f>
        <v/>
      </c>
      <c r="AT503" s="23" t="str">
        <f>IF(AND(COUNTIF($AK$3:AK503,AK503)=COUNTIF($AK$3:AK100503,AK503),AK503&lt;&gt;""),SUMIF($AK$3:AK503,AK503,$AR$3:AR503),"")</f>
        <v/>
      </c>
      <c r="AU503" s="125"/>
      <c r="AV503" s="22" t="str">
        <f>IF(COUNT(BA503:BF503)=6,MAX($AV$3:AV502)+1,"")</f>
        <v/>
      </c>
      <c r="AW503" s="22" t="str">
        <f>IF(AX503="","",RANK(AX503,$AX$3:$AX$100003,1)+COUNTIF($AX$3:AX503,AX503)-1)</f>
        <v/>
      </c>
      <c r="AX503" s="22" t="str">
        <f t="shared" si="232"/>
        <v/>
      </c>
      <c r="AY503" s="22" t="str">
        <f>IF(AL503="","",IF(COUNTIF($AL$3:AL503,AL503)=1,1+MAX($AY$3:AY502),INDEX($AY$3:AY502,MATCH(AL503,$AL$3:AL503,0),0)))</f>
        <v/>
      </c>
      <c r="AZ503" s="22" t="str">
        <f>IF(AM503="","",IF(COUNTIF($AM$3:AM503,AM503)=1,1+MAX($AZ$3:AZ502),INDEX($AZ$3:AZ502,MATCH(AM503,$AM$3:AM503,0),0)))</f>
        <v/>
      </c>
      <c r="BA503" s="79" t="str">
        <f t="shared" si="233"/>
        <v/>
      </c>
      <c r="BB503" s="79" t="str">
        <f t="shared" si="234"/>
        <v/>
      </c>
      <c r="BC503" s="22" t="str">
        <f>IF($AL503="","",IF(COUNTIF(AL503,"*"&amp;BC$1&amp;"*"),COUNTIF(AL$3:AL503,"*"&amp;BC$1&amp;"*"),""))</f>
        <v/>
      </c>
      <c r="BD503" s="22" t="str">
        <f>IF($AL503="","",IF(COUNTIF(AM503,"*"&amp;BD$1&amp;"*"),COUNTIF(AM$3:AM503,"*"&amp;BD$1&amp;"*"),""))</f>
        <v/>
      </c>
      <c r="BE503" s="22" t="str">
        <f>IF($AL503="","",IF(COUNTIF(AN503,"*"&amp;BE$1&amp;"*"),COUNTIF(AN$3:AN503,"*"&amp;BE$1&amp;"*"),""))</f>
        <v/>
      </c>
      <c r="BF503" s="22" t="str">
        <f>IF($AL503="","",IF(COUNTIF(AO503,"*"&amp;BF$1&amp;"*"),COUNTIF(AO$3:AO503,"*"&amp;BF$1&amp;"*"),""))</f>
        <v/>
      </c>
      <c r="BG503" s="83" t="str">
        <f t="shared" si="235"/>
        <v/>
      </c>
      <c r="BH503" s="22" t="str">
        <f t="shared" si="236"/>
        <v/>
      </c>
      <c r="BI503" s="22" t="str">
        <f t="shared" si="237"/>
        <v/>
      </c>
      <c r="BK503" s="22" t="str">
        <f>IF($BK$1&gt;=1+MAX($BK$3:BK502),1+MAX($BK$3:BK502),"")</f>
        <v/>
      </c>
      <c r="BL503" s="22" t="str">
        <f t="shared" ref="BL503:BV512" si="259">IFERROR(IF($BK503="","",INDEX($AF$3:$AR$100003,MATCH($BK503,INDEX($AV$3:$AW$100003,0,MATCH($BL$1,$AV$2:$AW$2,0)),0),MATCH(BL$2,$AF$2:$AR$2,0))),"")</f>
        <v/>
      </c>
      <c r="BM503" s="22" t="str">
        <f t="shared" si="259"/>
        <v/>
      </c>
      <c r="BN503" s="22" t="str">
        <f t="shared" si="259"/>
        <v/>
      </c>
      <c r="BO503" s="22" t="str">
        <f t="shared" si="259"/>
        <v/>
      </c>
      <c r="BP503" s="22" t="str">
        <f t="shared" si="259"/>
        <v/>
      </c>
      <c r="BQ503" s="22" t="str">
        <f t="shared" si="259"/>
        <v/>
      </c>
      <c r="BR503" s="22" t="str">
        <f t="shared" si="259"/>
        <v/>
      </c>
      <c r="BS503" s="22" t="str">
        <f t="shared" si="259"/>
        <v/>
      </c>
      <c r="BT503" s="22" t="str">
        <f t="shared" si="259"/>
        <v/>
      </c>
      <c r="BU503" s="22" t="str">
        <f t="shared" si="259"/>
        <v/>
      </c>
      <c r="BV503" s="22" t="str">
        <f t="shared" si="259"/>
        <v/>
      </c>
    </row>
    <row r="504" spans="2:74" ht="30" customHeight="1" x14ac:dyDescent="0.2">
      <c r="B504" s="75"/>
      <c r="C504" s="75"/>
      <c r="D504" s="77"/>
      <c r="E504" s="49"/>
      <c r="F504" s="49"/>
      <c r="G504" s="50"/>
      <c r="H504" s="51"/>
      <c r="I504" s="50"/>
      <c r="J504" s="53"/>
      <c r="K504" s="55" t="str">
        <f t="shared" si="239"/>
        <v/>
      </c>
      <c r="L504" s="50" t="str">
        <f t="shared" si="240"/>
        <v/>
      </c>
      <c r="M504" s="50" t="str">
        <f t="shared" si="241"/>
        <v/>
      </c>
      <c r="N504" s="72" t="str">
        <f t="shared" si="242"/>
        <v/>
      </c>
      <c r="O504" s="72" t="str">
        <f t="shared" si="243"/>
        <v/>
      </c>
      <c r="P504" s="51" t="str">
        <f t="shared" si="244"/>
        <v/>
      </c>
      <c r="Q504" s="21"/>
      <c r="R504" s="68" t="str">
        <f t="shared" si="245"/>
        <v/>
      </c>
      <c r="S504" s="51" t="str">
        <f t="shared" si="246"/>
        <v/>
      </c>
      <c r="T504" s="24"/>
      <c r="U504" s="7" t="str">
        <f t="shared" si="230"/>
        <v/>
      </c>
      <c r="V504" s="8" t="str">
        <f t="shared" si="247"/>
        <v/>
      </c>
      <c r="W504" s="21"/>
      <c r="X504" s="14" t="str">
        <f t="shared" si="231"/>
        <v/>
      </c>
      <c r="Y504" s="14" t="str">
        <f t="shared" si="248"/>
        <v/>
      </c>
      <c r="Z504" s="8" t="str">
        <f t="shared" si="249"/>
        <v/>
      </c>
      <c r="AA504" s="24"/>
      <c r="AB504" s="4" t="str">
        <f>IF(B504="","",COUNT(B$3:B504))</f>
        <v/>
      </c>
      <c r="AC504" s="4" t="str">
        <f>IF(C504="","",COUNT(C$3:C504))</f>
        <v/>
      </c>
      <c r="AD504" s="4" t="str">
        <f>IF(D504="","",COUNT(D$3:D504))</f>
        <v/>
      </c>
      <c r="AE504" s="22" t="str">
        <f>IF(E504="","",COUNTA($E$3:E504))</f>
        <v/>
      </c>
      <c r="AF504" s="60" t="str">
        <f>IF(B504="",IF(OR($C504&lt;&gt;"",$D504&lt;&gt;"",$E504&lt;&gt;"",$F504&lt;&gt;""),INDEX(AF$3:AF503,MATCH(MAX(AB$3:AB503),AB$3:AB503,0),0),""),B504)</f>
        <v/>
      </c>
      <c r="AG504" s="60" t="str">
        <f>IF(C504="",IF(OR($B504&lt;&gt;"",$D504&lt;&gt;"",$E504&lt;&gt;"",$F504&lt;&gt;""),INDEX(AG$3:AG503,MATCH(MAX(AC$3:AC503),AC$3:AC503,0),0),""),C504)</f>
        <v/>
      </c>
      <c r="AH504" s="60" t="str">
        <f>IF(D504="",IF(OR($B504&lt;&gt;"",$C504&lt;&gt;"",$E504&lt;&gt;"",$F504&lt;&gt;""),INDEX(AH$3:AH503,MATCH(MAX(AD$3:AD503),AD$3:AD503,0),0),""),D504)</f>
        <v/>
      </c>
      <c r="AI504" s="19" t="str">
        <f t="shared" si="250"/>
        <v/>
      </c>
      <c r="AJ504" s="22" t="str">
        <f>IF(AK504="","",$AK504&amp;"@"&amp;AL504&amp;IF(AL504="","","@"&amp;COUNTIF($AI$3:AI504,AL504)))</f>
        <v/>
      </c>
      <c r="AK504" s="45" t="str">
        <f t="shared" si="251"/>
        <v/>
      </c>
      <c r="AL504" s="5" t="str">
        <f>IF(AI504="",IF(AND(F504&lt;&gt;"",E504=""),INDEX($AI$3:AI503,MATCH(MAX($AE$3:AE503),$AE$3:AE503,0),0),""),AI504)</f>
        <v/>
      </c>
      <c r="AM504" s="22" t="str">
        <f>IF(入力!F504="","",IFERROR(INDEX(設定!$B$3:$B$100003,IFERROR(MATCH("*"&amp;$F504&amp;"*",設定!B$3:B$100003,0),MATCH("*"&amp;$F504&amp;"*",設定!C$3:C$100003,0)),0),入力!F504))&amp;""</f>
        <v/>
      </c>
      <c r="AN504" s="22" t="str">
        <f>IF(AM504="","",IFERROR(IF(入力!I504="",INDEX(設定!$D$3:$D$100003,MATCH("*"&amp;$AM504&amp;"*",設定!B$3:B$100003,0),0),I504),I504))&amp;""</f>
        <v/>
      </c>
      <c r="AO504" s="22" t="str">
        <f t="shared" si="252"/>
        <v/>
      </c>
      <c r="AP504" s="22" t="str">
        <f t="shared" si="253"/>
        <v/>
      </c>
      <c r="AQ504" s="22" t="str">
        <f>IF(AM504="","",IFERROR(IF(入力!H504="",INDEX(設定!$E$3:$X$100003,MATCH("*"&amp;$AM504&amp;"*",設定!B$3:B$100003,0),MATCH($AK504,設定!$E$1:$X$1,1)),H504),H504))</f>
        <v/>
      </c>
      <c r="AR504" s="23" t="str">
        <f t="shared" si="254"/>
        <v/>
      </c>
      <c r="AS504" s="23" t="str">
        <f>IF(AND(AR504&lt;&gt;"",COUNTIF($AJ$3:AJ504,AJ504)=1),SUMIF($AJ$3:$AR$100003,AJ504,$AR$3:$AR$100003),"")</f>
        <v/>
      </c>
      <c r="AT504" s="23" t="str">
        <f>IF(AND(COUNTIF($AK$3:AK504,AK504)=COUNTIF($AK$3:AK100504,AK504),AK504&lt;&gt;""),SUMIF($AK$3:AK504,AK504,$AR$3:AR504),"")</f>
        <v/>
      </c>
      <c r="AU504" s="125"/>
      <c r="AV504" s="22" t="str">
        <f>IF(COUNT(BA504:BF504)=6,MAX($AV$3:AV503)+1,"")</f>
        <v/>
      </c>
      <c r="AW504" s="22" t="str">
        <f>IF(AX504="","",RANK(AX504,$AX$3:$AX$100003,1)+COUNTIF($AX$3:AX504,AX504)-1)</f>
        <v/>
      </c>
      <c r="AX504" s="22" t="str">
        <f t="shared" si="232"/>
        <v/>
      </c>
      <c r="AY504" s="22" t="str">
        <f>IF(AL504="","",IF(COUNTIF($AL$3:AL504,AL504)=1,1+MAX($AY$3:AY503),INDEX($AY$3:AY503,MATCH(AL504,$AL$3:AL504,0),0)))</f>
        <v/>
      </c>
      <c r="AZ504" s="22" t="str">
        <f>IF(AM504="","",IF(COUNTIF($AM$3:AM504,AM504)=1,1+MAX($AZ$3:AZ503),INDEX($AZ$3:AZ503,MATCH(AM504,$AM$3:AM504,0),0)))</f>
        <v/>
      </c>
      <c r="BA504" s="79" t="str">
        <f t="shared" si="233"/>
        <v/>
      </c>
      <c r="BB504" s="79" t="str">
        <f t="shared" si="234"/>
        <v/>
      </c>
      <c r="BC504" s="22" t="str">
        <f>IF($AL504="","",IF(COUNTIF(AL504,"*"&amp;BC$1&amp;"*"),COUNTIF(AL$3:AL504,"*"&amp;BC$1&amp;"*"),""))</f>
        <v/>
      </c>
      <c r="BD504" s="22" t="str">
        <f>IF($AL504="","",IF(COUNTIF(AM504,"*"&amp;BD$1&amp;"*"),COUNTIF(AM$3:AM504,"*"&amp;BD$1&amp;"*"),""))</f>
        <v/>
      </c>
      <c r="BE504" s="22" t="str">
        <f>IF($AL504="","",IF(COUNTIF(AN504,"*"&amp;BE$1&amp;"*"),COUNTIF(AN$3:AN504,"*"&amp;BE$1&amp;"*"),""))</f>
        <v/>
      </c>
      <c r="BF504" s="22" t="str">
        <f>IF($AL504="","",IF(COUNTIF(AO504,"*"&amp;BF$1&amp;"*"),COUNTIF(AO$3:AO504,"*"&amp;BF$1&amp;"*"),""))</f>
        <v/>
      </c>
      <c r="BG504" s="83" t="str">
        <f t="shared" si="235"/>
        <v/>
      </c>
      <c r="BH504" s="22" t="str">
        <f t="shared" si="236"/>
        <v/>
      </c>
      <c r="BI504" s="22" t="str">
        <f t="shared" si="237"/>
        <v/>
      </c>
      <c r="BK504" s="22" t="str">
        <f>IF($BK$1&gt;=1+MAX($BK$3:BK503),1+MAX($BK$3:BK503),"")</f>
        <v/>
      </c>
      <c r="BL504" s="22" t="str">
        <f t="shared" si="259"/>
        <v/>
      </c>
      <c r="BM504" s="22" t="str">
        <f t="shared" si="259"/>
        <v/>
      </c>
      <c r="BN504" s="22" t="str">
        <f t="shared" si="259"/>
        <v/>
      </c>
      <c r="BO504" s="22" t="str">
        <f t="shared" si="259"/>
        <v/>
      </c>
      <c r="BP504" s="22" t="str">
        <f t="shared" si="259"/>
        <v/>
      </c>
      <c r="BQ504" s="22" t="str">
        <f t="shared" si="259"/>
        <v/>
      </c>
      <c r="BR504" s="22" t="str">
        <f t="shared" si="259"/>
        <v/>
      </c>
      <c r="BS504" s="22" t="str">
        <f t="shared" si="259"/>
        <v/>
      </c>
      <c r="BT504" s="22" t="str">
        <f t="shared" si="259"/>
        <v/>
      </c>
      <c r="BU504" s="22" t="str">
        <f t="shared" si="259"/>
        <v/>
      </c>
      <c r="BV504" s="22" t="str">
        <f t="shared" si="259"/>
        <v/>
      </c>
    </row>
    <row r="505" spans="2:74" ht="30" customHeight="1" x14ac:dyDescent="0.2">
      <c r="B505" s="75"/>
      <c r="C505" s="75"/>
      <c r="D505" s="77"/>
      <c r="E505" s="49"/>
      <c r="F505" s="49"/>
      <c r="G505" s="50"/>
      <c r="H505" s="51"/>
      <c r="I505" s="50"/>
      <c r="J505" s="53"/>
      <c r="K505" s="55" t="str">
        <f t="shared" si="239"/>
        <v/>
      </c>
      <c r="L505" s="50" t="str">
        <f t="shared" si="240"/>
        <v/>
      </c>
      <c r="M505" s="50" t="str">
        <f t="shared" si="241"/>
        <v/>
      </c>
      <c r="N505" s="72" t="str">
        <f t="shared" si="242"/>
        <v/>
      </c>
      <c r="O505" s="72" t="str">
        <f t="shared" si="243"/>
        <v/>
      </c>
      <c r="P505" s="51" t="str">
        <f t="shared" si="244"/>
        <v/>
      </c>
      <c r="Q505" s="21"/>
      <c r="R505" s="68" t="str">
        <f t="shared" si="245"/>
        <v/>
      </c>
      <c r="S505" s="51" t="str">
        <f t="shared" si="246"/>
        <v/>
      </c>
      <c r="T505" s="24"/>
      <c r="U505" s="7" t="str">
        <f t="shared" si="230"/>
        <v/>
      </c>
      <c r="V505" s="8" t="str">
        <f t="shared" si="247"/>
        <v/>
      </c>
      <c r="W505" s="21"/>
      <c r="X505" s="14" t="str">
        <f t="shared" si="231"/>
        <v/>
      </c>
      <c r="Y505" s="14" t="str">
        <f t="shared" si="248"/>
        <v/>
      </c>
      <c r="Z505" s="8" t="str">
        <f t="shared" si="249"/>
        <v/>
      </c>
      <c r="AA505" s="24"/>
      <c r="AB505" s="4" t="str">
        <f>IF(B505="","",COUNT(B$3:B505))</f>
        <v/>
      </c>
      <c r="AC505" s="4" t="str">
        <f>IF(C505="","",COUNT(C$3:C505))</f>
        <v/>
      </c>
      <c r="AD505" s="4" t="str">
        <f>IF(D505="","",COUNT(D$3:D505))</f>
        <v/>
      </c>
      <c r="AE505" s="22" t="str">
        <f>IF(E505="","",COUNTA($E$3:E505))</f>
        <v/>
      </c>
      <c r="AF505" s="60" t="str">
        <f>IF(B505="",IF(OR($C505&lt;&gt;"",$D505&lt;&gt;"",$E505&lt;&gt;"",$F505&lt;&gt;""),INDEX(AF$3:AF504,MATCH(MAX(AB$3:AB504),AB$3:AB504,0),0),""),B505)</f>
        <v/>
      </c>
      <c r="AG505" s="60" t="str">
        <f>IF(C505="",IF(OR($B505&lt;&gt;"",$D505&lt;&gt;"",$E505&lt;&gt;"",$F505&lt;&gt;""),INDEX(AG$3:AG504,MATCH(MAX(AC$3:AC504),AC$3:AC504,0),0),""),C505)</f>
        <v/>
      </c>
      <c r="AH505" s="60" t="str">
        <f>IF(D505="",IF(OR($B505&lt;&gt;"",$C505&lt;&gt;"",$E505&lt;&gt;"",$F505&lt;&gt;""),INDEX(AH$3:AH504,MATCH(MAX(AD$3:AD504),AD$3:AD504,0),0),""),D505)</f>
        <v/>
      </c>
      <c r="AI505" s="19" t="str">
        <f t="shared" si="250"/>
        <v/>
      </c>
      <c r="AJ505" s="22" t="str">
        <f>IF(AK505="","",$AK505&amp;"@"&amp;AL505&amp;IF(AL505="","","@"&amp;COUNTIF($AI$3:AI505,AL505)))</f>
        <v/>
      </c>
      <c r="AK505" s="45" t="str">
        <f t="shared" si="251"/>
        <v/>
      </c>
      <c r="AL505" s="5" t="str">
        <f>IF(AI505="",IF(AND(F505&lt;&gt;"",E505=""),INDEX($AI$3:AI504,MATCH(MAX($AE$3:AE504),$AE$3:AE504,0),0),""),AI505)</f>
        <v/>
      </c>
      <c r="AM505" s="22" t="str">
        <f>IF(入力!F505="","",IFERROR(INDEX(設定!$B$3:$B$100003,IFERROR(MATCH("*"&amp;$F505&amp;"*",設定!B$3:B$100003,0),MATCH("*"&amp;$F505&amp;"*",設定!C$3:C$100003,0)),0),入力!F505))&amp;""</f>
        <v/>
      </c>
      <c r="AN505" s="22" t="str">
        <f>IF(AM505="","",IFERROR(IF(入力!I505="",INDEX(設定!$D$3:$D$100003,MATCH("*"&amp;$AM505&amp;"*",設定!B$3:B$100003,0),0),I505),I505))&amp;""</f>
        <v/>
      </c>
      <c r="AO505" s="22" t="str">
        <f t="shared" si="252"/>
        <v/>
      </c>
      <c r="AP505" s="22" t="str">
        <f t="shared" si="253"/>
        <v/>
      </c>
      <c r="AQ505" s="22" t="str">
        <f>IF(AM505="","",IFERROR(IF(入力!H505="",INDEX(設定!$E$3:$X$100003,MATCH("*"&amp;$AM505&amp;"*",設定!B$3:B$100003,0),MATCH($AK505,設定!$E$1:$X$1,1)),H505),H505))</f>
        <v/>
      </c>
      <c r="AR505" s="23" t="str">
        <f t="shared" si="254"/>
        <v/>
      </c>
      <c r="AS505" s="23" t="str">
        <f>IF(AND(AR505&lt;&gt;"",COUNTIF($AJ$3:AJ505,AJ505)=1),SUMIF($AJ$3:$AR$100003,AJ505,$AR$3:$AR$100003),"")</f>
        <v/>
      </c>
      <c r="AT505" s="23" t="str">
        <f>IF(AND(COUNTIF($AK$3:AK505,AK505)=COUNTIF($AK$3:AK100505,AK505),AK505&lt;&gt;""),SUMIF($AK$3:AK505,AK505,$AR$3:AR505),"")</f>
        <v/>
      </c>
      <c r="AU505" s="125"/>
      <c r="AV505" s="22" t="str">
        <f>IF(COUNT(BA505:BF505)=6,MAX($AV$3:AV504)+1,"")</f>
        <v/>
      </c>
      <c r="AW505" s="22" t="str">
        <f>IF(AX505="","",RANK(AX505,$AX$3:$AX$100003,1)+COUNTIF($AX$3:AX505,AX505)-1)</f>
        <v/>
      </c>
      <c r="AX505" s="22" t="str">
        <f t="shared" si="232"/>
        <v/>
      </c>
      <c r="AY505" s="22" t="str">
        <f>IF(AL505="","",IF(COUNTIF($AL$3:AL505,AL505)=1,1+MAX($AY$3:AY504),INDEX($AY$3:AY504,MATCH(AL505,$AL$3:AL505,0),0)))</f>
        <v/>
      </c>
      <c r="AZ505" s="22" t="str">
        <f>IF(AM505="","",IF(COUNTIF($AM$3:AM505,AM505)=1,1+MAX($AZ$3:AZ504),INDEX($AZ$3:AZ504,MATCH(AM505,$AM$3:AM505,0),0)))</f>
        <v/>
      </c>
      <c r="BA505" s="79" t="str">
        <f t="shared" si="233"/>
        <v/>
      </c>
      <c r="BB505" s="79" t="str">
        <f t="shared" si="234"/>
        <v/>
      </c>
      <c r="BC505" s="22" t="str">
        <f>IF($AL505="","",IF(COUNTIF(AL505,"*"&amp;BC$1&amp;"*"),COUNTIF(AL$3:AL505,"*"&amp;BC$1&amp;"*"),""))</f>
        <v/>
      </c>
      <c r="BD505" s="22" t="str">
        <f>IF($AL505="","",IF(COUNTIF(AM505,"*"&amp;BD$1&amp;"*"),COUNTIF(AM$3:AM505,"*"&amp;BD$1&amp;"*"),""))</f>
        <v/>
      </c>
      <c r="BE505" s="22" t="str">
        <f>IF($AL505="","",IF(COUNTIF(AN505,"*"&amp;BE$1&amp;"*"),COUNTIF(AN$3:AN505,"*"&amp;BE$1&amp;"*"),""))</f>
        <v/>
      </c>
      <c r="BF505" s="22" t="str">
        <f>IF($AL505="","",IF(COUNTIF(AO505,"*"&amp;BF$1&amp;"*"),COUNTIF(AO$3:AO505,"*"&amp;BF$1&amp;"*"),""))</f>
        <v/>
      </c>
      <c r="BG505" s="83" t="str">
        <f t="shared" si="235"/>
        <v/>
      </c>
      <c r="BH505" s="22" t="str">
        <f t="shared" si="236"/>
        <v/>
      </c>
      <c r="BI505" s="22" t="str">
        <f t="shared" si="237"/>
        <v/>
      </c>
      <c r="BK505" s="22" t="str">
        <f>IF($BK$1&gt;=1+MAX($BK$3:BK504),1+MAX($BK$3:BK504),"")</f>
        <v/>
      </c>
      <c r="BL505" s="22" t="str">
        <f t="shared" si="259"/>
        <v/>
      </c>
      <c r="BM505" s="22" t="str">
        <f t="shared" si="259"/>
        <v/>
      </c>
      <c r="BN505" s="22" t="str">
        <f t="shared" si="259"/>
        <v/>
      </c>
      <c r="BO505" s="22" t="str">
        <f t="shared" si="259"/>
        <v/>
      </c>
      <c r="BP505" s="22" t="str">
        <f t="shared" si="259"/>
        <v/>
      </c>
      <c r="BQ505" s="22" t="str">
        <f t="shared" si="259"/>
        <v/>
      </c>
      <c r="BR505" s="22" t="str">
        <f t="shared" si="259"/>
        <v/>
      </c>
      <c r="BS505" s="22" t="str">
        <f t="shared" si="259"/>
        <v/>
      </c>
      <c r="BT505" s="22" t="str">
        <f t="shared" si="259"/>
        <v/>
      </c>
      <c r="BU505" s="22" t="str">
        <f t="shared" si="259"/>
        <v/>
      </c>
      <c r="BV505" s="22" t="str">
        <f t="shared" si="259"/>
        <v/>
      </c>
    </row>
    <row r="506" spans="2:74" ht="30" customHeight="1" x14ac:dyDescent="0.2">
      <c r="B506" s="75"/>
      <c r="C506" s="75"/>
      <c r="D506" s="77"/>
      <c r="E506" s="49"/>
      <c r="F506" s="49"/>
      <c r="G506" s="50"/>
      <c r="H506" s="51"/>
      <c r="I506" s="50"/>
      <c r="J506" s="53"/>
      <c r="K506" s="55" t="str">
        <f t="shared" si="239"/>
        <v/>
      </c>
      <c r="L506" s="50" t="str">
        <f t="shared" si="240"/>
        <v/>
      </c>
      <c r="M506" s="50" t="str">
        <f t="shared" si="241"/>
        <v/>
      </c>
      <c r="N506" s="72" t="str">
        <f t="shared" si="242"/>
        <v/>
      </c>
      <c r="O506" s="72" t="str">
        <f t="shared" si="243"/>
        <v/>
      </c>
      <c r="P506" s="51" t="str">
        <f t="shared" si="244"/>
        <v/>
      </c>
      <c r="Q506" s="21"/>
      <c r="R506" s="68" t="str">
        <f t="shared" si="245"/>
        <v/>
      </c>
      <c r="S506" s="51" t="str">
        <f t="shared" si="246"/>
        <v/>
      </c>
      <c r="T506" s="24"/>
      <c r="U506" s="7" t="str">
        <f t="shared" si="230"/>
        <v/>
      </c>
      <c r="V506" s="8" t="str">
        <f t="shared" si="247"/>
        <v/>
      </c>
      <c r="W506" s="21"/>
      <c r="X506" s="14" t="str">
        <f t="shared" si="231"/>
        <v/>
      </c>
      <c r="Y506" s="14" t="str">
        <f t="shared" si="248"/>
        <v/>
      </c>
      <c r="Z506" s="8" t="str">
        <f t="shared" si="249"/>
        <v/>
      </c>
      <c r="AA506" s="24"/>
      <c r="AB506" s="4" t="str">
        <f>IF(B506="","",COUNT(B$3:B506))</f>
        <v/>
      </c>
      <c r="AC506" s="4" t="str">
        <f>IF(C506="","",COUNT(C$3:C506))</f>
        <v/>
      </c>
      <c r="AD506" s="4" t="str">
        <f>IF(D506="","",COUNT(D$3:D506))</f>
        <v/>
      </c>
      <c r="AE506" s="22" t="str">
        <f>IF(E506="","",COUNTA($E$3:E506))</f>
        <v/>
      </c>
      <c r="AF506" s="60" t="str">
        <f>IF(B506="",IF(OR($C506&lt;&gt;"",$D506&lt;&gt;"",$E506&lt;&gt;"",$F506&lt;&gt;""),INDEX(AF$3:AF505,MATCH(MAX(AB$3:AB505),AB$3:AB505,0),0),""),B506)</f>
        <v/>
      </c>
      <c r="AG506" s="60" t="str">
        <f>IF(C506="",IF(OR($B506&lt;&gt;"",$D506&lt;&gt;"",$E506&lt;&gt;"",$F506&lt;&gt;""),INDEX(AG$3:AG505,MATCH(MAX(AC$3:AC505),AC$3:AC505,0),0),""),C506)</f>
        <v/>
      </c>
      <c r="AH506" s="60" t="str">
        <f>IF(D506="",IF(OR($B506&lt;&gt;"",$C506&lt;&gt;"",$E506&lt;&gt;"",$F506&lt;&gt;""),INDEX(AH$3:AH505,MATCH(MAX(AD$3:AD505),AD$3:AD505,0),0),""),D506)</f>
        <v/>
      </c>
      <c r="AI506" s="19" t="str">
        <f t="shared" si="250"/>
        <v/>
      </c>
      <c r="AJ506" s="22" t="str">
        <f>IF(AK506="","",$AK506&amp;"@"&amp;AL506&amp;IF(AL506="","","@"&amp;COUNTIF($AI$3:AI506,AL506)))</f>
        <v/>
      </c>
      <c r="AK506" s="45" t="str">
        <f t="shared" si="251"/>
        <v/>
      </c>
      <c r="AL506" s="5" t="str">
        <f>IF(AI506="",IF(AND(F506&lt;&gt;"",E506=""),INDEX($AI$3:AI505,MATCH(MAX($AE$3:AE505),$AE$3:AE505,0),0),""),AI506)</f>
        <v/>
      </c>
      <c r="AM506" s="22" t="str">
        <f>IF(入力!F506="","",IFERROR(INDEX(設定!$B$3:$B$100003,IFERROR(MATCH("*"&amp;$F506&amp;"*",設定!B$3:B$100003,0),MATCH("*"&amp;$F506&amp;"*",設定!C$3:C$100003,0)),0),入力!F506))&amp;""</f>
        <v/>
      </c>
      <c r="AN506" s="22" t="str">
        <f>IF(AM506="","",IFERROR(IF(入力!I506="",INDEX(設定!$D$3:$D$100003,MATCH("*"&amp;$AM506&amp;"*",設定!B$3:B$100003,0),0),I506),I506))&amp;""</f>
        <v/>
      </c>
      <c r="AO506" s="22" t="str">
        <f t="shared" si="252"/>
        <v/>
      </c>
      <c r="AP506" s="22" t="str">
        <f t="shared" si="253"/>
        <v/>
      </c>
      <c r="AQ506" s="22" t="str">
        <f>IF(AM506="","",IFERROR(IF(入力!H506="",INDEX(設定!$E$3:$X$100003,MATCH("*"&amp;$AM506&amp;"*",設定!B$3:B$100003,0),MATCH($AK506,設定!$E$1:$X$1,1)),H506),H506))</f>
        <v/>
      </c>
      <c r="AR506" s="23" t="str">
        <f t="shared" si="254"/>
        <v/>
      </c>
      <c r="AS506" s="23" t="str">
        <f>IF(AND(AR506&lt;&gt;"",COUNTIF($AJ$3:AJ506,AJ506)=1),SUMIF($AJ$3:$AR$100003,AJ506,$AR$3:$AR$100003),"")</f>
        <v/>
      </c>
      <c r="AT506" s="23" t="str">
        <f>IF(AND(COUNTIF($AK$3:AK506,AK506)=COUNTIF($AK$3:AK100506,AK506),AK506&lt;&gt;""),SUMIF($AK$3:AK506,AK506,$AR$3:AR506),"")</f>
        <v/>
      </c>
      <c r="AU506" s="125"/>
      <c r="AV506" s="22" t="str">
        <f>IF(COUNT(BA506:BF506)=6,MAX($AV$3:AV505)+1,"")</f>
        <v/>
      </c>
      <c r="AW506" s="22" t="str">
        <f>IF(AX506="","",RANK(AX506,$AX$3:$AX$100003,1)+COUNTIF($AX$3:AX506,AX506)-1)</f>
        <v/>
      </c>
      <c r="AX506" s="22" t="str">
        <f t="shared" si="232"/>
        <v/>
      </c>
      <c r="AY506" s="22" t="str">
        <f>IF(AL506="","",IF(COUNTIF($AL$3:AL506,AL506)=1,1+MAX($AY$3:AY505),INDEX($AY$3:AY505,MATCH(AL506,$AL$3:AL506,0),0)))</f>
        <v/>
      </c>
      <c r="AZ506" s="22" t="str">
        <f>IF(AM506="","",IF(COUNTIF($AM$3:AM506,AM506)=1,1+MAX($AZ$3:AZ505),INDEX($AZ$3:AZ505,MATCH(AM506,$AM$3:AM506,0),0)))</f>
        <v/>
      </c>
      <c r="BA506" s="79" t="str">
        <f t="shared" si="233"/>
        <v/>
      </c>
      <c r="BB506" s="79" t="str">
        <f t="shared" si="234"/>
        <v/>
      </c>
      <c r="BC506" s="22" t="str">
        <f>IF($AL506="","",IF(COUNTIF(AL506,"*"&amp;BC$1&amp;"*"),COUNTIF(AL$3:AL506,"*"&amp;BC$1&amp;"*"),""))</f>
        <v/>
      </c>
      <c r="BD506" s="22" t="str">
        <f>IF($AL506="","",IF(COUNTIF(AM506,"*"&amp;BD$1&amp;"*"),COUNTIF(AM$3:AM506,"*"&amp;BD$1&amp;"*"),""))</f>
        <v/>
      </c>
      <c r="BE506" s="22" t="str">
        <f>IF($AL506="","",IF(COUNTIF(AN506,"*"&amp;BE$1&amp;"*"),COUNTIF(AN$3:AN506,"*"&amp;BE$1&amp;"*"),""))</f>
        <v/>
      </c>
      <c r="BF506" s="22" t="str">
        <f>IF($AL506="","",IF(COUNTIF(AO506,"*"&amp;BF$1&amp;"*"),COUNTIF(AO$3:AO506,"*"&amp;BF$1&amp;"*"),""))</f>
        <v/>
      </c>
      <c r="BG506" s="83" t="str">
        <f t="shared" si="235"/>
        <v/>
      </c>
      <c r="BH506" s="22" t="str">
        <f t="shared" si="236"/>
        <v/>
      </c>
      <c r="BI506" s="22" t="str">
        <f t="shared" si="237"/>
        <v/>
      </c>
      <c r="BK506" s="22" t="str">
        <f>IF($BK$1&gt;=1+MAX($BK$3:BK505),1+MAX($BK$3:BK505),"")</f>
        <v/>
      </c>
      <c r="BL506" s="22" t="str">
        <f t="shared" si="259"/>
        <v/>
      </c>
      <c r="BM506" s="22" t="str">
        <f t="shared" si="259"/>
        <v/>
      </c>
      <c r="BN506" s="22" t="str">
        <f t="shared" si="259"/>
        <v/>
      </c>
      <c r="BO506" s="22" t="str">
        <f t="shared" si="259"/>
        <v/>
      </c>
      <c r="BP506" s="22" t="str">
        <f t="shared" si="259"/>
        <v/>
      </c>
      <c r="BQ506" s="22" t="str">
        <f t="shared" si="259"/>
        <v/>
      </c>
      <c r="BR506" s="22" t="str">
        <f t="shared" si="259"/>
        <v/>
      </c>
      <c r="BS506" s="22" t="str">
        <f t="shared" si="259"/>
        <v/>
      </c>
      <c r="BT506" s="22" t="str">
        <f t="shared" si="259"/>
        <v/>
      </c>
      <c r="BU506" s="22" t="str">
        <f t="shared" si="259"/>
        <v/>
      </c>
      <c r="BV506" s="22" t="str">
        <f t="shared" si="259"/>
        <v/>
      </c>
    </row>
    <row r="507" spans="2:74" ht="30" customHeight="1" x14ac:dyDescent="0.2">
      <c r="B507" s="75"/>
      <c r="C507" s="75"/>
      <c r="D507" s="77"/>
      <c r="E507" s="49"/>
      <c r="F507" s="49"/>
      <c r="G507" s="50"/>
      <c r="H507" s="51"/>
      <c r="I507" s="50"/>
      <c r="J507" s="53"/>
      <c r="K507" s="55" t="str">
        <f t="shared" si="239"/>
        <v/>
      </c>
      <c r="L507" s="50" t="str">
        <f t="shared" si="240"/>
        <v/>
      </c>
      <c r="M507" s="50" t="str">
        <f t="shared" si="241"/>
        <v/>
      </c>
      <c r="N507" s="72" t="str">
        <f t="shared" si="242"/>
        <v/>
      </c>
      <c r="O507" s="72" t="str">
        <f t="shared" si="243"/>
        <v/>
      </c>
      <c r="P507" s="51" t="str">
        <f t="shared" si="244"/>
        <v/>
      </c>
      <c r="Q507" s="21"/>
      <c r="R507" s="68" t="str">
        <f t="shared" si="245"/>
        <v/>
      </c>
      <c r="S507" s="51" t="str">
        <f t="shared" si="246"/>
        <v/>
      </c>
      <c r="T507" s="24"/>
      <c r="U507" s="7" t="str">
        <f t="shared" si="230"/>
        <v/>
      </c>
      <c r="V507" s="8" t="str">
        <f t="shared" si="247"/>
        <v/>
      </c>
      <c r="W507" s="21"/>
      <c r="X507" s="14" t="str">
        <f t="shared" si="231"/>
        <v/>
      </c>
      <c r="Y507" s="14" t="str">
        <f t="shared" si="248"/>
        <v/>
      </c>
      <c r="Z507" s="8" t="str">
        <f t="shared" si="249"/>
        <v/>
      </c>
      <c r="AA507" s="24"/>
      <c r="AB507" s="4" t="str">
        <f>IF(B507="","",COUNT(B$3:B507))</f>
        <v/>
      </c>
      <c r="AC507" s="4" t="str">
        <f>IF(C507="","",COUNT(C$3:C507))</f>
        <v/>
      </c>
      <c r="AD507" s="4" t="str">
        <f>IF(D507="","",COUNT(D$3:D507))</f>
        <v/>
      </c>
      <c r="AE507" s="22" t="str">
        <f>IF(E507="","",COUNTA($E$3:E507))</f>
        <v/>
      </c>
      <c r="AF507" s="60" t="str">
        <f>IF(B507="",IF(OR($C507&lt;&gt;"",$D507&lt;&gt;"",$E507&lt;&gt;"",$F507&lt;&gt;""),INDEX(AF$3:AF506,MATCH(MAX(AB$3:AB506),AB$3:AB506,0),0),""),B507)</f>
        <v/>
      </c>
      <c r="AG507" s="60" t="str">
        <f>IF(C507="",IF(OR($B507&lt;&gt;"",$D507&lt;&gt;"",$E507&lt;&gt;"",$F507&lt;&gt;""),INDEX(AG$3:AG506,MATCH(MAX(AC$3:AC506),AC$3:AC506,0),0),""),C507)</f>
        <v/>
      </c>
      <c r="AH507" s="60" t="str">
        <f>IF(D507="",IF(OR($B507&lt;&gt;"",$C507&lt;&gt;"",$E507&lt;&gt;"",$F507&lt;&gt;""),INDEX(AH$3:AH506,MATCH(MAX(AD$3:AD506),AD$3:AD506,0),0),""),D507)</f>
        <v/>
      </c>
      <c r="AI507" s="19" t="str">
        <f t="shared" si="250"/>
        <v/>
      </c>
      <c r="AJ507" s="22" t="str">
        <f>IF(AK507="","",$AK507&amp;"@"&amp;AL507&amp;IF(AL507="","","@"&amp;COUNTIF($AI$3:AI507,AL507)))</f>
        <v/>
      </c>
      <c r="AK507" s="45" t="str">
        <f t="shared" si="251"/>
        <v/>
      </c>
      <c r="AL507" s="5" t="str">
        <f>IF(AI507="",IF(AND(F507&lt;&gt;"",E507=""),INDEX($AI$3:AI506,MATCH(MAX($AE$3:AE506),$AE$3:AE506,0),0),""),AI507)</f>
        <v/>
      </c>
      <c r="AM507" s="22" t="str">
        <f>IF(入力!F507="","",IFERROR(INDEX(設定!$B$3:$B$100003,IFERROR(MATCH("*"&amp;$F507&amp;"*",設定!B$3:B$100003,0),MATCH("*"&amp;$F507&amp;"*",設定!C$3:C$100003,0)),0),入力!F507))&amp;""</f>
        <v/>
      </c>
      <c r="AN507" s="22" t="str">
        <f>IF(AM507="","",IFERROR(IF(入力!I507="",INDEX(設定!$D$3:$D$100003,MATCH("*"&amp;$AM507&amp;"*",設定!B$3:B$100003,0),0),I507),I507))&amp;""</f>
        <v/>
      </c>
      <c r="AO507" s="22" t="str">
        <f t="shared" si="252"/>
        <v/>
      </c>
      <c r="AP507" s="22" t="str">
        <f t="shared" si="253"/>
        <v/>
      </c>
      <c r="AQ507" s="22" t="str">
        <f>IF(AM507="","",IFERROR(IF(入力!H507="",INDEX(設定!$E$3:$X$100003,MATCH("*"&amp;$AM507&amp;"*",設定!B$3:B$100003,0),MATCH($AK507,設定!$E$1:$X$1,1)),H507),H507))</f>
        <v/>
      </c>
      <c r="AR507" s="23" t="str">
        <f t="shared" si="254"/>
        <v/>
      </c>
      <c r="AS507" s="23" t="str">
        <f>IF(AND(AR507&lt;&gt;"",COUNTIF($AJ$3:AJ507,AJ507)=1),SUMIF($AJ$3:$AR$100003,AJ507,$AR$3:$AR$100003),"")</f>
        <v/>
      </c>
      <c r="AT507" s="23" t="str">
        <f>IF(AND(COUNTIF($AK$3:AK507,AK507)=COUNTIF($AK$3:AK100507,AK507),AK507&lt;&gt;""),SUMIF($AK$3:AK507,AK507,$AR$3:AR507),"")</f>
        <v/>
      </c>
      <c r="AU507" s="125"/>
      <c r="AV507" s="22" t="str">
        <f>IF(COUNT(BA507:BF507)=6,MAX($AV$3:AV506)+1,"")</f>
        <v/>
      </c>
      <c r="AW507" s="22" t="str">
        <f>IF(AX507="","",RANK(AX507,$AX$3:$AX$100003,1)+COUNTIF($AX$3:AX507,AX507)-1)</f>
        <v/>
      </c>
      <c r="AX507" s="22" t="str">
        <f t="shared" si="232"/>
        <v/>
      </c>
      <c r="AY507" s="22" t="str">
        <f>IF(AL507="","",IF(COUNTIF($AL$3:AL507,AL507)=1,1+MAX($AY$3:AY506),INDEX($AY$3:AY506,MATCH(AL507,$AL$3:AL507,0),0)))</f>
        <v/>
      </c>
      <c r="AZ507" s="22" t="str">
        <f>IF(AM507="","",IF(COUNTIF($AM$3:AM507,AM507)=1,1+MAX($AZ$3:AZ506),INDEX($AZ$3:AZ506,MATCH(AM507,$AM$3:AM507,0),0)))</f>
        <v/>
      </c>
      <c r="BA507" s="79" t="str">
        <f t="shared" si="233"/>
        <v/>
      </c>
      <c r="BB507" s="79" t="str">
        <f t="shared" si="234"/>
        <v/>
      </c>
      <c r="BC507" s="22" t="str">
        <f>IF($AL507="","",IF(COUNTIF(AL507,"*"&amp;BC$1&amp;"*"),COUNTIF(AL$3:AL507,"*"&amp;BC$1&amp;"*"),""))</f>
        <v/>
      </c>
      <c r="BD507" s="22" t="str">
        <f>IF($AL507="","",IF(COUNTIF(AM507,"*"&amp;BD$1&amp;"*"),COUNTIF(AM$3:AM507,"*"&amp;BD$1&amp;"*"),""))</f>
        <v/>
      </c>
      <c r="BE507" s="22" t="str">
        <f>IF($AL507="","",IF(COUNTIF(AN507,"*"&amp;BE$1&amp;"*"),COUNTIF(AN$3:AN507,"*"&amp;BE$1&amp;"*"),""))</f>
        <v/>
      </c>
      <c r="BF507" s="22" t="str">
        <f>IF($AL507="","",IF(COUNTIF(AO507,"*"&amp;BF$1&amp;"*"),COUNTIF(AO$3:AO507,"*"&amp;BF$1&amp;"*"),""))</f>
        <v/>
      </c>
      <c r="BG507" s="83" t="str">
        <f t="shared" si="235"/>
        <v/>
      </c>
      <c r="BH507" s="22" t="str">
        <f t="shared" si="236"/>
        <v/>
      </c>
      <c r="BI507" s="22" t="str">
        <f t="shared" si="237"/>
        <v/>
      </c>
      <c r="BK507" s="22" t="str">
        <f>IF($BK$1&gt;=1+MAX($BK$3:BK506),1+MAX($BK$3:BK506),"")</f>
        <v/>
      </c>
      <c r="BL507" s="22" t="str">
        <f t="shared" si="259"/>
        <v/>
      </c>
      <c r="BM507" s="22" t="str">
        <f t="shared" si="259"/>
        <v/>
      </c>
      <c r="BN507" s="22" t="str">
        <f t="shared" si="259"/>
        <v/>
      </c>
      <c r="BO507" s="22" t="str">
        <f t="shared" si="259"/>
        <v/>
      </c>
      <c r="BP507" s="22" t="str">
        <f t="shared" si="259"/>
        <v/>
      </c>
      <c r="BQ507" s="22" t="str">
        <f t="shared" si="259"/>
        <v/>
      </c>
      <c r="BR507" s="22" t="str">
        <f t="shared" si="259"/>
        <v/>
      </c>
      <c r="BS507" s="22" t="str">
        <f t="shared" si="259"/>
        <v/>
      </c>
      <c r="BT507" s="22" t="str">
        <f t="shared" si="259"/>
        <v/>
      </c>
      <c r="BU507" s="22" t="str">
        <f t="shared" si="259"/>
        <v/>
      </c>
      <c r="BV507" s="22" t="str">
        <f t="shared" si="259"/>
        <v/>
      </c>
    </row>
    <row r="508" spans="2:74" ht="30" customHeight="1" x14ac:dyDescent="0.2">
      <c r="B508" s="75"/>
      <c r="C508" s="75"/>
      <c r="D508" s="77"/>
      <c r="E508" s="49"/>
      <c r="F508" s="49"/>
      <c r="G508" s="50"/>
      <c r="H508" s="51"/>
      <c r="I508" s="50"/>
      <c r="J508" s="53"/>
      <c r="K508" s="55" t="str">
        <f t="shared" si="239"/>
        <v/>
      </c>
      <c r="L508" s="50" t="str">
        <f t="shared" si="240"/>
        <v/>
      </c>
      <c r="M508" s="50" t="str">
        <f t="shared" si="241"/>
        <v/>
      </c>
      <c r="N508" s="72" t="str">
        <f t="shared" si="242"/>
        <v/>
      </c>
      <c r="O508" s="72" t="str">
        <f t="shared" si="243"/>
        <v/>
      </c>
      <c r="P508" s="51" t="str">
        <f t="shared" si="244"/>
        <v/>
      </c>
      <c r="Q508" s="21"/>
      <c r="R508" s="68" t="str">
        <f t="shared" si="245"/>
        <v/>
      </c>
      <c r="S508" s="51" t="str">
        <f t="shared" si="246"/>
        <v/>
      </c>
      <c r="T508" s="24"/>
      <c r="U508" s="7" t="str">
        <f t="shared" si="230"/>
        <v/>
      </c>
      <c r="V508" s="8" t="str">
        <f t="shared" si="247"/>
        <v/>
      </c>
      <c r="W508" s="21"/>
      <c r="X508" s="14" t="str">
        <f t="shared" si="231"/>
        <v/>
      </c>
      <c r="Y508" s="14" t="str">
        <f t="shared" si="248"/>
        <v/>
      </c>
      <c r="Z508" s="8" t="str">
        <f t="shared" si="249"/>
        <v/>
      </c>
      <c r="AA508" s="24"/>
      <c r="AB508" s="4" t="str">
        <f>IF(B508="","",COUNT(B$3:B508))</f>
        <v/>
      </c>
      <c r="AC508" s="4" t="str">
        <f>IF(C508="","",COUNT(C$3:C508))</f>
        <v/>
      </c>
      <c r="AD508" s="4" t="str">
        <f>IF(D508="","",COUNT(D$3:D508))</f>
        <v/>
      </c>
      <c r="AE508" s="22" t="str">
        <f>IF(E508="","",COUNTA($E$3:E508))</f>
        <v/>
      </c>
      <c r="AF508" s="60" t="str">
        <f>IF(B508="",IF(OR($C508&lt;&gt;"",$D508&lt;&gt;"",$E508&lt;&gt;"",$F508&lt;&gt;""),INDEX(AF$3:AF507,MATCH(MAX(AB$3:AB507),AB$3:AB507,0),0),""),B508)</f>
        <v/>
      </c>
      <c r="AG508" s="60" t="str">
        <f>IF(C508="",IF(OR($B508&lt;&gt;"",$D508&lt;&gt;"",$E508&lt;&gt;"",$F508&lt;&gt;""),INDEX(AG$3:AG507,MATCH(MAX(AC$3:AC507),AC$3:AC507,0),0),""),C508)</f>
        <v/>
      </c>
      <c r="AH508" s="60" t="str">
        <f>IF(D508="",IF(OR($B508&lt;&gt;"",$C508&lt;&gt;"",$E508&lt;&gt;"",$F508&lt;&gt;""),INDEX(AH$3:AH507,MATCH(MAX(AD$3:AD507),AD$3:AD507,0),0),""),D508)</f>
        <v/>
      </c>
      <c r="AI508" s="19" t="str">
        <f t="shared" si="250"/>
        <v/>
      </c>
      <c r="AJ508" s="22" t="str">
        <f>IF(AK508="","",$AK508&amp;"@"&amp;AL508&amp;IF(AL508="","","@"&amp;COUNTIF($AI$3:AI508,AL508)))</f>
        <v/>
      </c>
      <c r="AK508" s="45" t="str">
        <f t="shared" si="251"/>
        <v/>
      </c>
      <c r="AL508" s="5" t="str">
        <f>IF(AI508="",IF(AND(F508&lt;&gt;"",E508=""),INDEX($AI$3:AI507,MATCH(MAX($AE$3:AE507),$AE$3:AE507,0),0),""),AI508)</f>
        <v/>
      </c>
      <c r="AM508" s="22" t="str">
        <f>IF(入力!F508="","",IFERROR(INDEX(設定!$B$3:$B$100003,IFERROR(MATCH("*"&amp;$F508&amp;"*",設定!B$3:B$100003,0),MATCH("*"&amp;$F508&amp;"*",設定!C$3:C$100003,0)),0),入力!F508))&amp;""</f>
        <v/>
      </c>
      <c r="AN508" s="22" t="str">
        <f>IF(AM508="","",IFERROR(IF(入力!I508="",INDEX(設定!$D$3:$D$100003,MATCH("*"&amp;$AM508&amp;"*",設定!B$3:B$100003,0),0),I508),I508))&amp;""</f>
        <v/>
      </c>
      <c r="AO508" s="22" t="str">
        <f t="shared" si="252"/>
        <v/>
      </c>
      <c r="AP508" s="22" t="str">
        <f t="shared" si="253"/>
        <v/>
      </c>
      <c r="AQ508" s="22" t="str">
        <f>IF(AM508="","",IFERROR(IF(入力!H508="",INDEX(設定!$E$3:$X$100003,MATCH("*"&amp;$AM508&amp;"*",設定!B$3:B$100003,0),MATCH($AK508,設定!$E$1:$X$1,1)),H508),H508))</f>
        <v/>
      </c>
      <c r="AR508" s="23" t="str">
        <f t="shared" si="254"/>
        <v/>
      </c>
      <c r="AS508" s="23" t="str">
        <f>IF(AND(AR508&lt;&gt;"",COUNTIF($AJ$3:AJ508,AJ508)=1),SUMIF($AJ$3:$AR$100003,AJ508,$AR$3:$AR$100003),"")</f>
        <v/>
      </c>
      <c r="AT508" s="23" t="str">
        <f>IF(AND(COUNTIF($AK$3:AK508,AK508)=COUNTIF($AK$3:AK100508,AK508),AK508&lt;&gt;""),SUMIF($AK$3:AK508,AK508,$AR$3:AR508),"")</f>
        <v/>
      </c>
      <c r="AU508" s="125"/>
      <c r="AV508" s="22" t="str">
        <f>IF(COUNT(BA508:BF508)=6,MAX($AV$3:AV507)+1,"")</f>
        <v/>
      </c>
      <c r="AW508" s="22" t="str">
        <f>IF(AX508="","",RANK(AX508,$AX$3:$AX$100003,1)+COUNTIF($AX$3:AX508,AX508)-1)</f>
        <v/>
      </c>
      <c r="AX508" s="22" t="str">
        <f t="shared" si="232"/>
        <v/>
      </c>
      <c r="AY508" s="22" t="str">
        <f>IF(AL508="","",IF(COUNTIF($AL$3:AL508,AL508)=1,1+MAX($AY$3:AY507),INDEX($AY$3:AY507,MATCH(AL508,$AL$3:AL508,0),0)))</f>
        <v/>
      </c>
      <c r="AZ508" s="22" t="str">
        <f>IF(AM508="","",IF(COUNTIF($AM$3:AM508,AM508)=1,1+MAX($AZ$3:AZ507),INDEX($AZ$3:AZ507,MATCH(AM508,$AM$3:AM508,0),0)))</f>
        <v/>
      </c>
      <c r="BA508" s="79" t="str">
        <f t="shared" si="233"/>
        <v/>
      </c>
      <c r="BB508" s="79" t="str">
        <f t="shared" si="234"/>
        <v/>
      </c>
      <c r="BC508" s="22" t="str">
        <f>IF($AL508="","",IF(COUNTIF(AL508,"*"&amp;BC$1&amp;"*"),COUNTIF(AL$3:AL508,"*"&amp;BC$1&amp;"*"),""))</f>
        <v/>
      </c>
      <c r="BD508" s="22" t="str">
        <f>IF($AL508="","",IF(COUNTIF(AM508,"*"&amp;BD$1&amp;"*"),COUNTIF(AM$3:AM508,"*"&amp;BD$1&amp;"*"),""))</f>
        <v/>
      </c>
      <c r="BE508" s="22" t="str">
        <f>IF($AL508="","",IF(COUNTIF(AN508,"*"&amp;BE$1&amp;"*"),COUNTIF(AN$3:AN508,"*"&amp;BE$1&amp;"*"),""))</f>
        <v/>
      </c>
      <c r="BF508" s="22" t="str">
        <f>IF($AL508="","",IF(COUNTIF(AO508,"*"&amp;BF$1&amp;"*"),COUNTIF(AO$3:AO508,"*"&amp;BF$1&amp;"*"),""))</f>
        <v/>
      </c>
      <c r="BG508" s="83" t="str">
        <f t="shared" si="235"/>
        <v/>
      </c>
      <c r="BH508" s="22" t="str">
        <f t="shared" si="236"/>
        <v/>
      </c>
      <c r="BI508" s="22" t="str">
        <f t="shared" si="237"/>
        <v/>
      </c>
      <c r="BK508" s="22" t="str">
        <f>IF($BK$1&gt;=1+MAX($BK$3:BK507),1+MAX($BK$3:BK507),"")</f>
        <v/>
      </c>
      <c r="BL508" s="22" t="str">
        <f t="shared" si="259"/>
        <v/>
      </c>
      <c r="BM508" s="22" t="str">
        <f t="shared" si="259"/>
        <v/>
      </c>
      <c r="BN508" s="22" t="str">
        <f t="shared" si="259"/>
        <v/>
      </c>
      <c r="BO508" s="22" t="str">
        <f t="shared" si="259"/>
        <v/>
      </c>
      <c r="BP508" s="22" t="str">
        <f t="shared" si="259"/>
        <v/>
      </c>
      <c r="BQ508" s="22" t="str">
        <f t="shared" si="259"/>
        <v/>
      </c>
      <c r="BR508" s="22" t="str">
        <f t="shared" si="259"/>
        <v/>
      </c>
      <c r="BS508" s="22" t="str">
        <f t="shared" si="259"/>
        <v/>
      </c>
      <c r="BT508" s="22" t="str">
        <f t="shared" si="259"/>
        <v/>
      </c>
      <c r="BU508" s="22" t="str">
        <f t="shared" si="259"/>
        <v/>
      </c>
      <c r="BV508" s="22" t="str">
        <f t="shared" si="259"/>
        <v/>
      </c>
    </row>
    <row r="509" spans="2:74" ht="30" customHeight="1" x14ac:dyDescent="0.2">
      <c r="B509" s="75"/>
      <c r="C509" s="75"/>
      <c r="D509" s="77"/>
      <c r="E509" s="49"/>
      <c r="F509" s="49"/>
      <c r="G509" s="50"/>
      <c r="H509" s="51"/>
      <c r="I509" s="50"/>
      <c r="J509" s="53"/>
      <c r="K509" s="55" t="str">
        <f t="shared" si="239"/>
        <v/>
      </c>
      <c r="L509" s="50" t="str">
        <f t="shared" si="240"/>
        <v/>
      </c>
      <c r="M509" s="50" t="str">
        <f t="shared" si="241"/>
        <v/>
      </c>
      <c r="N509" s="72" t="str">
        <f t="shared" si="242"/>
        <v/>
      </c>
      <c r="O509" s="72" t="str">
        <f t="shared" si="243"/>
        <v/>
      </c>
      <c r="P509" s="51" t="str">
        <f t="shared" si="244"/>
        <v/>
      </c>
      <c r="Q509" s="21"/>
      <c r="R509" s="68" t="str">
        <f t="shared" si="245"/>
        <v/>
      </c>
      <c r="S509" s="51" t="str">
        <f t="shared" si="246"/>
        <v/>
      </c>
      <c r="T509" s="24"/>
      <c r="U509" s="7" t="str">
        <f t="shared" si="230"/>
        <v/>
      </c>
      <c r="V509" s="8" t="str">
        <f t="shared" si="247"/>
        <v/>
      </c>
      <c r="W509" s="21"/>
      <c r="X509" s="14" t="str">
        <f t="shared" si="231"/>
        <v/>
      </c>
      <c r="Y509" s="14" t="str">
        <f t="shared" si="248"/>
        <v/>
      </c>
      <c r="Z509" s="8" t="str">
        <f t="shared" si="249"/>
        <v/>
      </c>
      <c r="AA509" s="24"/>
      <c r="AB509" s="4" t="str">
        <f>IF(B509="","",COUNT(B$3:B509))</f>
        <v/>
      </c>
      <c r="AC509" s="4" t="str">
        <f>IF(C509="","",COUNT(C$3:C509))</f>
        <v/>
      </c>
      <c r="AD509" s="4" t="str">
        <f>IF(D509="","",COUNT(D$3:D509))</f>
        <v/>
      </c>
      <c r="AE509" s="22" t="str">
        <f>IF(E509="","",COUNTA($E$3:E509))</f>
        <v/>
      </c>
      <c r="AF509" s="60" t="str">
        <f>IF(B509="",IF(OR($C509&lt;&gt;"",$D509&lt;&gt;"",$E509&lt;&gt;"",$F509&lt;&gt;""),INDEX(AF$3:AF508,MATCH(MAX(AB$3:AB508),AB$3:AB508,0),0),""),B509)</f>
        <v/>
      </c>
      <c r="AG509" s="60" t="str">
        <f>IF(C509="",IF(OR($B509&lt;&gt;"",$D509&lt;&gt;"",$E509&lt;&gt;"",$F509&lt;&gt;""),INDEX(AG$3:AG508,MATCH(MAX(AC$3:AC508),AC$3:AC508,0),0),""),C509)</f>
        <v/>
      </c>
      <c r="AH509" s="60" t="str">
        <f>IF(D509="",IF(OR($B509&lt;&gt;"",$C509&lt;&gt;"",$E509&lt;&gt;"",$F509&lt;&gt;""),INDEX(AH$3:AH508,MATCH(MAX(AD$3:AD508),AD$3:AD508,0),0),""),D509)</f>
        <v/>
      </c>
      <c r="AI509" s="19" t="str">
        <f t="shared" si="250"/>
        <v/>
      </c>
      <c r="AJ509" s="22" t="str">
        <f>IF(AK509="","",$AK509&amp;"@"&amp;AL509&amp;IF(AL509="","","@"&amp;COUNTIF($AI$3:AI509,AL509)))</f>
        <v/>
      </c>
      <c r="AK509" s="45" t="str">
        <f t="shared" si="251"/>
        <v/>
      </c>
      <c r="AL509" s="5" t="str">
        <f>IF(AI509="",IF(AND(F509&lt;&gt;"",E509=""),INDEX($AI$3:AI508,MATCH(MAX($AE$3:AE508),$AE$3:AE508,0),0),""),AI509)</f>
        <v/>
      </c>
      <c r="AM509" s="22" t="str">
        <f>IF(入力!F509="","",IFERROR(INDEX(設定!$B$3:$B$100003,IFERROR(MATCH("*"&amp;$F509&amp;"*",設定!B$3:B$100003,0),MATCH("*"&amp;$F509&amp;"*",設定!C$3:C$100003,0)),0),入力!F509))&amp;""</f>
        <v/>
      </c>
      <c r="AN509" s="22" t="str">
        <f>IF(AM509="","",IFERROR(IF(入力!I509="",INDEX(設定!$D$3:$D$100003,MATCH("*"&amp;$AM509&amp;"*",設定!B$3:B$100003,0),0),I509),I509))&amp;""</f>
        <v/>
      </c>
      <c r="AO509" s="22" t="str">
        <f t="shared" si="252"/>
        <v/>
      </c>
      <c r="AP509" s="22" t="str">
        <f t="shared" si="253"/>
        <v/>
      </c>
      <c r="AQ509" s="22" t="str">
        <f>IF(AM509="","",IFERROR(IF(入力!H509="",INDEX(設定!$E$3:$X$100003,MATCH("*"&amp;$AM509&amp;"*",設定!B$3:B$100003,0),MATCH($AK509,設定!$E$1:$X$1,1)),H509),H509))</f>
        <v/>
      </c>
      <c r="AR509" s="23" t="str">
        <f t="shared" si="254"/>
        <v/>
      </c>
      <c r="AS509" s="23" t="str">
        <f>IF(AND(AR509&lt;&gt;"",COUNTIF($AJ$3:AJ509,AJ509)=1),SUMIF($AJ$3:$AR$100003,AJ509,$AR$3:$AR$100003),"")</f>
        <v/>
      </c>
      <c r="AT509" s="23" t="str">
        <f>IF(AND(COUNTIF($AK$3:AK509,AK509)=COUNTIF($AK$3:AK100509,AK509),AK509&lt;&gt;""),SUMIF($AK$3:AK509,AK509,$AR$3:AR509),"")</f>
        <v/>
      </c>
      <c r="AU509" s="125"/>
      <c r="AV509" s="22" t="str">
        <f>IF(COUNT(BA509:BF509)=6,MAX($AV$3:AV508)+1,"")</f>
        <v/>
      </c>
      <c r="AW509" s="22" t="str">
        <f>IF(AX509="","",RANK(AX509,$AX$3:$AX$100003,1)+COUNTIF($AX$3:AX509,AX509)-1)</f>
        <v/>
      </c>
      <c r="AX509" s="22" t="str">
        <f t="shared" si="232"/>
        <v/>
      </c>
      <c r="AY509" s="22" t="str">
        <f>IF(AL509="","",IF(COUNTIF($AL$3:AL509,AL509)=1,1+MAX($AY$3:AY508),INDEX($AY$3:AY508,MATCH(AL509,$AL$3:AL509,0),0)))</f>
        <v/>
      </c>
      <c r="AZ509" s="22" t="str">
        <f>IF(AM509="","",IF(COUNTIF($AM$3:AM509,AM509)=1,1+MAX($AZ$3:AZ508),INDEX($AZ$3:AZ508,MATCH(AM509,$AM$3:AM509,0),0)))</f>
        <v/>
      </c>
      <c r="BA509" s="79" t="str">
        <f t="shared" si="233"/>
        <v/>
      </c>
      <c r="BB509" s="79" t="str">
        <f t="shared" si="234"/>
        <v/>
      </c>
      <c r="BC509" s="22" t="str">
        <f>IF($AL509="","",IF(COUNTIF(AL509,"*"&amp;BC$1&amp;"*"),COUNTIF(AL$3:AL509,"*"&amp;BC$1&amp;"*"),""))</f>
        <v/>
      </c>
      <c r="BD509" s="22" t="str">
        <f>IF($AL509="","",IF(COUNTIF(AM509,"*"&amp;BD$1&amp;"*"),COUNTIF(AM$3:AM509,"*"&amp;BD$1&amp;"*"),""))</f>
        <v/>
      </c>
      <c r="BE509" s="22" t="str">
        <f>IF($AL509="","",IF(COUNTIF(AN509,"*"&amp;BE$1&amp;"*"),COUNTIF(AN$3:AN509,"*"&amp;BE$1&amp;"*"),""))</f>
        <v/>
      </c>
      <c r="BF509" s="22" t="str">
        <f>IF($AL509="","",IF(COUNTIF(AO509,"*"&amp;BF$1&amp;"*"),COUNTIF(AO$3:AO509,"*"&amp;BF$1&amp;"*"),""))</f>
        <v/>
      </c>
      <c r="BG509" s="83" t="str">
        <f t="shared" si="235"/>
        <v/>
      </c>
      <c r="BH509" s="22" t="str">
        <f t="shared" si="236"/>
        <v/>
      </c>
      <c r="BI509" s="22" t="str">
        <f t="shared" si="237"/>
        <v/>
      </c>
      <c r="BK509" s="22" t="str">
        <f>IF($BK$1&gt;=1+MAX($BK$3:BK508),1+MAX($BK$3:BK508),"")</f>
        <v/>
      </c>
      <c r="BL509" s="22" t="str">
        <f t="shared" si="259"/>
        <v/>
      </c>
      <c r="BM509" s="22" t="str">
        <f t="shared" si="259"/>
        <v/>
      </c>
      <c r="BN509" s="22" t="str">
        <f t="shared" si="259"/>
        <v/>
      </c>
      <c r="BO509" s="22" t="str">
        <f t="shared" si="259"/>
        <v/>
      </c>
      <c r="BP509" s="22" t="str">
        <f t="shared" si="259"/>
        <v/>
      </c>
      <c r="BQ509" s="22" t="str">
        <f t="shared" si="259"/>
        <v/>
      </c>
      <c r="BR509" s="22" t="str">
        <f t="shared" si="259"/>
        <v/>
      </c>
      <c r="BS509" s="22" t="str">
        <f t="shared" si="259"/>
        <v/>
      </c>
      <c r="BT509" s="22" t="str">
        <f t="shared" si="259"/>
        <v/>
      </c>
      <c r="BU509" s="22" t="str">
        <f t="shared" si="259"/>
        <v/>
      </c>
      <c r="BV509" s="22" t="str">
        <f t="shared" si="259"/>
        <v/>
      </c>
    </row>
    <row r="510" spans="2:74" ht="30" customHeight="1" x14ac:dyDescent="0.2">
      <c r="B510" s="75"/>
      <c r="C510" s="75"/>
      <c r="D510" s="77"/>
      <c r="E510" s="49"/>
      <c r="F510" s="49"/>
      <c r="G510" s="50"/>
      <c r="H510" s="51"/>
      <c r="I510" s="50"/>
      <c r="J510" s="53"/>
      <c r="K510" s="55" t="str">
        <f t="shared" si="239"/>
        <v/>
      </c>
      <c r="L510" s="50" t="str">
        <f t="shared" si="240"/>
        <v/>
      </c>
      <c r="M510" s="50" t="str">
        <f t="shared" si="241"/>
        <v/>
      </c>
      <c r="N510" s="72" t="str">
        <f t="shared" si="242"/>
        <v/>
      </c>
      <c r="O510" s="72" t="str">
        <f t="shared" si="243"/>
        <v/>
      </c>
      <c r="P510" s="51" t="str">
        <f t="shared" si="244"/>
        <v/>
      </c>
      <c r="Q510" s="21"/>
      <c r="R510" s="68" t="str">
        <f t="shared" si="245"/>
        <v/>
      </c>
      <c r="S510" s="51" t="str">
        <f t="shared" si="246"/>
        <v/>
      </c>
      <c r="T510" s="24"/>
      <c r="U510" s="7" t="str">
        <f t="shared" si="230"/>
        <v/>
      </c>
      <c r="V510" s="8" t="str">
        <f t="shared" si="247"/>
        <v/>
      </c>
      <c r="W510" s="21"/>
      <c r="X510" s="14" t="str">
        <f t="shared" si="231"/>
        <v/>
      </c>
      <c r="Y510" s="14" t="str">
        <f t="shared" si="248"/>
        <v/>
      </c>
      <c r="Z510" s="8" t="str">
        <f t="shared" si="249"/>
        <v/>
      </c>
      <c r="AA510" s="24"/>
      <c r="AB510" s="4" t="str">
        <f>IF(B510="","",COUNT(B$3:B510))</f>
        <v/>
      </c>
      <c r="AC510" s="4" t="str">
        <f>IF(C510="","",COUNT(C$3:C510))</f>
        <v/>
      </c>
      <c r="AD510" s="4" t="str">
        <f>IF(D510="","",COUNT(D$3:D510))</f>
        <v/>
      </c>
      <c r="AE510" s="22" t="str">
        <f>IF(E510="","",COUNTA($E$3:E510))</f>
        <v/>
      </c>
      <c r="AF510" s="60" t="str">
        <f>IF(B510="",IF(OR($C510&lt;&gt;"",$D510&lt;&gt;"",$E510&lt;&gt;"",$F510&lt;&gt;""),INDEX(AF$3:AF509,MATCH(MAX(AB$3:AB509),AB$3:AB509,0),0),""),B510)</f>
        <v/>
      </c>
      <c r="AG510" s="60" t="str">
        <f>IF(C510="",IF(OR($B510&lt;&gt;"",$D510&lt;&gt;"",$E510&lt;&gt;"",$F510&lt;&gt;""),INDEX(AG$3:AG509,MATCH(MAX(AC$3:AC509),AC$3:AC509,0),0),""),C510)</f>
        <v/>
      </c>
      <c r="AH510" s="60" t="str">
        <f>IF(D510="",IF(OR($B510&lt;&gt;"",$C510&lt;&gt;"",$E510&lt;&gt;"",$F510&lt;&gt;""),INDEX(AH$3:AH509,MATCH(MAX(AD$3:AD509),AD$3:AD509,0),0),""),D510)</f>
        <v/>
      </c>
      <c r="AI510" s="19" t="str">
        <f t="shared" si="250"/>
        <v/>
      </c>
      <c r="AJ510" s="22" t="str">
        <f>IF(AK510="","",$AK510&amp;"@"&amp;AL510&amp;IF(AL510="","","@"&amp;COUNTIF($AI$3:AI510,AL510)))</f>
        <v/>
      </c>
      <c r="AK510" s="45" t="str">
        <f t="shared" si="251"/>
        <v/>
      </c>
      <c r="AL510" s="5" t="str">
        <f>IF(AI510="",IF(AND(F510&lt;&gt;"",E510=""),INDEX($AI$3:AI509,MATCH(MAX($AE$3:AE509),$AE$3:AE509,0),0),""),AI510)</f>
        <v/>
      </c>
      <c r="AM510" s="22" t="str">
        <f>IF(入力!F510="","",IFERROR(INDEX(設定!$B$3:$B$100003,IFERROR(MATCH("*"&amp;$F510&amp;"*",設定!B$3:B$100003,0),MATCH("*"&amp;$F510&amp;"*",設定!C$3:C$100003,0)),0),入力!F510))&amp;""</f>
        <v/>
      </c>
      <c r="AN510" s="22" t="str">
        <f>IF(AM510="","",IFERROR(IF(入力!I510="",INDEX(設定!$D$3:$D$100003,MATCH("*"&amp;$AM510&amp;"*",設定!B$3:B$100003,0),0),I510),I510))&amp;""</f>
        <v/>
      </c>
      <c r="AO510" s="22" t="str">
        <f t="shared" si="252"/>
        <v/>
      </c>
      <c r="AP510" s="22" t="str">
        <f t="shared" si="253"/>
        <v/>
      </c>
      <c r="AQ510" s="22" t="str">
        <f>IF(AM510="","",IFERROR(IF(入力!H510="",INDEX(設定!$E$3:$X$100003,MATCH("*"&amp;$AM510&amp;"*",設定!B$3:B$100003,0),MATCH($AK510,設定!$E$1:$X$1,1)),H510),H510))</f>
        <v/>
      </c>
      <c r="AR510" s="23" t="str">
        <f t="shared" si="254"/>
        <v/>
      </c>
      <c r="AS510" s="23" t="str">
        <f>IF(AND(AR510&lt;&gt;"",COUNTIF($AJ$3:AJ510,AJ510)=1),SUMIF($AJ$3:$AR$100003,AJ510,$AR$3:$AR$100003),"")</f>
        <v/>
      </c>
      <c r="AT510" s="23" t="str">
        <f>IF(AND(COUNTIF($AK$3:AK510,AK510)=COUNTIF($AK$3:AK100510,AK510),AK510&lt;&gt;""),SUMIF($AK$3:AK510,AK510,$AR$3:AR510),"")</f>
        <v/>
      </c>
      <c r="AU510" s="125"/>
      <c r="AV510" s="22" t="str">
        <f>IF(COUNT(BA510:BF510)=6,MAX($AV$3:AV509)+1,"")</f>
        <v/>
      </c>
      <c r="AW510" s="22" t="str">
        <f>IF(AX510="","",RANK(AX510,$AX$3:$AX$100003,1)+COUNTIF($AX$3:AX510,AX510)-1)</f>
        <v/>
      </c>
      <c r="AX510" s="22" t="str">
        <f t="shared" si="232"/>
        <v/>
      </c>
      <c r="AY510" s="22" t="str">
        <f>IF(AL510="","",IF(COUNTIF($AL$3:AL510,AL510)=1,1+MAX($AY$3:AY509),INDEX($AY$3:AY509,MATCH(AL510,$AL$3:AL510,0),0)))</f>
        <v/>
      </c>
      <c r="AZ510" s="22" t="str">
        <f>IF(AM510="","",IF(COUNTIF($AM$3:AM510,AM510)=1,1+MAX($AZ$3:AZ509),INDEX($AZ$3:AZ509,MATCH(AM510,$AM$3:AM510,0),0)))</f>
        <v/>
      </c>
      <c r="BA510" s="79" t="str">
        <f t="shared" si="233"/>
        <v/>
      </c>
      <c r="BB510" s="79" t="str">
        <f t="shared" si="234"/>
        <v/>
      </c>
      <c r="BC510" s="22" t="str">
        <f>IF($AL510="","",IF(COUNTIF(AL510,"*"&amp;BC$1&amp;"*"),COUNTIF(AL$3:AL510,"*"&amp;BC$1&amp;"*"),""))</f>
        <v/>
      </c>
      <c r="BD510" s="22" t="str">
        <f>IF($AL510="","",IF(COUNTIF(AM510,"*"&amp;BD$1&amp;"*"),COUNTIF(AM$3:AM510,"*"&amp;BD$1&amp;"*"),""))</f>
        <v/>
      </c>
      <c r="BE510" s="22" t="str">
        <f>IF($AL510="","",IF(COUNTIF(AN510,"*"&amp;BE$1&amp;"*"),COUNTIF(AN$3:AN510,"*"&amp;BE$1&amp;"*"),""))</f>
        <v/>
      </c>
      <c r="BF510" s="22" t="str">
        <f>IF($AL510="","",IF(COUNTIF(AO510,"*"&amp;BF$1&amp;"*"),COUNTIF(AO$3:AO510,"*"&amp;BF$1&amp;"*"),""))</f>
        <v/>
      </c>
      <c r="BG510" s="83" t="str">
        <f t="shared" si="235"/>
        <v/>
      </c>
      <c r="BH510" s="22" t="str">
        <f t="shared" si="236"/>
        <v/>
      </c>
      <c r="BI510" s="22" t="str">
        <f t="shared" si="237"/>
        <v/>
      </c>
      <c r="BK510" s="22" t="str">
        <f>IF($BK$1&gt;=1+MAX($BK$3:BK509),1+MAX($BK$3:BK509),"")</f>
        <v/>
      </c>
      <c r="BL510" s="22" t="str">
        <f t="shared" si="259"/>
        <v/>
      </c>
      <c r="BM510" s="22" t="str">
        <f t="shared" si="259"/>
        <v/>
      </c>
      <c r="BN510" s="22" t="str">
        <f t="shared" si="259"/>
        <v/>
      </c>
      <c r="BO510" s="22" t="str">
        <f t="shared" si="259"/>
        <v/>
      </c>
      <c r="BP510" s="22" t="str">
        <f t="shared" si="259"/>
        <v/>
      </c>
      <c r="BQ510" s="22" t="str">
        <f t="shared" si="259"/>
        <v/>
      </c>
      <c r="BR510" s="22" t="str">
        <f t="shared" si="259"/>
        <v/>
      </c>
      <c r="BS510" s="22" t="str">
        <f t="shared" si="259"/>
        <v/>
      </c>
      <c r="BT510" s="22" t="str">
        <f t="shared" si="259"/>
        <v/>
      </c>
      <c r="BU510" s="22" t="str">
        <f t="shared" si="259"/>
        <v/>
      </c>
      <c r="BV510" s="22" t="str">
        <f t="shared" si="259"/>
        <v/>
      </c>
    </row>
    <row r="511" spans="2:74" ht="30" customHeight="1" x14ac:dyDescent="0.2">
      <c r="B511" s="75"/>
      <c r="C511" s="75"/>
      <c r="D511" s="77"/>
      <c r="E511" s="49"/>
      <c r="F511" s="49"/>
      <c r="G511" s="50"/>
      <c r="H511" s="51"/>
      <c r="I511" s="50"/>
      <c r="J511" s="53"/>
      <c r="K511" s="55" t="str">
        <f t="shared" si="239"/>
        <v/>
      </c>
      <c r="L511" s="50" t="str">
        <f t="shared" si="240"/>
        <v/>
      </c>
      <c r="M511" s="50" t="str">
        <f t="shared" si="241"/>
        <v/>
      </c>
      <c r="N511" s="72" t="str">
        <f t="shared" si="242"/>
        <v/>
      </c>
      <c r="O511" s="72" t="str">
        <f t="shared" si="243"/>
        <v/>
      </c>
      <c r="P511" s="51" t="str">
        <f t="shared" si="244"/>
        <v/>
      </c>
      <c r="Q511" s="21"/>
      <c r="R511" s="68" t="str">
        <f t="shared" si="245"/>
        <v/>
      </c>
      <c r="S511" s="51" t="str">
        <f t="shared" si="246"/>
        <v/>
      </c>
      <c r="T511" s="24"/>
      <c r="U511" s="7" t="str">
        <f t="shared" si="230"/>
        <v/>
      </c>
      <c r="V511" s="8" t="str">
        <f t="shared" si="247"/>
        <v/>
      </c>
      <c r="W511" s="21"/>
      <c r="X511" s="14" t="str">
        <f t="shared" si="231"/>
        <v/>
      </c>
      <c r="Y511" s="14" t="str">
        <f t="shared" si="248"/>
        <v/>
      </c>
      <c r="Z511" s="8" t="str">
        <f t="shared" si="249"/>
        <v/>
      </c>
      <c r="AA511" s="24"/>
      <c r="AB511" s="4" t="str">
        <f>IF(B511="","",COUNT(B$3:B511))</f>
        <v/>
      </c>
      <c r="AC511" s="4" t="str">
        <f>IF(C511="","",COUNT(C$3:C511))</f>
        <v/>
      </c>
      <c r="AD511" s="4" t="str">
        <f>IF(D511="","",COUNT(D$3:D511))</f>
        <v/>
      </c>
      <c r="AE511" s="22" t="str">
        <f>IF(E511="","",COUNTA($E$3:E511))</f>
        <v/>
      </c>
      <c r="AF511" s="60" t="str">
        <f>IF(B511="",IF(OR($C511&lt;&gt;"",$D511&lt;&gt;"",$E511&lt;&gt;"",$F511&lt;&gt;""),INDEX(AF$3:AF510,MATCH(MAX(AB$3:AB510),AB$3:AB510,0),0),""),B511)</f>
        <v/>
      </c>
      <c r="AG511" s="60" t="str">
        <f>IF(C511="",IF(OR($B511&lt;&gt;"",$D511&lt;&gt;"",$E511&lt;&gt;"",$F511&lt;&gt;""),INDEX(AG$3:AG510,MATCH(MAX(AC$3:AC510),AC$3:AC510,0),0),""),C511)</f>
        <v/>
      </c>
      <c r="AH511" s="60" t="str">
        <f>IF(D511="",IF(OR($B511&lt;&gt;"",$C511&lt;&gt;"",$E511&lt;&gt;"",$F511&lt;&gt;""),INDEX(AH$3:AH510,MATCH(MAX(AD$3:AD510),AD$3:AD510,0),0),""),D511)</f>
        <v/>
      </c>
      <c r="AI511" s="19" t="str">
        <f t="shared" si="250"/>
        <v/>
      </c>
      <c r="AJ511" s="22" t="str">
        <f>IF(AK511="","",$AK511&amp;"@"&amp;AL511&amp;IF(AL511="","","@"&amp;COUNTIF($AI$3:AI511,AL511)))</f>
        <v/>
      </c>
      <c r="AK511" s="45" t="str">
        <f t="shared" si="251"/>
        <v/>
      </c>
      <c r="AL511" s="5" t="str">
        <f>IF(AI511="",IF(AND(F511&lt;&gt;"",E511=""),INDEX($AI$3:AI510,MATCH(MAX($AE$3:AE510),$AE$3:AE510,0),0),""),AI511)</f>
        <v/>
      </c>
      <c r="AM511" s="22" t="str">
        <f>IF(入力!F511="","",IFERROR(INDEX(設定!$B$3:$B$100003,IFERROR(MATCH("*"&amp;$F511&amp;"*",設定!B$3:B$100003,0),MATCH("*"&amp;$F511&amp;"*",設定!C$3:C$100003,0)),0),入力!F511))&amp;""</f>
        <v/>
      </c>
      <c r="AN511" s="22" t="str">
        <f>IF(AM511="","",IFERROR(IF(入力!I511="",INDEX(設定!$D$3:$D$100003,MATCH("*"&amp;$AM511&amp;"*",設定!B$3:B$100003,0),0),I511),I511))&amp;""</f>
        <v/>
      </c>
      <c r="AO511" s="22" t="str">
        <f t="shared" si="252"/>
        <v/>
      </c>
      <c r="AP511" s="22" t="str">
        <f t="shared" si="253"/>
        <v/>
      </c>
      <c r="AQ511" s="22" t="str">
        <f>IF(AM511="","",IFERROR(IF(入力!H511="",INDEX(設定!$E$3:$X$100003,MATCH("*"&amp;$AM511&amp;"*",設定!B$3:B$100003,0),MATCH($AK511,設定!$E$1:$X$1,1)),H511),H511))</f>
        <v/>
      </c>
      <c r="AR511" s="23" t="str">
        <f t="shared" si="254"/>
        <v/>
      </c>
      <c r="AS511" s="23" t="str">
        <f>IF(AND(AR511&lt;&gt;"",COUNTIF($AJ$3:AJ511,AJ511)=1),SUMIF($AJ$3:$AR$100003,AJ511,$AR$3:$AR$100003),"")</f>
        <v/>
      </c>
      <c r="AT511" s="23" t="str">
        <f>IF(AND(COUNTIF($AK$3:AK511,AK511)=COUNTIF($AK$3:AK100511,AK511),AK511&lt;&gt;""),SUMIF($AK$3:AK511,AK511,$AR$3:AR511),"")</f>
        <v/>
      </c>
      <c r="AU511" s="125"/>
      <c r="AV511" s="22" t="str">
        <f>IF(COUNT(BA511:BF511)=6,MAX($AV$3:AV510)+1,"")</f>
        <v/>
      </c>
      <c r="AW511" s="22" t="str">
        <f>IF(AX511="","",RANK(AX511,$AX$3:$AX$100003,1)+COUNTIF($AX$3:AX511,AX511)-1)</f>
        <v/>
      </c>
      <c r="AX511" s="22" t="str">
        <f t="shared" si="232"/>
        <v/>
      </c>
      <c r="AY511" s="22" t="str">
        <f>IF(AL511="","",IF(COUNTIF($AL$3:AL511,AL511)=1,1+MAX($AY$3:AY510),INDEX($AY$3:AY510,MATCH(AL511,$AL$3:AL511,0),0)))</f>
        <v/>
      </c>
      <c r="AZ511" s="22" t="str">
        <f>IF(AM511="","",IF(COUNTIF($AM$3:AM511,AM511)=1,1+MAX($AZ$3:AZ510),INDEX($AZ$3:AZ510,MATCH(AM511,$AM$3:AM511,0),0)))</f>
        <v/>
      </c>
      <c r="BA511" s="79" t="str">
        <f t="shared" si="233"/>
        <v/>
      </c>
      <c r="BB511" s="79" t="str">
        <f t="shared" si="234"/>
        <v/>
      </c>
      <c r="BC511" s="22" t="str">
        <f>IF($AL511="","",IF(COUNTIF(AL511,"*"&amp;BC$1&amp;"*"),COUNTIF(AL$3:AL511,"*"&amp;BC$1&amp;"*"),""))</f>
        <v/>
      </c>
      <c r="BD511" s="22" t="str">
        <f>IF($AL511="","",IF(COUNTIF(AM511,"*"&amp;BD$1&amp;"*"),COUNTIF(AM$3:AM511,"*"&amp;BD$1&amp;"*"),""))</f>
        <v/>
      </c>
      <c r="BE511" s="22" t="str">
        <f>IF($AL511="","",IF(COUNTIF(AN511,"*"&amp;BE$1&amp;"*"),COUNTIF(AN$3:AN511,"*"&amp;BE$1&amp;"*"),""))</f>
        <v/>
      </c>
      <c r="BF511" s="22" t="str">
        <f>IF($AL511="","",IF(COUNTIF(AO511,"*"&amp;BF$1&amp;"*"),COUNTIF(AO$3:AO511,"*"&amp;BF$1&amp;"*"),""))</f>
        <v/>
      </c>
      <c r="BG511" s="83" t="str">
        <f t="shared" si="235"/>
        <v/>
      </c>
      <c r="BH511" s="22" t="str">
        <f t="shared" si="236"/>
        <v/>
      </c>
      <c r="BI511" s="22" t="str">
        <f t="shared" si="237"/>
        <v/>
      </c>
      <c r="BK511" s="22" t="str">
        <f>IF($BK$1&gt;=1+MAX($BK$3:BK510),1+MAX($BK$3:BK510),"")</f>
        <v/>
      </c>
      <c r="BL511" s="22" t="str">
        <f t="shared" si="259"/>
        <v/>
      </c>
      <c r="BM511" s="22" t="str">
        <f t="shared" si="259"/>
        <v/>
      </c>
      <c r="BN511" s="22" t="str">
        <f t="shared" si="259"/>
        <v/>
      </c>
      <c r="BO511" s="22" t="str">
        <f t="shared" si="259"/>
        <v/>
      </c>
      <c r="BP511" s="22" t="str">
        <f t="shared" si="259"/>
        <v/>
      </c>
      <c r="BQ511" s="22" t="str">
        <f t="shared" si="259"/>
        <v/>
      </c>
      <c r="BR511" s="22" t="str">
        <f t="shared" si="259"/>
        <v/>
      </c>
      <c r="BS511" s="22" t="str">
        <f t="shared" si="259"/>
        <v/>
      </c>
      <c r="BT511" s="22" t="str">
        <f t="shared" si="259"/>
        <v/>
      </c>
      <c r="BU511" s="22" t="str">
        <f t="shared" si="259"/>
        <v/>
      </c>
      <c r="BV511" s="22" t="str">
        <f t="shared" si="259"/>
        <v/>
      </c>
    </row>
    <row r="512" spans="2:74" ht="30" customHeight="1" x14ac:dyDescent="0.2">
      <c r="B512" s="75"/>
      <c r="C512" s="75"/>
      <c r="D512" s="77"/>
      <c r="E512" s="49"/>
      <c r="F512" s="49"/>
      <c r="G512" s="50"/>
      <c r="H512" s="51"/>
      <c r="I512" s="50"/>
      <c r="J512" s="53"/>
      <c r="K512" s="55" t="str">
        <f t="shared" si="239"/>
        <v/>
      </c>
      <c r="L512" s="50" t="str">
        <f t="shared" si="240"/>
        <v/>
      </c>
      <c r="M512" s="50" t="str">
        <f t="shared" si="241"/>
        <v/>
      </c>
      <c r="N512" s="72" t="str">
        <f t="shared" si="242"/>
        <v/>
      </c>
      <c r="O512" s="72" t="str">
        <f t="shared" si="243"/>
        <v/>
      </c>
      <c r="P512" s="51" t="str">
        <f t="shared" si="244"/>
        <v/>
      </c>
      <c r="Q512" s="21"/>
      <c r="R512" s="68" t="str">
        <f t="shared" si="245"/>
        <v/>
      </c>
      <c r="S512" s="51" t="str">
        <f t="shared" si="246"/>
        <v/>
      </c>
      <c r="T512" s="24"/>
      <c r="U512" s="7" t="str">
        <f t="shared" si="230"/>
        <v/>
      </c>
      <c r="V512" s="8" t="str">
        <f t="shared" si="247"/>
        <v/>
      </c>
      <c r="W512" s="21"/>
      <c r="X512" s="14" t="str">
        <f t="shared" si="231"/>
        <v/>
      </c>
      <c r="Y512" s="14" t="str">
        <f t="shared" si="248"/>
        <v/>
      </c>
      <c r="Z512" s="8" t="str">
        <f t="shared" si="249"/>
        <v/>
      </c>
      <c r="AA512" s="24"/>
      <c r="AB512" s="4" t="str">
        <f>IF(B512="","",COUNT(B$3:B512))</f>
        <v/>
      </c>
      <c r="AC512" s="4" t="str">
        <f>IF(C512="","",COUNT(C$3:C512))</f>
        <v/>
      </c>
      <c r="AD512" s="4" t="str">
        <f>IF(D512="","",COUNT(D$3:D512))</f>
        <v/>
      </c>
      <c r="AE512" s="22" t="str">
        <f>IF(E512="","",COUNTA($E$3:E512))</f>
        <v/>
      </c>
      <c r="AF512" s="60" t="str">
        <f>IF(B512="",IF(OR($C512&lt;&gt;"",$D512&lt;&gt;"",$E512&lt;&gt;"",$F512&lt;&gt;""),INDEX(AF$3:AF511,MATCH(MAX(AB$3:AB511),AB$3:AB511,0),0),""),B512)</f>
        <v/>
      </c>
      <c r="AG512" s="60" t="str">
        <f>IF(C512="",IF(OR($B512&lt;&gt;"",$D512&lt;&gt;"",$E512&lt;&gt;"",$F512&lt;&gt;""),INDEX(AG$3:AG511,MATCH(MAX(AC$3:AC511),AC$3:AC511,0),0),""),C512)</f>
        <v/>
      </c>
      <c r="AH512" s="60" t="str">
        <f>IF(D512="",IF(OR($B512&lt;&gt;"",$C512&lt;&gt;"",$E512&lt;&gt;"",$F512&lt;&gt;""),INDEX(AH$3:AH511,MATCH(MAX(AD$3:AD511),AD$3:AD511,0),0),""),D512)</f>
        <v/>
      </c>
      <c r="AI512" s="19" t="str">
        <f t="shared" si="250"/>
        <v/>
      </c>
      <c r="AJ512" s="22" t="str">
        <f>IF(AK512="","",$AK512&amp;"@"&amp;AL512&amp;IF(AL512="","","@"&amp;COUNTIF($AI$3:AI512,AL512)))</f>
        <v/>
      </c>
      <c r="AK512" s="45" t="str">
        <f t="shared" si="251"/>
        <v/>
      </c>
      <c r="AL512" s="5" t="str">
        <f>IF(AI512="",IF(AND(F512&lt;&gt;"",E512=""),INDEX($AI$3:AI511,MATCH(MAX($AE$3:AE511),$AE$3:AE511,0),0),""),AI512)</f>
        <v/>
      </c>
      <c r="AM512" s="22" t="str">
        <f>IF(入力!F512="","",IFERROR(INDEX(設定!$B$3:$B$100003,IFERROR(MATCH("*"&amp;$F512&amp;"*",設定!B$3:B$100003,0),MATCH("*"&amp;$F512&amp;"*",設定!C$3:C$100003,0)),0),入力!F512))&amp;""</f>
        <v/>
      </c>
      <c r="AN512" s="22" t="str">
        <f>IF(AM512="","",IFERROR(IF(入力!I512="",INDEX(設定!$D$3:$D$100003,MATCH("*"&amp;$AM512&amp;"*",設定!B$3:B$100003,0),0),I512),I512))&amp;""</f>
        <v/>
      </c>
      <c r="AO512" s="22" t="str">
        <f t="shared" si="252"/>
        <v/>
      </c>
      <c r="AP512" s="22" t="str">
        <f t="shared" si="253"/>
        <v/>
      </c>
      <c r="AQ512" s="22" t="str">
        <f>IF(AM512="","",IFERROR(IF(入力!H512="",INDEX(設定!$E$3:$X$100003,MATCH("*"&amp;$AM512&amp;"*",設定!B$3:B$100003,0),MATCH($AK512,設定!$E$1:$X$1,1)),H512),H512))</f>
        <v/>
      </c>
      <c r="AR512" s="23" t="str">
        <f t="shared" si="254"/>
        <v/>
      </c>
      <c r="AS512" s="23" t="str">
        <f>IF(AND(AR512&lt;&gt;"",COUNTIF($AJ$3:AJ512,AJ512)=1),SUMIF($AJ$3:$AR$100003,AJ512,$AR$3:$AR$100003),"")</f>
        <v/>
      </c>
      <c r="AT512" s="23" t="str">
        <f>IF(AND(COUNTIF($AK$3:AK512,AK512)=COUNTIF($AK$3:AK100512,AK512),AK512&lt;&gt;""),SUMIF($AK$3:AK512,AK512,$AR$3:AR512),"")</f>
        <v/>
      </c>
      <c r="AU512" s="125"/>
      <c r="AV512" s="22" t="str">
        <f>IF(COUNT(BA512:BF512)=6,MAX($AV$3:AV511)+1,"")</f>
        <v/>
      </c>
      <c r="AW512" s="22" t="str">
        <f>IF(AX512="","",RANK(AX512,$AX$3:$AX$100003,1)+COUNTIF($AX$3:AX512,AX512)-1)</f>
        <v/>
      </c>
      <c r="AX512" s="22" t="str">
        <f t="shared" si="232"/>
        <v/>
      </c>
      <c r="AY512" s="22" t="str">
        <f>IF(AL512="","",IF(COUNTIF($AL$3:AL512,AL512)=1,1+MAX($AY$3:AY511),INDEX($AY$3:AY511,MATCH(AL512,$AL$3:AL512,0),0)))</f>
        <v/>
      </c>
      <c r="AZ512" s="22" t="str">
        <f>IF(AM512="","",IF(COUNTIF($AM$3:AM512,AM512)=1,1+MAX($AZ$3:AZ511),INDEX($AZ$3:AZ511,MATCH(AM512,$AM$3:AM512,0),0)))</f>
        <v/>
      </c>
      <c r="BA512" s="79" t="str">
        <f t="shared" si="233"/>
        <v/>
      </c>
      <c r="BB512" s="79" t="str">
        <f t="shared" si="234"/>
        <v/>
      </c>
      <c r="BC512" s="22" t="str">
        <f>IF($AL512="","",IF(COUNTIF(AL512,"*"&amp;BC$1&amp;"*"),COUNTIF(AL$3:AL512,"*"&amp;BC$1&amp;"*"),""))</f>
        <v/>
      </c>
      <c r="BD512" s="22" t="str">
        <f>IF($AL512="","",IF(COUNTIF(AM512,"*"&amp;BD$1&amp;"*"),COUNTIF(AM$3:AM512,"*"&amp;BD$1&amp;"*"),""))</f>
        <v/>
      </c>
      <c r="BE512" s="22" t="str">
        <f>IF($AL512="","",IF(COUNTIF(AN512,"*"&amp;BE$1&amp;"*"),COUNTIF(AN$3:AN512,"*"&amp;BE$1&amp;"*"),""))</f>
        <v/>
      </c>
      <c r="BF512" s="22" t="str">
        <f>IF($AL512="","",IF(COUNTIF(AO512,"*"&amp;BF$1&amp;"*"),COUNTIF(AO$3:AO512,"*"&amp;BF$1&amp;"*"),""))</f>
        <v/>
      </c>
      <c r="BG512" s="83" t="str">
        <f t="shared" si="235"/>
        <v/>
      </c>
      <c r="BH512" s="22" t="str">
        <f t="shared" si="236"/>
        <v/>
      </c>
      <c r="BI512" s="22" t="str">
        <f t="shared" si="237"/>
        <v/>
      </c>
      <c r="BK512" s="22" t="str">
        <f>IF($BK$1&gt;=1+MAX($BK$3:BK511),1+MAX($BK$3:BK511),"")</f>
        <v/>
      </c>
      <c r="BL512" s="22" t="str">
        <f t="shared" si="259"/>
        <v/>
      </c>
      <c r="BM512" s="22" t="str">
        <f t="shared" si="259"/>
        <v/>
      </c>
      <c r="BN512" s="22" t="str">
        <f t="shared" si="259"/>
        <v/>
      </c>
      <c r="BO512" s="22" t="str">
        <f t="shared" si="259"/>
        <v/>
      </c>
      <c r="BP512" s="22" t="str">
        <f t="shared" si="259"/>
        <v/>
      </c>
      <c r="BQ512" s="22" t="str">
        <f t="shared" si="259"/>
        <v/>
      </c>
      <c r="BR512" s="22" t="str">
        <f t="shared" si="259"/>
        <v/>
      </c>
      <c r="BS512" s="22" t="str">
        <f t="shared" si="259"/>
        <v/>
      </c>
      <c r="BT512" s="22" t="str">
        <f t="shared" si="259"/>
        <v/>
      </c>
      <c r="BU512" s="22" t="str">
        <f t="shared" si="259"/>
        <v/>
      </c>
      <c r="BV512" s="22" t="str">
        <f t="shared" si="259"/>
        <v/>
      </c>
    </row>
    <row r="513" spans="2:74" ht="30" customHeight="1" x14ac:dyDescent="0.2">
      <c r="B513" s="75"/>
      <c r="C513" s="75"/>
      <c r="D513" s="77"/>
      <c r="E513" s="49"/>
      <c r="F513" s="49"/>
      <c r="G513" s="50"/>
      <c r="H513" s="51"/>
      <c r="I513" s="50"/>
      <c r="J513" s="53"/>
      <c r="K513" s="55" t="str">
        <f t="shared" si="239"/>
        <v/>
      </c>
      <c r="L513" s="50" t="str">
        <f t="shared" si="240"/>
        <v/>
      </c>
      <c r="M513" s="50" t="str">
        <f t="shared" si="241"/>
        <v/>
      </c>
      <c r="N513" s="72" t="str">
        <f t="shared" si="242"/>
        <v/>
      </c>
      <c r="O513" s="72" t="str">
        <f t="shared" si="243"/>
        <v/>
      </c>
      <c r="P513" s="51" t="str">
        <f t="shared" si="244"/>
        <v/>
      </c>
      <c r="Q513" s="21"/>
      <c r="R513" s="68" t="str">
        <f t="shared" si="245"/>
        <v/>
      </c>
      <c r="S513" s="51" t="str">
        <f t="shared" si="246"/>
        <v/>
      </c>
      <c r="T513" s="24"/>
      <c r="U513" s="7" t="str">
        <f t="shared" si="230"/>
        <v/>
      </c>
      <c r="V513" s="8" t="str">
        <f t="shared" si="247"/>
        <v/>
      </c>
      <c r="W513" s="21"/>
      <c r="X513" s="14" t="str">
        <f t="shared" si="231"/>
        <v/>
      </c>
      <c r="Y513" s="14" t="str">
        <f t="shared" si="248"/>
        <v/>
      </c>
      <c r="Z513" s="8" t="str">
        <f t="shared" si="249"/>
        <v/>
      </c>
      <c r="AA513" s="24"/>
      <c r="AB513" s="4" t="str">
        <f>IF(B513="","",COUNT(B$3:B513))</f>
        <v/>
      </c>
      <c r="AC513" s="4" t="str">
        <f>IF(C513="","",COUNT(C$3:C513))</f>
        <v/>
      </c>
      <c r="AD513" s="4" t="str">
        <f>IF(D513="","",COUNT(D$3:D513))</f>
        <v/>
      </c>
      <c r="AE513" s="22" t="str">
        <f>IF(E513="","",COUNTA($E$3:E513))</f>
        <v/>
      </c>
      <c r="AF513" s="60" t="str">
        <f>IF(B513="",IF(OR($C513&lt;&gt;"",$D513&lt;&gt;"",$E513&lt;&gt;"",$F513&lt;&gt;""),INDEX(AF$3:AF512,MATCH(MAX(AB$3:AB512),AB$3:AB512,0),0),""),B513)</f>
        <v/>
      </c>
      <c r="AG513" s="60" t="str">
        <f>IF(C513="",IF(OR($B513&lt;&gt;"",$D513&lt;&gt;"",$E513&lt;&gt;"",$F513&lt;&gt;""),INDEX(AG$3:AG512,MATCH(MAX(AC$3:AC512),AC$3:AC512,0),0),""),C513)</f>
        <v/>
      </c>
      <c r="AH513" s="60" t="str">
        <f>IF(D513="",IF(OR($B513&lt;&gt;"",$C513&lt;&gt;"",$E513&lt;&gt;"",$F513&lt;&gt;""),INDEX(AH$3:AH512,MATCH(MAX(AD$3:AD512),AD$3:AD512,0),0),""),D513)</f>
        <v/>
      </c>
      <c r="AI513" s="19" t="str">
        <f t="shared" si="250"/>
        <v/>
      </c>
      <c r="AJ513" s="22" t="str">
        <f>IF(AK513="","",$AK513&amp;"@"&amp;AL513&amp;IF(AL513="","","@"&amp;COUNTIF($AI$3:AI513,AL513)))</f>
        <v/>
      </c>
      <c r="AK513" s="45" t="str">
        <f t="shared" si="251"/>
        <v/>
      </c>
      <c r="AL513" s="5" t="str">
        <f>IF(AI513="",IF(AND(F513&lt;&gt;"",E513=""),INDEX($AI$3:AI512,MATCH(MAX($AE$3:AE512),$AE$3:AE512,0),0),""),AI513)</f>
        <v/>
      </c>
      <c r="AM513" s="22" t="str">
        <f>IF(入力!F513="","",IFERROR(INDEX(設定!$B$3:$B$100003,IFERROR(MATCH("*"&amp;$F513&amp;"*",設定!B$3:B$100003,0),MATCH("*"&amp;$F513&amp;"*",設定!C$3:C$100003,0)),0),入力!F513))&amp;""</f>
        <v/>
      </c>
      <c r="AN513" s="22" t="str">
        <f>IF(AM513="","",IFERROR(IF(入力!I513="",INDEX(設定!$D$3:$D$100003,MATCH("*"&amp;$AM513&amp;"*",設定!B$3:B$100003,0),0),I513),I513))&amp;""</f>
        <v/>
      </c>
      <c r="AO513" s="22" t="str">
        <f t="shared" si="252"/>
        <v/>
      </c>
      <c r="AP513" s="22" t="str">
        <f t="shared" si="253"/>
        <v/>
      </c>
      <c r="AQ513" s="22" t="str">
        <f>IF(AM513="","",IFERROR(IF(入力!H513="",INDEX(設定!$E$3:$X$100003,MATCH("*"&amp;$AM513&amp;"*",設定!B$3:B$100003,0),MATCH($AK513,設定!$E$1:$X$1,1)),H513),H513))</f>
        <v/>
      </c>
      <c r="AR513" s="23" t="str">
        <f t="shared" si="254"/>
        <v/>
      </c>
      <c r="AS513" s="23" t="str">
        <f>IF(AND(AR513&lt;&gt;"",COUNTIF($AJ$3:AJ513,AJ513)=1),SUMIF($AJ$3:$AR$100003,AJ513,$AR$3:$AR$100003),"")</f>
        <v/>
      </c>
      <c r="AT513" s="23" t="str">
        <f>IF(AND(COUNTIF($AK$3:AK513,AK513)=COUNTIF($AK$3:AK100513,AK513),AK513&lt;&gt;""),SUMIF($AK$3:AK513,AK513,$AR$3:AR513),"")</f>
        <v/>
      </c>
      <c r="AU513" s="125"/>
      <c r="AV513" s="22" t="str">
        <f>IF(COUNT(BA513:BF513)=6,MAX($AV$3:AV512)+1,"")</f>
        <v/>
      </c>
      <c r="AW513" s="22" t="str">
        <f>IF(AX513="","",RANK(AX513,$AX$3:$AX$100003,1)+COUNTIF($AX$3:AX513,AX513)-1)</f>
        <v/>
      </c>
      <c r="AX513" s="22" t="str">
        <f t="shared" si="232"/>
        <v/>
      </c>
      <c r="AY513" s="22" t="str">
        <f>IF(AL513="","",IF(COUNTIF($AL$3:AL513,AL513)=1,1+MAX($AY$3:AY512),INDEX($AY$3:AY512,MATCH(AL513,$AL$3:AL513,0),0)))</f>
        <v/>
      </c>
      <c r="AZ513" s="22" t="str">
        <f>IF(AM513="","",IF(COUNTIF($AM$3:AM513,AM513)=1,1+MAX($AZ$3:AZ512),INDEX($AZ$3:AZ512,MATCH(AM513,$AM$3:AM513,0),0)))</f>
        <v/>
      </c>
      <c r="BA513" s="79" t="str">
        <f t="shared" si="233"/>
        <v/>
      </c>
      <c r="BB513" s="79" t="str">
        <f t="shared" si="234"/>
        <v/>
      </c>
      <c r="BC513" s="22" t="str">
        <f>IF($AL513="","",IF(COUNTIF(AL513,"*"&amp;BC$1&amp;"*"),COUNTIF(AL$3:AL513,"*"&amp;BC$1&amp;"*"),""))</f>
        <v/>
      </c>
      <c r="BD513" s="22" t="str">
        <f>IF($AL513="","",IF(COUNTIF(AM513,"*"&amp;BD$1&amp;"*"),COUNTIF(AM$3:AM513,"*"&amp;BD$1&amp;"*"),""))</f>
        <v/>
      </c>
      <c r="BE513" s="22" t="str">
        <f>IF($AL513="","",IF(COUNTIF(AN513,"*"&amp;BE$1&amp;"*"),COUNTIF(AN$3:AN513,"*"&amp;BE$1&amp;"*"),""))</f>
        <v/>
      </c>
      <c r="BF513" s="22" t="str">
        <f>IF($AL513="","",IF(COUNTIF(AO513,"*"&amp;BF$1&amp;"*"),COUNTIF(AO$3:AO513,"*"&amp;BF$1&amp;"*"),""))</f>
        <v/>
      </c>
      <c r="BG513" s="83" t="str">
        <f t="shared" si="235"/>
        <v/>
      </c>
      <c r="BH513" s="22" t="str">
        <f t="shared" si="236"/>
        <v/>
      </c>
      <c r="BI513" s="22" t="str">
        <f t="shared" si="237"/>
        <v/>
      </c>
      <c r="BK513" s="22" t="str">
        <f>IF($BK$1&gt;=1+MAX($BK$3:BK512),1+MAX($BK$3:BK512),"")</f>
        <v/>
      </c>
      <c r="BL513" s="22" t="str">
        <f t="shared" ref="BL513:BV522" si="260">IFERROR(IF($BK513="","",INDEX($AF$3:$AR$100003,MATCH($BK513,INDEX($AV$3:$AW$100003,0,MATCH($BL$1,$AV$2:$AW$2,0)),0),MATCH(BL$2,$AF$2:$AR$2,0))),"")</f>
        <v/>
      </c>
      <c r="BM513" s="22" t="str">
        <f t="shared" si="260"/>
        <v/>
      </c>
      <c r="BN513" s="22" t="str">
        <f t="shared" si="260"/>
        <v/>
      </c>
      <c r="BO513" s="22" t="str">
        <f t="shared" si="260"/>
        <v/>
      </c>
      <c r="BP513" s="22" t="str">
        <f t="shared" si="260"/>
        <v/>
      </c>
      <c r="BQ513" s="22" t="str">
        <f t="shared" si="260"/>
        <v/>
      </c>
      <c r="BR513" s="22" t="str">
        <f t="shared" si="260"/>
        <v/>
      </c>
      <c r="BS513" s="22" t="str">
        <f t="shared" si="260"/>
        <v/>
      </c>
      <c r="BT513" s="22" t="str">
        <f t="shared" si="260"/>
        <v/>
      </c>
      <c r="BU513" s="22" t="str">
        <f t="shared" si="260"/>
        <v/>
      </c>
      <c r="BV513" s="22" t="str">
        <f t="shared" si="260"/>
        <v/>
      </c>
    </row>
    <row r="514" spans="2:74" ht="30" customHeight="1" x14ac:dyDescent="0.2">
      <c r="B514" s="75"/>
      <c r="C514" s="75"/>
      <c r="D514" s="77"/>
      <c r="E514" s="49"/>
      <c r="F514" s="49"/>
      <c r="G514" s="50"/>
      <c r="H514" s="51"/>
      <c r="I514" s="50"/>
      <c r="J514" s="53"/>
      <c r="K514" s="55" t="str">
        <f t="shared" si="239"/>
        <v/>
      </c>
      <c r="L514" s="50" t="str">
        <f t="shared" si="240"/>
        <v/>
      </c>
      <c r="M514" s="50" t="str">
        <f t="shared" si="241"/>
        <v/>
      </c>
      <c r="N514" s="72" t="str">
        <f t="shared" si="242"/>
        <v/>
      </c>
      <c r="O514" s="72" t="str">
        <f t="shared" si="243"/>
        <v/>
      </c>
      <c r="P514" s="51" t="str">
        <f t="shared" si="244"/>
        <v/>
      </c>
      <c r="Q514" s="21"/>
      <c r="R514" s="68" t="str">
        <f t="shared" si="245"/>
        <v/>
      </c>
      <c r="S514" s="51" t="str">
        <f t="shared" si="246"/>
        <v/>
      </c>
      <c r="T514" s="24"/>
      <c r="U514" s="7" t="str">
        <f t="shared" si="230"/>
        <v/>
      </c>
      <c r="V514" s="8" t="str">
        <f t="shared" si="247"/>
        <v/>
      </c>
      <c r="W514" s="21"/>
      <c r="X514" s="14" t="str">
        <f t="shared" si="231"/>
        <v/>
      </c>
      <c r="Y514" s="14" t="str">
        <f t="shared" si="248"/>
        <v/>
      </c>
      <c r="Z514" s="8" t="str">
        <f t="shared" si="249"/>
        <v/>
      </c>
      <c r="AA514" s="24"/>
      <c r="AB514" s="4" t="str">
        <f>IF(B514="","",COUNT(B$3:B514))</f>
        <v/>
      </c>
      <c r="AC514" s="4" t="str">
        <f>IF(C514="","",COUNT(C$3:C514))</f>
        <v/>
      </c>
      <c r="AD514" s="4" t="str">
        <f>IF(D514="","",COUNT(D$3:D514))</f>
        <v/>
      </c>
      <c r="AE514" s="22" t="str">
        <f>IF(E514="","",COUNTA($E$3:E514))</f>
        <v/>
      </c>
      <c r="AF514" s="60" t="str">
        <f>IF(B514="",IF(OR($C514&lt;&gt;"",$D514&lt;&gt;"",$E514&lt;&gt;"",$F514&lt;&gt;""),INDEX(AF$3:AF513,MATCH(MAX(AB$3:AB513),AB$3:AB513,0),0),""),B514)</f>
        <v/>
      </c>
      <c r="AG514" s="60" t="str">
        <f>IF(C514="",IF(OR($B514&lt;&gt;"",$D514&lt;&gt;"",$E514&lt;&gt;"",$F514&lt;&gt;""),INDEX(AG$3:AG513,MATCH(MAX(AC$3:AC513),AC$3:AC513,0),0),""),C514)</f>
        <v/>
      </c>
      <c r="AH514" s="60" t="str">
        <f>IF(D514="",IF(OR($B514&lt;&gt;"",$C514&lt;&gt;"",$E514&lt;&gt;"",$F514&lt;&gt;""),INDEX(AH$3:AH513,MATCH(MAX(AD$3:AD513),AD$3:AD513,0),0),""),D514)</f>
        <v/>
      </c>
      <c r="AI514" s="19" t="str">
        <f t="shared" si="250"/>
        <v/>
      </c>
      <c r="AJ514" s="22" t="str">
        <f>IF(AK514="","",$AK514&amp;"@"&amp;AL514&amp;IF(AL514="","","@"&amp;COUNTIF($AI$3:AI514,AL514)))</f>
        <v/>
      </c>
      <c r="AK514" s="45" t="str">
        <f t="shared" si="251"/>
        <v/>
      </c>
      <c r="AL514" s="5" t="str">
        <f>IF(AI514="",IF(AND(F514&lt;&gt;"",E514=""),INDEX($AI$3:AI513,MATCH(MAX($AE$3:AE513),$AE$3:AE513,0),0),""),AI514)</f>
        <v/>
      </c>
      <c r="AM514" s="22" t="str">
        <f>IF(入力!F514="","",IFERROR(INDEX(設定!$B$3:$B$100003,IFERROR(MATCH("*"&amp;$F514&amp;"*",設定!B$3:B$100003,0),MATCH("*"&amp;$F514&amp;"*",設定!C$3:C$100003,0)),0),入力!F514))&amp;""</f>
        <v/>
      </c>
      <c r="AN514" s="22" t="str">
        <f>IF(AM514="","",IFERROR(IF(入力!I514="",INDEX(設定!$D$3:$D$100003,MATCH("*"&amp;$AM514&amp;"*",設定!B$3:B$100003,0),0),I514),I514))&amp;""</f>
        <v/>
      </c>
      <c r="AO514" s="22" t="str">
        <f t="shared" si="252"/>
        <v/>
      </c>
      <c r="AP514" s="22" t="str">
        <f t="shared" si="253"/>
        <v/>
      </c>
      <c r="AQ514" s="22" t="str">
        <f>IF(AM514="","",IFERROR(IF(入力!H514="",INDEX(設定!$E$3:$X$100003,MATCH("*"&amp;$AM514&amp;"*",設定!B$3:B$100003,0),MATCH($AK514,設定!$E$1:$X$1,1)),H514),H514))</f>
        <v/>
      </c>
      <c r="AR514" s="23" t="str">
        <f t="shared" si="254"/>
        <v/>
      </c>
      <c r="AS514" s="23" t="str">
        <f>IF(AND(AR514&lt;&gt;"",COUNTIF($AJ$3:AJ514,AJ514)=1),SUMIF($AJ$3:$AR$100003,AJ514,$AR$3:$AR$100003),"")</f>
        <v/>
      </c>
      <c r="AT514" s="23" t="str">
        <f>IF(AND(COUNTIF($AK$3:AK514,AK514)=COUNTIF($AK$3:AK100514,AK514),AK514&lt;&gt;""),SUMIF($AK$3:AK514,AK514,$AR$3:AR514),"")</f>
        <v/>
      </c>
      <c r="AU514" s="125"/>
      <c r="AV514" s="22" t="str">
        <f>IF(COUNT(BA514:BF514)=6,MAX($AV$3:AV513)+1,"")</f>
        <v/>
      </c>
      <c r="AW514" s="22" t="str">
        <f>IF(AX514="","",RANK(AX514,$AX$3:$AX$100003,1)+COUNTIF($AX$3:AX514,AX514)-1)</f>
        <v/>
      </c>
      <c r="AX514" s="22" t="str">
        <f t="shared" si="232"/>
        <v/>
      </c>
      <c r="AY514" s="22" t="str">
        <f>IF(AL514="","",IF(COUNTIF($AL$3:AL514,AL514)=1,1+MAX($AY$3:AY513),INDEX($AY$3:AY513,MATCH(AL514,$AL$3:AL514,0),0)))</f>
        <v/>
      </c>
      <c r="AZ514" s="22" t="str">
        <f>IF(AM514="","",IF(COUNTIF($AM$3:AM514,AM514)=1,1+MAX($AZ$3:AZ513),INDEX($AZ$3:AZ513,MATCH(AM514,$AM$3:AM514,0),0)))</f>
        <v/>
      </c>
      <c r="BA514" s="79" t="str">
        <f t="shared" si="233"/>
        <v/>
      </c>
      <c r="BB514" s="79" t="str">
        <f t="shared" si="234"/>
        <v/>
      </c>
      <c r="BC514" s="22" t="str">
        <f>IF($AL514="","",IF(COUNTIF(AL514,"*"&amp;BC$1&amp;"*"),COUNTIF(AL$3:AL514,"*"&amp;BC$1&amp;"*"),""))</f>
        <v/>
      </c>
      <c r="BD514" s="22" t="str">
        <f>IF($AL514="","",IF(COUNTIF(AM514,"*"&amp;BD$1&amp;"*"),COUNTIF(AM$3:AM514,"*"&amp;BD$1&amp;"*"),""))</f>
        <v/>
      </c>
      <c r="BE514" s="22" t="str">
        <f>IF($AL514="","",IF(COUNTIF(AN514,"*"&amp;BE$1&amp;"*"),COUNTIF(AN$3:AN514,"*"&amp;BE$1&amp;"*"),""))</f>
        <v/>
      </c>
      <c r="BF514" s="22" t="str">
        <f>IF($AL514="","",IF(COUNTIF(AO514,"*"&amp;BF$1&amp;"*"),COUNTIF(AO$3:AO514,"*"&amp;BF$1&amp;"*"),""))</f>
        <v/>
      </c>
      <c r="BG514" s="83" t="str">
        <f t="shared" si="235"/>
        <v/>
      </c>
      <c r="BH514" s="22" t="str">
        <f t="shared" si="236"/>
        <v/>
      </c>
      <c r="BI514" s="22" t="str">
        <f t="shared" si="237"/>
        <v/>
      </c>
      <c r="BK514" s="22" t="str">
        <f>IF($BK$1&gt;=1+MAX($BK$3:BK513),1+MAX($BK$3:BK513),"")</f>
        <v/>
      </c>
      <c r="BL514" s="22" t="str">
        <f t="shared" si="260"/>
        <v/>
      </c>
      <c r="BM514" s="22" t="str">
        <f t="shared" si="260"/>
        <v/>
      </c>
      <c r="BN514" s="22" t="str">
        <f t="shared" si="260"/>
        <v/>
      </c>
      <c r="BO514" s="22" t="str">
        <f t="shared" si="260"/>
        <v/>
      </c>
      <c r="BP514" s="22" t="str">
        <f t="shared" si="260"/>
        <v/>
      </c>
      <c r="BQ514" s="22" t="str">
        <f t="shared" si="260"/>
        <v/>
      </c>
      <c r="BR514" s="22" t="str">
        <f t="shared" si="260"/>
        <v/>
      </c>
      <c r="BS514" s="22" t="str">
        <f t="shared" si="260"/>
        <v/>
      </c>
      <c r="BT514" s="22" t="str">
        <f t="shared" si="260"/>
        <v/>
      </c>
      <c r="BU514" s="22" t="str">
        <f t="shared" si="260"/>
        <v/>
      </c>
      <c r="BV514" s="22" t="str">
        <f t="shared" si="260"/>
        <v/>
      </c>
    </row>
    <row r="515" spans="2:74" ht="30" customHeight="1" x14ac:dyDescent="0.2">
      <c r="B515" s="75"/>
      <c r="C515" s="75"/>
      <c r="D515" s="77"/>
      <c r="E515" s="49"/>
      <c r="F515" s="49"/>
      <c r="G515" s="50"/>
      <c r="H515" s="51"/>
      <c r="I515" s="50"/>
      <c r="J515" s="53"/>
      <c r="K515" s="55" t="str">
        <f t="shared" si="239"/>
        <v/>
      </c>
      <c r="L515" s="50" t="str">
        <f t="shared" si="240"/>
        <v/>
      </c>
      <c r="M515" s="50" t="str">
        <f t="shared" si="241"/>
        <v/>
      </c>
      <c r="N515" s="72" t="str">
        <f t="shared" si="242"/>
        <v/>
      </c>
      <c r="O515" s="72" t="str">
        <f t="shared" si="243"/>
        <v/>
      </c>
      <c r="P515" s="51" t="str">
        <f t="shared" si="244"/>
        <v/>
      </c>
      <c r="Q515" s="21"/>
      <c r="R515" s="68" t="str">
        <f t="shared" si="245"/>
        <v/>
      </c>
      <c r="S515" s="51" t="str">
        <f t="shared" si="246"/>
        <v/>
      </c>
      <c r="T515" s="24"/>
      <c r="U515" s="7" t="str">
        <f t="shared" ref="U515:U578" si="261">IFERROR(INDEX($AL$3:$AL$100003,MATCH(ROW()-ROW($U$2),$AY$3:$AY$100003,0),0),"")</f>
        <v/>
      </c>
      <c r="V515" s="8" t="str">
        <f t="shared" si="247"/>
        <v/>
      </c>
      <c r="W515" s="21"/>
      <c r="X515" s="14" t="str">
        <f t="shared" ref="X515:X578" si="262">IFERROR(INDEX($AM$3:$AM$100003,MATCH(ROW()-ROW($X$2),$AZ$3:$AZ$100003,0),0),"")</f>
        <v/>
      </c>
      <c r="Y515" s="14" t="str">
        <f t="shared" si="248"/>
        <v/>
      </c>
      <c r="Z515" s="8" t="str">
        <f t="shared" si="249"/>
        <v/>
      </c>
      <c r="AA515" s="24"/>
      <c r="AB515" s="4" t="str">
        <f>IF(B515="","",COUNT(B$3:B515))</f>
        <v/>
      </c>
      <c r="AC515" s="4" t="str">
        <f>IF(C515="","",COUNT(C$3:C515))</f>
        <v/>
      </c>
      <c r="AD515" s="4" t="str">
        <f>IF(D515="","",COUNT(D$3:D515))</f>
        <v/>
      </c>
      <c r="AE515" s="22" t="str">
        <f>IF(E515="","",COUNTA($E$3:E515))</f>
        <v/>
      </c>
      <c r="AF515" s="60" t="str">
        <f>IF(B515="",IF(OR($C515&lt;&gt;"",$D515&lt;&gt;"",$E515&lt;&gt;"",$F515&lt;&gt;""),INDEX(AF$3:AF514,MATCH(MAX(AB$3:AB514),AB$3:AB514,0),0),""),B515)</f>
        <v/>
      </c>
      <c r="AG515" s="60" t="str">
        <f>IF(C515="",IF(OR($B515&lt;&gt;"",$D515&lt;&gt;"",$E515&lt;&gt;"",$F515&lt;&gt;""),INDEX(AG$3:AG514,MATCH(MAX(AC$3:AC514),AC$3:AC514,0),0),""),C515)</f>
        <v/>
      </c>
      <c r="AH515" s="60" t="str">
        <f>IF(D515="",IF(OR($B515&lt;&gt;"",$C515&lt;&gt;"",$E515&lt;&gt;"",$F515&lt;&gt;""),INDEX(AH$3:AH514,MATCH(MAX(AD$3:AD514),AD$3:AD514,0),0),""),D515)</f>
        <v/>
      </c>
      <c r="AI515" s="19" t="str">
        <f t="shared" si="250"/>
        <v/>
      </c>
      <c r="AJ515" s="22" t="str">
        <f>IF(AK515="","",$AK515&amp;"@"&amp;AL515&amp;IF(AL515="","","@"&amp;COUNTIF($AI$3:AI515,AL515)))</f>
        <v/>
      </c>
      <c r="AK515" s="45" t="str">
        <f t="shared" si="251"/>
        <v/>
      </c>
      <c r="AL515" s="5" t="str">
        <f>IF(AI515="",IF(AND(F515&lt;&gt;"",E515=""),INDEX($AI$3:AI514,MATCH(MAX($AE$3:AE514),$AE$3:AE514,0),0),""),AI515)</f>
        <v/>
      </c>
      <c r="AM515" s="22" t="str">
        <f>IF(入力!F515="","",IFERROR(INDEX(設定!$B$3:$B$100003,IFERROR(MATCH("*"&amp;$F515&amp;"*",設定!B$3:B$100003,0),MATCH("*"&amp;$F515&amp;"*",設定!C$3:C$100003,0)),0),入力!F515))&amp;""</f>
        <v/>
      </c>
      <c r="AN515" s="22" t="str">
        <f>IF(AM515="","",IFERROR(IF(入力!I515="",INDEX(設定!$D$3:$D$100003,MATCH("*"&amp;$AM515&amp;"*",設定!B$3:B$100003,0),0),I515),I515))&amp;""</f>
        <v/>
      </c>
      <c r="AO515" s="22" t="str">
        <f t="shared" si="252"/>
        <v/>
      </c>
      <c r="AP515" s="22" t="str">
        <f t="shared" si="253"/>
        <v/>
      </c>
      <c r="AQ515" s="22" t="str">
        <f>IF(AM515="","",IFERROR(IF(入力!H515="",INDEX(設定!$E$3:$X$100003,MATCH("*"&amp;$AM515&amp;"*",設定!B$3:B$100003,0),MATCH($AK515,設定!$E$1:$X$1,1)),H515),H515))</f>
        <v/>
      </c>
      <c r="AR515" s="23" t="str">
        <f t="shared" si="254"/>
        <v/>
      </c>
      <c r="AS515" s="23" t="str">
        <f>IF(AND(AR515&lt;&gt;"",COUNTIF($AJ$3:AJ515,AJ515)=1),SUMIF($AJ$3:$AR$100003,AJ515,$AR$3:$AR$100003),"")</f>
        <v/>
      </c>
      <c r="AT515" s="23" t="str">
        <f>IF(AND(COUNTIF($AK$3:AK515,AK515)=COUNTIF($AK$3:AK100515,AK515),AK515&lt;&gt;""),SUMIF($AK$3:AK515,AK515,$AR$3:AR515),"")</f>
        <v/>
      </c>
      <c r="AU515" s="125"/>
      <c r="AV515" s="22" t="str">
        <f>IF(COUNT(BA515:BF515)=6,MAX($AV$3:AV514)+1,"")</f>
        <v/>
      </c>
      <c r="AW515" s="22" t="str">
        <f>IF(AX515="","",RANK(AX515,$AX$3:$AX$100003,1)+COUNTIF($AX$3:AX515,AX515)-1)</f>
        <v/>
      </c>
      <c r="AX515" s="22" t="str">
        <f t="shared" ref="AX515:AX578" si="263">IF(OR(AY515="",AV515=""),"",AY515*0.1^LEN(AY515)+AK515)</f>
        <v/>
      </c>
      <c r="AY515" s="22" t="str">
        <f>IF(AL515="","",IF(COUNTIF($AL$3:AL515,AL515)=1,1+MAX($AY$3:AY514),INDEX($AY$3:AY514,MATCH(AL515,$AL$3:AL515,0),0)))</f>
        <v/>
      </c>
      <c r="AZ515" s="22" t="str">
        <f>IF(AM515="","",IF(COUNTIF($AM$3:AM515,AM515)=1,1+MAX($AZ$3:AZ514),INDEX($AZ$3:AZ514,MATCH(AM515,$AM$3:AM515,0),0)))</f>
        <v/>
      </c>
      <c r="BA515" s="79" t="str">
        <f t="shared" ref="BA515:BA578" si="264">IF($BA$1="",IF(AK515="","",AK515),IF(AND(AK515&gt;=$BA$1,AK515&lt;&gt;""),AK515,""))</f>
        <v/>
      </c>
      <c r="BB515" s="79" t="str">
        <f t="shared" ref="BB515:BB578" si="265">IF($BB$1="",IF(AK515="","",AK515),IF(AND(AK515&lt;=$BB$1,AK515&lt;&gt;""),AK515,""))</f>
        <v/>
      </c>
      <c r="BC515" s="22" t="str">
        <f>IF($AL515="","",IF(COUNTIF(AL515,"*"&amp;BC$1&amp;"*"),COUNTIF(AL$3:AL515,"*"&amp;BC$1&amp;"*"),""))</f>
        <v/>
      </c>
      <c r="BD515" s="22" t="str">
        <f>IF($AL515="","",IF(COUNTIF(AM515,"*"&amp;BD$1&amp;"*"),COUNTIF(AM$3:AM515,"*"&amp;BD$1&amp;"*"),""))</f>
        <v/>
      </c>
      <c r="BE515" s="22" t="str">
        <f>IF($AL515="","",IF(COUNTIF(AN515,"*"&amp;BE$1&amp;"*"),COUNTIF(AN$3:AN515,"*"&amp;BE$1&amp;"*"),""))</f>
        <v/>
      </c>
      <c r="BF515" s="22" t="str">
        <f>IF($AL515="","",IF(COUNTIF(AO515,"*"&amp;BF$1&amp;"*"),COUNTIF(AO$3:AO515,"*"&amp;BF$1&amp;"*"),""))</f>
        <v/>
      </c>
      <c r="BG515" s="83" t="str">
        <f t="shared" ref="BG515:BG578" si="266">IF(AP515="","",AP515)</f>
        <v/>
      </c>
      <c r="BH515" s="22" t="str">
        <f t="shared" ref="BH515:BH578" si="267">IF(AQ515="","",AQ515)</f>
        <v/>
      </c>
      <c r="BI515" s="22" t="str">
        <f t="shared" ref="BI515:BI578" si="268">IF(AR515="","",AR515)</f>
        <v/>
      </c>
      <c r="BK515" s="22" t="str">
        <f>IF($BK$1&gt;=1+MAX($BK$3:BK514),1+MAX($BK$3:BK514),"")</f>
        <v/>
      </c>
      <c r="BL515" s="22" t="str">
        <f t="shared" si="260"/>
        <v/>
      </c>
      <c r="BM515" s="22" t="str">
        <f t="shared" si="260"/>
        <v/>
      </c>
      <c r="BN515" s="22" t="str">
        <f t="shared" si="260"/>
        <v/>
      </c>
      <c r="BO515" s="22" t="str">
        <f t="shared" si="260"/>
        <v/>
      </c>
      <c r="BP515" s="22" t="str">
        <f t="shared" si="260"/>
        <v/>
      </c>
      <c r="BQ515" s="22" t="str">
        <f t="shared" si="260"/>
        <v/>
      </c>
      <c r="BR515" s="22" t="str">
        <f t="shared" si="260"/>
        <v/>
      </c>
      <c r="BS515" s="22" t="str">
        <f t="shared" si="260"/>
        <v/>
      </c>
      <c r="BT515" s="22" t="str">
        <f t="shared" si="260"/>
        <v/>
      </c>
      <c r="BU515" s="22" t="str">
        <f t="shared" si="260"/>
        <v/>
      </c>
      <c r="BV515" s="22" t="str">
        <f t="shared" si="260"/>
        <v/>
      </c>
    </row>
    <row r="516" spans="2:74" ht="30" customHeight="1" x14ac:dyDescent="0.2">
      <c r="B516" s="75"/>
      <c r="C516" s="75"/>
      <c r="D516" s="77"/>
      <c r="E516" s="49"/>
      <c r="F516" s="49"/>
      <c r="G516" s="50"/>
      <c r="H516" s="51"/>
      <c r="I516" s="50"/>
      <c r="J516" s="53"/>
      <c r="K516" s="55" t="str">
        <f t="shared" si="239"/>
        <v/>
      </c>
      <c r="L516" s="50" t="str">
        <f t="shared" si="240"/>
        <v/>
      </c>
      <c r="M516" s="50" t="str">
        <f t="shared" si="241"/>
        <v/>
      </c>
      <c r="N516" s="72" t="str">
        <f t="shared" si="242"/>
        <v/>
      </c>
      <c r="O516" s="72" t="str">
        <f t="shared" si="243"/>
        <v/>
      </c>
      <c r="P516" s="51" t="str">
        <f t="shared" si="244"/>
        <v/>
      </c>
      <c r="Q516" s="21"/>
      <c r="R516" s="68" t="str">
        <f t="shared" si="245"/>
        <v/>
      </c>
      <c r="S516" s="51" t="str">
        <f t="shared" si="246"/>
        <v/>
      </c>
      <c r="T516" s="24"/>
      <c r="U516" s="7" t="str">
        <f t="shared" si="261"/>
        <v/>
      </c>
      <c r="V516" s="8" t="str">
        <f t="shared" si="247"/>
        <v/>
      </c>
      <c r="W516" s="21"/>
      <c r="X516" s="14" t="str">
        <f t="shared" si="262"/>
        <v/>
      </c>
      <c r="Y516" s="14" t="str">
        <f t="shared" si="248"/>
        <v/>
      </c>
      <c r="Z516" s="8" t="str">
        <f t="shared" si="249"/>
        <v/>
      </c>
      <c r="AA516" s="24"/>
      <c r="AB516" s="4" t="str">
        <f>IF(B516="","",COUNT(B$3:B516))</f>
        <v/>
      </c>
      <c r="AC516" s="4" t="str">
        <f>IF(C516="","",COUNT(C$3:C516))</f>
        <v/>
      </c>
      <c r="AD516" s="4" t="str">
        <f>IF(D516="","",COUNT(D$3:D516))</f>
        <v/>
      </c>
      <c r="AE516" s="22" t="str">
        <f>IF(E516="","",COUNTA($E$3:E516))</f>
        <v/>
      </c>
      <c r="AF516" s="60" t="str">
        <f>IF(B516="",IF(OR($C516&lt;&gt;"",$D516&lt;&gt;"",$E516&lt;&gt;"",$F516&lt;&gt;""),INDEX(AF$3:AF515,MATCH(MAX(AB$3:AB515),AB$3:AB515,0),0),""),B516)</f>
        <v/>
      </c>
      <c r="AG516" s="60" t="str">
        <f>IF(C516="",IF(OR($B516&lt;&gt;"",$D516&lt;&gt;"",$E516&lt;&gt;"",$F516&lt;&gt;""),INDEX(AG$3:AG515,MATCH(MAX(AC$3:AC515),AC$3:AC515,0),0),""),C516)</f>
        <v/>
      </c>
      <c r="AH516" s="60" t="str">
        <f>IF(D516="",IF(OR($B516&lt;&gt;"",$C516&lt;&gt;"",$E516&lt;&gt;"",$F516&lt;&gt;""),INDEX(AH$3:AH515,MATCH(MAX(AD$3:AD515),AD$3:AD515,0),0),""),D516)</f>
        <v/>
      </c>
      <c r="AI516" s="19" t="str">
        <f t="shared" si="250"/>
        <v/>
      </c>
      <c r="AJ516" s="22" t="str">
        <f>IF(AK516="","",$AK516&amp;"@"&amp;AL516&amp;IF(AL516="","","@"&amp;COUNTIF($AI$3:AI516,AL516)))</f>
        <v/>
      </c>
      <c r="AK516" s="45" t="str">
        <f t="shared" si="251"/>
        <v/>
      </c>
      <c r="AL516" s="5" t="str">
        <f>IF(AI516="",IF(AND(F516&lt;&gt;"",E516=""),INDEX($AI$3:AI515,MATCH(MAX($AE$3:AE515),$AE$3:AE515,0),0),""),AI516)</f>
        <v/>
      </c>
      <c r="AM516" s="22" t="str">
        <f>IF(入力!F516="","",IFERROR(INDEX(設定!$B$3:$B$100003,IFERROR(MATCH("*"&amp;$F516&amp;"*",設定!B$3:B$100003,0),MATCH("*"&amp;$F516&amp;"*",設定!C$3:C$100003,0)),0),入力!F516))&amp;""</f>
        <v/>
      </c>
      <c r="AN516" s="22" t="str">
        <f>IF(AM516="","",IFERROR(IF(入力!I516="",INDEX(設定!$D$3:$D$100003,MATCH("*"&amp;$AM516&amp;"*",設定!B$3:B$100003,0),0),I516),I516))&amp;""</f>
        <v/>
      </c>
      <c r="AO516" s="22" t="str">
        <f t="shared" si="252"/>
        <v/>
      </c>
      <c r="AP516" s="22" t="str">
        <f t="shared" si="253"/>
        <v/>
      </c>
      <c r="AQ516" s="22" t="str">
        <f>IF(AM516="","",IFERROR(IF(入力!H516="",INDEX(設定!$E$3:$X$100003,MATCH("*"&amp;$AM516&amp;"*",設定!B$3:B$100003,0),MATCH($AK516,設定!$E$1:$X$1,1)),H516),H516))</f>
        <v/>
      </c>
      <c r="AR516" s="23" t="str">
        <f t="shared" si="254"/>
        <v/>
      </c>
      <c r="AS516" s="23" t="str">
        <f>IF(AND(AR516&lt;&gt;"",COUNTIF($AJ$3:AJ516,AJ516)=1),SUMIF($AJ$3:$AR$100003,AJ516,$AR$3:$AR$100003),"")</f>
        <v/>
      </c>
      <c r="AT516" s="23" t="str">
        <f>IF(AND(COUNTIF($AK$3:AK516,AK516)=COUNTIF($AK$3:AK100516,AK516),AK516&lt;&gt;""),SUMIF($AK$3:AK516,AK516,$AR$3:AR516),"")</f>
        <v/>
      </c>
      <c r="AU516" s="125"/>
      <c r="AV516" s="22" t="str">
        <f>IF(COUNT(BA516:BF516)=6,MAX($AV$3:AV515)+1,"")</f>
        <v/>
      </c>
      <c r="AW516" s="22" t="str">
        <f>IF(AX516="","",RANK(AX516,$AX$3:$AX$100003,1)+COUNTIF($AX$3:AX516,AX516)-1)</f>
        <v/>
      </c>
      <c r="AX516" s="22" t="str">
        <f t="shared" si="263"/>
        <v/>
      </c>
      <c r="AY516" s="22" t="str">
        <f>IF(AL516="","",IF(COUNTIF($AL$3:AL516,AL516)=1,1+MAX($AY$3:AY515),INDEX($AY$3:AY515,MATCH(AL516,$AL$3:AL516,0),0)))</f>
        <v/>
      </c>
      <c r="AZ516" s="22" t="str">
        <f>IF(AM516="","",IF(COUNTIF($AM$3:AM516,AM516)=1,1+MAX($AZ$3:AZ515),INDEX($AZ$3:AZ515,MATCH(AM516,$AM$3:AM516,0),0)))</f>
        <v/>
      </c>
      <c r="BA516" s="79" t="str">
        <f t="shared" si="264"/>
        <v/>
      </c>
      <c r="BB516" s="79" t="str">
        <f t="shared" si="265"/>
        <v/>
      </c>
      <c r="BC516" s="22" t="str">
        <f>IF($AL516="","",IF(COUNTIF(AL516,"*"&amp;BC$1&amp;"*"),COUNTIF(AL$3:AL516,"*"&amp;BC$1&amp;"*"),""))</f>
        <v/>
      </c>
      <c r="BD516" s="22" t="str">
        <f>IF($AL516="","",IF(COUNTIF(AM516,"*"&amp;BD$1&amp;"*"),COUNTIF(AM$3:AM516,"*"&amp;BD$1&amp;"*"),""))</f>
        <v/>
      </c>
      <c r="BE516" s="22" t="str">
        <f>IF($AL516="","",IF(COUNTIF(AN516,"*"&amp;BE$1&amp;"*"),COUNTIF(AN$3:AN516,"*"&amp;BE$1&amp;"*"),""))</f>
        <v/>
      </c>
      <c r="BF516" s="22" t="str">
        <f>IF($AL516="","",IF(COUNTIF(AO516,"*"&amp;BF$1&amp;"*"),COUNTIF(AO$3:AO516,"*"&amp;BF$1&amp;"*"),""))</f>
        <v/>
      </c>
      <c r="BG516" s="83" t="str">
        <f t="shared" si="266"/>
        <v/>
      </c>
      <c r="BH516" s="22" t="str">
        <f t="shared" si="267"/>
        <v/>
      </c>
      <c r="BI516" s="22" t="str">
        <f t="shared" si="268"/>
        <v/>
      </c>
      <c r="BK516" s="22" t="str">
        <f>IF($BK$1&gt;=1+MAX($BK$3:BK515),1+MAX($BK$3:BK515),"")</f>
        <v/>
      </c>
      <c r="BL516" s="22" t="str">
        <f t="shared" si="260"/>
        <v/>
      </c>
      <c r="BM516" s="22" t="str">
        <f t="shared" si="260"/>
        <v/>
      </c>
      <c r="BN516" s="22" t="str">
        <f t="shared" si="260"/>
        <v/>
      </c>
      <c r="BO516" s="22" t="str">
        <f t="shared" si="260"/>
        <v/>
      </c>
      <c r="BP516" s="22" t="str">
        <f t="shared" si="260"/>
        <v/>
      </c>
      <c r="BQ516" s="22" t="str">
        <f t="shared" si="260"/>
        <v/>
      </c>
      <c r="BR516" s="22" t="str">
        <f t="shared" si="260"/>
        <v/>
      </c>
      <c r="BS516" s="22" t="str">
        <f t="shared" si="260"/>
        <v/>
      </c>
      <c r="BT516" s="22" t="str">
        <f t="shared" si="260"/>
        <v/>
      </c>
      <c r="BU516" s="22" t="str">
        <f t="shared" si="260"/>
        <v/>
      </c>
      <c r="BV516" s="22" t="str">
        <f t="shared" si="260"/>
        <v/>
      </c>
    </row>
    <row r="517" spans="2:74" ht="30" customHeight="1" x14ac:dyDescent="0.2">
      <c r="B517" s="75"/>
      <c r="C517" s="75"/>
      <c r="D517" s="77"/>
      <c r="E517" s="49"/>
      <c r="F517" s="49"/>
      <c r="G517" s="50"/>
      <c r="H517" s="51"/>
      <c r="I517" s="50"/>
      <c r="J517" s="53"/>
      <c r="K517" s="55" t="str">
        <f t="shared" si="239"/>
        <v/>
      </c>
      <c r="L517" s="50" t="str">
        <f t="shared" si="240"/>
        <v/>
      </c>
      <c r="M517" s="50" t="str">
        <f t="shared" si="241"/>
        <v/>
      </c>
      <c r="N517" s="72" t="str">
        <f t="shared" si="242"/>
        <v/>
      </c>
      <c r="O517" s="72" t="str">
        <f t="shared" si="243"/>
        <v/>
      </c>
      <c r="P517" s="51" t="str">
        <f t="shared" si="244"/>
        <v/>
      </c>
      <c r="Q517" s="21"/>
      <c r="R517" s="68" t="str">
        <f t="shared" si="245"/>
        <v/>
      </c>
      <c r="S517" s="51" t="str">
        <f t="shared" si="246"/>
        <v/>
      </c>
      <c r="T517" s="24"/>
      <c r="U517" s="7" t="str">
        <f t="shared" si="261"/>
        <v/>
      </c>
      <c r="V517" s="8" t="str">
        <f t="shared" si="247"/>
        <v/>
      </c>
      <c r="W517" s="21"/>
      <c r="X517" s="14" t="str">
        <f t="shared" si="262"/>
        <v/>
      </c>
      <c r="Y517" s="14" t="str">
        <f t="shared" si="248"/>
        <v/>
      </c>
      <c r="Z517" s="8" t="str">
        <f t="shared" si="249"/>
        <v/>
      </c>
      <c r="AA517" s="24"/>
      <c r="AB517" s="4" t="str">
        <f>IF(B517="","",COUNT(B$3:B517))</f>
        <v/>
      </c>
      <c r="AC517" s="4" t="str">
        <f>IF(C517="","",COUNT(C$3:C517))</f>
        <v/>
      </c>
      <c r="AD517" s="4" t="str">
        <f>IF(D517="","",COUNT(D$3:D517))</f>
        <v/>
      </c>
      <c r="AE517" s="22" t="str">
        <f>IF(E517="","",COUNTA($E$3:E517))</f>
        <v/>
      </c>
      <c r="AF517" s="60" t="str">
        <f>IF(B517="",IF(OR($C517&lt;&gt;"",$D517&lt;&gt;"",$E517&lt;&gt;"",$F517&lt;&gt;""),INDEX(AF$3:AF516,MATCH(MAX(AB$3:AB516),AB$3:AB516,0),0),""),B517)</f>
        <v/>
      </c>
      <c r="AG517" s="60" t="str">
        <f>IF(C517="",IF(OR($B517&lt;&gt;"",$D517&lt;&gt;"",$E517&lt;&gt;"",$F517&lt;&gt;""),INDEX(AG$3:AG516,MATCH(MAX(AC$3:AC516),AC$3:AC516,0),0),""),C517)</f>
        <v/>
      </c>
      <c r="AH517" s="60" t="str">
        <f>IF(D517="",IF(OR($B517&lt;&gt;"",$C517&lt;&gt;"",$E517&lt;&gt;"",$F517&lt;&gt;""),INDEX(AH$3:AH516,MATCH(MAX(AD$3:AD516),AD$3:AD516,0),0),""),D517)</f>
        <v/>
      </c>
      <c r="AI517" s="19" t="str">
        <f t="shared" si="250"/>
        <v/>
      </c>
      <c r="AJ517" s="22" t="str">
        <f>IF(AK517="","",$AK517&amp;"@"&amp;AL517&amp;IF(AL517="","","@"&amp;COUNTIF($AI$3:AI517,AL517)))</f>
        <v/>
      </c>
      <c r="AK517" s="45" t="str">
        <f t="shared" si="251"/>
        <v/>
      </c>
      <c r="AL517" s="5" t="str">
        <f>IF(AI517="",IF(AND(F517&lt;&gt;"",E517=""),INDEX($AI$3:AI516,MATCH(MAX($AE$3:AE516),$AE$3:AE516,0),0),""),AI517)</f>
        <v/>
      </c>
      <c r="AM517" s="22" t="str">
        <f>IF(入力!F517="","",IFERROR(INDEX(設定!$B$3:$B$100003,IFERROR(MATCH("*"&amp;$F517&amp;"*",設定!B$3:B$100003,0),MATCH("*"&amp;$F517&amp;"*",設定!C$3:C$100003,0)),0),入力!F517))&amp;""</f>
        <v/>
      </c>
      <c r="AN517" s="22" t="str">
        <f>IF(AM517="","",IFERROR(IF(入力!I517="",INDEX(設定!$D$3:$D$100003,MATCH("*"&amp;$AM517&amp;"*",設定!B$3:B$100003,0),0),I517),I517))&amp;""</f>
        <v/>
      </c>
      <c r="AO517" s="22" t="str">
        <f t="shared" si="252"/>
        <v/>
      </c>
      <c r="AP517" s="22" t="str">
        <f t="shared" si="253"/>
        <v/>
      </c>
      <c r="AQ517" s="22" t="str">
        <f>IF(AM517="","",IFERROR(IF(入力!H517="",INDEX(設定!$E$3:$X$100003,MATCH("*"&amp;$AM517&amp;"*",設定!B$3:B$100003,0),MATCH($AK517,設定!$E$1:$X$1,1)),H517),H517))</f>
        <v/>
      </c>
      <c r="AR517" s="23" t="str">
        <f t="shared" si="254"/>
        <v/>
      </c>
      <c r="AS517" s="23" t="str">
        <f>IF(AND(AR517&lt;&gt;"",COUNTIF($AJ$3:AJ517,AJ517)=1),SUMIF($AJ$3:$AR$100003,AJ517,$AR$3:$AR$100003),"")</f>
        <v/>
      </c>
      <c r="AT517" s="23" t="str">
        <f>IF(AND(COUNTIF($AK$3:AK517,AK517)=COUNTIF($AK$3:AK100517,AK517),AK517&lt;&gt;""),SUMIF($AK$3:AK517,AK517,$AR$3:AR517),"")</f>
        <v/>
      </c>
      <c r="AU517" s="125"/>
      <c r="AV517" s="22" t="str">
        <f>IF(COUNT(BA517:BF517)=6,MAX($AV$3:AV516)+1,"")</f>
        <v/>
      </c>
      <c r="AW517" s="22" t="str">
        <f>IF(AX517="","",RANK(AX517,$AX$3:$AX$100003,1)+COUNTIF($AX$3:AX517,AX517)-1)</f>
        <v/>
      </c>
      <c r="AX517" s="22" t="str">
        <f t="shared" si="263"/>
        <v/>
      </c>
      <c r="AY517" s="22" t="str">
        <f>IF(AL517="","",IF(COUNTIF($AL$3:AL517,AL517)=1,1+MAX($AY$3:AY516),INDEX($AY$3:AY516,MATCH(AL517,$AL$3:AL517,0),0)))</f>
        <v/>
      </c>
      <c r="AZ517" s="22" t="str">
        <f>IF(AM517="","",IF(COUNTIF($AM$3:AM517,AM517)=1,1+MAX($AZ$3:AZ516),INDEX($AZ$3:AZ516,MATCH(AM517,$AM$3:AM517,0),0)))</f>
        <v/>
      </c>
      <c r="BA517" s="79" t="str">
        <f t="shared" si="264"/>
        <v/>
      </c>
      <c r="BB517" s="79" t="str">
        <f t="shared" si="265"/>
        <v/>
      </c>
      <c r="BC517" s="22" t="str">
        <f>IF($AL517="","",IF(COUNTIF(AL517,"*"&amp;BC$1&amp;"*"),COUNTIF(AL$3:AL517,"*"&amp;BC$1&amp;"*"),""))</f>
        <v/>
      </c>
      <c r="BD517" s="22" t="str">
        <f>IF($AL517="","",IF(COUNTIF(AM517,"*"&amp;BD$1&amp;"*"),COUNTIF(AM$3:AM517,"*"&amp;BD$1&amp;"*"),""))</f>
        <v/>
      </c>
      <c r="BE517" s="22" t="str">
        <f>IF($AL517="","",IF(COUNTIF(AN517,"*"&amp;BE$1&amp;"*"),COUNTIF(AN$3:AN517,"*"&amp;BE$1&amp;"*"),""))</f>
        <v/>
      </c>
      <c r="BF517" s="22" t="str">
        <f>IF($AL517="","",IF(COUNTIF(AO517,"*"&amp;BF$1&amp;"*"),COUNTIF(AO$3:AO517,"*"&amp;BF$1&amp;"*"),""))</f>
        <v/>
      </c>
      <c r="BG517" s="83" t="str">
        <f t="shared" si="266"/>
        <v/>
      </c>
      <c r="BH517" s="22" t="str">
        <f t="shared" si="267"/>
        <v/>
      </c>
      <c r="BI517" s="22" t="str">
        <f t="shared" si="268"/>
        <v/>
      </c>
      <c r="BK517" s="22" t="str">
        <f>IF($BK$1&gt;=1+MAX($BK$3:BK516),1+MAX($BK$3:BK516),"")</f>
        <v/>
      </c>
      <c r="BL517" s="22" t="str">
        <f t="shared" si="260"/>
        <v/>
      </c>
      <c r="BM517" s="22" t="str">
        <f t="shared" si="260"/>
        <v/>
      </c>
      <c r="BN517" s="22" t="str">
        <f t="shared" si="260"/>
        <v/>
      </c>
      <c r="BO517" s="22" t="str">
        <f t="shared" si="260"/>
        <v/>
      </c>
      <c r="BP517" s="22" t="str">
        <f t="shared" si="260"/>
        <v/>
      </c>
      <c r="BQ517" s="22" t="str">
        <f t="shared" si="260"/>
        <v/>
      </c>
      <c r="BR517" s="22" t="str">
        <f t="shared" si="260"/>
        <v/>
      </c>
      <c r="BS517" s="22" t="str">
        <f t="shared" si="260"/>
        <v/>
      </c>
      <c r="BT517" s="22" t="str">
        <f t="shared" si="260"/>
        <v/>
      </c>
      <c r="BU517" s="22" t="str">
        <f t="shared" si="260"/>
        <v/>
      </c>
      <c r="BV517" s="22" t="str">
        <f t="shared" si="260"/>
        <v/>
      </c>
    </row>
    <row r="518" spans="2:74" ht="30" customHeight="1" x14ac:dyDescent="0.2">
      <c r="B518" s="75"/>
      <c r="C518" s="75"/>
      <c r="D518" s="77"/>
      <c r="E518" s="49"/>
      <c r="F518" s="49"/>
      <c r="G518" s="50"/>
      <c r="H518" s="51"/>
      <c r="I518" s="50"/>
      <c r="J518" s="53"/>
      <c r="K518" s="55" t="str">
        <f t="shared" si="239"/>
        <v/>
      </c>
      <c r="L518" s="50" t="str">
        <f t="shared" si="240"/>
        <v/>
      </c>
      <c r="M518" s="50" t="str">
        <f t="shared" si="241"/>
        <v/>
      </c>
      <c r="N518" s="72" t="str">
        <f t="shared" si="242"/>
        <v/>
      </c>
      <c r="O518" s="72" t="str">
        <f t="shared" si="243"/>
        <v/>
      </c>
      <c r="P518" s="51" t="str">
        <f t="shared" si="244"/>
        <v/>
      </c>
      <c r="Q518" s="21"/>
      <c r="R518" s="68" t="str">
        <f t="shared" si="245"/>
        <v/>
      </c>
      <c r="S518" s="51" t="str">
        <f t="shared" si="246"/>
        <v/>
      </c>
      <c r="T518" s="24"/>
      <c r="U518" s="7" t="str">
        <f t="shared" si="261"/>
        <v/>
      </c>
      <c r="V518" s="8" t="str">
        <f t="shared" si="247"/>
        <v/>
      </c>
      <c r="W518" s="21"/>
      <c r="X518" s="14" t="str">
        <f t="shared" si="262"/>
        <v/>
      </c>
      <c r="Y518" s="14" t="str">
        <f t="shared" si="248"/>
        <v/>
      </c>
      <c r="Z518" s="8" t="str">
        <f t="shared" si="249"/>
        <v/>
      </c>
      <c r="AA518" s="24"/>
      <c r="AB518" s="4" t="str">
        <f>IF(B518="","",COUNT(B$3:B518))</f>
        <v/>
      </c>
      <c r="AC518" s="4" t="str">
        <f>IF(C518="","",COUNT(C$3:C518))</f>
        <v/>
      </c>
      <c r="AD518" s="4" t="str">
        <f>IF(D518="","",COUNT(D$3:D518))</f>
        <v/>
      </c>
      <c r="AE518" s="22" t="str">
        <f>IF(E518="","",COUNTA($E$3:E518))</f>
        <v/>
      </c>
      <c r="AF518" s="60" t="str">
        <f>IF(B518="",IF(OR($C518&lt;&gt;"",$D518&lt;&gt;"",$E518&lt;&gt;"",$F518&lt;&gt;""),INDEX(AF$3:AF517,MATCH(MAX(AB$3:AB517),AB$3:AB517,0),0),""),B518)</f>
        <v/>
      </c>
      <c r="AG518" s="60" t="str">
        <f>IF(C518="",IF(OR($B518&lt;&gt;"",$D518&lt;&gt;"",$E518&lt;&gt;"",$F518&lt;&gt;""),INDEX(AG$3:AG517,MATCH(MAX(AC$3:AC517),AC$3:AC517,0),0),""),C518)</f>
        <v/>
      </c>
      <c r="AH518" s="60" t="str">
        <f>IF(D518="",IF(OR($B518&lt;&gt;"",$C518&lt;&gt;"",$E518&lt;&gt;"",$F518&lt;&gt;""),INDEX(AH$3:AH517,MATCH(MAX(AD$3:AD517),AD$3:AD517,0),0),""),D518)</f>
        <v/>
      </c>
      <c r="AI518" s="19" t="str">
        <f t="shared" si="250"/>
        <v/>
      </c>
      <c r="AJ518" s="22" t="str">
        <f>IF(AK518="","",$AK518&amp;"@"&amp;AL518&amp;IF(AL518="","","@"&amp;COUNTIF($AI$3:AI518,AL518)))</f>
        <v/>
      </c>
      <c r="AK518" s="45" t="str">
        <f t="shared" si="251"/>
        <v/>
      </c>
      <c r="AL518" s="5" t="str">
        <f>IF(AI518="",IF(AND(F518&lt;&gt;"",E518=""),INDEX($AI$3:AI517,MATCH(MAX($AE$3:AE517),$AE$3:AE517,0),0),""),AI518)</f>
        <v/>
      </c>
      <c r="AM518" s="22" t="str">
        <f>IF(入力!F518="","",IFERROR(INDEX(設定!$B$3:$B$100003,IFERROR(MATCH("*"&amp;$F518&amp;"*",設定!B$3:B$100003,0),MATCH("*"&amp;$F518&amp;"*",設定!C$3:C$100003,0)),0),入力!F518))&amp;""</f>
        <v/>
      </c>
      <c r="AN518" s="22" t="str">
        <f>IF(AM518="","",IFERROR(IF(入力!I518="",INDEX(設定!$D$3:$D$100003,MATCH("*"&amp;$AM518&amp;"*",設定!B$3:B$100003,0),0),I518),I518))&amp;""</f>
        <v/>
      </c>
      <c r="AO518" s="22" t="str">
        <f t="shared" si="252"/>
        <v/>
      </c>
      <c r="AP518" s="22" t="str">
        <f t="shared" si="253"/>
        <v/>
      </c>
      <c r="AQ518" s="22" t="str">
        <f>IF(AM518="","",IFERROR(IF(入力!H518="",INDEX(設定!$E$3:$X$100003,MATCH("*"&amp;$AM518&amp;"*",設定!B$3:B$100003,0),MATCH($AK518,設定!$E$1:$X$1,1)),H518),H518))</f>
        <v/>
      </c>
      <c r="AR518" s="23" t="str">
        <f t="shared" si="254"/>
        <v/>
      </c>
      <c r="AS518" s="23" t="str">
        <f>IF(AND(AR518&lt;&gt;"",COUNTIF($AJ$3:AJ518,AJ518)=1),SUMIF($AJ$3:$AR$100003,AJ518,$AR$3:$AR$100003),"")</f>
        <v/>
      </c>
      <c r="AT518" s="23" t="str">
        <f>IF(AND(COUNTIF($AK$3:AK518,AK518)=COUNTIF($AK$3:AK100518,AK518),AK518&lt;&gt;""),SUMIF($AK$3:AK518,AK518,$AR$3:AR518),"")</f>
        <v/>
      </c>
      <c r="AU518" s="125"/>
      <c r="AV518" s="22" t="str">
        <f>IF(COUNT(BA518:BF518)=6,MAX($AV$3:AV517)+1,"")</f>
        <v/>
      </c>
      <c r="AW518" s="22" t="str">
        <f>IF(AX518="","",RANK(AX518,$AX$3:$AX$100003,1)+COUNTIF($AX$3:AX518,AX518)-1)</f>
        <v/>
      </c>
      <c r="AX518" s="22" t="str">
        <f t="shared" si="263"/>
        <v/>
      </c>
      <c r="AY518" s="22" t="str">
        <f>IF(AL518="","",IF(COUNTIF($AL$3:AL518,AL518)=1,1+MAX($AY$3:AY517),INDEX($AY$3:AY517,MATCH(AL518,$AL$3:AL518,0),0)))</f>
        <v/>
      </c>
      <c r="AZ518" s="22" t="str">
        <f>IF(AM518="","",IF(COUNTIF($AM$3:AM518,AM518)=1,1+MAX($AZ$3:AZ517),INDEX($AZ$3:AZ517,MATCH(AM518,$AM$3:AM518,0),0)))</f>
        <v/>
      </c>
      <c r="BA518" s="79" t="str">
        <f t="shared" si="264"/>
        <v/>
      </c>
      <c r="BB518" s="79" t="str">
        <f t="shared" si="265"/>
        <v/>
      </c>
      <c r="BC518" s="22" t="str">
        <f>IF($AL518="","",IF(COUNTIF(AL518,"*"&amp;BC$1&amp;"*"),COUNTIF(AL$3:AL518,"*"&amp;BC$1&amp;"*"),""))</f>
        <v/>
      </c>
      <c r="BD518" s="22" t="str">
        <f>IF($AL518="","",IF(COUNTIF(AM518,"*"&amp;BD$1&amp;"*"),COUNTIF(AM$3:AM518,"*"&amp;BD$1&amp;"*"),""))</f>
        <v/>
      </c>
      <c r="BE518" s="22" t="str">
        <f>IF($AL518="","",IF(COUNTIF(AN518,"*"&amp;BE$1&amp;"*"),COUNTIF(AN$3:AN518,"*"&amp;BE$1&amp;"*"),""))</f>
        <v/>
      </c>
      <c r="BF518" s="22" t="str">
        <f>IF($AL518="","",IF(COUNTIF(AO518,"*"&amp;BF$1&amp;"*"),COUNTIF(AO$3:AO518,"*"&amp;BF$1&amp;"*"),""))</f>
        <v/>
      </c>
      <c r="BG518" s="83" t="str">
        <f t="shared" si="266"/>
        <v/>
      </c>
      <c r="BH518" s="22" t="str">
        <f t="shared" si="267"/>
        <v/>
      </c>
      <c r="BI518" s="22" t="str">
        <f t="shared" si="268"/>
        <v/>
      </c>
      <c r="BK518" s="22" t="str">
        <f>IF($BK$1&gt;=1+MAX($BK$3:BK517),1+MAX($BK$3:BK517),"")</f>
        <v/>
      </c>
      <c r="BL518" s="22" t="str">
        <f t="shared" si="260"/>
        <v/>
      </c>
      <c r="BM518" s="22" t="str">
        <f t="shared" si="260"/>
        <v/>
      </c>
      <c r="BN518" s="22" t="str">
        <f t="shared" si="260"/>
        <v/>
      </c>
      <c r="BO518" s="22" t="str">
        <f t="shared" si="260"/>
        <v/>
      </c>
      <c r="BP518" s="22" t="str">
        <f t="shared" si="260"/>
        <v/>
      </c>
      <c r="BQ518" s="22" t="str">
        <f t="shared" si="260"/>
        <v/>
      </c>
      <c r="BR518" s="22" t="str">
        <f t="shared" si="260"/>
        <v/>
      </c>
      <c r="BS518" s="22" t="str">
        <f t="shared" si="260"/>
        <v/>
      </c>
      <c r="BT518" s="22" t="str">
        <f t="shared" si="260"/>
        <v/>
      </c>
      <c r="BU518" s="22" t="str">
        <f t="shared" si="260"/>
        <v/>
      </c>
      <c r="BV518" s="22" t="str">
        <f t="shared" si="260"/>
        <v/>
      </c>
    </row>
    <row r="519" spans="2:74" ht="30" customHeight="1" x14ac:dyDescent="0.2">
      <c r="B519" s="75"/>
      <c r="C519" s="75"/>
      <c r="D519" s="77"/>
      <c r="E519" s="49"/>
      <c r="F519" s="49"/>
      <c r="G519" s="50"/>
      <c r="H519" s="51"/>
      <c r="I519" s="50"/>
      <c r="J519" s="53"/>
      <c r="K519" s="55" t="str">
        <f t="shared" si="239"/>
        <v/>
      </c>
      <c r="L519" s="50" t="str">
        <f t="shared" si="240"/>
        <v/>
      </c>
      <c r="M519" s="50" t="str">
        <f t="shared" si="241"/>
        <v/>
      </c>
      <c r="N519" s="72" t="str">
        <f t="shared" si="242"/>
        <v/>
      </c>
      <c r="O519" s="72" t="str">
        <f t="shared" si="243"/>
        <v/>
      </c>
      <c r="P519" s="51" t="str">
        <f t="shared" si="244"/>
        <v/>
      </c>
      <c r="Q519" s="21"/>
      <c r="R519" s="68" t="str">
        <f t="shared" si="245"/>
        <v/>
      </c>
      <c r="S519" s="51" t="str">
        <f t="shared" si="246"/>
        <v/>
      </c>
      <c r="T519" s="24"/>
      <c r="U519" s="7" t="str">
        <f t="shared" si="261"/>
        <v/>
      </c>
      <c r="V519" s="8" t="str">
        <f t="shared" si="247"/>
        <v/>
      </c>
      <c r="W519" s="21"/>
      <c r="X519" s="14" t="str">
        <f t="shared" si="262"/>
        <v/>
      </c>
      <c r="Y519" s="14" t="str">
        <f t="shared" si="248"/>
        <v/>
      </c>
      <c r="Z519" s="8" t="str">
        <f t="shared" si="249"/>
        <v/>
      </c>
      <c r="AA519" s="24"/>
      <c r="AB519" s="4" t="str">
        <f>IF(B519="","",COUNT(B$3:B519))</f>
        <v/>
      </c>
      <c r="AC519" s="4" t="str">
        <f>IF(C519="","",COUNT(C$3:C519))</f>
        <v/>
      </c>
      <c r="AD519" s="4" t="str">
        <f>IF(D519="","",COUNT(D$3:D519))</f>
        <v/>
      </c>
      <c r="AE519" s="22" t="str">
        <f>IF(E519="","",COUNTA($E$3:E519))</f>
        <v/>
      </c>
      <c r="AF519" s="60" t="str">
        <f>IF(B519="",IF(OR($C519&lt;&gt;"",$D519&lt;&gt;"",$E519&lt;&gt;"",$F519&lt;&gt;""),INDEX(AF$3:AF518,MATCH(MAX(AB$3:AB518),AB$3:AB518,0),0),""),B519)</f>
        <v/>
      </c>
      <c r="AG519" s="60" t="str">
        <f>IF(C519="",IF(OR($B519&lt;&gt;"",$D519&lt;&gt;"",$E519&lt;&gt;"",$F519&lt;&gt;""),INDEX(AG$3:AG518,MATCH(MAX(AC$3:AC518),AC$3:AC518,0),0),""),C519)</f>
        <v/>
      </c>
      <c r="AH519" s="60" t="str">
        <f>IF(D519="",IF(OR($B519&lt;&gt;"",$C519&lt;&gt;"",$E519&lt;&gt;"",$F519&lt;&gt;""),INDEX(AH$3:AH518,MATCH(MAX(AD$3:AD518),AD$3:AD518,0),0),""),D519)</f>
        <v/>
      </c>
      <c r="AI519" s="19" t="str">
        <f t="shared" si="250"/>
        <v/>
      </c>
      <c r="AJ519" s="22" t="str">
        <f>IF(AK519="","",$AK519&amp;"@"&amp;AL519&amp;IF(AL519="","","@"&amp;COUNTIF($AI$3:AI519,AL519)))</f>
        <v/>
      </c>
      <c r="AK519" s="45" t="str">
        <f t="shared" si="251"/>
        <v/>
      </c>
      <c r="AL519" s="5" t="str">
        <f>IF(AI519="",IF(AND(F519&lt;&gt;"",E519=""),INDEX($AI$3:AI518,MATCH(MAX($AE$3:AE518),$AE$3:AE518,0),0),""),AI519)</f>
        <v/>
      </c>
      <c r="AM519" s="22" t="str">
        <f>IF(入力!F519="","",IFERROR(INDEX(設定!$B$3:$B$100003,IFERROR(MATCH("*"&amp;$F519&amp;"*",設定!B$3:B$100003,0),MATCH("*"&amp;$F519&amp;"*",設定!C$3:C$100003,0)),0),入力!F519))&amp;""</f>
        <v/>
      </c>
      <c r="AN519" s="22" t="str">
        <f>IF(AM519="","",IFERROR(IF(入力!I519="",INDEX(設定!$D$3:$D$100003,MATCH("*"&amp;$AM519&amp;"*",設定!B$3:B$100003,0),0),I519),I519))&amp;""</f>
        <v/>
      </c>
      <c r="AO519" s="22" t="str">
        <f t="shared" si="252"/>
        <v/>
      </c>
      <c r="AP519" s="22" t="str">
        <f t="shared" si="253"/>
        <v/>
      </c>
      <c r="AQ519" s="22" t="str">
        <f>IF(AM519="","",IFERROR(IF(入力!H519="",INDEX(設定!$E$3:$X$100003,MATCH("*"&amp;$AM519&amp;"*",設定!B$3:B$100003,0),MATCH($AK519,設定!$E$1:$X$1,1)),H519),H519))</f>
        <v/>
      </c>
      <c r="AR519" s="23" t="str">
        <f t="shared" si="254"/>
        <v/>
      </c>
      <c r="AS519" s="23" t="str">
        <f>IF(AND(AR519&lt;&gt;"",COUNTIF($AJ$3:AJ519,AJ519)=1),SUMIF($AJ$3:$AR$100003,AJ519,$AR$3:$AR$100003),"")</f>
        <v/>
      </c>
      <c r="AT519" s="23" t="str">
        <f>IF(AND(COUNTIF($AK$3:AK519,AK519)=COUNTIF($AK$3:AK100519,AK519),AK519&lt;&gt;""),SUMIF($AK$3:AK519,AK519,$AR$3:AR519),"")</f>
        <v/>
      </c>
      <c r="AU519" s="125"/>
      <c r="AV519" s="22" t="str">
        <f>IF(COUNT(BA519:BF519)=6,MAX($AV$3:AV518)+1,"")</f>
        <v/>
      </c>
      <c r="AW519" s="22" t="str">
        <f>IF(AX519="","",RANK(AX519,$AX$3:$AX$100003,1)+COUNTIF($AX$3:AX519,AX519)-1)</f>
        <v/>
      </c>
      <c r="AX519" s="22" t="str">
        <f t="shared" si="263"/>
        <v/>
      </c>
      <c r="AY519" s="22" t="str">
        <f>IF(AL519="","",IF(COUNTIF($AL$3:AL519,AL519)=1,1+MAX($AY$3:AY518),INDEX($AY$3:AY518,MATCH(AL519,$AL$3:AL519,0),0)))</f>
        <v/>
      </c>
      <c r="AZ519" s="22" t="str">
        <f>IF(AM519="","",IF(COUNTIF($AM$3:AM519,AM519)=1,1+MAX($AZ$3:AZ518),INDEX($AZ$3:AZ518,MATCH(AM519,$AM$3:AM519,0),0)))</f>
        <v/>
      </c>
      <c r="BA519" s="79" t="str">
        <f t="shared" si="264"/>
        <v/>
      </c>
      <c r="BB519" s="79" t="str">
        <f t="shared" si="265"/>
        <v/>
      </c>
      <c r="BC519" s="22" t="str">
        <f>IF($AL519="","",IF(COUNTIF(AL519,"*"&amp;BC$1&amp;"*"),COUNTIF(AL$3:AL519,"*"&amp;BC$1&amp;"*"),""))</f>
        <v/>
      </c>
      <c r="BD519" s="22" t="str">
        <f>IF($AL519="","",IF(COUNTIF(AM519,"*"&amp;BD$1&amp;"*"),COUNTIF(AM$3:AM519,"*"&amp;BD$1&amp;"*"),""))</f>
        <v/>
      </c>
      <c r="BE519" s="22" t="str">
        <f>IF($AL519="","",IF(COUNTIF(AN519,"*"&amp;BE$1&amp;"*"),COUNTIF(AN$3:AN519,"*"&amp;BE$1&amp;"*"),""))</f>
        <v/>
      </c>
      <c r="BF519" s="22" t="str">
        <f>IF($AL519="","",IF(COUNTIF(AO519,"*"&amp;BF$1&amp;"*"),COUNTIF(AO$3:AO519,"*"&amp;BF$1&amp;"*"),""))</f>
        <v/>
      </c>
      <c r="BG519" s="83" t="str">
        <f t="shared" si="266"/>
        <v/>
      </c>
      <c r="BH519" s="22" t="str">
        <f t="shared" si="267"/>
        <v/>
      </c>
      <c r="BI519" s="22" t="str">
        <f t="shared" si="268"/>
        <v/>
      </c>
      <c r="BK519" s="22" t="str">
        <f>IF($BK$1&gt;=1+MAX($BK$3:BK518),1+MAX($BK$3:BK518),"")</f>
        <v/>
      </c>
      <c r="BL519" s="22" t="str">
        <f t="shared" si="260"/>
        <v/>
      </c>
      <c r="BM519" s="22" t="str">
        <f t="shared" si="260"/>
        <v/>
      </c>
      <c r="BN519" s="22" t="str">
        <f t="shared" si="260"/>
        <v/>
      </c>
      <c r="BO519" s="22" t="str">
        <f t="shared" si="260"/>
        <v/>
      </c>
      <c r="BP519" s="22" t="str">
        <f t="shared" si="260"/>
        <v/>
      </c>
      <c r="BQ519" s="22" t="str">
        <f t="shared" si="260"/>
        <v/>
      </c>
      <c r="BR519" s="22" t="str">
        <f t="shared" si="260"/>
        <v/>
      </c>
      <c r="BS519" s="22" t="str">
        <f t="shared" si="260"/>
        <v/>
      </c>
      <c r="BT519" s="22" t="str">
        <f t="shared" si="260"/>
        <v/>
      </c>
      <c r="BU519" s="22" t="str">
        <f t="shared" si="260"/>
        <v/>
      </c>
      <c r="BV519" s="22" t="str">
        <f t="shared" si="260"/>
        <v/>
      </c>
    </row>
    <row r="520" spans="2:74" ht="30" customHeight="1" x14ac:dyDescent="0.2">
      <c r="B520" s="75"/>
      <c r="C520" s="75"/>
      <c r="D520" s="77"/>
      <c r="E520" s="49"/>
      <c r="F520" s="49"/>
      <c r="G520" s="50"/>
      <c r="H520" s="51"/>
      <c r="I520" s="50"/>
      <c r="J520" s="53"/>
      <c r="K520" s="55" t="str">
        <f t="shared" ref="K520:K583" si="269">IF(AM520="","",AM520)</f>
        <v/>
      </c>
      <c r="L520" s="50" t="str">
        <f t="shared" ref="L520:L583" si="270">IF(AN520="","",AN520)</f>
        <v/>
      </c>
      <c r="M520" s="50" t="str">
        <f t="shared" ref="M520:M583" si="271">IF(AP520="","",AP520)</f>
        <v/>
      </c>
      <c r="N520" s="72" t="str">
        <f t="shared" ref="N520:N583" si="272">IF(OR(AQ520="",AQ520=0),"",AQ520)</f>
        <v/>
      </c>
      <c r="O520" s="72" t="str">
        <f t="shared" ref="O520:O583" si="273">IF(OR(AR520="",M520="",N520="",),"",AR520)</f>
        <v/>
      </c>
      <c r="P520" s="51" t="str">
        <f t="shared" ref="P520:P583" si="274">IF(AS520="","",AS520)</f>
        <v/>
      </c>
      <c r="Q520" s="21"/>
      <c r="R520" s="68" t="str">
        <f t="shared" ref="R520:R583" si="275">IF(S520="","",AK520)</f>
        <v/>
      </c>
      <c r="S520" s="51" t="str">
        <f t="shared" ref="S520:S583" si="276">IF(AT520="","",AT520)</f>
        <v/>
      </c>
      <c r="T520" s="24"/>
      <c r="U520" s="7" t="str">
        <f t="shared" si="261"/>
        <v/>
      </c>
      <c r="V520" s="8" t="str">
        <f t="shared" ref="V520:V583" si="277">IF(U520="","",SUMIF($AL$3:$AL$100003,U520,$AR$3:$AR$100003))</f>
        <v/>
      </c>
      <c r="W520" s="21"/>
      <c r="X520" s="14" t="str">
        <f t="shared" si="262"/>
        <v/>
      </c>
      <c r="Y520" s="14" t="str">
        <f t="shared" ref="Y520:Y583" si="278">IF($X520="","",SUMIF($AM$3:$AM$100003,X520,$AP$3:$AP$100003))</f>
        <v/>
      </c>
      <c r="Z520" s="8" t="str">
        <f t="shared" ref="Z520:Z583" si="279">IF($X520="","",SUMIF($AM$3:$AM$100003,X520,$AR$3:$AR$100003))</f>
        <v/>
      </c>
      <c r="AA520" s="24"/>
      <c r="AB520" s="4" t="str">
        <f>IF(B520="","",COUNT(B$3:B520))</f>
        <v/>
      </c>
      <c r="AC520" s="4" t="str">
        <f>IF(C520="","",COUNT(C$3:C520))</f>
        <v/>
      </c>
      <c r="AD520" s="4" t="str">
        <f>IF(D520="","",COUNT(D$3:D520))</f>
        <v/>
      </c>
      <c r="AE520" s="22" t="str">
        <f>IF(E520="","",COUNTA($E$3:E520))</f>
        <v/>
      </c>
      <c r="AF520" s="60" t="str">
        <f>IF(B520="",IF(OR($C520&lt;&gt;"",$D520&lt;&gt;"",$E520&lt;&gt;"",$F520&lt;&gt;""),INDEX(AF$3:AF519,MATCH(MAX(AB$3:AB519),AB$3:AB519,0),0),""),B520)</f>
        <v/>
      </c>
      <c r="AG520" s="60" t="str">
        <f>IF(C520="",IF(OR($B520&lt;&gt;"",$D520&lt;&gt;"",$E520&lt;&gt;"",$F520&lt;&gt;""),INDEX(AG$3:AG519,MATCH(MAX(AC$3:AC519),AC$3:AC519,0),0),""),C520)</f>
        <v/>
      </c>
      <c r="AH520" s="60" t="str">
        <f>IF(D520="",IF(OR($B520&lt;&gt;"",$C520&lt;&gt;"",$E520&lt;&gt;"",$F520&lt;&gt;""),INDEX(AH$3:AH519,MATCH(MAX(AD$3:AD519),AD$3:AD519,0),0),""),D520)</f>
        <v/>
      </c>
      <c r="AI520" s="19" t="str">
        <f t="shared" ref="AI520:AI583" si="280">IF(E520="","",E520)</f>
        <v/>
      </c>
      <c r="AJ520" s="22" t="str">
        <f>IF(AK520="","",$AK520&amp;"@"&amp;AL520&amp;IF(AL520="","","@"&amp;COUNTIF($AI$3:AI520,AL520)))</f>
        <v/>
      </c>
      <c r="AK520" s="45" t="str">
        <f t="shared" ref="AK520:AK583" si="281">IFERROR(IF(AH520="","",DATE(AF520,AG520,AH520)),"")</f>
        <v/>
      </c>
      <c r="AL520" s="5" t="str">
        <f>IF(AI520="",IF(AND(F520&lt;&gt;"",E520=""),INDEX($AI$3:AI519,MATCH(MAX($AE$3:AE519),$AE$3:AE519,0),0),""),AI520)</f>
        <v/>
      </c>
      <c r="AM520" s="22" t="str">
        <f>IF(入力!F520="","",IFERROR(INDEX(設定!$B$3:$B$100003,IFERROR(MATCH("*"&amp;$F520&amp;"*",設定!B$3:B$100003,0),MATCH("*"&amp;$F520&amp;"*",設定!C$3:C$100003,0)),0),入力!F520))&amp;""</f>
        <v/>
      </c>
      <c r="AN520" s="22" t="str">
        <f>IF(AM520="","",IFERROR(IF(入力!I520="",INDEX(設定!$D$3:$D$100003,MATCH("*"&amp;$AM520&amp;"*",設定!B$3:B$100003,0),0),I520),I520))&amp;""</f>
        <v/>
      </c>
      <c r="AO520" s="22" t="str">
        <f t="shared" ref="AO520:AO583" si="282">IF(J520="","",J520)</f>
        <v/>
      </c>
      <c r="AP520" s="22" t="str">
        <f t="shared" ref="AP520:AP583" si="283">IF(G520="","",G520)</f>
        <v/>
      </c>
      <c r="AQ520" s="22" t="str">
        <f>IF(AM520="","",IFERROR(IF(入力!H520="",INDEX(設定!$E$3:$X$100003,MATCH("*"&amp;$AM520&amp;"*",設定!B$3:B$100003,0),MATCH($AK520,設定!$E$1:$X$1,1)),H520),H520))</f>
        <v/>
      </c>
      <c r="AR520" s="23" t="str">
        <f t="shared" ref="AR520:AR583" si="284">IF(COUNT(AP520:AQ520)=2,AP520*AQ520,"")</f>
        <v/>
      </c>
      <c r="AS520" s="23" t="str">
        <f>IF(AND(AR520&lt;&gt;"",COUNTIF($AJ$3:AJ520,AJ520)=1),SUMIF($AJ$3:$AR$100003,AJ520,$AR$3:$AR$100003),"")</f>
        <v/>
      </c>
      <c r="AT520" s="23" t="str">
        <f>IF(AND(COUNTIF($AK$3:AK520,AK520)=COUNTIF($AK$3:AK100520,AK520),AK520&lt;&gt;""),SUMIF($AK$3:AK520,AK520,$AR$3:AR520),"")</f>
        <v/>
      </c>
      <c r="AU520" s="125"/>
      <c r="AV520" s="22" t="str">
        <f>IF(COUNT(BA520:BF520)=6,MAX($AV$3:AV519)+1,"")</f>
        <v/>
      </c>
      <c r="AW520" s="22" t="str">
        <f>IF(AX520="","",RANK(AX520,$AX$3:$AX$100003,1)+COUNTIF($AX$3:AX520,AX520)-1)</f>
        <v/>
      </c>
      <c r="AX520" s="22" t="str">
        <f t="shared" si="263"/>
        <v/>
      </c>
      <c r="AY520" s="22" t="str">
        <f>IF(AL520="","",IF(COUNTIF($AL$3:AL520,AL520)=1,1+MAX($AY$3:AY519),INDEX($AY$3:AY519,MATCH(AL520,$AL$3:AL520,0),0)))</f>
        <v/>
      </c>
      <c r="AZ520" s="22" t="str">
        <f>IF(AM520="","",IF(COUNTIF($AM$3:AM520,AM520)=1,1+MAX($AZ$3:AZ519),INDEX($AZ$3:AZ519,MATCH(AM520,$AM$3:AM520,0),0)))</f>
        <v/>
      </c>
      <c r="BA520" s="79" t="str">
        <f t="shared" si="264"/>
        <v/>
      </c>
      <c r="BB520" s="79" t="str">
        <f t="shared" si="265"/>
        <v/>
      </c>
      <c r="BC520" s="22" t="str">
        <f>IF($AL520="","",IF(COUNTIF(AL520,"*"&amp;BC$1&amp;"*"),COUNTIF(AL$3:AL520,"*"&amp;BC$1&amp;"*"),""))</f>
        <v/>
      </c>
      <c r="BD520" s="22" t="str">
        <f>IF($AL520="","",IF(COUNTIF(AM520,"*"&amp;BD$1&amp;"*"),COUNTIF(AM$3:AM520,"*"&amp;BD$1&amp;"*"),""))</f>
        <v/>
      </c>
      <c r="BE520" s="22" t="str">
        <f>IF($AL520="","",IF(COUNTIF(AN520,"*"&amp;BE$1&amp;"*"),COUNTIF(AN$3:AN520,"*"&amp;BE$1&amp;"*"),""))</f>
        <v/>
      </c>
      <c r="BF520" s="22" t="str">
        <f>IF($AL520="","",IF(COUNTIF(AO520,"*"&amp;BF$1&amp;"*"),COUNTIF(AO$3:AO520,"*"&amp;BF$1&amp;"*"),""))</f>
        <v/>
      </c>
      <c r="BG520" s="83" t="str">
        <f t="shared" si="266"/>
        <v/>
      </c>
      <c r="BH520" s="22" t="str">
        <f t="shared" si="267"/>
        <v/>
      </c>
      <c r="BI520" s="22" t="str">
        <f t="shared" si="268"/>
        <v/>
      </c>
      <c r="BK520" s="22" t="str">
        <f>IF($BK$1&gt;=1+MAX($BK$3:BK519),1+MAX($BK$3:BK519),"")</f>
        <v/>
      </c>
      <c r="BL520" s="22" t="str">
        <f t="shared" si="260"/>
        <v/>
      </c>
      <c r="BM520" s="22" t="str">
        <f t="shared" si="260"/>
        <v/>
      </c>
      <c r="BN520" s="22" t="str">
        <f t="shared" si="260"/>
        <v/>
      </c>
      <c r="BO520" s="22" t="str">
        <f t="shared" si="260"/>
        <v/>
      </c>
      <c r="BP520" s="22" t="str">
        <f t="shared" si="260"/>
        <v/>
      </c>
      <c r="BQ520" s="22" t="str">
        <f t="shared" si="260"/>
        <v/>
      </c>
      <c r="BR520" s="22" t="str">
        <f t="shared" si="260"/>
        <v/>
      </c>
      <c r="BS520" s="22" t="str">
        <f t="shared" si="260"/>
        <v/>
      </c>
      <c r="BT520" s="22" t="str">
        <f t="shared" si="260"/>
        <v/>
      </c>
      <c r="BU520" s="22" t="str">
        <f t="shared" si="260"/>
        <v/>
      </c>
      <c r="BV520" s="22" t="str">
        <f t="shared" si="260"/>
        <v/>
      </c>
    </row>
    <row r="521" spans="2:74" ht="30" customHeight="1" x14ac:dyDescent="0.2">
      <c r="B521" s="75"/>
      <c r="C521" s="75"/>
      <c r="D521" s="77"/>
      <c r="E521" s="49"/>
      <c r="F521" s="49"/>
      <c r="G521" s="50"/>
      <c r="H521" s="51"/>
      <c r="I521" s="50"/>
      <c r="J521" s="53"/>
      <c r="K521" s="55" t="str">
        <f t="shared" si="269"/>
        <v/>
      </c>
      <c r="L521" s="50" t="str">
        <f t="shared" si="270"/>
        <v/>
      </c>
      <c r="M521" s="50" t="str">
        <f t="shared" si="271"/>
        <v/>
      </c>
      <c r="N521" s="72" t="str">
        <f t="shared" si="272"/>
        <v/>
      </c>
      <c r="O521" s="72" t="str">
        <f t="shared" si="273"/>
        <v/>
      </c>
      <c r="P521" s="51" t="str">
        <f t="shared" si="274"/>
        <v/>
      </c>
      <c r="Q521" s="21"/>
      <c r="R521" s="68" t="str">
        <f t="shared" si="275"/>
        <v/>
      </c>
      <c r="S521" s="51" t="str">
        <f t="shared" si="276"/>
        <v/>
      </c>
      <c r="T521" s="24"/>
      <c r="U521" s="7" t="str">
        <f t="shared" si="261"/>
        <v/>
      </c>
      <c r="V521" s="8" t="str">
        <f t="shared" si="277"/>
        <v/>
      </c>
      <c r="W521" s="21"/>
      <c r="X521" s="14" t="str">
        <f t="shared" si="262"/>
        <v/>
      </c>
      <c r="Y521" s="14" t="str">
        <f t="shared" si="278"/>
        <v/>
      </c>
      <c r="Z521" s="8" t="str">
        <f t="shared" si="279"/>
        <v/>
      </c>
      <c r="AA521" s="24"/>
      <c r="AB521" s="4" t="str">
        <f>IF(B521="","",COUNT(B$3:B521))</f>
        <v/>
      </c>
      <c r="AC521" s="4" t="str">
        <f>IF(C521="","",COUNT(C$3:C521))</f>
        <v/>
      </c>
      <c r="AD521" s="4" t="str">
        <f>IF(D521="","",COUNT(D$3:D521))</f>
        <v/>
      </c>
      <c r="AE521" s="22" t="str">
        <f>IF(E521="","",COUNTA($E$3:E521))</f>
        <v/>
      </c>
      <c r="AF521" s="60" t="str">
        <f>IF(B521="",IF(OR($C521&lt;&gt;"",$D521&lt;&gt;"",$E521&lt;&gt;"",$F521&lt;&gt;""),INDEX(AF$3:AF520,MATCH(MAX(AB$3:AB520),AB$3:AB520,0),0),""),B521)</f>
        <v/>
      </c>
      <c r="AG521" s="60" t="str">
        <f>IF(C521="",IF(OR($B521&lt;&gt;"",$D521&lt;&gt;"",$E521&lt;&gt;"",$F521&lt;&gt;""),INDEX(AG$3:AG520,MATCH(MAX(AC$3:AC520),AC$3:AC520,0),0),""),C521)</f>
        <v/>
      </c>
      <c r="AH521" s="60" t="str">
        <f>IF(D521="",IF(OR($B521&lt;&gt;"",$C521&lt;&gt;"",$E521&lt;&gt;"",$F521&lt;&gt;""),INDEX(AH$3:AH520,MATCH(MAX(AD$3:AD520),AD$3:AD520,0),0),""),D521)</f>
        <v/>
      </c>
      <c r="AI521" s="19" t="str">
        <f t="shared" si="280"/>
        <v/>
      </c>
      <c r="AJ521" s="22" t="str">
        <f>IF(AK521="","",$AK521&amp;"@"&amp;AL521&amp;IF(AL521="","","@"&amp;COUNTIF($AI$3:AI521,AL521)))</f>
        <v/>
      </c>
      <c r="AK521" s="45" t="str">
        <f t="shared" si="281"/>
        <v/>
      </c>
      <c r="AL521" s="5" t="str">
        <f>IF(AI521="",IF(AND(F521&lt;&gt;"",E521=""),INDEX($AI$3:AI520,MATCH(MAX($AE$3:AE520),$AE$3:AE520,0),0),""),AI521)</f>
        <v/>
      </c>
      <c r="AM521" s="22" t="str">
        <f>IF(入力!F521="","",IFERROR(INDEX(設定!$B$3:$B$100003,IFERROR(MATCH("*"&amp;$F521&amp;"*",設定!B$3:B$100003,0),MATCH("*"&amp;$F521&amp;"*",設定!C$3:C$100003,0)),0),入力!F521))&amp;""</f>
        <v/>
      </c>
      <c r="AN521" s="22" t="str">
        <f>IF(AM521="","",IFERROR(IF(入力!I521="",INDEX(設定!$D$3:$D$100003,MATCH("*"&amp;$AM521&amp;"*",設定!B$3:B$100003,0),0),I521),I521))&amp;""</f>
        <v/>
      </c>
      <c r="AO521" s="22" t="str">
        <f t="shared" si="282"/>
        <v/>
      </c>
      <c r="AP521" s="22" t="str">
        <f t="shared" si="283"/>
        <v/>
      </c>
      <c r="AQ521" s="22" t="str">
        <f>IF(AM521="","",IFERROR(IF(入力!H521="",INDEX(設定!$E$3:$X$100003,MATCH("*"&amp;$AM521&amp;"*",設定!B$3:B$100003,0),MATCH($AK521,設定!$E$1:$X$1,1)),H521),H521))</f>
        <v/>
      </c>
      <c r="AR521" s="23" t="str">
        <f t="shared" si="284"/>
        <v/>
      </c>
      <c r="AS521" s="23" t="str">
        <f>IF(AND(AR521&lt;&gt;"",COUNTIF($AJ$3:AJ521,AJ521)=1),SUMIF($AJ$3:$AR$100003,AJ521,$AR$3:$AR$100003),"")</f>
        <v/>
      </c>
      <c r="AT521" s="23" t="str">
        <f>IF(AND(COUNTIF($AK$3:AK521,AK521)=COUNTIF($AK$3:AK100521,AK521),AK521&lt;&gt;""),SUMIF($AK$3:AK521,AK521,$AR$3:AR521),"")</f>
        <v/>
      </c>
      <c r="AU521" s="125"/>
      <c r="AV521" s="22" t="str">
        <f>IF(COUNT(BA521:BF521)=6,MAX($AV$3:AV520)+1,"")</f>
        <v/>
      </c>
      <c r="AW521" s="22" t="str">
        <f>IF(AX521="","",RANK(AX521,$AX$3:$AX$100003,1)+COUNTIF($AX$3:AX521,AX521)-1)</f>
        <v/>
      </c>
      <c r="AX521" s="22" t="str">
        <f t="shared" si="263"/>
        <v/>
      </c>
      <c r="AY521" s="22" t="str">
        <f>IF(AL521="","",IF(COUNTIF($AL$3:AL521,AL521)=1,1+MAX($AY$3:AY520),INDEX($AY$3:AY520,MATCH(AL521,$AL$3:AL521,0),0)))</f>
        <v/>
      </c>
      <c r="AZ521" s="22" t="str">
        <f>IF(AM521="","",IF(COUNTIF($AM$3:AM521,AM521)=1,1+MAX($AZ$3:AZ520),INDEX($AZ$3:AZ520,MATCH(AM521,$AM$3:AM521,0),0)))</f>
        <v/>
      </c>
      <c r="BA521" s="79" t="str">
        <f t="shared" si="264"/>
        <v/>
      </c>
      <c r="BB521" s="79" t="str">
        <f t="shared" si="265"/>
        <v/>
      </c>
      <c r="BC521" s="22" t="str">
        <f>IF($AL521="","",IF(COUNTIF(AL521,"*"&amp;BC$1&amp;"*"),COUNTIF(AL$3:AL521,"*"&amp;BC$1&amp;"*"),""))</f>
        <v/>
      </c>
      <c r="BD521" s="22" t="str">
        <f>IF($AL521="","",IF(COUNTIF(AM521,"*"&amp;BD$1&amp;"*"),COUNTIF(AM$3:AM521,"*"&amp;BD$1&amp;"*"),""))</f>
        <v/>
      </c>
      <c r="BE521" s="22" t="str">
        <f>IF($AL521="","",IF(COUNTIF(AN521,"*"&amp;BE$1&amp;"*"),COUNTIF(AN$3:AN521,"*"&amp;BE$1&amp;"*"),""))</f>
        <v/>
      </c>
      <c r="BF521" s="22" t="str">
        <f>IF($AL521="","",IF(COUNTIF(AO521,"*"&amp;BF$1&amp;"*"),COUNTIF(AO$3:AO521,"*"&amp;BF$1&amp;"*"),""))</f>
        <v/>
      </c>
      <c r="BG521" s="83" t="str">
        <f t="shared" si="266"/>
        <v/>
      </c>
      <c r="BH521" s="22" t="str">
        <f t="shared" si="267"/>
        <v/>
      </c>
      <c r="BI521" s="22" t="str">
        <f t="shared" si="268"/>
        <v/>
      </c>
      <c r="BK521" s="22" t="str">
        <f>IF($BK$1&gt;=1+MAX($BK$3:BK520),1+MAX($BK$3:BK520),"")</f>
        <v/>
      </c>
      <c r="BL521" s="22" t="str">
        <f t="shared" si="260"/>
        <v/>
      </c>
      <c r="BM521" s="22" t="str">
        <f t="shared" si="260"/>
        <v/>
      </c>
      <c r="BN521" s="22" t="str">
        <f t="shared" si="260"/>
        <v/>
      </c>
      <c r="BO521" s="22" t="str">
        <f t="shared" si="260"/>
        <v/>
      </c>
      <c r="BP521" s="22" t="str">
        <f t="shared" si="260"/>
        <v/>
      </c>
      <c r="BQ521" s="22" t="str">
        <f t="shared" si="260"/>
        <v/>
      </c>
      <c r="BR521" s="22" t="str">
        <f t="shared" si="260"/>
        <v/>
      </c>
      <c r="BS521" s="22" t="str">
        <f t="shared" si="260"/>
        <v/>
      </c>
      <c r="BT521" s="22" t="str">
        <f t="shared" si="260"/>
        <v/>
      </c>
      <c r="BU521" s="22" t="str">
        <f t="shared" si="260"/>
        <v/>
      </c>
      <c r="BV521" s="22" t="str">
        <f t="shared" si="260"/>
        <v/>
      </c>
    </row>
    <row r="522" spans="2:74" ht="30" customHeight="1" x14ac:dyDescent="0.2">
      <c r="B522" s="75"/>
      <c r="C522" s="75"/>
      <c r="D522" s="77"/>
      <c r="E522" s="49"/>
      <c r="F522" s="49"/>
      <c r="G522" s="50"/>
      <c r="H522" s="51"/>
      <c r="I522" s="50"/>
      <c r="J522" s="53"/>
      <c r="K522" s="55" t="str">
        <f t="shared" si="269"/>
        <v/>
      </c>
      <c r="L522" s="50" t="str">
        <f t="shared" si="270"/>
        <v/>
      </c>
      <c r="M522" s="50" t="str">
        <f t="shared" si="271"/>
        <v/>
      </c>
      <c r="N522" s="72" t="str">
        <f t="shared" si="272"/>
        <v/>
      </c>
      <c r="O522" s="72" t="str">
        <f t="shared" si="273"/>
        <v/>
      </c>
      <c r="P522" s="51" t="str">
        <f t="shared" si="274"/>
        <v/>
      </c>
      <c r="Q522" s="21"/>
      <c r="R522" s="68" t="str">
        <f t="shared" si="275"/>
        <v/>
      </c>
      <c r="S522" s="51" t="str">
        <f t="shared" si="276"/>
        <v/>
      </c>
      <c r="T522" s="24"/>
      <c r="U522" s="7" t="str">
        <f t="shared" si="261"/>
        <v/>
      </c>
      <c r="V522" s="8" t="str">
        <f t="shared" si="277"/>
        <v/>
      </c>
      <c r="W522" s="21"/>
      <c r="X522" s="14" t="str">
        <f t="shared" si="262"/>
        <v/>
      </c>
      <c r="Y522" s="14" t="str">
        <f t="shared" si="278"/>
        <v/>
      </c>
      <c r="Z522" s="8" t="str">
        <f t="shared" si="279"/>
        <v/>
      </c>
      <c r="AA522" s="24"/>
      <c r="AB522" s="4" t="str">
        <f>IF(B522="","",COUNT(B$3:B522))</f>
        <v/>
      </c>
      <c r="AC522" s="4" t="str">
        <f>IF(C522="","",COUNT(C$3:C522))</f>
        <v/>
      </c>
      <c r="AD522" s="4" t="str">
        <f>IF(D522="","",COUNT(D$3:D522))</f>
        <v/>
      </c>
      <c r="AE522" s="22" t="str">
        <f>IF(E522="","",COUNTA($E$3:E522))</f>
        <v/>
      </c>
      <c r="AF522" s="60" t="str">
        <f>IF(B522="",IF(OR($C522&lt;&gt;"",$D522&lt;&gt;"",$E522&lt;&gt;"",$F522&lt;&gt;""),INDEX(AF$3:AF521,MATCH(MAX(AB$3:AB521),AB$3:AB521,0),0),""),B522)</f>
        <v/>
      </c>
      <c r="AG522" s="60" t="str">
        <f>IF(C522="",IF(OR($B522&lt;&gt;"",$D522&lt;&gt;"",$E522&lt;&gt;"",$F522&lt;&gt;""),INDEX(AG$3:AG521,MATCH(MAX(AC$3:AC521),AC$3:AC521,0),0),""),C522)</f>
        <v/>
      </c>
      <c r="AH522" s="60" t="str">
        <f>IF(D522="",IF(OR($B522&lt;&gt;"",$C522&lt;&gt;"",$E522&lt;&gt;"",$F522&lt;&gt;""),INDEX(AH$3:AH521,MATCH(MAX(AD$3:AD521),AD$3:AD521,0),0),""),D522)</f>
        <v/>
      </c>
      <c r="AI522" s="19" t="str">
        <f t="shared" si="280"/>
        <v/>
      </c>
      <c r="AJ522" s="22" t="str">
        <f>IF(AK522="","",$AK522&amp;"@"&amp;AL522&amp;IF(AL522="","","@"&amp;COUNTIF($AI$3:AI522,AL522)))</f>
        <v/>
      </c>
      <c r="AK522" s="45" t="str">
        <f t="shared" si="281"/>
        <v/>
      </c>
      <c r="AL522" s="5" t="str">
        <f>IF(AI522="",IF(AND(F522&lt;&gt;"",E522=""),INDEX($AI$3:AI521,MATCH(MAX($AE$3:AE521),$AE$3:AE521,0),0),""),AI522)</f>
        <v/>
      </c>
      <c r="AM522" s="22" t="str">
        <f>IF(入力!F522="","",IFERROR(INDEX(設定!$B$3:$B$100003,IFERROR(MATCH("*"&amp;$F522&amp;"*",設定!B$3:B$100003,0),MATCH("*"&amp;$F522&amp;"*",設定!C$3:C$100003,0)),0),入力!F522))&amp;""</f>
        <v/>
      </c>
      <c r="AN522" s="22" t="str">
        <f>IF(AM522="","",IFERROR(IF(入力!I522="",INDEX(設定!$D$3:$D$100003,MATCH("*"&amp;$AM522&amp;"*",設定!B$3:B$100003,0),0),I522),I522))&amp;""</f>
        <v/>
      </c>
      <c r="AO522" s="22" t="str">
        <f t="shared" si="282"/>
        <v/>
      </c>
      <c r="AP522" s="22" t="str">
        <f t="shared" si="283"/>
        <v/>
      </c>
      <c r="AQ522" s="22" t="str">
        <f>IF(AM522="","",IFERROR(IF(入力!H522="",INDEX(設定!$E$3:$X$100003,MATCH("*"&amp;$AM522&amp;"*",設定!B$3:B$100003,0),MATCH($AK522,設定!$E$1:$X$1,1)),H522),H522))</f>
        <v/>
      </c>
      <c r="AR522" s="23" t="str">
        <f t="shared" si="284"/>
        <v/>
      </c>
      <c r="AS522" s="23" t="str">
        <f>IF(AND(AR522&lt;&gt;"",COUNTIF($AJ$3:AJ522,AJ522)=1),SUMIF($AJ$3:$AR$100003,AJ522,$AR$3:$AR$100003),"")</f>
        <v/>
      </c>
      <c r="AT522" s="23" t="str">
        <f>IF(AND(COUNTIF($AK$3:AK522,AK522)=COUNTIF($AK$3:AK100522,AK522),AK522&lt;&gt;""),SUMIF($AK$3:AK522,AK522,$AR$3:AR522),"")</f>
        <v/>
      </c>
      <c r="AU522" s="125"/>
      <c r="AV522" s="22" t="str">
        <f>IF(COUNT(BA522:BF522)=6,MAX($AV$3:AV521)+1,"")</f>
        <v/>
      </c>
      <c r="AW522" s="22" t="str">
        <f>IF(AX522="","",RANK(AX522,$AX$3:$AX$100003,1)+COUNTIF($AX$3:AX522,AX522)-1)</f>
        <v/>
      </c>
      <c r="AX522" s="22" t="str">
        <f t="shared" si="263"/>
        <v/>
      </c>
      <c r="AY522" s="22" t="str">
        <f>IF(AL522="","",IF(COUNTIF($AL$3:AL522,AL522)=1,1+MAX($AY$3:AY521),INDEX($AY$3:AY521,MATCH(AL522,$AL$3:AL522,0),0)))</f>
        <v/>
      </c>
      <c r="AZ522" s="22" t="str">
        <f>IF(AM522="","",IF(COUNTIF($AM$3:AM522,AM522)=1,1+MAX($AZ$3:AZ521),INDEX($AZ$3:AZ521,MATCH(AM522,$AM$3:AM522,0),0)))</f>
        <v/>
      </c>
      <c r="BA522" s="79" t="str">
        <f t="shared" si="264"/>
        <v/>
      </c>
      <c r="BB522" s="79" t="str">
        <f t="shared" si="265"/>
        <v/>
      </c>
      <c r="BC522" s="22" t="str">
        <f>IF($AL522="","",IF(COUNTIF(AL522,"*"&amp;BC$1&amp;"*"),COUNTIF(AL$3:AL522,"*"&amp;BC$1&amp;"*"),""))</f>
        <v/>
      </c>
      <c r="BD522" s="22" t="str">
        <f>IF($AL522="","",IF(COUNTIF(AM522,"*"&amp;BD$1&amp;"*"),COUNTIF(AM$3:AM522,"*"&amp;BD$1&amp;"*"),""))</f>
        <v/>
      </c>
      <c r="BE522" s="22" t="str">
        <f>IF($AL522="","",IF(COUNTIF(AN522,"*"&amp;BE$1&amp;"*"),COUNTIF(AN$3:AN522,"*"&amp;BE$1&amp;"*"),""))</f>
        <v/>
      </c>
      <c r="BF522" s="22" t="str">
        <f>IF($AL522="","",IF(COUNTIF(AO522,"*"&amp;BF$1&amp;"*"),COUNTIF(AO$3:AO522,"*"&amp;BF$1&amp;"*"),""))</f>
        <v/>
      </c>
      <c r="BG522" s="83" t="str">
        <f t="shared" si="266"/>
        <v/>
      </c>
      <c r="BH522" s="22" t="str">
        <f t="shared" si="267"/>
        <v/>
      </c>
      <c r="BI522" s="22" t="str">
        <f t="shared" si="268"/>
        <v/>
      </c>
      <c r="BK522" s="22" t="str">
        <f>IF($BK$1&gt;=1+MAX($BK$3:BK521),1+MAX($BK$3:BK521),"")</f>
        <v/>
      </c>
      <c r="BL522" s="22" t="str">
        <f t="shared" si="260"/>
        <v/>
      </c>
      <c r="BM522" s="22" t="str">
        <f t="shared" si="260"/>
        <v/>
      </c>
      <c r="BN522" s="22" t="str">
        <f t="shared" si="260"/>
        <v/>
      </c>
      <c r="BO522" s="22" t="str">
        <f t="shared" si="260"/>
        <v/>
      </c>
      <c r="BP522" s="22" t="str">
        <f t="shared" si="260"/>
        <v/>
      </c>
      <c r="BQ522" s="22" t="str">
        <f t="shared" si="260"/>
        <v/>
      </c>
      <c r="BR522" s="22" t="str">
        <f t="shared" si="260"/>
        <v/>
      </c>
      <c r="BS522" s="22" t="str">
        <f t="shared" si="260"/>
        <v/>
      </c>
      <c r="BT522" s="22" t="str">
        <f t="shared" si="260"/>
        <v/>
      </c>
      <c r="BU522" s="22" t="str">
        <f t="shared" si="260"/>
        <v/>
      </c>
      <c r="BV522" s="22" t="str">
        <f t="shared" si="260"/>
        <v/>
      </c>
    </row>
    <row r="523" spans="2:74" ht="30" customHeight="1" x14ac:dyDescent="0.2">
      <c r="B523" s="75"/>
      <c r="C523" s="75"/>
      <c r="D523" s="77"/>
      <c r="E523" s="49"/>
      <c r="F523" s="49"/>
      <c r="G523" s="50"/>
      <c r="H523" s="51"/>
      <c r="I523" s="50"/>
      <c r="J523" s="53"/>
      <c r="K523" s="55" t="str">
        <f t="shared" si="269"/>
        <v/>
      </c>
      <c r="L523" s="50" t="str">
        <f t="shared" si="270"/>
        <v/>
      </c>
      <c r="M523" s="50" t="str">
        <f t="shared" si="271"/>
        <v/>
      </c>
      <c r="N523" s="72" t="str">
        <f t="shared" si="272"/>
        <v/>
      </c>
      <c r="O523" s="72" t="str">
        <f t="shared" si="273"/>
        <v/>
      </c>
      <c r="P523" s="51" t="str">
        <f t="shared" si="274"/>
        <v/>
      </c>
      <c r="Q523" s="21"/>
      <c r="R523" s="68" t="str">
        <f t="shared" si="275"/>
        <v/>
      </c>
      <c r="S523" s="51" t="str">
        <f t="shared" si="276"/>
        <v/>
      </c>
      <c r="T523" s="24"/>
      <c r="U523" s="7" t="str">
        <f t="shared" si="261"/>
        <v/>
      </c>
      <c r="V523" s="8" t="str">
        <f t="shared" si="277"/>
        <v/>
      </c>
      <c r="W523" s="21"/>
      <c r="X523" s="14" t="str">
        <f t="shared" si="262"/>
        <v/>
      </c>
      <c r="Y523" s="14" t="str">
        <f t="shared" si="278"/>
        <v/>
      </c>
      <c r="Z523" s="8" t="str">
        <f t="shared" si="279"/>
        <v/>
      </c>
      <c r="AA523" s="24"/>
      <c r="AB523" s="4" t="str">
        <f>IF(B523="","",COUNT(B$3:B523))</f>
        <v/>
      </c>
      <c r="AC523" s="4" t="str">
        <f>IF(C523="","",COUNT(C$3:C523))</f>
        <v/>
      </c>
      <c r="AD523" s="4" t="str">
        <f>IF(D523="","",COUNT(D$3:D523))</f>
        <v/>
      </c>
      <c r="AE523" s="22" t="str">
        <f>IF(E523="","",COUNTA($E$3:E523))</f>
        <v/>
      </c>
      <c r="AF523" s="60" t="str">
        <f>IF(B523="",IF(OR($C523&lt;&gt;"",$D523&lt;&gt;"",$E523&lt;&gt;"",$F523&lt;&gt;""),INDEX(AF$3:AF522,MATCH(MAX(AB$3:AB522),AB$3:AB522,0),0),""),B523)</f>
        <v/>
      </c>
      <c r="AG523" s="60" t="str">
        <f>IF(C523="",IF(OR($B523&lt;&gt;"",$D523&lt;&gt;"",$E523&lt;&gt;"",$F523&lt;&gt;""),INDEX(AG$3:AG522,MATCH(MAX(AC$3:AC522),AC$3:AC522,0),0),""),C523)</f>
        <v/>
      </c>
      <c r="AH523" s="60" t="str">
        <f>IF(D523="",IF(OR($B523&lt;&gt;"",$C523&lt;&gt;"",$E523&lt;&gt;"",$F523&lt;&gt;""),INDEX(AH$3:AH522,MATCH(MAX(AD$3:AD522),AD$3:AD522,0),0),""),D523)</f>
        <v/>
      </c>
      <c r="AI523" s="19" t="str">
        <f t="shared" si="280"/>
        <v/>
      </c>
      <c r="AJ523" s="22" t="str">
        <f>IF(AK523="","",$AK523&amp;"@"&amp;AL523&amp;IF(AL523="","","@"&amp;COUNTIF($AI$3:AI523,AL523)))</f>
        <v/>
      </c>
      <c r="AK523" s="45" t="str">
        <f t="shared" si="281"/>
        <v/>
      </c>
      <c r="AL523" s="5" t="str">
        <f>IF(AI523="",IF(AND(F523&lt;&gt;"",E523=""),INDEX($AI$3:AI522,MATCH(MAX($AE$3:AE522),$AE$3:AE522,0),0),""),AI523)</f>
        <v/>
      </c>
      <c r="AM523" s="22" t="str">
        <f>IF(入力!F523="","",IFERROR(INDEX(設定!$B$3:$B$100003,IFERROR(MATCH("*"&amp;$F523&amp;"*",設定!B$3:B$100003,0),MATCH("*"&amp;$F523&amp;"*",設定!C$3:C$100003,0)),0),入力!F523))&amp;""</f>
        <v/>
      </c>
      <c r="AN523" s="22" t="str">
        <f>IF(AM523="","",IFERROR(IF(入力!I523="",INDEX(設定!$D$3:$D$100003,MATCH("*"&amp;$AM523&amp;"*",設定!B$3:B$100003,0),0),I523),I523))&amp;""</f>
        <v/>
      </c>
      <c r="AO523" s="22" t="str">
        <f t="shared" si="282"/>
        <v/>
      </c>
      <c r="AP523" s="22" t="str">
        <f t="shared" si="283"/>
        <v/>
      </c>
      <c r="AQ523" s="22" t="str">
        <f>IF(AM523="","",IFERROR(IF(入力!H523="",INDEX(設定!$E$3:$X$100003,MATCH("*"&amp;$AM523&amp;"*",設定!B$3:B$100003,0),MATCH($AK523,設定!$E$1:$X$1,1)),H523),H523))</f>
        <v/>
      </c>
      <c r="AR523" s="23" t="str">
        <f t="shared" si="284"/>
        <v/>
      </c>
      <c r="AS523" s="23" t="str">
        <f>IF(AND(AR523&lt;&gt;"",COUNTIF($AJ$3:AJ523,AJ523)=1),SUMIF($AJ$3:$AR$100003,AJ523,$AR$3:$AR$100003),"")</f>
        <v/>
      </c>
      <c r="AT523" s="23" t="str">
        <f>IF(AND(COUNTIF($AK$3:AK523,AK523)=COUNTIF($AK$3:AK100523,AK523),AK523&lt;&gt;""),SUMIF($AK$3:AK523,AK523,$AR$3:AR523),"")</f>
        <v/>
      </c>
      <c r="AU523" s="125"/>
      <c r="AV523" s="22" t="str">
        <f>IF(COUNT(BA523:BF523)=6,MAX($AV$3:AV522)+1,"")</f>
        <v/>
      </c>
      <c r="AW523" s="22" t="str">
        <f>IF(AX523="","",RANK(AX523,$AX$3:$AX$100003,1)+COUNTIF($AX$3:AX523,AX523)-1)</f>
        <v/>
      </c>
      <c r="AX523" s="22" t="str">
        <f t="shared" si="263"/>
        <v/>
      </c>
      <c r="AY523" s="22" t="str">
        <f>IF(AL523="","",IF(COUNTIF($AL$3:AL523,AL523)=1,1+MAX($AY$3:AY522),INDEX($AY$3:AY522,MATCH(AL523,$AL$3:AL523,0),0)))</f>
        <v/>
      </c>
      <c r="AZ523" s="22" t="str">
        <f>IF(AM523="","",IF(COUNTIF($AM$3:AM523,AM523)=1,1+MAX($AZ$3:AZ522),INDEX($AZ$3:AZ522,MATCH(AM523,$AM$3:AM523,0),0)))</f>
        <v/>
      </c>
      <c r="BA523" s="79" t="str">
        <f t="shared" si="264"/>
        <v/>
      </c>
      <c r="BB523" s="79" t="str">
        <f t="shared" si="265"/>
        <v/>
      </c>
      <c r="BC523" s="22" t="str">
        <f>IF($AL523="","",IF(COUNTIF(AL523,"*"&amp;BC$1&amp;"*"),COUNTIF(AL$3:AL523,"*"&amp;BC$1&amp;"*"),""))</f>
        <v/>
      </c>
      <c r="BD523" s="22" t="str">
        <f>IF($AL523="","",IF(COUNTIF(AM523,"*"&amp;BD$1&amp;"*"),COUNTIF(AM$3:AM523,"*"&amp;BD$1&amp;"*"),""))</f>
        <v/>
      </c>
      <c r="BE523" s="22" t="str">
        <f>IF($AL523="","",IF(COUNTIF(AN523,"*"&amp;BE$1&amp;"*"),COUNTIF(AN$3:AN523,"*"&amp;BE$1&amp;"*"),""))</f>
        <v/>
      </c>
      <c r="BF523" s="22" t="str">
        <f>IF($AL523="","",IF(COUNTIF(AO523,"*"&amp;BF$1&amp;"*"),COUNTIF(AO$3:AO523,"*"&amp;BF$1&amp;"*"),""))</f>
        <v/>
      </c>
      <c r="BG523" s="83" t="str">
        <f t="shared" si="266"/>
        <v/>
      </c>
      <c r="BH523" s="22" t="str">
        <f t="shared" si="267"/>
        <v/>
      </c>
      <c r="BI523" s="22" t="str">
        <f t="shared" si="268"/>
        <v/>
      </c>
      <c r="BK523" s="22" t="str">
        <f>IF($BK$1&gt;=1+MAX($BK$3:BK522),1+MAX($BK$3:BK522),"")</f>
        <v/>
      </c>
      <c r="BL523" s="22" t="str">
        <f t="shared" ref="BL523:BV532" si="285">IFERROR(IF($BK523="","",INDEX($AF$3:$AR$100003,MATCH($BK523,INDEX($AV$3:$AW$100003,0,MATCH($BL$1,$AV$2:$AW$2,0)),0),MATCH(BL$2,$AF$2:$AR$2,0))),"")</f>
        <v/>
      </c>
      <c r="BM523" s="22" t="str">
        <f t="shared" si="285"/>
        <v/>
      </c>
      <c r="BN523" s="22" t="str">
        <f t="shared" si="285"/>
        <v/>
      </c>
      <c r="BO523" s="22" t="str">
        <f t="shared" si="285"/>
        <v/>
      </c>
      <c r="BP523" s="22" t="str">
        <f t="shared" si="285"/>
        <v/>
      </c>
      <c r="BQ523" s="22" t="str">
        <f t="shared" si="285"/>
        <v/>
      </c>
      <c r="BR523" s="22" t="str">
        <f t="shared" si="285"/>
        <v/>
      </c>
      <c r="BS523" s="22" t="str">
        <f t="shared" si="285"/>
        <v/>
      </c>
      <c r="BT523" s="22" t="str">
        <f t="shared" si="285"/>
        <v/>
      </c>
      <c r="BU523" s="22" t="str">
        <f t="shared" si="285"/>
        <v/>
      </c>
      <c r="BV523" s="22" t="str">
        <f t="shared" si="285"/>
        <v/>
      </c>
    </row>
    <row r="524" spans="2:74" ht="30" customHeight="1" x14ac:dyDescent="0.2">
      <c r="B524" s="75"/>
      <c r="C524" s="75"/>
      <c r="D524" s="77"/>
      <c r="E524" s="49"/>
      <c r="F524" s="49"/>
      <c r="G524" s="50"/>
      <c r="H524" s="51"/>
      <c r="I524" s="50"/>
      <c r="J524" s="53"/>
      <c r="K524" s="55" t="str">
        <f t="shared" si="269"/>
        <v/>
      </c>
      <c r="L524" s="50" t="str">
        <f t="shared" si="270"/>
        <v/>
      </c>
      <c r="M524" s="50" t="str">
        <f t="shared" si="271"/>
        <v/>
      </c>
      <c r="N524" s="72" t="str">
        <f t="shared" si="272"/>
        <v/>
      </c>
      <c r="O524" s="72" t="str">
        <f t="shared" si="273"/>
        <v/>
      </c>
      <c r="P524" s="51" t="str">
        <f t="shared" si="274"/>
        <v/>
      </c>
      <c r="Q524" s="21"/>
      <c r="R524" s="68" t="str">
        <f t="shared" si="275"/>
        <v/>
      </c>
      <c r="S524" s="51" t="str">
        <f t="shared" si="276"/>
        <v/>
      </c>
      <c r="T524" s="24"/>
      <c r="U524" s="7" t="str">
        <f t="shared" si="261"/>
        <v/>
      </c>
      <c r="V524" s="8" t="str">
        <f t="shared" si="277"/>
        <v/>
      </c>
      <c r="W524" s="21"/>
      <c r="X524" s="14" t="str">
        <f t="shared" si="262"/>
        <v/>
      </c>
      <c r="Y524" s="14" t="str">
        <f t="shared" si="278"/>
        <v/>
      </c>
      <c r="Z524" s="8" t="str">
        <f t="shared" si="279"/>
        <v/>
      </c>
      <c r="AA524" s="24"/>
      <c r="AB524" s="4" t="str">
        <f>IF(B524="","",COUNT(B$3:B524))</f>
        <v/>
      </c>
      <c r="AC524" s="4" t="str">
        <f>IF(C524="","",COUNT(C$3:C524))</f>
        <v/>
      </c>
      <c r="AD524" s="4" t="str">
        <f>IF(D524="","",COUNT(D$3:D524))</f>
        <v/>
      </c>
      <c r="AE524" s="22" t="str">
        <f>IF(E524="","",COUNTA($E$3:E524))</f>
        <v/>
      </c>
      <c r="AF524" s="60" t="str">
        <f>IF(B524="",IF(OR($C524&lt;&gt;"",$D524&lt;&gt;"",$E524&lt;&gt;"",$F524&lt;&gt;""),INDEX(AF$3:AF523,MATCH(MAX(AB$3:AB523),AB$3:AB523,0),0),""),B524)</f>
        <v/>
      </c>
      <c r="AG524" s="60" t="str">
        <f>IF(C524="",IF(OR($B524&lt;&gt;"",$D524&lt;&gt;"",$E524&lt;&gt;"",$F524&lt;&gt;""),INDEX(AG$3:AG523,MATCH(MAX(AC$3:AC523),AC$3:AC523,0),0),""),C524)</f>
        <v/>
      </c>
      <c r="AH524" s="60" t="str">
        <f>IF(D524="",IF(OR($B524&lt;&gt;"",$C524&lt;&gt;"",$E524&lt;&gt;"",$F524&lt;&gt;""),INDEX(AH$3:AH523,MATCH(MAX(AD$3:AD523),AD$3:AD523,0),0),""),D524)</f>
        <v/>
      </c>
      <c r="AI524" s="19" t="str">
        <f t="shared" si="280"/>
        <v/>
      </c>
      <c r="AJ524" s="22" t="str">
        <f>IF(AK524="","",$AK524&amp;"@"&amp;AL524&amp;IF(AL524="","","@"&amp;COUNTIF($AI$3:AI524,AL524)))</f>
        <v/>
      </c>
      <c r="AK524" s="45" t="str">
        <f t="shared" si="281"/>
        <v/>
      </c>
      <c r="AL524" s="5" t="str">
        <f>IF(AI524="",IF(AND(F524&lt;&gt;"",E524=""),INDEX($AI$3:AI523,MATCH(MAX($AE$3:AE523),$AE$3:AE523,0),0),""),AI524)</f>
        <v/>
      </c>
      <c r="AM524" s="22" t="str">
        <f>IF(入力!F524="","",IFERROR(INDEX(設定!$B$3:$B$100003,IFERROR(MATCH("*"&amp;$F524&amp;"*",設定!B$3:B$100003,0),MATCH("*"&amp;$F524&amp;"*",設定!C$3:C$100003,0)),0),入力!F524))&amp;""</f>
        <v/>
      </c>
      <c r="AN524" s="22" t="str">
        <f>IF(AM524="","",IFERROR(IF(入力!I524="",INDEX(設定!$D$3:$D$100003,MATCH("*"&amp;$AM524&amp;"*",設定!B$3:B$100003,0),0),I524),I524))&amp;""</f>
        <v/>
      </c>
      <c r="AO524" s="22" t="str">
        <f t="shared" si="282"/>
        <v/>
      </c>
      <c r="AP524" s="22" t="str">
        <f t="shared" si="283"/>
        <v/>
      </c>
      <c r="AQ524" s="22" t="str">
        <f>IF(AM524="","",IFERROR(IF(入力!H524="",INDEX(設定!$E$3:$X$100003,MATCH("*"&amp;$AM524&amp;"*",設定!B$3:B$100003,0),MATCH($AK524,設定!$E$1:$X$1,1)),H524),H524))</f>
        <v/>
      </c>
      <c r="AR524" s="23" t="str">
        <f t="shared" si="284"/>
        <v/>
      </c>
      <c r="AS524" s="23" t="str">
        <f>IF(AND(AR524&lt;&gt;"",COUNTIF($AJ$3:AJ524,AJ524)=1),SUMIF($AJ$3:$AR$100003,AJ524,$AR$3:$AR$100003),"")</f>
        <v/>
      </c>
      <c r="AT524" s="23" t="str">
        <f>IF(AND(COUNTIF($AK$3:AK524,AK524)=COUNTIF($AK$3:AK100524,AK524),AK524&lt;&gt;""),SUMIF($AK$3:AK524,AK524,$AR$3:AR524),"")</f>
        <v/>
      </c>
      <c r="AU524" s="125"/>
      <c r="AV524" s="22" t="str">
        <f>IF(COUNT(BA524:BF524)=6,MAX($AV$3:AV523)+1,"")</f>
        <v/>
      </c>
      <c r="AW524" s="22" t="str">
        <f>IF(AX524="","",RANK(AX524,$AX$3:$AX$100003,1)+COUNTIF($AX$3:AX524,AX524)-1)</f>
        <v/>
      </c>
      <c r="AX524" s="22" t="str">
        <f t="shared" si="263"/>
        <v/>
      </c>
      <c r="AY524" s="22" t="str">
        <f>IF(AL524="","",IF(COUNTIF($AL$3:AL524,AL524)=1,1+MAX($AY$3:AY523),INDEX($AY$3:AY523,MATCH(AL524,$AL$3:AL524,0),0)))</f>
        <v/>
      </c>
      <c r="AZ524" s="22" t="str">
        <f>IF(AM524="","",IF(COUNTIF($AM$3:AM524,AM524)=1,1+MAX($AZ$3:AZ523),INDEX($AZ$3:AZ523,MATCH(AM524,$AM$3:AM524,0),0)))</f>
        <v/>
      </c>
      <c r="BA524" s="79" t="str">
        <f t="shared" si="264"/>
        <v/>
      </c>
      <c r="BB524" s="79" t="str">
        <f t="shared" si="265"/>
        <v/>
      </c>
      <c r="BC524" s="22" t="str">
        <f>IF($AL524="","",IF(COUNTIF(AL524,"*"&amp;BC$1&amp;"*"),COUNTIF(AL$3:AL524,"*"&amp;BC$1&amp;"*"),""))</f>
        <v/>
      </c>
      <c r="BD524" s="22" t="str">
        <f>IF($AL524="","",IF(COUNTIF(AM524,"*"&amp;BD$1&amp;"*"),COUNTIF(AM$3:AM524,"*"&amp;BD$1&amp;"*"),""))</f>
        <v/>
      </c>
      <c r="BE524" s="22" t="str">
        <f>IF($AL524="","",IF(COUNTIF(AN524,"*"&amp;BE$1&amp;"*"),COUNTIF(AN$3:AN524,"*"&amp;BE$1&amp;"*"),""))</f>
        <v/>
      </c>
      <c r="BF524" s="22" t="str">
        <f>IF($AL524="","",IF(COUNTIF(AO524,"*"&amp;BF$1&amp;"*"),COUNTIF(AO$3:AO524,"*"&amp;BF$1&amp;"*"),""))</f>
        <v/>
      </c>
      <c r="BG524" s="83" t="str">
        <f t="shared" si="266"/>
        <v/>
      </c>
      <c r="BH524" s="22" t="str">
        <f t="shared" si="267"/>
        <v/>
      </c>
      <c r="BI524" s="22" t="str">
        <f t="shared" si="268"/>
        <v/>
      </c>
      <c r="BK524" s="22" t="str">
        <f>IF($BK$1&gt;=1+MAX($BK$3:BK523),1+MAX($BK$3:BK523),"")</f>
        <v/>
      </c>
      <c r="BL524" s="22" t="str">
        <f t="shared" si="285"/>
        <v/>
      </c>
      <c r="BM524" s="22" t="str">
        <f t="shared" si="285"/>
        <v/>
      </c>
      <c r="BN524" s="22" t="str">
        <f t="shared" si="285"/>
        <v/>
      </c>
      <c r="BO524" s="22" t="str">
        <f t="shared" si="285"/>
        <v/>
      </c>
      <c r="BP524" s="22" t="str">
        <f t="shared" si="285"/>
        <v/>
      </c>
      <c r="BQ524" s="22" t="str">
        <f t="shared" si="285"/>
        <v/>
      </c>
      <c r="BR524" s="22" t="str">
        <f t="shared" si="285"/>
        <v/>
      </c>
      <c r="BS524" s="22" t="str">
        <f t="shared" si="285"/>
        <v/>
      </c>
      <c r="BT524" s="22" t="str">
        <f t="shared" si="285"/>
        <v/>
      </c>
      <c r="BU524" s="22" t="str">
        <f t="shared" si="285"/>
        <v/>
      </c>
      <c r="BV524" s="22" t="str">
        <f t="shared" si="285"/>
        <v/>
      </c>
    </row>
    <row r="525" spans="2:74" ht="30" customHeight="1" x14ac:dyDescent="0.2">
      <c r="B525" s="75"/>
      <c r="C525" s="75"/>
      <c r="D525" s="77"/>
      <c r="E525" s="49"/>
      <c r="F525" s="49"/>
      <c r="G525" s="50"/>
      <c r="H525" s="51"/>
      <c r="I525" s="50"/>
      <c r="J525" s="53"/>
      <c r="K525" s="55" t="str">
        <f t="shared" si="269"/>
        <v/>
      </c>
      <c r="L525" s="50" t="str">
        <f t="shared" si="270"/>
        <v/>
      </c>
      <c r="M525" s="50" t="str">
        <f t="shared" si="271"/>
        <v/>
      </c>
      <c r="N525" s="72" t="str">
        <f t="shared" si="272"/>
        <v/>
      </c>
      <c r="O525" s="72" t="str">
        <f t="shared" si="273"/>
        <v/>
      </c>
      <c r="P525" s="51" t="str">
        <f t="shared" si="274"/>
        <v/>
      </c>
      <c r="Q525" s="21"/>
      <c r="R525" s="68" t="str">
        <f t="shared" si="275"/>
        <v/>
      </c>
      <c r="S525" s="51" t="str">
        <f t="shared" si="276"/>
        <v/>
      </c>
      <c r="T525" s="24"/>
      <c r="U525" s="7" t="str">
        <f t="shared" si="261"/>
        <v/>
      </c>
      <c r="V525" s="8" t="str">
        <f t="shared" si="277"/>
        <v/>
      </c>
      <c r="W525" s="21"/>
      <c r="X525" s="14" t="str">
        <f t="shared" si="262"/>
        <v/>
      </c>
      <c r="Y525" s="14" t="str">
        <f t="shared" si="278"/>
        <v/>
      </c>
      <c r="Z525" s="8" t="str">
        <f t="shared" si="279"/>
        <v/>
      </c>
      <c r="AA525" s="24"/>
      <c r="AB525" s="4" t="str">
        <f>IF(B525="","",COUNT(B$3:B525))</f>
        <v/>
      </c>
      <c r="AC525" s="4" t="str">
        <f>IF(C525="","",COUNT(C$3:C525))</f>
        <v/>
      </c>
      <c r="AD525" s="4" t="str">
        <f>IF(D525="","",COUNT(D$3:D525))</f>
        <v/>
      </c>
      <c r="AE525" s="22" t="str">
        <f>IF(E525="","",COUNTA($E$3:E525))</f>
        <v/>
      </c>
      <c r="AF525" s="60" t="str">
        <f>IF(B525="",IF(OR($C525&lt;&gt;"",$D525&lt;&gt;"",$E525&lt;&gt;"",$F525&lt;&gt;""),INDEX(AF$3:AF524,MATCH(MAX(AB$3:AB524),AB$3:AB524,0),0),""),B525)</f>
        <v/>
      </c>
      <c r="AG525" s="60" t="str">
        <f>IF(C525="",IF(OR($B525&lt;&gt;"",$D525&lt;&gt;"",$E525&lt;&gt;"",$F525&lt;&gt;""),INDEX(AG$3:AG524,MATCH(MAX(AC$3:AC524),AC$3:AC524,0),0),""),C525)</f>
        <v/>
      </c>
      <c r="AH525" s="60" t="str">
        <f>IF(D525="",IF(OR($B525&lt;&gt;"",$C525&lt;&gt;"",$E525&lt;&gt;"",$F525&lt;&gt;""),INDEX(AH$3:AH524,MATCH(MAX(AD$3:AD524),AD$3:AD524,0),0),""),D525)</f>
        <v/>
      </c>
      <c r="AI525" s="19" t="str">
        <f t="shared" si="280"/>
        <v/>
      </c>
      <c r="AJ525" s="22" t="str">
        <f>IF(AK525="","",$AK525&amp;"@"&amp;AL525&amp;IF(AL525="","","@"&amp;COUNTIF($AI$3:AI525,AL525)))</f>
        <v/>
      </c>
      <c r="AK525" s="45" t="str">
        <f t="shared" si="281"/>
        <v/>
      </c>
      <c r="AL525" s="5" t="str">
        <f>IF(AI525="",IF(AND(F525&lt;&gt;"",E525=""),INDEX($AI$3:AI524,MATCH(MAX($AE$3:AE524),$AE$3:AE524,0),0),""),AI525)</f>
        <v/>
      </c>
      <c r="AM525" s="22" t="str">
        <f>IF(入力!F525="","",IFERROR(INDEX(設定!$B$3:$B$100003,IFERROR(MATCH("*"&amp;$F525&amp;"*",設定!B$3:B$100003,0),MATCH("*"&amp;$F525&amp;"*",設定!C$3:C$100003,0)),0),入力!F525))&amp;""</f>
        <v/>
      </c>
      <c r="AN525" s="22" t="str">
        <f>IF(AM525="","",IFERROR(IF(入力!I525="",INDEX(設定!$D$3:$D$100003,MATCH("*"&amp;$AM525&amp;"*",設定!B$3:B$100003,0),0),I525),I525))&amp;""</f>
        <v/>
      </c>
      <c r="AO525" s="22" t="str">
        <f t="shared" si="282"/>
        <v/>
      </c>
      <c r="AP525" s="22" t="str">
        <f t="shared" si="283"/>
        <v/>
      </c>
      <c r="AQ525" s="22" t="str">
        <f>IF(AM525="","",IFERROR(IF(入力!H525="",INDEX(設定!$E$3:$X$100003,MATCH("*"&amp;$AM525&amp;"*",設定!B$3:B$100003,0),MATCH($AK525,設定!$E$1:$X$1,1)),H525),H525))</f>
        <v/>
      </c>
      <c r="AR525" s="23" t="str">
        <f t="shared" si="284"/>
        <v/>
      </c>
      <c r="AS525" s="23" t="str">
        <f>IF(AND(AR525&lt;&gt;"",COUNTIF($AJ$3:AJ525,AJ525)=1),SUMIF($AJ$3:$AR$100003,AJ525,$AR$3:$AR$100003),"")</f>
        <v/>
      </c>
      <c r="AT525" s="23" t="str">
        <f>IF(AND(COUNTIF($AK$3:AK525,AK525)=COUNTIF($AK$3:AK100525,AK525),AK525&lt;&gt;""),SUMIF($AK$3:AK525,AK525,$AR$3:AR525),"")</f>
        <v/>
      </c>
      <c r="AU525" s="125"/>
      <c r="AV525" s="22" t="str">
        <f>IF(COUNT(BA525:BF525)=6,MAX($AV$3:AV524)+1,"")</f>
        <v/>
      </c>
      <c r="AW525" s="22" t="str">
        <f>IF(AX525="","",RANK(AX525,$AX$3:$AX$100003,1)+COUNTIF($AX$3:AX525,AX525)-1)</f>
        <v/>
      </c>
      <c r="AX525" s="22" t="str">
        <f t="shared" si="263"/>
        <v/>
      </c>
      <c r="AY525" s="22" t="str">
        <f>IF(AL525="","",IF(COUNTIF($AL$3:AL525,AL525)=1,1+MAX($AY$3:AY524),INDEX($AY$3:AY524,MATCH(AL525,$AL$3:AL525,0),0)))</f>
        <v/>
      </c>
      <c r="AZ525" s="22" t="str">
        <f>IF(AM525="","",IF(COUNTIF($AM$3:AM525,AM525)=1,1+MAX($AZ$3:AZ524),INDEX($AZ$3:AZ524,MATCH(AM525,$AM$3:AM525,0),0)))</f>
        <v/>
      </c>
      <c r="BA525" s="79" t="str">
        <f t="shared" si="264"/>
        <v/>
      </c>
      <c r="BB525" s="79" t="str">
        <f t="shared" si="265"/>
        <v/>
      </c>
      <c r="BC525" s="22" t="str">
        <f>IF($AL525="","",IF(COUNTIF(AL525,"*"&amp;BC$1&amp;"*"),COUNTIF(AL$3:AL525,"*"&amp;BC$1&amp;"*"),""))</f>
        <v/>
      </c>
      <c r="BD525" s="22" t="str">
        <f>IF($AL525="","",IF(COUNTIF(AM525,"*"&amp;BD$1&amp;"*"),COUNTIF(AM$3:AM525,"*"&amp;BD$1&amp;"*"),""))</f>
        <v/>
      </c>
      <c r="BE525" s="22" t="str">
        <f>IF($AL525="","",IF(COUNTIF(AN525,"*"&amp;BE$1&amp;"*"),COUNTIF(AN$3:AN525,"*"&amp;BE$1&amp;"*"),""))</f>
        <v/>
      </c>
      <c r="BF525" s="22" t="str">
        <f>IF($AL525="","",IF(COUNTIF(AO525,"*"&amp;BF$1&amp;"*"),COUNTIF(AO$3:AO525,"*"&amp;BF$1&amp;"*"),""))</f>
        <v/>
      </c>
      <c r="BG525" s="83" t="str">
        <f t="shared" si="266"/>
        <v/>
      </c>
      <c r="BH525" s="22" t="str">
        <f t="shared" si="267"/>
        <v/>
      </c>
      <c r="BI525" s="22" t="str">
        <f t="shared" si="268"/>
        <v/>
      </c>
      <c r="BK525" s="22" t="str">
        <f>IF($BK$1&gt;=1+MAX($BK$3:BK524),1+MAX($BK$3:BK524),"")</f>
        <v/>
      </c>
      <c r="BL525" s="22" t="str">
        <f t="shared" si="285"/>
        <v/>
      </c>
      <c r="BM525" s="22" t="str">
        <f t="shared" si="285"/>
        <v/>
      </c>
      <c r="BN525" s="22" t="str">
        <f t="shared" si="285"/>
        <v/>
      </c>
      <c r="BO525" s="22" t="str">
        <f t="shared" si="285"/>
        <v/>
      </c>
      <c r="BP525" s="22" t="str">
        <f t="shared" si="285"/>
        <v/>
      </c>
      <c r="BQ525" s="22" t="str">
        <f t="shared" si="285"/>
        <v/>
      </c>
      <c r="BR525" s="22" t="str">
        <f t="shared" si="285"/>
        <v/>
      </c>
      <c r="BS525" s="22" t="str">
        <f t="shared" si="285"/>
        <v/>
      </c>
      <c r="BT525" s="22" t="str">
        <f t="shared" si="285"/>
        <v/>
      </c>
      <c r="BU525" s="22" t="str">
        <f t="shared" si="285"/>
        <v/>
      </c>
      <c r="BV525" s="22" t="str">
        <f t="shared" si="285"/>
        <v/>
      </c>
    </row>
    <row r="526" spans="2:74" ht="30" customHeight="1" x14ac:dyDescent="0.2">
      <c r="B526" s="75"/>
      <c r="C526" s="75"/>
      <c r="D526" s="77"/>
      <c r="E526" s="49"/>
      <c r="F526" s="49"/>
      <c r="G526" s="50"/>
      <c r="H526" s="51"/>
      <c r="I526" s="50"/>
      <c r="J526" s="53"/>
      <c r="K526" s="55" t="str">
        <f t="shared" si="269"/>
        <v/>
      </c>
      <c r="L526" s="50" t="str">
        <f t="shared" si="270"/>
        <v/>
      </c>
      <c r="M526" s="50" t="str">
        <f t="shared" si="271"/>
        <v/>
      </c>
      <c r="N526" s="72" t="str">
        <f t="shared" si="272"/>
        <v/>
      </c>
      <c r="O526" s="72" t="str">
        <f t="shared" si="273"/>
        <v/>
      </c>
      <c r="P526" s="51" t="str">
        <f t="shared" si="274"/>
        <v/>
      </c>
      <c r="Q526" s="21"/>
      <c r="R526" s="68" t="str">
        <f t="shared" si="275"/>
        <v/>
      </c>
      <c r="S526" s="51" t="str">
        <f t="shared" si="276"/>
        <v/>
      </c>
      <c r="T526" s="24"/>
      <c r="U526" s="7" t="str">
        <f t="shared" si="261"/>
        <v/>
      </c>
      <c r="V526" s="8" t="str">
        <f t="shared" si="277"/>
        <v/>
      </c>
      <c r="W526" s="21"/>
      <c r="X526" s="14" t="str">
        <f t="shared" si="262"/>
        <v/>
      </c>
      <c r="Y526" s="14" t="str">
        <f t="shared" si="278"/>
        <v/>
      </c>
      <c r="Z526" s="8" t="str">
        <f t="shared" si="279"/>
        <v/>
      </c>
      <c r="AA526" s="24"/>
      <c r="AB526" s="4" t="str">
        <f>IF(B526="","",COUNT(B$3:B526))</f>
        <v/>
      </c>
      <c r="AC526" s="4" t="str">
        <f>IF(C526="","",COUNT(C$3:C526))</f>
        <v/>
      </c>
      <c r="AD526" s="4" t="str">
        <f>IF(D526="","",COUNT(D$3:D526))</f>
        <v/>
      </c>
      <c r="AE526" s="22" t="str">
        <f>IF(E526="","",COUNTA($E$3:E526))</f>
        <v/>
      </c>
      <c r="AF526" s="60" t="str">
        <f>IF(B526="",IF(OR($C526&lt;&gt;"",$D526&lt;&gt;"",$E526&lt;&gt;"",$F526&lt;&gt;""),INDEX(AF$3:AF525,MATCH(MAX(AB$3:AB525),AB$3:AB525,0),0),""),B526)</f>
        <v/>
      </c>
      <c r="AG526" s="60" t="str">
        <f>IF(C526="",IF(OR($B526&lt;&gt;"",$D526&lt;&gt;"",$E526&lt;&gt;"",$F526&lt;&gt;""),INDEX(AG$3:AG525,MATCH(MAX(AC$3:AC525),AC$3:AC525,0),0),""),C526)</f>
        <v/>
      </c>
      <c r="AH526" s="60" t="str">
        <f>IF(D526="",IF(OR($B526&lt;&gt;"",$C526&lt;&gt;"",$E526&lt;&gt;"",$F526&lt;&gt;""),INDEX(AH$3:AH525,MATCH(MAX(AD$3:AD525),AD$3:AD525,0),0),""),D526)</f>
        <v/>
      </c>
      <c r="AI526" s="19" t="str">
        <f t="shared" si="280"/>
        <v/>
      </c>
      <c r="AJ526" s="22" t="str">
        <f>IF(AK526="","",$AK526&amp;"@"&amp;AL526&amp;IF(AL526="","","@"&amp;COUNTIF($AI$3:AI526,AL526)))</f>
        <v/>
      </c>
      <c r="AK526" s="45" t="str">
        <f t="shared" si="281"/>
        <v/>
      </c>
      <c r="AL526" s="5" t="str">
        <f>IF(AI526="",IF(AND(F526&lt;&gt;"",E526=""),INDEX($AI$3:AI525,MATCH(MAX($AE$3:AE525),$AE$3:AE525,0),0),""),AI526)</f>
        <v/>
      </c>
      <c r="AM526" s="22" t="str">
        <f>IF(入力!F526="","",IFERROR(INDEX(設定!$B$3:$B$100003,IFERROR(MATCH("*"&amp;$F526&amp;"*",設定!B$3:B$100003,0),MATCH("*"&amp;$F526&amp;"*",設定!C$3:C$100003,0)),0),入力!F526))&amp;""</f>
        <v/>
      </c>
      <c r="AN526" s="22" t="str">
        <f>IF(AM526="","",IFERROR(IF(入力!I526="",INDEX(設定!$D$3:$D$100003,MATCH("*"&amp;$AM526&amp;"*",設定!B$3:B$100003,0),0),I526),I526))&amp;""</f>
        <v/>
      </c>
      <c r="AO526" s="22" t="str">
        <f t="shared" si="282"/>
        <v/>
      </c>
      <c r="AP526" s="22" t="str">
        <f t="shared" si="283"/>
        <v/>
      </c>
      <c r="AQ526" s="22" t="str">
        <f>IF(AM526="","",IFERROR(IF(入力!H526="",INDEX(設定!$E$3:$X$100003,MATCH("*"&amp;$AM526&amp;"*",設定!B$3:B$100003,0),MATCH($AK526,設定!$E$1:$X$1,1)),H526),H526))</f>
        <v/>
      </c>
      <c r="AR526" s="23" t="str">
        <f t="shared" si="284"/>
        <v/>
      </c>
      <c r="AS526" s="23" t="str">
        <f>IF(AND(AR526&lt;&gt;"",COUNTIF($AJ$3:AJ526,AJ526)=1),SUMIF($AJ$3:$AR$100003,AJ526,$AR$3:$AR$100003),"")</f>
        <v/>
      </c>
      <c r="AT526" s="23" t="str">
        <f>IF(AND(COUNTIF($AK$3:AK526,AK526)=COUNTIF($AK$3:AK100526,AK526),AK526&lt;&gt;""),SUMIF($AK$3:AK526,AK526,$AR$3:AR526),"")</f>
        <v/>
      </c>
      <c r="AU526" s="125"/>
      <c r="AV526" s="22" t="str">
        <f>IF(COUNT(BA526:BF526)=6,MAX($AV$3:AV525)+1,"")</f>
        <v/>
      </c>
      <c r="AW526" s="22" t="str">
        <f>IF(AX526="","",RANK(AX526,$AX$3:$AX$100003,1)+COUNTIF($AX$3:AX526,AX526)-1)</f>
        <v/>
      </c>
      <c r="AX526" s="22" t="str">
        <f t="shared" si="263"/>
        <v/>
      </c>
      <c r="AY526" s="22" t="str">
        <f>IF(AL526="","",IF(COUNTIF($AL$3:AL526,AL526)=1,1+MAX($AY$3:AY525),INDEX($AY$3:AY525,MATCH(AL526,$AL$3:AL526,0),0)))</f>
        <v/>
      </c>
      <c r="AZ526" s="22" t="str">
        <f>IF(AM526="","",IF(COUNTIF($AM$3:AM526,AM526)=1,1+MAX($AZ$3:AZ525),INDEX($AZ$3:AZ525,MATCH(AM526,$AM$3:AM526,0),0)))</f>
        <v/>
      </c>
      <c r="BA526" s="79" t="str">
        <f t="shared" si="264"/>
        <v/>
      </c>
      <c r="BB526" s="79" t="str">
        <f t="shared" si="265"/>
        <v/>
      </c>
      <c r="BC526" s="22" t="str">
        <f>IF($AL526="","",IF(COUNTIF(AL526,"*"&amp;BC$1&amp;"*"),COUNTIF(AL$3:AL526,"*"&amp;BC$1&amp;"*"),""))</f>
        <v/>
      </c>
      <c r="BD526" s="22" t="str">
        <f>IF($AL526="","",IF(COUNTIF(AM526,"*"&amp;BD$1&amp;"*"),COUNTIF(AM$3:AM526,"*"&amp;BD$1&amp;"*"),""))</f>
        <v/>
      </c>
      <c r="BE526" s="22" t="str">
        <f>IF($AL526="","",IF(COUNTIF(AN526,"*"&amp;BE$1&amp;"*"),COUNTIF(AN$3:AN526,"*"&amp;BE$1&amp;"*"),""))</f>
        <v/>
      </c>
      <c r="BF526" s="22" t="str">
        <f>IF($AL526="","",IF(COUNTIF(AO526,"*"&amp;BF$1&amp;"*"),COUNTIF(AO$3:AO526,"*"&amp;BF$1&amp;"*"),""))</f>
        <v/>
      </c>
      <c r="BG526" s="83" t="str">
        <f t="shared" si="266"/>
        <v/>
      </c>
      <c r="BH526" s="22" t="str">
        <f t="shared" si="267"/>
        <v/>
      </c>
      <c r="BI526" s="22" t="str">
        <f t="shared" si="268"/>
        <v/>
      </c>
      <c r="BK526" s="22" t="str">
        <f>IF($BK$1&gt;=1+MAX($BK$3:BK525),1+MAX($BK$3:BK525),"")</f>
        <v/>
      </c>
      <c r="BL526" s="22" t="str">
        <f t="shared" si="285"/>
        <v/>
      </c>
      <c r="BM526" s="22" t="str">
        <f t="shared" si="285"/>
        <v/>
      </c>
      <c r="BN526" s="22" t="str">
        <f t="shared" si="285"/>
        <v/>
      </c>
      <c r="BO526" s="22" t="str">
        <f t="shared" si="285"/>
        <v/>
      </c>
      <c r="BP526" s="22" t="str">
        <f t="shared" si="285"/>
        <v/>
      </c>
      <c r="BQ526" s="22" t="str">
        <f t="shared" si="285"/>
        <v/>
      </c>
      <c r="BR526" s="22" t="str">
        <f t="shared" si="285"/>
        <v/>
      </c>
      <c r="BS526" s="22" t="str">
        <f t="shared" si="285"/>
        <v/>
      </c>
      <c r="BT526" s="22" t="str">
        <f t="shared" si="285"/>
        <v/>
      </c>
      <c r="BU526" s="22" t="str">
        <f t="shared" si="285"/>
        <v/>
      </c>
      <c r="BV526" s="22" t="str">
        <f t="shared" si="285"/>
        <v/>
      </c>
    </row>
    <row r="527" spans="2:74" ht="30" customHeight="1" x14ac:dyDescent="0.2">
      <c r="B527" s="75"/>
      <c r="C527" s="75"/>
      <c r="D527" s="77"/>
      <c r="E527" s="49"/>
      <c r="F527" s="49"/>
      <c r="G527" s="50"/>
      <c r="H527" s="51"/>
      <c r="I527" s="50"/>
      <c r="J527" s="53"/>
      <c r="K527" s="55" t="str">
        <f t="shared" si="269"/>
        <v/>
      </c>
      <c r="L527" s="50" t="str">
        <f t="shared" si="270"/>
        <v/>
      </c>
      <c r="M527" s="50" t="str">
        <f t="shared" si="271"/>
        <v/>
      </c>
      <c r="N527" s="72" t="str">
        <f t="shared" si="272"/>
        <v/>
      </c>
      <c r="O527" s="72" t="str">
        <f t="shared" si="273"/>
        <v/>
      </c>
      <c r="P527" s="51" t="str">
        <f t="shared" si="274"/>
        <v/>
      </c>
      <c r="Q527" s="21"/>
      <c r="R527" s="68" t="str">
        <f t="shared" si="275"/>
        <v/>
      </c>
      <c r="S527" s="51" t="str">
        <f t="shared" si="276"/>
        <v/>
      </c>
      <c r="T527" s="24"/>
      <c r="U527" s="7" t="str">
        <f t="shared" si="261"/>
        <v/>
      </c>
      <c r="V527" s="8" t="str">
        <f t="shared" si="277"/>
        <v/>
      </c>
      <c r="W527" s="21"/>
      <c r="X527" s="14" t="str">
        <f t="shared" si="262"/>
        <v/>
      </c>
      <c r="Y527" s="14" t="str">
        <f t="shared" si="278"/>
        <v/>
      </c>
      <c r="Z527" s="8" t="str">
        <f t="shared" si="279"/>
        <v/>
      </c>
      <c r="AA527" s="24"/>
      <c r="AB527" s="4" t="str">
        <f>IF(B527="","",COUNT(B$3:B527))</f>
        <v/>
      </c>
      <c r="AC527" s="4" t="str">
        <f>IF(C527="","",COUNT(C$3:C527))</f>
        <v/>
      </c>
      <c r="AD527" s="4" t="str">
        <f>IF(D527="","",COUNT(D$3:D527))</f>
        <v/>
      </c>
      <c r="AE527" s="22" t="str">
        <f>IF(E527="","",COUNTA($E$3:E527))</f>
        <v/>
      </c>
      <c r="AF527" s="60" t="str">
        <f>IF(B527="",IF(OR($C527&lt;&gt;"",$D527&lt;&gt;"",$E527&lt;&gt;"",$F527&lt;&gt;""),INDEX(AF$3:AF526,MATCH(MAX(AB$3:AB526),AB$3:AB526,0),0),""),B527)</f>
        <v/>
      </c>
      <c r="AG527" s="60" t="str">
        <f>IF(C527="",IF(OR($B527&lt;&gt;"",$D527&lt;&gt;"",$E527&lt;&gt;"",$F527&lt;&gt;""),INDEX(AG$3:AG526,MATCH(MAX(AC$3:AC526),AC$3:AC526,0),0),""),C527)</f>
        <v/>
      </c>
      <c r="AH527" s="60" t="str">
        <f>IF(D527="",IF(OR($B527&lt;&gt;"",$C527&lt;&gt;"",$E527&lt;&gt;"",$F527&lt;&gt;""),INDEX(AH$3:AH526,MATCH(MAX(AD$3:AD526),AD$3:AD526,0),0),""),D527)</f>
        <v/>
      </c>
      <c r="AI527" s="19" t="str">
        <f t="shared" si="280"/>
        <v/>
      </c>
      <c r="AJ527" s="22" t="str">
        <f>IF(AK527="","",$AK527&amp;"@"&amp;AL527&amp;IF(AL527="","","@"&amp;COUNTIF($AI$3:AI527,AL527)))</f>
        <v/>
      </c>
      <c r="AK527" s="45" t="str">
        <f t="shared" si="281"/>
        <v/>
      </c>
      <c r="AL527" s="5" t="str">
        <f>IF(AI527="",IF(AND(F527&lt;&gt;"",E527=""),INDEX($AI$3:AI526,MATCH(MAX($AE$3:AE526),$AE$3:AE526,0),0),""),AI527)</f>
        <v/>
      </c>
      <c r="AM527" s="22" t="str">
        <f>IF(入力!F527="","",IFERROR(INDEX(設定!$B$3:$B$100003,IFERROR(MATCH("*"&amp;$F527&amp;"*",設定!B$3:B$100003,0),MATCH("*"&amp;$F527&amp;"*",設定!C$3:C$100003,0)),0),入力!F527))&amp;""</f>
        <v/>
      </c>
      <c r="AN527" s="22" t="str">
        <f>IF(AM527="","",IFERROR(IF(入力!I527="",INDEX(設定!$D$3:$D$100003,MATCH("*"&amp;$AM527&amp;"*",設定!B$3:B$100003,0),0),I527),I527))&amp;""</f>
        <v/>
      </c>
      <c r="AO527" s="22" t="str">
        <f t="shared" si="282"/>
        <v/>
      </c>
      <c r="AP527" s="22" t="str">
        <f t="shared" si="283"/>
        <v/>
      </c>
      <c r="AQ527" s="22" t="str">
        <f>IF(AM527="","",IFERROR(IF(入力!H527="",INDEX(設定!$E$3:$X$100003,MATCH("*"&amp;$AM527&amp;"*",設定!B$3:B$100003,0),MATCH($AK527,設定!$E$1:$X$1,1)),H527),H527))</f>
        <v/>
      </c>
      <c r="AR527" s="23" t="str">
        <f t="shared" si="284"/>
        <v/>
      </c>
      <c r="AS527" s="23" t="str">
        <f>IF(AND(AR527&lt;&gt;"",COUNTIF($AJ$3:AJ527,AJ527)=1),SUMIF($AJ$3:$AR$100003,AJ527,$AR$3:$AR$100003),"")</f>
        <v/>
      </c>
      <c r="AT527" s="23" t="str">
        <f>IF(AND(COUNTIF($AK$3:AK527,AK527)=COUNTIF($AK$3:AK100527,AK527),AK527&lt;&gt;""),SUMIF($AK$3:AK527,AK527,$AR$3:AR527),"")</f>
        <v/>
      </c>
      <c r="AU527" s="125"/>
      <c r="AV527" s="22" t="str">
        <f>IF(COUNT(BA527:BF527)=6,MAX($AV$3:AV526)+1,"")</f>
        <v/>
      </c>
      <c r="AW527" s="22" t="str">
        <f>IF(AX527="","",RANK(AX527,$AX$3:$AX$100003,1)+COUNTIF($AX$3:AX527,AX527)-1)</f>
        <v/>
      </c>
      <c r="AX527" s="22" t="str">
        <f t="shared" si="263"/>
        <v/>
      </c>
      <c r="AY527" s="22" t="str">
        <f>IF(AL527="","",IF(COUNTIF($AL$3:AL527,AL527)=1,1+MAX($AY$3:AY526),INDEX($AY$3:AY526,MATCH(AL527,$AL$3:AL527,0),0)))</f>
        <v/>
      </c>
      <c r="AZ527" s="22" t="str">
        <f>IF(AM527="","",IF(COUNTIF($AM$3:AM527,AM527)=1,1+MAX($AZ$3:AZ526),INDEX($AZ$3:AZ526,MATCH(AM527,$AM$3:AM527,0),0)))</f>
        <v/>
      </c>
      <c r="BA527" s="79" t="str">
        <f t="shared" si="264"/>
        <v/>
      </c>
      <c r="BB527" s="79" t="str">
        <f t="shared" si="265"/>
        <v/>
      </c>
      <c r="BC527" s="22" t="str">
        <f>IF($AL527="","",IF(COUNTIF(AL527,"*"&amp;BC$1&amp;"*"),COUNTIF(AL$3:AL527,"*"&amp;BC$1&amp;"*"),""))</f>
        <v/>
      </c>
      <c r="BD527" s="22" t="str">
        <f>IF($AL527="","",IF(COUNTIF(AM527,"*"&amp;BD$1&amp;"*"),COUNTIF(AM$3:AM527,"*"&amp;BD$1&amp;"*"),""))</f>
        <v/>
      </c>
      <c r="BE527" s="22" t="str">
        <f>IF($AL527="","",IF(COUNTIF(AN527,"*"&amp;BE$1&amp;"*"),COUNTIF(AN$3:AN527,"*"&amp;BE$1&amp;"*"),""))</f>
        <v/>
      </c>
      <c r="BF527" s="22" t="str">
        <f>IF($AL527="","",IF(COUNTIF(AO527,"*"&amp;BF$1&amp;"*"),COUNTIF(AO$3:AO527,"*"&amp;BF$1&amp;"*"),""))</f>
        <v/>
      </c>
      <c r="BG527" s="83" t="str">
        <f t="shared" si="266"/>
        <v/>
      </c>
      <c r="BH527" s="22" t="str">
        <f t="shared" si="267"/>
        <v/>
      </c>
      <c r="BI527" s="22" t="str">
        <f t="shared" si="268"/>
        <v/>
      </c>
      <c r="BK527" s="22" t="str">
        <f>IF($BK$1&gt;=1+MAX($BK$3:BK526),1+MAX($BK$3:BK526),"")</f>
        <v/>
      </c>
      <c r="BL527" s="22" t="str">
        <f t="shared" si="285"/>
        <v/>
      </c>
      <c r="BM527" s="22" t="str">
        <f t="shared" si="285"/>
        <v/>
      </c>
      <c r="BN527" s="22" t="str">
        <f t="shared" si="285"/>
        <v/>
      </c>
      <c r="BO527" s="22" t="str">
        <f t="shared" si="285"/>
        <v/>
      </c>
      <c r="BP527" s="22" t="str">
        <f t="shared" si="285"/>
        <v/>
      </c>
      <c r="BQ527" s="22" t="str">
        <f t="shared" si="285"/>
        <v/>
      </c>
      <c r="BR527" s="22" t="str">
        <f t="shared" si="285"/>
        <v/>
      </c>
      <c r="BS527" s="22" t="str">
        <f t="shared" si="285"/>
        <v/>
      </c>
      <c r="BT527" s="22" t="str">
        <f t="shared" si="285"/>
        <v/>
      </c>
      <c r="BU527" s="22" t="str">
        <f t="shared" si="285"/>
        <v/>
      </c>
      <c r="BV527" s="22" t="str">
        <f t="shared" si="285"/>
        <v/>
      </c>
    </row>
    <row r="528" spans="2:74" ht="30" customHeight="1" x14ac:dyDescent="0.2">
      <c r="B528" s="75"/>
      <c r="C528" s="75"/>
      <c r="D528" s="77"/>
      <c r="E528" s="49"/>
      <c r="F528" s="49"/>
      <c r="G528" s="50"/>
      <c r="H528" s="51"/>
      <c r="I528" s="50"/>
      <c r="J528" s="53"/>
      <c r="K528" s="55" t="str">
        <f t="shared" si="269"/>
        <v/>
      </c>
      <c r="L528" s="50" t="str">
        <f t="shared" si="270"/>
        <v/>
      </c>
      <c r="M528" s="50" t="str">
        <f t="shared" si="271"/>
        <v/>
      </c>
      <c r="N528" s="72" t="str">
        <f t="shared" si="272"/>
        <v/>
      </c>
      <c r="O528" s="72" t="str">
        <f t="shared" si="273"/>
        <v/>
      </c>
      <c r="P528" s="51" t="str">
        <f t="shared" si="274"/>
        <v/>
      </c>
      <c r="Q528" s="21"/>
      <c r="R528" s="68" t="str">
        <f t="shared" si="275"/>
        <v/>
      </c>
      <c r="S528" s="51" t="str">
        <f t="shared" si="276"/>
        <v/>
      </c>
      <c r="T528" s="24"/>
      <c r="U528" s="7" t="str">
        <f t="shared" si="261"/>
        <v/>
      </c>
      <c r="V528" s="8" t="str">
        <f t="shared" si="277"/>
        <v/>
      </c>
      <c r="W528" s="21"/>
      <c r="X528" s="14" t="str">
        <f t="shared" si="262"/>
        <v/>
      </c>
      <c r="Y528" s="14" t="str">
        <f t="shared" si="278"/>
        <v/>
      </c>
      <c r="Z528" s="8" t="str">
        <f t="shared" si="279"/>
        <v/>
      </c>
      <c r="AA528" s="24"/>
      <c r="AB528" s="4" t="str">
        <f>IF(B528="","",COUNT(B$3:B528))</f>
        <v/>
      </c>
      <c r="AC528" s="4" t="str">
        <f>IF(C528="","",COUNT(C$3:C528))</f>
        <v/>
      </c>
      <c r="AD528" s="4" t="str">
        <f>IF(D528="","",COUNT(D$3:D528))</f>
        <v/>
      </c>
      <c r="AE528" s="22" t="str">
        <f>IF(E528="","",COUNTA($E$3:E528))</f>
        <v/>
      </c>
      <c r="AF528" s="60" t="str">
        <f>IF(B528="",IF(OR($C528&lt;&gt;"",$D528&lt;&gt;"",$E528&lt;&gt;"",$F528&lt;&gt;""),INDEX(AF$3:AF527,MATCH(MAX(AB$3:AB527),AB$3:AB527,0),0),""),B528)</f>
        <v/>
      </c>
      <c r="AG528" s="60" t="str">
        <f>IF(C528="",IF(OR($B528&lt;&gt;"",$D528&lt;&gt;"",$E528&lt;&gt;"",$F528&lt;&gt;""),INDEX(AG$3:AG527,MATCH(MAX(AC$3:AC527),AC$3:AC527,0),0),""),C528)</f>
        <v/>
      </c>
      <c r="AH528" s="60" t="str">
        <f>IF(D528="",IF(OR($B528&lt;&gt;"",$C528&lt;&gt;"",$E528&lt;&gt;"",$F528&lt;&gt;""),INDEX(AH$3:AH527,MATCH(MAX(AD$3:AD527),AD$3:AD527,0),0),""),D528)</f>
        <v/>
      </c>
      <c r="AI528" s="19" t="str">
        <f t="shared" si="280"/>
        <v/>
      </c>
      <c r="AJ528" s="22" t="str">
        <f>IF(AK528="","",$AK528&amp;"@"&amp;AL528&amp;IF(AL528="","","@"&amp;COUNTIF($AI$3:AI528,AL528)))</f>
        <v/>
      </c>
      <c r="AK528" s="45" t="str">
        <f t="shared" si="281"/>
        <v/>
      </c>
      <c r="AL528" s="5" t="str">
        <f>IF(AI528="",IF(AND(F528&lt;&gt;"",E528=""),INDEX($AI$3:AI527,MATCH(MAX($AE$3:AE527),$AE$3:AE527,0),0),""),AI528)</f>
        <v/>
      </c>
      <c r="AM528" s="22" t="str">
        <f>IF(入力!F528="","",IFERROR(INDEX(設定!$B$3:$B$100003,IFERROR(MATCH("*"&amp;$F528&amp;"*",設定!B$3:B$100003,0),MATCH("*"&amp;$F528&amp;"*",設定!C$3:C$100003,0)),0),入力!F528))&amp;""</f>
        <v/>
      </c>
      <c r="AN528" s="22" t="str">
        <f>IF(AM528="","",IFERROR(IF(入力!I528="",INDEX(設定!$D$3:$D$100003,MATCH("*"&amp;$AM528&amp;"*",設定!B$3:B$100003,0),0),I528),I528))&amp;""</f>
        <v/>
      </c>
      <c r="AO528" s="22" t="str">
        <f t="shared" si="282"/>
        <v/>
      </c>
      <c r="AP528" s="22" t="str">
        <f t="shared" si="283"/>
        <v/>
      </c>
      <c r="AQ528" s="22" t="str">
        <f>IF(AM528="","",IFERROR(IF(入力!H528="",INDEX(設定!$E$3:$X$100003,MATCH("*"&amp;$AM528&amp;"*",設定!B$3:B$100003,0),MATCH($AK528,設定!$E$1:$X$1,1)),H528),H528))</f>
        <v/>
      </c>
      <c r="AR528" s="23" t="str">
        <f t="shared" si="284"/>
        <v/>
      </c>
      <c r="AS528" s="23" t="str">
        <f>IF(AND(AR528&lt;&gt;"",COUNTIF($AJ$3:AJ528,AJ528)=1),SUMIF($AJ$3:$AR$100003,AJ528,$AR$3:$AR$100003),"")</f>
        <v/>
      </c>
      <c r="AT528" s="23" t="str">
        <f>IF(AND(COUNTIF($AK$3:AK528,AK528)=COUNTIF($AK$3:AK100528,AK528),AK528&lt;&gt;""),SUMIF($AK$3:AK528,AK528,$AR$3:AR528),"")</f>
        <v/>
      </c>
      <c r="AU528" s="125"/>
      <c r="AV528" s="22" t="str">
        <f>IF(COUNT(BA528:BF528)=6,MAX($AV$3:AV527)+1,"")</f>
        <v/>
      </c>
      <c r="AW528" s="22" t="str">
        <f>IF(AX528="","",RANK(AX528,$AX$3:$AX$100003,1)+COUNTIF($AX$3:AX528,AX528)-1)</f>
        <v/>
      </c>
      <c r="AX528" s="22" t="str">
        <f t="shared" si="263"/>
        <v/>
      </c>
      <c r="AY528" s="22" t="str">
        <f>IF(AL528="","",IF(COUNTIF($AL$3:AL528,AL528)=1,1+MAX($AY$3:AY527),INDEX($AY$3:AY527,MATCH(AL528,$AL$3:AL528,0),0)))</f>
        <v/>
      </c>
      <c r="AZ528" s="22" t="str">
        <f>IF(AM528="","",IF(COUNTIF($AM$3:AM528,AM528)=1,1+MAX($AZ$3:AZ527),INDEX($AZ$3:AZ527,MATCH(AM528,$AM$3:AM528,0),0)))</f>
        <v/>
      </c>
      <c r="BA528" s="79" t="str">
        <f t="shared" si="264"/>
        <v/>
      </c>
      <c r="BB528" s="79" t="str">
        <f t="shared" si="265"/>
        <v/>
      </c>
      <c r="BC528" s="22" t="str">
        <f>IF($AL528="","",IF(COUNTIF(AL528,"*"&amp;BC$1&amp;"*"),COUNTIF(AL$3:AL528,"*"&amp;BC$1&amp;"*"),""))</f>
        <v/>
      </c>
      <c r="BD528" s="22" t="str">
        <f>IF($AL528="","",IF(COUNTIF(AM528,"*"&amp;BD$1&amp;"*"),COUNTIF(AM$3:AM528,"*"&amp;BD$1&amp;"*"),""))</f>
        <v/>
      </c>
      <c r="BE528" s="22" t="str">
        <f>IF($AL528="","",IF(COUNTIF(AN528,"*"&amp;BE$1&amp;"*"),COUNTIF(AN$3:AN528,"*"&amp;BE$1&amp;"*"),""))</f>
        <v/>
      </c>
      <c r="BF528" s="22" t="str">
        <f>IF($AL528="","",IF(COUNTIF(AO528,"*"&amp;BF$1&amp;"*"),COUNTIF(AO$3:AO528,"*"&amp;BF$1&amp;"*"),""))</f>
        <v/>
      </c>
      <c r="BG528" s="83" t="str">
        <f t="shared" si="266"/>
        <v/>
      </c>
      <c r="BH528" s="22" t="str">
        <f t="shared" si="267"/>
        <v/>
      </c>
      <c r="BI528" s="22" t="str">
        <f t="shared" si="268"/>
        <v/>
      </c>
      <c r="BK528" s="22" t="str">
        <f>IF($BK$1&gt;=1+MAX($BK$3:BK527),1+MAX($BK$3:BK527),"")</f>
        <v/>
      </c>
      <c r="BL528" s="22" t="str">
        <f t="shared" si="285"/>
        <v/>
      </c>
      <c r="BM528" s="22" t="str">
        <f t="shared" si="285"/>
        <v/>
      </c>
      <c r="BN528" s="22" t="str">
        <f t="shared" si="285"/>
        <v/>
      </c>
      <c r="BO528" s="22" t="str">
        <f t="shared" si="285"/>
        <v/>
      </c>
      <c r="BP528" s="22" t="str">
        <f t="shared" si="285"/>
        <v/>
      </c>
      <c r="BQ528" s="22" t="str">
        <f t="shared" si="285"/>
        <v/>
      </c>
      <c r="BR528" s="22" t="str">
        <f t="shared" si="285"/>
        <v/>
      </c>
      <c r="BS528" s="22" t="str">
        <f t="shared" si="285"/>
        <v/>
      </c>
      <c r="BT528" s="22" t="str">
        <f t="shared" si="285"/>
        <v/>
      </c>
      <c r="BU528" s="22" t="str">
        <f t="shared" si="285"/>
        <v/>
      </c>
      <c r="BV528" s="22" t="str">
        <f t="shared" si="285"/>
        <v/>
      </c>
    </row>
    <row r="529" spans="2:74" ht="30" customHeight="1" x14ac:dyDescent="0.2">
      <c r="B529" s="75"/>
      <c r="C529" s="75"/>
      <c r="D529" s="77"/>
      <c r="E529" s="49"/>
      <c r="F529" s="49"/>
      <c r="G529" s="50"/>
      <c r="H529" s="51"/>
      <c r="I529" s="50"/>
      <c r="J529" s="53"/>
      <c r="K529" s="55" t="str">
        <f t="shared" si="269"/>
        <v/>
      </c>
      <c r="L529" s="50" t="str">
        <f t="shared" si="270"/>
        <v/>
      </c>
      <c r="M529" s="50" t="str">
        <f t="shared" si="271"/>
        <v/>
      </c>
      <c r="N529" s="72" t="str">
        <f t="shared" si="272"/>
        <v/>
      </c>
      <c r="O529" s="72" t="str">
        <f t="shared" si="273"/>
        <v/>
      </c>
      <c r="P529" s="51" t="str">
        <f t="shared" si="274"/>
        <v/>
      </c>
      <c r="Q529" s="21"/>
      <c r="R529" s="68" t="str">
        <f t="shared" si="275"/>
        <v/>
      </c>
      <c r="S529" s="51" t="str">
        <f t="shared" si="276"/>
        <v/>
      </c>
      <c r="T529" s="24"/>
      <c r="U529" s="7" t="str">
        <f t="shared" si="261"/>
        <v/>
      </c>
      <c r="V529" s="8" t="str">
        <f t="shared" si="277"/>
        <v/>
      </c>
      <c r="W529" s="21"/>
      <c r="X529" s="14" t="str">
        <f t="shared" si="262"/>
        <v/>
      </c>
      <c r="Y529" s="14" t="str">
        <f t="shared" si="278"/>
        <v/>
      </c>
      <c r="Z529" s="8" t="str">
        <f t="shared" si="279"/>
        <v/>
      </c>
      <c r="AA529" s="24"/>
      <c r="AB529" s="4" t="str">
        <f>IF(B529="","",COUNT(B$3:B529))</f>
        <v/>
      </c>
      <c r="AC529" s="4" t="str">
        <f>IF(C529="","",COUNT(C$3:C529))</f>
        <v/>
      </c>
      <c r="AD529" s="4" t="str">
        <f>IF(D529="","",COUNT(D$3:D529))</f>
        <v/>
      </c>
      <c r="AE529" s="22" t="str">
        <f>IF(E529="","",COUNTA($E$3:E529))</f>
        <v/>
      </c>
      <c r="AF529" s="60" t="str">
        <f>IF(B529="",IF(OR($C529&lt;&gt;"",$D529&lt;&gt;"",$E529&lt;&gt;"",$F529&lt;&gt;""),INDEX(AF$3:AF528,MATCH(MAX(AB$3:AB528),AB$3:AB528,0),0),""),B529)</f>
        <v/>
      </c>
      <c r="AG529" s="60" t="str">
        <f>IF(C529="",IF(OR($B529&lt;&gt;"",$D529&lt;&gt;"",$E529&lt;&gt;"",$F529&lt;&gt;""),INDEX(AG$3:AG528,MATCH(MAX(AC$3:AC528),AC$3:AC528,0),0),""),C529)</f>
        <v/>
      </c>
      <c r="AH529" s="60" t="str">
        <f>IF(D529="",IF(OR($B529&lt;&gt;"",$C529&lt;&gt;"",$E529&lt;&gt;"",$F529&lt;&gt;""),INDEX(AH$3:AH528,MATCH(MAX(AD$3:AD528),AD$3:AD528,0),0),""),D529)</f>
        <v/>
      </c>
      <c r="AI529" s="19" t="str">
        <f t="shared" si="280"/>
        <v/>
      </c>
      <c r="AJ529" s="22" t="str">
        <f>IF(AK529="","",$AK529&amp;"@"&amp;AL529&amp;IF(AL529="","","@"&amp;COUNTIF($AI$3:AI529,AL529)))</f>
        <v/>
      </c>
      <c r="AK529" s="45" t="str">
        <f t="shared" si="281"/>
        <v/>
      </c>
      <c r="AL529" s="5" t="str">
        <f>IF(AI529="",IF(AND(F529&lt;&gt;"",E529=""),INDEX($AI$3:AI528,MATCH(MAX($AE$3:AE528),$AE$3:AE528,0),0),""),AI529)</f>
        <v/>
      </c>
      <c r="AM529" s="22" t="str">
        <f>IF(入力!F529="","",IFERROR(INDEX(設定!$B$3:$B$100003,IFERROR(MATCH("*"&amp;$F529&amp;"*",設定!B$3:B$100003,0),MATCH("*"&amp;$F529&amp;"*",設定!C$3:C$100003,0)),0),入力!F529))&amp;""</f>
        <v/>
      </c>
      <c r="AN529" s="22" t="str">
        <f>IF(AM529="","",IFERROR(IF(入力!I529="",INDEX(設定!$D$3:$D$100003,MATCH("*"&amp;$AM529&amp;"*",設定!B$3:B$100003,0),0),I529),I529))&amp;""</f>
        <v/>
      </c>
      <c r="AO529" s="22" t="str">
        <f t="shared" si="282"/>
        <v/>
      </c>
      <c r="AP529" s="22" t="str">
        <f t="shared" si="283"/>
        <v/>
      </c>
      <c r="AQ529" s="22" t="str">
        <f>IF(AM529="","",IFERROR(IF(入力!H529="",INDEX(設定!$E$3:$X$100003,MATCH("*"&amp;$AM529&amp;"*",設定!B$3:B$100003,0),MATCH($AK529,設定!$E$1:$X$1,1)),H529),H529))</f>
        <v/>
      </c>
      <c r="AR529" s="23" t="str">
        <f t="shared" si="284"/>
        <v/>
      </c>
      <c r="AS529" s="23" t="str">
        <f>IF(AND(AR529&lt;&gt;"",COUNTIF($AJ$3:AJ529,AJ529)=1),SUMIF($AJ$3:$AR$100003,AJ529,$AR$3:$AR$100003),"")</f>
        <v/>
      </c>
      <c r="AT529" s="23" t="str">
        <f>IF(AND(COUNTIF($AK$3:AK529,AK529)=COUNTIF($AK$3:AK100529,AK529),AK529&lt;&gt;""),SUMIF($AK$3:AK529,AK529,$AR$3:AR529),"")</f>
        <v/>
      </c>
      <c r="AU529" s="125"/>
      <c r="AV529" s="22" t="str">
        <f>IF(COUNT(BA529:BF529)=6,MAX($AV$3:AV528)+1,"")</f>
        <v/>
      </c>
      <c r="AW529" s="22" t="str">
        <f>IF(AX529="","",RANK(AX529,$AX$3:$AX$100003,1)+COUNTIF($AX$3:AX529,AX529)-1)</f>
        <v/>
      </c>
      <c r="AX529" s="22" t="str">
        <f t="shared" si="263"/>
        <v/>
      </c>
      <c r="AY529" s="22" t="str">
        <f>IF(AL529="","",IF(COUNTIF($AL$3:AL529,AL529)=1,1+MAX($AY$3:AY528),INDEX($AY$3:AY528,MATCH(AL529,$AL$3:AL529,0),0)))</f>
        <v/>
      </c>
      <c r="AZ529" s="22" t="str">
        <f>IF(AM529="","",IF(COUNTIF($AM$3:AM529,AM529)=1,1+MAX($AZ$3:AZ528),INDEX($AZ$3:AZ528,MATCH(AM529,$AM$3:AM529,0),0)))</f>
        <v/>
      </c>
      <c r="BA529" s="79" t="str">
        <f t="shared" si="264"/>
        <v/>
      </c>
      <c r="BB529" s="79" t="str">
        <f t="shared" si="265"/>
        <v/>
      </c>
      <c r="BC529" s="22" t="str">
        <f>IF($AL529="","",IF(COUNTIF(AL529,"*"&amp;BC$1&amp;"*"),COUNTIF(AL$3:AL529,"*"&amp;BC$1&amp;"*"),""))</f>
        <v/>
      </c>
      <c r="BD529" s="22" t="str">
        <f>IF($AL529="","",IF(COUNTIF(AM529,"*"&amp;BD$1&amp;"*"),COUNTIF(AM$3:AM529,"*"&amp;BD$1&amp;"*"),""))</f>
        <v/>
      </c>
      <c r="BE529" s="22" t="str">
        <f>IF($AL529="","",IF(COUNTIF(AN529,"*"&amp;BE$1&amp;"*"),COUNTIF(AN$3:AN529,"*"&amp;BE$1&amp;"*"),""))</f>
        <v/>
      </c>
      <c r="BF529" s="22" t="str">
        <f>IF($AL529="","",IF(COUNTIF(AO529,"*"&amp;BF$1&amp;"*"),COUNTIF(AO$3:AO529,"*"&amp;BF$1&amp;"*"),""))</f>
        <v/>
      </c>
      <c r="BG529" s="83" t="str">
        <f t="shared" si="266"/>
        <v/>
      </c>
      <c r="BH529" s="22" t="str">
        <f t="shared" si="267"/>
        <v/>
      </c>
      <c r="BI529" s="22" t="str">
        <f t="shared" si="268"/>
        <v/>
      </c>
      <c r="BK529" s="22" t="str">
        <f>IF($BK$1&gt;=1+MAX($BK$3:BK528),1+MAX($BK$3:BK528),"")</f>
        <v/>
      </c>
      <c r="BL529" s="22" t="str">
        <f t="shared" si="285"/>
        <v/>
      </c>
      <c r="BM529" s="22" t="str">
        <f t="shared" si="285"/>
        <v/>
      </c>
      <c r="BN529" s="22" t="str">
        <f t="shared" si="285"/>
        <v/>
      </c>
      <c r="BO529" s="22" t="str">
        <f t="shared" si="285"/>
        <v/>
      </c>
      <c r="BP529" s="22" t="str">
        <f t="shared" si="285"/>
        <v/>
      </c>
      <c r="BQ529" s="22" t="str">
        <f t="shared" si="285"/>
        <v/>
      </c>
      <c r="BR529" s="22" t="str">
        <f t="shared" si="285"/>
        <v/>
      </c>
      <c r="BS529" s="22" t="str">
        <f t="shared" si="285"/>
        <v/>
      </c>
      <c r="BT529" s="22" t="str">
        <f t="shared" si="285"/>
        <v/>
      </c>
      <c r="BU529" s="22" t="str">
        <f t="shared" si="285"/>
        <v/>
      </c>
      <c r="BV529" s="22" t="str">
        <f t="shared" si="285"/>
        <v/>
      </c>
    </row>
    <row r="530" spans="2:74" ht="30" customHeight="1" x14ac:dyDescent="0.2">
      <c r="B530" s="75"/>
      <c r="C530" s="75"/>
      <c r="D530" s="77"/>
      <c r="E530" s="49"/>
      <c r="F530" s="49"/>
      <c r="G530" s="50"/>
      <c r="H530" s="51"/>
      <c r="I530" s="50"/>
      <c r="J530" s="53"/>
      <c r="K530" s="55" t="str">
        <f t="shared" si="269"/>
        <v/>
      </c>
      <c r="L530" s="50" t="str">
        <f t="shared" si="270"/>
        <v/>
      </c>
      <c r="M530" s="50" t="str">
        <f t="shared" si="271"/>
        <v/>
      </c>
      <c r="N530" s="72" t="str">
        <f t="shared" si="272"/>
        <v/>
      </c>
      <c r="O530" s="72" t="str">
        <f t="shared" si="273"/>
        <v/>
      </c>
      <c r="P530" s="51" t="str">
        <f t="shared" si="274"/>
        <v/>
      </c>
      <c r="Q530" s="21"/>
      <c r="R530" s="68" t="str">
        <f t="shared" si="275"/>
        <v/>
      </c>
      <c r="S530" s="51" t="str">
        <f t="shared" si="276"/>
        <v/>
      </c>
      <c r="T530" s="24"/>
      <c r="U530" s="7" t="str">
        <f t="shared" si="261"/>
        <v/>
      </c>
      <c r="V530" s="8" t="str">
        <f t="shared" si="277"/>
        <v/>
      </c>
      <c r="W530" s="21"/>
      <c r="X530" s="14" t="str">
        <f t="shared" si="262"/>
        <v/>
      </c>
      <c r="Y530" s="14" t="str">
        <f t="shared" si="278"/>
        <v/>
      </c>
      <c r="Z530" s="8" t="str">
        <f t="shared" si="279"/>
        <v/>
      </c>
      <c r="AA530" s="24"/>
      <c r="AB530" s="4" t="str">
        <f>IF(B530="","",COUNT(B$3:B530))</f>
        <v/>
      </c>
      <c r="AC530" s="4" t="str">
        <f>IF(C530="","",COUNT(C$3:C530))</f>
        <v/>
      </c>
      <c r="AD530" s="4" t="str">
        <f>IF(D530="","",COUNT(D$3:D530))</f>
        <v/>
      </c>
      <c r="AE530" s="22" t="str">
        <f>IF(E530="","",COUNTA($E$3:E530))</f>
        <v/>
      </c>
      <c r="AF530" s="60" t="str">
        <f>IF(B530="",IF(OR($C530&lt;&gt;"",$D530&lt;&gt;"",$E530&lt;&gt;"",$F530&lt;&gt;""),INDEX(AF$3:AF529,MATCH(MAX(AB$3:AB529),AB$3:AB529,0),0),""),B530)</f>
        <v/>
      </c>
      <c r="AG530" s="60" t="str">
        <f>IF(C530="",IF(OR($B530&lt;&gt;"",$D530&lt;&gt;"",$E530&lt;&gt;"",$F530&lt;&gt;""),INDEX(AG$3:AG529,MATCH(MAX(AC$3:AC529),AC$3:AC529,0),0),""),C530)</f>
        <v/>
      </c>
      <c r="AH530" s="60" t="str">
        <f>IF(D530="",IF(OR($B530&lt;&gt;"",$C530&lt;&gt;"",$E530&lt;&gt;"",$F530&lt;&gt;""),INDEX(AH$3:AH529,MATCH(MAX(AD$3:AD529),AD$3:AD529,0),0),""),D530)</f>
        <v/>
      </c>
      <c r="AI530" s="19" t="str">
        <f t="shared" si="280"/>
        <v/>
      </c>
      <c r="AJ530" s="22" t="str">
        <f>IF(AK530="","",$AK530&amp;"@"&amp;AL530&amp;IF(AL530="","","@"&amp;COUNTIF($AI$3:AI530,AL530)))</f>
        <v/>
      </c>
      <c r="AK530" s="45" t="str">
        <f t="shared" si="281"/>
        <v/>
      </c>
      <c r="AL530" s="5" t="str">
        <f>IF(AI530="",IF(AND(F530&lt;&gt;"",E530=""),INDEX($AI$3:AI529,MATCH(MAX($AE$3:AE529),$AE$3:AE529,0),0),""),AI530)</f>
        <v/>
      </c>
      <c r="AM530" s="22" t="str">
        <f>IF(入力!F530="","",IFERROR(INDEX(設定!$B$3:$B$100003,IFERROR(MATCH("*"&amp;$F530&amp;"*",設定!B$3:B$100003,0),MATCH("*"&amp;$F530&amp;"*",設定!C$3:C$100003,0)),0),入力!F530))&amp;""</f>
        <v/>
      </c>
      <c r="AN530" s="22" t="str">
        <f>IF(AM530="","",IFERROR(IF(入力!I530="",INDEX(設定!$D$3:$D$100003,MATCH("*"&amp;$AM530&amp;"*",設定!B$3:B$100003,0),0),I530),I530))&amp;""</f>
        <v/>
      </c>
      <c r="AO530" s="22" t="str">
        <f t="shared" si="282"/>
        <v/>
      </c>
      <c r="AP530" s="22" t="str">
        <f t="shared" si="283"/>
        <v/>
      </c>
      <c r="AQ530" s="22" t="str">
        <f>IF(AM530="","",IFERROR(IF(入力!H530="",INDEX(設定!$E$3:$X$100003,MATCH("*"&amp;$AM530&amp;"*",設定!B$3:B$100003,0),MATCH($AK530,設定!$E$1:$X$1,1)),H530),H530))</f>
        <v/>
      </c>
      <c r="AR530" s="23" t="str">
        <f t="shared" si="284"/>
        <v/>
      </c>
      <c r="AS530" s="23" t="str">
        <f>IF(AND(AR530&lt;&gt;"",COUNTIF($AJ$3:AJ530,AJ530)=1),SUMIF($AJ$3:$AR$100003,AJ530,$AR$3:$AR$100003),"")</f>
        <v/>
      </c>
      <c r="AT530" s="23" t="str">
        <f>IF(AND(COUNTIF($AK$3:AK530,AK530)=COUNTIF($AK$3:AK100530,AK530),AK530&lt;&gt;""),SUMIF($AK$3:AK530,AK530,$AR$3:AR530),"")</f>
        <v/>
      </c>
      <c r="AU530" s="125"/>
      <c r="AV530" s="22" t="str">
        <f>IF(COUNT(BA530:BF530)=6,MAX($AV$3:AV529)+1,"")</f>
        <v/>
      </c>
      <c r="AW530" s="22" t="str">
        <f>IF(AX530="","",RANK(AX530,$AX$3:$AX$100003,1)+COUNTIF($AX$3:AX530,AX530)-1)</f>
        <v/>
      </c>
      <c r="AX530" s="22" t="str">
        <f t="shared" si="263"/>
        <v/>
      </c>
      <c r="AY530" s="22" t="str">
        <f>IF(AL530="","",IF(COUNTIF($AL$3:AL530,AL530)=1,1+MAX($AY$3:AY529),INDEX($AY$3:AY529,MATCH(AL530,$AL$3:AL530,0),0)))</f>
        <v/>
      </c>
      <c r="AZ530" s="22" t="str">
        <f>IF(AM530="","",IF(COUNTIF($AM$3:AM530,AM530)=1,1+MAX($AZ$3:AZ529),INDEX($AZ$3:AZ529,MATCH(AM530,$AM$3:AM530,0),0)))</f>
        <v/>
      </c>
      <c r="BA530" s="79" t="str">
        <f t="shared" si="264"/>
        <v/>
      </c>
      <c r="BB530" s="79" t="str">
        <f t="shared" si="265"/>
        <v/>
      </c>
      <c r="BC530" s="22" t="str">
        <f>IF($AL530="","",IF(COUNTIF(AL530,"*"&amp;BC$1&amp;"*"),COUNTIF(AL$3:AL530,"*"&amp;BC$1&amp;"*"),""))</f>
        <v/>
      </c>
      <c r="BD530" s="22" t="str">
        <f>IF($AL530="","",IF(COUNTIF(AM530,"*"&amp;BD$1&amp;"*"),COUNTIF(AM$3:AM530,"*"&amp;BD$1&amp;"*"),""))</f>
        <v/>
      </c>
      <c r="BE530" s="22" t="str">
        <f>IF($AL530="","",IF(COUNTIF(AN530,"*"&amp;BE$1&amp;"*"),COUNTIF(AN$3:AN530,"*"&amp;BE$1&amp;"*"),""))</f>
        <v/>
      </c>
      <c r="BF530" s="22" t="str">
        <f>IF($AL530="","",IF(COUNTIF(AO530,"*"&amp;BF$1&amp;"*"),COUNTIF(AO$3:AO530,"*"&amp;BF$1&amp;"*"),""))</f>
        <v/>
      </c>
      <c r="BG530" s="83" t="str">
        <f t="shared" si="266"/>
        <v/>
      </c>
      <c r="BH530" s="22" t="str">
        <f t="shared" si="267"/>
        <v/>
      </c>
      <c r="BI530" s="22" t="str">
        <f t="shared" si="268"/>
        <v/>
      </c>
      <c r="BK530" s="22" t="str">
        <f>IF($BK$1&gt;=1+MAX($BK$3:BK529),1+MAX($BK$3:BK529),"")</f>
        <v/>
      </c>
      <c r="BL530" s="22" t="str">
        <f t="shared" si="285"/>
        <v/>
      </c>
      <c r="BM530" s="22" t="str">
        <f t="shared" si="285"/>
        <v/>
      </c>
      <c r="BN530" s="22" t="str">
        <f t="shared" si="285"/>
        <v/>
      </c>
      <c r="BO530" s="22" t="str">
        <f t="shared" si="285"/>
        <v/>
      </c>
      <c r="BP530" s="22" t="str">
        <f t="shared" si="285"/>
        <v/>
      </c>
      <c r="BQ530" s="22" t="str">
        <f t="shared" si="285"/>
        <v/>
      </c>
      <c r="BR530" s="22" t="str">
        <f t="shared" si="285"/>
        <v/>
      </c>
      <c r="BS530" s="22" t="str">
        <f t="shared" si="285"/>
        <v/>
      </c>
      <c r="BT530" s="22" t="str">
        <f t="shared" si="285"/>
        <v/>
      </c>
      <c r="BU530" s="22" t="str">
        <f t="shared" si="285"/>
        <v/>
      </c>
      <c r="BV530" s="22" t="str">
        <f t="shared" si="285"/>
        <v/>
      </c>
    </row>
    <row r="531" spans="2:74" ht="30" customHeight="1" x14ac:dyDescent="0.2">
      <c r="B531" s="75"/>
      <c r="C531" s="75"/>
      <c r="D531" s="77"/>
      <c r="E531" s="49"/>
      <c r="F531" s="49"/>
      <c r="G531" s="50"/>
      <c r="H531" s="51"/>
      <c r="I531" s="50"/>
      <c r="J531" s="53"/>
      <c r="K531" s="55" t="str">
        <f t="shared" si="269"/>
        <v/>
      </c>
      <c r="L531" s="50" t="str">
        <f t="shared" si="270"/>
        <v/>
      </c>
      <c r="M531" s="50" t="str">
        <f t="shared" si="271"/>
        <v/>
      </c>
      <c r="N531" s="72" t="str">
        <f t="shared" si="272"/>
        <v/>
      </c>
      <c r="O531" s="72" t="str">
        <f t="shared" si="273"/>
        <v/>
      </c>
      <c r="P531" s="51" t="str">
        <f t="shared" si="274"/>
        <v/>
      </c>
      <c r="Q531" s="21"/>
      <c r="R531" s="68" t="str">
        <f t="shared" si="275"/>
        <v/>
      </c>
      <c r="S531" s="51" t="str">
        <f t="shared" si="276"/>
        <v/>
      </c>
      <c r="T531" s="24"/>
      <c r="U531" s="7" t="str">
        <f t="shared" si="261"/>
        <v/>
      </c>
      <c r="V531" s="8" t="str">
        <f t="shared" si="277"/>
        <v/>
      </c>
      <c r="W531" s="21"/>
      <c r="X531" s="14" t="str">
        <f t="shared" si="262"/>
        <v/>
      </c>
      <c r="Y531" s="14" t="str">
        <f t="shared" si="278"/>
        <v/>
      </c>
      <c r="Z531" s="8" t="str">
        <f t="shared" si="279"/>
        <v/>
      </c>
      <c r="AA531" s="24"/>
      <c r="AB531" s="4" t="str">
        <f>IF(B531="","",COUNT(B$3:B531))</f>
        <v/>
      </c>
      <c r="AC531" s="4" t="str">
        <f>IF(C531="","",COUNT(C$3:C531))</f>
        <v/>
      </c>
      <c r="AD531" s="4" t="str">
        <f>IF(D531="","",COUNT(D$3:D531))</f>
        <v/>
      </c>
      <c r="AE531" s="22" t="str">
        <f>IF(E531="","",COUNTA($E$3:E531))</f>
        <v/>
      </c>
      <c r="AF531" s="60" t="str">
        <f>IF(B531="",IF(OR($C531&lt;&gt;"",$D531&lt;&gt;"",$E531&lt;&gt;"",$F531&lt;&gt;""),INDEX(AF$3:AF530,MATCH(MAX(AB$3:AB530),AB$3:AB530,0),0),""),B531)</f>
        <v/>
      </c>
      <c r="AG531" s="60" t="str">
        <f>IF(C531="",IF(OR($B531&lt;&gt;"",$D531&lt;&gt;"",$E531&lt;&gt;"",$F531&lt;&gt;""),INDEX(AG$3:AG530,MATCH(MAX(AC$3:AC530),AC$3:AC530,0),0),""),C531)</f>
        <v/>
      </c>
      <c r="AH531" s="60" t="str">
        <f>IF(D531="",IF(OR($B531&lt;&gt;"",$C531&lt;&gt;"",$E531&lt;&gt;"",$F531&lt;&gt;""),INDEX(AH$3:AH530,MATCH(MAX(AD$3:AD530),AD$3:AD530,0),0),""),D531)</f>
        <v/>
      </c>
      <c r="AI531" s="19" t="str">
        <f t="shared" si="280"/>
        <v/>
      </c>
      <c r="AJ531" s="22" t="str">
        <f>IF(AK531="","",$AK531&amp;"@"&amp;AL531&amp;IF(AL531="","","@"&amp;COUNTIF($AI$3:AI531,AL531)))</f>
        <v/>
      </c>
      <c r="AK531" s="45" t="str">
        <f t="shared" si="281"/>
        <v/>
      </c>
      <c r="AL531" s="5" t="str">
        <f>IF(AI531="",IF(AND(F531&lt;&gt;"",E531=""),INDEX($AI$3:AI530,MATCH(MAX($AE$3:AE530),$AE$3:AE530,0),0),""),AI531)</f>
        <v/>
      </c>
      <c r="AM531" s="22" t="str">
        <f>IF(入力!F531="","",IFERROR(INDEX(設定!$B$3:$B$100003,IFERROR(MATCH("*"&amp;$F531&amp;"*",設定!B$3:B$100003,0),MATCH("*"&amp;$F531&amp;"*",設定!C$3:C$100003,0)),0),入力!F531))&amp;""</f>
        <v/>
      </c>
      <c r="AN531" s="22" t="str">
        <f>IF(AM531="","",IFERROR(IF(入力!I531="",INDEX(設定!$D$3:$D$100003,MATCH("*"&amp;$AM531&amp;"*",設定!B$3:B$100003,0),0),I531),I531))&amp;""</f>
        <v/>
      </c>
      <c r="AO531" s="22" t="str">
        <f t="shared" si="282"/>
        <v/>
      </c>
      <c r="AP531" s="22" t="str">
        <f t="shared" si="283"/>
        <v/>
      </c>
      <c r="AQ531" s="22" t="str">
        <f>IF(AM531="","",IFERROR(IF(入力!H531="",INDEX(設定!$E$3:$X$100003,MATCH("*"&amp;$AM531&amp;"*",設定!B$3:B$100003,0),MATCH($AK531,設定!$E$1:$X$1,1)),H531),H531))</f>
        <v/>
      </c>
      <c r="AR531" s="23" t="str">
        <f t="shared" si="284"/>
        <v/>
      </c>
      <c r="AS531" s="23" t="str">
        <f>IF(AND(AR531&lt;&gt;"",COUNTIF($AJ$3:AJ531,AJ531)=1),SUMIF($AJ$3:$AR$100003,AJ531,$AR$3:$AR$100003),"")</f>
        <v/>
      </c>
      <c r="AT531" s="23" t="str">
        <f>IF(AND(COUNTIF($AK$3:AK531,AK531)=COUNTIF($AK$3:AK100531,AK531),AK531&lt;&gt;""),SUMIF($AK$3:AK531,AK531,$AR$3:AR531),"")</f>
        <v/>
      </c>
      <c r="AU531" s="125"/>
      <c r="AV531" s="22" t="str">
        <f>IF(COUNT(BA531:BF531)=6,MAX($AV$3:AV530)+1,"")</f>
        <v/>
      </c>
      <c r="AW531" s="22" t="str">
        <f>IF(AX531="","",RANK(AX531,$AX$3:$AX$100003,1)+COUNTIF($AX$3:AX531,AX531)-1)</f>
        <v/>
      </c>
      <c r="AX531" s="22" t="str">
        <f t="shared" si="263"/>
        <v/>
      </c>
      <c r="AY531" s="22" t="str">
        <f>IF(AL531="","",IF(COUNTIF($AL$3:AL531,AL531)=1,1+MAX($AY$3:AY530),INDEX($AY$3:AY530,MATCH(AL531,$AL$3:AL531,0),0)))</f>
        <v/>
      </c>
      <c r="AZ531" s="22" t="str">
        <f>IF(AM531="","",IF(COUNTIF($AM$3:AM531,AM531)=1,1+MAX($AZ$3:AZ530),INDEX($AZ$3:AZ530,MATCH(AM531,$AM$3:AM531,0),0)))</f>
        <v/>
      </c>
      <c r="BA531" s="79" t="str">
        <f t="shared" si="264"/>
        <v/>
      </c>
      <c r="BB531" s="79" t="str">
        <f t="shared" si="265"/>
        <v/>
      </c>
      <c r="BC531" s="22" t="str">
        <f>IF($AL531="","",IF(COUNTIF(AL531,"*"&amp;BC$1&amp;"*"),COUNTIF(AL$3:AL531,"*"&amp;BC$1&amp;"*"),""))</f>
        <v/>
      </c>
      <c r="BD531" s="22" t="str">
        <f>IF($AL531="","",IF(COUNTIF(AM531,"*"&amp;BD$1&amp;"*"),COUNTIF(AM$3:AM531,"*"&amp;BD$1&amp;"*"),""))</f>
        <v/>
      </c>
      <c r="BE531" s="22" t="str">
        <f>IF($AL531="","",IF(COUNTIF(AN531,"*"&amp;BE$1&amp;"*"),COUNTIF(AN$3:AN531,"*"&amp;BE$1&amp;"*"),""))</f>
        <v/>
      </c>
      <c r="BF531" s="22" t="str">
        <f>IF($AL531="","",IF(COUNTIF(AO531,"*"&amp;BF$1&amp;"*"),COUNTIF(AO$3:AO531,"*"&amp;BF$1&amp;"*"),""))</f>
        <v/>
      </c>
      <c r="BG531" s="83" t="str">
        <f t="shared" si="266"/>
        <v/>
      </c>
      <c r="BH531" s="22" t="str">
        <f t="shared" si="267"/>
        <v/>
      </c>
      <c r="BI531" s="22" t="str">
        <f t="shared" si="268"/>
        <v/>
      </c>
      <c r="BK531" s="22" t="str">
        <f>IF($BK$1&gt;=1+MAX($BK$3:BK530),1+MAX($BK$3:BK530),"")</f>
        <v/>
      </c>
      <c r="BL531" s="22" t="str">
        <f t="shared" si="285"/>
        <v/>
      </c>
      <c r="BM531" s="22" t="str">
        <f t="shared" si="285"/>
        <v/>
      </c>
      <c r="BN531" s="22" t="str">
        <f t="shared" si="285"/>
        <v/>
      </c>
      <c r="BO531" s="22" t="str">
        <f t="shared" si="285"/>
        <v/>
      </c>
      <c r="BP531" s="22" t="str">
        <f t="shared" si="285"/>
        <v/>
      </c>
      <c r="BQ531" s="22" t="str">
        <f t="shared" si="285"/>
        <v/>
      </c>
      <c r="BR531" s="22" t="str">
        <f t="shared" si="285"/>
        <v/>
      </c>
      <c r="BS531" s="22" t="str">
        <f t="shared" si="285"/>
        <v/>
      </c>
      <c r="BT531" s="22" t="str">
        <f t="shared" si="285"/>
        <v/>
      </c>
      <c r="BU531" s="22" t="str">
        <f t="shared" si="285"/>
        <v/>
      </c>
      <c r="BV531" s="22" t="str">
        <f t="shared" si="285"/>
        <v/>
      </c>
    </row>
    <row r="532" spans="2:74" ht="30" customHeight="1" x14ac:dyDescent="0.2">
      <c r="B532" s="75"/>
      <c r="C532" s="75"/>
      <c r="D532" s="77"/>
      <c r="E532" s="49"/>
      <c r="F532" s="49"/>
      <c r="G532" s="50"/>
      <c r="H532" s="51"/>
      <c r="I532" s="50"/>
      <c r="J532" s="53"/>
      <c r="K532" s="55" t="str">
        <f t="shared" si="269"/>
        <v/>
      </c>
      <c r="L532" s="50" t="str">
        <f t="shared" si="270"/>
        <v/>
      </c>
      <c r="M532" s="50" t="str">
        <f t="shared" si="271"/>
        <v/>
      </c>
      <c r="N532" s="72" t="str">
        <f t="shared" si="272"/>
        <v/>
      </c>
      <c r="O532" s="72" t="str">
        <f t="shared" si="273"/>
        <v/>
      </c>
      <c r="P532" s="51" t="str">
        <f t="shared" si="274"/>
        <v/>
      </c>
      <c r="Q532" s="21"/>
      <c r="R532" s="68" t="str">
        <f t="shared" si="275"/>
        <v/>
      </c>
      <c r="S532" s="51" t="str">
        <f t="shared" si="276"/>
        <v/>
      </c>
      <c r="T532" s="24"/>
      <c r="U532" s="7" t="str">
        <f t="shared" si="261"/>
        <v/>
      </c>
      <c r="V532" s="8" t="str">
        <f t="shared" si="277"/>
        <v/>
      </c>
      <c r="W532" s="21"/>
      <c r="X532" s="14" t="str">
        <f t="shared" si="262"/>
        <v/>
      </c>
      <c r="Y532" s="14" t="str">
        <f t="shared" si="278"/>
        <v/>
      </c>
      <c r="Z532" s="8" t="str">
        <f t="shared" si="279"/>
        <v/>
      </c>
      <c r="AA532" s="24"/>
      <c r="AB532" s="4" t="str">
        <f>IF(B532="","",COUNT(B$3:B532))</f>
        <v/>
      </c>
      <c r="AC532" s="4" t="str">
        <f>IF(C532="","",COUNT(C$3:C532))</f>
        <v/>
      </c>
      <c r="AD532" s="4" t="str">
        <f>IF(D532="","",COUNT(D$3:D532))</f>
        <v/>
      </c>
      <c r="AE532" s="22" t="str">
        <f>IF(E532="","",COUNTA($E$3:E532))</f>
        <v/>
      </c>
      <c r="AF532" s="60" t="str">
        <f>IF(B532="",IF(OR($C532&lt;&gt;"",$D532&lt;&gt;"",$E532&lt;&gt;"",$F532&lt;&gt;""),INDEX(AF$3:AF531,MATCH(MAX(AB$3:AB531),AB$3:AB531,0),0),""),B532)</f>
        <v/>
      </c>
      <c r="AG532" s="60" t="str">
        <f>IF(C532="",IF(OR($B532&lt;&gt;"",$D532&lt;&gt;"",$E532&lt;&gt;"",$F532&lt;&gt;""),INDEX(AG$3:AG531,MATCH(MAX(AC$3:AC531),AC$3:AC531,0),0),""),C532)</f>
        <v/>
      </c>
      <c r="AH532" s="60" t="str">
        <f>IF(D532="",IF(OR($B532&lt;&gt;"",$C532&lt;&gt;"",$E532&lt;&gt;"",$F532&lt;&gt;""),INDEX(AH$3:AH531,MATCH(MAX(AD$3:AD531),AD$3:AD531,0),0),""),D532)</f>
        <v/>
      </c>
      <c r="AI532" s="19" t="str">
        <f t="shared" si="280"/>
        <v/>
      </c>
      <c r="AJ532" s="22" t="str">
        <f>IF(AK532="","",$AK532&amp;"@"&amp;AL532&amp;IF(AL532="","","@"&amp;COUNTIF($AI$3:AI532,AL532)))</f>
        <v/>
      </c>
      <c r="AK532" s="45" t="str">
        <f t="shared" si="281"/>
        <v/>
      </c>
      <c r="AL532" s="5" t="str">
        <f>IF(AI532="",IF(AND(F532&lt;&gt;"",E532=""),INDEX($AI$3:AI531,MATCH(MAX($AE$3:AE531),$AE$3:AE531,0),0),""),AI532)</f>
        <v/>
      </c>
      <c r="AM532" s="22" t="str">
        <f>IF(入力!F532="","",IFERROR(INDEX(設定!$B$3:$B$100003,IFERROR(MATCH("*"&amp;$F532&amp;"*",設定!B$3:B$100003,0),MATCH("*"&amp;$F532&amp;"*",設定!C$3:C$100003,0)),0),入力!F532))&amp;""</f>
        <v/>
      </c>
      <c r="AN532" s="22" t="str">
        <f>IF(AM532="","",IFERROR(IF(入力!I532="",INDEX(設定!$D$3:$D$100003,MATCH("*"&amp;$AM532&amp;"*",設定!B$3:B$100003,0),0),I532),I532))&amp;""</f>
        <v/>
      </c>
      <c r="AO532" s="22" t="str">
        <f t="shared" si="282"/>
        <v/>
      </c>
      <c r="AP532" s="22" t="str">
        <f t="shared" si="283"/>
        <v/>
      </c>
      <c r="AQ532" s="22" t="str">
        <f>IF(AM532="","",IFERROR(IF(入力!H532="",INDEX(設定!$E$3:$X$100003,MATCH("*"&amp;$AM532&amp;"*",設定!B$3:B$100003,0),MATCH($AK532,設定!$E$1:$X$1,1)),H532),H532))</f>
        <v/>
      </c>
      <c r="AR532" s="23" t="str">
        <f t="shared" si="284"/>
        <v/>
      </c>
      <c r="AS532" s="23" t="str">
        <f>IF(AND(AR532&lt;&gt;"",COUNTIF($AJ$3:AJ532,AJ532)=1),SUMIF($AJ$3:$AR$100003,AJ532,$AR$3:$AR$100003),"")</f>
        <v/>
      </c>
      <c r="AT532" s="23" t="str">
        <f>IF(AND(COUNTIF($AK$3:AK532,AK532)=COUNTIF($AK$3:AK100532,AK532),AK532&lt;&gt;""),SUMIF($AK$3:AK532,AK532,$AR$3:AR532),"")</f>
        <v/>
      </c>
      <c r="AU532" s="125"/>
      <c r="AV532" s="22" t="str">
        <f>IF(COUNT(BA532:BF532)=6,MAX($AV$3:AV531)+1,"")</f>
        <v/>
      </c>
      <c r="AW532" s="22" t="str">
        <f>IF(AX532="","",RANK(AX532,$AX$3:$AX$100003,1)+COUNTIF($AX$3:AX532,AX532)-1)</f>
        <v/>
      </c>
      <c r="AX532" s="22" t="str">
        <f t="shared" si="263"/>
        <v/>
      </c>
      <c r="AY532" s="22" t="str">
        <f>IF(AL532="","",IF(COUNTIF($AL$3:AL532,AL532)=1,1+MAX($AY$3:AY531),INDEX($AY$3:AY531,MATCH(AL532,$AL$3:AL532,0),0)))</f>
        <v/>
      </c>
      <c r="AZ532" s="22" t="str">
        <f>IF(AM532="","",IF(COUNTIF($AM$3:AM532,AM532)=1,1+MAX($AZ$3:AZ531),INDEX($AZ$3:AZ531,MATCH(AM532,$AM$3:AM532,0),0)))</f>
        <v/>
      </c>
      <c r="BA532" s="79" t="str">
        <f t="shared" si="264"/>
        <v/>
      </c>
      <c r="BB532" s="79" t="str">
        <f t="shared" si="265"/>
        <v/>
      </c>
      <c r="BC532" s="22" t="str">
        <f>IF($AL532="","",IF(COUNTIF(AL532,"*"&amp;BC$1&amp;"*"),COUNTIF(AL$3:AL532,"*"&amp;BC$1&amp;"*"),""))</f>
        <v/>
      </c>
      <c r="BD532" s="22" t="str">
        <f>IF($AL532="","",IF(COUNTIF(AM532,"*"&amp;BD$1&amp;"*"),COUNTIF(AM$3:AM532,"*"&amp;BD$1&amp;"*"),""))</f>
        <v/>
      </c>
      <c r="BE532" s="22" t="str">
        <f>IF($AL532="","",IF(COUNTIF(AN532,"*"&amp;BE$1&amp;"*"),COUNTIF(AN$3:AN532,"*"&amp;BE$1&amp;"*"),""))</f>
        <v/>
      </c>
      <c r="BF532" s="22" t="str">
        <f>IF($AL532="","",IF(COUNTIF(AO532,"*"&amp;BF$1&amp;"*"),COUNTIF(AO$3:AO532,"*"&amp;BF$1&amp;"*"),""))</f>
        <v/>
      </c>
      <c r="BG532" s="83" t="str">
        <f t="shared" si="266"/>
        <v/>
      </c>
      <c r="BH532" s="22" t="str">
        <f t="shared" si="267"/>
        <v/>
      </c>
      <c r="BI532" s="22" t="str">
        <f t="shared" si="268"/>
        <v/>
      </c>
      <c r="BK532" s="22" t="str">
        <f>IF($BK$1&gt;=1+MAX($BK$3:BK531),1+MAX($BK$3:BK531),"")</f>
        <v/>
      </c>
      <c r="BL532" s="22" t="str">
        <f t="shared" si="285"/>
        <v/>
      </c>
      <c r="BM532" s="22" t="str">
        <f t="shared" si="285"/>
        <v/>
      </c>
      <c r="BN532" s="22" t="str">
        <f t="shared" si="285"/>
        <v/>
      </c>
      <c r="BO532" s="22" t="str">
        <f t="shared" si="285"/>
        <v/>
      </c>
      <c r="BP532" s="22" t="str">
        <f t="shared" si="285"/>
        <v/>
      </c>
      <c r="BQ532" s="22" t="str">
        <f t="shared" si="285"/>
        <v/>
      </c>
      <c r="BR532" s="22" t="str">
        <f t="shared" si="285"/>
        <v/>
      </c>
      <c r="BS532" s="22" t="str">
        <f t="shared" si="285"/>
        <v/>
      </c>
      <c r="BT532" s="22" t="str">
        <f t="shared" si="285"/>
        <v/>
      </c>
      <c r="BU532" s="22" t="str">
        <f t="shared" si="285"/>
        <v/>
      </c>
      <c r="BV532" s="22" t="str">
        <f t="shared" si="285"/>
        <v/>
      </c>
    </row>
    <row r="533" spans="2:74" ht="30" customHeight="1" x14ac:dyDescent="0.2">
      <c r="B533" s="75"/>
      <c r="C533" s="75"/>
      <c r="D533" s="77"/>
      <c r="E533" s="49"/>
      <c r="F533" s="49"/>
      <c r="G533" s="50"/>
      <c r="H533" s="51"/>
      <c r="I533" s="50"/>
      <c r="J533" s="53"/>
      <c r="K533" s="55" t="str">
        <f t="shared" si="269"/>
        <v/>
      </c>
      <c r="L533" s="50" t="str">
        <f t="shared" si="270"/>
        <v/>
      </c>
      <c r="M533" s="50" t="str">
        <f t="shared" si="271"/>
        <v/>
      </c>
      <c r="N533" s="72" t="str">
        <f t="shared" si="272"/>
        <v/>
      </c>
      <c r="O533" s="72" t="str">
        <f t="shared" si="273"/>
        <v/>
      </c>
      <c r="P533" s="51" t="str">
        <f t="shared" si="274"/>
        <v/>
      </c>
      <c r="Q533" s="21"/>
      <c r="R533" s="68" t="str">
        <f t="shared" si="275"/>
        <v/>
      </c>
      <c r="S533" s="51" t="str">
        <f t="shared" si="276"/>
        <v/>
      </c>
      <c r="T533" s="24"/>
      <c r="U533" s="7" t="str">
        <f t="shared" si="261"/>
        <v/>
      </c>
      <c r="V533" s="8" t="str">
        <f t="shared" si="277"/>
        <v/>
      </c>
      <c r="W533" s="21"/>
      <c r="X533" s="14" t="str">
        <f t="shared" si="262"/>
        <v/>
      </c>
      <c r="Y533" s="14" t="str">
        <f t="shared" si="278"/>
        <v/>
      </c>
      <c r="Z533" s="8" t="str">
        <f t="shared" si="279"/>
        <v/>
      </c>
      <c r="AA533" s="24"/>
      <c r="AB533" s="4" t="str">
        <f>IF(B533="","",COUNT(B$3:B533))</f>
        <v/>
      </c>
      <c r="AC533" s="4" t="str">
        <f>IF(C533="","",COUNT(C$3:C533))</f>
        <v/>
      </c>
      <c r="AD533" s="4" t="str">
        <f>IF(D533="","",COUNT(D$3:D533))</f>
        <v/>
      </c>
      <c r="AE533" s="22" t="str">
        <f>IF(E533="","",COUNTA($E$3:E533))</f>
        <v/>
      </c>
      <c r="AF533" s="60" t="str">
        <f>IF(B533="",IF(OR($C533&lt;&gt;"",$D533&lt;&gt;"",$E533&lt;&gt;"",$F533&lt;&gt;""),INDEX(AF$3:AF532,MATCH(MAX(AB$3:AB532),AB$3:AB532,0),0),""),B533)</f>
        <v/>
      </c>
      <c r="AG533" s="60" t="str">
        <f>IF(C533="",IF(OR($B533&lt;&gt;"",$D533&lt;&gt;"",$E533&lt;&gt;"",$F533&lt;&gt;""),INDEX(AG$3:AG532,MATCH(MAX(AC$3:AC532),AC$3:AC532,0),0),""),C533)</f>
        <v/>
      </c>
      <c r="AH533" s="60" t="str">
        <f>IF(D533="",IF(OR($B533&lt;&gt;"",$C533&lt;&gt;"",$E533&lt;&gt;"",$F533&lt;&gt;""),INDEX(AH$3:AH532,MATCH(MAX(AD$3:AD532),AD$3:AD532,0),0),""),D533)</f>
        <v/>
      </c>
      <c r="AI533" s="19" t="str">
        <f t="shared" si="280"/>
        <v/>
      </c>
      <c r="AJ533" s="22" t="str">
        <f>IF(AK533="","",$AK533&amp;"@"&amp;AL533&amp;IF(AL533="","","@"&amp;COUNTIF($AI$3:AI533,AL533)))</f>
        <v/>
      </c>
      <c r="AK533" s="45" t="str">
        <f t="shared" si="281"/>
        <v/>
      </c>
      <c r="AL533" s="5" t="str">
        <f>IF(AI533="",IF(AND(F533&lt;&gt;"",E533=""),INDEX($AI$3:AI532,MATCH(MAX($AE$3:AE532),$AE$3:AE532,0),0),""),AI533)</f>
        <v/>
      </c>
      <c r="AM533" s="22" t="str">
        <f>IF(入力!F533="","",IFERROR(INDEX(設定!$B$3:$B$100003,IFERROR(MATCH("*"&amp;$F533&amp;"*",設定!B$3:B$100003,0),MATCH("*"&amp;$F533&amp;"*",設定!C$3:C$100003,0)),0),入力!F533))&amp;""</f>
        <v/>
      </c>
      <c r="AN533" s="22" t="str">
        <f>IF(AM533="","",IFERROR(IF(入力!I533="",INDEX(設定!$D$3:$D$100003,MATCH("*"&amp;$AM533&amp;"*",設定!B$3:B$100003,0),0),I533),I533))&amp;""</f>
        <v/>
      </c>
      <c r="AO533" s="22" t="str">
        <f t="shared" si="282"/>
        <v/>
      </c>
      <c r="AP533" s="22" t="str">
        <f t="shared" si="283"/>
        <v/>
      </c>
      <c r="AQ533" s="22" t="str">
        <f>IF(AM533="","",IFERROR(IF(入力!H533="",INDEX(設定!$E$3:$X$100003,MATCH("*"&amp;$AM533&amp;"*",設定!B$3:B$100003,0),MATCH($AK533,設定!$E$1:$X$1,1)),H533),H533))</f>
        <v/>
      </c>
      <c r="AR533" s="23" t="str">
        <f t="shared" si="284"/>
        <v/>
      </c>
      <c r="AS533" s="23" t="str">
        <f>IF(AND(AR533&lt;&gt;"",COUNTIF($AJ$3:AJ533,AJ533)=1),SUMIF($AJ$3:$AR$100003,AJ533,$AR$3:$AR$100003),"")</f>
        <v/>
      </c>
      <c r="AT533" s="23" t="str">
        <f>IF(AND(COUNTIF($AK$3:AK533,AK533)=COUNTIF($AK$3:AK100533,AK533),AK533&lt;&gt;""),SUMIF($AK$3:AK533,AK533,$AR$3:AR533),"")</f>
        <v/>
      </c>
      <c r="AU533" s="125"/>
      <c r="AV533" s="22" t="str">
        <f>IF(COUNT(BA533:BF533)=6,MAX($AV$3:AV532)+1,"")</f>
        <v/>
      </c>
      <c r="AW533" s="22" t="str">
        <f>IF(AX533="","",RANK(AX533,$AX$3:$AX$100003,1)+COUNTIF($AX$3:AX533,AX533)-1)</f>
        <v/>
      </c>
      <c r="AX533" s="22" t="str">
        <f t="shared" si="263"/>
        <v/>
      </c>
      <c r="AY533" s="22" t="str">
        <f>IF(AL533="","",IF(COUNTIF($AL$3:AL533,AL533)=1,1+MAX($AY$3:AY532),INDEX($AY$3:AY532,MATCH(AL533,$AL$3:AL533,0),0)))</f>
        <v/>
      </c>
      <c r="AZ533" s="22" t="str">
        <f>IF(AM533="","",IF(COUNTIF($AM$3:AM533,AM533)=1,1+MAX($AZ$3:AZ532),INDEX($AZ$3:AZ532,MATCH(AM533,$AM$3:AM533,0),0)))</f>
        <v/>
      </c>
      <c r="BA533" s="79" t="str">
        <f t="shared" si="264"/>
        <v/>
      </c>
      <c r="BB533" s="79" t="str">
        <f t="shared" si="265"/>
        <v/>
      </c>
      <c r="BC533" s="22" t="str">
        <f>IF($AL533="","",IF(COUNTIF(AL533,"*"&amp;BC$1&amp;"*"),COUNTIF(AL$3:AL533,"*"&amp;BC$1&amp;"*"),""))</f>
        <v/>
      </c>
      <c r="BD533" s="22" t="str">
        <f>IF($AL533="","",IF(COUNTIF(AM533,"*"&amp;BD$1&amp;"*"),COUNTIF(AM$3:AM533,"*"&amp;BD$1&amp;"*"),""))</f>
        <v/>
      </c>
      <c r="BE533" s="22" t="str">
        <f>IF($AL533="","",IF(COUNTIF(AN533,"*"&amp;BE$1&amp;"*"),COUNTIF(AN$3:AN533,"*"&amp;BE$1&amp;"*"),""))</f>
        <v/>
      </c>
      <c r="BF533" s="22" t="str">
        <f>IF($AL533="","",IF(COUNTIF(AO533,"*"&amp;BF$1&amp;"*"),COUNTIF(AO$3:AO533,"*"&amp;BF$1&amp;"*"),""))</f>
        <v/>
      </c>
      <c r="BG533" s="83" t="str">
        <f t="shared" si="266"/>
        <v/>
      </c>
      <c r="BH533" s="22" t="str">
        <f t="shared" si="267"/>
        <v/>
      </c>
      <c r="BI533" s="22" t="str">
        <f t="shared" si="268"/>
        <v/>
      </c>
      <c r="BK533" s="22" t="str">
        <f>IF($BK$1&gt;=1+MAX($BK$3:BK532),1+MAX($BK$3:BK532),"")</f>
        <v/>
      </c>
      <c r="BL533" s="22" t="str">
        <f t="shared" ref="BL533:BV542" si="286">IFERROR(IF($BK533="","",INDEX($AF$3:$AR$100003,MATCH($BK533,INDEX($AV$3:$AW$100003,0,MATCH($BL$1,$AV$2:$AW$2,0)),0),MATCH(BL$2,$AF$2:$AR$2,0))),"")</f>
        <v/>
      </c>
      <c r="BM533" s="22" t="str">
        <f t="shared" si="286"/>
        <v/>
      </c>
      <c r="BN533" s="22" t="str">
        <f t="shared" si="286"/>
        <v/>
      </c>
      <c r="BO533" s="22" t="str">
        <f t="shared" si="286"/>
        <v/>
      </c>
      <c r="BP533" s="22" t="str">
        <f t="shared" si="286"/>
        <v/>
      </c>
      <c r="BQ533" s="22" t="str">
        <f t="shared" si="286"/>
        <v/>
      </c>
      <c r="BR533" s="22" t="str">
        <f t="shared" si="286"/>
        <v/>
      </c>
      <c r="BS533" s="22" t="str">
        <f t="shared" si="286"/>
        <v/>
      </c>
      <c r="BT533" s="22" t="str">
        <f t="shared" si="286"/>
        <v/>
      </c>
      <c r="BU533" s="22" t="str">
        <f t="shared" si="286"/>
        <v/>
      </c>
      <c r="BV533" s="22" t="str">
        <f t="shared" si="286"/>
        <v/>
      </c>
    </row>
    <row r="534" spans="2:74" ht="30" customHeight="1" x14ac:dyDescent="0.2">
      <c r="B534" s="75"/>
      <c r="C534" s="75"/>
      <c r="D534" s="77"/>
      <c r="E534" s="49"/>
      <c r="F534" s="49"/>
      <c r="G534" s="50"/>
      <c r="H534" s="51"/>
      <c r="I534" s="50"/>
      <c r="J534" s="53"/>
      <c r="K534" s="55" t="str">
        <f t="shared" si="269"/>
        <v/>
      </c>
      <c r="L534" s="50" t="str">
        <f t="shared" si="270"/>
        <v/>
      </c>
      <c r="M534" s="50" t="str">
        <f t="shared" si="271"/>
        <v/>
      </c>
      <c r="N534" s="72" t="str">
        <f t="shared" si="272"/>
        <v/>
      </c>
      <c r="O534" s="72" t="str">
        <f t="shared" si="273"/>
        <v/>
      </c>
      <c r="P534" s="51" t="str">
        <f t="shared" si="274"/>
        <v/>
      </c>
      <c r="Q534" s="21"/>
      <c r="R534" s="68" t="str">
        <f t="shared" si="275"/>
        <v/>
      </c>
      <c r="S534" s="51" t="str">
        <f t="shared" si="276"/>
        <v/>
      </c>
      <c r="T534" s="24"/>
      <c r="U534" s="7" t="str">
        <f t="shared" si="261"/>
        <v/>
      </c>
      <c r="V534" s="8" t="str">
        <f t="shared" si="277"/>
        <v/>
      </c>
      <c r="W534" s="21"/>
      <c r="X534" s="14" t="str">
        <f t="shared" si="262"/>
        <v/>
      </c>
      <c r="Y534" s="14" t="str">
        <f t="shared" si="278"/>
        <v/>
      </c>
      <c r="Z534" s="8" t="str">
        <f t="shared" si="279"/>
        <v/>
      </c>
      <c r="AA534" s="24"/>
      <c r="AB534" s="4" t="str">
        <f>IF(B534="","",COUNT(B$3:B534))</f>
        <v/>
      </c>
      <c r="AC534" s="4" t="str">
        <f>IF(C534="","",COUNT(C$3:C534))</f>
        <v/>
      </c>
      <c r="AD534" s="4" t="str">
        <f>IF(D534="","",COUNT(D$3:D534))</f>
        <v/>
      </c>
      <c r="AE534" s="22" t="str">
        <f>IF(E534="","",COUNTA($E$3:E534))</f>
        <v/>
      </c>
      <c r="AF534" s="60" t="str">
        <f>IF(B534="",IF(OR($C534&lt;&gt;"",$D534&lt;&gt;"",$E534&lt;&gt;"",$F534&lt;&gt;""),INDEX(AF$3:AF533,MATCH(MAX(AB$3:AB533),AB$3:AB533,0),0),""),B534)</f>
        <v/>
      </c>
      <c r="AG534" s="60" t="str">
        <f>IF(C534="",IF(OR($B534&lt;&gt;"",$D534&lt;&gt;"",$E534&lt;&gt;"",$F534&lt;&gt;""),INDEX(AG$3:AG533,MATCH(MAX(AC$3:AC533),AC$3:AC533,0),0),""),C534)</f>
        <v/>
      </c>
      <c r="AH534" s="60" t="str">
        <f>IF(D534="",IF(OR($B534&lt;&gt;"",$C534&lt;&gt;"",$E534&lt;&gt;"",$F534&lt;&gt;""),INDEX(AH$3:AH533,MATCH(MAX(AD$3:AD533),AD$3:AD533,0),0),""),D534)</f>
        <v/>
      </c>
      <c r="AI534" s="19" t="str">
        <f t="shared" si="280"/>
        <v/>
      </c>
      <c r="AJ534" s="22" t="str">
        <f>IF(AK534="","",$AK534&amp;"@"&amp;AL534&amp;IF(AL534="","","@"&amp;COUNTIF($AI$3:AI534,AL534)))</f>
        <v/>
      </c>
      <c r="AK534" s="45" t="str">
        <f t="shared" si="281"/>
        <v/>
      </c>
      <c r="AL534" s="5" t="str">
        <f>IF(AI534="",IF(AND(F534&lt;&gt;"",E534=""),INDEX($AI$3:AI533,MATCH(MAX($AE$3:AE533),$AE$3:AE533,0),0),""),AI534)</f>
        <v/>
      </c>
      <c r="AM534" s="22" t="str">
        <f>IF(入力!F534="","",IFERROR(INDEX(設定!$B$3:$B$100003,IFERROR(MATCH("*"&amp;$F534&amp;"*",設定!B$3:B$100003,0),MATCH("*"&amp;$F534&amp;"*",設定!C$3:C$100003,0)),0),入力!F534))&amp;""</f>
        <v/>
      </c>
      <c r="AN534" s="22" t="str">
        <f>IF(AM534="","",IFERROR(IF(入力!I534="",INDEX(設定!$D$3:$D$100003,MATCH("*"&amp;$AM534&amp;"*",設定!B$3:B$100003,0),0),I534),I534))&amp;""</f>
        <v/>
      </c>
      <c r="AO534" s="22" t="str">
        <f t="shared" si="282"/>
        <v/>
      </c>
      <c r="AP534" s="22" t="str">
        <f t="shared" si="283"/>
        <v/>
      </c>
      <c r="AQ534" s="22" t="str">
        <f>IF(AM534="","",IFERROR(IF(入力!H534="",INDEX(設定!$E$3:$X$100003,MATCH("*"&amp;$AM534&amp;"*",設定!B$3:B$100003,0),MATCH($AK534,設定!$E$1:$X$1,1)),H534),H534))</f>
        <v/>
      </c>
      <c r="AR534" s="23" t="str">
        <f t="shared" si="284"/>
        <v/>
      </c>
      <c r="AS534" s="23" t="str">
        <f>IF(AND(AR534&lt;&gt;"",COUNTIF($AJ$3:AJ534,AJ534)=1),SUMIF($AJ$3:$AR$100003,AJ534,$AR$3:$AR$100003),"")</f>
        <v/>
      </c>
      <c r="AT534" s="23" t="str">
        <f>IF(AND(COUNTIF($AK$3:AK534,AK534)=COUNTIF($AK$3:AK100534,AK534),AK534&lt;&gt;""),SUMIF($AK$3:AK534,AK534,$AR$3:AR534),"")</f>
        <v/>
      </c>
      <c r="AU534" s="125"/>
      <c r="AV534" s="22" t="str">
        <f>IF(COUNT(BA534:BF534)=6,MAX($AV$3:AV533)+1,"")</f>
        <v/>
      </c>
      <c r="AW534" s="22" t="str">
        <f>IF(AX534="","",RANK(AX534,$AX$3:$AX$100003,1)+COUNTIF($AX$3:AX534,AX534)-1)</f>
        <v/>
      </c>
      <c r="AX534" s="22" t="str">
        <f t="shared" si="263"/>
        <v/>
      </c>
      <c r="AY534" s="22" t="str">
        <f>IF(AL534="","",IF(COUNTIF($AL$3:AL534,AL534)=1,1+MAX($AY$3:AY533),INDEX($AY$3:AY533,MATCH(AL534,$AL$3:AL534,0),0)))</f>
        <v/>
      </c>
      <c r="AZ534" s="22" t="str">
        <f>IF(AM534="","",IF(COUNTIF($AM$3:AM534,AM534)=1,1+MAX($AZ$3:AZ533),INDEX($AZ$3:AZ533,MATCH(AM534,$AM$3:AM534,0),0)))</f>
        <v/>
      </c>
      <c r="BA534" s="79" t="str">
        <f t="shared" si="264"/>
        <v/>
      </c>
      <c r="BB534" s="79" t="str">
        <f t="shared" si="265"/>
        <v/>
      </c>
      <c r="BC534" s="22" t="str">
        <f>IF($AL534="","",IF(COUNTIF(AL534,"*"&amp;BC$1&amp;"*"),COUNTIF(AL$3:AL534,"*"&amp;BC$1&amp;"*"),""))</f>
        <v/>
      </c>
      <c r="BD534" s="22" t="str">
        <f>IF($AL534="","",IF(COUNTIF(AM534,"*"&amp;BD$1&amp;"*"),COUNTIF(AM$3:AM534,"*"&amp;BD$1&amp;"*"),""))</f>
        <v/>
      </c>
      <c r="BE534" s="22" t="str">
        <f>IF($AL534="","",IF(COUNTIF(AN534,"*"&amp;BE$1&amp;"*"),COUNTIF(AN$3:AN534,"*"&amp;BE$1&amp;"*"),""))</f>
        <v/>
      </c>
      <c r="BF534" s="22" t="str">
        <f>IF($AL534="","",IF(COUNTIF(AO534,"*"&amp;BF$1&amp;"*"),COUNTIF(AO$3:AO534,"*"&amp;BF$1&amp;"*"),""))</f>
        <v/>
      </c>
      <c r="BG534" s="83" t="str">
        <f t="shared" si="266"/>
        <v/>
      </c>
      <c r="BH534" s="22" t="str">
        <f t="shared" si="267"/>
        <v/>
      </c>
      <c r="BI534" s="22" t="str">
        <f t="shared" si="268"/>
        <v/>
      </c>
      <c r="BK534" s="22" t="str">
        <f>IF($BK$1&gt;=1+MAX($BK$3:BK533),1+MAX($BK$3:BK533),"")</f>
        <v/>
      </c>
      <c r="BL534" s="22" t="str">
        <f t="shared" si="286"/>
        <v/>
      </c>
      <c r="BM534" s="22" t="str">
        <f t="shared" si="286"/>
        <v/>
      </c>
      <c r="BN534" s="22" t="str">
        <f t="shared" si="286"/>
        <v/>
      </c>
      <c r="BO534" s="22" t="str">
        <f t="shared" si="286"/>
        <v/>
      </c>
      <c r="BP534" s="22" t="str">
        <f t="shared" si="286"/>
        <v/>
      </c>
      <c r="BQ534" s="22" t="str">
        <f t="shared" si="286"/>
        <v/>
      </c>
      <c r="BR534" s="22" t="str">
        <f t="shared" si="286"/>
        <v/>
      </c>
      <c r="BS534" s="22" t="str">
        <f t="shared" si="286"/>
        <v/>
      </c>
      <c r="BT534" s="22" t="str">
        <f t="shared" si="286"/>
        <v/>
      </c>
      <c r="BU534" s="22" t="str">
        <f t="shared" si="286"/>
        <v/>
      </c>
      <c r="BV534" s="22" t="str">
        <f t="shared" si="286"/>
        <v/>
      </c>
    </row>
    <row r="535" spans="2:74" ht="30" customHeight="1" x14ac:dyDescent="0.2">
      <c r="B535" s="75"/>
      <c r="C535" s="75"/>
      <c r="D535" s="77"/>
      <c r="E535" s="49"/>
      <c r="F535" s="49"/>
      <c r="G535" s="50"/>
      <c r="H535" s="51"/>
      <c r="I535" s="50"/>
      <c r="J535" s="53"/>
      <c r="K535" s="55" t="str">
        <f t="shared" si="269"/>
        <v/>
      </c>
      <c r="L535" s="50" t="str">
        <f t="shared" si="270"/>
        <v/>
      </c>
      <c r="M535" s="50" t="str">
        <f t="shared" si="271"/>
        <v/>
      </c>
      <c r="N535" s="72" t="str">
        <f t="shared" si="272"/>
        <v/>
      </c>
      <c r="O535" s="72" t="str">
        <f t="shared" si="273"/>
        <v/>
      </c>
      <c r="P535" s="51" t="str">
        <f t="shared" si="274"/>
        <v/>
      </c>
      <c r="Q535" s="21"/>
      <c r="R535" s="68" t="str">
        <f t="shared" si="275"/>
        <v/>
      </c>
      <c r="S535" s="51" t="str">
        <f t="shared" si="276"/>
        <v/>
      </c>
      <c r="T535" s="24"/>
      <c r="U535" s="7" t="str">
        <f t="shared" si="261"/>
        <v/>
      </c>
      <c r="V535" s="8" t="str">
        <f t="shared" si="277"/>
        <v/>
      </c>
      <c r="W535" s="21"/>
      <c r="X535" s="14" t="str">
        <f t="shared" si="262"/>
        <v/>
      </c>
      <c r="Y535" s="14" t="str">
        <f t="shared" si="278"/>
        <v/>
      </c>
      <c r="Z535" s="8" t="str">
        <f t="shared" si="279"/>
        <v/>
      </c>
      <c r="AA535" s="24"/>
      <c r="AB535" s="4" t="str">
        <f>IF(B535="","",COUNT(B$3:B535))</f>
        <v/>
      </c>
      <c r="AC535" s="4" t="str">
        <f>IF(C535="","",COUNT(C$3:C535))</f>
        <v/>
      </c>
      <c r="AD535" s="4" t="str">
        <f>IF(D535="","",COUNT(D$3:D535))</f>
        <v/>
      </c>
      <c r="AE535" s="22" t="str">
        <f>IF(E535="","",COUNTA($E$3:E535))</f>
        <v/>
      </c>
      <c r="AF535" s="60" t="str">
        <f>IF(B535="",IF(OR($C535&lt;&gt;"",$D535&lt;&gt;"",$E535&lt;&gt;"",$F535&lt;&gt;""),INDEX(AF$3:AF534,MATCH(MAX(AB$3:AB534),AB$3:AB534,0),0),""),B535)</f>
        <v/>
      </c>
      <c r="AG535" s="60" t="str">
        <f>IF(C535="",IF(OR($B535&lt;&gt;"",$D535&lt;&gt;"",$E535&lt;&gt;"",$F535&lt;&gt;""),INDEX(AG$3:AG534,MATCH(MAX(AC$3:AC534),AC$3:AC534,0),0),""),C535)</f>
        <v/>
      </c>
      <c r="AH535" s="60" t="str">
        <f>IF(D535="",IF(OR($B535&lt;&gt;"",$C535&lt;&gt;"",$E535&lt;&gt;"",$F535&lt;&gt;""),INDEX(AH$3:AH534,MATCH(MAX(AD$3:AD534),AD$3:AD534,0),0),""),D535)</f>
        <v/>
      </c>
      <c r="AI535" s="19" t="str">
        <f t="shared" si="280"/>
        <v/>
      </c>
      <c r="AJ535" s="22" t="str">
        <f>IF(AK535="","",$AK535&amp;"@"&amp;AL535&amp;IF(AL535="","","@"&amp;COUNTIF($AI$3:AI535,AL535)))</f>
        <v/>
      </c>
      <c r="AK535" s="45" t="str">
        <f t="shared" si="281"/>
        <v/>
      </c>
      <c r="AL535" s="5" t="str">
        <f>IF(AI535="",IF(AND(F535&lt;&gt;"",E535=""),INDEX($AI$3:AI534,MATCH(MAX($AE$3:AE534),$AE$3:AE534,0),0),""),AI535)</f>
        <v/>
      </c>
      <c r="AM535" s="22" t="str">
        <f>IF(入力!F535="","",IFERROR(INDEX(設定!$B$3:$B$100003,IFERROR(MATCH("*"&amp;$F535&amp;"*",設定!B$3:B$100003,0),MATCH("*"&amp;$F535&amp;"*",設定!C$3:C$100003,0)),0),入力!F535))&amp;""</f>
        <v/>
      </c>
      <c r="AN535" s="22" t="str">
        <f>IF(AM535="","",IFERROR(IF(入力!I535="",INDEX(設定!$D$3:$D$100003,MATCH("*"&amp;$AM535&amp;"*",設定!B$3:B$100003,0),0),I535),I535))&amp;""</f>
        <v/>
      </c>
      <c r="AO535" s="22" t="str">
        <f t="shared" si="282"/>
        <v/>
      </c>
      <c r="AP535" s="22" t="str">
        <f t="shared" si="283"/>
        <v/>
      </c>
      <c r="AQ535" s="22" t="str">
        <f>IF(AM535="","",IFERROR(IF(入力!H535="",INDEX(設定!$E$3:$X$100003,MATCH("*"&amp;$AM535&amp;"*",設定!B$3:B$100003,0),MATCH($AK535,設定!$E$1:$X$1,1)),H535),H535))</f>
        <v/>
      </c>
      <c r="AR535" s="23" t="str">
        <f t="shared" si="284"/>
        <v/>
      </c>
      <c r="AS535" s="23" t="str">
        <f>IF(AND(AR535&lt;&gt;"",COUNTIF($AJ$3:AJ535,AJ535)=1),SUMIF($AJ$3:$AR$100003,AJ535,$AR$3:$AR$100003),"")</f>
        <v/>
      </c>
      <c r="AT535" s="23" t="str">
        <f>IF(AND(COUNTIF($AK$3:AK535,AK535)=COUNTIF($AK$3:AK100535,AK535),AK535&lt;&gt;""),SUMIF($AK$3:AK535,AK535,$AR$3:AR535),"")</f>
        <v/>
      </c>
      <c r="AU535" s="125"/>
      <c r="AV535" s="22" t="str">
        <f>IF(COUNT(BA535:BF535)=6,MAX($AV$3:AV534)+1,"")</f>
        <v/>
      </c>
      <c r="AW535" s="22" t="str">
        <f>IF(AX535="","",RANK(AX535,$AX$3:$AX$100003,1)+COUNTIF($AX$3:AX535,AX535)-1)</f>
        <v/>
      </c>
      <c r="AX535" s="22" t="str">
        <f t="shared" si="263"/>
        <v/>
      </c>
      <c r="AY535" s="22" t="str">
        <f>IF(AL535="","",IF(COUNTIF($AL$3:AL535,AL535)=1,1+MAX($AY$3:AY534),INDEX($AY$3:AY534,MATCH(AL535,$AL$3:AL535,0),0)))</f>
        <v/>
      </c>
      <c r="AZ535" s="22" t="str">
        <f>IF(AM535="","",IF(COUNTIF($AM$3:AM535,AM535)=1,1+MAX($AZ$3:AZ534),INDEX($AZ$3:AZ534,MATCH(AM535,$AM$3:AM535,0),0)))</f>
        <v/>
      </c>
      <c r="BA535" s="79" t="str">
        <f t="shared" si="264"/>
        <v/>
      </c>
      <c r="BB535" s="79" t="str">
        <f t="shared" si="265"/>
        <v/>
      </c>
      <c r="BC535" s="22" t="str">
        <f>IF($AL535="","",IF(COUNTIF(AL535,"*"&amp;BC$1&amp;"*"),COUNTIF(AL$3:AL535,"*"&amp;BC$1&amp;"*"),""))</f>
        <v/>
      </c>
      <c r="BD535" s="22" t="str">
        <f>IF($AL535="","",IF(COUNTIF(AM535,"*"&amp;BD$1&amp;"*"),COUNTIF(AM$3:AM535,"*"&amp;BD$1&amp;"*"),""))</f>
        <v/>
      </c>
      <c r="BE535" s="22" t="str">
        <f>IF($AL535="","",IF(COUNTIF(AN535,"*"&amp;BE$1&amp;"*"),COUNTIF(AN$3:AN535,"*"&amp;BE$1&amp;"*"),""))</f>
        <v/>
      </c>
      <c r="BF535" s="22" t="str">
        <f>IF($AL535="","",IF(COUNTIF(AO535,"*"&amp;BF$1&amp;"*"),COUNTIF(AO$3:AO535,"*"&amp;BF$1&amp;"*"),""))</f>
        <v/>
      </c>
      <c r="BG535" s="83" t="str">
        <f t="shared" si="266"/>
        <v/>
      </c>
      <c r="BH535" s="22" t="str">
        <f t="shared" si="267"/>
        <v/>
      </c>
      <c r="BI535" s="22" t="str">
        <f t="shared" si="268"/>
        <v/>
      </c>
      <c r="BK535" s="22" t="str">
        <f>IF($BK$1&gt;=1+MAX($BK$3:BK534),1+MAX($BK$3:BK534),"")</f>
        <v/>
      </c>
      <c r="BL535" s="22" t="str">
        <f t="shared" si="286"/>
        <v/>
      </c>
      <c r="BM535" s="22" t="str">
        <f t="shared" si="286"/>
        <v/>
      </c>
      <c r="BN535" s="22" t="str">
        <f t="shared" si="286"/>
        <v/>
      </c>
      <c r="BO535" s="22" t="str">
        <f t="shared" si="286"/>
        <v/>
      </c>
      <c r="BP535" s="22" t="str">
        <f t="shared" si="286"/>
        <v/>
      </c>
      <c r="BQ535" s="22" t="str">
        <f t="shared" si="286"/>
        <v/>
      </c>
      <c r="BR535" s="22" t="str">
        <f t="shared" si="286"/>
        <v/>
      </c>
      <c r="BS535" s="22" t="str">
        <f t="shared" si="286"/>
        <v/>
      </c>
      <c r="BT535" s="22" t="str">
        <f t="shared" si="286"/>
        <v/>
      </c>
      <c r="BU535" s="22" t="str">
        <f t="shared" si="286"/>
        <v/>
      </c>
      <c r="BV535" s="22" t="str">
        <f t="shared" si="286"/>
        <v/>
      </c>
    </row>
    <row r="536" spans="2:74" ht="30" customHeight="1" x14ac:dyDescent="0.2">
      <c r="B536" s="75"/>
      <c r="C536" s="75"/>
      <c r="D536" s="77"/>
      <c r="E536" s="49"/>
      <c r="F536" s="49"/>
      <c r="G536" s="50"/>
      <c r="H536" s="51"/>
      <c r="I536" s="50"/>
      <c r="J536" s="53"/>
      <c r="K536" s="55" t="str">
        <f t="shared" si="269"/>
        <v/>
      </c>
      <c r="L536" s="50" t="str">
        <f t="shared" si="270"/>
        <v/>
      </c>
      <c r="M536" s="50" t="str">
        <f t="shared" si="271"/>
        <v/>
      </c>
      <c r="N536" s="72" t="str">
        <f t="shared" si="272"/>
        <v/>
      </c>
      <c r="O536" s="72" t="str">
        <f t="shared" si="273"/>
        <v/>
      </c>
      <c r="P536" s="51" t="str">
        <f t="shared" si="274"/>
        <v/>
      </c>
      <c r="Q536" s="21"/>
      <c r="R536" s="68" t="str">
        <f t="shared" si="275"/>
        <v/>
      </c>
      <c r="S536" s="51" t="str">
        <f t="shared" si="276"/>
        <v/>
      </c>
      <c r="T536" s="24"/>
      <c r="U536" s="7" t="str">
        <f t="shared" si="261"/>
        <v/>
      </c>
      <c r="V536" s="8" t="str">
        <f t="shared" si="277"/>
        <v/>
      </c>
      <c r="W536" s="21"/>
      <c r="X536" s="14" t="str">
        <f t="shared" si="262"/>
        <v/>
      </c>
      <c r="Y536" s="14" t="str">
        <f t="shared" si="278"/>
        <v/>
      </c>
      <c r="Z536" s="8" t="str">
        <f t="shared" si="279"/>
        <v/>
      </c>
      <c r="AA536" s="24"/>
      <c r="AB536" s="4" t="str">
        <f>IF(B536="","",COUNT(B$3:B536))</f>
        <v/>
      </c>
      <c r="AC536" s="4" t="str">
        <f>IF(C536="","",COUNT(C$3:C536))</f>
        <v/>
      </c>
      <c r="AD536" s="4" t="str">
        <f>IF(D536="","",COUNT(D$3:D536))</f>
        <v/>
      </c>
      <c r="AE536" s="22" t="str">
        <f>IF(E536="","",COUNTA($E$3:E536))</f>
        <v/>
      </c>
      <c r="AF536" s="60" t="str">
        <f>IF(B536="",IF(OR($C536&lt;&gt;"",$D536&lt;&gt;"",$E536&lt;&gt;"",$F536&lt;&gt;""),INDEX(AF$3:AF535,MATCH(MAX(AB$3:AB535),AB$3:AB535,0),0),""),B536)</f>
        <v/>
      </c>
      <c r="AG536" s="60" t="str">
        <f>IF(C536="",IF(OR($B536&lt;&gt;"",$D536&lt;&gt;"",$E536&lt;&gt;"",$F536&lt;&gt;""),INDEX(AG$3:AG535,MATCH(MAX(AC$3:AC535),AC$3:AC535,0),0),""),C536)</f>
        <v/>
      </c>
      <c r="AH536" s="60" t="str">
        <f>IF(D536="",IF(OR($B536&lt;&gt;"",$C536&lt;&gt;"",$E536&lt;&gt;"",$F536&lt;&gt;""),INDEX(AH$3:AH535,MATCH(MAX(AD$3:AD535),AD$3:AD535,0),0),""),D536)</f>
        <v/>
      </c>
      <c r="AI536" s="19" t="str">
        <f t="shared" si="280"/>
        <v/>
      </c>
      <c r="AJ536" s="22" t="str">
        <f>IF(AK536="","",$AK536&amp;"@"&amp;AL536&amp;IF(AL536="","","@"&amp;COUNTIF($AI$3:AI536,AL536)))</f>
        <v/>
      </c>
      <c r="AK536" s="45" t="str">
        <f t="shared" si="281"/>
        <v/>
      </c>
      <c r="AL536" s="5" t="str">
        <f>IF(AI536="",IF(AND(F536&lt;&gt;"",E536=""),INDEX($AI$3:AI535,MATCH(MAX($AE$3:AE535),$AE$3:AE535,0),0),""),AI536)</f>
        <v/>
      </c>
      <c r="AM536" s="22" t="str">
        <f>IF(入力!F536="","",IFERROR(INDEX(設定!$B$3:$B$100003,IFERROR(MATCH("*"&amp;$F536&amp;"*",設定!B$3:B$100003,0),MATCH("*"&amp;$F536&amp;"*",設定!C$3:C$100003,0)),0),入力!F536))&amp;""</f>
        <v/>
      </c>
      <c r="AN536" s="22" t="str">
        <f>IF(AM536="","",IFERROR(IF(入力!I536="",INDEX(設定!$D$3:$D$100003,MATCH("*"&amp;$AM536&amp;"*",設定!B$3:B$100003,0),0),I536),I536))&amp;""</f>
        <v/>
      </c>
      <c r="AO536" s="22" t="str">
        <f t="shared" si="282"/>
        <v/>
      </c>
      <c r="AP536" s="22" t="str">
        <f t="shared" si="283"/>
        <v/>
      </c>
      <c r="AQ536" s="22" t="str">
        <f>IF(AM536="","",IFERROR(IF(入力!H536="",INDEX(設定!$E$3:$X$100003,MATCH("*"&amp;$AM536&amp;"*",設定!B$3:B$100003,0),MATCH($AK536,設定!$E$1:$X$1,1)),H536),H536))</f>
        <v/>
      </c>
      <c r="AR536" s="23" t="str">
        <f t="shared" si="284"/>
        <v/>
      </c>
      <c r="AS536" s="23" t="str">
        <f>IF(AND(AR536&lt;&gt;"",COUNTIF($AJ$3:AJ536,AJ536)=1),SUMIF($AJ$3:$AR$100003,AJ536,$AR$3:$AR$100003),"")</f>
        <v/>
      </c>
      <c r="AT536" s="23" t="str">
        <f>IF(AND(COUNTIF($AK$3:AK536,AK536)=COUNTIF($AK$3:AK100536,AK536),AK536&lt;&gt;""),SUMIF($AK$3:AK536,AK536,$AR$3:AR536),"")</f>
        <v/>
      </c>
      <c r="AU536" s="125"/>
      <c r="AV536" s="22" t="str">
        <f>IF(COUNT(BA536:BF536)=6,MAX($AV$3:AV535)+1,"")</f>
        <v/>
      </c>
      <c r="AW536" s="22" t="str">
        <f>IF(AX536="","",RANK(AX536,$AX$3:$AX$100003,1)+COUNTIF($AX$3:AX536,AX536)-1)</f>
        <v/>
      </c>
      <c r="AX536" s="22" t="str">
        <f t="shared" si="263"/>
        <v/>
      </c>
      <c r="AY536" s="22" t="str">
        <f>IF(AL536="","",IF(COUNTIF($AL$3:AL536,AL536)=1,1+MAX($AY$3:AY535),INDEX($AY$3:AY535,MATCH(AL536,$AL$3:AL536,0),0)))</f>
        <v/>
      </c>
      <c r="AZ536" s="22" t="str">
        <f>IF(AM536="","",IF(COUNTIF($AM$3:AM536,AM536)=1,1+MAX($AZ$3:AZ535),INDEX($AZ$3:AZ535,MATCH(AM536,$AM$3:AM536,0),0)))</f>
        <v/>
      </c>
      <c r="BA536" s="79" t="str">
        <f t="shared" si="264"/>
        <v/>
      </c>
      <c r="BB536" s="79" t="str">
        <f t="shared" si="265"/>
        <v/>
      </c>
      <c r="BC536" s="22" t="str">
        <f>IF($AL536="","",IF(COUNTIF(AL536,"*"&amp;BC$1&amp;"*"),COUNTIF(AL$3:AL536,"*"&amp;BC$1&amp;"*"),""))</f>
        <v/>
      </c>
      <c r="BD536" s="22" t="str">
        <f>IF($AL536="","",IF(COUNTIF(AM536,"*"&amp;BD$1&amp;"*"),COUNTIF(AM$3:AM536,"*"&amp;BD$1&amp;"*"),""))</f>
        <v/>
      </c>
      <c r="BE536" s="22" t="str">
        <f>IF($AL536="","",IF(COUNTIF(AN536,"*"&amp;BE$1&amp;"*"),COUNTIF(AN$3:AN536,"*"&amp;BE$1&amp;"*"),""))</f>
        <v/>
      </c>
      <c r="BF536" s="22" t="str">
        <f>IF($AL536="","",IF(COUNTIF(AO536,"*"&amp;BF$1&amp;"*"),COUNTIF(AO$3:AO536,"*"&amp;BF$1&amp;"*"),""))</f>
        <v/>
      </c>
      <c r="BG536" s="83" t="str">
        <f t="shared" si="266"/>
        <v/>
      </c>
      <c r="BH536" s="22" t="str">
        <f t="shared" si="267"/>
        <v/>
      </c>
      <c r="BI536" s="22" t="str">
        <f t="shared" si="268"/>
        <v/>
      </c>
      <c r="BK536" s="22" t="str">
        <f>IF($BK$1&gt;=1+MAX($BK$3:BK535),1+MAX($BK$3:BK535),"")</f>
        <v/>
      </c>
      <c r="BL536" s="22" t="str">
        <f t="shared" si="286"/>
        <v/>
      </c>
      <c r="BM536" s="22" t="str">
        <f t="shared" si="286"/>
        <v/>
      </c>
      <c r="BN536" s="22" t="str">
        <f t="shared" si="286"/>
        <v/>
      </c>
      <c r="BO536" s="22" t="str">
        <f t="shared" si="286"/>
        <v/>
      </c>
      <c r="BP536" s="22" t="str">
        <f t="shared" si="286"/>
        <v/>
      </c>
      <c r="BQ536" s="22" t="str">
        <f t="shared" si="286"/>
        <v/>
      </c>
      <c r="BR536" s="22" t="str">
        <f t="shared" si="286"/>
        <v/>
      </c>
      <c r="BS536" s="22" t="str">
        <f t="shared" si="286"/>
        <v/>
      </c>
      <c r="BT536" s="22" t="str">
        <f t="shared" si="286"/>
        <v/>
      </c>
      <c r="BU536" s="22" t="str">
        <f t="shared" si="286"/>
        <v/>
      </c>
      <c r="BV536" s="22" t="str">
        <f t="shared" si="286"/>
        <v/>
      </c>
    </row>
    <row r="537" spans="2:74" ht="30" customHeight="1" x14ac:dyDescent="0.2">
      <c r="B537" s="75"/>
      <c r="C537" s="75"/>
      <c r="D537" s="77"/>
      <c r="E537" s="49"/>
      <c r="F537" s="49"/>
      <c r="G537" s="50"/>
      <c r="H537" s="51"/>
      <c r="I537" s="50"/>
      <c r="J537" s="53"/>
      <c r="K537" s="55" t="str">
        <f t="shared" si="269"/>
        <v/>
      </c>
      <c r="L537" s="50" t="str">
        <f t="shared" si="270"/>
        <v/>
      </c>
      <c r="M537" s="50" t="str">
        <f t="shared" si="271"/>
        <v/>
      </c>
      <c r="N537" s="72" t="str">
        <f t="shared" si="272"/>
        <v/>
      </c>
      <c r="O537" s="72" t="str">
        <f t="shared" si="273"/>
        <v/>
      </c>
      <c r="P537" s="51" t="str">
        <f t="shared" si="274"/>
        <v/>
      </c>
      <c r="Q537" s="21"/>
      <c r="R537" s="68" t="str">
        <f t="shared" si="275"/>
        <v/>
      </c>
      <c r="S537" s="51" t="str">
        <f t="shared" si="276"/>
        <v/>
      </c>
      <c r="T537" s="24"/>
      <c r="U537" s="7" t="str">
        <f t="shared" si="261"/>
        <v/>
      </c>
      <c r="V537" s="8" t="str">
        <f t="shared" si="277"/>
        <v/>
      </c>
      <c r="W537" s="21"/>
      <c r="X537" s="14" t="str">
        <f t="shared" si="262"/>
        <v/>
      </c>
      <c r="Y537" s="14" t="str">
        <f t="shared" si="278"/>
        <v/>
      </c>
      <c r="Z537" s="8" t="str">
        <f t="shared" si="279"/>
        <v/>
      </c>
      <c r="AA537" s="24"/>
      <c r="AB537" s="4" t="str">
        <f>IF(B537="","",COUNT(B$3:B537))</f>
        <v/>
      </c>
      <c r="AC537" s="4" t="str">
        <f>IF(C537="","",COUNT(C$3:C537))</f>
        <v/>
      </c>
      <c r="AD537" s="4" t="str">
        <f>IF(D537="","",COUNT(D$3:D537))</f>
        <v/>
      </c>
      <c r="AE537" s="22" t="str">
        <f>IF(E537="","",COUNTA($E$3:E537))</f>
        <v/>
      </c>
      <c r="AF537" s="60" t="str">
        <f>IF(B537="",IF(OR($C537&lt;&gt;"",$D537&lt;&gt;"",$E537&lt;&gt;"",$F537&lt;&gt;""),INDEX(AF$3:AF536,MATCH(MAX(AB$3:AB536),AB$3:AB536,0),0),""),B537)</f>
        <v/>
      </c>
      <c r="AG537" s="60" t="str">
        <f>IF(C537="",IF(OR($B537&lt;&gt;"",$D537&lt;&gt;"",$E537&lt;&gt;"",$F537&lt;&gt;""),INDEX(AG$3:AG536,MATCH(MAX(AC$3:AC536),AC$3:AC536,0),0),""),C537)</f>
        <v/>
      </c>
      <c r="AH537" s="60" t="str">
        <f>IF(D537="",IF(OR($B537&lt;&gt;"",$C537&lt;&gt;"",$E537&lt;&gt;"",$F537&lt;&gt;""),INDEX(AH$3:AH536,MATCH(MAX(AD$3:AD536),AD$3:AD536,0),0),""),D537)</f>
        <v/>
      </c>
      <c r="AI537" s="19" t="str">
        <f t="shared" si="280"/>
        <v/>
      </c>
      <c r="AJ537" s="22" t="str">
        <f>IF(AK537="","",$AK537&amp;"@"&amp;AL537&amp;IF(AL537="","","@"&amp;COUNTIF($AI$3:AI537,AL537)))</f>
        <v/>
      </c>
      <c r="AK537" s="45" t="str">
        <f t="shared" si="281"/>
        <v/>
      </c>
      <c r="AL537" s="5" t="str">
        <f>IF(AI537="",IF(AND(F537&lt;&gt;"",E537=""),INDEX($AI$3:AI536,MATCH(MAX($AE$3:AE536),$AE$3:AE536,0),0),""),AI537)</f>
        <v/>
      </c>
      <c r="AM537" s="22" t="str">
        <f>IF(入力!F537="","",IFERROR(INDEX(設定!$B$3:$B$100003,IFERROR(MATCH("*"&amp;$F537&amp;"*",設定!B$3:B$100003,0),MATCH("*"&amp;$F537&amp;"*",設定!C$3:C$100003,0)),0),入力!F537))&amp;""</f>
        <v/>
      </c>
      <c r="AN537" s="22" t="str">
        <f>IF(AM537="","",IFERROR(IF(入力!I537="",INDEX(設定!$D$3:$D$100003,MATCH("*"&amp;$AM537&amp;"*",設定!B$3:B$100003,0),0),I537),I537))&amp;""</f>
        <v/>
      </c>
      <c r="AO537" s="22" t="str">
        <f t="shared" si="282"/>
        <v/>
      </c>
      <c r="AP537" s="22" t="str">
        <f t="shared" si="283"/>
        <v/>
      </c>
      <c r="AQ537" s="22" t="str">
        <f>IF(AM537="","",IFERROR(IF(入力!H537="",INDEX(設定!$E$3:$X$100003,MATCH("*"&amp;$AM537&amp;"*",設定!B$3:B$100003,0),MATCH($AK537,設定!$E$1:$X$1,1)),H537),H537))</f>
        <v/>
      </c>
      <c r="AR537" s="23" t="str">
        <f t="shared" si="284"/>
        <v/>
      </c>
      <c r="AS537" s="23" t="str">
        <f>IF(AND(AR537&lt;&gt;"",COUNTIF($AJ$3:AJ537,AJ537)=1),SUMIF($AJ$3:$AR$100003,AJ537,$AR$3:$AR$100003),"")</f>
        <v/>
      </c>
      <c r="AT537" s="23" t="str">
        <f>IF(AND(COUNTIF($AK$3:AK537,AK537)=COUNTIF($AK$3:AK100537,AK537),AK537&lt;&gt;""),SUMIF($AK$3:AK537,AK537,$AR$3:AR537),"")</f>
        <v/>
      </c>
      <c r="AU537" s="125"/>
      <c r="AV537" s="22" t="str">
        <f>IF(COUNT(BA537:BF537)=6,MAX($AV$3:AV536)+1,"")</f>
        <v/>
      </c>
      <c r="AW537" s="22" t="str">
        <f>IF(AX537="","",RANK(AX537,$AX$3:$AX$100003,1)+COUNTIF($AX$3:AX537,AX537)-1)</f>
        <v/>
      </c>
      <c r="AX537" s="22" t="str">
        <f t="shared" si="263"/>
        <v/>
      </c>
      <c r="AY537" s="22" t="str">
        <f>IF(AL537="","",IF(COUNTIF($AL$3:AL537,AL537)=1,1+MAX($AY$3:AY536),INDEX($AY$3:AY536,MATCH(AL537,$AL$3:AL537,0),0)))</f>
        <v/>
      </c>
      <c r="AZ537" s="22" t="str">
        <f>IF(AM537="","",IF(COUNTIF($AM$3:AM537,AM537)=1,1+MAX($AZ$3:AZ536),INDEX($AZ$3:AZ536,MATCH(AM537,$AM$3:AM537,0),0)))</f>
        <v/>
      </c>
      <c r="BA537" s="79" t="str">
        <f t="shared" si="264"/>
        <v/>
      </c>
      <c r="BB537" s="79" t="str">
        <f t="shared" si="265"/>
        <v/>
      </c>
      <c r="BC537" s="22" t="str">
        <f>IF($AL537="","",IF(COUNTIF(AL537,"*"&amp;BC$1&amp;"*"),COUNTIF(AL$3:AL537,"*"&amp;BC$1&amp;"*"),""))</f>
        <v/>
      </c>
      <c r="BD537" s="22" t="str">
        <f>IF($AL537="","",IF(COUNTIF(AM537,"*"&amp;BD$1&amp;"*"),COUNTIF(AM$3:AM537,"*"&amp;BD$1&amp;"*"),""))</f>
        <v/>
      </c>
      <c r="BE537" s="22" t="str">
        <f>IF($AL537="","",IF(COUNTIF(AN537,"*"&amp;BE$1&amp;"*"),COUNTIF(AN$3:AN537,"*"&amp;BE$1&amp;"*"),""))</f>
        <v/>
      </c>
      <c r="BF537" s="22" t="str">
        <f>IF($AL537="","",IF(COUNTIF(AO537,"*"&amp;BF$1&amp;"*"),COUNTIF(AO$3:AO537,"*"&amp;BF$1&amp;"*"),""))</f>
        <v/>
      </c>
      <c r="BG537" s="83" t="str">
        <f t="shared" si="266"/>
        <v/>
      </c>
      <c r="BH537" s="22" t="str">
        <f t="shared" si="267"/>
        <v/>
      </c>
      <c r="BI537" s="22" t="str">
        <f t="shared" si="268"/>
        <v/>
      </c>
      <c r="BK537" s="22" t="str">
        <f>IF($BK$1&gt;=1+MAX($BK$3:BK536),1+MAX($BK$3:BK536),"")</f>
        <v/>
      </c>
      <c r="BL537" s="22" t="str">
        <f t="shared" si="286"/>
        <v/>
      </c>
      <c r="BM537" s="22" t="str">
        <f t="shared" si="286"/>
        <v/>
      </c>
      <c r="BN537" s="22" t="str">
        <f t="shared" si="286"/>
        <v/>
      </c>
      <c r="BO537" s="22" t="str">
        <f t="shared" si="286"/>
        <v/>
      </c>
      <c r="BP537" s="22" t="str">
        <f t="shared" si="286"/>
        <v/>
      </c>
      <c r="BQ537" s="22" t="str">
        <f t="shared" si="286"/>
        <v/>
      </c>
      <c r="BR537" s="22" t="str">
        <f t="shared" si="286"/>
        <v/>
      </c>
      <c r="BS537" s="22" t="str">
        <f t="shared" si="286"/>
        <v/>
      </c>
      <c r="BT537" s="22" t="str">
        <f t="shared" si="286"/>
        <v/>
      </c>
      <c r="BU537" s="22" t="str">
        <f t="shared" si="286"/>
        <v/>
      </c>
      <c r="BV537" s="22" t="str">
        <f t="shared" si="286"/>
        <v/>
      </c>
    </row>
    <row r="538" spans="2:74" ht="30" customHeight="1" x14ac:dyDescent="0.2">
      <c r="B538" s="75"/>
      <c r="C538" s="75"/>
      <c r="D538" s="77"/>
      <c r="E538" s="49"/>
      <c r="F538" s="49"/>
      <c r="G538" s="50"/>
      <c r="H538" s="51"/>
      <c r="I538" s="50"/>
      <c r="J538" s="53"/>
      <c r="K538" s="55" t="str">
        <f t="shared" si="269"/>
        <v/>
      </c>
      <c r="L538" s="50" t="str">
        <f t="shared" si="270"/>
        <v/>
      </c>
      <c r="M538" s="50" t="str">
        <f t="shared" si="271"/>
        <v/>
      </c>
      <c r="N538" s="72" t="str">
        <f t="shared" si="272"/>
        <v/>
      </c>
      <c r="O538" s="72" t="str">
        <f t="shared" si="273"/>
        <v/>
      </c>
      <c r="P538" s="51" t="str">
        <f t="shared" si="274"/>
        <v/>
      </c>
      <c r="Q538" s="21"/>
      <c r="R538" s="68" t="str">
        <f t="shared" si="275"/>
        <v/>
      </c>
      <c r="S538" s="51" t="str">
        <f t="shared" si="276"/>
        <v/>
      </c>
      <c r="T538" s="24"/>
      <c r="U538" s="7" t="str">
        <f t="shared" si="261"/>
        <v/>
      </c>
      <c r="V538" s="8" t="str">
        <f t="shared" si="277"/>
        <v/>
      </c>
      <c r="W538" s="21"/>
      <c r="X538" s="14" t="str">
        <f t="shared" si="262"/>
        <v/>
      </c>
      <c r="Y538" s="14" t="str">
        <f t="shared" si="278"/>
        <v/>
      </c>
      <c r="Z538" s="8" t="str">
        <f t="shared" si="279"/>
        <v/>
      </c>
      <c r="AA538" s="24"/>
      <c r="AB538" s="4" t="str">
        <f>IF(B538="","",COUNT(B$3:B538))</f>
        <v/>
      </c>
      <c r="AC538" s="4" t="str">
        <f>IF(C538="","",COUNT(C$3:C538))</f>
        <v/>
      </c>
      <c r="AD538" s="4" t="str">
        <f>IF(D538="","",COUNT(D$3:D538))</f>
        <v/>
      </c>
      <c r="AE538" s="22" t="str">
        <f>IF(E538="","",COUNTA($E$3:E538))</f>
        <v/>
      </c>
      <c r="AF538" s="60" t="str">
        <f>IF(B538="",IF(OR($C538&lt;&gt;"",$D538&lt;&gt;"",$E538&lt;&gt;"",$F538&lt;&gt;""),INDEX(AF$3:AF537,MATCH(MAX(AB$3:AB537),AB$3:AB537,0),0),""),B538)</f>
        <v/>
      </c>
      <c r="AG538" s="60" t="str">
        <f>IF(C538="",IF(OR($B538&lt;&gt;"",$D538&lt;&gt;"",$E538&lt;&gt;"",$F538&lt;&gt;""),INDEX(AG$3:AG537,MATCH(MAX(AC$3:AC537),AC$3:AC537,0),0),""),C538)</f>
        <v/>
      </c>
      <c r="AH538" s="60" t="str">
        <f>IF(D538="",IF(OR($B538&lt;&gt;"",$C538&lt;&gt;"",$E538&lt;&gt;"",$F538&lt;&gt;""),INDEX(AH$3:AH537,MATCH(MAX(AD$3:AD537),AD$3:AD537,0),0),""),D538)</f>
        <v/>
      </c>
      <c r="AI538" s="19" t="str">
        <f t="shared" si="280"/>
        <v/>
      </c>
      <c r="AJ538" s="22" t="str">
        <f>IF(AK538="","",$AK538&amp;"@"&amp;AL538&amp;IF(AL538="","","@"&amp;COUNTIF($AI$3:AI538,AL538)))</f>
        <v/>
      </c>
      <c r="AK538" s="45" t="str">
        <f t="shared" si="281"/>
        <v/>
      </c>
      <c r="AL538" s="5" t="str">
        <f>IF(AI538="",IF(AND(F538&lt;&gt;"",E538=""),INDEX($AI$3:AI537,MATCH(MAX($AE$3:AE537),$AE$3:AE537,0),0),""),AI538)</f>
        <v/>
      </c>
      <c r="AM538" s="22" t="str">
        <f>IF(入力!F538="","",IFERROR(INDEX(設定!$B$3:$B$100003,IFERROR(MATCH("*"&amp;$F538&amp;"*",設定!B$3:B$100003,0),MATCH("*"&amp;$F538&amp;"*",設定!C$3:C$100003,0)),0),入力!F538))&amp;""</f>
        <v/>
      </c>
      <c r="AN538" s="22" t="str">
        <f>IF(AM538="","",IFERROR(IF(入力!I538="",INDEX(設定!$D$3:$D$100003,MATCH("*"&amp;$AM538&amp;"*",設定!B$3:B$100003,0),0),I538),I538))&amp;""</f>
        <v/>
      </c>
      <c r="AO538" s="22" t="str">
        <f t="shared" si="282"/>
        <v/>
      </c>
      <c r="AP538" s="22" t="str">
        <f t="shared" si="283"/>
        <v/>
      </c>
      <c r="AQ538" s="22" t="str">
        <f>IF(AM538="","",IFERROR(IF(入力!H538="",INDEX(設定!$E$3:$X$100003,MATCH("*"&amp;$AM538&amp;"*",設定!B$3:B$100003,0),MATCH($AK538,設定!$E$1:$X$1,1)),H538),H538))</f>
        <v/>
      </c>
      <c r="AR538" s="23" t="str">
        <f t="shared" si="284"/>
        <v/>
      </c>
      <c r="AS538" s="23" t="str">
        <f>IF(AND(AR538&lt;&gt;"",COUNTIF($AJ$3:AJ538,AJ538)=1),SUMIF($AJ$3:$AR$100003,AJ538,$AR$3:$AR$100003),"")</f>
        <v/>
      </c>
      <c r="AT538" s="23" t="str">
        <f>IF(AND(COUNTIF($AK$3:AK538,AK538)=COUNTIF($AK$3:AK100538,AK538),AK538&lt;&gt;""),SUMIF($AK$3:AK538,AK538,$AR$3:AR538),"")</f>
        <v/>
      </c>
      <c r="AU538" s="125"/>
      <c r="AV538" s="22" t="str">
        <f>IF(COUNT(BA538:BF538)=6,MAX($AV$3:AV537)+1,"")</f>
        <v/>
      </c>
      <c r="AW538" s="22" t="str">
        <f>IF(AX538="","",RANK(AX538,$AX$3:$AX$100003,1)+COUNTIF($AX$3:AX538,AX538)-1)</f>
        <v/>
      </c>
      <c r="AX538" s="22" t="str">
        <f t="shared" si="263"/>
        <v/>
      </c>
      <c r="AY538" s="22" t="str">
        <f>IF(AL538="","",IF(COUNTIF($AL$3:AL538,AL538)=1,1+MAX($AY$3:AY537),INDEX($AY$3:AY537,MATCH(AL538,$AL$3:AL538,0),0)))</f>
        <v/>
      </c>
      <c r="AZ538" s="22" t="str">
        <f>IF(AM538="","",IF(COUNTIF($AM$3:AM538,AM538)=1,1+MAX($AZ$3:AZ537),INDEX($AZ$3:AZ537,MATCH(AM538,$AM$3:AM538,0),0)))</f>
        <v/>
      </c>
      <c r="BA538" s="79" t="str">
        <f t="shared" si="264"/>
        <v/>
      </c>
      <c r="BB538" s="79" t="str">
        <f t="shared" si="265"/>
        <v/>
      </c>
      <c r="BC538" s="22" t="str">
        <f>IF($AL538="","",IF(COUNTIF(AL538,"*"&amp;BC$1&amp;"*"),COUNTIF(AL$3:AL538,"*"&amp;BC$1&amp;"*"),""))</f>
        <v/>
      </c>
      <c r="BD538" s="22" t="str">
        <f>IF($AL538="","",IF(COUNTIF(AM538,"*"&amp;BD$1&amp;"*"),COUNTIF(AM$3:AM538,"*"&amp;BD$1&amp;"*"),""))</f>
        <v/>
      </c>
      <c r="BE538" s="22" t="str">
        <f>IF($AL538="","",IF(COUNTIF(AN538,"*"&amp;BE$1&amp;"*"),COUNTIF(AN$3:AN538,"*"&amp;BE$1&amp;"*"),""))</f>
        <v/>
      </c>
      <c r="BF538" s="22" t="str">
        <f>IF($AL538="","",IF(COUNTIF(AO538,"*"&amp;BF$1&amp;"*"),COUNTIF(AO$3:AO538,"*"&amp;BF$1&amp;"*"),""))</f>
        <v/>
      </c>
      <c r="BG538" s="83" t="str">
        <f t="shared" si="266"/>
        <v/>
      </c>
      <c r="BH538" s="22" t="str">
        <f t="shared" si="267"/>
        <v/>
      </c>
      <c r="BI538" s="22" t="str">
        <f t="shared" si="268"/>
        <v/>
      </c>
      <c r="BK538" s="22" t="str">
        <f>IF($BK$1&gt;=1+MAX($BK$3:BK537),1+MAX($BK$3:BK537),"")</f>
        <v/>
      </c>
      <c r="BL538" s="22" t="str">
        <f t="shared" si="286"/>
        <v/>
      </c>
      <c r="BM538" s="22" t="str">
        <f t="shared" si="286"/>
        <v/>
      </c>
      <c r="BN538" s="22" t="str">
        <f t="shared" si="286"/>
        <v/>
      </c>
      <c r="BO538" s="22" t="str">
        <f t="shared" si="286"/>
        <v/>
      </c>
      <c r="BP538" s="22" t="str">
        <f t="shared" si="286"/>
        <v/>
      </c>
      <c r="BQ538" s="22" t="str">
        <f t="shared" si="286"/>
        <v/>
      </c>
      <c r="BR538" s="22" t="str">
        <f t="shared" si="286"/>
        <v/>
      </c>
      <c r="BS538" s="22" t="str">
        <f t="shared" si="286"/>
        <v/>
      </c>
      <c r="BT538" s="22" t="str">
        <f t="shared" si="286"/>
        <v/>
      </c>
      <c r="BU538" s="22" t="str">
        <f t="shared" si="286"/>
        <v/>
      </c>
      <c r="BV538" s="22" t="str">
        <f t="shared" si="286"/>
        <v/>
      </c>
    </row>
    <row r="539" spans="2:74" ht="30" customHeight="1" x14ac:dyDescent="0.2">
      <c r="B539" s="75"/>
      <c r="C539" s="75"/>
      <c r="D539" s="77"/>
      <c r="E539" s="49"/>
      <c r="F539" s="49"/>
      <c r="G539" s="50"/>
      <c r="H539" s="51"/>
      <c r="I539" s="50"/>
      <c r="J539" s="53"/>
      <c r="K539" s="55" t="str">
        <f t="shared" si="269"/>
        <v/>
      </c>
      <c r="L539" s="50" t="str">
        <f t="shared" si="270"/>
        <v/>
      </c>
      <c r="M539" s="50" t="str">
        <f t="shared" si="271"/>
        <v/>
      </c>
      <c r="N539" s="72" t="str">
        <f t="shared" si="272"/>
        <v/>
      </c>
      <c r="O539" s="72" t="str">
        <f t="shared" si="273"/>
        <v/>
      </c>
      <c r="P539" s="51" t="str">
        <f t="shared" si="274"/>
        <v/>
      </c>
      <c r="Q539" s="21"/>
      <c r="R539" s="68" t="str">
        <f t="shared" si="275"/>
        <v/>
      </c>
      <c r="S539" s="51" t="str">
        <f t="shared" si="276"/>
        <v/>
      </c>
      <c r="T539" s="24"/>
      <c r="U539" s="7" t="str">
        <f t="shared" si="261"/>
        <v/>
      </c>
      <c r="V539" s="8" t="str">
        <f t="shared" si="277"/>
        <v/>
      </c>
      <c r="W539" s="21"/>
      <c r="X539" s="14" t="str">
        <f t="shared" si="262"/>
        <v/>
      </c>
      <c r="Y539" s="14" t="str">
        <f t="shared" si="278"/>
        <v/>
      </c>
      <c r="Z539" s="8" t="str">
        <f t="shared" si="279"/>
        <v/>
      </c>
      <c r="AA539" s="24"/>
      <c r="AB539" s="4" t="str">
        <f>IF(B539="","",COUNT(B$3:B539))</f>
        <v/>
      </c>
      <c r="AC539" s="4" t="str">
        <f>IF(C539="","",COUNT(C$3:C539))</f>
        <v/>
      </c>
      <c r="AD539" s="4" t="str">
        <f>IF(D539="","",COUNT(D$3:D539))</f>
        <v/>
      </c>
      <c r="AE539" s="22" t="str">
        <f>IF(E539="","",COUNTA($E$3:E539))</f>
        <v/>
      </c>
      <c r="AF539" s="60" t="str">
        <f>IF(B539="",IF(OR($C539&lt;&gt;"",$D539&lt;&gt;"",$E539&lt;&gt;"",$F539&lt;&gt;""),INDEX(AF$3:AF538,MATCH(MAX(AB$3:AB538),AB$3:AB538,0),0),""),B539)</f>
        <v/>
      </c>
      <c r="AG539" s="60" t="str">
        <f>IF(C539="",IF(OR($B539&lt;&gt;"",$D539&lt;&gt;"",$E539&lt;&gt;"",$F539&lt;&gt;""),INDEX(AG$3:AG538,MATCH(MAX(AC$3:AC538),AC$3:AC538,0),0),""),C539)</f>
        <v/>
      </c>
      <c r="AH539" s="60" t="str">
        <f>IF(D539="",IF(OR($B539&lt;&gt;"",$C539&lt;&gt;"",$E539&lt;&gt;"",$F539&lt;&gt;""),INDEX(AH$3:AH538,MATCH(MAX(AD$3:AD538),AD$3:AD538,0),0),""),D539)</f>
        <v/>
      </c>
      <c r="AI539" s="19" t="str">
        <f t="shared" si="280"/>
        <v/>
      </c>
      <c r="AJ539" s="22" t="str">
        <f>IF(AK539="","",$AK539&amp;"@"&amp;AL539&amp;IF(AL539="","","@"&amp;COUNTIF($AI$3:AI539,AL539)))</f>
        <v/>
      </c>
      <c r="AK539" s="45" t="str">
        <f t="shared" si="281"/>
        <v/>
      </c>
      <c r="AL539" s="5" t="str">
        <f>IF(AI539="",IF(AND(F539&lt;&gt;"",E539=""),INDEX($AI$3:AI538,MATCH(MAX($AE$3:AE538),$AE$3:AE538,0),0),""),AI539)</f>
        <v/>
      </c>
      <c r="AM539" s="22" t="str">
        <f>IF(入力!F539="","",IFERROR(INDEX(設定!$B$3:$B$100003,IFERROR(MATCH("*"&amp;$F539&amp;"*",設定!B$3:B$100003,0),MATCH("*"&amp;$F539&amp;"*",設定!C$3:C$100003,0)),0),入力!F539))&amp;""</f>
        <v/>
      </c>
      <c r="AN539" s="22" t="str">
        <f>IF(AM539="","",IFERROR(IF(入力!I539="",INDEX(設定!$D$3:$D$100003,MATCH("*"&amp;$AM539&amp;"*",設定!B$3:B$100003,0),0),I539),I539))&amp;""</f>
        <v/>
      </c>
      <c r="AO539" s="22" t="str">
        <f t="shared" si="282"/>
        <v/>
      </c>
      <c r="AP539" s="22" t="str">
        <f t="shared" si="283"/>
        <v/>
      </c>
      <c r="AQ539" s="22" t="str">
        <f>IF(AM539="","",IFERROR(IF(入力!H539="",INDEX(設定!$E$3:$X$100003,MATCH("*"&amp;$AM539&amp;"*",設定!B$3:B$100003,0),MATCH($AK539,設定!$E$1:$X$1,1)),H539),H539))</f>
        <v/>
      </c>
      <c r="AR539" s="23" t="str">
        <f t="shared" si="284"/>
        <v/>
      </c>
      <c r="AS539" s="23" t="str">
        <f>IF(AND(AR539&lt;&gt;"",COUNTIF($AJ$3:AJ539,AJ539)=1),SUMIF($AJ$3:$AR$100003,AJ539,$AR$3:$AR$100003),"")</f>
        <v/>
      </c>
      <c r="AT539" s="23" t="str">
        <f>IF(AND(COUNTIF($AK$3:AK539,AK539)=COUNTIF($AK$3:AK100539,AK539),AK539&lt;&gt;""),SUMIF($AK$3:AK539,AK539,$AR$3:AR539),"")</f>
        <v/>
      </c>
      <c r="AU539" s="125"/>
      <c r="AV539" s="22" t="str">
        <f>IF(COUNT(BA539:BF539)=6,MAX($AV$3:AV538)+1,"")</f>
        <v/>
      </c>
      <c r="AW539" s="22" t="str">
        <f>IF(AX539="","",RANK(AX539,$AX$3:$AX$100003,1)+COUNTIF($AX$3:AX539,AX539)-1)</f>
        <v/>
      </c>
      <c r="AX539" s="22" t="str">
        <f t="shared" si="263"/>
        <v/>
      </c>
      <c r="AY539" s="22" t="str">
        <f>IF(AL539="","",IF(COUNTIF($AL$3:AL539,AL539)=1,1+MAX($AY$3:AY538),INDEX($AY$3:AY538,MATCH(AL539,$AL$3:AL539,0),0)))</f>
        <v/>
      </c>
      <c r="AZ539" s="22" t="str">
        <f>IF(AM539="","",IF(COUNTIF($AM$3:AM539,AM539)=1,1+MAX($AZ$3:AZ538),INDEX($AZ$3:AZ538,MATCH(AM539,$AM$3:AM539,0),0)))</f>
        <v/>
      </c>
      <c r="BA539" s="79" t="str">
        <f t="shared" si="264"/>
        <v/>
      </c>
      <c r="BB539" s="79" t="str">
        <f t="shared" si="265"/>
        <v/>
      </c>
      <c r="BC539" s="22" t="str">
        <f>IF($AL539="","",IF(COUNTIF(AL539,"*"&amp;BC$1&amp;"*"),COUNTIF(AL$3:AL539,"*"&amp;BC$1&amp;"*"),""))</f>
        <v/>
      </c>
      <c r="BD539" s="22" t="str">
        <f>IF($AL539="","",IF(COUNTIF(AM539,"*"&amp;BD$1&amp;"*"),COUNTIF(AM$3:AM539,"*"&amp;BD$1&amp;"*"),""))</f>
        <v/>
      </c>
      <c r="BE539" s="22" t="str">
        <f>IF($AL539="","",IF(COUNTIF(AN539,"*"&amp;BE$1&amp;"*"),COUNTIF(AN$3:AN539,"*"&amp;BE$1&amp;"*"),""))</f>
        <v/>
      </c>
      <c r="BF539" s="22" t="str">
        <f>IF($AL539="","",IF(COUNTIF(AO539,"*"&amp;BF$1&amp;"*"),COUNTIF(AO$3:AO539,"*"&amp;BF$1&amp;"*"),""))</f>
        <v/>
      </c>
      <c r="BG539" s="83" t="str">
        <f t="shared" si="266"/>
        <v/>
      </c>
      <c r="BH539" s="22" t="str">
        <f t="shared" si="267"/>
        <v/>
      </c>
      <c r="BI539" s="22" t="str">
        <f t="shared" si="268"/>
        <v/>
      </c>
      <c r="BK539" s="22" t="str">
        <f>IF($BK$1&gt;=1+MAX($BK$3:BK538),1+MAX($BK$3:BK538),"")</f>
        <v/>
      </c>
      <c r="BL539" s="22" t="str">
        <f t="shared" si="286"/>
        <v/>
      </c>
      <c r="BM539" s="22" t="str">
        <f t="shared" si="286"/>
        <v/>
      </c>
      <c r="BN539" s="22" t="str">
        <f t="shared" si="286"/>
        <v/>
      </c>
      <c r="BO539" s="22" t="str">
        <f t="shared" si="286"/>
        <v/>
      </c>
      <c r="BP539" s="22" t="str">
        <f t="shared" si="286"/>
        <v/>
      </c>
      <c r="BQ539" s="22" t="str">
        <f t="shared" si="286"/>
        <v/>
      </c>
      <c r="BR539" s="22" t="str">
        <f t="shared" si="286"/>
        <v/>
      </c>
      <c r="BS539" s="22" t="str">
        <f t="shared" si="286"/>
        <v/>
      </c>
      <c r="BT539" s="22" t="str">
        <f t="shared" si="286"/>
        <v/>
      </c>
      <c r="BU539" s="22" t="str">
        <f t="shared" si="286"/>
        <v/>
      </c>
      <c r="BV539" s="22" t="str">
        <f t="shared" si="286"/>
        <v/>
      </c>
    </row>
    <row r="540" spans="2:74" ht="30" customHeight="1" x14ac:dyDescent="0.2">
      <c r="B540" s="75"/>
      <c r="C540" s="75"/>
      <c r="D540" s="77"/>
      <c r="E540" s="49"/>
      <c r="F540" s="49"/>
      <c r="G540" s="50"/>
      <c r="H540" s="51"/>
      <c r="I540" s="50"/>
      <c r="J540" s="53"/>
      <c r="K540" s="55" t="str">
        <f t="shared" si="269"/>
        <v/>
      </c>
      <c r="L540" s="50" t="str">
        <f t="shared" si="270"/>
        <v/>
      </c>
      <c r="M540" s="50" t="str">
        <f t="shared" si="271"/>
        <v/>
      </c>
      <c r="N540" s="72" t="str">
        <f t="shared" si="272"/>
        <v/>
      </c>
      <c r="O540" s="72" t="str">
        <f t="shared" si="273"/>
        <v/>
      </c>
      <c r="P540" s="51" t="str">
        <f t="shared" si="274"/>
        <v/>
      </c>
      <c r="Q540" s="21"/>
      <c r="R540" s="68" t="str">
        <f t="shared" si="275"/>
        <v/>
      </c>
      <c r="S540" s="51" t="str">
        <f t="shared" si="276"/>
        <v/>
      </c>
      <c r="T540" s="24"/>
      <c r="U540" s="7" t="str">
        <f t="shared" si="261"/>
        <v/>
      </c>
      <c r="V540" s="8" t="str">
        <f t="shared" si="277"/>
        <v/>
      </c>
      <c r="W540" s="21"/>
      <c r="X540" s="14" t="str">
        <f t="shared" si="262"/>
        <v/>
      </c>
      <c r="Y540" s="14" t="str">
        <f t="shared" si="278"/>
        <v/>
      </c>
      <c r="Z540" s="8" t="str">
        <f t="shared" si="279"/>
        <v/>
      </c>
      <c r="AA540" s="24"/>
      <c r="AB540" s="4" t="str">
        <f>IF(B540="","",COUNT(B$3:B540))</f>
        <v/>
      </c>
      <c r="AC540" s="4" t="str">
        <f>IF(C540="","",COUNT(C$3:C540))</f>
        <v/>
      </c>
      <c r="AD540" s="4" t="str">
        <f>IF(D540="","",COUNT(D$3:D540))</f>
        <v/>
      </c>
      <c r="AE540" s="22" t="str">
        <f>IF(E540="","",COUNTA($E$3:E540))</f>
        <v/>
      </c>
      <c r="AF540" s="60" t="str">
        <f>IF(B540="",IF(OR($C540&lt;&gt;"",$D540&lt;&gt;"",$E540&lt;&gt;"",$F540&lt;&gt;""),INDEX(AF$3:AF539,MATCH(MAX(AB$3:AB539),AB$3:AB539,0),0),""),B540)</f>
        <v/>
      </c>
      <c r="AG540" s="60" t="str">
        <f>IF(C540="",IF(OR($B540&lt;&gt;"",$D540&lt;&gt;"",$E540&lt;&gt;"",$F540&lt;&gt;""),INDEX(AG$3:AG539,MATCH(MAX(AC$3:AC539),AC$3:AC539,0),0),""),C540)</f>
        <v/>
      </c>
      <c r="AH540" s="60" t="str">
        <f>IF(D540="",IF(OR($B540&lt;&gt;"",$C540&lt;&gt;"",$E540&lt;&gt;"",$F540&lt;&gt;""),INDEX(AH$3:AH539,MATCH(MAX(AD$3:AD539),AD$3:AD539,0),0),""),D540)</f>
        <v/>
      </c>
      <c r="AI540" s="19" t="str">
        <f t="shared" si="280"/>
        <v/>
      </c>
      <c r="AJ540" s="22" t="str">
        <f>IF(AK540="","",$AK540&amp;"@"&amp;AL540&amp;IF(AL540="","","@"&amp;COUNTIF($AI$3:AI540,AL540)))</f>
        <v/>
      </c>
      <c r="AK540" s="45" t="str">
        <f t="shared" si="281"/>
        <v/>
      </c>
      <c r="AL540" s="5" t="str">
        <f>IF(AI540="",IF(AND(F540&lt;&gt;"",E540=""),INDEX($AI$3:AI539,MATCH(MAX($AE$3:AE539),$AE$3:AE539,0),0),""),AI540)</f>
        <v/>
      </c>
      <c r="AM540" s="22" t="str">
        <f>IF(入力!F540="","",IFERROR(INDEX(設定!$B$3:$B$100003,IFERROR(MATCH("*"&amp;$F540&amp;"*",設定!B$3:B$100003,0),MATCH("*"&amp;$F540&amp;"*",設定!C$3:C$100003,0)),0),入力!F540))&amp;""</f>
        <v/>
      </c>
      <c r="AN540" s="22" t="str">
        <f>IF(AM540="","",IFERROR(IF(入力!I540="",INDEX(設定!$D$3:$D$100003,MATCH("*"&amp;$AM540&amp;"*",設定!B$3:B$100003,0),0),I540),I540))&amp;""</f>
        <v/>
      </c>
      <c r="AO540" s="22" t="str">
        <f t="shared" si="282"/>
        <v/>
      </c>
      <c r="AP540" s="22" t="str">
        <f t="shared" si="283"/>
        <v/>
      </c>
      <c r="AQ540" s="22" t="str">
        <f>IF(AM540="","",IFERROR(IF(入力!H540="",INDEX(設定!$E$3:$X$100003,MATCH("*"&amp;$AM540&amp;"*",設定!B$3:B$100003,0),MATCH($AK540,設定!$E$1:$X$1,1)),H540),H540))</f>
        <v/>
      </c>
      <c r="AR540" s="23" t="str">
        <f t="shared" si="284"/>
        <v/>
      </c>
      <c r="AS540" s="23" t="str">
        <f>IF(AND(AR540&lt;&gt;"",COUNTIF($AJ$3:AJ540,AJ540)=1),SUMIF($AJ$3:$AR$100003,AJ540,$AR$3:$AR$100003),"")</f>
        <v/>
      </c>
      <c r="AT540" s="23" t="str">
        <f>IF(AND(COUNTIF($AK$3:AK540,AK540)=COUNTIF($AK$3:AK100540,AK540),AK540&lt;&gt;""),SUMIF($AK$3:AK540,AK540,$AR$3:AR540),"")</f>
        <v/>
      </c>
      <c r="AU540" s="125"/>
      <c r="AV540" s="22" t="str">
        <f>IF(COUNT(BA540:BF540)=6,MAX($AV$3:AV539)+1,"")</f>
        <v/>
      </c>
      <c r="AW540" s="22" t="str">
        <f>IF(AX540="","",RANK(AX540,$AX$3:$AX$100003,1)+COUNTIF($AX$3:AX540,AX540)-1)</f>
        <v/>
      </c>
      <c r="AX540" s="22" t="str">
        <f t="shared" si="263"/>
        <v/>
      </c>
      <c r="AY540" s="22" t="str">
        <f>IF(AL540="","",IF(COUNTIF($AL$3:AL540,AL540)=1,1+MAX($AY$3:AY539),INDEX($AY$3:AY539,MATCH(AL540,$AL$3:AL540,0),0)))</f>
        <v/>
      </c>
      <c r="AZ540" s="22" t="str">
        <f>IF(AM540="","",IF(COUNTIF($AM$3:AM540,AM540)=1,1+MAX($AZ$3:AZ539),INDEX($AZ$3:AZ539,MATCH(AM540,$AM$3:AM540,0),0)))</f>
        <v/>
      </c>
      <c r="BA540" s="79" t="str">
        <f t="shared" si="264"/>
        <v/>
      </c>
      <c r="BB540" s="79" t="str">
        <f t="shared" si="265"/>
        <v/>
      </c>
      <c r="BC540" s="22" t="str">
        <f>IF($AL540="","",IF(COUNTIF(AL540,"*"&amp;BC$1&amp;"*"),COUNTIF(AL$3:AL540,"*"&amp;BC$1&amp;"*"),""))</f>
        <v/>
      </c>
      <c r="BD540" s="22" t="str">
        <f>IF($AL540="","",IF(COUNTIF(AM540,"*"&amp;BD$1&amp;"*"),COUNTIF(AM$3:AM540,"*"&amp;BD$1&amp;"*"),""))</f>
        <v/>
      </c>
      <c r="BE540" s="22" t="str">
        <f>IF($AL540="","",IF(COUNTIF(AN540,"*"&amp;BE$1&amp;"*"),COUNTIF(AN$3:AN540,"*"&amp;BE$1&amp;"*"),""))</f>
        <v/>
      </c>
      <c r="BF540" s="22" t="str">
        <f>IF($AL540="","",IF(COUNTIF(AO540,"*"&amp;BF$1&amp;"*"),COUNTIF(AO$3:AO540,"*"&amp;BF$1&amp;"*"),""))</f>
        <v/>
      </c>
      <c r="BG540" s="83" t="str">
        <f t="shared" si="266"/>
        <v/>
      </c>
      <c r="BH540" s="22" t="str">
        <f t="shared" si="267"/>
        <v/>
      </c>
      <c r="BI540" s="22" t="str">
        <f t="shared" si="268"/>
        <v/>
      </c>
      <c r="BK540" s="22" t="str">
        <f>IF($BK$1&gt;=1+MAX($BK$3:BK539),1+MAX($BK$3:BK539),"")</f>
        <v/>
      </c>
      <c r="BL540" s="22" t="str">
        <f t="shared" si="286"/>
        <v/>
      </c>
      <c r="BM540" s="22" t="str">
        <f t="shared" si="286"/>
        <v/>
      </c>
      <c r="BN540" s="22" t="str">
        <f t="shared" si="286"/>
        <v/>
      </c>
      <c r="BO540" s="22" t="str">
        <f t="shared" si="286"/>
        <v/>
      </c>
      <c r="BP540" s="22" t="str">
        <f t="shared" si="286"/>
        <v/>
      </c>
      <c r="BQ540" s="22" t="str">
        <f t="shared" si="286"/>
        <v/>
      </c>
      <c r="BR540" s="22" t="str">
        <f t="shared" si="286"/>
        <v/>
      </c>
      <c r="BS540" s="22" t="str">
        <f t="shared" si="286"/>
        <v/>
      </c>
      <c r="BT540" s="22" t="str">
        <f t="shared" si="286"/>
        <v/>
      </c>
      <c r="BU540" s="22" t="str">
        <f t="shared" si="286"/>
        <v/>
      </c>
      <c r="BV540" s="22" t="str">
        <f t="shared" si="286"/>
        <v/>
      </c>
    </row>
    <row r="541" spans="2:74" ht="30" customHeight="1" x14ac:dyDescent="0.2">
      <c r="B541" s="75"/>
      <c r="C541" s="75"/>
      <c r="D541" s="77"/>
      <c r="E541" s="49"/>
      <c r="F541" s="49"/>
      <c r="G541" s="50"/>
      <c r="H541" s="51"/>
      <c r="I541" s="50"/>
      <c r="J541" s="53"/>
      <c r="K541" s="55" t="str">
        <f t="shared" si="269"/>
        <v/>
      </c>
      <c r="L541" s="50" t="str">
        <f t="shared" si="270"/>
        <v/>
      </c>
      <c r="M541" s="50" t="str">
        <f t="shared" si="271"/>
        <v/>
      </c>
      <c r="N541" s="72" t="str">
        <f t="shared" si="272"/>
        <v/>
      </c>
      <c r="O541" s="72" t="str">
        <f t="shared" si="273"/>
        <v/>
      </c>
      <c r="P541" s="51" t="str">
        <f t="shared" si="274"/>
        <v/>
      </c>
      <c r="Q541" s="21"/>
      <c r="R541" s="68" t="str">
        <f t="shared" si="275"/>
        <v/>
      </c>
      <c r="S541" s="51" t="str">
        <f t="shared" si="276"/>
        <v/>
      </c>
      <c r="T541" s="24"/>
      <c r="U541" s="7" t="str">
        <f t="shared" si="261"/>
        <v/>
      </c>
      <c r="V541" s="8" t="str">
        <f t="shared" si="277"/>
        <v/>
      </c>
      <c r="W541" s="21"/>
      <c r="X541" s="14" t="str">
        <f t="shared" si="262"/>
        <v/>
      </c>
      <c r="Y541" s="14" t="str">
        <f t="shared" si="278"/>
        <v/>
      </c>
      <c r="Z541" s="8" t="str">
        <f t="shared" si="279"/>
        <v/>
      </c>
      <c r="AA541" s="24"/>
      <c r="AB541" s="4" t="str">
        <f>IF(B541="","",COUNT(B$3:B541))</f>
        <v/>
      </c>
      <c r="AC541" s="4" t="str">
        <f>IF(C541="","",COUNT(C$3:C541))</f>
        <v/>
      </c>
      <c r="AD541" s="4" t="str">
        <f>IF(D541="","",COUNT(D$3:D541))</f>
        <v/>
      </c>
      <c r="AE541" s="22" t="str">
        <f>IF(E541="","",COUNTA($E$3:E541))</f>
        <v/>
      </c>
      <c r="AF541" s="60" t="str">
        <f>IF(B541="",IF(OR($C541&lt;&gt;"",$D541&lt;&gt;"",$E541&lt;&gt;"",$F541&lt;&gt;""),INDEX(AF$3:AF540,MATCH(MAX(AB$3:AB540),AB$3:AB540,0),0),""),B541)</f>
        <v/>
      </c>
      <c r="AG541" s="60" t="str">
        <f>IF(C541="",IF(OR($B541&lt;&gt;"",$D541&lt;&gt;"",$E541&lt;&gt;"",$F541&lt;&gt;""),INDEX(AG$3:AG540,MATCH(MAX(AC$3:AC540),AC$3:AC540,0),0),""),C541)</f>
        <v/>
      </c>
      <c r="AH541" s="60" t="str">
        <f>IF(D541="",IF(OR($B541&lt;&gt;"",$C541&lt;&gt;"",$E541&lt;&gt;"",$F541&lt;&gt;""),INDEX(AH$3:AH540,MATCH(MAX(AD$3:AD540),AD$3:AD540,0),0),""),D541)</f>
        <v/>
      </c>
      <c r="AI541" s="19" t="str">
        <f t="shared" si="280"/>
        <v/>
      </c>
      <c r="AJ541" s="22" t="str">
        <f>IF(AK541="","",$AK541&amp;"@"&amp;AL541&amp;IF(AL541="","","@"&amp;COUNTIF($AI$3:AI541,AL541)))</f>
        <v/>
      </c>
      <c r="AK541" s="45" t="str">
        <f t="shared" si="281"/>
        <v/>
      </c>
      <c r="AL541" s="5" t="str">
        <f>IF(AI541="",IF(AND(F541&lt;&gt;"",E541=""),INDEX($AI$3:AI540,MATCH(MAX($AE$3:AE540),$AE$3:AE540,0),0),""),AI541)</f>
        <v/>
      </c>
      <c r="AM541" s="22" t="str">
        <f>IF(入力!F541="","",IFERROR(INDEX(設定!$B$3:$B$100003,IFERROR(MATCH("*"&amp;$F541&amp;"*",設定!B$3:B$100003,0),MATCH("*"&amp;$F541&amp;"*",設定!C$3:C$100003,0)),0),入力!F541))&amp;""</f>
        <v/>
      </c>
      <c r="AN541" s="22" t="str">
        <f>IF(AM541="","",IFERROR(IF(入力!I541="",INDEX(設定!$D$3:$D$100003,MATCH("*"&amp;$AM541&amp;"*",設定!B$3:B$100003,0),0),I541),I541))&amp;""</f>
        <v/>
      </c>
      <c r="AO541" s="22" t="str">
        <f t="shared" si="282"/>
        <v/>
      </c>
      <c r="AP541" s="22" t="str">
        <f t="shared" si="283"/>
        <v/>
      </c>
      <c r="AQ541" s="22" t="str">
        <f>IF(AM541="","",IFERROR(IF(入力!H541="",INDEX(設定!$E$3:$X$100003,MATCH("*"&amp;$AM541&amp;"*",設定!B$3:B$100003,0),MATCH($AK541,設定!$E$1:$X$1,1)),H541),H541))</f>
        <v/>
      </c>
      <c r="AR541" s="23" t="str">
        <f t="shared" si="284"/>
        <v/>
      </c>
      <c r="AS541" s="23" t="str">
        <f>IF(AND(AR541&lt;&gt;"",COUNTIF($AJ$3:AJ541,AJ541)=1),SUMIF($AJ$3:$AR$100003,AJ541,$AR$3:$AR$100003),"")</f>
        <v/>
      </c>
      <c r="AT541" s="23" t="str">
        <f>IF(AND(COUNTIF($AK$3:AK541,AK541)=COUNTIF($AK$3:AK100541,AK541),AK541&lt;&gt;""),SUMIF($AK$3:AK541,AK541,$AR$3:AR541),"")</f>
        <v/>
      </c>
      <c r="AU541" s="125"/>
      <c r="AV541" s="22" t="str">
        <f>IF(COUNT(BA541:BF541)=6,MAX($AV$3:AV540)+1,"")</f>
        <v/>
      </c>
      <c r="AW541" s="22" t="str">
        <f>IF(AX541="","",RANK(AX541,$AX$3:$AX$100003,1)+COUNTIF($AX$3:AX541,AX541)-1)</f>
        <v/>
      </c>
      <c r="AX541" s="22" t="str">
        <f t="shared" si="263"/>
        <v/>
      </c>
      <c r="AY541" s="22" t="str">
        <f>IF(AL541="","",IF(COUNTIF($AL$3:AL541,AL541)=1,1+MAX($AY$3:AY540),INDEX($AY$3:AY540,MATCH(AL541,$AL$3:AL541,0),0)))</f>
        <v/>
      </c>
      <c r="AZ541" s="22" t="str">
        <f>IF(AM541="","",IF(COUNTIF($AM$3:AM541,AM541)=1,1+MAX($AZ$3:AZ540),INDEX($AZ$3:AZ540,MATCH(AM541,$AM$3:AM541,0),0)))</f>
        <v/>
      </c>
      <c r="BA541" s="79" t="str">
        <f t="shared" si="264"/>
        <v/>
      </c>
      <c r="BB541" s="79" t="str">
        <f t="shared" si="265"/>
        <v/>
      </c>
      <c r="BC541" s="22" t="str">
        <f>IF($AL541="","",IF(COUNTIF(AL541,"*"&amp;BC$1&amp;"*"),COUNTIF(AL$3:AL541,"*"&amp;BC$1&amp;"*"),""))</f>
        <v/>
      </c>
      <c r="BD541" s="22" t="str">
        <f>IF($AL541="","",IF(COUNTIF(AM541,"*"&amp;BD$1&amp;"*"),COUNTIF(AM$3:AM541,"*"&amp;BD$1&amp;"*"),""))</f>
        <v/>
      </c>
      <c r="BE541" s="22" t="str">
        <f>IF($AL541="","",IF(COUNTIF(AN541,"*"&amp;BE$1&amp;"*"),COUNTIF(AN$3:AN541,"*"&amp;BE$1&amp;"*"),""))</f>
        <v/>
      </c>
      <c r="BF541" s="22" t="str">
        <f>IF($AL541="","",IF(COUNTIF(AO541,"*"&amp;BF$1&amp;"*"),COUNTIF(AO$3:AO541,"*"&amp;BF$1&amp;"*"),""))</f>
        <v/>
      </c>
      <c r="BG541" s="83" t="str">
        <f t="shared" si="266"/>
        <v/>
      </c>
      <c r="BH541" s="22" t="str">
        <f t="shared" si="267"/>
        <v/>
      </c>
      <c r="BI541" s="22" t="str">
        <f t="shared" si="268"/>
        <v/>
      </c>
      <c r="BK541" s="22" t="str">
        <f>IF($BK$1&gt;=1+MAX($BK$3:BK540),1+MAX($BK$3:BK540),"")</f>
        <v/>
      </c>
      <c r="BL541" s="22" t="str">
        <f t="shared" si="286"/>
        <v/>
      </c>
      <c r="BM541" s="22" t="str">
        <f t="shared" si="286"/>
        <v/>
      </c>
      <c r="BN541" s="22" t="str">
        <f t="shared" si="286"/>
        <v/>
      </c>
      <c r="BO541" s="22" t="str">
        <f t="shared" si="286"/>
        <v/>
      </c>
      <c r="BP541" s="22" t="str">
        <f t="shared" si="286"/>
        <v/>
      </c>
      <c r="BQ541" s="22" t="str">
        <f t="shared" si="286"/>
        <v/>
      </c>
      <c r="BR541" s="22" t="str">
        <f t="shared" si="286"/>
        <v/>
      </c>
      <c r="BS541" s="22" t="str">
        <f t="shared" si="286"/>
        <v/>
      </c>
      <c r="BT541" s="22" t="str">
        <f t="shared" si="286"/>
        <v/>
      </c>
      <c r="BU541" s="22" t="str">
        <f t="shared" si="286"/>
        <v/>
      </c>
      <c r="BV541" s="22" t="str">
        <f t="shared" si="286"/>
        <v/>
      </c>
    </row>
    <row r="542" spans="2:74" ht="30" customHeight="1" x14ac:dyDescent="0.2">
      <c r="B542" s="75"/>
      <c r="C542" s="75"/>
      <c r="D542" s="77"/>
      <c r="E542" s="49"/>
      <c r="F542" s="49"/>
      <c r="G542" s="50"/>
      <c r="H542" s="51"/>
      <c r="I542" s="50"/>
      <c r="J542" s="53"/>
      <c r="K542" s="55" t="str">
        <f t="shared" si="269"/>
        <v/>
      </c>
      <c r="L542" s="50" t="str">
        <f t="shared" si="270"/>
        <v/>
      </c>
      <c r="M542" s="50" t="str">
        <f t="shared" si="271"/>
        <v/>
      </c>
      <c r="N542" s="72" t="str">
        <f t="shared" si="272"/>
        <v/>
      </c>
      <c r="O542" s="72" t="str">
        <f t="shared" si="273"/>
        <v/>
      </c>
      <c r="P542" s="51" t="str">
        <f t="shared" si="274"/>
        <v/>
      </c>
      <c r="Q542" s="21"/>
      <c r="R542" s="68" t="str">
        <f t="shared" si="275"/>
        <v/>
      </c>
      <c r="S542" s="51" t="str">
        <f t="shared" si="276"/>
        <v/>
      </c>
      <c r="T542" s="24"/>
      <c r="U542" s="7" t="str">
        <f t="shared" si="261"/>
        <v/>
      </c>
      <c r="V542" s="8" t="str">
        <f t="shared" si="277"/>
        <v/>
      </c>
      <c r="W542" s="21"/>
      <c r="X542" s="14" t="str">
        <f t="shared" si="262"/>
        <v/>
      </c>
      <c r="Y542" s="14" t="str">
        <f t="shared" si="278"/>
        <v/>
      </c>
      <c r="Z542" s="8" t="str">
        <f t="shared" si="279"/>
        <v/>
      </c>
      <c r="AA542" s="24"/>
      <c r="AB542" s="4" t="str">
        <f>IF(B542="","",COUNT(B$3:B542))</f>
        <v/>
      </c>
      <c r="AC542" s="4" t="str">
        <f>IF(C542="","",COUNT(C$3:C542))</f>
        <v/>
      </c>
      <c r="AD542" s="4" t="str">
        <f>IF(D542="","",COUNT(D$3:D542))</f>
        <v/>
      </c>
      <c r="AE542" s="22" t="str">
        <f>IF(E542="","",COUNTA($E$3:E542))</f>
        <v/>
      </c>
      <c r="AF542" s="60" t="str">
        <f>IF(B542="",IF(OR($C542&lt;&gt;"",$D542&lt;&gt;"",$E542&lt;&gt;"",$F542&lt;&gt;""),INDEX(AF$3:AF541,MATCH(MAX(AB$3:AB541),AB$3:AB541,0),0),""),B542)</f>
        <v/>
      </c>
      <c r="AG542" s="60" t="str">
        <f>IF(C542="",IF(OR($B542&lt;&gt;"",$D542&lt;&gt;"",$E542&lt;&gt;"",$F542&lt;&gt;""),INDEX(AG$3:AG541,MATCH(MAX(AC$3:AC541),AC$3:AC541,0),0),""),C542)</f>
        <v/>
      </c>
      <c r="AH542" s="60" t="str">
        <f>IF(D542="",IF(OR($B542&lt;&gt;"",$C542&lt;&gt;"",$E542&lt;&gt;"",$F542&lt;&gt;""),INDEX(AH$3:AH541,MATCH(MAX(AD$3:AD541),AD$3:AD541,0),0),""),D542)</f>
        <v/>
      </c>
      <c r="AI542" s="19" t="str">
        <f t="shared" si="280"/>
        <v/>
      </c>
      <c r="AJ542" s="22" t="str">
        <f>IF(AK542="","",$AK542&amp;"@"&amp;AL542&amp;IF(AL542="","","@"&amp;COUNTIF($AI$3:AI542,AL542)))</f>
        <v/>
      </c>
      <c r="AK542" s="45" t="str">
        <f t="shared" si="281"/>
        <v/>
      </c>
      <c r="AL542" s="5" t="str">
        <f>IF(AI542="",IF(AND(F542&lt;&gt;"",E542=""),INDEX($AI$3:AI541,MATCH(MAX($AE$3:AE541),$AE$3:AE541,0),0),""),AI542)</f>
        <v/>
      </c>
      <c r="AM542" s="22" t="str">
        <f>IF(入力!F542="","",IFERROR(INDEX(設定!$B$3:$B$100003,IFERROR(MATCH("*"&amp;$F542&amp;"*",設定!B$3:B$100003,0),MATCH("*"&amp;$F542&amp;"*",設定!C$3:C$100003,0)),0),入力!F542))&amp;""</f>
        <v/>
      </c>
      <c r="AN542" s="22" t="str">
        <f>IF(AM542="","",IFERROR(IF(入力!I542="",INDEX(設定!$D$3:$D$100003,MATCH("*"&amp;$AM542&amp;"*",設定!B$3:B$100003,0),0),I542),I542))&amp;""</f>
        <v/>
      </c>
      <c r="AO542" s="22" t="str">
        <f t="shared" si="282"/>
        <v/>
      </c>
      <c r="AP542" s="22" t="str">
        <f t="shared" si="283"/>
        <v/>
      </c>
      <c r="AQ542" s="22" t="str">
        <f>IF(AM542="","",IFERROR(IF(入力!H542="",INDEX(設定!$E$3:$X$100003,MATCH("*"&amp;$AM542&amp;"*",設定!B$3:B$100003,0),MATCH($AK542,設定!$E$1:$X$1,1)),H542),H542))</f>
        <v/>
      </c>
      <c r="AR542" s="23" t="str">
        <f t="shared" si="284"/>
        <v/>
      </c>
      <c r="AS542" s="23" t="str">
        <f>IF(AND(AR542&lt;&gt;"",COUNTIF($AJ$3:AJ542,AJ542)=1),SUMIF($AJ$3:$AR$100003,AJ542,$AR$3:$AR$100003),"")</f>
        <v/>
      </c>
      <c r="AT542" s="23" t="str">
        <f>IF(AND(COUNTIF($AK$3:AK542,AK542)=COUNTIF($AK$3:AK100542,AK542),AK542&lt;&gt;""),SUMIF($AK$3:AK542,AK542,$AR$3:AR542),"")</f>
        <v/>
      </c>
      <c r="AU542" s="125"/>
      <c r="AV542" s="22" t="str">
        <f>IF(COUNT(BA542:BF542)=6,MAX($AV$3:AV541)+1,"")</f>
        <v/>
      </c>
      <c r="AW542" s="22" t="str">
        <f>IF(AX542="","",RANK(AX542,$AX$3:$AX$100003,1)+COUNTIF($AX$3:AX542,AX542)-1)</f>
        <v/>
      </c>
      <c r="AX542" s="22" t="str">
        <f t="shared" si="263"/>
        <v/>
      </c>
      <c r="AY542" s="22" t="str">
        <f>IF(AL542="","",IF(COUNTIF($AL$3:AL542,AL542)=1,1+MAX($AY$3:AY541),INDEX($AY$3:AY541,MATCH(AL542,$AL$3:AL542,0),0)))</f>
        <v/>
      </c>
      <c r="AZ542" s="22" t="str">
        <f>IF(AM542="","",IF(COUNTIF($AM$3:AM542,AM542)=1,1+MAX($AZ$3:AZ541),INDEX($AZ$3:AZ541,MATCH(AM542,$AM$3:AM542,0),0)))</f>
        <v/>
      </c>
      <c r="BA542" s="79" t="str">
        <f t="shared" si="264"/>
        <v/>
      </c>
      <c r="BB542" s="79" t="str">
        <f t="shared" si="265"/>
        <v/>
      </c>
      <c r="BC542" s="22" t="str">
        <f>IF($AL542="","",IF(COUNTIF(AL542,"*"&amp;BC$1&amp;"*"),COUNTIF(AL$3:AL542,"*"&amp;BC$1&amp;"*"),""))</f>
        <v/>
      </c>
      <c r="BD542" s="22" t="str">
        <f>IF($AL542="","",IF(COUNTIF(AM542,"*"&amp;BD$1&amp;"*"),COUNTIF(AM$3:AM542,"*"&amp;BD$1&amp;"*"),""))</f>
        <v/>
      </c>
      <c r="BE542" s="22" t="str">
        <f>IF($AL542="","",IF(COUNTIF(AN542,"*"&amp;BE$1&amp;"*"),COUNTIF(AN$3:AN542,"*"&amp;BE$1&amp;"*"),""))</f>
        <v/>
      </c>
      <c r="BF542" s="22" t="str">
        <f>IF($AL542="","",IF(COUNTIF(AO542,"*"&amp;BF$1&amp;"*"),COUNTIF(AO$3:AO542,"*"&amp;BF$1&amp;"*"),""))</f>
        <v/>
      </c>
      <c r="BG542" s="83" t="str">
        <f t="shared" si="266"/>
        <v/>
      </c>
      <c r="BH542" s="22" t="str">
        <f t="shared" si="267"/>
        <v/>
      </c>
      <c r="BI542" s="22" t="str">
        <f t="shared" si="268"/>
        <v/>
      </c>
      <c r="BK542" s="22" t="str">
        <f>IF($BK$1&gt;=1+MAX($BK$3:BK541),1+MAX($BK$3:BK541),"")</f>
        <v/>
      </c>
      <c r="BL542" s="22" t="str">
        <f t="shared" si="286"/>
        <v/>
      </c>
      <c r="BM542" s="22" t="str">
        <f t="shared" si="286"/>
        <v/>
      </c>
      <c r="BN542" s="22" t="str">
        <f t="shared" si="286"/>
        <v/>
      </c>
      <c r="BO542" s="22" t="str">
        <f t="shared" si="286"/>
        <v/>
      </c>
      <c r="BP542" s="22" t="str">
        <f t="shared" si="286"/>
        <v/>
      </c>
      <c r="BQ542" s="22" t="str">
        <f t="shared" si="286"/>
        <v/>
      </c>
      <c r="BR542" s="22" t="str">
        <f t="shared" si="286"/>
        <v/>
      </c>
      <c r="BS542" s="22" t="str">
        <f t="shared" si="286"/>
        <v/>
      </c>
      <c r="BT542" s="22" t="str">
        <f t="shared" si="286"/>
        <v/>
      </c>
      <c r="BU542" s="22" t="str">
        <f t="shared" si="286"/>
        <v/>
      </c>
      <c r="BV542" s="22" t="str">
        <f t="shared" si="286"/>
        <v/>
      </c>
    </row>
    <row r="543" spans="2:74" ht="30" customHeight="1" x14ac:dyDescent="0.2">
      <c r="B543" s="75"/>
      <c r="C543" s="75"/>
      <c r="D543" s="77"/>
      <c r="E543" s="49"/>
      <c r="F543" s="49"/>
      <c r="G543" s="50"/>
      <c r="H543" s="51"/>
      <c r="I543" s="50"/>
      <c r="J543" s="53"/>
      <c r="K543" s="55" t="str">
        <f t="shared" si="269"/>
        <v/>
      </c>
      <c r="L543" s="50" t="str">
        <f t="shared" si="270"/>
        <v/>
      </c>
      <c r="M543" s="50" t="str">
        <f t="shared" si="271"/>
        <v/>
      </c>
      <c r="N543" s="72" t="str">
        <f t="shared" si="272"/>
        <v/>
      </c>
      <c r="O543" s="72" t="str">
        <f t="shared" si="273"/>
        <v/>
      </c>
      <c r="P543" s="51" t="str">
        <f t="shared" si="274"/>
        <v/>
      </c>
      <c r="Q543" s="21"/>
      <c r="R543" s="68" t="str">
        <f t="shared" si="275"/>
        <v/>
      </c>
      <c r="S543" s="51" t="str">
        <f t="shared" si="276"/>
        <v/>
      </c>
      <c r="T543" s="24"/>
      <c r="U543" s="7" t="str">
        <f t="shared" si="261"/>
        <v/>
      </c>
      <c r="V543" s="8" t="str">
        <f t="shared" si="277"/>
        <v/>
      </c>
      <c r="W543" s="21"/>
      <c r="X543" s="14" t="str">
        <f t="shared" si="262"/>
        <v/>
      </c>
      <c r="Y543" s="14" t="str">
        <f t="shared" si="278"/>
        <v/>
      </c>
      <c r="Z543" s="8" t="str">
        <f t="shared" si="279"/>
        <v/>
      </c>
      <c r="AA543" s="24"/>
      <c r="AB543" s="4" t="str">
        <f>IF(B543="","",COUNT(B$3:B543))</f>
        <v/>
      </c>
      <c r="AC543" s="4" t="str">
        <f>IF(C543="","",COUNT(C$3:C543))</f>
        <v/>
      </c>
      <c r="AD543" s="4" t="str">
        <f>IF(D543="","",COUNT(D$3:D543))</f>
        <v/>
      </c>
      <c r="AE543" s="22" t="str">
        <f>IF(E543="","",COUNTA($E$3:E543))</f>
        <v/>
      </c>
      <c r="AF543" s="60" t="str">
        <f>IF(B543="",IF(OR($C543&lt;&gt;"",$D543&lt;&gt;"",$E543&lt;&gt;"",$F543&lt;&gt;""),INDEX(AF$3:AF542,MATCH(MAX(AB$3:AB542),AB$3:AB542,0),0),""),B543)</f>
        <v/>
      </c>
      <c r="AG543" s="60" t="str">
        <f>IF(C543="",IF(OR($B543&lt;&gt;"",$D543&lt;&gt;"",$E543&lt;&gt;"",$F543&lt;&gt;""),INDEX(AG$3:AG542,MATCH(MAX(AC$3:AC542),AC$3:AC542,0),0),""),C543)</f>
        <v/>
      </c>
      <c r="AH543" s="60" t="str">
        <f>IF(D543="",IF(OR($B543&lt;&gt;"",$C543&lt;&gt;"",$E543&lt;&gt;"",$F543&lt;&gt;""),INDEX(AH$3:AH542,MATCH(MAX(AD$3:AD542),AD$3:AD542,0),0),""),D543)</f>
        <v/>
      </c>
      <c r="AI543" s="19" t="str">
        <f t="shared" si="280"/>
        <v/>
      </c>
      <c r="AJ543" s="22" t="str">
        <f>IF(AK543="","",$AK543&amp;"@"&amp;AL543&amp;IF(AL543="","","@"&amp;COUNTIF($AI$3:AI543,AL543)))</f>
        <v/>
      </c>
      <c r="AK543" s="45" t="str">
        <f t="shared" si="281"/>
        <v/>
      </c>
      <c r="AL543" s="5" t="str">
        <f>IF(AI543="",IF(AND(F543&lt;&gt;"",E543=""),INDEX($AI$3:AI542,MATCH(MAX($AE$3:AE542),$AE$3:AE542,0),0),""),AI543)</f>
        <v/>
      </c>
      <c r="AM543" s="22" t="str">
        <f>IF(入力!F543="","",IFERROR(INDEX(設定!$B$3:$B$100003,IFERROR(MATCH("*"&amp;$F543&amp;"*",設定!B$3:B$100003,0),MATCH("*"&amp;$F543&amp;"*",設定!C$3:C$100003,0)),0),入力!F543))&amp;""</f>
        <v/>
      </c>
      <c r="AN543" s="22" t="str">
        <f>IF(AM543="","",IFERROR(IF(入力!I543="",INDEX(設定!$D$3:$D$100003,MATCH("*"&amp;$AM543&amp;"*",設定!B$3:B$100003,0),0),I543),I543))&amp;""</f>
        <v/>
      </c>
      <c r="AO543" s="22" t="str">
        <f t="shared" si="282"/>
        <v/>
      </c>
      <c r="AP543" s="22" t="str">
        <f t="shared" si="283"/>
        <v/>
      </c>
      <c r="AQ543" s="22" t="str">
        <f>IF(AM543="","",IFERROR(IF(入力!H543="",INDEX(設定!$E$3:$X$100003,MATCH("*"&amp;$AM543&amp;"*",設定!B$3:B$100003,0),MATCH($AK543,設定!$E$1:$X$1,1)),H543),H543))</f>
        <v/>
      </c>
      <c r="AR543" s="23" t="str">
        <f t="shared" si="284"/>
        <v/>
      </c>
      <c r="AS543" s="23" t="str">
        <f>IF(AND(AR543&lt;&gt;"",COUNTIF($AJ$3:AJ543,AJ543)=1),SUMIF($AJ$3:$AR$100003,AJ543,$AR$3:$AR$100003),"")</f>
        <v/>
      </c>
      <c r="AT543" s="23" t="str">
        <f>IF(AND(COUNTIF($AK$3:AK543,AK543)=COUNTIF($AK$3:AK100543,AK543),AK543&lt;&gt;""),SUMIF($AK$3:AK543,AK543,$AR$3:AR543),"")</f>
        <v/>
      </c>
      <c r="AU543" s="125"/>
      <c r="AV543" s="22" t="str">
        <f>IF(COUNT(BA543:BF543)=6,MAX($AV$3:AV542)+1,"")</f>
        <v/>
      </c>
      <c r="AW543" s="22" t="str">
        <f>IF(AX543="","",RANK(AX543,$AX$3:$AX$100003,1)+COUNTIF($AX$3:AX543,AX543)-1)</f>
        <v/>
      </c>
      <c r="AX543" s="22" t="str">
        <f t="shared" si="263"/>
        <v/>
      </c>
      <c r="AY543" s="22" t="str">
        <f>IF(AL543="","",IF(COUNTIF($AL$3:AL543,AL543)=1,1+MAX($AY$3:AY542),INDEX($AY$3:AY542,MATCH(AL543,$AL$3:AL543,0),0)))</f>
        <v/>
      </c>
      <c r="AZ543" s="22" t="str">
        <f>IF(AM543="","",IF(COUNTIF($AM$3:AM543,AM543)=1,1+MAX($AZ$3:AZ542),INDEX($AZ$3:AZ542,MATCH(AM543,$AM$3:AM543,0),0)))</f>
        <v/>
      </c>
      <c r="BA543" s="79" t="str">
        <f t="shared" si="264"/>
        <v/>
      </c>
      <c r="BB543" s="79" t="str">
        <f t="shared" si="265"/>
        <v/>
      </c>
      <c r="BC543" s="22" t="str">
        <f>IF($AL543="","",IF(COUNTIF(AL543,"*"&amp;BC$1&amp;"*"),COUNTIF(AL$3:AL543,"*"&amp;BC$1&amp;"*"),""))</f>
        <v/>
      </c>
      <c r="BD543" s="22" t="str">
        <f>IF($AL543="","",IF(COUNTIF(AM543,"*"&amp;BD$1&amp;"*"),COUNTIF(AM$3:AM543,"*"&amp;BD$1&amp;"*"),""))</f>
        <v/>
      </c>
      <c r="BE543" s="22" t="str">
        <f>IF($AL543="","",IF(COUNTIF(AN543,"*"&amp;BE$1&amp;"*"),COUNTIF(AN$3:AN543,"*"&amp;BE$1&amp;"*"),""))</f>
        <v/>
      </c>
      <c r="BF543" s="22" t="str">
        <f>IF($AL543="","",IF(COUNTIF(AO543,"*"&amp;BF$1&amp;"*"),COUNTIF(AO$3:AO543,"*"&amp;BF$1&amp;"*"),""))</f>
        <v/>
      </c>
      <c r="BG543" s="83" t="str">
        <f t="shared" si="266"/>
        <v/>
      </c>
      <c r="BH543" s="22" t="str">
        <f t="shared" si="267"/>
        <v/>
      </c>
      <c r="BI543" s="22" t="str">
        <f t="shared" si="268"/>
        <v/>
      </c>
      <c r="BK543" s="22" t="str">
        <f>IF($BK$1&gt;=1+MAX($BK$3:BK542),1+MAX($BK$3:BK542),"")</f>
        <v/>
      </c>
      <c r="BL543" s="22" t="str">
        <f t="shared" ref="BL543:BV552" si="287">IFERROR(IF($BK543="","",INDEX($AF$3:$AR$100003,MATCH($BK543,INDEX($AV$3:$AW$100003,0,MATCH($BL$1,$AV$2:$AW$2,0)),0),MATCH(BL$2,$AF$2:$AR$2,0))),"")</f>
        <v/>
      </c>
      <c r="BM543" s="22" t="str">
        <f t="shared" si="287"/>
        <v/>
      </c>
      <c r="BN543" s="22" t="str">
        <f t="shared" si="287"/>
        <v/>
      </c>
      <c r="BO543" s="22" t="str">
        <f t="shared" si="287"/>
        <v/>
      </c>
      <c r="BP543" s="22" t="str">
        <f t="shared" si="287"/>
        <v/>
      </c>
      <c r="BQ543" s="22" t="str">
        <f t="shared" si="287"/>
        <v/>
      </c>
      <c r="BR543" s="22" t="str">
        <f t="shared" si="287"/>
        <v/>
      </c>
      <c r="BS543" s="22" t="str">
        <f t="shared" si="287"/>
        <v/>
      </c>
      <c r="BT543" s="22" t="str">
        <f t="shared" si="287"/>
        <v/>
      </c>
      <c r="BU543" s="22" t="str">
        <f t="shared" si="287"/>
        <v/>
      </c>
      <c r="BV543" s="22" t="str">
        <f t="shared" si="287"/>
        <v/>
      </c>
    </row>
    <row r="544" spans="2:74" ht="30" customHeight="1" x14ac:dyDescent="0.2">
      <c r="B544" s="75"/>
      <c r="C544" s="75"/>
      <c r="D544" s="77"/>
      <c r="E544" s="49"/>
      <c r="F544" s="49"/>
      <c r="G544" s="50"/>
      <c r="H544" s="51"/>
      <c r="I544" s="50"/>
      <c r="J544" s="53"/>
      <c r="K544" s="55" t="str">
        <f t="shared" si="269"/>
        <v/>
      </c>
      <c r="L544" s="50" t="str">
        <f t="shared" si="270"/>
        <v/>
      </c>
      <c r="M544" s="50" t="str">
        <f t="shared" si="271"/>
        <v/>
      </c>
      <c r="N544" s="72" t="str">
        <f t="shared" si="272"/>
        <v/>
      </c>
      <c r="O544" s="72" t="str">
        <f t="shared" si="273"/>
        <v/>
      </c>
      <c r="P544" s="51" t="str">
        <f t="shared" si="274"/>
        <v/>
      </c>
      <c r="Q544" s="21"/>
      <c r="R544" s="68" t="str">
        <f t="shared" si="275"/>
        <v/>
      </c>
      <c r="S544" s="51" t="str">
        <f t="shared" si="276"/>
        <v/>
      </c>
      <c r="T544" s="24"/>
      <c r="U544" s="7" t="str">
        <f t="shared" si="261"/>
        <v/>
      </c>
      <c r="V544" s="8" t="str">
        <f t="shared" si="277"/>
        <v/>
      </c>
      <c r="W544" s="21"/>
      <c r="X544" s="14" t="str">
        <f t="shared" si="262"/>
        <v/>
      </c>
      <c r="Y544" s="14" t="str">
        <f t="shared" si="278"/>
        <v/>
      </c>
      <c r="Z544" s="8" t="str">
        <f t="shared" si="279"/>
        <v/>
      </c>
      <c r="AA544" s="24"/>
      <c r="AB544" s="4" t="str">
        <f>IF(B544="","",COUNT(B$3:B544))</f>
        <v/>
      </c>
      <c r="AC544" s="4" t="str">
        <f>IF(C544="","",COUNT(C$3:C544))</f>
        <v/>
      </c>
      <c r="AD544" s="4" t="str">
        <f>IF(D544="","",COUNT(D$3:D544))</f>
        <v/>
      </c>
      <c r="AE544" s="22" t="str">
        <f>IF(E544="","",COUNTA($E$3:E544))</f>
        <v/>
      </c>
      <c r="AF544" s="60" t="str">
        <f>IF(B544="",IF(OR($C544&lt;&gt;"",$D544&lt;&gt;"",$E544&lt;&gt;"",$F544&lt;&gt;""),INDEX(AF$3:AF543,MATCH(MAX(AB$3:AB543),AB$3:AB543,0),0),""),B544)</f>
        <v/>
      </c>
      <c r="AG544" s="60" t="str">
        <f>IF(C544="",IF(OR($B544&lt;&gt;"",$D544&lt;&gt;"",$E544&lt;&gt;"",$F544&lt;&gt;""),INDEX(AG$3:AG543,MATCH(MAX(AC$3:AC543),AC$3:AC543,0),0),""),C544)</f>
        <v/>
      </c>
      <c r="AH544" s="60" t="str">
        <f>IF(D544="",IF(OR($B544&lt;&gt;"",$C544&lt;&gt;"",$E544&lt;&gt;"",$F544&lt;&gt;""),INDEX(AH$3:AH543,MATCH(MAX(AD$3:AD543),AD$3:AD543,0),0),""),D544)</f>
        <v/>
      </c>
      <c r="AI544" s="19" t="str">
        <f t="shared" si="280"/>
        <v/>
      </c>
      <c r="AJ544" s="22" t="str">
        <f>IF(AK544="","",$AK544&amp;"@"&amp;AL544&amp;IF(AL544="","","@"&amp;COUNTIF($AI$3:AI544,AL544)))</f>
        <v/>
      </c>
      <c r="AK544" s="45" t="str">
        <f t="shared" si="281"/>
        <v/>
      </c>
      <c r="AL544" s="5" t="str">
        <f>IF(AI544="",IF(AND(F544&lt;&gt;"",E544=""),INDEX($AI$3:AI543,MATCH(MAX($AE$3:AE543),$AE$3:AE543,0),0),""),AI544)</f>
        <v/>
      </c>
      <c r="AM544" s="22" t="str">
        <f>IF(入力!F544="","",IFERROR(INDEX(設定!$B$3:$B$100003,IFERROR(MATCH("*"&amp;$F544&amp;"*",設定!B$3:B$100003,0),MATCH("*"&amp;$F544&amp;"*",設定!C$3:C$100003,0)),0),入力!F544))&amp;""</f>
        <v/>
      </c>
      <c r="AN544" s="22" t="str">
        <f>IF(AM544="","",IFERROR(IF(入力!I544="",INDEX(設定!$D$3:$D$100003,MATCH("*"&amp;$AM544&amp;"*",設定!B$3:B$100003,0),0),I544),I544))&amp;""</f>
        <v/>
      </c>
      <c r="AO544" s="22" t="str">
        <f t="shared" si="282"/>
        <v/>
      </c>
      <c r="AP544" s="22" t="str">
        <f t="shared" si="283"/>
        <v/>
      </c>
      <c r="AQ544" s="22" t="str">
        <f>IF(AM544="","",IFERROR(IF(入力!H544="",INDEX(設定!$E$3:$X$100003,MATCH("*"&amp;$AM544&amp;"*",設定!B$3:B$100003,0),MATCH($AK544,設定!$E$1:$X$1,1)),H544),H544))</f>
        <v/>
      </c>
      <c r="AR544" s="23" t="str">
        <f t="shared" si="284"/>
        <v/>
      </c>
      <c r="AS544" s="23" t="str">
        <f>IF(AND(AR544&lt;&gt;"",COUNTIF($AJ$3:AJ544,AJ544)=1),SUMIF($AJ$3:$AR$100003,AJ544,$AR$3:$AR$100003),"")</f>
        <v/>
      </c>
      <c r="AT544" s="23" t="str">
        <f>IF(AND(COUNTIF($AK$3:AK544,AK544)=COUNTIF($AK$3:AK100544,AK544),AK544&lt;&gt;""),SUMIF($AK$3:AK544,AK544,$AR$3:AR544),"")</f>
        <v/>
      </c>
      <c r="AU544" s="125"/>
      <c r="AV544" s="22" t="str">
        <f>IF(COUNT(BA544:BF544)=6,MAX($AV$3:AV543)+1,"")</f>
        <v/>
      </c>
      <c r="AW544" s="22" t="str">
        <f>IF(AX544="","",RANK(AX544,$AX$3:$AX$100003,1)+COUNTIF($AX$3:AX544,AX544)-1)</f>
        <v/>
      </c>
      <c r="AX544" s="22" t="str">
        <f t="shared" si="263"/>
        <v/>
      </c>
      <c r="AY544" s="22" t="str">
        <f>IF(AL544="","",IF(COUNTIF($AL$3:AL544,AL544)=1,1+MAX($AY$3:AY543),INDEX($AY$3:AY543,MATCH(AL544,$AL$3:AL544,0),0)))</f>
        <v/>
      </c>
      <c r="AZ544" s="22" t="str">
        <f>IF(AM544="","",IF(COUNTIF($AM$3:AM544,AM544)=1,1+MAX($AZ$3:AZ543),INDEX($AZ$3:AZ543,MATCH(AM544,$AM$3:AM544,0),0)))</f>
        <v/>
      </c>
      <c r="BA544" s="79" t="str">
        <f t="shared" si="264"/>
        <v/>
      </c>
      <c r="BB544" s="79" t="str">
        <f t="shared" si="265"/>
        <v/>
      </c>
      <c r="BC544" s="22" t="str">
        <f>IF($AL544="","",IF(COUNTIF(AL544,"*"&amp;BC$1&amp;"*"),COUNTIF(AL$3:AL544,"*"&amp;BC$1&amp;"*"),""))</f>
        <v/>
      </c>
      <c r="BD544" s="22" t="str">
        <f>IF($AL544="","",IF(COUNTIF(AM544,"*"&amp;BD$1&amp;"*"),COUNTIF(AM$3:AM544,"*"&amp;BD$1&amp;"*"),""))</f>
        <v/>
      </c>
      <c r="BE544" s="22" t="str">
        <f>IF($AL544="","",IF(COUNTIF(AN544,"*"&amp;BE$1&amp;"*"),COUNTIF(AN$3:AN544,"*"&amp;BE$1&amp;"*"),""))</f>
        <v/>
      </c>
      <c r="BF544" s="22" t="str">
        <f>IF($AL544="","",IF(COUNTIF(AO544,"*"&amp;BF$1&amp;"*"),COUNTIF(AO$3:AO544,"*"&amp;BF$1&amp;"*"),""))</f>
        <v/>
      </c>
      <c r="BG544" s="83" t="str">
        <f t="shared" si="266"/>
        <v/>
      </c>
      <c r="BH544" s="22" t="str">
        <f t="shared" si="267"/>
        <v/>
      </c>
      <c r="BI544" s="22" t="str">
        <f t="shared" si="268"/>
        <v/>
      </c>
      <c r="BK544" s="22" t="str">
        <f>IF($BK$1&gt;=1+MAX($BK$3:BK543),1+MAX($BK$3:BK543),"")</f>
        <v/>
      </c>
      <c r="BL544" s="22" t="str">
        <f t="shared" si="287"/>
        <v/>
      </c>
      <c r="BM544" s="22" t="str">
        <f t="shared" si="287"/>
        <v/>
      </c>
      <c r="BN544" s="22" t="str">
        <f t="shared" si="287"/>
        <v/>
      </c>
      <c r="BO544" s="22" t="str">
        <f t="shared" si="287"/>
        <v/>
      </c>
      <c r="BP544" s="22" t="str">
        <f t="shared" si="287"/>
        <v/>
      </c>
      <c r="BQ544" s="22" t="str">
        <f t="shared" si="287"/>
        <v/>
      </c>
      <c r="BR544" s="22" t="str">
        <f t="shared" si="287"/>
        <v/>
      </c>
      <c r="BS544" s="22" t="str">
        <f t="shared" si="287"/>
        <v/>
      </c>
      <c r="BT544" s="22" t="str">
        <f t="shared" si="287"/>
        <v/>
      </c>
      <c r="BU544" s="22" t="str">
        <f t="shared" si="287"/>
        <v/>
      </c>
      <c r="BV544" s="22" t="str">
        <f t="shared" si="287"/>
        <v/>
      </c>
    </row>
    <row r="545" spans="2:74" ht="30" customHeight="1" x14ac:dyDescent="0.2">
      <c r="B545" s="75"/>
      <c r="C545" s="75"/>
      <c r="D545" s="77"/>
      <c r="E545" s="49"/>
      <c r="F545" s="49"/>
      <c r="G545" s="50"/>
      <c r="H545" s="51"/>
      <c r="I545" s="50"/>
      <c r="J545" s="53"/>
      <c r="K545" s="55" t="str">
        <f t="shared" si="269"/>
        <v/>
      </c>
      <c r="L545" s="50" t="str">
        <f t="shared" si="270"/>
        <v/>
      </c>
      <c r="M545" s="50" t="str">
        <f t="shared" si="271"/>
        <v/>
      </c>
      <c r="N545" s="72" t="str">
        <f t="shared" si="272"/>
        <v/>
      </c>
      <c r="O545" s="72" t="str">
        <f t="shared" si="273"/>
        <v/>
      </c>
      <c r="P545" s="51" t="str">
        <f t="shared" si="274"/>
        <v/>
      </c>
      <c r="Q545" s="21"/>
      <c r="R545" s="68" t="str">
        <f t="shared" si="275"/>
        <v/>
      </c>
      <c r="S545" s="51" t="str">
        <f t="shared" si="276"/>
        <v/>
      </c>
      <c r="T545" s="24"/>
      <c r="U545" s="7" t="str">
        <f t="shared" si="261"/>
        <v/>
      </c>
      <c r="V545" s="8" t="str">
        <f t="shared" si="277"/>
        <v/>
      </c>
      <c r="W545" s="21"/>
      <c r="X545" s="14" t="str">
        <f t="shared" si="262"/>
        <v/>
      </c>
      <c r="Y545" s="14" t="str">
        <f t="shared" si="278"/>
        <v/>
      </c>
      <c r="Z545" s="8" t="str">
        <f t="shared" si="279"/>
        <v/>
      </c>
      <c r="AA545" s="24"/>
      <c r="AB545" s="4" t="str">
        <f>IF(B545="","",COUNT(B$3:B545))</f>
        <v/>
      </c>
      <c r="AC545" s="4" t="str">
        <f>IF(C545="","",COUNT(C$3:C545))</f>
        <v/>
      </c>
      <c r="AD545" s="4" t="str">
        <f>IF(D545="","",COUNT(D$3:D545))</f>
        <v/>
      </c>
      <c r="AE545" s="22" t="str">
        <f>IF(E545="","",COUNTA($E$3:E545))</f>
        <v/>
      </c>
      <c r="AF545" s="60" t="str">
        <f>IF(B545="",IF(OR($C545&lt;&gt;"",$D545&lt;&gt;"",$E545&lt;&gt;"",$F545&lt;&gt;""),INDEX(AF$3:AF544,MATCH(MAX(AB$3:AB544),AB$3:AB544,0),0),""),B545)</f>
        <v/>
      </c>
      <c r="AG545" s="60" t="str">
        <f>IF(C545="",IF(OR($B545&lt;&gt;"",$D545&lt;&gt;"",$E545&lt;&gt;"",$F545&lt;&gt;""),INDEX(AG$3:AG544,MATCH(MAX(AC$3:AC544),AC$3:AC544,0),0),""),C545)</f>
        <v/>
      </c>
      <c r="AH545" s="60" t="str">
        <f>IF(D545="",IF(OR($B545&lt;&gt;"",$C545&lt;&gt;"",$E545&lt;&gt;"",$F545&lt;&gt;""),INDEX(AH$3:AH544,MATCH(MAX(AD$3:AD544),AD$3:AD544,0),0),""),D545)</f>
        <v/>
      </c>
      <c r="AI545" s="19" t="str">
        <f t="shared" si="280"/>
        <v/>
      </c>
      <c r="AJ545" s="22" t="str">
        <f>IF(AK545="","",$AK545&amp;"@"&amp;AL545&amp;IF(AL545="","","@"&amp;COUNTIF($AI$3:AI545,AL545)))</f>
        <v/>
      </c>
      <c r="AK545" s="45" t="str">
        <f t="shared" si="281"/>
        <v/>
      </c>
      <c r="AL545" s="5" t="str">
        <f>IF(AI545="",IF(AND(F545&lt;&gt;"",E545=""),INDEX($AI$3:AI544,MATCH(MAX($AE$3:AE544),$AE$3:AE544,0),0),""),AI545)</f>
        <v/>
      </c>
      <c r="AM545" s="22" t="str">
        <f>IF(入力!F545="","",IFERROR(INDEX(設定!$B$3:$B$100003,IFERROR(MATCH("*"&amp;$F545&amp;"*",設定!B$3:B$100003,0),MATCH("*"&amp;$F545&amp;"*",設定!C$3:C$100003,0)),0),入力!F545))&amp;""</f>
        <v/>
      </c>
      <c r="AN545" s="22" t="str">
        <f>IF(AM545="","",IFERROR(IF(入力!I545="",INDEX(設定!$D$3:$D$100003,MATCH("*"&amp;$AM545&amp;"*",設定!B$3:B$100003,0),0),I545),I545))&amp;""</f>
        <v/>
      </c>
      <c r="AO545" s="22" t="str">
        <f t="shared" si="282"/>
        <v/>
      </c>
      <c r="AP545" s="22" t="str">
        <f t="shared" si="283"/>
        <v/>
      </c>
      <c r="AQ545" s="22" t="str">
        <f>IF(AM545="","",IFERROR(IF(入力!H545="",INDEX(設定!$E$3:$X$100003,MATCH("*"&amp;$AM545&amp;"*",設定!B$3:B$100003,0),MATCH($AK545,設定!$E$1:$X$1,1)),H545),H545))</f>
        <v/>
      </c>
      <c r="AR545" s="23" t="str">
        <f t="shared" si="284"/>
        <v/>
      </c>
      <c r="AS545" s="23" t="str">
        <f>IF(AND(AR545&lt;&gt;"",COUNTIF($AJ$3:AJ545,AJ545)=1),SUMIF($AJ$3:$AR$100003,AJ545,$AR$3:$AR$100003),"")</f>
        <v/>
      </c>
      <c r="AT545" s="23" t="str">
        <f>IF(AND(COUNTIF($AK$3:AK545,AK545)=COUNTIF($AK$3:AK100545,AK545),AK545&lt;&gt;""),SUMIF($AK$3:AK545,AK545,$AR$3:AR545),"")</f>
        <v/>
      </c>
      <c r="AU545" s="125"/>
      <c r="AV545" s="22" t="str">
        <f>IF(COUNT(BA545:BF545)=6,MAX($AV$3:AV544)+1,"")</f>
        <v/>
      </c>
      <c r="AW545" s="22" t="str">
        <f>IF(AX545="","",RANK(AX545,$AX$3:$AX$100003,1)+COUNTIF($AX$3:AX545,AX545)-1)</f>
        <v/>
      </c>
      <c r="AX545" s="22" t="str">
        <f t="shared" si="263"/>
        <v/>
      </c>
      <c r="AY545" s="22" t="str">
        <f>IF(AL545="","",IF(COUNTIF($AL$3:AL545,AL545)=1,1+MAX($AY$3:AY544),INDEX($AY$3:AY544,MATCH(AL545,$AL$3:AL545,0),0)))</f>
        <v/>
      </c>
      <c r="AZ545" s="22" t="str">
        <f>IF(AM545="","",IF(COUNTIF($AM$3:AM545,AM545)=1,1+MAX($AZ$3:AZ544),INDEX($AZ$3:AZ544,MATCH(AM545,$AM$3:AM545,0),0)))</f>
        <v/>
      </c>
      <c r="BA545" s="79" t="str">
        <f t="shared" si="264"/>
        <v/>
      </c>
      <c r="BB545" s="79" t="str">
        <f t="shared" si="265"/>
        <v/>
      </c>
      <c r="BC545" s="22" t="str">
        <f>IF($AL545="","",IF(COUNTIF(AL545,"*"&amp;BC$1&amp;"*"),COUNTIF(AL$3:AL545,"*"&amp;BC$1&amp;"*"),""))</f>
        <v/>
      </c>
      <c r="BD545" s="22" t="str">
        <f>IF($AL545="","",IF(COUNTIF(AM545,"*"&amp;BD$1&amp;"*"),COUNTIF(AM$3:AM545,"*"&amp;BD$1&amp;"*"),""))</f>
        <v/>
      </c>
      <c r="BE545" s="22" t="str">
        <f>IF($AL545="","",IF(COUNTIF(AN545,"*"&amp;BE$1&amp;"*"),COUNTIF(AN$3:AN545,"*"&amp;BE$1&amp;"*"),""))</f>
        <v/>
      </c>
      <c r="BF545" s="22" t="str">
        <f>IF($AL545="","",IF(COUNTIF(AO545,"*"&amp;BF$1&amp;"*"),COUNTIF(AO$3:AO545,"*"&amp;BF$1&amp;"*"),""))</f>
        <v/>
      </c>
      <c r="BG545" s="83" t="str">
        <f t="shared" si="266"/>
        <v/>
      </c>
      <c r="BH545" s="22" t="str">
        <f t="shared" si="267"/>
        <v/>
      </c>
      <c r="BI545" s="22" t="str">
        <f t="shared" si="268"/>
        <v/>
      </c>
      <c r="BK545" s="22" t="str">
        <f>IF($BK$1&gt;=1+MAX($BK$3:BK544),1+MAX($BK$3:BK544),"")</f>
        <v/>
      </c>
      <c r="BL545" s="22" t="str">
        <f t="shared" si="287"/>
        <v/>
      </c>
      <c r="BM545" s="22" t="str">
        <f t="shared" si="287"/>
        <v/>
      </c>
      <c r="BN545" s="22" t="str">
        <f t="shared" si="287"/>
        <v/>
      </c>
      <c r="BO545" s="22" t="str">
        <f t="shared" si="287"/>
        <v/>
      </c>
      <c r="BP545" s="22" t="str">
        <f t="shared" si="287"/>
        <v/>
      </c>
      <c r="BQ545" s="22" t="str">
        <f t="shared" si="287"/>
        <v/>
      </c>
      <c r="BR545" s="22" t="str">
        <f t="shared" si="287"/>
        <v/>
      </c>
      <c r="BS545" s="22" t="str">
        <f t="shared" si="287"/>
        <v/>
      </c>
      <c r="BT545" s="22" t="str">
        <f t="shared" si="287"/>
        <v/>
      </c>
      <c r="BU545" s="22" t="str">
        <f t="shared" si="287"/>
        <v/>
      </c>
      <c r="BV545" s="22" t="str">
        <f t="shared" si="287"/>
        <v/>
      </c>
    </row>
    <row r="546" spans="2:74" ht="30" customHeight="1" x14ac:dyDescent="0.2">
      <c r="B546" s="75"/>
      <c r="C546" s="75"/>
      <c r="D546" s="77"/>
      <c r="E546" s="49"/>
      <c r="F546" s="49"/>
      <c r="G546" s="50"/>
      <c r="H546" s="51"/>
      <c r="I546" s="50"/>
      <c r="J546" s="53"/>
      <c r="K546" s="55" t="str">
        <f t="shared" si="269"/>
        <v/>
      </c>
      <c r="L546" s="50" t="str">
        <f t="shared" si="270"/>
        <v/>
      </c>
      <c r="M546" s="50" t="str">
        <f t="shared" si="271"/>
        <v/>
      </c>
      <c r="N546" s="72" t="str">
        <f t="shared" si="272"/>
        <v/>
      </c>
      <c r="O546" s="72" t="str">
        <f t="shared" si="273"/>
        <v/>
      </c>
      <c r="P546" s="51" t="str">
        <f t="shared" si="274"/>
        <v/>
      </c>
      <c r="Q546" s="21"/>
      <c r="R546" s="68" t="str">
        <f t="shared" si="275"/>
        <v/>
      </c>
      <c r="S546" s="51" t="str">
        <f t="shared" si="276"/>
        <v/>
      </c>
      <c r="T546" s="24"/>
      <c r="U546" s="7" t="str">
        <f t="shared" si="261"/>
        <v/>
      </c>
      <c r="V546" s="8" t="str">
        <f t="shared" si="277"/>
        <v/>
      </c>
      <c r="W546" s="21"/>
      <c r="X546" s="14" t="str">
        <f t="shared" si="262"/>
        <v/>
      </c>
      <c r="Y546" s="14" t="str">
        <f t="shared" si="278"/>
        <v/>
      </c>
      <c r="Z546" s="8" t="str">
        <f t="shared" si="279"/>
        <v/>
      </c>
      <c r="AA546" s="24"/>
      <c r="AB546" s="4" t="str">
        <f>IF(B546="","",COUNT(B$3:B546))</f>
        <v/>
      </c>
      <c r="AC546" s="4" t="str">
        <f>IF(C546="","",COUNT(C$3:C546))</f>
        <v/>
      </c>
      <c r="AD546" s="4" t="str">
        <f>IF(D546="","",COUNT(D$3:D546))</f>
        <v/>
      </c>
      <c r="AE546" s="22" t="str">
        <f>IF(E546="","",COUNTA($E$3:E546))</f>
        <v/>
      </c>
      <c r="AF546" s="60" t="str">
        <f>IF(B546="",IF(OR($C546&lt;&gt;"",$D546&lt;&gt;"",$E546&lt;&gt;"",$F546&lt;&gt;""),INDEX(AF$3:AF545,MATCH(MAX(AB$3:AB545),AB$3:AB545,0),0),""),B546)</f>
        <v/>
      </c>
      <c r="AG546" s="60" t="str">
        <f>IF(C546="",IF(OR($B546&lt;&gt;"",$D546&lt;&gt;"",$E546&lt;&gt;"",$F546&lt;&gt;""),INDEX(AG$3:AG545,MATCH(MAX(AC$3:AC545),AC$3:AC545,0),0),""),C546)</f>
        <v/>
      </c>
      <c r="AH546" s="60" t="str">
        <f>IF(D546="",IF(OR($B546&lt;&gt;"",$C546&lt;&gt;"",$E546&lt;&gt;"",$F546&lt;&gt;""),INDEX(AH$3:AH545,MATCH(MAX(AD$3:AD545),AD$3:AD545,0),0),""),D546)</f>
        <v/>
      </c>
      <c r="AI546" s="19" t="str">
        <f t="shared" si="280"/>
        <v/>
      </c>
      <c r="AJ546" s="22" t="str">
        <f>IF(AK546="","",$AK546&amp;"@"&amp;AL546&amp;IF(AL546="","","@"&amp;COUNTIF($AI$3:AI546,AL546)))</f>
        <v/>
      </c>
      <c r="AK546" s="45" t="str">
        <f t="shared" si="281"/>
        <v/>
      </c>
      <c r="AL546" s="5" t="str">
        <f>IF(AI546="",IF(AND(F546&lt;&gt;"",E546=""),INDEX($AI$3:AI545,MATCH(MAX($AE$3:AE545),$AE$3:AE545,0),0),""),AI546)</f>
        <v/>
      </c>
      <c r="AM546" s="22" t="str">
        <f>IF(入力!F546="","",IFERROR(INDEX(設定!$B$3:$B$100003,IFERROR(MATCH("*"&amp;$F546&amp;"*",設定!B$3:B$100003,0),MATCH("*"&amp;$F546&amp;"*",設定!C$3:C$100003,0)),0),入力!F546))&amp;""</f>
        <v/>
      </c>
      <c r="AN546" s="22" t="str">
        <f>IF(AM546="","",IFERROR(IF(入力!I546="",INDEX(設定!$D$3:$D$100003,MATCH("*"&amp;$AM546&amp;"*",設定!B$3:B$100003,0),0),I546),I546))&amp;""</f>
        <v/>
      </c>
      <c r="AO546" s="22" t="str">
        <f t="shared" si="282"/>
        <v/>
      </c>
      <c r="AP546" s="22" t="str">
        <f t="shared" si="283"/>
        <v/>
      </c>
      <c r="AQ546" s="22" t="str">
        <f>IF(AM546="","",IFERROR(IF(入力!H546="",INDEX(設定!$E$3:$X$100003,MATCH("*"&amp;$AM546&amp;"*",設定!B$3:B$100003,0),MATCH($AK546,設定!$E$1:$X$1,1)),H546),H546))</f>
        <v/>
      </c>
      <c r="AR546" s="23" t="str">
        <f t="shared" si="284"/>
        <v/>
      </c>
      <c r="AS546" s="23" t="str">
        <f>IF(AND(AR546&lt;&gt;"",COUNTIF($AJ$3:AJ546,AJ546)=1),SUMIF($AJ$3:$AR$100003,AJ546,$AR$3:$AR$100003),"")</f>
        <v/>
      </c>
      <c r="AT546" s="23" t="str">
        <f>IF(AND(COUNTIF($AK$3:AK546,AK546)=COUNTIF($AK$3:AK100546,AK546),AK546&lt;&gt;""),SUMIF($AK$3:AK546,AK546,$AR$3:AR546),"")</f>
        <v/>
      </c>
      <c r="AU546" s="125"/>
      <c r="AV546" s="22" t="str">
        <f>IF(COUNT(BA546:BF546)=6,MAX($AV$3:AV545)+1,"")</f>
        <v/>
      </c>
      <c r="AW546" s="22" t="str">
        <f>IF(AX546="","",RANK(AX546,$AX$3:$AX$100003,1)+COUNTIF($AX$3:AX546,AX546)-1)</f>
        <v/>
      </c>
      <c r="AX546" s="22" t="str">
        <f t="shared" si="263"/>
        <v/>
      </c>
      <c r="AY546" s="22" t="str">
        <f>IF(AL546="","",IF(COUNTIF($AL$3:AL546,AL546)=1,1+MAX($AY$3:AY545),INDEX($AY$3:AY545,MATCH(AL546,$AL$3:AL546,0),0)))</f>
        <v/>
      </c>
      <c r="AZ546" s="22" t="str">
        <f>IF(AM546="","",IF(COUNTIF($AM$3:AM546,AM546)=1,1+MAX($AZ$3:AZ545),INDEX($AZ$3:AZ545,MATCH(AM546,$AM$3:AM546,0),0)))</f>
        <v/>
      </c>
      <c r="BA546" s="79" t="str">
        <f t="shared" si="264"/>
        <v/>
      </c>
      <c r="BB546" s="79" t="str">
        <f t="shared" si="265"/>
        <v/>
      </c>
      <c r="BC546" s="22" t="str">
        <f>IF($AL546="","",IF(COUNTIF(AL546,"*"&amp;BC$1&amp;"*"),COUNTIF(AL$3:AL546,"*"&amp;BC$1&amp;"*"),""))</f>
        <v/>
      </c>
      <c r="BD546" s="22" t="str">
        <f>IF($AL546="","",IF(COUNTIF(AM546,"*"&amp;BD$1&amp;"*"),COUNTIF(AM$3:AM546,"*"&amp;BD$1&amp;"*"),""))</f>
        <v/>
      </c>
      <c r="BE546" s="22" t="str">
        <f>IF($AL546="","",IF(COUNTIF(AN546,"*"&amp;BE$1&amp;"*"),COUNTIF(AN$3:AN546,"*"&amp;BE$1&amp;"*"),""))</f>
        <v/>
      </c>
      <c r="BF546" s="22" t="str">
        <f>IF($AL546="","",IF(COUNTIF(AO546,"*"&amp;BF$1&amp;"*"),COUNTIF(AO$3:AO546,"*"&amp;BF$1&amp;"*"),""))</f>
        <v/>
      </c>
      <c r="BG546" s="83" t="str">
        <f t="shared" si="266"/>
        <v/>
      </c>
      <c r="BH546" s="22" t="str">
        <f t="shared" si="267"/>
        <v/>
      </c>
      <c r="BI546" s="22" t="str">
        <f t="shared" si="268"/>
        <v/>
      </c>
      <c r="BK546" s="22" t="str">
        <f>IF($BK$1&gt;=1+MAX($BK$3:BK545),1+MAX($BK$3:BK545),"")</f>
        <v/>
      </c>
      <c r="BL546" s="22" t="str">
        <f t="shared" si="287"/>
        <v/>
      </c>
      <c r="BM546" s="22" t="str">
        <f t="shared" si="287"/>
        <v/>
      </c>
      <c r="BN546" s="22" t="str">
        <f t="shared" si="287"/>
        <v/>
      </c>
      <c r="BO546" s="22" t="str">
        <f t="shared" si="287"/>
        <v/>
      </c>
      <c r="BP546" s="22" t="str">
        <f t="shared" si="287"/>
        <v/>
      </c>
      <c r="BQ546" s="22" t="str">
        <f t="shared" si="287"/>
        <v/>
      </c>
      <c r="BR546" s="22" t="str">
        <f t="shared" si="287"/>
        <v/>
      </c>
      <c r="BS546" s="22" t="str">
        <f t="shared" si="287"/>
        <v/>
      </c>
      <c r="BT546" s="22" t="str">
        <f t="shared" si="287"/>
        <v/>
      </c>
      <c r="BU546" s="22" t="str">
        <f t="shared" si="287"/>
        <v/>
      </c>
      <c r="BV546" s="22" t="str">
        <f t="shared" si="287"/>
        <v/>
      </c>
    </row>
    <row r="547" spans="2:74" ht="30" customHeight="1" x14ac:dyDescent="0.2">
      <c r="B547" s="75"/>
      <c r="C547" s="75"/>
      <c r="D547" s="77"/>
      <c r="E547" s="49"/>
      <c r="F547" s="49"/>
      <c r="G547" s="50"/>
      <c r="H547" s="51"/>
      <c r="I547" s="50"/>
      <c r="J547" s="53"/>
      <c r="K547" s="55" t="str">
        <f t="shared" si="269"/>
        <v/>
      </c>
      <c r="L547" s="50" t="str">
        <f t="shared" si="270"/>
        <v/>
      </c>
      <c r="M547" s="50" t="str">
        <f t="shared" si="271"/>
        <v/>
      </c>
      <c r="N547" s="72" t="str">
        <f t="shared" si="272"/>
        <v/>
      </c>
      <c r="O547" s="72" t="str">
        <f t="shared" si="273"/>
        <v/>
      </c>
      <c r="P547" s="51" t="str">
        <f t="shared" si="274"/>
        <v/>
      </c>
      <c r="Q547" s="21"/>
      <c r="R547" s="68" t="str">
        <f t="shared" si="275"/>
        <v/>
      </c>
      <c r="S547" s="51" t="str">
        <f t="shared" si="276"/>
        <v/>
      </c>
      <c r="T547" s="24"/>
      <c r="U547" s="7" t="str">
        <f t="shared" si="261"/>
        <v/>
      </c>
      <c r="V547" s="8" t="str">
        <f t="shared" si="277"/>
        <v/>
      </c>
      <c r="W547" s="21"/>
      <c r="X547" s="14" t="str">
        <f t="shared" si="262"/>
        <v/>
      </c>
      <c r="Y547" s="14" t="str">
        <f t="shared" si="278"/>
        <v/>
      </c>
      <c r="Z547" s="8" t="str">
        <f t="shared" si="279"/>
        <v/>
      </c>
      <c r="AA547" s="24"/>
      <c r="AB547" s="4" t="str">
        <f>IF(B547="","",COUNT(B$3:B547))</f>
        <v/>
      </c>
      <c r="AC547" s="4" t="str">
        <f>IF(C547="","",COUNT(C$3:C547))</f>
        <v/>
      </c>
      <c r="AD547" s="4" t="str">
        <f>IF(D547="","",COUNT(D$3:D547))</f>
        <v/>
      </c>
      <c r="AE547" s="22" t="str">
        <f>IF(E547="","",COUNTA($E$3:E547))</f>
        <v/>
      </c>
      <c r="AF547" s="60" t="str">
        <f>IF(B547="",IF(OR($C547&lt;&gt;"",$D547&lt;&gt;"",$E547&lt;&gt;"",$F547&lt;&gt;""),INDEX(AF$3:AF546,MATCH(MAX(AB$3:AB546),AB$3:AB546,0),0),""),B547)</f>
        <v/>
      </c>
      <c r="AG547" s="60" t="str">
        <f>IF(C547="",IF(OR($B547&lt;&gt;"",$D547&lt;&gt;"",$E547&lt;&gt;"",$F547&lt;&gt;""),INDEX(AG$3:AG546,MATCH(MAX(AC$3:AC546),AC$3:AC546,0),0),""),C547)</f>
        <v/>
      </c>
      <c r="AH547" s="60" t="str">
        <f>IF(D547="",IF(OR($B547&lt;&gt;"",$C547&lt;&gt;"",$E547&lt;&gt;"",$F547&lt;&gt;""),INDEX(AH$3:AH546,MATCH(MAX(AD$3:AD546),AD$3:AD546,0),0),""),D547)</f>
        <v/>
      </c>
      <c r="AI547" s="19" t="str">
        <f t="shared" si="280"/>
        <v/>
      </c>
      <c r="AJ547" s="22" t="str">
        <f>IF(AK547="","",$AK547&amp;"@"&amp;AL547&amp;IF(AL547="","","@"&amp;COUNTIF($AI$3:AI547,AL547)))</f>
        <v/>
      </c>
      <c r="AK547" s="45" t="str">
        <f t="shared" si="281"/>
        <v/>
      </c>
      <c r="AL547" s="5" t="str">
        <f>IF(AI547="",IF(AND(F547&lt;&gt;"",E547=""),INDEX($AI$3:AI546,MATCH(MAX($AE$3:AE546),$AE$3:AE546,0),0),""),AI547)</f>
        <v/>
      </c>
      <c r="AM547" s="22" t="str">
        <f>IF(入力!F547="","",IFERROR(INDEX(設定!$B$3:$B$100003,IFERROR(MATCH("*"&amp;$F547&amp;"*",設定!B$3:B$100003,0),MATCH("*"&amp;$F547&amp;"*",設定!C$3:C$100003,0)),0),入力!F547))&amp;""</f>
        <v/>
      </c>
      <c r="AN547" s="22" t="str">
        <f>IF(AM547="","",IFERROR(IF(入力!I547="",INDEX(設定!$D$3:$D$100003,MATCH("*"&amp;$AM547&amp;"*",設定!B$3:B$100003,0),0),I547),I547))&amp;""</f>
        <v/>
      </c>
      <c r="AO547" s="22" t="str">
        <f t="shared" si="282"/>
        <v/>
      </c>
      <c r="AP547" s="22" t="str">
        <f t="shared" si="283"/>
        <v/>
      </c>
      <c r="AQ547" s="22" t="str">
        <f>IF(AM547="","",IFERROR(IF(入力!H547="",INDEX(設定!$E$3:$X$100003,MATCH("*"&amp;$AM547&amp;"*",設定!B$3:B$100003,0),MATCH($AK547,設定!$E$1:$X$1,1)),H547),H547))</f>
        <v/>
      </c>
      <c r="AR547" s="23" t="str">
        <f t="shared" si="284"/>
        <v/>
      </c>
      <c r="AS547" s="23" t="str">
        <f>IF(AND(AR547&lt;&gt;"",COUNTIF($AJ$3:AJ547,AJ547)=1),SUMIF($AJ$3:$AR$100003,AJ547,$AR$3:$AR$100003),"")</f>
        <v/>
      </c>
      <c r="AT547" s="23" t="str">
        <f>IF(AND(COUNTIF($AK$3:AK547,AK547)=COUNTIF($AK$3:AK100547,AK547),AK547&lt;&gt;""),SUMIF($AK$3:AK547,AK547,$AR$3:AR547),"")</f>
        <v/>
      </c>
      <c r="AU547" s="125"/>
      <c r="AV547" s="22" t="str">
        <f>IF(COUNT(BA547:BF547)=6,MAX($AV$3:AV546)+1,"")</f>
        <v/>
      </c>
      <c r="AW547" s="22" t="str">
        <f>IF(AX547="","",RANK(AX547,$AX$3:$AX$100003,1)+COUNTIF($AX$3:AX547,AX547)-1)</f>
        <v/>
      </c>
      <c r="AX547" s="22" t="str">
        <f t="shared" si="263"/>
        <v/>
      </c>
      <c r="AY547" s="22" t="str">
        <f>IF(AL547="","",IF(COUNTIF($AL$3:AL547,AL547)=1,1+MAX($AY$3:AY546),INDEX($AY$3:AY546,MATCH(AL547,$AL$3:AL547,0),0)))</f>
        <v/>
      </c>
      <c r="AZ547" s="22" t="str">
        <f>IF(AM547="","",IF(COUNTIF($AM$3:AM547,AM547)=1,1+MAX($AZ$3:AZ546),INDEX($AZ$3:AZ546,MATCH(AM547,$AM$3:AM547,0),0)))</f>
        <v/>
      </c>
      <c r="BA547" s="79" t="str">
        <f t="shared" si="264"/>
        <v/>
      </c>
      <c r="BB547" s="79" t="str">
        <f t="shared" si="265"/>
        <v/>
      </c>
      <c r="BC547" s="22" t="str">
        <f>IF($AL547="","",IF(COUNTIF(AL547,"*"&amp;BC$1&amp;"*"),COUNTIF(AL$3:AL547,"*"&amp;BC$1&amp;"*"),""))</f>
        <v/>
      </c>
      <c r="BD547" s="22" t="str">
        <f>IF($AL547="","",IF(COUNTIF(AM547,"*"&amp;BD$1&amp;"*"),COUNTIF(AM$3:AM547,"*"&amp;BD$1&amp;"*"),""))</f>
        <v/>
      </c>
      <c r="BE547" s="22" t="str">
        <f>IF($AL547="","",IF(COUNTIF(AN547,"*"&amp;BE$1&amp;"*"),COUNTIF(AN$3:AN547,"*"&amp;BE$1&amp;"*"),""))</f>
        <v/>
      </c>
      <c r="BF547" s="22" t="str">
        <f>IF($AL547="","",IF(COUNTIF(AO547,"*"&amp;BF$1&amp;"*"),COUNTIF(AO$3:AO547,"*"&amp;BF$1&amp;"*"),""))</f>
        <v/>
      </c>
      <c r="BG547" s="83" t="str">
        <f t="shared" si="266"/>
        <v/>
      </c>
      <c r="BH547" s="22" t="str">
        <f t="shared" si="267"/>
        <v/>
      </c>
      <c r="BI547" s="22" t="str">
        <f t="shared" si="268"/>
        <v/>
      </c>
      <c r="BK547" s="22" t="str">
        <f>IF($BK$1&gt;=1+MAX($BK$3:BK546),1+MAX($BK$3:BK546),"")</f>
        <v/>
      </c>
      <c r="BL547" s="22" t="str">
        <f t="shared" si="287"/>
        <v/>
      </c>
      <c r="BM547" s="22" t="str">
        <f t="shared" si="287"/>
        <v/>
      </c>
      <c r="BN547" s="22" t="str">
        <f t="shared" si="287"/>
        <v/>
      </c>
      <c r="BO547" s="22" t="str">
        <f t="shared" si="287"/>
        <v/>
      </c>
      <c r="BP547" s="22" t="str">
        <f t="shared" si="287"/>
        <v/>
      </c>
      <c r="BQ547" s="22" t="str">
        <f t="shared" si="287"/>
        <v/>
      </c>
      <c r="BR547" s="22" t="str">
        <f t="shared" si="287"/>
        <v/>
      </c>
      <c r="BS547" s="22" t="str">
        <f t="shared" si="287"/>
        <v/>
      </c>
      <c r="BT547" s="22" t="str">
        <f t="shared" si="287"/>
        <v/>
      </c>
      <c r="BU547" s="22" t="str">
        <f t="shared" si="287"/>
        <v/>
      </c>
      <c r="BV547" s="22" t="str">
        <f t="shared" si="287"/>
        <v/>
      </c>
    </row>
    <row r="548" spans="2:74" ht="30" customHeight="1" x14ac:dyDescent="0.2">
      <c r="B548" s="75"/>
      <c r="C548" s="75"/>
      <c r="D548" s="77"/>
      <c r="E548" s="49"/>
      <c r="F548" s="49"/>
      <c r="G548" s="50"/>
      <c r="H548" s="51"/>
      <c r="I548" s="50"/>
      <c r="J548" s="53"/>
      <c r="K548" s="55" t="str">
        <f t="shared" si="269"/>
        <v/>
      </c>
      <c r="L548" s="50" t="str">
        <f t="shared" si="270"/>
        <v/>
      </c>
      <c r="M548" s="50" t="str">
        <f t="shared" si="271"/>
        <v/>
      </c>
      <c r="N548" s="72" t="str">
        <f t="shared" si="272"/>
        <v/>
      </c>
      <c r="O548" s="72" t="str">
        <f t="shared" si="273"/>
        <v/>
      </c>
      <c r="P548" s="51" t="str">
        <f t="shared" si="274"/>
        <v/>
      </c>
      <c r="Q548" s="21"/>
      <c r="R548" s="68" t="str">
        <f t="shared" si="275"/>
        <v/>
      </c>
      <c r="S548" s="51" t="str">
        <f t="shared" si="276"/>
        <v/>
      </c>
      <c r="T548" s="24"/>
      <c r="U548" s="7" t="str">
        <f t="shared" si="261"/>
        <v/>
      </c>
      <c r="V548" s="8" t="str">
        <f t="shared" si="277"/>
        <v/>
      </c>
      <c r="W548" s="21"/>
      <c r="X548" s="14" t="str">
        <f t="shared" si="262"/>
        <v/>
      </c>
      <c r="Y548" s="14" t="str">
        <f t="shared" si="278"/>
        <v/>
      </c>
      <c r="Z548" s="8" t="str">
        <f t="shared" si="279"/>
        <v/>
      </c>
      <c r="AA548" s="24"/>
      <c r="AB548" s="4" t="str">
        <f>IF(B548="","",COUNT(B$3:B548))</f>
        <v/>
      </c>
      <c r="AC548" s="4" t="str">
        <f>IF(C548="","",COUNT(C$3:C548))</f>
        <v/>
      </c>
      <c r="AD548" s="4" t="str">
        <f>IF(D548="","",COUNT(D$3:D548))</f>
        <v/>
      </c>
      <c r="AE548" s="22" t="str">
        <f>IF(E548="","",COUNTA($E$3:E548))</f>
        <v/>
      </c>
      <c r="AF548" s="60" t="str">
        <f>IF(B548="",IF(OR($C548&lt;&gt;"",$D548&lt;&gt;"",$E548&lt;&gt;"",$F548&lt;&gt;""),INDEX(AF$3:AF547,MATCH(MAX(AB$3:AB547),AB$3:AB547,0),0),""),B548)</f>
        <v/>
      </c>
      <c r="AG548" s="60" t="str">
        <f>IF(C548="",IF(OR($B548&lt;&gt;"",$D548&lt;&gt;"",$E548&lt;&gt;"",$F548&lt;&gt;""),INDEX(AG$3:AG547,MATCH(MAX(AC$3:AC547),AC$3:AC547,0),0),""),C548)</f>
        <v/>
      </c>
      <c r="AH548" s="60" t="str">
        <f>IF(D548="",IF(OR($B548&lt;&gt;"",$C548&lt;&gt;"",$E548&lt;&gt;"",$F548&lt;&gt;""),INDEX(AH$3:AH547,MATCH(MAX(AD$3:AD547),AD$3:AD547,0),0),""),D548)</f>
        <v/>
      </c>
      <c r="AI548" s="19" t="str">
        <f t="shared" si="280"/>
        <v/>
      </c>
      <c r="AJ548" s="22" t="str">
        <f>IF(AK548="","",$AK548&amp;"@"&amp;AL548&amp;IF(AL548="","","@"&amp;COUNTIF($AI$3:AI548,AL548)))</f>
        <v/>
      </c>
      <c r="AK548" s="45" t="str">
        <f t="shared" si="281"/>
        <v/>
      </c>
      <c r="AL548" s="5" t="str">
        <f>IF(AI548="",IF(AND(F548&lt;&gt;"",E548=""),INDEX($AI$3:AI547,MATCH(MAX($AE$3:AE547),$AE$3:AE547,0),0),""),AI548)</f>
        <v/>
      </c>
      <c r="AM548" s="22" t="str">
        <f>IF(入力!F548="","",IFERROR(INDEX(設定!$B$3:$B$100003,IFERROR(MATCH("*"&amp;$F548&amp;"*",設定!B$3:B$100003,0),MATCH("*"&amp;$F548&amp;"*",設定!C$3:C$100003,0)),0),入力!F548))&amp;""</f>
        <v/>
      </c>
      <c r="AN548" s="22" t="str">
        <f>IF(AM548="","",IFERROR(IF(入力!I548="",INDEX(設定!$D$3:$D$100003,MATCH("*"&amp;$AM548&amp;"*",設定!B$3:B$100003,0),0),I548),I548))&amp;""</f>
        <v/>
      </c>
      <c r="AO548" s="22" t="str">
        <f t="shared" si="282"/>
        <v/>
      </c>
      <c r="AP548" s="22" t="str">
        <f t="shared" si="283"/>
        <v/>
      </c>
      <c r="AQ548" s="22" t="str">
        <f>IF(AM548="","",IFERROR(IF(入力!H548="",INDEX(設定!$E$3:$X$100003,MATCH("*"&amp;$AM548&amp;"*",設定!B$3:B$100003,0),MATCH($AK548,設定!$E$1:$X$1,1)),H548),H548))</f>
        <v/>
      </c>
      <c r="AR548" s="23" t="str">
        <f t="shared" si="284"/>
        <v/>
      </c>
      <c r="AS548" s="23" t="str">
        <f>IF(AND(AR548&lt;&gt;"",COUNTIF($AJ$3:AJ548,AJ548)=1),SUMIF($AJ$3:$AR$100003,AJ548,$AR$3:$AR$100003),"")</f>
        <v/>
      </c>
      <c r="AT548" s="23" t="str">
        <f>IF(AND(COUNTIF($AK$3:AK548,AK548)=COUNTIF($AK$3:AK100548,AK548),AK548&lt;&gt;""),SUMIF($AK$3:AK548,AK548,$AR$3:AR548),"")</f>
        <v/>
      </c>
      <c r="AU548" s="125"/>
      <c r="AV548" s="22" t="str">
        <f>IF(COUNT(BA548:BF548)=6,MAX($AV$3:AV547)+1,"")</f>
        <v/>
      </c>
      <c r="AW548" s="22" t="str">
        <f>IF(AX548="","",RANK(AX548,$AX$3:$AX$100003,1)+COUNTIF($AX$3:AX548,AX548)-1)</f>
        <v/>
      </c>
      <c r="AX548" s="22" t="str">
        <f t="shared" si="263"/>
        <v/>
      </c>
      <c r="AY548" s="22" t="str">
        <f>IF(AL548="","",IF(COUNTIF($AL$3:AL548,AL548)=1,1+MAX($AY$3:AY547),INDEX($AY$3:AY547,MATCH(AL548,$AL$3:AL548,0),0)))</f>
        <v/>
      </c>
      <c r="AZ548" s="22" t="str">
        <f>IF(AM548="","",IF(COUNTIF($AM$3:AM548,AM548)=1,1+MAX($AZ$3:AZ547),INDEX($AZ$3:AZ547,MATCH(AM548,$AM$3:AM548,0),0)))</f>
        <v/>
      </c>
      <c r="BA548" s="79" t="str">
        <f t="shared" si="264"/>
        <v/>
      </c>
      <c r="BB548" s="79" t="str">
        <f t="shared" si="265"/>
        <v/>
      </c>
      <c r="BC548" s="22" t="str">
        <f>IF($AL548="","",IF(COUNTIF(AL548,"*"&amp;BC$1&amp;"*"),COUNTIF(AL$3:AL548,"*"&amp;BC$1&amp;"*"),""))</f>
        <v/>
      </c>
      <c r="BD548" s="22" t="str">
        <f>IF($AL548="","",IF(COUNTIF(AM548,"*"&amp;BD$1&amp;"*"),COUNTIF(AM$3:AM548,"*"&amp;BD$1&amp;"*"),""))</f>
        <v/>
      </c>
      <c r="BE548" s="22" t="str">
        <f>IF($AL548="","",IF(COUNTIF(AN548,"*"&amp;BE$1&amp;"*"),COUNTIF(AN$3:AN548,"*"&amp;BE$1&amp;"*"),""))</f>
        <v/>
      </c>
      <c r="BF548" s="22" t="str">
        <f>IF($AL548="","",IF(COUNTIF(AO548,"*"&amp;BF$1&amp;"*"),COUNTIF(AO$3:AO548,"*"&amp;BF$1&amp;"*"),""))</f>
        <v/>
      </c>
      <c r="BG548" s="83" t="str">
        <f t="shared" si="266"/>
        <v/>
      </c>
      <c r="BH548" s="22" t="str">
        <f t="shared" si="267"/>
        <v/>
      </c>
      <c r="BI548" s="22" t="str">
        <f t="shared" si="268"/>
        <v/>
      </c>
      <c r="BK548" s="22" t="str">
        <f>IF($BK$1&gt;=1+MAX($BK$3:BK547),1+MAX($BK$3:BK547),"")</f>
        <v/>
      </c>
      <c r="BL548" s="22" t="str">
        <f t="shared" si="287"/>
        <v/>
      </c>
      <c r="BM548" s="22" t="str">
        <f t="shared" si="287"/>
        <v/>
      </c>
      <c r="BN548" s="22" t="str">
        <f t="shared" si="287"/>
        <v/>
      </c>
      <c r="BO548" s="22" t="str">
        <f t="shared" si="287"/>
        <v/>
      </c>
      <c r="BP548" s="22" t="str">
        <f t="shared" si="287"/>
        <v/>
      </c>
      <c r="BQ548" s="22" t="str">
        <f t="shared" si="287"/>
        <v/>
      </c>
      <c r="BR548" s="22" t="str">
        <f t="shared" si="287"/>
        <v/>
      </c>
      <c r="BS548" s="22" t="str">
        <f t="shared" si="287"/>
        <v/>
      </c>
      <c r="BT548" s="22" t="str">
        <f t="shared" si="287"/>
        <v/>
      </c>
      <c r="BU548" s="22" t="str">
        <f t="shared" si="287"/>
        <v/>
      </c>
      <c r="BV548" s="22" t="str">
        <f t="shared" si="287"/>
        <v/>
      </c>
    </row>
    <row r="549" spans="2:74" ht="30" customHeight="1" x14ac:dyDescent="0.2">
      <c r="B549" s="75"/>
      <c r="C549" s="75"/>
      <c r="D549" s="77"/>
      <c r="E549" s="49"/>
      <c r="F549" s="49"/>
      <c r="G549" s="50"/>
      <c r="H549" s="51"/>
      <c r="I549" s="50"/>
      <c r="J549" s="53"/>
      <c r="K549" s="55" t="str">
        <f t="shared" si="269"/>
        <v/>
      </c>
      <c r="L549" s="50" t="str">
        <f t="shared" si="270"/>
        <v/>
      </c>
      <c r="M549" s="50" t="str">
        <f t="shared" si="271"/>
        <v/>
      </c>
      <c r="N549" s="72" t="str">
        <f t="shared" si="272"/>
        <v/>
      </c>
      <c r="O549" s="72" t="str">
        <f t="shared" si="273"/>
        <v/>
      </c>
      <c r="P549" s="51" t="str">
        <f t="shared" si="274"/>
        <v/>
      </c>
      <c r="Q549" s="21"/>
      <c r="R549" s="68" t="str">
        <f t="shared" si="275"/>
        <v/>
      </c>
      <c r="S549" s="51" t="str">
        <f t="shared" si="276"/>
        <v/>
      </c>
      <c r="T549" s="24"/>
      <c r="U549" s="7" t="str">
        <f t="shared" si="261"/>
        <v/>
      </c>
      <c r="V549" s="8" t="str">
        <f t="shared" si="277"/>
        <v/>
      </c>
      <c r="W549" s="21"/>
      <c r="X549" s="14" t="str">
        <f t="shared" si="262"/>
        <v/>
      </c>
      <c r="Y549" s="14" t="str">
        <f t="shared" si="278"/>
        <v/>
      </c>
      <c r="Z549" s="8" t="str">
        <f t="shared" si="279"/>
        <v/>
      </c>
      <c r="AA549" s="24"/>
      <c r="AB549" s="4" t="str">
        <f>IF(B549="","",COUNT(B$3:B549))</f>
        <v/>
      </c>
      <c r="AC549" s="4" t="str">
        <f>IF(C549="","",COUNT(C$3:C549))</f>
        <v/>
      </c>
      <c r="AD549" s="4" t="str">
        <f>IF(D549="","",COUNT(D$3:D549))</f>
        <v/>
      </c>
      <c r="AE549" s="22" t="str">
        <f>IF(E549="","",COUNTA($E$3:E549))</f>
        <v/>
      </c>
      <c r="AF549" s="60" t="str">
        <f>IF(B549="",IF(OR($C549&lt;&gt;"",$D549&lt;&gt;"",$E549&lt;&gt;"",$F549&lt;&gt;""),INDEX(AF$3:AF548,MATCH(MAX(AB$3:AB548),AB$3:AB548,0),0),""),B549)</f>
        <v/>
      </c>
      <c r="AG549" s="60" t="str">
        <f>IF(C549="",IF(OR($B549&lt;&gt;"",$D549&lt;&gt;"",$E549&lt;&gt;"",$F549&lt;&gt;""),INDEX(AG$3:AG548,MATCH(MAX(AC$3:AC548),AC$3:AC548,0),0),""),C549)</f>
        <v/>
      </c>
      <c r="AH549" s="60" t="str">
        <f>IF(D549="",IF(OR($B549&lt;&gt;"",$C549&lt;&gt;"",$E549&lt;&gt;"",$F549&lt;&gt;""),INDEX(AH$3:AH548,MATCH(MAX(AD$3:AD548),AD$3:AD548,0),0),""),D549)</f>
        <v/>
      </c>
      <c r="AI549" s="19" t="str">
        <f t="shared" si="280"/>
        <v/>
      </c>
      <c r="AJ549" s="22" t="str">
        <f>IF(AK549="","",$AK549&amp;"@"&amp;AL549&amp;IF(AL549="","","@"&amp;COUNTIF($AI$3:AI549,AL549)))</f>
        <v/>
      </c>
      <c r="AK549" s="45" t="str">
        <f t="shared" si="281"/>
        <v/>
      </c>
      <c r="AL549" s="5" t="str">
        <f>IF(AI549="",IF(AND(F549&lt;&gt;"",E549=""),INDEX($AI$3:AI548,MATCH(MAX($AE$3:AE548),$AE$3:AE548,0),0),""),AI549)</f>
        <v/>
      </c>
      <c r="AM549" s="22" t="str">
        <f>IF(入力!F549="","",IFERROR(INDEX(設定!$B$3:$B$100003,IFERROR(MATCH("*"&amp;$F549&amp;"*",設定!B$3:B$100003,0),MATCH("*"&amp;$F549&amp;"*",設定!C$3:C$100003,0)),0),入力!F549))&amp;""</f>
        <v/>
      </c>
      <c r="AN549" s="22" t="str">
        <f>IF(AM549="","",IFERROR(IF(入力!I549="",INDEX(設定!$D$3:$D$100003,MATCH("*"&amp;$AM549&amp;"*",設定!B$3:B$100003,0),0),I549),I549))&amp;""</f>
        <v/>
      </c>
      <c r="AO549" s="22" t="str">
        <f t="shared" si="282"/>
        <v/>
      </c>
      <c r="AP549" s="22" t="str">
        <f t="shared" si="283"/>
        <v/>
      </c>
      <c r="AQ549" s="22" t="str">
        <f>IF(AM549="","",IFERROR(IF(入力!H549="",INDEX(設定!$E$3:$X$100003,MATCH("*"&amp;$AM549&amp;"*",設定!B$3:B$100003,0),MATCH($AK549,設定!$E$1:$X$1,1)),H549),H549))</f>
        <v/>
      </c>
      <c r="AR549" s="23" t="str">
        <f t="shared" si="284"/>
        <v/>
      </c>
      <c r="AS549" s="23" t="str">
        <f>IF(AND(AR549&lt;&gt;"",COUNTIF($AJ$3:AJ549,AJ549)=1),SUMIF($AJ$3:$AR$100003,AJ549,$AR$3:$AR$100003),"")</f>
        <v/>
      </c>
      <c r="AT549" s="23" t="str">
        <f>IF(AND(COUNTIF($AK$3:AK549,AK549)=COUNTIF($AK$3:AK100549,AK549),AK549&lt;&gt;""),SUMIF($AK$3:AK549,AK549,$AR$3:AR549),"")</f>
        <v/>
      </c>
      <c r="AU549" s="125"/>
      <c r="AV549" s="22" t="str">
        <f>IF(COUNT(BA549:BF549)=6,MAX($AV$3:AV548)+1,"")</f>
        <v/>
      </c>
      <c r="AW549" s="22" t="str">
        <f>IF(AX549="","",RANK(AX549,$AX$3:$AX$100003,1)+COUNTIF($AX$3:AX549,AX549)-1)</f>
        <v/>
      </c>
      <c r="AX549" s="22" t="str">
        <f t="shared" si="263"/>
        <v/>
      </c>
      <c r="AY549" s="22" t="str">
        <f>IF(AL549="","",IF(COUNTIF($AL$3:AL549,AL549)=1,1+MAX($AY$3:AY548),INDEX($AY$3:AY548,MATCH(AL549,$AL$3:AL549,0),0)))</f>
        <v/>
      </c>
      <c r="AZ549" s="22" t="str">
        <f>IF(AM549="","",IF(COUNTIF($AM$3:AM549,AM549)=1,1+MAX($AZ$3:AZ548),INDEX($AZ$3:AZ548,MATCH(AM549,$AM$3:AM549,0),0)))</f>
        <v/>
      </c>
      <c r="BA549" s="79" t="str">
        <f t="shared" si="264"/>
        <v/>
      </c>
      <c r="BB549" s="79" t="str">
        <f t="shared" si="265"/>
        <v/>
      </c>
      <c r="BC549" s="22" t="str">
        <f>IF($AL549="","",IF(COUNTIF(AL549,"*"&amp;BC$1&amp;"*"),COUNTIF(AL$3:AL549,"*"&amp;BC$1&amp;"*"),""))</f>
        <v/>
      </c>
      <c r="BD549" s="22" t="str">
        <f>IF($AL549="","",IF(COUNTIF(AM549,"*"&amp;BD$1&amp;"*"),COUNTIF(AM$3:AM549,"*"&amp;BD$1&amp;"*"),""))</f>
        <v/>
      </c>
      <c r="BE549" s="22" t="str">
        <f>IF($AL549="","",IF(COUNTIF(AN549,"*"&amp;BE$1&amp;"*"),COUNTIF(AN$3:AN549,"*"&amp;BE$1&amp;"*"),""))</f>
        <v/>
      </c>
      <c r="BF549" s="22" t="str">
        <f>IF($AL549="","",IF(COUNTIF(AO549,"*"&amp;BF$1&amp;"*"),COUNTIF(AO$3:AO549,"*"&amp;BF$1&amp;"*"),""))</f>
        <v/>
      </c>
      <c r="BG549" s="83" t="str">
        <f t="shared" si="266"/>
        <v/>
      </c>
      <c r="BH549" s="22" t="str">
        <f t="shared" si="267"/>
        <v/>
      </c>
      <c r="BI549" s="22" t="str">
        <f t="shared" si="268"/>
        <v/>
      </c>
      <c r="BK549" s="22" t="str">
        <f>IF($BK$1&gt;=1+MAX($BK$3:BK548),1+MAX($BK$3:BK548),"")</f>
        <v/>
      </c>
      <c r="BL549" s="22" t="str">
        <f t="shared" si="287"/>
        <v/>
      </c>
      <c r="BM549" s="22" t="str">
        <f t="shared" si="287"/>
        <v/>
      </c>
      <c r="BN549" s="22" t="str">
        <f t="shared" si="287"/>
        <v/>
      </c>
      <c r="BO549" s="22" t="str">
        <f t="shared" si="287"/>
        <v/>
      </c>
      <c r="BP549" s="22" t="str">
        <f t="shared" si="287"/>
        <v/>
      </c>
      <c r="BQ549" s="22" t="str">
        <f t="shared" si="287"/>
        <v/>
      </c>
      <c r="BR549" s="22" t="str">
        <f t="shared" si="287"/>
        <v/>
      </c>
      <c r="BS549" s="22" t="str">
        <f t="shared" si="287"/>
        <v/>
      </c>
      <c r="BT549" s="22" t="str">
        <f t="shared" si="287"/>
        <v/>
      </c>
      <c r="BU549" s="22" t="str">
        <f t="shared" si="287"/>
        <v/>
      </c>
      <c r="BV549" s="22" t="str">
        <f t="shared" si="287"/>
        <v/>
      </c>
    </row>
    <row r="550" spans="2:74" ht="30" customHeight="1" x14ac:dyDescent="0.2">
      <c r="B550" s="75"/>
      <c r="C550" s="75"/>
      <c r="D550" s="77"/>
      <c r="E550" s="49"/>
      <c r="F550" s="49"/>
      <c r="G550" s="50"/>
      <c r="H550" s="51"/>
      <c r="I550" s="50"/>
      <c r="J550" s="53"/>
      <c r="K550" s="55" t="str">
        <f t="shared" si="269"/>
        <v/>
      </c>
      <c r="L550" s="50" t="str">
        <f t="shared" si="270"/>
        <v/>
      </c>
      <c r="M550" s="50" t="str">
        <f t="shared" si="271"/>
        <v/>
      </c>
      <c r="N550" s="72" t="str">
        <f t="shared" si="272"/>
        <v/>
      </c>
      <c r="O550" s="72" t="str">
        <f t="shared" si="273"/>
        <v/>
      </c>
      <c r="P550" s="51" t="str">
        <f t="shared" si="274"/>
        <v/>
      </c>
      <c r="Q550" s="21"/>
      <c r="R550" s="68" t="str">
        <f t="shared" si="275"/>
        <v/>
      </c>
      <c r="S550" s="51" t="str">
        <f t="shared" si="276"/>
        <v/>
      </c>
      <c r="T550" s="24"/>
      <c r="U550" s="7" t="str">
        <f t="shared" si="261"/>
        <v/>
      </c>
      <c r="V550" s="8" t="str">
        <f t="shared" si="277"/>
        <v/>
      </c>
      <c r="W550" s="21"/>
      <c r="X550" s="14" t="str">
        <f t="shared" si="262"/>
        <v/>
      </c>
      <c r="Y550" s="14" t="str">
        <f t="shared" si="278"/>
        <v/>
      </c>
      <c r="Z550" s="8" t="str">
        <f t="shared" si="279"/>
        <v/>
      </c>
      <c r="AA550" s="24"/>
      <c r="AB550" s="4" t="str">
        <f>IF(B550="","",COUNT(B$3:B550))</f>
        <v/>
      </c>
      <c r="AC550" s="4" t="str">
        <f>IF(C550="","",COUNT(C$3:C550))</f>
        <v/>
      </c>
      <c r="AD550" s="4" t="str">
        <f>IF(D550="","",COUNT(D$3:D550))</f>
        <v/>
      </c>
      <c r="AE550" s="22" t="str">
        <f>IF(E550="","",COUNTA($E$3:E550))</f>
        <v/>
      </c>
      <c r="AF550" s="60" t="str">
        <f>IF(B550="",IF(OR($C550&lt;&gt;"",$D550&lt;&gt;"",$E550&lt;&gt;"",$F550&lt;&gt;""),INDEX(AF$3:AF549,MATCH(MAX(AB$3:AB549),AB$3:AB549,0),0),""),B550)</f>
        <v/>
      </c>
      <c r="AG550" s="60" t="str">
        <f>IF(C550="",IF(OR($B550&lt;&gt;"",$D550&lt;&gt;"",$E550&lt;&gt;"",$F550&lt;&gt;""),INDEX(AG$3:AG549,MATCH(MAX(AC$3:AC549),AC$3:AC549,0),0),""),C550)</f>
        <v/>
      </c>
      <c r="AH550" s="60" t="str">
        <f>IF(D550="",IF(OR($B550&lt;&gt;"",$C550&lt;&gt;"",$E550&lt;&gt;"",$F550&lt;&gt;""),INDEX(AH$3:AH549,MATCH(MAX(AD$3:AD549),AD$3:AD549,0),0),""),D550)</f>
        <v/>
      </c>
      <c r="AI550" s="19" t="str">
        <f t="shared" si="280"/>
        <v/>
      </c>
      <c r="AJ550" s="22" t="str">
        <f>IF(AK550="","",$AK550&amp;"@"&amp;AL550&amp;IF(AL550="","","@"&amp;COUNTIF($AI$3:AI550,AL550)))</f>
        <v/>
      </c>
      <c r="AK550" s="45" t="str">
        <f t="shared" si="281"/>
        <v/>
      </c>
      <c r="AL550" s="5" t="str">
        <f>IF(AI550="",IF(AND(F550&lt;&gt;"",E550=""),INDEX($AI$3:AI549,MATCH(MAX($AE$3:AE549),$AE$3:AE549,0),0),""),AI550)</f>
        <v/>
      </c>
      <c r="AM550" s="22" t="str">
        <f>IF(入力!F550="","",IFERROR(INDEX(設定!$B$3:$B$100003,IFERROR(MATCH("*"&amp;$F550&amp;"*",設定!B$3:B$100003,0),MATCH("*"&amp;$F550&amp;"*",設定!C$3:C$100003,0)),0),入力!F550))&amp;""</f>
        <v/>
      </c>
      <c r="AN550" s="22" t="str">
        <f>IF(AM550="","",IFERROR(IF(入力!I550="",INDEX(設定!$D$3:$D$100003,MATCH("*"&amp;$AM550&amp;"*",設定!B$3:B$100003,0),0),I550),I550))&amp;""</f>
        <v/>
      </c>
      <c r="AO550" s="22" t="str">
        <f t="shared" si="282"/>
        <v/>
      </c>
      <c r="AP550" s="22" t="str">
        <f t="shared" si="283"/>
        <v/>
      </c>
      <c r="AQ550" s="22" t="str">
        <f>IF(AM550="","",IFERROR(IF(入力!H550="",INDEX(設定!$E$3:$X$100003,MATCH("*"&amp;$AM550&amp;"*",設定!B$3:B$100003,0),MATCH($AK550,設定!$E$1:$X$1,1)),H550),H550))</f>
        <v/>
      </c>
      <c r="AR550" s="23" t="str">
        <f t="shared" si="284"/>
        <v/>
      </c>
      <c r="AS550" s="23" t="str">
        <f>IF(AND(AR550&lt;&gt;"",COUNTIF($AJ$3:AJ550,AJ550)=1),SUMIF($AJ$3:$AR$100003,AJ550,$AR$3:$AR$100003),"")</f>
        <v/>
      </c>
      <c r="AT550" s="23" t="str">
        <f>IF(AND(COUNTIF($AK$3:AK550,AK550)=COUNTIF($AK$3:AK100550,AK550),AK550&lt;&gt;""),SUMIF($AK$3:AK550,AK550,$AR$3:AR550),"")</f>
        <v/>
      </c>
      <c r="AU550" s="125"/>
      <c r="AV550" s="22" t="str">
        <f>IF(COUNT(BA550:BF550)=6,MAX($AV$3:AV549)+1,"")</f>
        <v/>
      </c>
      <c r="AW550" s="22" t="str">
        <f>IF(AX550="","",RANK(AX550,$AX$3:$AX$100003,1)+COUNTIF($AX$3:AX550,AX550)-1)</f>
        <v/>
      </c>
      <c r="AX550" s="22" t="str">
        <f t="shared" si="263"/>
        <v/>
      </c>
      <c r="AY550" s="22" t="str">
        <f>IF(AL550="","",IF(COUNTIF($AL$3:AL550,AL550)=1,1+MAX($AY$3:AY549),INDEX($AY$3:AY549,MATCH(AL550,$AL$3:AL550,0),0)))</f>
        <v/>
      </c>
      <c r="AZ550" s="22" t="str">
        <f>IF(AM550="","",IF(COUNTIF($AM$3:AM550,AM550)=1,1+MAX($AZ$3:AZ549),INDEX($AZ$3:AZ549,MATCH(AM550,$AM$3:AM550,0),0)))</f>
        <v/>
      </c>
      <c r="BA550" s="79" t="str">
        <f t="shared" si="264"/>
        <v/>
      </c>
      <c r="BB550" s="79" t="str">
        <f t="shared" si="265"/>
        <v/>
      </c>
      <c r="BC550" s="22" t="str">
        <f>IF($AL550="","",IF(COUNTIF(AL550,"*"&amp;BC$1&amp;"*"),COUNTIF(AL$3:AL550,"*"&amp;BC$1&amp;"*"),""))</f>
        <v/>
      </c>
      <c r="BD550" s="22" t="str">
        <f>IF($AL550="","",IF(COUNTIF(AM550,"*"&amp;BD$1&amp;"*"),COUNTIF(AM$3:AM550,"*"&amp;BD$1&amp;"*"),""))</f>
        <v/>
      </c>
      <c r="BE550" s="22" t="str">
        <f>IF($AL550="","",IF(COUNTIF(AN550,"*"&amp;BE$1&amp;"*"),COUNTIF(AN$3:AN550,"*"&amp;BE$1&amp;"*"),""))</f>
        <v/>
      </c>
      <c r="BF550" s="22" t="str">
        <f>IF($AL550="","",IF(COUNTIF(AO550,"*"&amp;BF$1&amp;"*"),COUNTIF(AO$3:AO550,"*"&amp;BF$1&amp;"*"),""))</f>
        <v/>
      </c>
      <c r="BG550" s="83" t="str">
        <f t="shared" si="266"/>
        <v/>
      </c>
      <c r="BH550" s="22" t="str">
        <f t="shared" si="267"/>
        <v/>
      </c>
      <c r="BI550" s="22" t="str">
        <f t="shared" si="268"/>
        <v/>
      </c>
      <c r="BK550" s="22" t="str">
        <f>IF($BK$1&gt;=1+MAX($BK$3:BK549),1+MAX($BK$3:BK549),"")</f>
        <v/>
      </c>
      <c r="BL550" s="22" t="str">
        <f t="shared" si="287"/>
        <v/>
      </c>
      <c r="BM550" s="22" t="str">
        <f t="shared" si="287"/>
        <v/>
      </c>
      <c r="BN550" s="22" t="str">
        <f t="shared" si="287"/>
        <v/>
      </c>
      <c r="BO550" s="22" t="str">
        <f t="shared" si="287"/>
        <v/>
      </c>
      <c r="BP550" s="22" t="str">
        <f t="shared" si="287"/>
        <v/>
      </c>
      <c r="BQ550" s="22" t="str">
        <f t="shared" si="287"/>
        <v/>
      </c>
      <c r="BR550" s="22" t="str">
        <f t="shared" si="287"/>
        <v/>
      </c>
      <c r="BS550" s="22" t="str">
        <f t="shared" si="287"/>
        <v/>
      </c>
      <c r="BT550" s="22" t="str">
        <f t="shared" si="287"/>
        <v/>
      </c>
      <c r="BU550" s="22" t="str">
        <f t="shared" si="287"/>
        <v/>
      </c>
      <c r="BV550" s="22" t="str">
        <f t="shared" si="287"/>
        <v/>
      </c>
    </row>
    <row r="551" spans="2:74" ht="30" customHeight="1" x14ac:dyDescent="0.2">
      <c r="B551" s="75"/>
      <c r="C551" s="75"/>
      <c r="D551" s="77"/>
      <c r="E551" s="49"/>
      <c r="F551" s="49"/>
      <c r="G551" s="50"/>
      <c r="H551" s="51"/>
      <c r="I551" s="50"/>
      <c r="J551" s="53"/>
      <c r="K551" s="55" t="str">
        <f t="shared" si="269"/>
        <v/>
      </c>
      <c r="L551" s="50" t="str">
        <f t="shared" si="270"/>
        <v/>
      </c>
      <c r="M551" s="50" t="str">
        <f t="shared" si="271"/>
        <v/>
      </c>
      <c r="N551" s="72" t="str">
        <f t="shared" si="272"/>
        <v/>
      </c>
      <c r="O551" s="72" t="str">
        <f t="shared" si="273"/>
        <v/>
      </c>
      <c r="P551" s="51" t="str">
        <f t="shared" si="274"/>
        <v/>
      </c>
      <c r="Q551" s="21"/>
      <c r="R551" s="68" t="str">
        <f t="shared" si="275"/>
        <v/>
      </c>
      <c r="S551" s="51" t="str">
        <f t="shared" si="276"/>
        <v/>
      </c>
      <c r="T551" s="24"/>
      <c r="U551" s="7" t="str">
        <f t="shared" si="261"/>
        <v/>
      </c>
      <c r="V551" s="8" t="str">
        <f t="shared" si="277"/>
        <v/>
      </c>
      <c r="W551" s="21"/>
      <c r="X551" s="14" t="str">
        <f t="shared" si="262"/>
        <v/>
      </c>
      <c r="Y551" s="14" t="str">
        <f t="shared" si="278"/>
        <v/>
      </c>
      <c r="Z551" s="8" t="str">
        <f t="shared" si="279"/>
        <v/>
      </c>
      <c r="AA551" s="24"/>
      <c r="AB551" s="4" t="str">
        <f>IF(B551="","",COUNT(B$3:B551))</f>
        <v/>
      </c>
      <c r="AC551" s="4" t="str">
        <f>IF(C551="","",COUNT(C$3:C551))</f>
        <v/>
      </c>
      <c r="AD551" s="4" t="str">
        <f>IF(D551="","",COUNT(D$3:D551))</f>
        <v/>
      </c>
      <c r="AE551" s="22" t="str">
        <f>IF(E551="","",COUNTA($E$3:E551))</f>
        <v/>
      </c>
      <c r="AF551" s="60" t="str">
        <f>IF(B551="",IF(OR($C551&lt;&gt;"",$D551&lt;&gt;"",$E551&lt;&gt;"",$F551&lt;&gt;""),INDEX(AF$3:AF550,MATCH(MAX(AB$3:AB550),AB$3:AB550,0),0),""),B551)</f>
        <v/>
      </c>
      <c r="AG551" s="60" t="str">
        <f>IF(C551="",IF(OR($B551&lt;&gt;"",$D551&lt;&gt;"",$E551&lt;&gt;"",$F551&lt;&gt;""),INDEX(AG$3:AG550,MATCH(MAX(AC$3:AC550),AC$3:AC550,0),0),""),C551)</f>
        <v/>
      </c>
      <c r="AH551" s="60" t="str">
        <f>IF(D551="",IF(OR($B551&lt;&gt;"",$C551&lt;&gt;"",$E551&lt;&gt;"",$F551&lt;&gt;""),INDEX(AH$3:AH550,MATCH(MAX(AD$3:AD550),AD$3:AD550,0),0),""),D551)</f>
        <v/>
      </c>
      <c r="AI551" s="19" t="str">
        <f t="shared" si="280"/>
        <v/>
      </c>
      <c r="AJ551" s="22" t="str">
        <f>IF(AK551="","",$AK551&amp;"@"&amp;AL551&amp;IF(AL551="","","@"&amp;COUNTIF($AI$3:AI551,AL551)))</f>
        <v/>
      </c>
      <c r="AK551" s="45" t="str">
        <f t="shared" si="281"/>
        <v/>
      </c>
      <c r="AL551" s="5" t="str">
        <f>IF(AI551="",IF(AND(F551&lt;&gt;"",E551=""),INDEX($AI$3:AI550,MATCH(MAX($AE$3:AE550),$AE$3:AE550,0),0),""),AI551)</f>
        <v/>
      </c>
      <c r="AM551" s="22" t="str">
        <f>IF(入力!F551="","",IFERROR(INDEX(設定!$B$3:$B$100003,IFERROR(MATCH("*"&amp;$F551&amp;"*",設定!B$3:B$100003,0),MATCH("*"&amp;$F551&amp;"*",設定!C$3:C$100003,0)),0),入力!F551))&amp;""</f>
        <v/>
      </c>
      <c r="AN551" s="22" t="str">
        <f>IF(AM551="","",IFERROR(IF(入力!I551="",INDEX(設定!$D$3:$D$100003,MATCH("*"&amp;$AM551&amp;"*",設定!B$3:B$100003,0),0),I551),I551))&amp;""</f>
        <v/>
      </c>
      <c r="AO551" s="22" t="str">
        <f t="shared" si="282"/>
        <v/>
      </c>
      <c r="AP551" s="22" t="str">
        <f t="shared" si="283"/>
        <v/>
      </c>
      <c r="AQ551" s="22" t="str">
        <f>IF(AM551="","",IFERROR(IF(入力!H551="",INDEX(設定!$E$3:$X$100003,MATCH("*"&amp;$AM551&amp;"*",設定!B$3:B$100003,0),MATCH($AK551,設定!$E$1:$X$1,1)),H551),H551))</f>
        <v/>
      </c>
      <c r="AR551" s="23" t="str">
        <f t="shared" si="284"/>
        <v/>
      </c>
      <c r="AS551" s="23" t="str">
        <f>IF(AND(AR551&lt;&gt;"",COUNTIF($AJ$3:AJ551,AJ551)=1),SUMIF($AJ$3:$AR$100003,AJ551,$AR$3:$AR$100003),"")</f>
        <v/>
      </c>
      <c r="AT551" s="23" t="str">
        <f>IF(AND(COUNTIF($AK$3:AK551,AK551)=COUNTIF($AK$3:AK100551,AK551),AK551&lt;&gt;""),SUMIF($AK$3:AK551,AK551,$AR$3:AR551),"")</f>
        <v/>
      </c>
      <c r="AU551" s="125"/>
      <c r="AV551" s="22" t="str">
        <f>IF(COUNT(BA551:BF551)=6,MAX($AV$3:AV550)+1,"")</f>
        <v/>
      </c>
      <c r="AW551" s="22" t="str">
        <f>IF(AX551="","",RANK(AX551,$AX$3:$AX$100003,1)+COUNTIF($AX$3:AX551,AX551)-1)</f>
        <v/>
      </c>
      <c r="AX551" s="22" t="str">
        <f t="shared" si="263"/>
        <v/>
      </c>
      <c r="AY551" s="22" t="str">
        <f>IF(AL551="","",IF(COUNTIF($AL$3:AL551,AL551)=1,1+MAX($AY$3:AY550),INDEX($AY$3:AY550,MATCH(AL551,$AL$3:AL551,0),0)))</f>
        <v/>
      </c>
      <c r="AZ551" s="22" t="str">
        <f>IF(AM551="","",IF(COUNTIF($AM$3:AM551,AM551)=1,1+MAX($AZ$3:AZ550),INDEX($AZ$3:AZ550,MATCH(AM551,$AM$3:AM551,0),0)))</f>
        <v/>
      </c>
      <c r="BA551" s="79" t="str">
        <f t="shared" si="264"/>
        <v/>
      </c>
      <c r="BB551" s="79" t="str">
        <f t="shared" si="265"/>
        <v/>
      </c>
      <c r="BC551" s="22" t="str">
        <f>IF($AL551="","",IF(COUNTIF(AL551,"*"&amp;BC$1&amp;"*"),COUNTIF(AL$3:AL551,"*"&amp;BC$1&amp;"*"),""))</f>
        <v/>
      </c>
      <c r="BD551" s="22" t="str">
        <f>IF($AL551="","",IF(COUNTIF(AM551,"*"&amp;BD$1&amp;"*"),COUNTIF(AM$3:AM551,"*"&amp;BD$1&amp;"*"),""))</f>
        <v/>
      </c>
      <c r="BE551" s="22" t="str">
        <f>IF($AL551="","",IF(COUNTIF(AN551,"*"&amp;BE$1&amp;"*"),COUNTIF(AN$3:AN551,"*"&amp;BE$1&amp;"*"),""))</f>
        <v/>
      </c>
      <c r="BF551" s="22" t="str">
        <f>IF($AL551="","",IF(COUNTIF(AO551,"*"&amp;BF$1&amp;"*"),COUNTIF(AO$3:AO551,"*"&amp;BF$1&amp;"*"),""))</f>
        <v/>
      </c>
      <c r="BG551" s="83" t="str">
        <f t="shared" si="266"/>
        <v/>
      </c>
      <c r="BH551" s="22" t="str">
        <f t="shared" si="267"/>
        <v/>
      </c>
      <c r="BI551" s="22" t="str">
        <f t="shared" si="268"/>
        <v/>
      </c>
      <c r="BK551" s="22" t="str">
        <f>IF($BK$1&gt;=1+MAX($BK$3:BK550),1+MAX($BK$3:BK550),"")</f>
        <v/>
      </c>
      <c r="BL551" s="22" t="str">
        <f t="shared" si="287"/>
        <v/>
      </c>
      <c r="BM551" s="22" t="str">
        <f t="shared" si="287"/>
        <v/>
      </c>
      <c r="BN551" s="22" t="str">
        <f t="shared" si="287"/>
        <v/>
      </c>
      <c r="BO551" s="22" t="str">
        <f t="shared" si="287"/>
        <v/>
      </c>
      <c r="BP551" s="22" t="str">
        <f t="shared" si="287"/>
        <v/>
      </c>
      <c r="BQ551" s="22" t="str">
        <f t="shared" si="287"/>
        <v/>
      </c>
      <c r="BR551" s="22" t="str">
        <f t="shared" si="287"/>
        <v/>
      </c>
      <c r="BS551" s="22" t="str">
        <f t="shared" si="287"/>
        <v/>
      </c>
      <c r="BT551" s="22" t="str">
        <f t="shared" si="287"/>
        <v/>
      </c>
      <c r="BU551" s="22" t="str">
        <f t="shared" si="287"/>
        <v/>
      </c>
      <c r="BV551" s="22" t="str">
        <f t="shared" si="287"/>
        <v/>
      </c>
    </row>
    <row r="552" spans="2:74" ht="30" customHeight="1" x14ac:dyDescent="0.2">
      <c r="B552" s="75"/>
      <c r="C552" s="75"/>
      <c r="D552" s="77"/>
      <c r="E552" s="49"/>
      <c r="F552" s="49"/>
      <c r="G552" s="50"/>
      <c r="H552" s="51"/>
      <c r="I552" s="50"/>
      <c r="J552" s="53"/>
      <c r="K552" s="55" t="str">
        <f t="shared" si="269"/>
        <v/>
      </c>
      <c r="L552" s="50" t="str">
        <f t="shared" si="270"/>
        <v/>
      </c>
      <c r="M552" s="50" t="str">
        <f t="shared" si="271"/>
        <v/>
      </c>
      <c r="N552" s="72" t="str">
        <f t="shared" si="272"/>
        <v/>
      </c>
      <c r="O552" s="72" t="str">
        <f t="shared" si="273"/>
        <v/>
      </c>
      <c r="P552" s="51" t="str">
        <f t="shared" si="274"/>
        <v/>
      </c>
      <c r="Q552" s="21"/>
      <c r="R552" s="68" t="str">
        <f t="shared" si="275"/>
        <v/>
      </c>
      <c r="S552" s="51" t="str">
        <f t="shared" si="276"/>
        <v/>
      </c>
      <c r="T552" s="24"/>
      <c r="U552" s="7" t="str">
        <f t="shared" si="261"/>
        <v/>
      </c>
      <c r="V552" s="8" t="str">
        <f t="shared" si="277"/>
        <v/>
      </c>
      <c r="W552" s="21"/>
      <c r="X552" s="14" t="str">
        <f t="shared" si="262"/>
        <v/>
      </c>
      <c r="Y552" s="14" t="str">
        <f t="shared" si="278"/>
        <v/>
      </c>
      <c r="Z552" s="8" t="str">
        <f t="shared" si="279"/>
        <v/>
      </c>
      <c r="AA552" s="24"/>
      <c r="AB552" s="4" t="str">
        <f>IF(B552="","",COUNT(B$3:B552))</f>
        <v/>
      </c>
      <c r="AC552" s="4" t="str">
        <f>IF(C552="","",COUNT(C$3:C552))</f>
        <v/>
      </c>
      <c r="AD552" s="4" t="str">
        <f>IF(D552="","",COUNT(D$3:D552))</f>
        <v/>
      </c>
      <c r="AE552" s="22" t="str">
        <f>IF(E552="","",COUNTA($E$3:E552))</f>
        <v/>
      </c>
      <c r="AF552" s="60" t="str">
        <f>IF(B552="",IF(OR($C552&lt;&gt;"",$D552&lt;&gt;"",$E552&lt;&gt;"",$F552&lt;&gt;""),INDEX(AF$3:AF551,MATCH(MAX(AB$3:AB551),AB$3:AB551,0),0),""),B552)</f>
        <v/>
      </c>
      <c r="AG552" s="60" t="str">
        <f>IF(C552="",IF(OR($B552&lt;&gt;"",$D552&lt;&gt;"",$E552&lt;&gt;"",$F552&lt;&gt;""),INDEX(AG$3:AG551,MATCH(MAX(AC$3:AC551),AC$3:AC551,0),0),""),C552)</f>
        <v/>
      </c>
      <c r="AH552" s="60" t="str">
        <f>IF(D552="",IF(OR($B552&lt;&gt;"",$C552&lt;&gt;"",$E552&lt;&gt;"",$F552&lt;&gt;""),INDEX(AH$3:AH551,MATCH(MAX(AD$3:AD551),AD$3:AD551,0),0),""),D552)</f>
        <v/>
      </c>
      <c r="AI552" s="19" t="str">
        <f t="shared" si="280"/>
        <v/>
      </c>
      <c r="AJ552" s="22" t="str">
        <f>IF(AK552="","",$AK552&amp;"@"&amp;AL552&amp;IF(AL552="","","@"&amp;COUNTIF($AI$3:AI552,AL552)))</f>
        <v/>
      </c>
      <c r="AK552" s="45" t="str">
        <f t="shared" si="281"/>
        <v/>
      </c>
      <c r="AL552" s="5" t="str">
        <f>IF(AI552="",IF(AND(F552&lt;&gt;"",E552=""),INDEX($AI$3:AI551,MATCH(MAX($AE$3:AE551),$AE$3:AE551,0),0),""),AI552)</f>
        <v/>
      </c>
      <c r="AM552" s="22" t="str">
        <f>IF(入力!F552="","",IFERROR(INDEX(設定!$B$3:$B$100003,IFERROR(MATCH("*"&amp;$F552&amp;"*",設定!B$3:B$100003,0),MATCH("*"&amp;$F552&amp;"*",設定!C$3:C$100003,0)),0),入力!F552))&amp;""</f>
        <v/>
      </c>
      <c r="AN552" s="22" t="str">
        <f>IF(AM552="","",IFERROR(IF(入力!I552="",INDEX(設定!$D$3:$D$100003,MATCH("*"&amp;$AM552&amp;"*",設定!B$3:B$100003,0),0),I552),I552))&amp;""</f>
        <v/>
      </c>
      <c r="AO552" s="22" t="str">
        <f t="shared" si="282"/>
        <v/>
      </c>
      <c r="AP552" s="22" t="str">
        <f t="shared" si="283"/>
        <v/>
      </c>
      <c r="AQ552" s="22" t="str">
        <f>IF(AM552="","",IFERROR(IF(入力!H552="",INDEX(設定!$E$3:$X$100003,MATCH("*"&amp;$AM552&amp;"*",設定!B$3:B$100003,0),MATCH($AK552,設定!$E$1:$X$1,1)),H552),H552))</f>
        <v/>
      </c>
      <c r="AR552" s="23" t="str">
        <f t="shared" si="284"/>
        <v/>
      </c>
      <c r="AS552" s="23" t="str">
        <f>IF(AND(AR552&lt;&gt;"",COUNTIF($AJ$3:AJ552,AJ552)=1),SUMIF($AJ$3:$AR$100003,AJ552,$AR$3:$AR$100003),"")</f>
        <v/>
      </c>
      <c r="AT552" s="23" t="str">
        <f>IF(AND(COUNTIF($AK$3:AK552,AK552)=COUNTIF($AK$3:AK100552,AK552),AK552&lt;&gt;""),SUMIF($AK$3:AK552,AK552,$AR$3:AR552),"")</f>
        <v/>
      </c>
      <c r="AU552" s="125"/>
      <c r="AV552" s="22" t="str">
        <f>IF(COUNT(BA552:BF552)=6,MAX($AV$3:AV551)+1,"")</f>
        <v/>
      </c>
      <c r="AW552" s="22" t="str">
        <f>IF(AX552="","",RANK(AX552,$AX$3:$AX$100003,1)+COUNTIF($AX$3:AX552,AX552)-1)</f>
        <v/>
      </c>
      <c r="AX552" s="22" t="str">
        <f t="shared" si="263"/>
        <v/>
      </c>
      <c r="AY552" s="22" t="str">
        <f>IF(AL552="","",IF(COUNTIF($AL$3:AL552,AL552)=1,1+MAX($AY$3:AY551),INDEX($AY$3:AY551,MATCH(AL552,$AL$3:AL552,0),0)))</f>
        <v/>
      </c>
      <c r="AZ552" s="22" t="str">
        <f>IF(AM552="","",IF(COUNTIF($AM$3:AM552,AM552)=1,1+MAX($AZ$3:AZ551),INDEX($AZ$3:AZ551,MATCH(AM552,$AM$3:AM552,0),0)))</f>
        <v/>
      </c>
      <c r="BA552" s="79" t="str">
        <f t="shared" si="264"/>
        <v/>
      </c>
      <c r="BB552" s="79" t="str">
        <f t="shared" si="265"/>
        <v/>
      </c>
      <c r="BC552" s="22" t="str">
        <f>IF($AL552="","",IF(COUNTIF(AL552,"*"&amp;BC$1&amp;"*"),COUNTIF(AL$3:AL552,"*"&amp;BC$1&amp;"*"),""))</f>
        <v/>
      </c>
      <c r="BD552" s="22" t="str">
        <f>IF($AL552="","",IF(COUNTIF(AM552,"*"&amp;BD$1&amp;"*"),COUNTIF(AM$3:AM552,"*"&amp;BD$1&amp;"*"),""))</f>
        <v/>
      </c>
      <c r="BE552" s="22" t="str">
        <f>IF($AL552="","",IF(COUNTIF(AN552,"*"&amp;BE$1&amp;"*"),COUNTIF(AN$3:AN552,"*"&amp;BE$1&amp;"*"),""))</f>
        <v/>
      </c>
      <c r="BF552" s="22" t="str">
        <f>IF($AL552="","",IF(COUNTIF(AO552,"*"&amp;BF$1&amp;"*"),COUNTIF(AO$3:AO552,"*"&amp;BF$1&amp;"*"),""))</f>
        <v/>
      </c>
      <c r="BG552" s="83" t="str">
        <f t="shared" si="266"/>
        <v/>
      </c>
      <c r="BH552" s="22" t="str">
        <f t="shared" si="267"/>
        <v/>
      </c>
      <c r="BI552" s="22" t="str">
        <f t="shared" si="268"/>
        <v/>
      </c>
      <c r="BK552" s="22" t="str">
        <f>IF($BK$1&gt;=1+MAX($BK$3:BK551),1+MAX($BK$3:BK551),"")</f>
        <v/>
      </c>
      <c r="BL552" s="22" t="str">
        <f t="shared" si="287"/>
        <v/>
      </c>
      <c r="BM552" s="22" t="str">
        <f t="shared" si="287"/>
        <v/>
      </c>
      <c r="BN552" s="22" t="str">
        <f t="shared" si="287"/>
        <v/>
      </c>
      <c r="BO552" s="22" t="str">
        <f t="shared" si="287"/>
        <v/>
      </c>
      <c r="BP552" s="22" t="str">
        <f t="shared" si="287"/>
        <v/>
      </c>
      <c r="BQ552" s="22" t="str">
        <f t="shared" si="287"/>
        <v/>
      </c>
      <c r="BR552" s="22" t="str">
        <f t="shared" si="287"/>
        <v/>
      </c>
      <c r="BS552" s="22" t="str">
        <f t="shared" si="287"/>
        <v/>
      </c>
      <c r="BT552" s="22" t="str">
        <f t="shared" si="287"/>
        <v/>
      </c>
      <c r="BU552" s="22" t="str">
        <f t="shared" si="287"/>
        <v/>
      </c>
      <c r="BV552" s="22" t="str">
        <f t="shared" si="287"/>
        <v/>
      </c>
    </row>
    <row r="553" spans="2:74" ht="30" customHeight="1" x14ac:dyDescent="0.2">
      <c r="B553" s="75"/>
      <c r="C553" s="75"/>
      <c r="D553" s="77"/>
      <c r="E553" s="49"/>
      <c r="F553" s="49"/>
      <c r="G553" s="50"/>
      <c r="H553" s="51"/>
      <c r="I553" s="50"/>
      <c r="J553" s="53"/>
      <c r="K553" s="55" t="str">
        <f t="shared" si="269"/>
        <v/>
      </c>
      <c r="L553" s="50" t="str">
        <f t="shared" si="270"/>
        <v/>
      </c>
      <c r="M553" s="50" t="str">
        <f t="shared" si="271"/>
        <v/>
      </c>
      <c r="N553" s="72" t="str">
        <f t="shared" si="272"/>
        <v/>
      </c>
      <c r="O553" s="72" t="str">
        <f t="shared" si="273"/>
        <v/>
      </c>
      <c r="P553" s="51" t="str">
        <f t="shared" si="274"/>
        <v/>
      </c>
      <c r="Q553" s="21"/>
      <c r="R553" s="68" t="str">
        <f t="shared" si="275"/>
        <v/>
      </c>
      <c r="S553" s="51" t="str">
        <f t="shared" si="276"/>
        <v/>
      </c>
      <c r="T553" s="24"/>
      <c r="U553" s="7" t="str">
        <f t="shared" si="261"/>
        <v/>
      </c>
      <c r="V553" s="8" t="str">
        <f t="shared" si="277"/>
        <v/>
      </c>
      <c r="W553" s="21"/>
      <c r="X553" s="14" t="str">
        <f t="shared" si="262"/>
        <v/>
      </c>
      <c r="Y553" s="14" t="str">
        <f t="shared" si="278"/>
        <v/>
      </c>
      <c r="Z553" s="8" t="str">
        <f t="shared" si="279"/>
        <v/>
      </c>
      <c r="AA553" s="24"/>
      <c r="AB553" s="4" t="str">
        <f>IF(B553="","",COUNT(B$3:B553))</f>
        <v/>
      </c>
      <c r="AC553" s="4" t="str">
        <f>IF(C553="","",COUNT(C$3:C553))</f>
        <v/>
      </c>
      <c r="AD553" s="4" t="str">
        <f>IF(D553="","",COUNT(D$3:D553))</f>
        <v/>
      </c>
      <c r="AE553" s="22" t="str">
        <f>IF(E553="","",COUNTA($E$3:E553))</f>
        <v/>
      </c>
      <c r="AF553" s="60" t="str">
        <f>IF(B553="",IF(OR($C553&lt;&gt;"",$D553&lt;&gt;"",$E553&lt;&gt;"",$F553&lt;&gt;""),INDEX(AF$3:AF552,MATCH(MAX(AB$3:AB552),AB$3:AB552,0),0),""),B553)</f>
        <v/>
      </c>
      <c r="AG553" s="60" t="str">
        <f>IF(C553="",IF(OR($B553&lt;&gt;"",$D553&lt;&gt;"",$E553&lt;&gt;"",$F553&lt;&gt;""),INDEX(AG$3:AG552,MATCH(MAX(AC$3:AC552),AC$3:AC552,0),0),""),C553)</f>
        <v/>
      </c>
      <c r="AH553" s="60" t="str">
        <f>IF(D553="",IF(OR($B553&lt;&gt;"",$C553&lt;&gt;"",$E553&lt;&gt;"",$F553&lt;&gt;""),INDEX(AH$3:AH552,MATCH(MAX(AD$3:AD552),AD$3:AD552,0),0),""),D553)</f>
        <v/>
      </c>
      <c r="AI553" s="19" t="str">
        <f t="shared" si="280"/>
        <v/>
      </c>
      <c r="AJ553" s="22" t="str">
        <f>IF(AK553="","",$AK553&amp;"@"&amp;AL553&amp;IF(AL553="","","@"&amp;COUNTIF($AI$3:AI553,AL553)))</f>
        <v/>
      </c>
      <c r="AK553" s="45" t="str">
        <f t="shared" si="281"/>
        <v/>
      </c>
      <c r="AL553" s="5" t="str">
        <f>IF(AI553="",IF(AND(F553&lt;&gt;"",E553=""),INDEX($AI$3:AI552,MATCH(MAX($AE$3:AE552),$AE$3:AE552,0),0),""),AI553)</f>
        <v/>
      </c>
      <c r="AM553" s="22" t="str">
        <f>IF(入力!F553="","",IFERROR(INDEX(設定!$B$3:$B$100003,IFERROR(MATCH("*"&amp;$F553&amp;"*",設定!B$3:B$100003,0),MATCH("*"&amp;$F553&amp;"*",設定!C$3:C$100003,0)),0),入力!F553))&amp;""</f>
        <v/>
      </c>
      <c r="AN553" s="22" t="str">
        <f>IF(AM553="","",IFERROR(IF(入力!I553="",INDEX(設定!$D$3:$D$100003,MATCH("*"&amp;$AM553&amp;"*",設定!B$3:B$100003,0),0),I553),I553))&amp;""</f>
        <v/>
      </c>
      <c r="AO553" s="22" t="str">
        <f t="shared" si="282"/>
        <v/>
      </c>
      <c r="AP553" s="22" t="str">
        <f t="shared" si="283"/>
        <v/>
      </c>
      <c r="AQ553" s="22" t="str">
        <f>IF(AM553="","",IFERROR(IF(入力!H553="",INDEX(設定!$E$3:$X$100003,MATCH("*"&amp;$AM553&amp;"*",設定!B$3:B$100003,0),MATCH($AK553,設定!$E$1:$X$1,1)),H553),H553))</f>
        <v/>
      </c>
      <c r="AR553" s="23" t="str">
        <f t="shared" si="284"/>
        <v/>
      </c>
      <c r="AS553" s="23" t="str">
        <f>IF(AND(AR553&lt;&gt;"",COUNTIF($AJ$3:AJ553,AJ553)=1),SUMIF($AJ$3:$AR$100003,AJ553,$AR$3:$AR$100003),"")</f>
        <v/>
      </c>
      <c r="AT553" s="23" t="str">
        <f>IF(AND(COUNTIF($AK$3:AK553,AK553)=COUNTIF($AK$3:AK100553,AK553),AK553&lt;&gt;""),SUMIF($AK$3:AK553,AK553,$AR$3:AR553),"")</f>
        <v/>
      </c>
      <c r="AU553" s="125"/>
      <c r="AV553" s="22" t="str">
        <f>IF(COUNT(BA553:BF553)=6,MAX($AV$3:AV552)+1,"")</f>
        <v/>
      </c>
      <c r="AW553" s="22" t="str">
        <f>IF(AX553="","",RANK(AX553,$AX$3:$AX$100003,1)+COUNTIF($AX$3:AX553,AX553)-1)</f>
        <v/>
      </c>
      <c r="AX553" s="22" t="str">
        <f t="shared" si="263"/>
        <v/>
      </c>
      <c r="AY553" s="22" t="str">
        <f>IF(AL553="","",IF(COUNTIF($AL$3:AL553,AL553)=1,1+MAX($AY$3:AY552),INDEX($AY$3:AY552,MATCH(AL553,$AL$3:AL553,0),0)))</f>
        <v/>
      </c>
      <c r="AZ553" s="22" t="str">
        <f>IF(AM553="","",IF(COUNTIF($AM$3:AM553,AM553)=1,1+MAX($AZ$3:AZ552),INDEX($AZ$3:AZ552,MATCH(AM553,$AM$3:AM553,0),0)))</f>
        <v/>
      </c>
      <c r="BA553" s="79" t="str">
        <f t="shared" si="264"/>
        <v/>
      </c>
      <c r="BB553" s="79" t="str">
        <f t="shared" si="265"/>
        <v/>
      </c>
      <c r="BC553" s="22" t="str">
        <f>IF($AL553="","",IF(COUNTIF(AL553,"*"&amp;BC$1&amp;"*"),COUNTIF(AL$3:AL553,"*"&amp;BC$1&amp;"*"),""))</f>
        <v/>
      </c>
      <c r="BD553" s="22" t="str">
        <f>IF($AL553="","",IF(COUNTIF(AM553,"*"&amp;BD$1&amp;"*"),COUNTIF(AM$3:AM553,"*"&amp;BD$1&amp;"*"),""))</f>
        <v/>
      </c>
      <c r="BE553" s="22" t="str">
        <f>IF($AL553="","",IF(COUNTIF(AN553,"*"&amp;BE$1&amp;"*"),COUNTIF(AN$3:AN553,"*"&amp;BE$1&amp;"*"),""))</f>
        <v/>
      </c>
      <c r="BF553" s="22" t="str">
        <f>IF($AL553="","",IF(COUNTIF(AO553,"*"&amp;BF$1&amp;"*"),COUNTIF(AO$3:AO553,"*"&amp;BF$1&amp;"*"),""))</f>
        <v/>
      </c>
      <c r="BG553" s="83" t="str">
        <f t="shared" si="266"/>
        <v/>
      </c>
      <c r="BH553" s="22" t="str">
        <f t="shared" si="267"/>
        <v/>
      </c>
      <c r="BI553" s="22" t="str">
        <f t="shared" si="268"/>
        <v/>
      </c>
      <c r="BK553" s="22" t="str">
        <f>IF($BK$1&gt;=1+MAX($BK$3:BK552),1+MAX($BK$3:BK552),"")</f>
        <v/>
      </c>
      <c r="BL553" s="22" t="str">
        <f t="shared" ref="BL553:BV562" si="288">IFERROR(IF($BK553="","",INDEX($AF$3:$AR$100003,MATCH($BK553,INDEX($AV$3:$AW$100003,0,MATCH($BL$1,$AV$2:$AW$2,0)),0),MATCH(BL$2,$AF$2:$AR$2,0))),"")</f>
        <v/>
      </c>
      <c r="BM553" s="22" t="str">
        <f t="shared" si="288"/>
        <v/>
      </c>
      <c r="BN553" s="22" t="str">
        <f t="shared" si="288"/>
        <v/>
      </c>
      <c r="BO553" s="22" t="str">
        <f t="shared" si="288"/>
        <v/>
      </c>
      <c r="BP553" s="22" t="str">
        <f t="shared" si="288"/>
        <v/>
      </c>
      <c r="BQ553" s="22" t="str">
        <f t="shared" si="288"/>
        <v/>
      </c>
      <c r="BR553" s="22" t="str">
        <f t="shared" si="288"/>
        <v/>
      </c>
      <c r="BS553" s="22" t="str">
        <f t="shared" si="288"/>
        <v/>
      </c>
      <c r="BT553" s="22" t="str">
        <f t="shared" si="288"/>
        <v/>
      </c>
      <c r="BU553" s="22" t="str">
        <f t="shared" si="288"/>
        <v/>
      </c>
      <c r="BV553" s="22" t="str">
        <f t="shared" si="288"/>
        <v/>
      </c>
    </row>
    <row r="554" spans="2:74" ht="30" customHeight="1" x14ac:dyDescent="0.2">
      <c r="B554" s="75"/>
      <c r="C554" s="75"/>
      <c r="D554" s="77"/>
      <c r="E554" s="49"/>
      <c r="F554" s="49"/>
      <c r="G554" s="50"/>
      <c r="H554" s="51"/>
      <c r="I554" s="50"/>
      <c r="J554" s="53"/>
      <c r="K554" s="55" t="str">
        <f t="shared" si="269"/>
        <v/>
      </c>
      <c r="L554" s="50" t="str">
        <f t="shared" si="270"/>
        <v/>
      </c>
      <c r="M554" s="50" t="str">
        <f t="shared" si="271"/>
        <v/>
      </c>
      <c r="N554" s="72" t="str">
        <f t="shared" si="272"/>
        <v/>
      </c>
      <c r="O554" s="72" t="str">
        <f t="shared" si="273"/>
        <v/>
      </c>
      <c r="P554" s="51" t="str">
        <f t="shared" si="274"/>
        <v/>
      </c>
      <c r="Q554" s="21"/>
      <c r="R554" s="68" t="str">
        <f t="shared" si="275"/>
        <v/>
      </c>
      <c r="S554" s="51" t="str">
        <f t="shared" si="276"/>
        <v/>
      </c>
      <c r="T554" s="24"/>
      <c r="U554" s="7" t="str">
        <f t="shared" si="261"/>
        <v/>
      </c>
      <c r="V554" s="8" t="str">
        <f t="shared" si="277"/>
        <v/>
      </c>
      <c r="W554" s="21"/>
      <c r="X554" s="14" t="str">
        <f t="shared" si="262"/>
        <v/>
      </c>
      <c r="Y554" s="14" t="str">
        <f t="shared" si="278"/>
        <v/>
      </c>
      <c r="Z554" s="8" t="str">
        <f t="shared" si="279"/>
        <v/>
      </c>
      <c r="AA554" s="24"/>
      <c r="AB554" s="4" t="str">
        <f>IF(B554="","",COUNT(B$3:B554))</f>
        <v/>
      </c>
      <c r="AC554" s="4" t="str">
        <f>IF(C554="","",COUNT(C$3:C554))</f>
        <v/>
      </c>
      <c r="AD554" s="4" t="str">
        <f>IF(D554="","",COUNT(D$3:D554))</f>
        <v/>
      </c>
      <c r="AE554" s="22" t="str">
        <f>IF(E554="","",COUNTA($E$3:E554))</f>
        <v/>
      </c>
      <c r="AF554" s="60" t="str">
        <f>IF(B554="",IF(OR($C554&lt;&gt;"",$D554&lt;&gt;"",$E554&lt;&gt;"",$F554&lt;&gt;""),INDEX(AF$3:AF553,MATCH(MAX(AB$3:AB553),AB$3:AB553,0),0),""),B554)</f>
        <v/>
      </c>
      <c r="AG554" s="60" t="str">
        <f>IF(C554="",IF(OR($B554&lt;&gt;"",$D554&lt;&gt;"",$E554&lt;&gt;"",$F554&lt;&gt;""),INDEX(AG$3:AG553,MATCH(MAX(AC$3:AC553),AC$3:AC553,0),0),""),C554)</f>
        <v/>
      </c>
      <c r="AH554" s="60" t="str">
        <f>IF(D554="",IF(OR($B554&lt;&gt;"",$C554&lt;&gt;"",$E554&lt;&gt;"",$F554&lt;&gt;""),INDEX(AH$3:AH553,MATCH(MAX(AD$3:AD553),AD$3:AD553,0),0),""),D554)</f>
        <v/>
      </c>
      <c r="AI554" s="19" t="str">
        <f t="shared" si="280"/>
        <v/>
      </c>
      <c r="AJ554" s="22" t="str">
        <f>IF(AK554="","",$AK554&amp;"@"&amp;AL554&amp;IF(AL554="","","@"&amp;COUNTIF($AI$3:AI554,AL554)))</f>
        <v/>
      </c>
      <c r="AK554" s="45" t="str">
        <f t="shared" si="281"/>
        <v/>
      </c>
      <c r="AL554" s="5" t="str">
        <f>IF(AI554="",IF(AND(F554&lt;&gt;"",E554=""),INDEX($AI$3:AI553,MATCH(MAX($AE$3:AE553),$AE$3:AE553,0),0),""),AI554)</f>
        <v/>
      </c>
      <c r="AM554" s="22" t="str">
        <f>IF(入力!F554="","",IFERROR(INDEX(設定!$B$3:$B$100003,IFERROR(MATCH("*"&amp;$F554&amp;"*",設定!B$3:B$100003,0),MATCH("*"&amp;$F554&amp;"*",設定!C$3:C$100003,0)),0),入力!F554))&amp;""</f>
        <v/>
      </c>
      <c r="AN554" s="22" t="str">
        <f>IF(AM554="","",IFERROR(IF(入力!I554="",INDEX(設定!$D$3:$D$100003,MATCH("*"&amp;$AM554&amp;"*",設定!B$3:B$100003,0),0),I554),I554))&amp;""</f>
        <v/>
      </c>
      <c r="AO554" s="22" t="str">
        <f t="shared" si="282"/>
        <v/>
      </c>
      <c r="AP554" s="22" t="str">
        <f t="shared" si="283"/>
        <v/>
      </c>
      <c r="AQ554" s="22" t="str">
        <f>IF(AM554="","",IFERROR(IF(入力!H554="",INDEX(設定!$E$3:$X$100003,MATCH("*"&amp;$AM554&amp;"*",設定!B$3:B$100003,0),MATCH($AK554,設定!$E$1:$X$1,1)),H554),H554))</f>
        <v/>
      </c>
      <c r="AR554" s="23" t="str">
        <f t="shared" si="284"/>
        <v/>
      </c>
      <c r="AS554" s="23" t="str">
        <f>IF(AND(AR554&lt;&gt;"",COUNTIF($AJ$3:AJ554,AJ554)=1),SUMIF($AJ$3:$AR$100003,AJ554,$AR$3:$AR$100003),"")</f>
        <v/>
      </c>
      <c r="AT554" s="23" t="str">
        <f>IF(AND(COUNTIF($AK$3:AK554,AK554)=COUNTIF($AK$3:AK100554,AK554),AK554&lt;&gt;""),SUMIF($AK$3:AK554,AK554,$AR$3:AR554),"")</f>
        <v/>
      </c>
      <c r="AU554" s="125"/>
      <c r="AV554" s="22" t="str">
        <f>IF(COUNT(BA554:BF554)=6,MAX($AV$3:AV553)+1,"")</f>
        <v/>
      </c>
      <c r="AW554" s="22" t="str">
        <f>IF(AX554="","",RANK(AX554,$AX$3:$AX$100003,1)+COUNTIF($AX$3:AX554,AX554)-1)</f>
        <v/>
      </c>
      <c r="AX554" s="22" t="str">
        <f t="shared" si="263"/>
        <v/>
      </c>
      <c r="AY554" s="22" t="str">
        <f>IF(AL554="","",IF(COUNTIF($AL$3:AL554,AL554)=1,1+MAX($AY$3:AY553),INDEX($AY$3:AY553,MATCH(AL554,$AL$3:AL554,0),0)))</f>
        <v/>
      </c>
      <c r="AZ554" s="22" t="str">
        <f>IF(AM554="","",IF(COUNTIF($AM$3:AM554,AM554)=1,1+MAX($AZ$3:AZ553),INDEX($AZ$3:AZ553,MATCH(AM554,$AM$3:AM554,0),0)))</f>
        <v/>
      </c>
      <c r="BA554" s="79" t="str">
        <f t="shared" si="264"/>
        <v/>
      </c>
      <c r="BB554" s="79" t="str">
        <f t="shared" si="265"/>
        <v/>
      </c>
      <c r="BC554" s="22" t="str">
        <f>IF($AL554="","",IF(COUNTIF(AL554,"*"&amp;BC$1&amp;"*"),COUNTIF(AL$3:AL554,"*"&amp;BC$1&amp;"*"),""))</f>
        <v/>
      </c>
      <c r="BD554" s="22" t="str">
        <f>IF($AL554="","",IF(COUNTIF(AM554,"*"&amp;BD$1&amp;"*"),COUNTIF(AM$3:AM554,"*"&amp;BD$1&amp;"*"),""))</f>
        <v/>
      </c>
      <c r="BE554" s="22" t="str">
        <f>IF($AL554="","",IF(COUNTIF(AN554,"*"&amp;BE$1&amp;"*"),COUNTIF(AN$3:AN554,"*"&amp;BE$1&amp;"*"),""))</f>
        <v/>
      </c>
      <c r="BF554" s="22" t="str">
        <f>IF($AL554="","",IF(COUNTIF(AO554,"*"&amp;BF$1&amp;"*"),COUNTIF(AO$3:AO554,"*"&amp;BF$1&amp;"*"),""))</f>
        <v/>
      </c>
      <c r="BG554" s="83" t="str">
        <f t="shared" si="266"/>
        <v/>
      </c>
      <c r="BH554" s="22" t="str">
        <f t="shared" si="267"/>
        <v/>
      </c>
      <c r="BI554" s="22" t="str">
        <f t="shared" si="268"/>
        <v/>
      </c>
      <c r="BK554" s="22" t="str">
        <f>IF($BK$1&gt;=1+MAX($BK$3:BK553),1+MAX($BK$3:BK553),"")</f>
        <v/>
      </c>
      <c r="BL554" s="22" t="str">
        <f t="shared" si="288"/>
        <v/>
      </c>
      <c r="BM554" s="22" t="str">
        <f t="shared" si="288"/>
        <v/>
      </c>
      <c r="BN554" s="22" t="str">
        <f t="shared" si="288"/>
        <v/>
      </c>
      <c r="BO554" s="22" t="str">
        <f t="shared" si="288"/>
        <v/>
      </c>
      <c r="BP554" s="22" t="str">
        <f t="shared" si="288"/>
        <v/>
      </c>
      <c r="BQ554" s="22" t="str">
        <f t="shared" si="288"/>
        <v/>
      </c>
      <c r="BR554" s="22" t="str">
        <f t="shared" si="288"/>
        <v/>
      </c>
      <c r="BS554" s="22" t="str">
        <f t="shared" si="288"/>
        <v/>
      </c>
      <c r="BT554" s="22" t="str">
        <f t="shared" si="288"/>
        <v/>
      </c>
      <c r="BU554" s="22" t="str">
        <f t="shared" si="288"/>
        <v/>
      </c>
      <c r="BV554" s="22" t="str">
        <f t="shared" si="288"/>
        <v/>
      </c>
    </row>
    <row r="555" spans="2:74" ht="30" customHeight="1" x14ac:dyDescent="0.2">
      <c r="B555" s="75"/>
      <c r="C555" s="75"/>
      <c r="D555" s="77"/>
      <c r="E555" s="49"/>
      <c r="F555" s="49"/>
      <c r="G555" s="50"/>
      <c r="H555" s="51"/>
      <c r="I555" s="50"/>
      <c r="J555" s="53"/>
      <c r="K555" s="55" t="str">
        <f t="shared" si="269"/>
        <v/>
      </c>
      <c r="L555" s="50" t="str">
        <f t="shared" si="270"/>
        <v/>
      </c>
      <c r="M555" s="50" t="str">
        <f t="shared" si="271"/>
        <v/>
      </c>
      <c r="N555" s="72" t="str">
        <f t="shared" si="272"/>
        <v/>
      </c>
      <c r="O555" s="72" t="str">
        <f t="shared" si="273"/>
        <v/>
      </c>
      <c r="P555" s="51" t="str">
        <f t="shared" si="274"/>
        <v/>
      </c>
      <c r="Q555" s="21"/>
      <c r="R555" s="68" t="str">
        <f t="shared" si="275"/>
        <v/>
      </c>
      <c r="S555" s="51" t="str">
        <f t="shared" si="276"/>
        <v/>
      </c>
      <c r="T555" s="24"/>
      <c r="U555" s="7" t="str">
        <f t="shared" si="261"/>
        <v/>
      </c>
      <c r="V555" s="8" t="str">
        <f t="shared" si="277"/>
        <v/>
      </c>
      <c r="W555" s="21"/>
      <c r="X555" s="14" t="str">
        <f t="shared" si="262"/>
        <v/>
      </c>
      <c r="Y555" s="14" t="str">
        <f t="shared" si="278"/>
        <v/>
      </c>
      <c r="Z555" s="8" t="str">
        <f t="shared" si="279"/>
        <v/>
      </c>
      <c r="AA555" s="24"/>
      <c r="AB555" s="4" t="str">
        <f>IF(B555="","",COUNT(B$3:B555))</f>
        <v/>
      </c>
      <c r="AC555" s="4" t="str">
        <f>IF(C555="","",COUNT(C$3:C555))</f>
        <v/>
      </c>
      <c r="AD555" s="4" t="str">
        <f>IF(D555="","",COUNT(D$3:D555))</f>
        <v/>
      </c>
      <c r="AE555" s="22" t="str">
        <f>IF(E555="","",COUNTA($E$3:E555))</f>
        <v/>
      </c>
      <c r="AF555" s="60" t="str">
        <f>IF(B555="",IF(OR($C555&lt;&gt;"",$D555&lt;&gt;"",$E555&lt;&gt;"",$F555&lt;&gt;""),INDEX(AF$3:AF554,MATCH(MAX(AB$3:AB554),AB$3:AB554,0),0),""),B555)</f>
        <v/>
      </c>
      <c r="AG555" s="60" t="str">
        <f>IF(C555="",IF(OR($B555&lt;&gt;"",$D555&lt;&gt;"",$E555&lt;&gt;"",$F555&lt;&gt;""),INDEX(AG$3:AG554,MATCH(MAX(AC$3:AC554),AC$3:AC554,0),0),""),C555)</f>
        <v/>
      </c>
      <c r="AH555" s="60" t="str">
        <f>IF(D555="",IF(OR($B555&lt;&gt;"",$C555&lt;&gt;"",$E555&lt;&gt;"",$F555&lt;&gt;""),INDEX(AH$3:AH554,MATCH(MAX(AD$3:AD554),AD$3:AD554,0),0),""),D555)</f>
        <v/>
      </c>
      <c r="AI555" s="19" t="str">
        <f t="shared" si="280"/>
        <v/>
      </c>
      <c r="AJ555" s="22" t="str">
        <f>IF(AK555="","",$AK555&amp;"@"&amp;AL555&amp;IF(AL555="","","@"&amp;COUNTIF($AI$3:AI555,AL555)))</f>
        <v/>
      </c>
      <c r="AK555" s="45" t="str">
        <f t="shared" si="281"/>
        <v/>
      </c>
      <c r="AL555" s="5" t="str">
        <f>IF(AI555="",IF(AND(F555&lt;&gt;"",E555=""),INDEX($AI$3:AI554,MATCH(MAX($AE$3:AE554),$AE$3:AE554,0),0),""),AI555)</f>
        <v/>
      </c>
      <c r="AM555" s="22" t="str">
        <f>IF(入力!F555="","",IFERROR(INDEX(設定!$B$3:$B$100003,IFERROR(MATCH("*"&amp;$F555&amp;"*",設定!B$3:B$100003,0),MATCH("*"&amp;$F555&amp;"*",設定!C$3:C$100003,0)),0),入力!F555))&amp;""</f>
        <v/>
      </c>
      <c r="AN555" s="22" t="str">
        <f>IF(AM555="","",IFERROR(IF(入力!I555="",INDEX(設定!$D$3:$D$100003,MATCH("*"&amp;$AM555&amp;"*",設定!B$3:B$100003,0),0),I555),I555))&amp;""</f>
        <v/>
      </c>
      <c r="AO555" s="22" t="str">
        <f t="shared" si="282"/>
        <v/>
      </c>
      <c r="AP555" s="22" t="str">
        <f t="shared" si="283"/>
        <v/>
      </c>
      <c r="AQ555" s="22" t="str">
        <f>IF(AM555="","",IFERROR(IF(入力!H555="",INDEX(設定!$E$3:$X$100003,MATCH("*"&amp;$AM555&amp;"*",設定!B$3:B$100003,0),MATCH($AK555,設定!$E$1:$X$1,1)),H555),H555))</f>
        <v/>
      </c>
      <c r="AR555" s="23" t="str">
        <f t="shared" si="284"/>
        <v/>
      </c>
      <c r="AS555" s="23" t="str">
        <f>IF(AND(AR555&lt;&gt;"",COUNTIF($AJ$3:AJ555,AJ555)=1),SUMIF($AJ$3:$AR$100003,AJ555,$AR$3:$AR$100003),"")</f>
        <v/>
      </c>
      <c r="AT555" s="23" t="str">
        <f>IF(AND(COUNTIF($AK$3:AK555,AK555)=COUNTIF($AK$3:AK100555,AK555),AK555&lt;&gt;""),SUMIF($AK$3:AK555,AK555,$AR$3:AR555),"")</f>
        <v/>
      </c>
      <c r="AU555" s="125"/>
      <c r="AV555" s="22" t="str">
        <f>IF(COUNT(BA555:BF555)=6,MAX($AV$3:AV554)+1,"")</f>
        <v/>
      </c>
      <c r="AW555" s="22" t="str">
        <f>IF(AX555="","",RANK(AX555,$AX$3:$AX$100003,1)+COUNTIF($AX$3:AX555,AX555)-1)</f>
        <v/>
      </c>
      <c r="AX555" s="22" t="str">
        <f t="shared" si="263"/>
        <v/>
      </c>
      <c r="AY555" s="22" t="str">
        <f>IF(AL555="","",IF(COUNTIF($AL$3:AL555,AL555)=1,1+MAX($AY$3:AY554),INDEX($AY$3:AY554,MATCH(AL555,$AL$3:AL555,0),0)))</f>
        <v/>
      </c>
      <c r="AZ555" s="22" t="str">
        <f>IF(AM555="","",IF(COUNTIF($AM$3:AM555,AM555)=1,1+MAX($AZ$3:AZ554),INDEX($AZ$3:AZ554,MATCH(AM555,$AM$3:AM555,0),0)))</f>
        <v/>
      </c>
      <c r="BA555" s="79" t="str">
        <f t="shared" si="264"/>
        <v/>
      </c>
      <c r="BB555" s="79" t="str">
        <f t="shared" si="265"/>
        <v/>
      </c>
      <c r="BC555" s="22" t="str">
        <f>IF($AL555="","",IF(COUNTIF(AL555,"*"&amp;BC$1&amp;"*"),COUNTIF(AL$3:AL555,"*"&amp;BC$1&amp;"*"),""))</f>
        <v/>
      </c>
      <c r="BD555" s="22" t="str">
        <f>IF($AL555="","",IF(COUNTIF(AM555,"*"&amp;BD$1&amp;"*"),COUNTIF(AM$3:AM555,"*"&amp;BD$1&amp;"*"),""))</f>
        <v/>
      </c>
      <c r="BE555" s="22" t="str">
        <f>IF($AL555="","",IF(COUNTIF(AN555,"*"&amp;BE$1&amp;"*"),COUNTIF(AN$3:AN555,"*"&amp;BE$1&amp;"*"),""))</f>
        <v/>
      </c>
      <c r="BF555" s="22" t="str">
        <f>IF($AL555="","",IF(COUNTIF(AO555,"*"&amp;BF$1&amp;"*"),COUNTIF(AO$3:AO555,"*"&amp;BF$1&amp;"*"),""))</f>
        <v/>
      </c>
      <c r="BG555" s="83" t="str">
        <f t="shared" si="266"/>
        <v/>
      </c>
      <c r="BH555" s="22" t="str">
        <f t="shared" si="267"/>
        <v/>
      </c>
      <c r="BI555" s="22" t="str">
        <f t="shared" si="268"/>
        <v/>
      </c>
      <c r="BK555" s="22" t="str">
        <f>IF($BK$1&gt;=1+MAX($BK$3:BK554),1+MAX($BK$3:BK554),"")</f>
        <v/>
      </c>
      <c r="BL555" s="22" t="str">
        <f t="shared" si="288"/>
        <v/>
      </c>
      <c r="BM555" s="22" t="str">
        <f t="shared" si="288"/>
        <v/>
      </c>
      <c r="BN555" s="22" t="str">
        <f t="shared" si="288"/>
        <v/>
      </c>
      <c r="BO555" s="22" t="str">
        <f t="shared" si="288"/>
        <v/>
      </c>
      <c r="BP555" s="22" t="str">
        <f t="shared" si="288"/>
        <v/>
      </c>
      <c r="BQ555" s="22" t="str">
        <f t="shared" si="288"/>
        <v/>
      </c>
      <c r="BR555" s="22" t="str">
        <f t="shared" si="288"/>
        <v/>
      </c>
      <c r="BS555" s="22" t="str">
        <f t="shared" si="288"/>
        <v/>
      </c>
      <c r="BT555" s="22" t="str">
        <f t="shared" si="288"/>
        <v/>
      </c>
      <c r="BU555" s="22" t="str">
        <f t="shared" si="288"/>
        <v/>
      </c>
      <c r="BV555" s="22" t="str">
        <f t="shared" si="288"/>
        <v/>
      </c>
    </row>
    <row r="556" spans="2:74" ht="30" customHeight="1" x14ac:dyDescent="0.2">
      <c r="B556" s="75"/>
      <c r="C556" s="75"/>
      <c r="D556" s="77"/>
      <c r="E556" s="49"/>
      <c r="F556" s="49"/>
      <c r="G556" s="50"/>
      <c r="H556" s="51"/>
      <c r="I556" s="50"/>
      <c r="J556" s="53"/>
      <c r="K556" s="55" t="str">
        <f t="shared" si="269"/>
        <v/>
      </c>
      <c r="L556" s="50" t="str">
        <f t="shared" si="270"/>
        <v/>
      </c>
      <c r="M556" s="50" t="str">
        <f t="shared" si="271"/>
        <v/>
      </c>
      <c r="N556" s="72" t="str">
        <f t="shared" si="272"/>
        <v/>
      </c>
      <c r="O556" s="72" t="str">
        <f t="shared" si="273"/>
        <v/>
      </c>
      <c r="P556" s="51" t="str">
        <f t="shared" si="274"/>
        <v/>
      </c>
      <c r="Q556" s="21"/>
      <c r="R556" s="68" t="str">
        <f t="shared" si="275"/>
        <v/>
      </c>
      <c r="S556" s="51" t="str">
        <f t="shared" si="276"/>
        <v/>
      </c>
      <c r="T556" s="24"/>
      <c r="U556" s="7" t="str">
        <f t="shared" si="261"/>
        <v/>
      </c>
      <c r="V556" s="8" t="str">
        <f t="shared" si="277"/>
        <v/>
      </c>
      <c r="W556" s="21"/>
      <c r="X556" s="14" t="str">
        <f t="shared" si="262"/>
        <v/>
      </c>
      <c r="Y556" s="14" t="str">
        <f t="shared" si="278"/>
        <v/>
      </c>
      <c r="Z556" s="8" t="str">
        <f t="shared" si="279"/>
        <v/>
      </c>
      <c r="AA556" s="24"/>
      <c r="AB556" s="4" t="str">
        <f>IF(B556="","",COUNT(B$3:B556))</f>
        <v/>
      </c>
      <c r="AC556" s="4" t="str">
        <f>IF(C556="","",COUNT(C$3:C556))</f>
        <v/>
      </c>
      <c r="AD556" s="4" t="str">
        <f>IF(D556="","",COUNT(D$3:D556))</f>
        <v/>
      </c>
      <c r="AE556" s="22" t="str">
        <f>IF(E556="","",COUNTA($E$3:E556))</f>
        <v/>
      </c>
      <c r="AF556" s="60" t="str">
        <f>IF(B556="",IF(OR($C556&lt;&gt;"",$D556&lt;&gt;"",$E556&lt;&gt;"",$F556&lt;&gt;""),INDEX(AF$3:AF555,MATCH(MAX(AB$3:AB555),AB$3:AB555,0),0),""),B556)</f>
        <v/>
      </c>
      <c r="AG556" s="60" t="str">
        <f>IF(C556="",IF(OR($B556&lt;&gt;"",$D556&lt;&gt;"",$E556&lt;&gt;"",$F556&lt;&gt;""),INDEX(AG$3:AG555,MATCH(MAX(AC$3:AC555),AC$3:AC555,0),0),""),C556)</f>
        <v/>
      </c>
      <c r="AH556" s="60" t="str">
        <f>IF(D556="",IF(OR($B556&lt;&gt;"",$C556&lt;&gt;"",$E556&lt;&gt;"",$F556&lt;&gt;""),INDEX(AH$3:AH555,MATCH(MAX(AD$3:AD555),AD$3:AD555,0),0),""),D556)</f>
        <v/>
      </c>
      <c r="AI556" s="19" t="str">
        <f t="shared" si="280"/>
        <v/>
      </c>
      <c r="AJ556" s="22" t="str">
        <f>IF(AK556="","",$AK556&amp;"@"&amp;AL556&amp;IF(AL556="","","@"&amp;COUNTIF($AI$3:AI556,AL556)))</f>
        <v/>
      </c>
      <c r="AK556" s="45" t="str">
        <f t="shared" si="281"/>
        <v/>
      </c>
      <c r="AL556" s="5" t="str">
        <f>IF(AI556="",IF(AND(F556&lt;&gt;"",E556=""),INDEX($AI$3:AI555,MATCH(MAX($AE$3:AE555),$AE$3:AE555,0),0),""),AI556)</f>
        <v/>
      </c>
      <c r="AM556" s="22" t="str">
        <f>IF(入力!F556="","",IFERROR(INDEX(設定!$B$3:$B$100003,IFERROR(MATCH("*"&amp;$F556&amp;"*",設定!B$3:B$100003,0),MATCH("*"&amp;$F556&amp;"*",設定!C$3:C$100003,0)),0),入力!F556))&amp;""</f>
        <v/>
      </c>
      <c r="AN556" s="22" t="str">
        <f>IF(AM556="","",IFERROR(IF(入力!I556="",INDEX(設定!$D$3:$D$100003,MATCH("*"&amp;$AM556&amp;"*",設定!B$3:B$100003,0),0),I556),I556))&amp;""</f>
        <v/>
      </c>
      <c r="AO556" s="22" t="str">
        <f t="shared" si="282"/>
        <v/>
      </c>
      <c r="AP556" s="22" t="str">
        <f t="shared" si="283"/>
        <v/>
      </c>
      <c r="AQ556" s="22" t="str">
        <f>IF(AM556="","",IFERROR(IF(入力!H556="",INDEX(設定!$E$3:$X$100003,MATCH("*"&amp;$AM556&amp;"*",設定!B$3:B$100003,0),MATCH($AK556,設定!$E$1:$X$1,1)),H556),H556))</f>
        <v/>
      </c>
      <c r="AR556" s="23" t="str">
        <f t="shared" si="284"/>
        <v/>
      </c>
      <c r="AS556" s="23" t="str">
        <f>IF(AND(AR556&lt;&gt;"",COUNTIF($AJ$3:AJ556,AJ556)=1),SUMIF($AJ$3:$AR$100003,AJ556,$AR$3:$AR$100003),"")</f>
        <v/>
      </c>
      <c r="AT556" s="23" t="str">
        <f>IF(AND(COUNTIF($AK$3:AK556,AK556)=COUNTIF($AK$3:AK100556,AK556),AK556&lt;&gt;""),SUMIF($AK$3:AK556,AK556,$AR$3:AR556),"")</f>
        <v/>
      </c>
      <c r="AU556" s="125"/>
      <c r="AV556" s="22" t="str">
        <f>IF(COUNT(BA556:BF556)=6,MAX($AV$3:AV555)+1,"")</f>
        <v/>
      </c>
      <c r="AW556" s="22" t="str">
        <f>IF(AX556="","",RANK(AX556,$AX$3:$AX$100003,1)+COUNTIF($AX$3:AX556,AX556)-1)</f>
        <v/>
      </c>
      <c r="AX556" s="22" t="str">
        <f t="shared" si="263"/>
        <v/>
      </c>
      <c r="AY556" s="22" t="str">
        <f>IF(AL556="","",IF(COUNTIF($AL$3:AL556,AL556)=1,1+MAX($AY$3:AY555),INDEX($AY$3:AY555,MATCH(AL556,$AL$3:AL556,0),0)))</f>
        <v/>
      </c>
      <c r="AZ556" s="22" t="str">
        <f>IF(AM556="","",IF(COUNTIF($AM$3:AM556,AM556)=1,1+MAX($AZ$3:AZ555),INDEX($AZ$3:AZ555,MATCH(AM556,$AM$3:AM556,0),0)))</f>
        <v/>
      </c>
      <c r="BA556" s="79" t="str">
        <f t="shared" si="264"/>
        <v/>
      </c>
      <c r="BB556" s="79" t="str">
        <f t="shared" si="265"/>
        <v/>
      </c>
      <c r="BC556" s="22" t="str">
        <f>IF($AL556="","",IF(COUNTIF(AL556,"*"&amp;BC$1&amp;"*"),COUNTIF(AL$3:AL556,"*"&amp;BC$1&amp;"*"),""))</f>
        <v/>
      </c>
      <c r="BD556" s="22" t="str">
        <f>IF($AL556="","",IF(COUNTIF(AM556,"*"&amp;BD$1&amp;"*"),COUNTIF(AM$3:AM556,"*"&amp;BD$1&amp;"*"),""))</f>
        <v/>
      </c>
      <c r="BE556" s="22" t="str">
        <f>IF($AL556="","",IF(COUNTIF(AN556,"*"&amp;BE$1&amp;"*"),COUNTIF(AN$3:AN556,"*"&amp;BE$1&amp;"*"),""))</f>
        <v/>
      </c>
      <c r="BF556" s="22" t="str">
        <f>IF($AL556="","",IF(COUNTIF(AO556,"*"&amp;BF$1&amp;"*"),COUNTIF(AO$3:AO556,"*"&amp;BF$1&amp;"*"),""))</f>
        <v/>
      </c>
      <c r="BG556" s="83" t="str">
        <f t="shared" si="266"/>
        <v/>
      </c>
      <c r="BH556" s="22" t="str">
        <f t="shared" si="267"/>
        <v/>
      </c>
      <c r="BI556" s="22" t="str">
        <f t="shared" si="268"/>
        <v/>
      </c>
      <c r="BK556" s="22" t="str">
        <f>IF($BK$1&gt;=1+MAX($BK$3:BK555),1+MAX($BK$3:BK555),"")</f>
        <v/>
      </c>
      <c r="BL556" s="22" t="str">
        <f t="shared" si="288"/>
        <v/>
      </c>
      <c r="BM556" s="22" t="str">
        <f t="shared" si="288"/>
        <v/>
      </c>
      <c r="BN556" s="22" t="str">
        <f t="shared" si="288"/>
        <v/>
      </c>
      <c r="BO556" s="22" t="str">
        <f t="shared" si="288"/>
        <v/>
      </c>
      <c r="BP556" s="22" t="str">
        <f t="shared" si="288"/>
        <v/>
      </c>
      <c r="BQ556" s="22" t="str">
        <f t="shared" si="288"/>
        <v/>
      </c>
      <c r="BR556" s="22" t="str">
        <f t="shared" si="288"/>
        <v/>
      </c>
      <c r="BS556" s="22" t="str">
        <f t="shared" si="288"/>
        <v/>
      </c>
      <c r="BT556" s="22" t="str">
        <f t="shared" si="288"/>
        <v/>
      </c>
      <c r="BU556" s="22" t="str">
        <f t="shared" si="288"/>
        <v/>
      </c>
      <c r="BV556" s="22" t="str">
        <f t="shared" si="288"/>
        <v/>
      </c>
    </row>
    <row r="557" spans="2:74" ht="30" customHeight="1" x14ac:dyDescent="0.2">
      <c r="B557" s="75"/>
      <c r="C557" s="75"/>
      <c r="D557" s="77"/>
      <c r="E557" s="49"/>
      <c r="F557" s="49"/>
      <c r="G557" s="50"/>
      <c r="H557" s="51"/>
      <c r="I557" s="50"/>
      <c r="J557" s="53"/>
      <c r="K557" s="55" t="str">
        <f t="shared" si="269"/>
        <v/>
      </c>
      <c r="L557" s="50" t="str">
        <f t="shared" si="270"/>
        <v/>
      </c>
      <c r="M557" s="50" t="str">
        <f t="shared" si="271"/>
        <v/>
      </c>
      <c r="N557" s="72" t="str">
        <f t="shared" si="272"/>
        <v/>
      </c>
      <c r="O557" s="72" t="str">
        <f t="shared" si="273"/>
        <v/>
      </c>
      <c r="P557" s="51" t="str">
        <f t="shared" si="274"/>
        <v/>
      </c>
      <c r="Q557" s="21"/>
      <c r="R557" s="68" t="str">
        <f t="shared" si="275"/>
        <v/>
      </c>
      <c r="S557" s="51" t="str">
        <f t="shared" si="276"/>
        <v/>
      </c>
      <c r="T557" s="24"/>
      <c r="U557" s="7" t="str">
        <f t="shared" si="261"/>
        <v/>
      </c>
      <c r="V557" s="8" t="str">
        <f t="shared" si="277"/>
        <v/>
      </c>
      <c r="W557" s="21"/>
      <c r="X557" s="14" t="str">
        <f t="shared" si="262"/>
        <v/>
      </c>
      <c r="Y557" s="14" t="str">
        <f t="shared" si="278"/>
        <v/>
      </c>
      <c r="Z557" s="8" t="str">
        <f t="shared" si="279"/>
        <v/>
      </c>
      <c r="AA557" s="24"/>
      <c r="AB557" s="4" t="str">
        <f>IF(B557="","",COUNT(B$3:B557))</f>
        <v/>
      </c>
      <c r="AC557" s="4" t="str">
        <f>IF(C557="","",COUNT(C$3:C557))</f>
        <v/>
      </c>
      <c r="AD557" s="4" t="str">
        <f>IF(D557="","",COUNT(D$3:D557))</f>
        <v/>
      </c>
      <c r="AE557" s="22" t="str">
        <f>IF(E557="","",COUNTA($E$3:E557))</f>
        <v/>
      </c>
      <c r="AF557" s="60" t="str">
        <f>IF(B557="",IF(OR($C557&lt;&gt;"",$D557&lt;&gt;"",$E557&lt;&gt;"",$F557&lt;&gt;""),INDEX(AF$3:AF556,MATCH(MAX(AB$3:AB556),AB$3:AB556,0),0),""),B557)</f>
        <v/>
      </c>
      <c r="AG557" s="60" t="str">
        <f>IF(C557="",IF(OR($B557&lt;&gt;"",$D557&lt;&gt;"",$E557&lt;&gt;"",$F557&lt;&gt;""),INDEX(AG$3:AG556,MATCH(MAX(AC$3:AC556),AC$3:AC556,0),0),""),C557)</f>
        <v/>
      </c>
      <c r="AH557" s="60" t="str">
        <f>IF(D557="",IF(OR($B557&lt;&gt;"",$C557&lt;&gt;"",$E557&lt;&gt;"",$F557&lt;&gt;""),INDEX(AH$3:AH556,MATCH(MAX(AD$3:AD556),AD$3:AD556,0),0),""),D557)</f>
        <v/>
      </c>
      <c r="AI557" s="19" t="str">
        <f t="shared" si="280"/>
        <v/>
      </c>
      <c r="AJ557" s="22" t="str">
        <f>IF(AK557="","",$AK557&amp;"@"&amp;AL557&amp;IF(AL557="","","@"&amp;COUNTIF($AI$3:AI557,AL557)))</f>
        <v/>
      </c>
      <c r="AK557" s="45" t="str">
        <f t="shared" si="281"/>
        <v/>
      </c>
      <c r="AL557" s="5" t="str">
        <f>IF(AI557="",IF(AND(F557&lt;&gt;"",E557=""),INDEX($AI$3:AI556,MATCH(MAX($AE$3:AE556),$AE$3:AE556,0),0),""),AI557)</f>
        <v/>
      </c>
      <c r="AM557" s="22" t="str">
        <f>IF(入力!F557="","",IFERROR(INDEX(設定!$B$3:$B$100003,IFERROR(MATCH("*"&amp;$F557&amp;"*",設定!B$3:B$100003,0),MATCH("*"&amp;$F557&amp;"*",設定!C$3:C$100003,0)),0),入力!F557))&amp;""</f>
        <v/>
      </c>
      <c r="AN557" s="22" t="str">
        <f>IF(AM557="","",IFERROR(IF(入力!I557="",INDEX(設定!$D$3:$D$100003,MATCH("*"&amp;$AM557&amp;"*",設定!B$3:B$100003,0),0),I557),I557))&amp;""</f>
        <v/>
      </c>
      <c r="AO557" s="22" t="str">
        <f t="shared" si="282"/>
        <v/>
      </c>
      <c r="AP557" s="22" t="str">
        <f t="shared" si="283"/>
        <v/>
      </c>
      <c r="AQ557" s="22" t="str">
        <f>IF(AM557="","",IFERROR(IF(入力!H557="",INDEX(設定!$E$3:$X$100003,MATCH("*"&amp;$AM557&amp;"*",設定!B$3:B$100003,0),MATCH($AK557,設定!$E$1:$X$1,1)),H557),H557))</f>
        <v/>
      </c>
      <c r="AR557" s="23" t="str">
        <f t="shared" si="284"/>
        <v/>
      </c>
      <c r="AS557" s="23" t="str">
        <f>IF(AND(AR557&lt;&gt;"",COUNTIF($AJ$3:AJ557,AJ557)=1),SUMIF($AJ$3:$AR$100003,AJ557,$AR$3:$AR$100003),"")</f>
        <v/>
      </c>
      <c r="AT557" s="23" t="str">
        <f>IF(AND(COUNTIF($AK$3:AK557,AK557)=COUNTIF($AK$3:AK100557,AK557),AK557&lt;&gt;""),SUMIF($AK$3:AK557,AK557,$AR$3:AR557),"")</f>
        <v/>
      </c>
      <c r="AU557" s="125"/>
      <c r="AV557" s="22" t="str">
        <f>IF(COUNT(BA557:BF557)=6,MAX($AV$3:AV556)+1,"")</f>
        <v/>
      </c>
      <c r="AW557" s="22" t="str">
        <f>IF(AX557="","",RANK(AX557,$AX$3:$AX$100003,1)+COUNTIF($AX$3:AX557,AX557)-1)</f>
        <v/>
      </c>
      <c r="AX557" s="22" t="str">
        <f t="shared" si="263"/>
        <v/>
      </c>
      <c r="AY557" s="22" t="str">
        <f>IF(AL557="","",IF(COUNTIF($AL$3:AL557,AL557)=1,1+MAX($AY$3:AY556),INDEX($AY$3:AY556,MATCH(AL557,$AL$3:AL557,0),0)))</f>
        <v/>
      </c>
      <c r="AZ557" s="22" t="str">
        <f>IF(AM557="","",IF(COUNTIF($AM$3:AM557,AM557)=1,1+MAX($AZ$3:AZ556),INDEX($AZ$3:AZ556,MATCH(AM557,$AM$3:AM557,0),0)))</f>
        <v/>
      </c>
      <c r="BA557" s="79" t="str">
        <f t="shared" si="264"/>
        <v/>
      </c>
      <c r="BB557" s="79" t="str">
        <f t="shared" si="265"/>
        <v/>
      </c>
      <c r="BC557" s="22" t="str">
        <f>IF($AL557="","",IF(COUNTIF(AL557,"*"&amp;BC$1&amp;"*"),COUNTIF(AL$3:AL557,"*"&amp;BC$1&amp;"*"),""))</f>
        <v/>
      </c>
      <c r="BD557" s="22" t="str">
        <f>IF($AL557="","",IF(COUNTIF(AM557,"*"&amp;BD$1&amp;"*"),COUNTIF(AM$3:AM557,"*"&amp;BD$1&amp;"*"),""))</f>
        <v/>
      </c>
      <c r="BE557" s="22" t="str">
        <f>IF($AL557="","",IF(COUNTIF(AN557,"*"&amp;BE$1&amp;"*"),COUNTIF(AN$3:AN557,"*"&amp;BE$1&amp;"*"),""))</f>
        <v/>
      </c>
      <c r="BF557" s="22" t="str">
        <f>IF($AL557="","",IF(COUNTIF(AO557,"*"&amp;BF$1&amp;"*"),COUNTIF(AO$3:AO557,"*"&amp;BF$1&amp;"*"),""))</f>
        <v/>
      </c>
      <c r="BG557" s="83" t="str">
        <f t="shared" si="266"/>
        <v/>
      </c>
      <c r="BH557" s="22" t="str">
        <f t="shared" si="267"/>
        <v/>
      </c>
      <c r="BI557" s="22" t="str">
        <f t="shared" si="268"/>
        <v/>
      </c>
      <c r="BK557" s="22" t="str">
        <f>IF($BK$1&gt;=1+MAX($BK$3:BK556),1+MAX($BK$3:BK556),"")</f>
        <v/>
      </c>
      <c r="BL557" s="22" t="str">
        <f t="shared" si="288"/>
        <v/>
      </c>
      <c r="BM557" s="22" t="str">
        <f t="shared" si="288"/>
        <v/>
      </c>
      <c r="BN557" s="22" t="str">
        <f t="shared" si="288"/>
        <v/>
      </c>
      <c r="BO557" s="22" t="str">
        <f t="shared" si="288"/>
        <v/>
      </c>
      <c r="BP557" s="22" t="str">
        <f t="shared" si="288"/>
        <v/>
      </c>
      <c r="BQ557" s="22" t="str">
        <f t="shared" si="288"/>
        <v/>
      </c>
      <c r="BR557" s="22" t="str">
        <f t="shared" si="288"/>
        <v/>
      </c>
      <c r="BS557" s="22" t="str">
        <f t="shared" si="288"/>
        <v/>
      </c>
      <c r="BT557" s="22" t="str">
        <f t="shared" si="288"/>
        <v/>
      </c>
      <c r="BU557" s="22" t="str">
        <f t="shared" si="288"/>
        <v/>
      </c>
      <c r="BV557" s="22" t="str">
        <f t="shared" si="288"/>
        <v/>
      </c>
    </row>
    <row r="558" spans="2:74" ht="30" customHeight="1" x14ac:dyDescent="0.2">
      <c r="B558" s="75"/>
      <c r="C558" s="75"/>
      <c r="D558" s="77"/>
      <c r="E558" s="49"/>
      <c r="F558" s="49"/>
      <c r="G558" s="50"/>
      <c r="H558" s="51"/>
      <c r="I558" s="50"/>
      <c r="J558" s="53"/>
      <c r="K558" s="55" t="str">
        <f t="shared" si="269"/>
        <v/>
      </c>
      <c r="L558" s="50" t="str">
        <f t="shared" si="270"/>
        <v/>
      </c>
      <c r="M558" s="50" t="str">
        <f t="shared" si="271"/>
        <v/>
      </c>
      <c r="N558" s="72" t="str">
        <f t="shared" si="272"/>
        <v/>
      </c>
      <c r="O558" s="72" t="str">
        <f t="shared" si="273"/>
        <v/>
      </c>
      <c r="P558" s="51" t="str">
        <f t="shared" si="274"/>
        <v/>
      </c>
      <c r="Q558" s="21"/>
      <c r="R558" s="68" t="str">
        <f t="shared" si="275"/>
        <v/>
      </c>
      <c r="S558" s="51" t="str">
        <f t="shared" si="276"/>
        <v/>
      </c>
      <c r="T558" s="24"/>
      <c r="U558" s="7" t="str">
        <f t="shared" si="261"/>
        <v/>
      </c>
      <c r="V558" s="8" t="str">
        <f t="shared" si="277"/>
        <v/>
      </c>
      <c r="W558" s="21"/>
      <c r="X558" s="14" t="str">
        <f t="shared" si="262"/>
        <v/>
      </c>
      <c r="Y558" s="14" t="str">
        <f t="shared" si="278"/>
        <v/>
      </c>
      <c r="Z558" s="8" t="str">
        <f t="shared" si="279"/>
        <v/>
      </c>
      <c r="AA558" s="24"/>
      <c r="AB558" s="4" t="str">
        <f>IF(B558="","",COUNT(B$3:B558))</f>
        <v/>
      </c>
      <c r="AC558" s="4" t="str">
        <f>IF(C558="","",COUNT(C$3:C558))</f>
        <v/>
      </c>
      <c r="AD558" s="4" t="str">
        <f>IF(D558="","",COUNT(D$3:D558))</f>
        <v/>
      </c>
      <c r="AE558" s="22" t="str">
        <f>IF(E558="","",COUNTA($E$3:E558))</f>
        <v/>
      </c>
      <c r="AF558" s="60" t="str">
        <f>IF(B558="",IF(OR($C558&lt;&gt;"",$D558&lt;&gt;"",$E558&lt;&gt;"",$F558&lt;&gt;""),INDEX(AF$3:AF557,MATCH(MAX(AB$3:AB557),AB$3:AB557,0),0),""),B558)</f>
        <v/>
      </c>
      <c r="AG558" s="60" t="str">
        <f>IF(C558="",IF(OR($B558&lt;&gt;"",$D558&lt;&gt;"",$E558&lt;&gt;"",$F558&lt;&gt;""),INDEX(AG$3:AG557,MATCH(MAX(AC$3:AC557),AC$3:AC557,0),0),""),C558)</f>
        <v/>
      </c>
      <c r="AH558" s="60" t="str">
        <f>IF(D558="",IF(OR($B558&lt;&gt;"",$C558&lt;&gt;"",$E558&lt;&gt;"",$F558&lt;&gt;""),INDEX(AH$3:AH557,MATCH(MAX(AD$3:AD557),AD$3:AD557,0),0),""),D558)</f>
        <v/>
      </c>
      <c r="AI558" s="19" t="str">
        <f t="shared" si="280"/>
        <v/>
      </c>
      <c r="AJ558" s="22" t="str">
        <f>IF(AK558="","",$AK558&amp;"@"&amp;AL558&amp;IF(AL558="","","@"&amp;COUNTIF($AI$3:AI558,AL558)))</f>
        <v/>
      </c>
      <c r="AK558" s="45" t="str">
        <f t="shared" si="281"/>
        <v/>
      </c>
      <c r="AL558" s="5" t="str">
        <f>IF(AI558="",IF(AND(F558&lt;&gt;"",E558=""),INDEX($AI$3:AI557,MATCH(MAX($AE$3:AE557),$AE$3:AE557,0),0),""),AI558)</f>
        <v/>
      </c>
      <c r="AM558" s="22" t="str">
        <f>IF(入力!F558="","",IFERROR(INDEX(設定!$B$3:$B$100003,IFERROR(MATCH("*"&amp;$F558&amp;"*",設定!B$3:B$100003,0),MATCH("*"&amp;$F558&amp;"*",設定!C$3:C$100003,0)),0),入力!F558))&amp;""</f>
        <v/>
      </c>
      <c r="AN558" s="22" t="str">
        <f>IF(AM558="","",IFERROR(IF(入力!I558="",INDEX(設定!$D$3:$D$100003,MATCH("*"&amp;$AM558&amp;"*",設定!B$3:B$100003,0),0),I558),I558))&amp;""</f>
        <v/>
      </c>
      <c r="AO558" s="22" t="str">
        <f t="shared" si="282"/>
        <v/>
      </c>
      <c r="AP558" s="22" t="str">
        <f t="shared" si="283"/>
        <v/>
      </c>
      <c r="AQ558" s="22" t="str">
        <f>IF(AM558="","",IFERROR(IF(入力!H558="",INDEX(設定!$E$3:$X$100003,MATCH("*"&amp;$AM558&amp;"*",設定!B$3:B$100003,0),MATCH($AK558,設定!$E$1:$X$1,1)),H558),H558))</f>
        <v/>
      </c>
      <c r="AR558" s="23" t="str">
        <f t="shared" si="284"/>
        <v/>
      </c>
      <c r="AS558" s="23" t="str">
        <f>IF(AND(AR558&lt;&gt;"",COUNTIF($AJ$3:AJ558,AJ558)=1),SUMIF($AJ$3:$AR$100003,AJ558,$AR$3:$AR$100003),"")</f>
        <v/>
      </c>
      <c r="AT558" s="23" t="str">
        <f>IF(AND(COUNTIF($AK$3:AK558,AK558)=COUNTIF($AK$3:AK100558,AK558),AK558&lt;&gt;""),SUMIF($AK$3:AK558,AK558,$AR$3:AR558),"")</f>
        <v/>
      </c>
      <c r="AU558" s="125"/>
      <c r="AV558" s="22" t="str">
        <f>IF(COUNT(BA558:BF558)=6,MAX($AV$3:AV557)+1,"")</f>
        <v/>
      </c>
      <c r="AW558" s="22" t="str">
        <f>IF(AX558="","",RANK(AX558,$AX$3:$AX$100003,1)+COUNTIF($AX$3:AX558,AX558)-1)</f>
        <v/>
      </c>
      <c r="AX558" s="22" t="str">
        <f t="shared" si="263"/>
        <v/>
      </c>
      <c r="AY558" s="22" t="str">
        <f>IF(AL558="","",IF(COUNTIF($AL$3:AL558,AL558)=1,1+MAX($AY$3:AY557),INDEX($AY$3:AY557,MATCH(AL558,$AL$3:AL558,0),0)))</f>
        <v/>
      </c>
      <c r="AZ558" s="22" t="str">
        <f>IF(AM558="","",IF(COUNTIF($AM$3:AM558,AM558)=1,1+MAX($AZ$3:AZ557),INDEX($AZ$3:AZ557,MATCH(AM558,$AM$3:AM558,0),0)))</f>
        <v/>
      </c>
      <c r="BA558" s="79" t="str">
        <f t="shared" si="264"/>
        <v/>
      </c>
      <c r="BB558" s="79" t="str">
        <f t="shared" si="265"/>
        <v/>
      </c>
      <c r="BC558" s="22" t="str">
        <f>IF($AL558="","",IF(COUNTIF(AL558,"*"&amp;BC$1&amp;"*"),COUNTIF(AL$3:AL558,"*"&amp;BC$1&amp;"*"),""))</f>
        <v/>
      </c>
      <c r="BD558" s="22" t="str">
        <f>IF($AL558="","",IF(COUNTIF(AM558,"*"&amp;BD$1&amp;"*"),COUNTIF(AM$3:AM558,"*"&amp;BD$1&amp;"*"),""))</f>
        <v/>
      </c>
      <c r="BE558" s="22" t="str">
        <f>IF($AL558="","",IF(COUNTIF(AN558,"*"&amp;BE$1&amp;"*"),COUNTIF(AN$3:AN558,"*"&amp;BE$1&amp;"*"),""))</f>
        <v/>
      </c>
      <c r="BF558" s="22" t="str">
        <f>IF($AL558="","",IF(COUNTIF(AO558,"*"&amp;BF$1&amp;"*"),COUNTIF(AO$3:AO558,"*"&amp;BF$1&amp;"*"),""))</f>
        <v/>
      </c>
      <c r="BG558" s="83" t="str">
        <f t="shared" si="266"/>
        <v/>
      </c>
      <c r="BH558" s="22" t="str">
        <f t="shared" si="267"/>
        <v/>
      </c>
      <c r="BI558" s="22" t="str">
        <f t="shared" si="268"/>
        <v/>
      </c>
      <c r="BK558" s="22" t="str">
        <f>IF($BK$1&gt;=1+MAX($BK$3:BK557),1+MAX($BK$3:BK557),"")</f>
        <v/>
      </c>
      <c r="BL558" s="22" t="str">
        <f t="shared" si="288"/>
        <v/>
      </c>
      <c r="BM558" s="22" t="str">
        <f t="shared" si="288"/>
        <v/>
      </c>
      <c r="BN558" s="22" t="str">
        <f t="shared" si="288"/>
        <v/>
      </c>
      <c r="BO558" s="22" t="str">
        <f t="shared" si="288"/>
        <v/>
      </c>
      <c r="BP558" s="22" t="str">
        <f t="shared" si="288"/>
        <v/>
      </c>
      <c r="BQ558" s="22" t="str">
        <f t="shared" si="288"/>
        <v/>
      </c>
      <c r="BR558" s="22" t="str">
        <f t="shared" si="288"/>
        <v/>
      </c>
      <c r="BS558" s="22" t="str">
        <f t="shared" si="288"/>
        <v/>
      </c>
      <c r="BT558" s="22" t="str">
        <f t="shared" si="288"/>
        <v/>
      </c>
      <c r="BU558" s="22" t="str">
        <f t="shared" si="288"/>
        <v/>
      </c>
      <c r="BV558" s="22" t="str">
        <f t="shared" si="288"/>
        <v/>
      </c>
    </row>
    <row r="559" spans="2:74" ht="30" customHeight="1" x14ac:dyDescent="0.2">
      <c r="B559" s="75"/>
      <c r="C559" s="75"/>
      <c r="D559" s="77"/>
      <c r="E559" s="49"/>
      <c r="F559" s="49"/>
      <c r="G559" s="50"/>
      <c r="H559" s="51"/>
      <c r="I559" s="50"/>
      <c r="J559" s="53"/>
      <c r="K559" s="55" t="str">
        <f t="shared" si="269"/>
        <v/>
      </c>
      <c r="L559" s="50" t="str">
        <f t="shared" si="270"/>
        <v/>
      </c>
      <c r="M559" s="50" t="str">
        <f t="shared" si="271"/>
        <v/>
      </c>
      <c r="N559" s="72" t="str">
        <f t="shared" si="272"/>
        <v/>
      </c>
      <c r="O559" s="72" t="str">
        <f t="shared" si="273"/>
        <v/>
      </c>
      <c r="P559" s="51" t="str">
        <f t="shared" si="274"/>
        <v/>
      </c>
      <c r="Q559" s="21"/>
      <c r="R559" s="68" t="str">
        <f t="shared" si="275"/>
        <v/>
      </c>
      <c r="S559" s="51" t="str">
        <f t="shared" si="276"/>
        <v/>
      </c>
      <c r="T559" s="24"/>
      <c r="U559" s="7" t="str">
        <f t="shared" si="261"/>
        <v/>
      </c>
      <c r="V559" s="8" t="str">
        <f t="shared" si="277"/>
        <v/>
      </c>
      <c r="W559" s="21"/>
      <c r="X559" s="14" t="str">
        <f t="shared" si="262"/>
        <v/>
      </c>
      <c r="Y559" s="14" t="str">
        <f t="shared" si="278"/>
        <v/>
      </c>
      <c r="Z559" s="8" t="str">
        <f t="shared" si="279"/>
        <v/>
      </c>
      <c r="AA559" s="24"/>
      <c r="AB559" s="4" t="str">
        <f>IF(B559="","",COUNT(B$3:B559))</f>
        <v/>
      </c>
      <c r="AC559" s="4" t="str">
        <f>IF(C559="","",COUNT(C$3:C559))</f>
        <v/>
      </c>
      <c r="AD559" s="4" t="str">
        <f>IF(D559="","",COUNT(D$3:D559))</f>
        <v/>
      </c>
      <c r="AE559" s="22" t="str">
        <f>IF(E559="","",COUNTA($E$3:E559))</f>
        <v/>
      </c>
      <c r="AF559" s="60" t="str">
        <f>IF(B559="",IF(OR($C559&lt;&gt;"",$D559&lt;&gt;"",$E559&lt;&gt;"",$F559&lt;&gt;""),INDEX(AF$3:AF558,MATCH(MAX(AB$3:AB558),AB$3:AB558,0),0),""),B559)</f>
        <v/>
      </c>
      <c r="AG559" s="60" t="str">
        <f>IF(C559="",IF(OR($B559&lt;&gt;"",$D559&lt;&gt;"",$E559&lt;&gt;"",$F559&lt;&gt;""),INDEX(AG$3:AG558,MATCH(MAX(AC$3:AC558),AC$3:AC558,0),0),""),C559)</f>
        <v/>
      </c>
      <c r="AH559" s="60" t="str">
        <f>IF(D559="",IF(OR($B559&lt;&gt;"",$C559&lt;&gt;"",$E559&lt;&gt;"",$F559&lt;&gt;""),INDEX(AH$3:AH558,MATCH(MAX(AD$3:AD558),AD$3:AD558,0),0),""),D559)</f>
        <v/>
      </c>
      <c r="AI559" s="19" t="str">
        <f t="shared" si="280"/>
        <v/>
      </c>
      <c r="AJ559" s="22" t="str">
        <f>IF(AK559="","",$AK559&amp;"@"&amp;AL559&amp;IF(AL559="","","@"&amp;COUNTIF($AI$3:AI559,AL559)))</f>
        <v/>
      </c>
      <c r="AK559" s="45" t="str">
        <f t="shared" si="281"/>
        <v/>
      </c>
      <c r="AL559" s="5" t="str">
        <f>IF(AI559="",IF(AND(F559&lt;&gt;"",E559=""),INDEX($AI$3:AI558,MATCH(MAX($AE$3:AE558),$AE$3:AE558,0),0),""),AI559)</f>
        <v/>
      </c>
      <c r="AM559" s="22" t="str">
        <f>IF(入力!F559="","",IFERROR(INDEX(設定!$B$3:$B$100003,IFERROR(MATCH("*"&amp;$F559&amp;"*",設定!B$3:B$100003,0),MATCH("*"&amp;$F559&amp;"*",設定!C$3:C$100003,0)),0),入力!F559))&amp;""</f>
        <v/>
      </c>
      <c r="AN559" s="22" t="str">
        <f>IF(AM559="","",IFERROR(IF(入力!I559="",INDEX(設定!$D$3:$D$100003,MATCH("*"&amp;$AM559&amp;"*",設定!B$3:B$100003,0),0),I559),I559))&amp;""</f>
        <v/>
      </c>
      <c r="AO559" s="22" t="str">
        <f t="shared" si="282"/>
        <v/>
      </c>
      <c r="AP559" s="22" t="str">
        <f t="shared" si="283"/>
        <v/>
      </c>
      <c r="AQ559" s="22" t="str">
        <f>IF(AM559="","",IFERROR(IF(入力!H559="",INDEX(設定!$E$3:$X$100003,MATCH("*"&amp;$AM559&amp;"*",設定!B$3:B$100003,0),MATCH($AK559,設定!$E$1:$X$1,1)),H559),H559))</f>
        <v/>
      </c>
      <c r="AR559" s="23" t="str">
        <f t="shared" si="284"/>
        <v/>
      </c>
      <c r="AS559" s="23" t="str">
        <f>IF(AND(AR559&lt;&gt;"",COUNTIF($AJ$3:AJ559,AJ559)=1),SUMIF($AJ$3:$AR$100003,AJ559,$AR$3:$AR$100003),"")</f>
        <v/>
      </c>
      <c r="AT559" s="23" t="str">
        <f>IF(AND(COUNTIF($AK$3:AK559,AK559)=COUNTIF($AK$3:AK100559,AK559),AK559&lt;&gt;""),SUMIF($AK$3:AK559,AK559,$AR$3:AR559),"")</f>
        <v/>
      </c>
      <c r="AU559" s="125"/>
      <c r="AV559" s="22" t="str">
        <f>IF(COUNT(BA559:BF559)=6,MAX($AV$3:AV558)+1,"")</f>
        <v/>
      </c>
      <c r="AW559" s="22" t="str">
        <f>IF(AX559="","",RANK(AX559,$AX$3:$AX$100003,1)+COUNTIF($AX$3:AX559,AX559)-1)</f>
        <v/>
      </c>
      <c r="AX559" s="22" t="str">
        <f t="shared" si="263"/>
        <v/>
      </c>
      <c r="AY559" s="22" t="str">
        <f>IF(AL559="","",IF(COUNTIF($AL$3:AL559,AL559)=1,1+MAX($AY$3:AY558),INDEX($AY$3:AY558,MATCH(AL559,$AL$3:AL559,0),0)))</f>
        <v/>
      </c>
      <c r="AZ559" s="22" t="str">
        <f>IF(AM559="","",IF(COUNTIF($AM$3:AM559,AM559)=1,1+MAX($AZ$3:AZ558),INDEX($AZ$3:AZ558,MATCH(AM559,$AM$3:AM559,0),0)))</f>
        <v/>
      </c>
      <c r="BA559" s="79" t="str">
        <f t="shared" si="264"/>
        <v/>
      </c>
      <c r="BB559" s="79" t="str">
        <f t="shared" si="265"/>
        <v/>
      </c>
      <c r="BC559" s="22" t="str">
        <f>IF($AL559="","",IF(COUNTIF(AL559,"*"&amp;BC$1&amp;"*"),COUNTIF(AL$3:AL559,"*"&amp;BC$1&amp;"*"),""))</f>
        <v/>
      </c>
      <c r="BD559" s="22" t="str">
        <f>IF($AL559="","",IF(COUNTIF(AM559,"*"&amp;BD$1&amp;"*"),COUNTIF(AM$3:AM559,"*"&amp;BD$1&amp;"*"),""))</f>
        <v/>
      </c>
      <c r="BE559" s="22" t="str">
        <f>IF($AL559="","",IF(COUNTIF(AN559,"*"&amp;BE$1&amp;"*"),COUNTIF(AN$3:AN559,"*"&amp;BE$1&amp;"*"),""))</f>
        <v/>
      </c>
      <c r="BF559" s="22" t="str">
        <f>IF($AL559="","",IF(COUNTIF(AO559,"*"&amp;BF$1&amp;"*"),COUNTIF(AO$3:AO559,"*"&amp;BF$1&amp;"*"),""))</f>
        <v/>
      </c>
      <c r="BG559" s="83" t="str">
        <f t="shared" si="266"/>
        <v/>
      </c>
      <c r="BH559" s="22" t="str">
        <f t="shared" si="267"/>
        <v/>
      </c>
      <c r="BI559" s="22" t="str">
        <f t="shared" si="268"/>
        <v/>
      </c>
      <c r="BK559" s="22" t="str">
        <f>IF($BK$1&gt;=1+MAX($BK$3:BK558),1+MAX($BK$3:BK558),"")</f>
        <v/>
      </c>
      <c r="BL559" s="22" t="str">
        <f t="shared" si="288"/>
        <v/>
      </c>
      <c r="BM559" s="22" t="str">
        <f t="shared" si="288"/>
        <v/>
      </c>
      <c r="BN559" s="22" t="str">
        <f t="shared" si="288"/>
        <v/>
      </c>
      <c r="BO559" s="22" t="str">
        <f t="shared" si="288"/>
        <v/>
      </c>
      <c r="BP559" s="22" t="str">
        <f t="shared" si="288"/>
        <v/>
      </c>
      <c r="BQ559" s="22" t="str">
        <f t="shared" si="288"/>
        <v/>
      </c>
      <c r="BR559" s="22" t="str">
        <f t="shared" si="288"/>
        <v/>
      </c>
      <c r="BS559" s="22" t="str">
        <f t="shared" si="288"/>
        <v/>
      </c>
      <c r="BT559" s="22" t="str">
        <f t="shared" si="288"/>
        <v/>
      </c>
      <c r="BU559" s="22" t="str">
        <f t="shared" si="288"/>
        <v/>
      </c>
      <c r="BV559" s="22" t="str">
        <f t="shared" si="288"/>
        <v/>
      </c>
    </row>
    <row r="560" spans="2:74" ht="30" customHeight="1" x14ac:dyDescent="0.2">
      <c r="B560" s="75"/>
      <c r="C560" s="75"/>
      <c r="D560" s="77"/>
      <c r="E560" s="49"/>
      <c r="F560" s="49"/>
      <c r="G560" s="50"/>
      <c r="H560" s="51"/>
      <c r="I560" s="50"/>
      <c r="J560" s="53"/>
      <c r="K560" s="55" t="str">
        <f t="shared" si="269"/>
        <v/>
      </c>
      <c r="L560" s="50" t="str">
        <f t="shared" si="270"/>
        <v/>
      </c>
      <c r="M560" s="50" t="str">
        <f t="shared" si="271"/>
        <v/>
      </c>
      <c r="N560" s="72" t="str">
        <f t="shared" si="272"/>
        <v/>
      </c>
      <c r="O560" s="72" t="str">
        <f t="shared" si="273"/>
        <v/>
      </c>
      <c r="P560" s="51" t="str">
        <f t="shared" si="274"/>
        <v/>
      </c>
      <c r="Q560" s="21"/>
      <c r="R560" s="68" t="str">
        <f t="shared" si="275"/>
        <v/>
      </c>
      <c r="S560" s="51" t="str">
        <f t="shared" si="276"/>
        <v/>
      </c>
      <c r="T560" s="24"/>
      <c r="U560" s="7" t="str">
        <f t="shared" si="261"/>
        <v/>
      </c>
      <c r="V560" s="8" t="str">
        <f t="shared" si="277"/>
        <v/>
      </c>
      <c r="W560" s="21"/>
      <c r="X560" s="14" t="str">
        <f t="shared" si="262"/>
        <v/>
      </c>
      <c r="Y560" s="14" t="str">
        <f t="shared" si="278"/>
        <v/>
      </c>
      <c r="Z560" s="8" t="str">
        <f t="shared" si="279"/>
        <v/>
      </c>
      <c r="AA560" s="24"/>
      <c r="AB560" s="4" t="str">
        <f>IF(B560="","",COUNT(B$3:B560))</f>
        <v/>
      </c>
      <c r="AC560" s="4" t="str">
        <f>IF(C560="","",COUNT(C$3:C560))</f>
        <v/>
      </c>
      <c r="AD560" s="4" t="str">
        <f>IF(D560="","",COUNT(D$3:D560))</f>
        <v/>
      </c>
      <c r="AE560" s="22" t="str">
        <f>IF(E560="","",COUNTA($E$3:E560))</f>
        <v/>
      </c>
      <c r="AF560" s="60" t="str">
        <f>IF(B560="",IF(OR($C560&lt;&gt;"",$D560&lt;&gt;"",$E560&lt;&gt;"",$F560&lt;&gt;""),INDEX(AF$3:AF559,MATCH(MAX(AB$3:AB559),AB$3:AB559,0),0),""),B560)</f>
        <v/>
      </c>
      <c r="AG560" s="60" t="str">
        <f>IF(C560="",IF(OR($B560&lt;&gt;"",$D560&lt;&gt;"",$E560&lt;&gt;"",$F560&lt;&gt;""),INDEX(AG$3:AG559,MATCH(MAX(AC$3:AC559),AC$3:AC559,0),0),""),C560)</f>
        <v/>
      </c>
      <c r="AH560" s="60" t="str">
        <f>IF(D560="",IF(OR($B560&lt;&gt;"",$C560&lt;&gt;"",$E560&lt;&gt;"",$F560&lt;&gt;""),INDEX(AH$3:AH559,MATCH(MAX(AD$3:AD559),AD$3:AD559,0),0),""),D560)</f>
        <v/>
      </c>
      <c r="AI560" s="19" t="str">
        <f t="shared" si="280"/>
        <v/>
      </c>
      <c r="AJ560" s="22" t="str">
        <f>IF(AK560="","",$AK560&amp;"@"&amp;AL560&amp;IF(AL560="","","@"&amp;COUNTIF($AI$3:AI560,AL560)))</f>
        <v/>
      </c>
      <c r="AK560" s="45" t="str">
        <f t="shared" si="281"/>
        <v/>
      </c>
      <c r="AL560" s="5" t="str">
        <f>IF(AI560="",IF(AND(F560&lt;&gt;"",E560=""),INDEX($AI$3:AI559,MATCH(MAX($AE$3:AE559),$AE$3:AE559,0),0),""),AI560)</f>
        <v/>
      </c>
      <c r="AM560" s="22" t="str">
        <f>IF(入力!F560="","",IFERROR(INDEX(設定!$B$3:$B$100003,IFERROR(MATCH("*"&amp;$F560&amp;"*",設定!B$3:B$100003,0),MATCH("*"&amp;$F560&amp;"*",設定!C$3:C$100003,0)),0),入力!F560))&amp;""</f>
        <v/>
      </c>
      <c r="AN560" s="22" t="str">
        <f>IF(AM560="","",IFERROR(IF(入力!I560="",INDEX(設定!$D$3:$D$100003,MATCH("*"&amp;$AM560&amp;"*",設定!B$3:B$100003,0),0),I560),I560))&amp;""</f>
        <v/>
      </c>
      <c r="AO560" s="22" t="str">
        <f t="shared" si="282"/>
        <v/>
      </c>
      <c r="AP560" s="22" t="str">
        <f t="shared" si="283"/>
        <v/>
      </c>
      <c r="AQ560" s="22" t="str">
        <f>IF(AM560="","",IFERROR(IF(入力!H560="",INDEX(設定!$E$3:$X$100003,MATCH("*"&amp;$AM560&amp;"*",設定!B$3:B$100003,0),MATCH($AK560,設定!$E$1:$X$1,1)),H560),H560))</f>
        <v/>
      </c>
      <c r="AR560" s="23" t="str">
        <f t="shared" si="284"/>
        <v/>
      </c>
      <c r="AS560" s="23" t="str">
        <f>IF(AND(AR560&lt;&gt;"",COUNTIF($AJ$3:AJ560,AJ560)=1),SUMIF($AJ$3:$AR$100003,AJ560,$AR$3:$AR$100003),"")</f>
        <v/>
      </c>
      <c r="AT560" s="23" t="str">
        <f>IF(AND(COUNTIF($AK$3:AK560,AK560)=COUNTIF($AK$3:AK100560,AK560),AK560&lt;&gt;""),SUMIF($AK$3:AK560,AK560,$AR$3:AR560),"")</f>
        <v/>
      </c>
      <c r="AU560" s="125"/>
      <c r="AV560" s="22" t="str">
        <f>IF(COUNT(BA560:BF560)=6,MAX($AV$3:AV559)+1,"")</f>
        <v/>
      </c>
      <c r="AW560" s="22" t="str">
        <f>IF(AX560="","",RANK(AX560,$AX$3:$AX$100003,1)+COUNTIF($AX$3:AX560,AX560)-1)</f>
        <v/>
      </c>
      <c r="AX560" s="22" t="str">
        <f t="shared" si="263"/>
        <v/>
      </c>
      <c r="AY560" s="22" t="str">
        <f>IF(AL560="","",IF(COUNTIF($AL$3:AL560,AL560)=1,1+MAX($AY$3:AY559),INDEX($AY$3:AY559,MATCH(AL560,$AL$3:AL560,0),0)))</f>
        <v/>
      </c>
      <c r="AZ560" s="22" t="str">
        <f>IF(AM560="","",IF(COUNTIF($AM$3:AM560,AM560)=1,1+MAX($AZ$3:AZ559),INDEX($AZ$3:AZ559,MATCH(AM560,$AM$3:AM560,0),0)))</f>
        <v/>
      </c>
      <c r="BA560" s="79" t="str">
        <f t="shared" si="264"/>
        <v/>
      </c>
      <c r="BB560" s="79" t="str">
        <f t="shared" si="265"/>
        <v/>
      </c>
      <c r="BC560" s="22" t="str">
        <f>IF($AL560="","",IF(COUNTIF(AL560,"*"&amp;BC$1&amp;"*"),COUNTIF(AL$3:AL560,"*"&amp;BC$1&amp;"*"),""))</f>
        <v/>
      </c>
      <c r="BD560" s="22" t="str">
        <f>IF($AL560="","",IF(COUNTIF(AM560,"*"&amp;BD$1&amp;"*"),COUNTIF(AM$3:AM560,"*"&amp;BD$1&amp;"*"),""))</f>
        <v/>
      </c>
      <c r="BE560" s="22" t="str">
        <f>IF($AL560="","",IF(COUNTIF(AN560,"*"&amp;BE$1&amp;"*"),COUNTIF(AN$3:AN560,"*"&amp;BE$1&amp;"*"),""))</f>
        <v/>
      </c>
      <c r="BF560" s="22" t="str">
        <f>IF($AL560="","",IF(COUNTIF(AO560,"*"&amp;BF$1&amp;"*"),COUNTIF(AO$3:AO560,"*"&amp;BF$1&amp;"*"),""))</f>
        <v/>
      </c>
      <c r="BG560" s="83" t="str">
        <f t="shared" si="266"/>
        <v/>
      </c>
      <c r="BH560" s="22" t="str">
        <f t="shared" si="267"/>
        <v/>
      </c>
      <c r="BI560" s="22" t="str">
        <f t="shared" si="268"/>
        <v/>
      </c>
      <c r="BK560" s="22" t="str">
        <f>IF($BK$1&gt;=1+MAX($BK$3:BK559),1+MAX($BK$3:BK559),"")</f>
        <v/>
      </c>
      <c r="BL560" s="22" t="str">
        <f t="shared" si="288"/>
        <v/>
      </c>
      <c r="BM560" s="22" t="str">
        <f t="shared" si="288"/>
        <v/>
      </c>
      <c r="BN560" s="22" t="str">
        <f t="shared" si="288"/>
        <v/>
      </c>
      <c r="BO560" s="22" t="str">
        <f t="shared" si="288"/>
        <v/>
      </c>
      <c r="BP560" s="22" t="str">
        <f t="shared" si="288"/>
        <v/>
      </c>
      <c r="BQ560" s="22" t="str">
        <f t="shared" si="288"/>
        <v/>
      </c>
      <c r="BR560" s="22" t="str">
        <f t="shared" si="288"/>
        <v/>
      </c>
      <c r="BS560" s="22" t="str">
        <f t="shared" si="288"/>
        <v/>
      </c>
      <c r="BT560" s="22" t="str">
        <f t="shared" si="288"/>
        <v/>
      </c>
      <c r="BU560" s="22" t="str">
        <f t="shared" si="288"/>
        <v/>
      </c>
      <c r="BV560" s="22" t="str">
        <f t="shared" si="288"/>
        <v/>
      </c>
    </row>
    <row r="561" spans="2:74" ht="30" customHeight="1" x14ac:dyDescent="0.2">
      <c r="B561" s="75"/>
      <c r="C561" s="75"/>
      <c r="D561" s="77"/>
      <c r="E561" s="49"/>
      <c r="F561" s="49"/>
      <c r="G561" s="50"/>
      <c r="H561" s="51"/>
      <c r="I561" s="50"/>
      <c r="J561" s="53"/>
      <c r="K561" s="55" t="str">
        <f t="shared" si="269"/>
        <v/>
      </c>
      <c r="L561" s="50" t="str">
        <f t="shared" si="270"/>
        <v/>
      </c>
      <c r="M561" s="50" t="str">
        <f t="shared" si="271"/>
        <v/>
      </c>
      <c r="N561" s="72" t="str">
        <f t="shared" si="272"/>
        <v/>
      </c>
      <c r="O561" s="72" t="str">
        <f t="shared" si="273"/>
        <v/>
      </c>
      <c r="P561" s="51" t="str">
        <f t="shared" si="274"/>
        <v/>
      </c>
      <c r="Q561" s="21"/>
      <c r="R561" s="68" t="str">
        <f t="shared" si="275"/>
        <v/>
      </c>
      <c r="S561" s="51" t="str">
        <f t="shared" si="276"/>
        <v/>
      </c>
      <c r="T561" s="24"/>
      <c r="U561" s="7" t="str">
        <f t="shared" si="261"/>
        <v/>
      </c>
      <c r="V561" s="8" t="str">
        <f t="shared" si="277"/>
        <v/>
      </c>
      <c r="W561" s="21"/>
      <c r="X561" s="14" t="str">
        <f t="shared" si="262"/>
        <v/>
      </c>
      <c r="Y561" s="14" t="str">
        <f t="shared" si="278"/>
        <v/>
      </c>
      <c r="Z561" s="8" t="str">
        <f t="shared" si="279"/>
        <v/>
      </c>
      <c r="AA561" s="24"/>
      <c r="AB561" s="4" t="str">
        <f>IF(B561="","",COUNT(B$3:B561))</f>
        <v/>
      </c>
      <c r="AC561" s="4" t="str">
        <f>IF(C561="","",COUNT(C$3:C561))</f>
        <v/>
      </c>
      <c r="AD561" s="4" t="str">
        <f>IF(D561="","",COUNT(D$3:D561))</f>
        <v/>
      </c>
      <c r="AE561" s="22" t="str">
        <f>IF(E561="","",COUNTA($E$3:E561))</f>
        <v/>
      </c>
      <c r="AF561" s="60" t="str">
        <f>IF(B561="",IF(OR($C561&lt;&gt;"",$D561&lt;&gt;"",$E561&lt;&gt;"",$F561&lt;&gt;""),INDEX(AF$3:AF560,MATCH(MAX(AB$3:AB560),AB$3:AB560,0),0),""),B561)</f>
        <v/>
      </c>
      <c r="AG561" s="60" t="str">
        <f>IF(C561="",IF(OR($B561&lt;&gt;"",$D561&lt;&gt;"",$E561&lt;&gt;"",$F561&lt;&gt;""),INDEX(AG$3:AG560,MATCH(MAX(AC$3:AC560),AC$3:AC560,0),0),""),C561)</f>
        <v/>
      </c>
      <c r="AH561" s="60" t="str">
        <f>IF(D561="",IF(OR($B561&lt;&gt;"",$C561&lt;&gt;"",$E561&lt;&gt;"",$F561&lt;&gt;""),INDEX(AH$3:AH560,MATCH(MAX(AD$3:AD560),AD$3:AD560,0),0),""),D561)</f>
        <v/>
      </c>
      <c r="AI561" s="19" t="str">
        <f t="shared" si="280"/>
        <v/>
      </c>
      <c r="AJ561" s="22" t="str">
        <f>IF(AK561="","",$AK561&amp;"@"&amp;AL561&amp;IF(AL561="","","@"&amp;COUNTIF($AI$3:AI561,AL561)))</f>
        <v/>
      </c>
      <c r="AK561" s="45" t="str">
        <f t="shared" si="281"/>
        <v/>
      </c>
      <c r="AL561" s="5" t="str">
        <f>IF(AI561="",IF(AND(F561&lt;&gt;"",E561=""),INDEX($AI$3:AI560,MATCH(MAX($AE$3:AE560),$AE$3:AE560,0),0),""),AI561)</f>
        <v/>
      </c>
      <c r="AM561" s="22" t="str">
        <f>IF(入力!F561="","",IFERROR(INDEX(設定!$B$3:$B$100003,IFERROR(MATCH("*"&amp;$F561&amp;"*",設定!B$3:B$100003,0),MATCH("*"&amp;$F561&amp;"*",設定!C$3:C$100003,0)),0),入力!F561))&amp;""</f>
        <v/>
      </c>
      <c r="AN561" s="22" t="str">
        <f>IF(AM561="","",IFERROR(IF(入力!I561="",INDEX(設定!$D$3:$D$100003,MATCH("*"&amp;$AM561&amp;"*",設定!B$3:B$100003,0),0),I561),I561))&amp;""</f>
        <v/>
      </c>
      <c r="AO561" s="22" t="str">
        <f t="shared" si="282"/>
        <v/>
      </c>
      <c r="AP561" s="22" t="str">
        <f t="shared" si="283"/>
        <v/>
      </c>
      <c r="AQ561" s="22" t="str">
        <f>IF(AM561="","",IFERROR(IF(入力!H561="",INDEX(設定!$E$3:$X$100003,MATCH("*"&amp;$AM561&amp;"*",設定!B$3:B$100003,0),MATCH($AK561,設定!$E$1:$X$1,1)),H561),H561))</f>
        <v/>
      </c>
      <c r="AR561" s="23" t="str">
        <f t="shared" si="284"/>
        <v/>
      </c>
      <c r="AS561" s="23" t="str">
        <f>IF(AND(AR561&lt;&gt;"",COUNTIF($AJ$3:AJ561,AJ561)=1),SUMIF($AJ$3:$AR$100003,AJ561,$AR$3:$AR$100003),"")</f>
        <v/>
      </c>
      <c r="AT561" s="23" t="str">
        <f>IF(AND(COUNTIF($AK$3:AK561,AK561)=COUNTIF($AK$3:AK100561,AK561),AK561&lt;&gt;""),SUMIF($AK$3:AK561,AK561,$AR$3:AR561),"")</f>
        <v/>
      </c>
      <c r="AU561" s="125"/>
      <c r="AV561" s="22" t="str">
        <f>IF(COUNT(BA561:BF561)=6,MAX($AV$3:AV560)+1,"")</f>
        <v/>
      </c>
      <c r="AW561" s="22" t="str">
        <f>IF(AX561="","",RANK(AX561,$AX$3:$AX$100003,1)+COUNTIF($AX$3:AX561,AX561)-1)</f>
        <v/>
      </c>
      <c r="AX561" s="22" t="str">
        <f t="shared" si="263"/>
        <v/>
      </c>
      <c r="AY561" s="22" t="str">
        <f>IF(AL561="","",IF(COUNTIF($AL$3:AL561,AL561)=1,1+MAX($AY$3:AY560),INDEX($AY$3:AY560,MATCH(AL561,$AL$3:AL561,0),0)))</f>
        <v/>
      </c>
      <c r="AZ561" s="22" t="str">
        <f>IF(AM561="","",IF(COUNTIF($AM$3:AM561,AM561)=1,1+MAX($AZ$3:AZ560),INDEX($AZ$3:AZ560,MATCH(AM561,$AM$3:AM561,0),0)))</f>
        <v/>
      </c>
      <c r="BA561" s="79" t="str">
        <f t="shared" si="264"/>
        <v/>
      </c>
      <c r="BB561" s="79" t="str">
        <f t="shared" si="265"/>
        <v/>
      </c>
      <c r="BC561" s="22" t="str">
        <f>IF($AL561="","",IF(COUNTIF(AL561,"*"&amp;BC$1&amp;"*"),COUNTIF(AL$3:AL561,"*"&amp;BC$1&amp;"*"),""))</f>
        <v/>
      </c>
      <c r="BD561" s="22" t="str">
        <f>IF($AL561="","",IF(COUNTIF(AM561,"*"&amp;BD$1&amp;"*"),COUNTIF(AM$3:AM561,"*"&amp;BD$1&amp;"*"),""))</f>
        <v/>
      </c>
      <c r="BE561" s="22" t="str">
        <f>IF($AL561="","",IF(COUNTIF(AN561,"*"&amp;BE$1&amp;"*"),COUNTIF(AN$3:AN561,"*"&amp;BE$1&amp;"*"),""))</f>
        <v/>
      </c>
      <c r="BF561" s="22" t="str">
        <f>IF($AL561="","",IF(COUNTIF(AO561,"*"&amp;BF$1&amp;"*"),COUNTIF(AO$3:AO561,"*"&amp;BF$1&amp;"*"),""))</f>
        <v/>
      </c>
      <c r="BG561" s="83" t="str">
        <f t="shared" si="266"/>
        <v/>
      </c>
      <c r="BH561" s="22" t="str">
        <f t="shared" si="267"/>
        <v/>
      </c>
      <c r="BI561" s="22" t="str">
        <f t="shared" si="268"/>
        <v/>
      </c>
      <c r="BK561" s="22" t="str">
        <f>IF($BK$1&gt;=1+MAX($BK$3:BK560),1+MAX($BK$3:BK560),"")</f>
        <v/>
      </c>
      <c r="BL561" s="22" t="str">
        <f t="shared" si="288"/>
        <v/>
      </c>
      <c r="BM561" s="22" t="str">
        <f t="shared" si="288"/>
        <v/>
      </c>
      <c r="BN561" s="22" t="str">
        <f t="shared" si="288"/>
        <v/>
      </c>
      <c r="BO561" s="22" t="str">
        <f t="shared" si="288"/>
        <v/>
      </c>
      <c r="BP561" s="22" t="str">
        <f t="shared" si="288"/>
        <v/>
      </c>
      <c r="BQ561" s="22" t="str">
        <f t="shared" si="288"/>
        <v/>
      </c>
      <c r="BR561" s="22" t="str">
        <f t="shared" si="288"/>
        <v/>
      </c>
      <c r="BS561" s="22" t="str">
        <f t="shared" si="288"/>
        <v/>
      </c>
      <c r="BT561" s="22" t="str">
        <f t="shared" si="288"/>
        <v/>
      </c>
      <c r="BU561" s="22" t="str">
        <f t="shared" si="288"/>
        <v/>
      </c>
      <c r="BV561" s="22" t="str">
        <f t="shared" si="288"/>
        <v/>
      </c>
    </row>
    <row r="562" spans="2:74" ht="30" customHeight="1" x14ac:dyDescent="0.2">
      <c r="B562" s="75"/>
      <c r="C562" s="75"/>
      <c r="D562" s="77"/>
      <c r="E562" s="49"/>
      <c r="F562" s="49"/>
      <c r="G562" s="50"/>
      <c r="H562" s="51"/>
      <c r="I562" s="50"/>
      <c r="J562" s="53"/>
      <c r="K562" s="55" t="str">
        <f t="shared" si="269"/>
        <v/>
      </c>
      <c r="L562" s="50" t="str">
        <f t="shared" si="270"/>
        <v/>
      </c>
      <c r="M562" s="50" t="str">
        <f t="shared" si="271"/>
        <v/>
      </c>
      <c r="N562" s="72" t="str">
        <f t="shared" si="272"/>
        <v/>
      </c>
      <c r="O562" s="72" t="str">
        <f t="shared" si="273"/>
        <v/>
      </c>
      <c r="P562" s="51" t="str">
        <f t="shared" si="274"/>
        <v/>
      </c>
      <c r="Q562" s="21"/>
      <c r="R562" s="68" t="str">
        <f t="shared" si="275"/>
        <v/>
      </c>
      <c r="S562" s="51" t="str">
        <f t="shared" si="276"/>
        <v/>
      </c>
      <c r="T562" s="24"/>
      <c r="U562" s="7" t="str">
        <f t="shared" si="261"/>
        <v/>
      </c>
      <c r="V562" s="8" t="str">
        <f t="shared" si="277"/>
        <v/>
      </c>
      <c r="W562" s="21"/>
      <c r="X562" s="14" t="str">
        <f t="shared" si="262"/>
        <v/>
      </c>
      <c r="Y562" s="14" t="str">
        <f t="shared" si="278"/>
        <v/>
      </c>
      <c r="Z562" s="8" t="str">
        <f t="shared" si="279"/>
        <v/>
      </c>
      <c r="AA562" s="24"/>
      <c r="AB562" s="4" t="str">
        <f>IF(B562="","",COUNT(B$3:B562))</f>
        <v/>
      </c>
      <c r="AC562" s="4" t="str">
        <f>IF(C562="","",COUNT(C$3:C562))</f>
        <v/>
      </c>
      <c r="AD562" s="4" t="str">
        <f>IF(D562="","",COUNT(D$3:D562))</f>
        <v/>
      </c>
      <c r="AE562" s="22" t="str">
        <f>IF(E562="","",COUNTA($E$3:E562))</f>
        <v/>
      </c>
      <c r="AF562" s="60" t="str">
        <f>IF(B562="",IF(OR($C562&lt;&gt;"",$D562&lt;&gt;"",$E562&lt;&gt;"",$F562&lt;&gt;""),INDEX(AF$3:AF561,MATCH(MAX(AB$3:AB561),AB$3:AB561,0),0),""),B562)</f>
        <v/>
      </c>
      <c r="AG562" s="60" t="str">
        <f>IF(C562="",IF(OR($B562&lt;&gt;"",$D562&lt;&gt;"",$E562&lt;&gt;"",$F562&lt;&gt;""),INDEX(AG$3:AG561,MATCH(MAX(AC$3:AC561),AC$3:AC561,0),0),""),C562)</f>
        <v/>
      </c>
      <c r="AH562" s="60" t="str">
        <f>IF(D562="",IF(OR($B562&lt;&gt;"",$C562&lt;&gt;"",$E562&lt;&gt;"",$F562&lt;&gt;""),INDEX(AH$3:AH561,MATCH(MAX(AD$3:AD561),AD$3:AD561,0),0),""),D562)</f>
        <v/>
      </c>
      <c r="AI562" s="19" t="str">
        <f t="shared" si="280"/>
        <v/>
      </c>
      <c r="AJ562" s="22" t="str">
        <f>IF(AK562="","",$AK562&amp;"@"&amp;AL562&amp;IF(AL562="","","@"&amp;COUNTIF($AI$3:AI562,AL562)))</f>
        <v/>
      </c>
      <c r="AK562" s="45" t="str">
        <f t="shared" si="281"/>
        <v/>
      </c>
      <c r="AL562" s="5" t="str">
        <f>IF(AI562="",IF(AND(F562&lt;&gt;"",E562=""),INDEX($AI$3:AI561,MATCH(MAX($AE$3:AE561),$AE$3:AE561,0),0),""),AI562)</f>
        <v/>
      </c>
      <c r="AM562" s="22" t="str">
        <f>IF(入力!F562="","",IFERROR(INDEX(設定!$B$3:$B$100003,IFERROR(MATCH("*"&amp;$F562&amp;"*",設定!B$3:B$100003,0),MATCH("*"&amp;$F562&amp;"*",設定!C$3:C$100003,0)),0),入力!F562))&amp;""</f>
        <v/>
      </c>
      <c r="AN562" s="22" t="str">
        <f>IF(AM562="","",IFERROR(IF(入力!I562="",INDEX(設定!$D$3:$D$100003,MATCH("*"&amp;$AM562&amp;"*",設定!B$3:B$100003,0),0),I562),I562))&amp;""</f>
        <v/>
      </c>
      <c r="AO562" s="22" t="str">
        <f t="shared" si="282"/>
        <v/>
      </c>
      <c r="AP562" s="22" t="str">
        <f t="shared" si="283"/>
        <v/>
      </c>
      <c r="AQ562" s="22" t="str">
        <f>IF(AM562="","",IFERROR(IF(入力!H562="",INDEX(設定!$E$3:$X$100003,MATCH("*"&amp;$AM562&amp;"*",設定!B$3:B$100003,0),MATCH($AK562,設定!$E$1:$X$1,1)),H562),H562))</f>
        <v/>
      </c>
      <c r="AR562" s="23" t="str">
        <f t="shared" si="284"/>
        <v/>
      </c>
      <c r="AS562" s="23" t="str">
        <f>IF(AND(AR562&lt;&gt;"",COUNTIF($AJ$3:AJ562,AJ562)=1),SUMIF($AJ$3:$AR$100003,AJ562,$AR$3:$AR$100003),"")</f>
        <v/>
      </c>
      <c r="AT562" s="23" t="str">
        <f>IF(AND(COUNTIF($AK$3:AK562,AK562)=COUNTIF($AK$3:AK100562,AK562),AK562&lt;&gt;""),SUMIF($AK$3:AK562,AK562,$AR$3:AR562),"")</f>
        <v/>
      </c>
      <c r="AU562" s="125"/>
      <c r="AV562" s="22" t="str">
        <f>IF(COUNT(BA562:BF562)=6,MAX($AV$3:AV561)+1,"")</f>
        <v/>
      </c>
      <c r="AW562" s="22" t="str">
        <f>IF(AX562="","",RANK(AX562,$AX$3:$AX$100003,1)+COUNTIF($AX$3:AX562,AX562)-1)</f>
        <v/>
      </c>
      <c r="AX562" s="22" t="str">
        <f t="shared" si="263"/>
        <v/>
      </c>
      <c r="AY562" s="22" t="str">
        <f>IF(AL562="","",IF(COUNTIF($AL$3:AL562,AL562)=1,1+MAX($AY$3:AY561),INDEX($AY$3:AY561,MATCH(AL562,$AL$3:AL562,0),0)))</f>
        <v/>
      </c>
      <c r="AZ562" s="22" t="str">
        <f>IF(AM562="","",IF(COUNTIF($AM$3:AM562,AM562)=1,1+MAX($AZ$3:AZ561),INDEX($AZ$3:AZ561,MATCH(AM562,$AM$3:AM562,0),0)))</f>
        <v/>
      </c>
      <c r="BA562" s="79" t="str">
        <f t="shared" si="264"/>
        <v/>
      </c>
      <c r="BB562" s="79" t="str">
        <f t="shared" si="265"/>
        <v/>
      </c>
      <c r="BC562" s="22" t="str">
        <f>IF($AL562="","",IF(COUNTIF(AL562,"*"&amp;BC$1&amp;"*"),COUNTIF(AL$3:AL562,"*"&amp;BC$1&amp;"*"),""))</f>
        <v/>
      </c>
      <c r="BD562" s="22" t="str">
        <f>IF($AL562="","",IF(COUNTIF(AM562,"*"&amp;BD$1&amp;"*"),COUNTIF(AM$3:AM562,"*"&amp;BD$1&amp;"*"),""))</f>
        <v/>
      </c>
      <c r="BE562" s="22" t="str">
        <f>IF($AL562="","",IF(COUNTIF(AN562,"*"&amp;BE$1&amp;"*"),COUNTIF(AN$3:AN562,"*"&amp;BE$1&amp;"*"),""))</f>
        <v/>
      </c>
      <c r="BF562" s="22" t="str">
        <f>IF($AL562="","",IF(COUNTIF(AO562,"*"&amp;BF$1&amp;"*"),COUNTIF(AO$3:AO562,"*"&amp;BF$1&amp;"*"),""))</f>
        <v/>
      </c>
      <c r="BG562" s="83" t="str">
        <f t="shared" si="266"/>
        <v/>
      </c>
      <c r="BH562" s="22" t="str">
        <f t="shared" si="267"/>
        <v/>
      </c>
      <c r="BI562" s="22" t="str">
        <f t="shared" si="268"/>
        <v/>
      </c>
      <c r="BK562" s="22" t="str">
        <f>IF($BK$1&gt;=1+MAX($BK$3:BK561),1+MAX($BK$3:BK561),"")</f>
        <v/>
      </c>
      <c r="BL562" s="22" t="str">
        <f t="shared" si="288"/>
        <v/>
      </c>
      <c r="BM562" s="22" t="str">
        <f t="shared" si="288"/>
        <v/>
      </c>
      <c r="BN562" s="22" t="str">
        <f t="shared" si="288"/>
        <v/>
      </c>
      <c r="BO562" s="22" t="str">
        <f t="shared" si="288"/>
        <v/>
      </c>
      <c r="BP562" s="22" t="str">
        <f t="shared" si="288"/>
        <v/>
      </c>
      <c r="BQ562" s="22" t="str">
        <f t="shared" si="288"/>
        <v/>
      </c>
      <c r="BR562" s="22" t="str">
        <f t="shared" si="288"/>
        <v/>
      </c>
      <c r="BS562" s="22" t="str">
        <f t="shared" si="288"/>
        <v/>
      </c>
      <c r="BT562" s="22" t="str">
        <f t="shared" si="288"/>
        <v/>
      </c>
      <c r="BU562" s="22" t="str">
        <f t="shared" si="288"/>
        <v/>
      </c>
      <c r="BV562" s="22" t="str">
        <f t="shared" si="288"/>
        <v/>
      </c>
    </row>
    <row r="563" spans="2:74" ht="30" customHeight="1" x14ac:dyDescent="0.2">
      <c r="B563" s="75"/>
      <c r="C563" s="75"/>
      <c r="D563" s="77"/>
      <c r="E563" s="49"/>
      <c r="F563" s="49"/>
      <c r="G563" s="50"/>
      <c r="H563" s="51"/>
      <c r="I563" s="50"/>
      <c r="J563" s="53"/>
      <c r="K563" s="55" t="str">
        <f t="shared" si="269"/>
        <v/>
      </c>
      <c r="L563" s="50" t="str">
        <f t="shared" si="270"/>
        <v/>
      </c>
      <c r="M563" s="50" t="str">
        <f t="shared" si="271"/>
        <v/>
      </c>
      <c r="N563" s="72" t="str">
        <f t="shared" si="272"/>
        <v/>
      </c>
      <c r="O563" s="72" t="str">
        <f t="shared" si="273"/>
        <v/>
      </c>
      <c r="P563" s="51" t="str">
        <f t="shared" si="274"/>
        <v/>
      </c>
      <c r="Q563" s="21"/>
      <c r="R563" s="68" t="str">
        <f t="shared" si="275"/>
        <v/>
      </c>
      <c r="S563" s="51" t="str">
        <f t="shared" si="276"/>
        <v/>
      </c>
      <c r="T563" s="24"/>
      <c r="U563" s="7" t="str">
        <f t="shared" si="261"/>
        <v/>
      </c>
      <c r="V563" s="8" t="str">
        <f t="shared" si="277"/>
        <v/>
      </c>
      <c r="W563" s="21"/>
      <c r="X563" s="14" t="str">
        <f t="shared" si="262"/>
        <v/>
      </c>
      <c r="Y563" s="14" t="str">
        <f t="shared" si="278"/>
        <v/>
      </c>
      <c r="Z563" s="8" t="str">
        <f t="shared" si="279"/>
        <v/>
      </c>
      <c r="AA563" s="24"/>
      <c r="AB563" s="4" t="str">
        <f>IF(B563="","",COUNT(B$3:B563))</f>
        <v/>
      </c>
      <c r="AC563" s="4" t="str">
        <f>IF(C563="","",COUNT(C$3:C563))</f>
        <v/>
      </c>
      <c r="AD563" s="4" t="str">
        <f>IF(D563="","",COUNT(D$3:D563))</f>
        <v/>
      </c>
      <c r="AE563" s="22" t="str">
        <f>IF(E563="","",COUNTA($E$3:E563))</f>
        <v/>
      </c>
      <c r="AF563" s="60" t="str">
        <f>IF(B563="",IF(OR($C563&lt;&gt;"",$D563&lt;&gt;"",$E563&lt;&gt;"",$F563&lt;&gt;""),INDEX(AF$3:AF562,MATCH(MAX(AB$3:AB562),AB$3:AB562,0),0),""),B563)</f>
        <v/>
      </c>
      <c r="AG563" s="60" t="str">
        <f>IF(C563="",IF(OR($B563&lt;&gt;"",$D563&lt;&gt;"",$E563&lt;&gt;"",$F563&lt;&gt;""),INDEX(AG$3:AG562,MATCH(MAX(AC$3:AC562),AC$3:AC562,0),0),""),C563)</f>
        <v/>
      </c>
      <c r="AH563" s="60" t="str">
        <f>IF(D563="",IF(OR($B563&lt;&gt;"",$C563&lt;&gt;"",$E563&lt;&gt;"",$F563&lt;&gt;""),INDEX(AH$3:AH562,MATCH(MAX(AD$3:AD562),AD$3:AD562,0),0),""),D563)</f>
        <v/>
      </c>
      <c r="AI563" s="19" t="str">
        <f t="shared" si="280"/>
        <v/>
      </c>
      <c r="AJ563" s="22" t="str">
        <f>IF(AK563="","",$AK563&amp;"@"&amp;AL563&amp;IF(AL563="","","@"&amp;COUNTIF($AI$3:AI563,AL563)))</f>
        <v/>
      </c>
      <c r="AK563" s="45" t="str">
        <f t="shared" si="281"/>
        <v/>
      </c>
      <c r="AL563" s="5" t="str">
        <f>IF(AI563="",IF(AND(F563&lt;&gt;"",E563=""),INDEX($AI$3:AI562,MATCH(MAX($AE$3:AE562),$AE$3:AE562,0),0),""),AI563)</f>
        <v/>
      </c>
      <c r="AM563" s="22" t="str">
        <f>IF(入力!F563="","",IFERROR(INDEX(設定!$B$3:$B$100003,IFERROR(MATCH("*"&amp;$F563&amp;"*",設定!B$3:B$100003,0),MATCH("*"&amp;$F563&amp;"*",設定!C$3:C$100003,0)),0),入力!F563))&amp;""</f>
        <v/>
      </c>
      <c r="AN563" s="22" t="str">
        <f>IF(AM563="","",IFERROR(IF(入力!I563="",INDEX(設定!$D$3:$D$100003,MATCH("*"&amp;$AM563&amp;"*",設定!B$3:B$100003,0),0),I563),I563))&amp;""</f>
        <v/>
      </c>
      <c r="AO563" s="22" t="str">
        <f t="shared" si="282"/>
        <v/>
      </c>
      <c r="AP563" s="22" t="str">
        <f t="shared" si="283"/>
        <v/>
      </c>
      <c r="AQ563" s="22" t="str">
        <f>IF(AM563="","",IFERROR(IF(入力!H563="",INDEX(設定!$E$3:$X$100003,MATCH("*"&amp;$AM563&amp;"*",設定!B$3:B$100003,0),MATCH($AK563,設定!$E$1:$X$1,1)),H563),H563))</f>
        <v/>
      </c>
      <c r="AR563" s="23" t="str">
        <f t="shared" si="284"/>
        <v/>
      </c>
      <c r="AS563" s="23" t="str">
        <f>IF(AND(AR563&lt;&gt;"",COUNTIF($AJ$3:AJ563,AJ563)=1),SUMIF($AJ$3:$AR$100003,AJ563,$AR$3:$AR$100003),"")</f>
        <v/>
      </c>
      <c r="AT563" s="23" t="str">
        <f>IF(AND(COUNTIF($AK$3:AK563,AK563)=COUNTIF($AK$3:AK100563,AK563),AK563&lt;&gt;""),SUMIF($AK$3:AK563,AK563,$AR$3:AR563),"")</f>
        <v/>
      </c>
      <c r="AU563" s="125"/>
      <c r="AV563" s="22" t="str">
        <f>IF(COUNT(BA563:BF563)=6,MAX($AV$3:AV562)+1,"")</f>
        <v/>
      </c>
      <c r="AW563" s="22" t="str">
        <f>IF(AX563="","",RANK(AX563,$AX$3:$AX$100003,1)+COUNTIF($AX$3:AX563,AX563)-1)</f>
        <v/>
      </c>
      <c r="AX563" s="22" t="str">
        <f t="shared" si="263"/>
        <v/>
      </c>
      <c r="AY563" s="22" t="str">
        <f>IF(AL563="","",IF(COUNTIF($AL$3:AL563,AL563)=1,1+MAX($AY$3:AY562),INDEX($AY$3:AY562,MATCH(AL563,$AL$3:AL563,0),0)))</f>
        <v/>
      </c>
      <c r="AZ563" s="22" t="str">
        <f>IF(AM563="","",IF(COUNTIF($AM$3:AM563,AM563)=1,1+MAX($AZ$3:AZ562),INDEX($AZ$3:AZ562,MATCH(AM563,$AM$3:AM563,0),0)))</f>
        <v/>
      </c>
      <c r="BA563" s="79" t="str">
        <f t="shared" si="264"/>
        <v/>
      </c>
      <c r="BB563" s="79" t="str">
        <f t="shared" si="265"/>
        <v/>
      </c>
      <c r="BC563" s="22" t="str">
        <f>IF($AL563="","",IF(COUNTIF(AL563,"*"&amp;BC$1&amp;"*"),COUNTIF(AL$3:AL563,"*"&amp;BC$1&amp;"*"),""))</f>
        <v/>
      </c>
      <c r="BD563" s="22" t="str">
        <f>IF($AL563="","",IF(COUNTIF(AM563,"*"&amp;BD$1&amp;"*"),COUNTIF(AM$3:AM563,"*"&amp;BD$1&amp;"*"),""))</f>
        <v/>
      </c>
      <c r="BE563" s="22" t="str">
        <f>IF($AL563="","",IF(COUNTIF(AN563,"*"&amp;BE$1&amp;"*"),COUNTIF(AN$3:AN563,"*"&amp;BE$1&amp;"*"),""))</f>
        <v/>
      </c>
      <c r="BF563" s="22" t="str">
        <f>IF($AL563="","",IF(COUNTIF(AO563,"*"&amp;BF$1&amp;"*"),COUNTIF(AO$3:AO563,"*"&amp;BF$1&amp;"*"),""))</f>
        <v/>
      </c>
      <c r="BG563" s="83" t="str">
        <f t="shared" si="266"/>
        <v/>
      </c>
      <c r="BH563" s="22" t="str">
        <f t="shared" si="267"/>
        <v/>
      </c>
      <c r="BI563" s="22" t="str">
        <f t="shared" si="268"/>
        <v/>
      </c>
      <c r="BK563" s="22" t="str">
        <f>IF($BK$1&gt;=1+MAX($BK$3:BK562),1+MAX($BK$3:BK562),"")</f>
        <v/>
      </c>
      <c r="BL563" s="22" t="str">
        <f t="shared" ref="BL563:BV572" si="289">IFERROR(IF($BK563="","",INDEX($AF$3:$AR$100003,MATCH($BK563,INDEX($AV$3:$AW$100003,0,MATCH($BL$1,$AV$2:$AW$2,0)),0),MATCH(BL$2,$AF$2:$AR$2,0))),"")</f>
        <v/>
      </c>
      <c r="BM563" s="22" t="str">
        <f t="shared" si="289"/>
        <v/>
      </c>
      <c r="BN563" s="22" t="str">
        <f t="shared" si="289"/>
        <v/>
      </c>
      <c r="BO563" s="22" t="str">
        <f t="shared" si="289"/>
        <v/>
      </c>
      <c r="BP563" s="22" t="str">
        <f t="shared" si="289"/>
        <v/>
      </c>
      <c r="BQ563" s="22" t="str">
        <f t="shared" si="289"/>
        <v/>
      </c>
      <c r="BR563" s="22" t="str">
        <f t="shared" si="289"/>
        <v/>
      </c>
      <c r="BS563" s="22" t="str">
        <f t="shared" si="289"/>
        <v/>
      </c>
      <c r="BT563" s="22" t="str">
        <f t="shared" si="289"/>
        <v/>
      </c>
      <c r="BU563" s="22" t="str">
        <f t="shared" si="289"/>
        <v/>
      </c>
      <c r="BV563" s="22" t="str">
        <f t="shared" si="289"/>
        <v/>
      </c>
    </row>
    <row r="564" spans="2:74" ht="30" customHeight="1" x14ac:dyDescent="0.2">
      <c r="B564" s="75"/>
      <c r="C564" s="75"/>
      <c r="D564" s="77"/>
      <c r="E564" s="49"/>
      <c r="F564" s="49"/>
      <c r="G564" s="50"/>
      <c r="H564" s="51"/>
      <c r="I564" s="50"/>
      <c r="J564" s="53"/>
      <c r="K564" s="55" t="str">
        <f t="shared" si="269"/>
        <v/>
      </c>
      <c r="L564" s="50" t="str">
        <f t="shared" si="270"/>
        <v/>
      </c>
      <c r="M564" s="50" t="str">
        <f t="shared" si="271"/>
        <v/>
      </c>
      <c r="N564" s="72" t="str">
        <f t="shared" si="272"/>
        <v/>
      </c>
      <c r="O564" s="72" t="str">
        <f t="shared" si="273"/>
        <v/>
      </c>
      <c r="P564" s="51" t="str">
        <f t="shared" si="274"/>
        <v/>
      </c>
      <c r="Q564" s="21"/>
      <c r="R564" s="68" t="str">
        <f t="shared" si="275"/>
        <v/>
      </c>
      <c r="S564" s="51" t="str">
        <f t="shared" si="276"/>
        <v/>
      </c>
      <c r="T564" s="24"/>
      <c r="U564" s="7" t="str">
        <f t="shared" si="261"/>
        <v/>
      </c>
      <c r="V564" s="8" t="str">
        <f t="shared" si="277"/>
        <v/>
      </c>
      <c r="W564" s="21"/>
      <c r="X564" s="14" t="str">
        <f t="shared" si="262"/>
        <v/>
      </c>
      <c r="Y564" s="14" t="str">
        <f t="shared" si="278"/>
        <v/>
      </c>
      <c r="Z564" s="8" t="str">
        <f t="shared" si="279"/>
        <v/>
      </c>
      <c r="AA564" s="24"/>
      <c r="AB564" s="4" t="str">
        <f>IF(B564="","",COUNT(B$3:B564))</f>
        <v/>
      </c>
      <c r="AC564" s="4" t="str">
        <f>IF(C564="","",COUNT(C$3:C564))</f>
        <v/>
      </c>
      <c r="AD564" s="4" t="str">
        <f>IF(D564="","",COUNT(D$3:D564))</f>
        <v/>
      </c>
      <c r="AE564" s="22" t="str">
        <f>IF(E564="","",COUNTA($E$3:E564))</f>
        <v/>
      </c>
      <c r="AF564" s="60" t="str">
        <f>IF(B564="",IF(OR($C564&lt;&gt;"",$D564&lt;&gt;"",$E564&lt;&gt;"",$F564&lt;&gt;""),INDEX(AF$3:AF563,MATCH(MAX(AB$3:AB563),AB$3:AB563,0),0),""),B564)</f>
        <v/>
      </c>
      <c r="AG564" s="60" t="str">
        <f>IF(C564="",IF(OR($B564&lt;&gt;"",$D564&lt;&gt;"",$E564&lt;&gt;"",$F564&lt;&gt;""),INDEX(AG$3:AG563,MATCH(MAX(AC$3:AC563),AC$3:AC563,0),0),""),C564)</f>
        <v/>
      </c>
      <c r="AH564" s="60" t="str">
        <f>IF(D564="",IF(OR($B564&lt;&gt;"",$C564&lt;&gt;"",$E564&lt;&gt;"",$F564&lt;&gt;""),INDEX(AH$3:AH563,MATCH(MAX(AD$3:AD563),AD$3:AD563,0),0),""),D564)</f>
        <v/>
      </c>
      <c r="AI564" s="19" t="str">
        <f t="shared" si="280"/>
        <v/>
      </c>
      <c r="AJ564" s="22" t="str">
        <f>IF(AK564="","",$AK564&amp;"@"&amp;AL564&amp;IF(AL564="","","@"&amp;COUNTIF($AI$3:AI564,AL564)))</f>
        <v/>
      </c>
      <c r="AK564" s="45" t="str">
        <f t="shared" si="281"/>
        <v/>
      </c>
      <c r="AL564" s="5" t="str">
        <f>IF(AI564="",IF(AND(F564&lt;&gt;"",E564=""),INDEX($AI$3:AI563,MATCH(MAX($AE$3:AE563),$AE$3:AE563,0),0),""),AI564)</f>
        <v/>
      </c>
      <c r="AM564" s="22" t="str">
        <f>IF(入力!F564="","",IFERROR(INDEX(設定!$B$3:$B$100003,IFERROR(MATCH("*"&amp;$F564&amp;"*",設定!B$3:B$100003,0),MATCH("*"&amp;$F564&amp;"*",設定!C$3:C$100003,0)),0),入力!F564))&amp;""</f>
        <v/>
      </c>
      <c r="AN564" s="22" t="str">
        <f>IF(AM564="","",IFERROR(IF(入力!I564="",INDEX(設定!$D$3:$D$100003,MATCH("*"&amp;$AM564&amp;"*",設定!B$3:B$100003,0),0),I564),I564))&amp;""</f>
        <v/>
      </c>
      <c r="AO564" s="22" t="str">
        <f t="shared" si="282"/>
        <v/>
      </c>
      <c r="AP564" s="22" t="str">
        <f t="shared" si="283"/>
        <v/>
      </c>
      <c r="AQ564" s="22" t="str">
        <f>IF(AM564="","",IFERROR(IF(入力!H564="",INDEX(設定!$E$3:$X$100003,MATCH("*"&amp;$AM564&amp;"*",設定!B$3:B$100003,0),MATCH($AK564,設定!$E$1:$X$1,1)),H564),H564))</f>
        <v/>
      </c>
      <c r="AR564" s="23" t="str">
        <f t="shared" si="284"/>
        <v/>
      </c>
      <c r="AS564" s="23" t="str">
        <f>IF(AND(AR564&lt;&gt;"",COUNTIF($AJ$3:AJ564,AJ564)=1),SUMIF($AJ$3:$AR$100003,AJ564,$AR$3:$AR$100003),"")</f>
        <v/>
      </c>
      <c r="AT564" s="23" t="str">
        <f>IF(AND(COUNTIF($AK$3:AK564,AK564)=COUNTIF($AK$3:AK100564,AK564),AK564&lt;&gt;""),SUMIF($AK$3:AK564,AK564,$AR$3:AR564),"")</f>
        <v/>
      </c>
      <c r="AU564" s="125"/>
      <c r="AV564" s="22" t="str">
        <f>IF(COUNT(BA564:BF564)=6,MAX($AV$3:AV563)+1,"")</f>
        <v/>
      </c>
      <c r="AW564" s="22" t="str">
        <f>IF(AX564="","",RANK(AX564,$AX$3:$AX$100003,1)+COUNTIF($AX$3:AX564,AX564)-1)</f>
        <v/>
      </c>
      <c r="AX564" s="22" t="str">
        <f t="shared" si="263"/>
        <v/>
      </c>
      <c r="AY564" s="22" t="str">
        <f>IF(AL564="","",IF(COUNTIF($AL$3:AL564,AL564)=1,1+MAX($AY$3:AY563),INDEX($AY$3:AY563,MATCH(AL564,$AL$3:AL564,0),0)))</f>
        <v/>
      </c>
      <c r="AZ564" s="22" t="str">
        <f>IF(AM564="","",IF(COUNTIF($AM$3:AM564,AM564)=1,1+MAX($AZ$3:AZ563),INDEX($AZ$3:AZ563,MATCH(AM564,$AM$3:AM564,0),0)))</f>
        <v/>
      </c>
      <c r="BA564" s="79" t="str">
        <f t="shared" si="264"/>
        <v/>
      </c>
      <c r="BB564" s="79" t="str">
        <f t="shared" si="265"/>
        <v/>
      </c>
      <c r="BC564" s="22" t="str">
        <f>IF($AL564="","",IF(COUNTIF(AL564,"*"&amp;BC$1&amp;"*"),COUNTIF(AL$3:AL564,"*"&amp;BC$1&amp;"*"),""))</f>
        <v/>
      </c>
      <c r="BD564" s="22" t="str">
        <f>IF($AL564="","",IF(COUNTIF(AM564,"*"&amp;BD$1&amp;"*"),COUNTIF(AM$3:AM564,"*"&amp;BD$1&amp;"*"),""))</f>
        <v/>
      </c>
      <c r="BE564" s="22" t="str">
        <f>IF($AL564="","",IF(COUNTIF(AN564,"*"&amp;BE$1&amp;"*"),COUNTIF(AN$3:AN564,"*"&amp;BE$1&amp;"*"),""))</f>
        <v/>
      </c>
      <c r="BF564" s="22" t="str">
        <f>IF($AL564="","",IF(COUNTIF(AO564,"*"&amp;BF$1&amp;"*"),COUNTIF(AO$3:AO564,"*"&amp;BF$1&amp;"*"),""))</f>
        <v/>
      </c>
      <c r="BG564" s="83" t="str">
        <f t="shared" si="266"/>
        <v/>
      </c>
      <c r="BH564" s="22" t="str">
        <f t="shared" si="267"/>
        <v/>
      </c>
      <c r="BI564" s="22" t="str">
        <f t="shared" si="268"/>
        <v/>
      </c>
      <c r="BK564" s="22" t="str">
        <f>IF($BK$1&gt;=1+MAX($BK$3:BK563),1+MAX($BK$3:BK563),"")</f>
        <v/>
      </c>
      <c r="BL564" s="22" t="str">
        <f t="shared" si="289"/>
        <v/>
      </c>
      <c r="BM564" s="22" t="str">
        <f t="shared" si="289"/>
        <v/>
      </c>
      <c r="BN564" s="22" t="str">
        <f t="shared" si="289"/>
        <v/>
      </c>
      <c r="BO564" s="22" t="str">
        <f t="shared" si="289"/>
        <v/>
      </c>
      <c r="BP564" s="22" t="str">
        <f t="shared" si="289"/>
        <v/>
      </c>
      <c r="BQ564" s="22" t="str">
        <f t="shared" si="289"/>
        <v/>
      </c>
      <c r="BR564" s="22" t="str">
        <f t="shared" si="289"/>
        <v/>
      </c>
      <c r="BS564" s="22" t="str">
        <f t="shared" si="289"/>
        <v/>
      </c>
      <c r="BT564" s="22" t="str">
        <f t="shared" si="289"/>
        <v/>
      </c>
      <c r="BU564" s="22" t="str">
        <f t="shared" si="289"/>
        <v/>
      </c>
      <c r="BV564" s="22" t="str">
        <f t="shared" si="289"/>
        <v/>
      </c>
    </row>
    <row r="565" spans="2:74" ht="30" customHeight="1" x14ac:dyDescent="0.2">
      <c r="B565" s="75"/>
      <c r="C565" s="75"/>
      <c r="D565" s="77"/>
      <c r="E565" s="49"/>
      <c r="F565" s="49"/>
      <c r="G565" s="50"/>
      <c r="H565" s="51"/>
      <c r="I565" s="50"/>
      <c r="J565" s="53"/>
      <c r="K565" s="55" t="str">
        <f t="shared" si="269"/>
        <v/>
      </c>
      <c r="L565" s="50" t="str">
        <f t="shared" si="270"/>
        <v/>
      </c>
      <c r="M565" s="50" t="str">
        <f t="shared" si="271"/>
        <v/>
      </c>
      <c r="N565" s="72" t="str">
        <f t="shared" si="272"/>
        <v/>
      </c>
      <c r="O565" s="72" t="str">
        <f t="shared" si="273"/>
        <v/>
      </c>
      <c r="P565" s="51" t="str">
        <f t="shared" si="274"/>
        <v/>
      </c>
      <c r="Q565" s="21"/>
      <c r="R565" s="68" t="str">
        <f t="shared" si="275"/>
        <v/>
      </c>
      <c r="S565" s="51" t="str">
        <f t="shared" si="276"/>
        <v/>
      </c>
      <c r="T565" s="24"/>
      <c r="U565" s="7" t="str">
        <f t="shared" si="261"/>
        <v/>
      </c>
      <c r="V565" s="8" t="str">
        <f t="shared" si="277"/>
        <v/>
      </c>
      <c r="W565" s="21"/>
      <c r="X565" s="14" t="str">
        <f t="shared" si="262"/>
        <v/>
      </c>
      <c r="Y565" s="14" t="str">
        <f t="shared" si="278"/>
        <v/>
      </c>
      <c r="Z565" s="8" t="str">
        <f t="shared" si="279"/>
        <v/>
      </c>
      <c r="AA565" s="24"/>
      <c r="AB565" s="4" t="str">
        <f>IF(B565="","",COUNT(B$3:B565))</f>
        <v/>
      </c>
      <c r="AC565" s="4" t="str">
        <f>IF(C565="","",COUNT(C$3:C565))</f>
        <v/>
      </c>
      <c r="AD565" s="4" t="str">
        <f>IF(D565="","",COUNT(D$3:D565))</f>
        <v/>
      </c>
      <c r="AE565" s="22" t="str">
        <f>IF(E565="","",COUNTA($E$3:E565))</f>
        <v/>
      </c>
      <c r="AF565" s="60" t="str">
        <f>IF(B565="",IF(OR($C565&lt;&gt;"",$D565&lt;&gt;"",$E565&lt;&gt;"",$F565&lt;&gt;""),INDEX(AF$3:AF564,MATCH(MAX(AB$3:AB564),AB$3:AB564,0),0),""),B565)</f>
        <v/>
      </c>
      <c r="AG565" s="60" t="str">
        <f>IF(C565="",IF(OR($B565&lt;&gt;"",$D565&lt;&gt;"",$E565&lt;&gt;"",$F565&lt;&gt;""),INDEX(AG$3:AG564,MATCH(MAX(AC$3:AC564),AC$3:AC564,0),0),""),C565)</f>
        <v/>
      </c>
      <c r="AH565" s="60" t="str">
        <f>IF(D565="",IF(OR($B565&lt;&gt;"",$C565&lt;&gt;"",$E565&lt;&gt;"",$F565&lt;&gt;""),INDEX(AH$3:AH564,MATCH(MAX(AD$3:AD564),AD$3:AD564,0),0),""),D565)</f>
        <v/>
      </c>
      <c r="AI565" s="19" t="str">
        <f t="shared" si="280"/>
        <v/>
      </c>
      <c r="AJ565" s="22" t="str">
        <f>IF(AK565="","",$AK565&amp;"@"&amp;AL565&amp;IF(AL565="","","@"&amp;COUNTIF($AI$3:AI565,AL565)))</f>
        <v/>
      </c>
      <c r="AK565" s="45" t="str">
        <f t="shared" si="281"/>
        <v/>
      </c>
      <c r="AL565" s="5" t="str">
        <f>IF(AI565="",IF(AND(F565&lt;&gt;"",E565=""),INDEX($AI$3:AI564,MATCH(MAX($AE$3:AE564),$AE$3:AE564,0),0),""),AI565)</f>
        <v/>
      </c>
      <c r="AM565" s="22" t="str">
        <f>IF(入力!F565="","",IFERROR(INDEX(設定!$B$3:$B$100003,IFERROR(MATCH("*"&amp;$F565&amp;"*",設定!B$3:B$100003,0),MATCH("*"&amp;$F565&amp;"*",設定!C$3:C$100003,0)),0),入力!F565))&amp;""</f>
        <v/>
      </c>
      <c r="AN565" s="22" t="str">
        <f>IF(AM565="","",IFERROR(IF(入力!I565="",INDEX(設定!$D$3:$D$100003,MATCH("*"&amp;$AM565&amp;"*",設定!B$3:B$100003,0),0),I565),I565))&amp;""</f>
        <v/>
      </c>
      <c r="AO565" s="22" t="str">
        <f t="shared" si="282"/>
        <v/>
      </c>
      <c r="AP565" s="22" t="str">
        <f t="shared" si="283"/>
        <v/>
      </c>
      <c r="AQ565" s="22" t="str">
        <f>IF(AM565="","",IFERROR(IF(入力!H565="",INDEX(設定!$E$3:$X$100003,MATCH("*"&amp;$AM565&amp;"*",設定!B$3:B$100003,0),MATCH($AK565,設定!$E$1:$X$1,1)),H565),H565))</f>
        <v/>
      </c>
      <c r="AR565" s="23" t="str">
        <f t="shared" si="284"/>
        <v/>
      </c>
      <c r="AS565" s="23" t="str">
        <f>IF(AND(AR565&lt;&gt;"",COUNTIF($AJ$3:AJ565,AJ565)=1),SUMIF($AJ$3:$AR$100003,AJ565,$AR$3:$AR$100003),"")</f>
        <v/>
      </c>
      <c r="AT565" s="23" t="str">
        <f>IF(AND(COUNTIF($AK$3:AK565,AK565)=COUNTIF($AK$3:AK100565,AK565),AK565&lt;&gt;""),SUMIF($AK$3:AK565,AK565,$AR$3:AR565),"")</f>
        <v/>
      </c>
      <c r="AU565" s="125"/>
      <c r="AV565" s="22" t="str">
        <f>IF(COUNT(BA565:BF565)=6,MAX($AV$3:AV564)+1,"")</f>
        <v/>
      </c>
      <c r="AW565" s="22" t="str">
        <f>IF(AX565="","",RANK(AX565,$AX$3:$AX$100003,1)+COUNTIF($AX$3:AX565,AX565)-1)</f>
        <v/>
      </c>
      <c r="AX565" s="22" t="str">
        <f t="shared" si="263"/>
        <v/>
      </c>
      <c r="AY565" s="22" t="str">
        <f>IF(AL565="","",IF(COUNTIF($AL$3:AL565,AL565)=1,1+MAX($AY$3:AY564),INDEX($AY$3:AY564,MATCH(AL565,$AL$3:AL565,0),0)))</f>
        <v/>
      </c>
      <c r="AZ565" s="22" t="str">
        <f>IF(AM565="","",IF(COUNTIF($AM$3:AM565,AM565)=1,1+MAX($AZ$3:AZ564),INDEX($AZ$3:AZ564,MATCH(AM565,$AM$3:AM565,0),0)))</f>
        <v/>
      </c>
      <c r="BA565" s="79" t="str">
        <f t="shared" si="264"/>
        <v/>
      </c>
      <c r="BB565" s="79" t="str">
        <f t="shared" si="265"/>
        <v/>
      </c>
      <c r="BC565" s="22" t="str">
        <f>IF($AL565="","",IF(COUNTIF(AL565,"*"&amp;BC$1&amp;"*"),COUNTIF(AL$3:AL565,"*"&amp;BC$1&amp;"*"),""))</f>
        <v/>
      </c>
      <c r="BD565" s="22" t="str">
        <f>IF($AL565="","",IF(COUNTIF(AM565,"*"&amp;BD$1&amp;"*"),COUNTIF(AM$3:AM565,"*"&amp;BD$1&amp;"*"),""))</f>
        <v/>
      </c>
      <c r="BE565" s="22" t="str">
        <f>IF($AL565="","",IF(COUNTIF(AN565,"*"&amp;BE$1&amp;"*"),COUNTIF(AN$3:AN565,"*"&amp;BE$1&amp;"*"),""))</f>
        <v/>
      </c>
      <c r="BF565" s="22" t="str">
        <f>IF($AL565="","",IF(COUNTIF(AO565,"*"&amp;BF$1&amp;"*"),COUNTIF(AO$3:AO565,"*"&amp;BF$1&amp;"*"),""))</f>
        <v/>
      </c>
      <c r="BG565" s="83" t="str">
        <f t="shared" si="266"/>
        <v/>
      </c>
      <c r="BH565" s="22" t="str">
        <f t="shared" si="267"/>
        <v/>
      </c>
      <c r="BI565" s="22" t="str">
        <f t="shared" si="268"/>
        <v/>
      </c>
      <c r="BK565" s="22" t="str">
        <f>IF($BK$1&gt;=1+MAX($BK$3:BK564),1+MAX($BK$3:BK564),"")</f>
        <v/>
      </c>
      <c r="BL565" s="22" t="str">
        <f t="shared" si="289"/>
        <v/>
      </c>
      <c r="BM565" s="22" t="str">
        <f t="shared" si="289"/>
        <v/>
      </c>
      <c r="BN565" s="22" t="str">
        <f t="shared" si="289"/>
        <v/>
      </c>
      <c r="BO565" s="22" t="str">
        <f t="shared" si="289"/>
        <v/>
      </c>
      <c r="BP565" s="22" t="str">
        <f t="shared" si="289"/>
        <v/>
      </c>
      <c r="BQ565" s="22" t="str">
        <f t="shared" si="289"/>
        <v/>
      </c>
      <c r="BR565" s="22" t="str">
        <f t="shared" si="289"/>
        <v/>
      </c>
      <c r="BS565" s="22" t="str">
        <f t="shared" si="289"/>
        <v/>
      </c>
      <c r="BT565" s="22" t="str">
        <f t="shared" si="289"/>
        <v/>
      </c>
      <c r="BU565" s="22" t="str">
        <f t="shared" si="289"/>
        <v/>
      </c>
      <c r="BV565" s="22" t="str">
        <f t="shared" si="289"/>
        <v/>
      </c>
    </row>
    <row r="566" spans="2:74" ht="30" customHeight="1" x14ac:dyDescent="0.2">
      <c r="B566" s="75"/>
      <c r="C566" s="75"/>
      <c r="D566" s="77"/>
      <c r="E566" s="49"/>
      <c r="F566" s="49"/>
      <c r="G566" s="50"/>
      <c r="H566" s="51"/>
      <c r="I566" s="50"/>
      <c r="J566" s="53"/>
      <c r="K566" s="55" t="str">
        <f t="shared" si="269"/>
        <v/>
      </c>
      <c r="L566" s="50" t="str">
        <f t="shared" si="270"/>
        <v/>
      </c>
      <c r="M566" s="50" t="str">
        <f t="shared" si="271"/>
        <v/>
      </c>
      <c r="N566" s="72" t="str">
        <f t="shared" si="272"/>
        <v/>
      </c>
      <c r="O566" s="72" t="str">
        <f t="shared" si="273"/>
        <v/>
      </c>
      <c r="P566" s="51" t="str">
        <f t="shared" si="274"/>
        <v/>
      </c>
      <c r="Q566" s="21"/>
      <c r="R566" s="68" t="str">
        <f t="shared" si="275"/>
        <v/>
      </c>
      <c r="S566" s="51" t="str">
        <f t="shared" si="276"/>
        <v/>
      </c>
      <c r="T566" s="24"/>
      <c r="U566" s="7" t="str">
        <f t="shared" si="261"/>
        <v/>
      </c>
      <c r="V566" s="8" t="str">
        <f t="shared" si="277"/>
        <v/>
      </c>
      <c r="W566" s="21"/>
      <c r="X566" s="14" t="str">
        <f t="shared" si="262"/>
        <v/>
      </c>
      <c r="Y566" s="14" t="str">
        <f t="shared" si="278"/>
        <v/>
      </c>
      <c r="Z566" s="8" t="str">
        <f t="shared" si="279"/>
        <v/>
      </c>
      <c r="AA566" s="24"/>
      <c r="AB566" s="4" t="str">
        <f>IF(B566="","",COUNT(B$3:B566))</f>
        <v/>
      </c>
      <c r="AC566" s="4" t="str">
        <f>IF(C566="","",COUNT(C$3:C566))</f>
        <v/>
      </c>
      <c r="AD566" s="4" t="str">
        <f>IF(D566="","",COUNT(D$3:D566))</f>
        <v/>
      </c>
      <c r="AE566" s="22" t="str">
        <f>IF(E566="","",COUNTA($E$3:E566))</f>
        <v/>
      </c>
      <c r="AF566" s="60" t="str">
        <f>IF(B566="",IF(OR($C566&lt;&gt;"",$D566&lt;&gt;"",$E566&lt;&gt;"",$F566&lt;&gt;""),INDEX(AF$3:AF565,MATCH(MAX(AB$3:AB565),AB$3:AB565,0),0),""),B566)</f>
        <v/>
      </c>
      <c r="AG566" s="60" t="str">
        <f>IF(C566="",IF(OR($B566&lt;&gt;"",$D566&lt;&gt;"",$E566&lt;&gt;"",$F566&lt;&gt;""),INDEX(AG$3:AG565,MATCH(MAX(AC$3:AC565),AC$3:AC565,0),0),""),C566)</f>
        <v/>
      </c>
      <c r="AH566" s="60" t="str">
        <f>IF(D566="",IF(OR($B566&lt;&gt;"",$C566&lt;&gt;"",$E566&lt;&gt;"",$F566&lt;&gt;""),INDEX(AH$3:AH565,MATCH(MAX(AD$3:AD565),AD$3:AD565,0),0),""),D566)</f>
        <v/>
      </c>
      <c r="AI566" s="19" t="str">
        <f t="shared" si="280"/>
        <v/>
      </c>
      <c r="AJ566" s="22" t="str">
        <f>IF(AK566="","",$AK566&amp;"@"&amp;AL566&amp;IF(AL566="","","@"&amp;COUNTIF($AI$3:AI566,AL566)))</f>
        <v/>
      </c>
      <c r="AK566" s="45" t="str">
        <f t="shared" si="281"/>
        <v/>
      </c>
      <c r="AL566" s="5" t="str">
        <f>IF(AI566="",IF(AND(F566&lt;&gt;"",E566=""),INDEX($AI$3:AI565,MATCH(MAX($AE$3:AE565),$AE$3:AE565,0),0),""),AI566)</f>
        <v/>
      </c>
      <c r="AM566" s="22" t="str">
        <f>IF(入力!F566="","",IFERROR(INDEX(設定!$B$3:$B$100003,IFERROR(MATCH("*"&amp;$F566&amp;"*",設定!B$3:B$100003,0),MATCH("*"&amp;$F566&amp;"*",設定!C$3:C$100003,0)),0),入力!F566))&amp;""</f>
        <v/>
      </c>
      <c r="AN566" s="22" t="str">
        <f>IF(AM566="","",IFERROR(IF(入力!I566="",INDEX(設定!$D$3:$D$100003,MATCH("*"&amp;$AM566&amp;"*",設定!B$3:B$100003,0),0),I566),I566))&amp;""</f>
        <v/>
      </c>
      <c r="AO566" s="22" t="str">
        <f t="shared" si="282"/>
        <v/>
      </c>
      <c r="AP566" s="22" t="str">
        <f t="shared" si="283"/>
        <v/>
      </c>
      <c r="AQ566" s="22" t="str">
        <f>IF(AM566="","",IFERROR(IF(入力!H566="",INDEX(設定!$E$3:$X$100003,MATCH("*"&amp;$AM566&amp;"*",設定!B$3:B$100003,0),MATCH($AK566,設定!$E$1:$X$1,1)),H566),H566))</f>
        <v/>
      </c>
      <c r="AR566" s="23" t="str">
        <f t="shared" si="284"/>
        <v/>
      </c>
      <c r="AS566" s="23" t="str">
        <f>IF(AND(AR566&lt;&gt;"",COUNTIF($AJ$3:AJ566,AJ566)=1),SUMIF($AJ$3:$AR$100003,AJ566,$AR$3:$AR$100003),"")</f>
        <v/>
      </c>
      <c r="AT566" s="23" t="str">
        <f>IF(AND(COUNTIF($AK$3:AK566,AK566)=COUNTIF($AK$3:AK100566,AK566),AK566&lt;&gt;""),SUMIF($AK$3:AK566,AK566,$AR$3:AR566),"")</f>
        <v/>
      </c>
      <c r="AU566" s="125"/>
      <c r="AV566" s="22" t="str">
        <f>IF(COUNT(BA566:BF566)=6,MAX($AV$3:AV565)+1,"")</f>
        <v/>
      </c>
      <c r="AW566" s="22" t="str">
        <f>IF(AX566="","",RANK(AX566,$AX$3:$AX$100003,1)+COUNTIF($AX$3:AX566,AX566)-1)</f>
        <v/>
      </c>
      <c r="AX566" s="22" t="str">
        <f t="shared" si="263"/>
        <v/>
      </c>
      <c r="AY566" s="22" t="str">
        <f>IF(AL566="","",IF(COUNTIF($AL$3:AL566,AL566)=1,1+MAX($AY$3:AY565),INDEX($AY$3:AY565,MATCH(AL566,$AL$3:AL566,0),0)))</f>
        <v/>
      </c>
      <c r="AZ566" s="22" t="str">
        <f>IF(AM566="","",IF(COUNTIF($AM$3:AM566,AM566)=1,1+MAX($AZ$3:AZ565),INDEX($AZ$3:AZ565,MATCH(AM566,$AM$3:AM566,0),0)))</f>
        <v/>
      </c>
      <c r="BA566" s="79" t="str">
        <f t="shared" si="264"/>
        <v/>
      </c>
      <c r="BB566" s="79" t="str">
        <f t="shared" si="265"/>
        <v/>
      </c>
      <c r="BC566" s="22" t="str">
        <f>IF($AL566="","",IF(COUNTIF(AL566,"*"&amp;BC$1&amp;"*"),COUNTIF(AL$3:AL566,"*"&amp;BC$1&amp;"*"),""))</f>
        <v/>
      </c>
      <c r="BD566" s="22" t="str">
        <f>IF($AL566="","",IF(COUNTIF(AM566,"*"&amp;BD$1&amp;"*"),COUNTIF(AM$3:AM566,"*"&amp;BD$1&amp;"*"),""))</f>
        <v/>
      </c>
      <c r="BE566" s="22" t="str">
        <f>IF($AL566="","",IF(COUNTIF(AN566,"*"&amp;BE$1&amp;"*"),COUNTIF(AN$3:AN566,"*"&amp;BE$1&amp;"*"),""))</f>
        <v/>
      </c>
      <c r="BF566" s="22" t="str">
        <f>IF($AL566="","",IF(COUNTIF(AO566,"*"&amp;BF$1&amp;"*"),COUNTIF(AO$3:AO566,"*"&amp;BF$1&amp;"*"),""))</f>
        <v/>
      </c>
      <c r="BG566" s="83" t="str">
        <f t="shared" si="266"/>
        <v/>
      </c>
      <c r="BH566" s="22" t="str">
        <f t="shared" si="267"/>
        <v/>
      </c>
      <c r="BI566" s="22" t="str">
        <f t="shared" si="268"/>
        <v/>
      </c>
      <c r="BK566" s="22" t="str">
        <f>IF($BK$1&gt;=1+MAX($BK$3:BK565),1+MAX($BK$3:BK565),"")</f>
        <v/>
      </c>
      <c r="BL566" s="22" t="str">
        <f t="shared" si="289"/>
        <v/>
      </c>
      <c r="BM566" s="22" t="str">
        <f t="shared" si="289"/>
        <v/>
      </c>
      <c r="BN566" s="22" t="str">
        <f t="shared" si="289"/>
        <v/>
      </c>
      <c r="BO566" s="22" t="str">
        <f t="shared" si="289"/>
        <v/>
      </c>
      <c r="BP566" s="22" t="str">
        <f t="shared" si="289"/>
        <v/>
      </c>
      <c r="BQ566" s="22" t="str">
        <f t="shared" si="289"/>
        <v/>
      </c>
      <c r="BR566" s="22" t="str">
        <f t="shared" si="289"/>
        <v/>
      </c>
      <c r="BS566" s="22" t="str">
        <f t="shared" si="289"/>
        <v/>
      </c>
      <c r="BT566" s="22" t="str">
        <f t="shared" si="289"/>
        <v/>
      </c>
      <c r="BU566" s="22" t="str">
        <f t="shared" si="289"/>
        <v/>
      </c>
      <c r="BV566" s="22" t="str">
        <f t="shared" si="289"/>
        <v/>
      </c>
    </row>
    <row r="567" spans="2:74" ht="30" customHeight="1" x14ac:dyDescent="0.2">
      <c r="B567" s="75"/>
      <c r="C567" s="75"/>
      <c r="D567" s="77"/>
      <c r="E567" s="49"/>
      <c r="F567" s="49"/>
      <c r="G567" s="50"/>
      <c r="H567" s="51"/>
      <c r="I567" s="50"/>
      <c r="J567" s="53"/>
      <c r="K567" s="55" t="str">
        <f t="shared" si="269"/>
        <v/>
      </c>
      <c r="L567" s="50" t="str">
        <f t="shared" si="270"/>
        <v/>
      </c>
      <c r="M567" s="50" t="str">
        <f t="shared" si="271"/>
        <v/>
      </c>
      <c r="N567" s="72" t="str">
        <f t="shared" si="272"/>
        <v/>
      </c>
      <c r="O567" s="72" t="str">
        <f t="shared" si="273"/>
        <v/>
      </c>
      <c r="P567" s="51" t="str">
        <f t="shared" si="274"/>
        <v/>
      </c>
      <c r="Q567" s="21"/>
      <c r="R567" s="68" t="str">
        <f t="shared" si="275"/>
        <v/>
      </c>
      <c r="S567" s="51" t="str">
        <f t="shared" si="276"/>
        <v/>
      </c>
      <c r="T567" s="24"/>
      <c r="U567" s="7" t="str">
        <f t="shared" si="261"/>
        <v/>
      </c>
      <c r="V567" s="8" t="str">
        <f t="shared" si="277"/>
        <v/>
      </c>
      <c r="W567" s="21"/>
      <c r="X567" s="14" t="str">
        <f t="shared" si="262"/>
        <v/>
      </c>
      <c r="Y567" s="14" t="str">
        <f t="shared" si="278"/>
        <v/>
      </c>
      <c r="Z567" s="8" t="str">
        <f t="shared" si="279"/>
        <v/>
      </c>
      <c r="AA567" s="24"/>
      <c r="AB567" s="4" t="str">
        <f>IF(B567="","",COUNT(B$3:B567))</f>
        <v/>
      </c>
      <c r="AC567" s="4" t="str">
        <f>IF(C567="","",COUNT(C$3:C567))</f>
        <v/>
      </c>
      <c r="AD567" s="4" t="str">
        <f>IF(D567="","",COUNT(D$3:D567))</f>
        <v/>
      </c>
      <c r="AE567" s="22" t="str">
        <f>IF(E567="","",COUNTA($E$3:E567))</f>
        <v/>
      </c>
      <c r="AF567" s="60" t="str">
        <f>IF(B567="",IF(OR($C567&lt;&gt;"",$D567&lt;&gt;"",$E567&lt;&gt;"",$F567&lt;&gt;""),INDEX(AF$3:AF566,MATCH(MAX(AB$3:AB566),AB$3:AB566,0),0),""),B567)</f>
        <v/>
      </c>
      <c r="AG567" s="60" t="str">
        <f>IF(C567="",IF(OR($B567&lt;&gt;"",$D567&lt;&gt;"",$E567&lt;&gt;"",$F567&lt;&gt;""),INDEX(AG$3:AG566,MATCH(MAX(AC$3:AC566),AC$3:AC566,0),0),""),C567)</f>
        <v/>
      </c>
      <c r="AH567" s="60" t="str">
        <f>IF(D567="",IF(OR($B567&lt;&gt;"",$C567&lt;&gt;"",$E567&lt;&gt;"",$F567&lt;&gt;""),INDEX(AH$3:AH566,MATCH(MAX(AD$3:AD566),AD$3:AD566,0),0),""),D567)</f>
        <v/>
      </c>
      <c r="AI567" s="19" t="str">
        <f t="shared" si="280"/>
        <v/>
      </c>
      <c r="AJ567" s="22" t="str">
        <f>IF(AK567="","",$AK567&amp;"@"&amp;AL567&amp;IF(AL567="","","@"&amp;COUNTIF($AI$3:AI567,AL567)))</f>
        <v/>
      </c>
      <c r="AK567" s="45" t="str">
        <f t="shared" si="281"/>
        <v/>
      </c>
      <c r="AL567" s="5" t="str">
        <f>IF(AI567="",IF(AND(F567&lt;&gt;"",E567=""),INDEX($AI$3:AI566,MATCH(MAX($AE$3:AE566),$AE$3:AE566,0),0),""),AI567)</f>
        <v/>
      </c>
      <c r="AM567" s="22" t="str">
        <f>IF(入力!F567="","",IFERROR(INDEX(設定!$B$3:$B$100003,IFERROR(MATCH("*"&amp;$F567&amp;"*",設定!B$3:B$100003,0),MATCH("*"&amp;$F567&amp;"*",設定!C$3:C$100003,0)),0),入力!F567))&amp;""</f>
        <v/>
      </c>
      <c r="AN567" s="22" t="str">
        <f>IF(AM567="","",IFERROR(IF(入力!I567="",INDEX(設定!$D$3:$D$100003,MATCH("*"&amp;$AM567&amp;"*",設定!B$3:B$100003,0),0),I567),I567))&amp;""</f>
        <v/>
      </c>
      <c r="AO567" s="22" t="str">
        <f t="shared" si="282"/>
        <v/>
      </c>
      <c r="AP567" s="22" t="str">
        <f t="shared" si="283"/>
        <v/>
      </c>
      <c r="AQ567" s="22" t="str">
        <f>IF(AM567="","",IFERROR(IF(入力!H567="",INDEX(設定!$E$3:$X$100003,MATCH("*"&amp;$AM567&amp;"*",設定!B$3:B$100003,0),MATCH($AK567,設定!$E$1:$X$1,1)),H567),H567))</f>
        <v/>
      </c>
      <c r="AR567" s="23" t="str">
        <f t="shared" si="284"/>
        <v/>
      </c>
      <c r="AS567" s="23" t="str">
        <f>IF(AND(AR567&lt;&gt;"",COUNTIF($AJ$3:AJ567,AJ567)=1),SUMIF($AJ$3:$AR$100003,AJ567,$AR$3:$AR$100003),"")</f>
        <v/>
      </c>
      <c r="AT567" s="23" t="str">
        <f>IF(AND(COUNTIF($AK$3:AK567,AK567)=COUNTIF($AK$3:AK100567,AK567),AK567&lt;&gt;""),SUMIF($AK$3:AK567,AK567,$AR$3:AR567),"")</f>
        <v/>
      </c>
      <c r="AU567" s="125"/>
      <c r="AV567" s="22" t="str">
        <f>IF(COUNT(BA567:BF567)=6,MAX($AV$3:AV566)+1,"")</f>
        <v/>
      </c>
      <c r="AW567" s="22" t="str">
        <f>IF(AX567="","",RANK(AX567,$AX$3:$AX$100003,1)+COUNTIF($AX$3:AX567,AX567)-1)</f>
        <v/>
      </c>
      <c r="AX567" s="22" t="str">
        <f t="shared" si="263"/>
        <v/>
      </c>
      <c r="AY567" s="22" t="str">
        <f>IF(AL567="","",IF(COUNTIF($AL$3:AL567,AL567)=1,1+MAX($AY$3:AY566),INDEX($AY$3:AY566,MATCH(AL567,$AL$3:AL567,0),0)))</f>
        <v/>
      </c>
      <c r="AZ567" s="22" t="str">
        <f>IF(AM567="","",IF(COUNTIF($AM$3:AM567,AM567)=1,1+MAX($AZ$3:AZ566),INDEX($AZ$3:AZ566,MATCH(AM567,$AM$3:AM567,0),0)))</f>
        <v/>
      </c>
      <c r="BA567" s="79" t="str">
        <f t="shared" si="264"/>
        <v/>
      </c>
      <c r="BB567" s="79" t="str">
        <f t="shared" si="265"/>
        <v/>
      </c>
      <c r="BC567" s="22" t="str">
        <f>IF($AL567="","",IF(COUNTIF(AL567,"*"&amp;BC$1&amp;"*"),COUNTIF(AL$3:AL567,"*"&amp;BC$1&amp;"*"),""))</f>
        <v/>
      </c>
      <c r="BD567" s="22" t="str">
        <f>IF($AL567="","",IF(COUNTIF(AM567,"*"&amp;BD$1&amp;"*"),COUNTIF(AM$3:AM567,"*"&amp;BD$1&amp;"*"),""))</f>
        <v/>
      </c>
      <c r="BE567" s="22" t="str">
        <f>IF($AL567="","",IF(COUNTIF(AN567,"*"&amp;BE$1&amp;"*"),COUNTIF(AN$3:AN567,"*"&amp;BE$1&amp;"*"),""))</f>
        <v/>
      </c>
      <c r="BF567" s="22" t="str">
        <f>IF($AL567="","",IF(COUNTIF(AO567,"*"&amp;BF$1&amp;"*"),COUNTIF(AO$3:AO567,"*"&amp;BF$1&amp;"*"),""))</f>
        <v/>
      </c>
      <c r="BG567" s="83" t="str">
        <f t="shared" si="266"/>
        <v/>
      </c>
      <c r="BH567" s="22" t="str">
        <f t="shared" si="267"/>
        <v/>
      </c>
      <c r="BI567" s="22" t="str">
        <f t="shared" si="268"/>
        <v/>
      </c>
      <c r="BK567" s="22" t="str">
        <f>IF($BK$1&gt;=1+MAX($BK$3:BK566),1+MAX($BK$3:BK566),"")</f>
        <v/>
      </c>
      <c r="BL567" s="22" t="str">
        <f t="shared" si="289"/>
        <v/>
      </c>
      <c r="BM567" s="22" t="str">
        <f t="shared" si="289"/>
        <v/>
      </c>
      <c r="BN567" s="22" t="str">
        <f t="shared" si="289"/>
        <v/>
      </c>
      <c r="BO567" s="22" t="str">
        <f t="shared" si="289"/>
        <v/>
      </c>
      <c r="BP567" s="22" t="str">
        <f t="shared" si="289"/>
        <v/>
      </c>
      <c r="BQ567" s="22" t="str">
        <f t="shared" si="289"/>
        <v/>
      </c>
      <c r="BR567" s="22" t="str">
        <f t="shared" si="289"/>
        <v/>
      </c>
      <c r="BS567" s="22" t="str">
        <f t="shared" si="289"/>
        <v/>
      </c>
      <c r="BT567" s="22" t="str">
        <f t="shared" si="289"/>
        <v/>
      </c>
      <c r="BU567" s="22" t="str">
        <f t="shared" si="289"/>
        <v/>
      </c>
      <c r="BV567" s="22" t="str">
        <f t="shared" si="289"/>
        <v/>
      </c>
    </row>
    <row r="568" spans="2:74" ht="30" customHeight="1" x14ac:dyDescent="0.2">
      <c r="B568" s="75"/>
      <c r="C568" s="75"/>
      <c r="D568" s="77"/>
      <c r="E568" s="49"/>
      <c r="F568" s="49"/>
      <c r="G568" s="50"/>
      <c r="H568" s="51"/>
      <c r="I568" s="50"/>
      <c r="J568" s="53"/>
      <c r="K568" s="55" t="str">
        <f t="shared" si="269"/>
        <v/>
      </c>
      <c r="L568" s="50" t="str">
        <f t="shared" si="270"/>
        <v/>
      </c>
      <c r="M568" s="50" t="str">
        <f t="shared" si="271"/>
        <v/>
      </c>
      <c r="N568" s="72" t="str">
        <f t="shared" si="272"/>
        <v/>
      </c>
      <c r="O568" s="72" t="str">
        <f t="shared" si="273"/>
        <v/>
      </c>
      <c r="P568" s="51" t="str">
        <f t="shared" si="274"/>
        <v/>
      </c>
      <c r="Q568" s="21"/>
      <c r="R568" s="68" t="str">
        <f t="shared" si="275"/>
        <v/>
      </c>
      <c r="S568" s="51" t="str">
        <f t="shared" si="276"/>
        <v/>
      </c>
      <c r="T568" s="24"/>
      <c r="U568" s="7" t="str">
        <f t="shared" si="261"/>
        <v/>
      </c>
      <c r="V568" s="8" t="str">
        <f t="shared" si="277"/>
        <v/>
      </c>
      <c r="W568" s="21"/>
      <c r="X568" s="14" t="str">
        <f t="shared" si="262"/>
        <v/>
      </c>
      <c r="Y568" s="14" t="str">
        <f t="shared" si="278"/>
        <v/>
      </c>
      <c r="Z568" s="8" t="str">
        <f t="shared" si="279"/>
        <v/>
      </c>
      <c r="AA568" s="24"/>
      <c r="AB568" s="4" t="str">
        <f>IF(B568="","",COUNT(B$3:B568))</f>
        <v/>
      </c>
      <c r="AC568" s="4" t="str">
        <f>IF(C568="","",COUNT(C$3:C568))</f>
        <v/>
      </c>
      <c r="AD568" s="4" t="str">
        <f>IF(D568="","",COUNT(D$3:D568))</f>
        <v/>
      </c>
      <c r="AE568" s="22" t="str">
        <f>IF(E568="","",COUNTA($E$3:E568))</f>
        <v/>
      </c>
      <c r="AF568" s="60" t="str">
        <f>IF(B568="",IF(OR($C568&lt;&gt;"",$D568&lt;&gt;"",$E568&lt;&gt;"",$F568&lt;&gt;""),INDEX(AF$3:AF567,MATCH(MAX(AB$3:AB567),AB$3:AB567,0),0),""),B568)</f>
        <v/>
      </c>
      <c r="AG568" s="60" t="str">
        <f>IF(C568="",IF(OR($B568&lt;&gt;"",$D568&lt;&gt;"",$E568&lt;&gt;"",$F568&lt;&gt;""),INDEX(AG$3:AG567,MATCH(MAX(AC$3:AC567),AC$3:AC567,0),0),""),C568)</f>
        <v/>
      </c>
      <c r="AH568" s="60" t="str">
        <f>IF(D568="",IF(OR($B568&lt;&gt;"",$C568&lt;&gt;"",$E568&lt;&gt;"",$F568&lt;&gt;""),INDEX(AH$3:AH567,MATCH(MAX(AD$3:AD567),AD$3:AD567,0),0),""),D568)</f>
        <v/>
      </c>
      <c r="AI568" s="19" t="str">
        <f t="shared" si="280"/>
        <v/>
      </c>
      <c r="AJ568" s="22" t="str">
        <f>IF(AK568="","",$AK568&amp;"@"&amp;AL568&amp;IF(AL568="","","@"&amp;COUNTIF($AI$3:AI568,AL568)))</f>
        <v/>
      </c>
      <c r="AK568" s="45" t="str">
        <f t="shared" si="281"/>
        <v/>
      </c>
      <c r="AL568" s="5" t="str">
        <f>IF(AI568="",IF(AND(F568&lt;&gt;"",E568=""),INDEX($AI$3:AI567,MATCH(MAX($AE$3:AE567),$AE$3:AE567,0),0),""),AI568)</f>
        <v/>
      </c>
      <c r="AM568" s="22" t="str">
        <f>IF(入力!F568="","",IFERROR(INDEX(設定!$B$3:$B$100003,IFERROR(MATCH("*"&amp;$F568&amp;"*",設定!B$3:B$100003,0),MATCH("*"&amp;$F568&amp;"*",設定!C$3:C$100003,0)),0),入力!F568))&amp;""</f>
        <v/>
      </c>
      <c r="AN568" s="22" t="str">
        <f>IF(AM568="","",IFERROR(IF(入力!I568="",INDEX(設定!$D$3:$D$100003,MATCH("*"&amp;$AM568&amp;"*",設定!B$3:B$100003,0),0),I568),I568))&amp;""</f>
        <v/>
      </c>
      <c r="AO568" s="22" t="str">
        <f t="shared" si="282"/>
        <v/>
      </c>
      <c r="AP568" s="22" t="str">
        <f t="shared" si="283"/>
        <v/>
      </c>
      <c r="AQ568" s="22" t="str">
        <f>IF(AM568="","",IFERROR(IF(入力!H568="",INDEX(設定!$E$3:$X$100003,MATCH("*"&amp;$AM568&amp;"*",設定!B$3:B$100003,0),MATCH($AK568,設定!$E$1:$X$1,1)),H568),H568))</f>
        <v/>
      </c>
      <c r="AR568" s="23" t="str">
        <f t="shared" si="284"/>
        <v/>
      </c>
      <c r="AS568" s="23" t="str">
        <f>IF(AND(AR568&lt;&gt;"",COUNTIF($AJ$3:AJ568,AJ568)=1),SUMIF($AJ$3:$AR$100003,AJ568,$AR$3:$AR$100003),"")</f>
        <v/>
      </c>
      <c r="AT568" s="23" t="str">
        <f>IF(AND(COUNTIF($AK$3:AK568,AK568)=COUNTIF($AK$3:AK100568,AK568),AK568&lt;&gt;""),SUMIF($AK$3:AK568,AK568,$AR$3:AR568),"")</f>
        <v/>
      </c>
      <c r="AU568" s="125"/>
      <c r="AV568" s="22" t="str">
        <f>IF(COUNT(BA568:BF568)=6,MAX($AV$3:AV567)+1,"")</f>
        <v/>
      </c>
      <c r="AW568" s="22" t="str">
        <f>IF(AX568="","",RANK(AX568,$AX$3:$AX$100003,1)+COUNTIF($AX$3:AX568,AX568)-1)</f>
        <v/>
      </c>
      <c r="AX568" s="22" t="str">
        <f t="shared" si="263"/>
        <v/>
      </c>
      <c r="AY568" s="22" t="str">
        <f>IF(AL568="","",IF(COUNTIF($AL$3:AL568,AL568)=1,1+MAX($AY$3:AY567),INDEX($AY$3:AY567,MATCH(AL568,$AL$3:AL568,0),0)))</f>
        <v/>
      </c>
      <c r="AZ568" s="22" t="str">
        <f>IF(AM568="","",IF(COUNTIF($AM$3:AM568,AM568)=1,1+MAX($AZ$3:AZ567),INDEX($AZ$3:AZ567,MATCH(AM568,$AM$3:AM568,0),0)))</f>
        <v/>
      </c>
      <c r="BA568" s="79" t="str">
        <f t="shared" si="264"/>
        <v/>
      </c>
      <c r="BB568" s="79" t="str">
        <f t="shared" si="265"/>
        <v/>
      </c>
      <c r="BC568" s="22" t="str">
        <f>IF($AL568="","",IF(COUNTIF(AL568,"*"&amp;BC$1&amp;"*"),COUNTIF(AL$3:AL568,"*"&amp;BC$1&amp;"*"),""))</f>
        <v/>
      </c>
      <c r="BD568" s="22" t="str">
        <f>IF($AL568="","",IF(COUNTIF(AM568,"*"&amp;BD$1&amp;"*"),COUNTIF(AM$3:AM568,"*"&amp;BD$1&amp;"*"),""))</f>
        <v/>
      </c>
      <c r="BE568" s="22" t="str">
        <f>IF($AL568="","",IF(COUNTIF(AN568,"*"&amp;BE$1&amp;"*"),COUNTIF(AN$3:AN568,"*"&amp;BE$1&amp;"*"),""))</f>
        <v/>
      </c>
      <c r="BF568" s="22" t="str">
        <f>IF($AL568="","",IF(COUNTIF(AO568,"*"&amp;BF$1&amp;"*"),COUNTIF(AO$3:AO568,"*"&amp;BF$1&amp;"*"),""))</f>
        <v/>
      </c>
      <c r="BG568" s="83" t="str">
        <f t="shared" si="266"/>
        <v/>
      </c>
      <c r="BH568" s="22" t="str">
        <f t="shared" si="267"/>
        <v/>
      </c>
      <c r="BI568" s="22" t="str">
        <f t="shared" si="268"/>
        <v/>
      </c>
      <c r="BK568" s="22" t="str">
        <f>IF($BK$1&gt;=1+MAX($BK$3:BK567),1+MAX($BK$3:BK567),"")</f>
        <v/>
      </c>
      <c r="BL568" s="22" t="str">
        <f t="shared" si="289"/>
        <v/>
      </c>
      <c r="BM568" s="22" t="str">
        <f t="shared" si="289"/>
        <v/>
      </c>
      <c r="BN568" s="22" t="str">
        <f t="shared" si="289"/>
        <v/>
      </c>
      <c r="BO568" s="22" t="str">
        <f t="shared" si="289"/>
        <v/>
      </c>
      <c r="BP568" s="22" t="str">
        <f t="shared" si="289"/>
        <v/>
      </c>
      <c r="BQ568" s="22" t="str">
        <f t="shared" si="289"/>
        <v/>
      </c>
      <c r="BR568" s="22" t="str">
        <f t="shared" si="289"/>
        <v/>
      </c>
      <c r="BS568" s="22" t="str">
        <f t="shared" si="289"/>
        <v/>
      </c>
      <c r="BT568" s="22" t="str">
        <f t="shared" si="289"/>
        <v/>
      </c>
      <c r="BU568" s="22" t="str">
        <f t="shared" si="289"/>
        <v/>
      </c>
      <c r="BV568" s="22" t="str">
        <f t="shared" si="289"/>
        <v/>
      </c>
    </row>
    <row r="569" spans="2:74" ht="30" customHeight="1" x14ac:dyDescent="0.2">
      <c r="B569" s="75"/>
      <c r="C569" s="75"/>
      <c r="D569" s="77"/>
      <c r="E569" s="49"/>
      <c r="F569" s="49"/>
      <c r="G569" s="50"/>
      <c r="H569" s="51"/>
      <c r="I569" s="50"/>
      <c r="J569" s="53"/>
      <c r="K569" s="55" t="str">
        <f t="shared" si="269"/>
        <v/>
      </c>
      <c r="L569" s="50" t="str">
        <f t="shared" si="270"/>
        <v/>
      </c>
      <c r="M569" s="50" t="str">
        <f t="shared" si="271"/>
        <v/>
      </c>
      <c r="N569" s="72" t="str">
        <f t="shared" si="272"/>
        <v/>
      </c>
      <c r="O569" s="72" t="str">
        <f t="shared" si="273"/>
        <v/>
      </c>
      <c r="P569" s="51" t="str">
        <f t="shared" si="274"/>
        <v/>
      </c>
      <c r="Q569" s="21"/>
      <c r="R569" s="68" t="str">
        <f t="shared" si="275"/>
        <v/>
      </c>
      <c r="S569" s="51" t="str">
        <f t="shared" si="276"/>
        <v/>
      </c>
      <c r="T569" s="24"/>
      <c r="U569" s="7" t="str">
        <f t="shared" si="261"/>
        <v/>
      </c>
      <c r="V569" s="8" t="str">
        <f t="shared" si="277"/>
        <v/>
      </c>
      <c r="W569" s="21"/>
      <c r="X569" s="14" t="str">
        <f t="shared" si="262"/>
        <v/>
      </c>
      <c r="Y569" s="14" t="str">
        <f t="shared" si="278"/>
        <v/>
      </c>
      <c r="Z569" s="8" t="str">
        <f t="shared" si="279"/>
        <v/>
      </c>
      <c r="AA569" s="24"/>
      <c r="AB569" s="4" t="str">
        <f>IF(B569="","",COUNT(B$3:B569))</f>
        <v/>
      </c>
      <c r="AC569" s="4" t="str">
        <f>IF(C569="","",COUNT(C$3:C569))</f>
        <v/>
      </c>
      <c r="AD569" s="4" t="str">
        <f>IF(D569="","",COUNT(D$3:D569))</f>
        <v/>
      </c>
      <c r="AE569" s="22" t="str">
        <f>IF(E569="","",COUNTA($E$3:E569))</f>
        <v/>
      </c>
      <c r="AF569" s="60" t="str">
        <f>IF(B569="",IF(OR($C569&lt;&gt;"",$D569&lt;&gt;"",$E569&lt;&gt;"",$F569&lt;&gt;""),INDEX(AF$3:AF568,MATCH(MAX(AB$3:AB568),AB$3:AB568,0),0),""),B569)</f>
        <v/>
      </c>
      <c r="AG569" s="60" t="str">
        <f>IF(C569="",IF(OR($B569&lt;&gt;"",$D569&lt;&gt;"",$E569&lt;&gt;"",$F569&lt;&gt;""),INDEX(AG$3:AG568,MATCH(MAX(AC$3:AC568),AC$3:AC568,0),0),""),C569)</f>
        <v/>
      </c>
      <c r="AH569" s="60" t="str">
        <f>IF(D569="",IF(OR($B569&lt;&gt;"",$C569&lt;&gt;"",$E569&lt;&gt;"",$F569&lt;&gt;""),INDEX(AH$3:AH568,MATCH(MAX(AD$3:AD568),AD$3:AD568,0),0),""),D569)</f>
        <v/>
      </c>
      <c r="AI569" s="19" t="str">
        <f t="shared" si="280"/>
        <v/>
      </c>
      <c r="AJ569" s="22" t="str">
        <f>IF(AK569="","",$AK569&amp;"@"&amp;AL569&amp;IF(AL569="","","@"&amp;COUNTIF($AI$3:AI569,AL569)))</f>
        <v/>
      </c>
      <c r="AK569" s="45" t="str">
        <f t="shared" si="281"/>
        <v/>
      </c>
      <c r="AL569" s="5" t="str">
        <f>IF(AI569="",IF(AND(F569&lt;&gt;"",E569=""),INDEX($AI$3:AI568,MATCH(MAX($AE$3:AE568),$AE$3:AE568,0),0),""),AI569)</f>
        <v/>
      </c>
      <c r="AM569" s="22" t="str">
        <f>IF(入力!F569="","",IFERROR(INDEX(設定!$B$3:$B$100003,IFERROR(MATCH("*"&amp;$F569&amp;"*",設定!B$3:B$100003,0),MATCH("*"&amp;$F569&amp;"*",設定!C$3:C$100003,0)),0),入力!F569))&amp;""</f>
        <v/>
      </c>
      <c r="AN569" s="22" t="str">
        <f>IF(AM569="","",IFERROR(IF(入力!I569="",INDEX(設定!$D$3:$D$100003,MATCH("*"&amp;$AM569&amp;"*",設定!B$3:B$100003,0),0),I569),I569))&amp;""</f>
        <v/>
      </c>
      <c r="AO569" s="22" t="str">
        <f t="shared" si="282"/>
        <v/>
      </c>
      <c r="AP569" s="22" t="str">
        <f t="shared" si="283"/>
        <v/>
      </c>
      <c r="AQ569" s="22" t="str">
        <f>IF(AM569="","",IFERROR(IF(入力!H569="",INDEX(設定!$E$3:$X$100003,MATCH("*"&amp;$AM569&amp;"*",設定!B$3:B$100003,0),MATCH($AK569,設定!$E$1:$X$1,1)),H569),H569))</f>
        <v/>
      </c>
      <c r="AR569" s="23" t="str">
        <f t="shared" si="284"/>
        <v/>
      </c>
      <c r="AS569" s="23" t="str">
        <f>IF(AND(AR569&lt;&gt;"",COUNTIF($AJ$3:AJ569,AJ569)=1),SUMIF($AJ$3:$AR$100003,AJ569,$AR$3:$AR$100003),"")</f>
        <v/>
      </c>
      <c r="AT569" s="23" t="str">
        <f>IF(AND(COUNTIF($AK$3:AK569,AK569)=COUNTIF($AK$3:AK100569,AK569),AK569&lt;&gt;""),SUMIF($AK$3:AK569,AK569,$AR$3:AR569),"")</f>
        <v/>
      </c>
      <c r="AU569" s="125"/>
      <c r="AV569" s="22" t="str">
        <f>IF(COUNT(BA569:BF569)=6,MAX($AV$3:AV568)+1,"")</f>
        <v/>
      </c>
      <c r="AW569" s="22" t="str">
        <f>IF(AX569="","",RANK(AX569,$AX$3:$AX$100003,1)+COUNTIF($AX$3:AX569,AX569)-1)</f>
        <v/>
      </c>
      <c r="AX569" s="22" t="str">
        <f t="shared" si="263"/>
        <v/>
      </c>
      <c r="AY569" s="22" t="str">
        <f>IF(AL569="","",IF(COUNTIF($AL$3:AL569,AL569)=1,1+MAX($AY$3:AY568),INDEX($AY$3:AY568,MATCH(AL569,$AL$3:AL569,0),0)))</f>
        <v/>
      </c>
      <c r="AZ569" s="22" t="str">
        <f>IF(AM569="","",IF(COUNTIF($AM$3:AM569,AM569)=1,1+MAX($AZ$3:AZ568),INDEX($AZ$3:AZ568,MATCH(AM569,$AM$3:AM569,0),0)))</f>
        <v/>
      </c>
      <c r="BA569" s="79" t="str">
        <f t="shared" si="264"/>
        <v/>
      </c>
      <c r="BB569" s="79" t="str">
        <f t="shared" si="265"/>
        <v/>
      </c>
      <c r="BC569" s="22" t="str">
        <f>IF($AL569="","",IF(COUNTIF(AL569,"*"&amp;BC$1&amp;"*"),COUNTIF(AL$3:AL569,"*"&amp;BC$1&amp;"*"),""))</f>
        <v/>
      </c>
      <c r="BD569" s="22" t="str">
        <f>IF($AL569="","",IF(COUNTIF(AM569,"*"&amp;BD$1&amp;"*"),COUNTIF(AM$3:AM569,"*"&amp;BD$1&amp;"*"),""))</f>
        <v/>
      </c>
      <c r="BE569" s="22" t="str">
        <f>IF($AL569="","",IF(COUNTIF(AN569,"*"&amp;BE$1&amp;"*"),COUNTIF(AN$3:AN569,"*"&amp;BE$1&amp;"*"),""))</f>
        <v/>
      </c>
      <c r="BF569" s="22" t="str">
        <f>IF($AL569="","",IF(COUNTIF(AO569,"*"&amp;BF$1&amp;"*"),COUNTIF(AO$3:AO569,"*"&amp;BF$1&amp;"*"),""))</f>
        <v/>
      </c>
      <c r="BG569" s="83" t="str">
        <f t="shared" si="266"/>
        <v/>
      </c>
      <c r="BH569" s="22" t="str">
        <f t="shared" si="267"/>
        <v/>
      </c>
      <c r="BI569" s="22" t="str">
        <f t="shared" si="268"/>
        <v/>
      </c>
      <c r="BK569" s="22" t="str">
        <f>IF($BK$1&gt;=1+MAX($BK$3:BK568),1+MAX($BK$3:BK568),"")</f>
        <v/>
      </c>
      <c r="BL569" s="22" t="str">
        <f t="shared" si="289"/>
        <v/>
      </c>
      <c r="BM569" s="22" t="str">
        <f t="shared" si="289"/>
        <v/>
      </c>
      <c r="BN569" s="22" t="str">
        <f t="shared" si="289"/>
        <v/>
      </c>
      <c r="BO569" s="22" t="str">
        <f t="shared" si="289"/>
        <v/>
      </c>
      <c r="BP569" s="22" t="str">
        <f t="shared" si="289"/>
        <v/>
      </c>
      <c r="BQ569" s="22" t="str">
        <f t="shared" si="289"/>
        <v/>
      </c>
      <c r="BR569" s="22" t="str">
        <f t="shared" si="289"/>
        <v/>
      </c>
      <c r="BS569" s="22" t="str">
        <f t="shared" si="289"/>
        <v/>
      </c>
      <c r="BT569" s="22" t="str">
        <f t="shared" si="289"/>
        <v/>
      </c>
      <c r="BU569" s="22" t="str">
        <f t="shared" si="289"/>
        <v/>
      </c>
      <c r="BV569" s="22" t="str">
        <f t="shared" si="289"/>
        <v/>
      </c>
    </row>
    <row r="570" spans="2:74" ht="30" customHeight="1" x14ac:dyDescent="0.2">
      <c r="B570" s="75"/>
      <c r="C570" s="75"/>
      <c r="D570" s="77"/>
      <c r="E570" s="49"/>
      <c r="F570" s="49"/>
      <c r="G570" s="50"/>
      <c r="H570" s="51"/>
      <c r="I570" s="50"/>
      <c r="J570" s="53"/>
      <c r="K570" s="55" t="str">
        <f t="shared" si="269"/>
        <v/>
      </c>
      <c r="L570" s="50" t="str">
        <f t="shared" si="270"/>
        <v/>
      </c>
      <c r="M570" s="50" t="str">
        <f t="shared" si="271"/>
        <v/>
      </c>
      <c r="N570" s="72" t="str">
        <f t="shared" si="272"/>
        <v/>
      </c>
      <c r="O570" s="72" t="str">
        <f t="shared" si="273"/>
        <v/>
      </c>
      <c r="P570" s="51" t="str">
        <f t="shared" si="274"/>
        <v/>
      </c>
      <c r="Q570" s="21"/>
      <c r="R570" s="68" t="str">
        <f t="shared" si="275"/>
        <v/>
      </c>
      <c r="S570" s="51" t="str">
        <f t="shared" si="276"/>
        <v/>
      </c>
      <c r="T570" s="24"/>
      <c r="U570" s="7" t="str">
        <f t="shared" si="261"/>
        <v/>
      </c>
      <c r="V570" s="8" t="str">
        <f t="shared" si="277"/>
        <v/>
      </c>
      <c r="W570" s="21"/>
      <c r="X570" s="14" t="str">
        <f t="shared" si="262"/>
        <v/>
      </c>
      <c r="Y570" s="14" t="str">
        <f t="shared" si="278"/>
        <v/>
      </c>
      <c r="Z570" s="8" t="str">
        <f t="shared" si="279"/>
        <v/>
      </c>
      <c r="AA570" s="24"/>
      <c r="AB570" s="4" t="str">
        <f>IF(B570="","",COUNT(B$3:B570))</f>
        <v/>
      </c>
      <c r="AC570" s="4" t="str">
        <f>IF(C570="","",COUNT(C$3:C570))</f>
        <v/>
      </c>
      <c r="AD570" s="4" t="str">
        <f>IF(D570="","",COUNT(D$3:D570))</f>
        <v/>
      </c>
      <c r="AE570" s="22" t="str">
        <f>IF(E570="","",COUNTA($E$3:E570))</f>
        <v/>
      </c>
      <c r="AF570" s="60" t="str">
        <f>IF(B570="",IF(OR($C570&lt;&gt;"",$D570&lt;&gt;"",$E570&lt;&gt;"",$F570&lt;&gt;""),INDEX(AF$3:AF569,MATCH(MAX(AB$3:AB569),AB$3:AB569,0),0),""),B570)</f>
        <v/>
      </c>
      <c r="AG570" s="60" t="str">
        <f>IF(C570="",IF(OR($B570&lt;&gt;"",$D570&lt;&gt;"",$E570&lt;&gt;"",$F570&lt;&gt;""),INDEX(AG$3:AG569,MATCH(MAX(AC$3:AC569),AC$3:AC569,0),0),""),C570)</f>
        <v/>
      </c>
      <c r="AH570" s="60" t="str">
        <f>IF(D570="",IF(OR($B570&lt;&gt;"",$C570&lt;&gt;"",$E570&lt;&gt;"",$F570&lt;&gt;""),INDEX(AH$3:AH569,MATCH(MAX(AD$3:AD569),AD$3:AD569,0),0),""),D570)</f>
        <v/>
      </c>
      <c r="AI570" s="19" t="str">
        <f t="shared" si="280"/>
        <v/>
      </c>
      <c r="AJ570" s="22" t="str">
        <f>IF(AK570="","",$AK570&amp;"@"&amp;AL570&amp;IF(AL570="","","@"&amp;COUNTIF($AI$3:AI570,AL570)))</f>
        <v/>
      </c>
      <c r="AK570" s="45" t="str">
        <f t="shared" si="281"/>
        <v/>
      </c>
      <c r="AL570" s="5" t="str">
        <f>IF(AI570="",IF(AND(F570&lt;&gt;"",E570=""),INDEX($AI$3:AI569,MATCH(MAX($AE$3:AE569),$AE$3:AE569,0),0),""),AI570)</f>
        <v/>
      </c>
      <c r="AM570" s="22" t="str">
        <f>IF(入力!F570="","",IFERROR(INDEX(設定!$B$3:$B$100003,IFERROR(MATCH("*"&amp;$F570&amp;"*",設定!B$3:B$100003,0),MATCH("*"&amp;$F570&amp;"*",設定!C$3:C$100003,0)),0),入力!F570))&amp;""</f>
        <v/>
      </c>
      <c r="AN570" s="22" t="str">
        <f>IF(AM570="","",IFERROR(IF(入力!I570="",INDEX(設定!$D$3:$D$100003,MATCH("*"&amp;$AM570&amp;"*",設定!B$3:B$100003,0),0),I570),I570))&amp;""</f>
        <v/>
      </c>
      <c r="AO570" s="22" t="str">
        <f t="shared" si="282"/>
        <v/>
      </c>
      <c r="AP570" s="22" t="str">
        <f t="shared" si="283"/>
        <v/>
      </c>
      <c r="AQ570" s="22" t="str">
        <f>IF(AM570="","",IFERROR(IF(入力!H570="",INDEX(設定!$E$3:$X$100003,MATCH("*"&amp;$AM570&amp;"*",設定!B$3:B$100003,0),MATCH($AK570,設定!$E$1:$X$1,1)),H570),H570))</f>
        <v/>
      </c>
      <c r="AR570" s="23" t="str">
        <f t="shared" si="284"/>
        <v/>
      </c>
      <c r="AS570" s="23" t="str">
        <f>IF(AND(AR570&lt;&gt;"",COUNTIF($AJ$3:AJ570,AJ570)=1),SUMIF($AJ$3:$AR$100003,AJ570,$AR$3:$AR$100003),"")</f>
        <v/>
      </c>
      <c r="AT570" s="23" t="str">
        <f>IF(AND(COUNTIF($AK$3:AK570,AK570)=COUNTIF($AK$3:AK100570,AK570),AK570&lt;&gt;""),SUMIF($AK$3:AK570,AK570,$AR$3:AR570),"")</f>
        <v/>
      </c>
      <c r="AU570" s="125"/>
      <c r="AV570" s="22" t="str">
        <f>IF(COUNT(BA570:BF570)=6,MAX($AV$3:AV569)+1,"")</f>
        <v/>
      </c>
      <c r="AW570" s="22" t="str">
        <f>IF(AX570="","",RANK(AX570,$AX$3:$AX$100003,1)+COUNTIF($AX$3:AX570,AX570)-1)</f>
        <v/>
      </c>
      <c r="AX570" s="22" t="str">
        <f t="shared" si="263"/>
        <v/>
      </c>
      <c r="AY570" s="22" t="str">
        <f>IF(AL570="","",IF(COUNTIF($AL$3:AL570,AL570)=1,1+MAX($AY$3:AY569),INDEX($AY$3:AY569,MATCH(AL570,$AL$3:AL570,0),0)))</f>
        <v/>
      </c>
      <c r="AZ570" s="22" t="str">
        <f>IF(AM570="","",IF(COUNTIF($AM$3:AM570,AM570)=1,1+MAX($AZ$3:AZ569),INDEX($AZ$3:AZ569,MATCH(AM570,$AM$3:AM570,0),0)))</f>
        <v/>
      </c>
      <c r="BA570" s="79" t="str">
        <f t="shared" si="264"/>
        <v/>
      </c>
      <c r="BB570" s="79" t="str">
        <f t="shared" si="265"/>
        <v/>
      </c>
      <c r="BC570" s="22" t="str">
        <f>IF($AL570="","",IF(COUNTIF(AL570,"*"&amp;BC$1&amp;"*"),COUNTIF(AL$3:AL570,"*"&amp;BC$1&amp;"*"),""))</f>
        <v/>
      </c>
      <c r="BD570" s="22" t="str">
        <f>IF($AL570="","",IF(COUNTIF(AM570,"*"&amp;BD$1&amp;"*"),COUNTIF(AM$3:AM570,"*"&amp;BD$1&amp;"*"),""))</f>
        <v/>
      </c>
      <c r="BE570" s="22" t="str">
        <f>IF($AL570="","",IF(COUNTIF(AN570,"*"&amp;BE$1&amp;"*"),COUNTIF(AN$3:AN570,"*"&amp;BE$1&amp;"*"),""))</f>
        <v/>
      </c>
      <c r="BF570" s="22" t="str">
        <f>IF($AL570="","",IF(COUNTIF(AO570,"*"&amp;BF$1&amp;"*"),COUNTIF(AO$3:AO570,"*"&amp;BF$1&amp;"*"),""))</f>
        <v/>
      </c>
      <c r="BG570" s="83" t="str">
        <f t="shared" si="266"/>
        <v/>
      </c>
      <c r="BH570" s="22" t="str">
        <f t="shared" si="267"/>
        <v/>
      </c>
      <c r="BI570" s="22" t="str">
        <f t="shared" si="268"/>
        <v/>
      </c>
      <c r="BK570" s="22" t="str">
        <f>IF($BK$1&gt;=1+MAX($BK$3:BK569),1+MAX($BK$3:BK569),"")</f>
        <v/>
      </c>
      <c r="BL570" s="22" t="str">
        <f t="shared" si="289"/>
        <v/>
      </c>
      <c r="BM570" s="22" t="str">
        <f t="shared" si="289"/>
        <v/>
      </c>
      <c r="BN570" s="22" t="str">
        <f t="shared" si="289"/>
        <v/>
      </c>
      <c r="BO570" s="22" t="str">
        <f t="shared" si="289"/>
        <v/>
      </c>
      <c r="BP570" s="22" t="str">
        <f t="shared" si="289"/>
        <v/>
      </c>
      <c r="BQ570" s="22" t="str">
        <f t="shared" si="289"/>
        <v/>
      </c>
      <c r="BR570" s="22" t="str">
        <f t="shared" si="289"/>
        <v/>
      </c>
      <c r="BS570" s="22" t="str">
        <f t="shared" si="289"/>
        <v/>
      </c>
      <c r="BT570" s="22" t="str">
        <f t="shared" si="289"/>
        <v/>
      </c>
      <c r="BU570" s="22" t="str">
        <f t="shared" si="289"/>
        <v/>
      </c>
      <c r="BV570" s="22" t="str">
        <f t="shared" si="289"/>
        <v/>
      </c>
    </row>
    <row r="571" spans="2:74" ht="30" customHeight="1" x14ac:dyDescent="0.2">
      <c r="B571" s="75"/>
      <c r="C571" s="75"/>
      <c r="D571" s="77"/>
      <c r="E571" s="49"/>
      <c r="F571" s="49"/>
      <c r="G571" s="50"/>
      <c r="H571" s="51"/>
      <c r="I571" s="50"/>
      <c r="J571" s="53"/>
      <c r="K571" s="55" t="str">
        <f t="shared" si="269"/>
        <v/>
      </c>
      <c r="L571" s="50" t="str">
        <f t="shared" si="270"/>
        <v/>
      </c>
      <c r="M571" s="50" t="str">
        <f t="shared" si="271"/>
        <v/>
      </c>
      <c r="N571" s="72" t="str">
        <f t="shared" si="272"/>
        <v/>
      </c>
      <c r="O571" s="72" t="str">
        <f t="shared" si="273"/>
        <v/>
      </c>
      <c r="P571" s="51" t="str">
        <f t="shared" si="274"/>
        <v/>
      </c>
      <c r="Q571" s="21"/>
      <c r="R571" s="68" t="str">
        <f t="shared" si="275"/>
        <v/>
      </c>
      <c r="S571" s="51" t="str">
        <f t="shared" si="276"/>
        <v/>
      </c>
      <c r="T571" s="24"/>
      <c r="U571" s="7" t="str">
        <f t="shared" si="261"/>
        <v/>
      </c>
      <c r="V571" s="8" t="str">
        <f t="shared" si="277"/>
        <v/>
      </c>
      <c r="W571" s="21"/>
      <c r="X571" s="14" t="str">
        <f t="shared" si="262"/>
        <v/>
      </c>
      <c r="Y571" s="14" t="str">
        <f t="shared" si="278"/>
        <v/>
      </c>
      <c r="Z571" s="8" t="str">
        <f t="shared" si="279"/>
        <v/>
      </c>
      <c r="AA571" s="24"/>
      <c r="AB571" s="4" t="str">
        <f>IF(B571="","",COUNT(B$3:B571))</f>
        <v/>
      </c>
      <c r="AC571" s="4" t="str">
        <f>IF(C571="","",COUNT(C$3:C571))</f>
        <v/>
      </c>
      <c r="AD571" s="4" t="str">
        <f>IF(D571="","",COUNT(D$3:D571))</f>
        <v/>
      </c>
      <c r="AE571" s="22" t="str">
        <f>IF(E571="","",COUNTA($E$3:E571))</f>
        <v/>
      </c>
      <c r="AF571" s="60" t="str">
        <f>IF(B571="",IF(OR($C571&lt;&gt;"",$D571&lt;&gt;"",$E571&lt;&gt;"",$F571&lt;&gt;""),INDEX(AF$3:AF570,MATCH(MAX(AB$3:AB570),AB$3:AB570,0),0),""),B571)</f>
        <v/>
      </c>
      <c r="AG571" s="60" t="str">
        <f>IF(C571="",IF(OR($B571&lt;&gt;"",$D571&lt;&gt;"",$E571&lt;&gt;"",$F571&lt;&gt;""),INDEX(AG$3:AG570,MATCH(MAX(AC$3:AC570),AC$3:AC570,0),0),""),C571)</f>
        <v/>
      </c>
      <c r="AH571" s="60" t="str">
        <f>IF(D571="",IF(OR($B571&lt;&gt;"",$C571&lt;&gt;"",$E571&lt;&gt;"",$F571&lt;&gt;""),INDEX(AH$3:AH570,MATCH(MAX(AD$3:AD570),AD$3:AD570,0),0),""),D571)</f>
        <v/>
      </c>
      <c r="AI571" s="19" t="str">
        <f t="shared" si="280"/>
        <v/>
      </c>
      <c r="AJ571" s="22" t="str">
        <f>IF(AK571="","",$AK571&amp;"@"&amp;AL571&amp;IF(AL571="","","@"&amp;COUNTIF($AI$3:AI571,AL571)))</f>
        <v/>
      </c>
      <c r="AK571" s="45" t="str">
        <f t="shared" si="281"/>
        <v/>
      </c>
      <c r="AL571" s="5" t="str">
        <f>IF(AI571="",IF(AND(F571&lt;&gt;"",E571=""),INDEX($AI$3:AI570,MATCH(MAX($AE$3:AE570),$AE$3:AE570,0),0),""),AI571)</f>
        <v/>
      </c>
      <c r="AM571" s="22" t="str">
        <f>IF(入力!F571="","",IFERROR(INDEX(設定!$B$3:$B$100003,IFERROR(MATCH("*"&amp;$F571&amp;"*",設定!B$3:B$100003,0),MATCH("*"&amp;$F571&amp;"*",設定!C$3:C$100003,0)),0),入力!F571))&amp;""</f>
        <v/>
      </c>
      <c r="AN571" s="22" t="str">
        <f>IF(AM571="","",IFERROR(IF(入力!I571="",INDEX(設定!$D$3:$D$100003,MATCH("*"&amp;$AM571&amp;"*",設定!B$3:B$100003,0),0),I571),I571))&amp;""</f>
        <v/>
      </c>
      <c r="AO571" s="22" t="str">
        <f t="shared" si="282"/>
        <v/>
      </c>
      <c r="AP571" s="22" t="str">
        <f t="shared" si="283"/>
        <v/>
      </c>
      <c r="AQ571" s="22" t="str">
        <f>IF(AM571="","",IFERROR(IF(入力!H571="",INDEX(設定!$E$3:$X$100003,MATCH("*"&amp;$AM571&amp;"*",設定!B$3:B$100003,0),MATCH($AK571,設定!$E$1:$X$1,1)),H571),H571))</f>
        <v/>
      </c>
      <c r="AR571" s="23" t="str">
        <f t="shared" si="284"/>
        <v/>
      </c>
      <c r="AS571" s="23" t="str">
        <f>IF(AND(AR571&lt;&gt;"",COUNTIF($AJ$3:AJ571,AJ571)=1),SUMIF($AJ$3:$AR$100003,AJ571,$AR$3:$AR$100003),"")</f>
        <v/>
      </c>
      <c r="AT571" s="23" t="str">
        <f>IF(AND(COUNTIF($AK$3:AK571,AK571)=COUNTIF($AK$3:AK100571,AK571),AK571&lt;&gt;""),SUMIF($AK$3:AK571,AK571,$AR$3:AR571),"")</f>
        <v/>
      </c>
      <c r="AU571" s="125"/>
      <c r="AV571" s="22" t="str">
        <f>IF(COUNT(BA571:BF571)=6,MAX($AV$3:AV570)+1,"")</f>
        <v/>
      </c>
      <c r="AW571" s="22" t="str">
        <f>IF(AX571="","",RANK(AX571,$AX$3:$AX$100003,1)+COUNTIF($AX$3:AX571,AX571)-1)</f>
        <v/>
      </c>
      <c r="AX571" s="22" t="str">
        <f t="shared" si="263"/>
        <v/>
      </c>
      <c r="AY571" s="22" t="str">
        <f>IF(AL571="","",IF(COUNTIF($AL$3:AL571,AL571)=1,1+MAX($AY$3:AY570),INDEX($AY$3:AY570,MATCH(AL571,$AL$3:AL571,0),0)))</f>
        <v/>
      </c>
      <c r="AZ571" s="22" t="str">
        <f>IF(AM571="","",IF(COUNTIF($AM$3:AM571,AM571)=1,1+MAX($AZ$3:AZ570),INDEX($AZ$3:AZ570,MATCH(AM571,$AM$3:AM571,0),0)))</f>
        <v/>
      </c>
      <c r="BA571" s="79" t="str">
        <f t="shared" si="264"/>
        <v/>
      </c>
      <c r="BB571" s="79" t="str">
        <f t="shared" si="265"/>
        <v/>
      </c>
      <c r="BC571" s="22" t="str">
        <f>IF($AL571="","",IF(COUNTIF(AL571,"*"&amp;BC$1&amp;"*"),COUNTIF(AL$3:AL571,"*"&amp;BC$1&amp;"*"),""))</f>
        <v/>
      </c>
      <c r="BD571" s="22" t="str">
        <f>IF($AL571="","",IF(COUNTIF(AM571,"*"&amp;BD$1&amp;"*"),COUNTIF(AM$3:AM571,"*"&amp;BD$1&amp;"*"),""))</f>
        <v/>
      </c>
      <c r="BE571" s="22" t="str">
        <f>IF($AL571="","",IF(COUNTIF(AN571,"*"&amp;BE$1&amp;"*"),COUNTIF(AN$3:AN571,"*"&amp;BE$1&amp;"*"),""))</f>
        <v/>
      </c>
      <c r="BF571" s="22" t="str">
        <f>IF($AL571="","",IF(COUNTIF(AO571,"*"&amp;BF$1&amp;"*"),COUNTIF(AO$3:AO571,"*"&amp;BF$1&amp;"*"),""))</f>
        <v/>
      </c>
      <c r="BG571" s="83" t="str">
        <f t="shared" si="266"/>
        <v/>
      </c>
      <c r="BH571" s="22" t="str">
        <f t="shared" si="267"/>
        <v/>
      </c>
      <c r="BI571" s="22" t="str">
        <f t="shared" si="268"/>
        <v/>
      </c>
      <c r="BK571" s="22" t="str">
        <f>IF($BK$1&gt;=1+MAX($BK$3:BK570),1+MAX($BK$3:BK570),"")</f>
        <v/>
      </c>
      <c r="BL571" s="22" t="str">
        <f t="shared" si="289"/>
        <v/>
      </c>
      <c r="BM571" s="22" t="str">
        <f t="shared" si="289"/>
        <v/>
      </c>
      <c r="BN571" s="22" t="str">
        <f t="shared" si="289"/>
        <v/>
      </c>
      <c r="BO571" s="22" t="str">
        <f t="shared" si="289"/>
        <v/>
      </c>
      <c r="BP571" s="22" t="str">
        <f t="shared" si="289"/>
        <v/>
      </c>
      <c r="BQ571" s="22" t="str">
        <f t="shared" si="289"/>
        <v/>
      </c>
      <c r="BR571" s="22" t="str">
        <f t="shared" si="289"/>
        <v/>
      </c>
      <c r="BS571" s="22" t="str">
        <f t="shared" si="289"/>
        <v/>
      </c>
      <c r="BT571" s="22" t="str">
        <f t="shared" si="289"/>
        <v/>
      </c>
      <c r="BU571" s="22" t="str">
        <f t="shared" si="289"/>
        <v/>
      </c>
      <c r="BV571" s="22" t="str">
        <f t="shared" si="289"/>
        <v/>
      </c>
    </row>
    <row r="572" spans="2:74" ht="30" customHeight="1" x14ac:dyDescent="0.2">
      <c r="B572" s="75"/>
      <c r="C572" s="75"/>
      <c r="D572" s="77"/>
      <c r="E572" s="49"/>
      <c r="F572" s="49"/>
      <c r="G572" s="50"/>
      <c r="H572" s="51"/>
      <c r="I572" s="50"/>
      <c r="J572" s="53"/>
      <c r="K572" s="55" t="str">
        <f t="shared" si="269"/>
        <v/>
      </c>
      <c r="L572" s="50" t="str">
        <f t="shared" si="270"/>
        <v/>
      </c>
      <c r="M572" s="50" t="str">
        <f t="shared" si="271"/>
        <v/>
      </c>
      <c r="N572" s="72" t="str">
        <f t="shared" si="272"/>
        <v/>
      </c>
      <c r="O572" s="72" t="str">
        <f t="shared" si="273"/>
        <v/>
      </c>
      <c r="P572" s="51" t="str">
        <f t="shared" si="274"/>
        <v/>
      </c>
      <c r="Q572" s="21"/>
      <c r="R572" s="68" t="str">
        <f t="shared" si="275"/>
        <v/>
      </c>
      <c r="S572" s="51" t="str">
        <f t="shared" si="276"/>
        <v/>
      </c>
      <c r="T572" s="24"/>
      <c r="U572" s="7" t="str">
        <f t="shared" si="261"/>
        <v/>
      </c>
      <c r="V572" s="8" t="str">
        <f t="shared" si="277"/>
        <v/>
      </c>
      <c r="W572" s="21"/>
      <c r="X572" s="14" t="str">
        <f t="shared" si="262"/>
        <v/>
      </c>
      <c r="Y572" s="14" t="str">
        <f t="shared" si="278"/>
        <v/>
      </c>
      <c r="Z572" s="8" t="str">
        <f t="shared" si="279"/>
        <v/>
      </c>
      <c r="AA572" s="24"/>
      <c r="AB572" s="4" t="str">
        <f>IF(B572="","",COUNT(B$3:B572))</f>
        <v/>
      </c>
      <c r="AC572" s="4" t="str">
        <f>IF(C572="","",COUNT(C$3:C572))</f>
        <v/>
      </c>
      <c r="AD572" s="4" t="str">
        <f>IF(D572="","",COUNT(D$3:D572))</f>
        <v/>
      </c>
      <c r="AE572" s="22" t="str">
        <f>IF(E572="","",COUNTA($E$3:E572))</f>
        <v/>
      </c>
      <c r="AF572" s="60" t="str">
        <f>IF(B572="",IF(OR($C572&lt;&gt;"",$D572&lt;&gt;"",$E572&lt;&gt;"",$F572&lt;&gt;""),INDEX(AF$3:AF571,MATCH(MAX(AB$3:AB571),AB$3:AB571,0),0),""),B572)</f>
        <v/>
      </c>
      <c r="AG572" s="60" t="str">
        <f>IF(C572="",IF(OR($B572&lt;&gt;"",$D572&lt;&gt;"",$E572&lt;&gt;"",$F572&lt;&gt;""),INDEX(AG$3:AG571,MATCH(MAX(AC$3:AC571),AC$3:AC571,0),0),""),C572)</f>
        <v/>
      </c>
      <c r="AH572" s="60" t="str">
        <f>IF(D572="",IF(OR($B572&lt;&gt;"",$C572&lt;&gt;"",$E572&lt;&gt;"",$F572&lt;&gt;""),INDEX(AH$3:AH571,MATCH(MAX(AD$3:AD571),AD$3:AD571,0),0),""),D572)</f>
        <v/>
      </c>
      <c r="AI572" s="19" t="str">
        <f t="shared" si="280"/>
        <v/>
      </c>
      <c r="AJ572" s="22" t="str">
        <f>IF(AK572="","",$AK572&amp;"@"&amp;AL572&amp;IF(AL572="","","@"&amp;COUNTIF($AI$3:AI572,AL572)))</f>
        <v/>
      </c>
      <c r="AK572" s="45" t="str">
        <f t="shared" si="281"/>
        <v/>
      </c>
      <c r="AL572" s="5" t="str">
        <f>IF(AI572="",IF(AND(F572&lt;&gt;"",E572=""),INDEX($AI$3:AI571,MATCH(MAX($AE$3:AE571),$AE$3:AE571,0),0),""),AI572)</f>
        <v/>
      </c>
      <c r="AM572" s="22" t="str">
        <f>IF(入力!F572="","",IFERROR(INDEX(設定!$B$3:$B$100003,IFERROR(MATCH("*"&amp;$F572&amp;"*",設定!B$3:B$100003,0),MATCH("*"&amp;$F572&amp;"*",設定!C$3:C$100003,0)),0),入力!F572))&amp;""</f>
        <v/>
      </c>
      <c r="AN572" s="22" t="str">
        <f>IF(AM572="","",IFERROR(IF(入力!I572="",INDEX(設定!$D$3:$D$100003,MATCH("*"&amp;$AM572&amp;"*",設定!B$3:B$100003,0),0),I572),I572))&amp;""</f>
        <v/>
      </c>
      <c r="AO572" s="22" t="str">
        <f t="shared" si="282"/>
        <v/>
      </c>
      <c r="AP572" s="22" t="str">
        <f t="shared" si="283"/>
        <v/>
      </c>
      <c r="AQ572" s="22" t="str">
        <f>IF(AM572="","",IFERROR(IF(入力!H572="",INDEX(設定!$E$3:$X$100003,MATCH("*"&amp;$AM572&amp;"*",設定!B$3:B$100003,0),MATCH($AK572,設定!$E$1:$X$1,1)),H572),H572))</f>
        <v/>
      </c>
      <c r="AR572" s="23" t="str">
        <f t="shared" si="284"/>
        <v/>
      </c>
      <c r="AS572" s="23" t="str">
        <f>IF(AND(AR572&lt;&gt;"",COUNTIF($AJ$3:AJ572,AJ572)=1),SUMIF($AJ$3:$AR$100003,AJ572,$AR$3:$AR$100003),"")</f>
        <v/>
      </c>
      <c r="AT572" s="23" t="str">
        <f>IF(AND(COUNTIF($AK$3:AK572,AK572)=COUNTIF($AK$3:AK100572,AK572),AK572&lt;&gt;""),SUMIF($AK$3:AK572,AK572,$AR$3:AR572),"")</f>
        <v/>
      </c>
      <c r="AU572" s="125"/>
      <c r="AV572" s="22" t="str">
        <f>IF(COUNT(BA572:BF572)=6,MAX($AV$3:AV571)+1,"")</f>
        <v/>
      </c>
      <c r="AW572" s="22" t="str">
        <f>IF(AX572="","",RANK(AX572,$AX$3:$AX$100003,1)+COUNTIF($AX$3:AX572,AX572)-1)</f>
        <v/>
      </c>
      <c r="AX572" s="22" t="str">
        <f t="shared" si="263"/>
        <v/>
      </c>
      <c r="AY572" s="22" t="str">
        <f>IF(AL572="","",IF(COUNTIF($AL$3:AL572,AL572)=1,1+MAX($AY$3:AY571),INDEX($AY$3:AY571,MATCH(AL572,$AL$3:AL572,0),0)))</f>
        <v/>
      </c>
      <c r="AZ572" s="22" t="str">
        <f>IF(AM572="","",IF(COUNTIF($AM$3:AM572,AM572)=1,1+MAX($AZ$3:AZ571),INDEX($AZ$3:AZ571,MATCH(AM572,$AM$3:AM572,0),0)))</f>
        <v/>
      </c>
      <c r="BA572" s="79" t="str">
        <f t="shared" si="264"/>
        <v/>
      </c>
      <c r="BB572" s="79" t="str">
        <f t="shared" si="265"/>
        <v/>
      </c>
      <c r="BC572" s="22" t="str">
        <f>IF($AL572="","",IF(COUNTIF(AL572,"*"&amp;BC$1&amp;"*"),COUNTIF(AL$3:AL572,"*"&amp;BC$1&amp;"*"),""))</f>
        <v/>
      </c>
      <c r="BD572" s="22" t="str">
        <f>IF($AL572="","",IF(COUNTIF(AM572,"*"&amp;BD$1&amp;"*"),COUNTIF(AM$3:AM572,"*"&amp;BD$1&amp;"*"),""))</f>
        <v/>
      </c>
      <c r="BE572" s="22" t="str">
        <f>IF($AL572="","",IF(COUNTIF(AN572,"*"&amp;BE$1&amp;"*"),COUNTIF(AN$3:AN572,"*"&amp;BE$1&amp;"*"),""))</f>
        <v/>
      </c>
      <c r="BF572" s="22" t="str">
        <f>IF($AL572="","",IF(COUNTIF(AO572,"*"&amp;BF$1&amp;"*"),COUNTIF(AO$3:AO572,"*"&amp;BF$1&amp;"*"),""))</f>
        <v/>
      </c>
      <c r="BG572" s="83" t="str">
        <f t="shared" si="266"/>
        <v/>
      </c>
      <c r="BH572" s="22" t="str">
        <f t="shared" si="267"/>
        <v/>
      </c>
      <c r="BI572" s="22" t="str">
        <f t="shared" si="268"/>
        <v/>
      </c>
      <c r="BK572" s="22" t="str">
        <f>IF($BK$1&gt;=1+MAX($BK$3:BK571),1+MAX($BK$3:BK571),"")</f>
        <v/>
      </c>
      <c r="BL572" s="22" t="str">
        <f t="shared" si="289"/>
        <v/>
      </c>
      <c r="BM572" s="22" t="str">
        <f t="shared" si="289"/>
        <v/>
      </c>
      <c r="BN572" s="22" t="str">
        <f t="shared" si="289"/>
        <v/>
      </c>
      <c r="BO572" s="22" t="str">
        <f t="shared" si="289"/>
        <v/>
      </c>
      <c r="BP572" s="22" t="str">
        <f t="shared" si="289"/>
        <v/>
      </c>
      <c r="BQ572" s="22" t="str">
        <f t="shared" si="289"/>
        <v/>
      </c>
      <c r="BR572" s="22" t="str">
        <f t="shared" si="289"/>
        <v/>
      </c>
      <c r="BS572" s="22" t="str">
        <f t="shared" si="289"/>
        <v/>
      </c>
      <c r="BT572" s="22" t="str">
        <f t="shared" si="289"/>
        <v/>
      </c>
      <c r="BU572" s="22" t="str">
        <f t="shared" si="289"/>
        <v/>
      </c>
      <c r="BV572" s="22" t="str">
        <f t="shared" si="289"/>
        <v/>
      </c>
    </row>
    <row r="573" spans="2:74" ht="30" customHeight="1" x14ac:dyDescent="0.2">
      <c r="B573" s="75"/>
      <c r="C573" s="75"/>
      <c r="D573" s="77"/>
      <c r="E573" s="49"/>
      <c r="F573" s="49"/>
      <c r="G573" s="50"/>
      <c r="H573" s="51"/>
      <c r="I573" s="50"/>
      <c r="J573" s="53"/>
      <c r="K573" s="55" t="str">
        <f t="shared" si="269"/>
        <v/>
      </c>
      <c r="L573" s="50" t="str">
        <f t="shared" si="270"/>
        <v/>
      </c>
      <c r="M573" s="50" t="str">
        <f t="shared" si="271"/>
        <v/>
      </c>
      <c r="N573" s="72" t="str">
        <f t="shared" si="272"/>
        <v/>
      </c>
      <c r="O573" s="72" t="str">
        <f t="shared" si="273"/>
        <v/>
      </c>
      <c r="P573" s="51" t="str">
        <f t="shared" si="274"/>
        <v/>
      </c>
      <c r="Q573" s="21"/>
      <c r="R573" s="68" t="str">
        <f t="shared" si="275"/>
        <v/>
      </c>
      <c r="S573" s="51" t="str">
        <f t="shared" si="276"/>
        <v/>
      </c>
      <c r="T573" s="24"/>
      <c r="U573" s="7" t="str">
        <f t="shared" si="261"/>
        <v/>
      </c>
      <c r="V573" s="8" t="str">
        <f t="shared" si="277"/>
        <v/>
      </c>
      <c r="W573" s="21"/>
      <c r="X573" s="14" t="str">
        <f t="shared" si="262"/>
        <v/>
      </c>
      <c r="Y573" s="14" t="str">
        <f t="shared" si="278"/>
        <v/>
      </c>
      <c r="Z573" s="8" t="str">
        <f t="shared" si="279"/>
        <v/>
      </c>
      <c r="AA573" s="24"/>
      <c r="AB573" s="4" t="str">
        <f>IF(B573="","",COUNT(B$3:B573))</f>
        <v/>
      </c>
      <c r="AC573" s="4" t="str">
        <f>IF(C573="","",COUNT(C$3:C573))</f>
        <v/>
      </c>
      <c r="AD573" s="4" t="str">
        <f>IF(D573="","",COUNT(D$3:D573))</f>
        <v/>
      </c>
      <c r="AE573" s="22" t="str">
        <f>IF(E573="","",COUNTA($E$3:E573))</f>
        <v/>
      </c>
      <c r="AF573" s="60" t="str">
        <f>IF(B573="",IF(OR($C573&lt;&gt;"",$D573&lt;&gt;"",$E573&lt;&gt;"",$F573&lt;&gt;""),INDEX(AF$3:AF572,MATCH(MAX(AB$3:AB572),AB$3:AB572,0),0),""),B573)</f>
        <v/>
      </c>
      <c r="AG573" s="60" t="str">
        <f>IF(C573="",IF(OR($B573&lt;&gt;"",$D573&lt;&gt;"",$E573&lt;&gt;"",$F573&lt;&gt;""),INDEX(AG$3:AG572,MATCH(MAX(AC$3:AC572),AC$3:AC572,0),0),""),C573)</f>
        <v/>
      </c>
      <c r="AH573" s="60" t="str">
        <f>IF(D573="",IF(OR($B573&lt;&gt;"",$C573&lt;&gt;"",$E573&lt;&gt;"",$F573&lt;&gt;""),INDEX(AH$3:AH572,MATCH(MAX(AD$3:AD572),AD$3:AD572,0),0),""),D573)</f>
        <v/>
      </c>
      <c r="AI573" s="19" t="str">
        <f t="shared" si="280"/>
        <v/>
      </c>
      <c r="AJ573" s="22" t="str">
        <f>IF(AK573="","",$AK573&amp;"@"&amp;AL573&amp;IF(AL573="","","@"&amp;COUNTIF($AI$3:AI573,AL573)))</f>
        <v/>
      </c>
      <c r="AK573" s="45" t="str">
        <f t="shared" si="281"/>
        <v/>
      </c>
      <c r="AL573" s="5" t="str">
        <f>IF(AI573="",IF(AND(F573&lt;&gt;"",E573=""),INDEX($AI$3:AI572,MATCH(MAX($AE$3:AE572),$AE$3:AE572,0),0),""),AI573)</f>
        <v/>
      </c>
      <c r="AM573" s="22" t="str">
        <f>IF(入力!F573="","",IFERROR(INDEX(設定!$B$3:$B$100003,IFERROR(MATCH("*"&amp;$F573&amp;"*",設定!B$3:B$100003,0),MATCH("*"&amp;$F573&amp;"*",設定!C$3:C$100003,0)),0),入力!F573))&amp;""</f>
        <v/>
      </c>
      <c r="AN573" s="22" t="str">
        <f>IF(AM573="","",IFERROR(IF(入力!I573="",INDEX(設定!$D$3:$D$100003,MATCH("*"&amp;$AM573&amp;"*",設定!B$3:B$100003,0),0),I573),I573))&amp;""</f>
        <v/>
      </c>
      <c r="AO573" s="22" t="str">
        <f t="shared" si="282"/>
        <v/>
      </c>
      <c r="AP573" s="22" t="str">
        <f t="shared" si="283"/>
        <v/>
      </c>
      <c r="AQ573" s="22" t="str">
        <f>IF(AM573="","",IFERROR(IF(入力!H573="",INDEX(設定!$E$3:$X$100003,MATCH("*"&amp;$AM573&amp;"*",設定!B$3:B$100003,0),MATCH($AK573,設定!$E$1:$X$1,1)),H573),H573))</f>
        <v/>
      </c>
      <c r="AR573" s="23" t="str">
        <f t="shared" si="284"/>
        <v/>
      </c>
      <c r="AS573" s="23" t="str">
        <f>IF(AND(AR573&lt;&gt;"",COUNTIF($AJ$3:AJ573,AJ573)=1),SUMIF($AJ$3:$AR$100003,AJ573,$AR$3:$AR$100003),"")</f>
        <v/>
      </c>
      <c r="AT573" s="23" t="str">
        <f>IF(AND(COUNTIF($AK$3:AK573,AK573)=COUNTIF($AK$3:AK100573,AK573),AK573&lt;&gt;""),SUMIF($AK$3:AK573,AK573,$AR$3:AR573),"")</f>
        <v/>
      </c>
      <c r="AU573" s="125"/>
      <c r="AV573" s="22" t="str">
        <f>IF(COUNT(BA573:BF573)=6,MAX($AV$3:AV572)+1,"")</f>
        <v/>
      </c>
      <c r="AW573" s="22" t="str">
        <f>IF(AX573="","",RANK(AX573,$AX$3:$AX$100003,1)+COUNTIF($AX$3:AX573,AX573)-1)</f>
        <v/>
      </c>
      <c r="AX573" s="22" t="str">
        <f t="shared" si="263"/>
        <v/>
      </c>
      <c r="AY573" s="22" t="str">
        <f>IF(AL573="","",IF(COUNTIF($AL$3:AL573,AL573)=1,1+MAX($AY$3:AY572),INDEX($AY$3:AY572,MATCH(AL573,$AL$3:AL573,0),0)))</f>
        <v/>
      </c>
      <c r="AZ573" s="22" t="str">
        <f>IF(AM573="","",IF(COUNTIF($AM$3:AM573,AM573)=1,1+MAX($AZ$3:AZ572),INDEX($AZ$3:AZ572,MATCH(AM573,$AM$3:AM573,0),0)))</f>
        <v/>
      </c>
      <c r="BA573" s="79" t="str">
        <f t="shared" si="264"/>
        <v/>
      </c>
      <c r="BB573" s="79" t="str">
        <f t="shared" si="265"/>
        <v/>
      </c>
      <c r="BC573" s="22" t="str">
        <f>IF($AL573="","",IF(COUNTIF(AL573,"*"&amp;BC$1&amp;"*"),COUNTIF(AL$3:AL573,"*"&amp;BC$1&amp;"*"),""))</f>
        <v/>
      </c>
      <c r="BD573" s="22" t="str">
        <f>IF($AL573="","",IF(COUNTIF(AM573,"*"&amp;BD$1&amp;"*"),COUNTIF(AM$3:AM573,"*"&amp;BD$1&amp;"*"),""))</f>
        <v/>
      </c>
      <c r="BE573" s="22" t="str">
        <f>IF($AL573="","",IF(COUNTIF(AN573,"*"&amp;BE$1&amp;"*"),COUNTIF(AN$3:AN573,"*"&amp;BE$1&amp;"*"),""))</f>
        <v/>
      </c>
      <c r="BF573" s="22" t="str">
        <f>IF($AL573="","",IF(COUNTIF(AO573,"*"&amp;BF$1&amp;"*"),COUNTIF(AO$3:AO573,"*"&amp;BF$1&amp;"*"),""))</f>
        <v/>
      </c>
      <c r="BG573" s="83" t="str">
        <f t="shared" si="266"/>
        <v/>
      </c>
      <c r="BH573" s="22" t="str">
        <f t="shared" si="267"/>
        <v/>
      </c>
      <c r="BI573" s="22" t="str">
        <f t="shared" si="268"/>
        <v/>
      </c>
      <c r="BK573" s="22" t="str">
        <f>IF($BK$1&gt;=1+MAX($BK$3:BK572),1+MAX($BK$3:BK572),"")</f>
        <v/>
      </c>
      <c r="BL573" s="22" t="str">
        <f t="shared" ref="BL573:BV582" si="290">IFERROR(IF($BK573="","",INDEX($AF$3:$AR$100003,MATCH($BK573,INDEX($AV$3:$AW$100003,0,MATCH($BL$1,$AV$2:$AW$2,0)),0),MATCH(BL$2,$AF$2:$AR$2,0))),"")</f>
        <v/>
      </c>
      <c r="BM573" s="22" t="str">
        <f t="shared" si="290"/>
        <v/>
      </c>
      <c r="BN573" s="22" t="str">
        <f t="shared" si="290"/>
        <v/>
      </c>
      <c r="BO573" s="22" t="str">
        <f t="shared" si="290"/>
        <v/>
      </c>
      <c r="BP573" s="22" t="str">
        <f t="shared" si="290"/>
        <v/>
      </c>
      <c r="BQ573" s="22" t="str">
        <f t="shared" si="290"/>
        <v/>
      </c>
      <c r="BR573" s="22" t="str">
        <f t="shared" si="290"/>
        <v/>
      </c>
      <c r="BS573" s="22" t="str">
        <f t="shared" si="290"/>
        <v/>
      </c>
      <c r="BT573" s="22" t="str">
        <f t="shared" si="290"/>
        <v/>
      </c>
      <c r="BU573" s="22" t="str">
        <f t="shared" si="290"/>
        <v/>
      </c>
      <c r="BV573" s="22" t="str">
        <f t="shared" si="290"/>
        <v/>
      </c>
    </row>
    <row r="574" spans="2:74" ht="30" customHeight="1" x14ac:dyDescent="0.2">
      <c r="B574" s="75"/>
      <c r="C574" s="75"/>
      <c r="D574" s="77"/>
      <c r="E574" s="49"/>
      <c r="F574" s="49"/>
      <c r="G574" s="50"/>
      <c r="H574" s="51"/>
      <c r="I574" s="50"/>
      <c r="J574" s="53"/>
      <c r="K574" s="55" t="str">
        <f t="shared" si="269"/>
        <v/>
      </c>
      <c r="L574" s="50" t="str">
        <f t="shared" si="270"/>
        <v/>
      </c>
      <c r="M574" s="50" t="str">
        <f t="shared" si="271"/>
        <v/>
      </c>
      <c r="N574" s="72" t="str">
        <f t="shared" si="272"/>
        <v/>
      </c>
      <c r="O574" s="72" t="str">
        <f t="shared" si="273"/>
        <v/>
      </c>
      <c r="P574" s="51" t="str">
        <f t="shared" si="274"/>
        <v/>
      </c>
      <c r="Q574" s="21"/>
      <c r="R574" s="68" t="str">
        <f t="shared" si="275"/>
        <v/>
      </c>
      <c r="S574" s="51" t="str">
        <f t="shared" si="276"/>
        <v/>
      </c>
      <c r="T574" s="24"/>
      <c r="U574" s="7" t="str">
        <f t="shared" si="261"/>
        <v/>
      </c>
      <c r="V574" s="8" t="str">
        <f t="shared" si="277"/>
        <v/>
      </c>
      <c r="W574" s="21"/>
      <c r="X574" s="14" t="str">
        <f t="shared" si="262"/>
        <v/>
      </c>
      <c r="Y574" s="14" t="str">
        <f t="shared" si="278"/>
        <v/>
      </c>
      <c r="Z574" s="8" t="str">
        <f t="shared" si="279"/>
        <v/>
      </c>
      <c r="AA574" s="24"/>
      <c r="AB574" s="4" t="str">
        <f>IF(B574="","",COUNT(B$3:B574))</f>
        <v/>
      </c>
      <c r="AC574" s="4" t="str">
        <f>IF(C574="","",COUNT(C$3:C574))</f>
        <v/>
      </c>
      <c r="AD574" s="4" t="str">
        <f>IF(D574="","",COUNT(D$3:D574))</f>
        <v/>
      </c>
      <c r="AE574" s="22" t="str">
        <f>IF(E574="","",COUNTA($E$3:E574))</f>
        <v/>
      </c>
      <c r="AF574" s="60" t="str">
        <f>IF(B574="",IF(OR($C574&lt;&gt;"",$D574&lt;&gt;"",$E574&lt;&gt;"",$F574&lt;&gt;""),INDEX(AF$3:AF573,MATCH(MAX(AB$3:AB573),AB$3:AB573,0),0),""),B574)</f>
        <v/>
      </c>
      <c r="AG574" s="60" t="str">
        <f>IF(C574="",IF(OR($B574&lt;&gt;"",$D574&lt;&gt;"",$E574&lt;&gt;"",$F574&lt;&gt;""),INDEX(AG$3:AG573,MATCH(MAX(AC$3:AC573),AC$3:AC573,0),0),""),C574)</f>
        <v/>
      </c>
      <c r="AH574" s="60" t="str">
        <f>IF(D574="",IF(OR($B574&lt;&gt;"",$C574&lt;&gt;"",$E574&lt;&gt;"",$F574&lt;&gt;""),INDEX(AH$3:AH573,MATCH(MAX(AD$3:AD573),AD$3:AD573,0),0),""),D574)</f>
        <v/>
      </c>
      <c r="AI574" s="19" t="str">
        <f t="shared" si="280"/>
        <v/>
      </c>
      <c r="AJ574" s="22" t="str">
        <f>IF(AK574="","",$AK574&amp;"@"&amp;AL574&amp;IF(AL574="","","@"&amp;COUNTIF($AI$3:AI574,AL574)))</f>
        <v/>
      </c>
      <c r="AK574" s="45" t="str">
        <f t="shared" si="281"/>
        <v/>
      </c>
      <c r="AL574" s="5" t="str">
        <f>IF(AI574="",IF(AND(F574&lt;&gt;"",E574=""),INDEX($AI$3:AI573,MATCH(MAX($AE$3:AE573),$AE$3:AE573,0),0),""),AI574)</f>
        <v/>
      </c>
      <c r="AM574" s="22" t="str">
        <f>IF(入力!F574="","",IFERROR(INDEX(設定!$B$3:$B$100003,IFERROR(MATCH("*"&amp;$F574&amp;"*",設定!B$3:B$100003,0),MATCH("*"&amp;$F574&amp;"*",設定!C$3:C$100003,0)),0),入力!F574))&amp;""</f>
        <v/>
      </c>
      <c r="AN574" s="22" t="str">
        <f>IF(AM574="","",IFERROR(IF(入力!I574="",INDEX(設定!$D$3:$D$100003,MATCH("*"&amp;$AM574&amp;"*",設定!B$3:B$100003,0),0),I574),I574))&amp;""</f>
        <v/>
      </c>
      <c r="AO574" s="22" t="str">
        <f t="shared" si="282"/>
        <v/>
      </c>
      <c r="AP574" s="22" t="str">
        <f t="shared" si="283"/>
        <v/>
      </c>
      <c r="AQ574" s="22" t="str">
        <f>IF(AM574="","",IFERROR(IF(入力!H574="",INDEX(設定!$E$3:$X$100003,MATCH("*"&amp;$AM574&amp;"*",設定!B$3:B$100003,0),MATCH($AK574,設定!$E$1:$X$1,1)),H574),H574))</f>
        <v/>
      </c>
      <c r="AR574" s="23" t="str">
        <f t="shared" si="284"/>
        <v/>
      </c>
      <c r="AS574" s="23" t="str">
        <f>IF(AND(AR574&lt;&gt;"",COUNTIF($AJ$3:AJ574,AJ574)=1),SUMIF($AJ$3:$AR$100003,AJ574,$AR$3:$AR$100003),"")</f>
        <v/>
      </c>
      <c r="AT574" s="23" t="str">
        <f>IF(AND(COUNTIF($AK$3:AK574,AK574)=COUNTIF($AK$3:AK100574,AK574),AK574&lt;&gt;""),SUMIF($AK$3:AK574,AK574,$AR$3:AR574),"")</f>
        <v/>
      </c>
      <c r="AU574" s="125"/>
      <c r="AV574" s="22" t="str">
        <f>IF(COUNT(BA574:BF574)=6,MAX($AV$3:AV573)+1,"")</f>
        <v/>
      </c>
      <c r="AW574" s="22" t="str">
        <f>IF(AX574="","",RANK(AX574,$AX$3:$AX$100003,1)+COUNTIF($AX$3:AX574,AX574)-1)</f>
        <v/>
      </c>
      <c r="AX574" s="22" t="str">
        <f t="shared" si="263"/>
        <v/>
      </c>
      <c r="AY574" s="22" t="str">
        <f>IF(AL574="","",IF(COUNTIF($AL$3:AL574,AL574)=1,1+MAX($AY$3:AY573),INDEX($AY$3:AY573,MATCH(AL574,$AL$3:AL574,0),0)))</f>
        <v/>
      </c>
      <c r="AZ574" s="22" t="str">
        <f>IF(AM574="","",IF(COUNTIF($AM$3:AM574,AM574)=1,1+MAX($AZ$3:AZ573),INDEX($AZ$3:AZ573,MATCH(AM574,$AM$3:AM574,0),0)))</f>
        <v/>
      </c>
      <c r="BA574" s="79" t="str">
        <f t="shared" si="264"/>
        <v/>
      </c>
      <c r="BB574" s="79" t="str">
        <f t="shared" si="265"/>
        <v/>
      </c>
      <c r="BC574" s="22" t="str">
        <f>IF($AL574="","",IF(COUNTIF(AL574,"*"&amp;BC$1&amp;"*"),COUNTIF(AL$3:AL574,"*"&amp;BC$1&amp;"*"),""))</f>
        <v/>
      </c>
      <c r="BD574" s="22" t="str">
        <f>IF($AL574="","",IF(COUNTIF(AM574,"*"&amp;BD$1&amp;"*"),COUNTIF(AM$3:AM574,"*"&amp;BD$1&amp;"*"),""))</f>
        <v/>
      </c>
      <c r="BE574" s="22" t="str">
        <f>IF($AL574="","",IF(COUNTIF(AN574,"*"&amp;BE$1&amp;"*"),COUNTIF(AN$3:AN574,"*"&amp;BE$1&amp;"*"),""))</f>
        <v/>
      </c>
      <c r="BF574" s="22" t="str">
        <f>IF($AL574="","",IF(COUNTIF(AO574,"*"&amp;BF$1&amp;"*"),COUNTIF(AO$3:AO574,"*"&amp;BF$1&amp;"*"),""))</f>
        <v/>
      </c>
      <c r="BG574" s="83" t="str">
        <f t="shared" si="266"/>
        <v/>
      </c>
      <c r="BH574" s="22" t="str">
        <f t="shared" si="267"/>
        <v/>
      </c>
      <c r="BI574" s="22" t="str">
        <f t="shared" si="268"/>
        <v/>
      </c>
      <c r="BK574" s="22" t="str">
        <f>IF($BK$1&gt;=1+MAX($BK$3:BK573),1+MAX($BK$3:BK573),"")</f>
        <v/>
      </c>
      <c r="BL574" s="22" t="str">
        <f t="shared" si="290"/>
        <v/>
      </c>
      <c r="BM574" s="22" t="str">
        <f t="shared" si="290"/>
        <v/>
      </c>
      <c r="BN574" s="22" t="str">
        <f t="shared" si="290"/>
        <v/>
      </c>
      <c r="BO574" s="22" t="str">
        <f t="shared" si="290"/>
        <v/>
      </c>
      <c r="BP574" s="22" t="str">
        <f t="shared" si="290"/>
        <v/>
      </c>
      <c r="BQ574" s="22" t="str">
        <f t="shared" si="290"/>
        <v/>
      </c>
      <c r="BR574" s="22" t="str">
        <f t="shared" si="290"/>
        <v/>
      </c>
      <c r="BS574" s="22" t="str">
        <f t="shared" si="290"/>
        <v/>
      </c>
      <c r="BT574" s="22" t="str">
        <f t="shared" si="290"/>
        <v/>
      </c>
      <c r="BU574" s="22" t="str">
        <f t="shared" si="290"/>
        <v/>
      </c>
      <c r="BV574" s="22" t="str">
        <f t="shared" si="290"/>
        <v/>
      </c>
    </row>
    <row r="575" spans="2:74" ht="30" customHeight="1" x14ac:dyDescent="0.2">
      <c r="B575" s="75"/>
      <c r="C575" s="75"/>
      <c r="D575" s="77"/>
      <c r="E575" s="49"/>
      <c r="F575" s="49"/>
      <c r="G575" s="50"/>
      <c r="H575" s="51"/>
      <c r="I575" s="50"/>
      <c r="J575" s="53"/>
      <c r="K575" s="55" t="str">
        <f t="shared" si="269"/>
        <v/>
      </c>
      <c r="L575" s="50" t="str">
        <f t="shared" si="270"/>
        <v/>
      </c>
      <c r="M575" s="50" t="str">
        <f t="shared" si="271"/>
        <v/>
      </c>
      <c r="N575" s="72" t="str">
        <f t="shared" si="272"/>
        <v/>
      </c>
      <c r="O575" s="72" t="str">
        <f t="shared" si="273"/>
        <v/>
      </c>
      <c r="P575" s="51" t="str">
        <f t="shared" si="274"/>
        <v/>
      </c>
      <c r="Q575" s="21"/>
      <c r="R575" s="68" t="str">
        <f t="shared" si="275"/>
        <v/>
      </c>
      <c r="S575" s="51" t="str">
        <f t="shared" si="276"/>
        <v/>
      </c>
      <c r="T575" s="24"/>
      <c r="U575" s="7" t="str">
        <f t="shared" si="261"/>
        <v/>
      </c>
      <c r="V575" s="8" t="str">
        <f t="shared" si="277"/>
        <v/>
      </c>
      <c r="W575" s="21"/>
      <c r="X575" s="14" t="str">
        <f t="shared" si="262"/>
        <v/>
      </c>
      <c r="Y575" s="14" t="str">
        <f t="shared" si="278"/>
        <v/>
      </c>
      <c r="Z575" s="8" t="str">
        <f t="shared" si="279"/>
        <v/>
      </c>
      <c r="AA575" s="24"/>
      <c r="AB575" s="4" t="str">
        <f>IF(B575="","",COUNT(B$3:B575))</f>
        <v/>
      </c>
      <c r="AC575" s="4" t="str">
        <f>IF(C575="","",COUNT(C$3:C575))</f>
        <v/>
      </c>
      <c r="AD575" s="4" t="str">
        <f>IF(D575="","",COUNT(D$3:D575))</f>
        <v/>
      </c>
      <c r="AE575" s="22" t="str">
        <f>IF(E575="","",COUNTA($E$3:E575))</f>
        <v/>
      </c>
      <c r="AF575" s="60" t="str">
        <f>IF(B575="",IF(OR($C575&lt;&gt;"",$D575&lt;&gt;"",$E575&lt;&gt;"",$F575&lt;&gt;""),INDEX(AF$3:AF574,MATCH(MAX(AB$3:AB574),AB$3:AB574,0),0),""),B575)</f>
        <v/>
      </c>
      <c r="AG575" s="60" t="str">
        <f>IF(C575="",IF(OR($B575&lt;&gt;"",$D575&lt;&gt;"",$E575&lt;&gt;"",$F575&lt;&gt;""),INDEX(AG$3:AG574,MATCH(MAX(AC$3:AC574),AC$3:AC574,0),0),""),C575)</f>
        <v/>
      </c>
      <c r="AH575" s="60" t="str">
        <f>IF(D575="",IF(OR($B575&lt;&gt;"",$C575&lt;&gt;"",$E575&lt;&gt;"",$F575&lt;&gt;""),INDEX(AH$3:AH574,MATCH(MAX(AD$3:AD574),AD$3:AD574,0),0),""),D575)</f>
        <v/>
      </c>
      <c r="AI575" s="19" t="str">
        <f t="shared" si="280"/>
        <v/>
      </c>
      <c r="AJ575" s="22" t="str">
        <f>IF(AK575="","",$AK575&amp;"@"&amp;AL575&amp;IF(AL575="","","@"&amp;COUNTIF($AI$3:AI575,AL575)))</f>
        <v/>
      </c>
      <c r="AK575" s="45" t="str">
        <f t="shared" si="281"/>
        <v/>
      </c>
      <c r="AL575" s="5" t="str">
        <f>IF(AI575="",IF(AND(F575&lt;&gt;"",E575=""),INDEX($AI$3:AI574,MATCH(MAX($AE$3:AE574),$AE$3:AE574,0),0),""),AI575)</f>
        <v/>
      </c>
      <c r="AM575" s="22" t="str">
        <f>IF(入力!F575="","",IFERROR(INDEX(設定!$B$3:$B$100003,IFERROR(MATCH("*"&amp;$F575&amp;"*",設定!B$3:B$100003,0),MATCH("*"&amp;$F575&amp;"*",設定!C$3:C$100003,0)),0),入力!F575))&amp;""</f>
        <v/>
      </c>
      <c r="AN575" s="22" t="str">
        <f>IF(AM575="","",IFERROR(IF(入力!I575="",INDEX(設定!$D$3:$D$100003,MATCH("*"&amp;$AM575&amp;"*",設定!B$3:B$100003,0),0),I575),I575))&amp;""</f>
        <v/>
      </c>
      <c r="AO575" s="22" t="str">
        <f t="shared" si="282"/>
        <v/>
      </c>
      <c r="AP575" s="22" t="str">
        <f t="shared" si="283"/>
        <v/>
      </c>
      <c r="AQ575" s="22" t="str">
        <f>IF(AM575="","",IFERROR(IF(入力!H575="",INDEX(設定!$E$3:$X$100003,MATCH("*"&amp;$AM575&amp;"*",設定!B$3:B$100003,0),MATCH($AK575,設定!$E$1:$X$1,1)),H575),H575))</f>
        <v/>
      </c>
      <c r="AR575" s="23" t="str">
        <f t="shared" si="284"/>
        <v/>
      </c>
      <c r="AS575" s="23" t="str">
        <f>IF(AND(AR575&lt;&gt;"",COUNTIF($AJ$3:AJ575,AJ575)=1),SUMIF($AJ$3:$AR$100003,AJ575,$AR$3:$AR$100003),"")</f>
        <v/>
      </c>
      <c r="AT575" s="23" t="str">
        <f>IF(AND(COUNTIF($AK$3:AK575,AK575)=COUNTIF($AK$3:AK100575,AK575),AK575&lt;&gt;""),SUMIF($AK$3:AK575,AK575,$AR$3:AR575),"")</f>
        <v/>
      </c>
      <c r="AU575" s="125"/>
      <c r="AV575" s="22" t="str">
        <f>IF(COUNT(BA575:BF575)=6,MAX($AV$3:AV574)+1,"")</f>
        <v/>
      </c>
      <c r="AW575" s="22" t="str">
        <f>IF(AX575="","",RANK(AX575,$AX$3:$AX$100003,1)+COUNTIF($AX$3:AX575,AX575)-1)</f>
        <v/>
      </c>
      <c r="AX575" s="22" t="str">
        <f t="shared" si="263"/>
        <v/>
      </c>
      <c r="AY575" s="22" t="str">
        <f>IF(AL575="","",IF(COUNTIF($AL$3:AL575,AL575)=1,1+MAX($AY$3:AY574),INDEX($AY$3:AY574,MATCH(AL575,$AL$3:AL575,0),0)))</f>
        <v/>
      </c>
      <c r="AZ575" s="22" t="str">
        <f>IF(AM575="","",IF(COUNTIF($AM$3:AM575,AM575)=1,1+MAX($AZ$3:AZ574),INDEX($AZ$3:AZ574,MATCH(AM575,$AM$3:AM575,0),0)))</f>
        <v/>
      </c>
      <c r="BA575" s="79" t="str">
        <f t="shared" si="264"/>
        <v/>
      </c>
      <c r="BB575" s="79" t="str">
        <f t="shared" si="265"/>
        <v/>
      </c>
      <c r="BC575" s="22" t="str">
        <f>IF($AL575="","",IF(COUNTIF(AL575,"*"&amp;BC$1&amp;"*"),COUNTIF(AL$3:AL575,"*"&amp;BC$1&amp;"*"),""))</f>
        <v/>
      </c>
      <c r="BD575" s="22" t="str">
        <f>IF($AL575="","",IF(COUNTIF(AM575,"*"&amp;BD$1&amp;"*"),COUNTIF(AM$3:AM575,"*"&amp;BD$1&amp;"*"),""))</f>
        <v/>
      </c>
      <c r="BE575" s="22" t="str">
        <f>IF($AL575="","",IF(COUNTIF(AN575,"*"&amp;BE$1&amp;"*"),COUNTIF(AN$3:AN575,"*"&amp;BE$1&amp;"*"),""))</f>
        <v/>
      </c>
      <c r="BF575" s="22" t="str">
        <f>IF($AL575="","",IF(COUNTIF(AO575,"*"&amp;BF$1&amp;"*"),COUNTIF(AO$3:AO575,"*"&amp;BF$1&amp;"*"),""))</f>
        <v/>
      </c>
      <c r="BG575" s="83" t="str">
        <f t="shared" si="266"/>
        <v/>
      </c>
      <c r="BH575" s="22" t="str">
        <f t="shared" si="267"/>
        <v/>
      </c>
      <c r="BI575" s="22" t="str">
        <f t="shared" si="268"/>
        <v/>
      </c>
      <c r="BK575" s="22" t="str">
        <f>IF($BK$1&gt;=1+MAX($BK$3:BK574),1+MAX($BK$3:BK574),"")</f>
        <v/>
      </c>
      <c r="BL575" s="22" t="str">
        <f t="shared" si="290"/>
        <v/>
      </c>
      <c r="BM575" s="22" t="str">
        <f t="shared" si="290"/>
        <v/>
      </c>
      <c r="BN575" s="22" t="str">
        <f t="shared" si="290"/>
        <v/>
      </c>
      <c r="BO575" s="22" t="str">
        <f t="shared" si="290"/>
        <v/>
      </c>
      <c r="BP575" s="22" t="str">
        <f t="shared" si="290"/>
        <v/>
      </c>
      <c r="BQ575" s="22" t="str">
        <f t="shared" si="290"/>
        <v/>
      </c>
      <c r="BR575" s="22" t="str">
        <f t="shared" si="290"/>
        <v/>
      </c>
      <c r="BS575" s="22" t="str">
        <f t="shared" si="290"/>
        <v/>
      </c>
      <c r="BT575" s="22" t="str">
        <f t="shared" si="290"/>
        <v/>
      </c>
      <c r="BU575" s="22" t="str">
        <f t="shared" si="290"/>
        <v/>
      </c>
      <c r="BV575" s="22" t="str">
        <f t="shared" si="290"/>
        <v/>
      </c>
    </row>
    <row r="576" spans="2:74" ht="30" customHeight="1" x14ac:dyDescent="0.2">
      <c r="B576" s="75"/>
      <c r="C576" s="75"/>
      <c r="D576" s="77"/>
      <c r="E576" s="49"/>
      <c r="F576" s="49"/>
      <c r="G576" s="50"/>
      <c r="H576" s="51"/>
      <c r="I576" s="50"/>
      <c r="J576" s="53"/>
      <c r="K576" s="55" t="str">
        <f t="shared" si="269"/>
        <v/>
      </c>
      <c r="L576" s="50" t="str">
        <f t="shared" si="270"/>
        <v/>
      </c>
      <c r="M576" s="50" t="str">
        <f t="shared" si="271"/>
        <v/>
      </c>
      <c r="N576" s="72" t="str">
        <f t="shared" si="272"/>
        <v/>
      </c>
      <c r="O576" s="72" t="str">
        <f t="shared" si="273"/>
        <v/>
      </c>
      <c r="P576" s="51" t="str">
        <f t="shared" si="274"/>
        <v/>
      </c>
      <c r="Q576" s="21"/>
      <c r="R576" s="68" t="str">
        <f t="shared" si="275"/>
        <v/>
      </c>
      <c r="S576" s="51" t="str">
        <f t="shared" si="276"/>
        <v/>
      </c>
      <c r="T576" s="24"/>
      <c r="U576" s="7" t="str">
        <f t="shared" si="261"/>
        <v/>
      </c>
      <c r="V576" s="8" t="str">
        <f t="shared" si="277"/>
        <v/>
      </c>
      <c r="W576" s="21"/>
      <c r="X576" s="14" t="str">
        <f t="shared" si="262"/>
        <v/>
      </c>
      <c r="Y576" s="14" t="str">
        <f t="shared" si="278"/>
        <v/>
      </c>
      <c r="Z576" s="8" t="str">
        <f t="shared" si="279"/>
        <v/>
      </c>
      <c r="AA576" s="24"/>
      <c r="AB576" s="4" t="str">
        <f>IF(B576="","",COUNT(B$3:B576))</f>
        <v/>
      </c>
      <c r="AC576" s="4" t="str">
        <f>IF(C576="","",COUNT(C$3:C576))</f>
        <v/>
      </c>
      <c r="AD576" s="4" t="str">
        <f>IF(D576="","",COUNT(D$3:D576))</f>
        <v/>
      </c>
      <c r="AE576" s="22" t="str">
        <f>IF(E576="","",COUNTA($E$3:E576))</f>
        <v/>
      </c>
      <c r="AF576" s="60" t="str">
        <f>IF(B576="",IF(OR($C576&lt;&gt;"",$D576&lt;&gt;"",$E576&lt;&gt;"",$F576&lt;&gt;""),INDEX(AF$3:AF575,MATCH(MAX(AB$3:AB575),AB$3:AB575,0),0),""),B576)</f>
        <v/>
      </c>
      <c r="AG576" s="60" t="str">
        <f>IF(C576="",IF(OR($B576&lt;&gt;"",$D576&lt;&gt;"",$E576&lt;&gt;"",$F576&lt;&gt;""),INDEX(AG$3:AG575,MATCH(MAX(AC$3:AC575),AC$3:AC575,0),0),""),C576)</f>
        <v/>
      </c>
      <c r="AH576" s="60" t="str">
        <f>IF(D576="",IF(OR($B576&lt;&gt;"",$C576&lt;&gt;"",$E576&lt;&gt;"",$F576&lt;&gt;""),INDEX(AH$3:AH575,MATCH(MAX(AD$3:AD575),AD$3:AD575,0),0),""),D576)</f>
        <v/>
      </c>
      <c r="AI576" s="19" t="str">
        <f t="shared" si="280"/>
        <v/>
      </c>
      <c r="AJ576" s="22" t="str">
        <f>IF(AK576="","",$AK576&amp;"@"&amp;AL576&amp;IF(AL576="","","@"&amp;COUNTIF($AI$3:AI576,AL576)))</f>
        <v/>
      </c>
      <c r="AK576" s="45" t="str">
        <f t="shared" si="281"/>
        <v/>
      </c>
      <c r="AL576" s="5" t="str">
        <f>IF(AI576="",IF(AND(F576&lt;&gt;"",E576=""),INDEX($AI$3:AI575,MATCH(MAX($AE$3:AE575),$AE$3:AE575,0),0),""),AI576)</f>
        <v/>
      </c>
      <c r="AM576" s="22" t="str">
        <f>IF(入力!F576="","",IFERROR(INDEX(設定!$B$3:$B$100003,IFERROR(MATCH("*"&amp;$F576&amp;"*",設定!B$3:B$100003,0),MATCH("*"&amp;$F576&amp;"*",設定!C$3:C$100003,0)),0),入力!F576))&amp;""</f>
        <v/>
      </c>
      <c r="AN576" s="22" t="str">
        <f>IF(AM576="","",IFERROR(IF(入力!I576="",INDEX(設定!$D$3:$D$100003,MATCH("*"&amp;$AM576&amp;"*",設定!B$3:B$100003,0),0),I576),I576))&amp;""</f>
        <v/>
      </c>
      <c r="AO576" s="22" t="str">
        <f t="shared" si="282"/>
        <v/>
      </c>
      <c r="AP576" s="22" t="str">
        <f t="shared" si="283"/>
        <v/>
      </c>
      <c r="AQ576" s="22" t="str">
        <f>IF(AM576="","",IFERROR(IF(入力!H576="",INDEX(設定!$E$3:$X$100003,MATCH("*"&amp;$AM576&amp;"*",設定!B$3:B$100003,0),MATCH($AK576,設定!$E$1:$X$1,1)),H576),H576))</f>
        <v/>
      </c>
      <c r="AR576" s="23" t="str">
        <f t="shared" si="284"/>
        <v/>
      </c>
      <c r="AS576" s="23" t="str">
        <f>IF(AND(AR576&lt;&gt;"",COUNTIF($AJ$3:AJ576,AJ576)=1),SUMIF($AJ$3:$AR$100003,AJ576,$AR$3:$AR$100003),"")</f>
        <v/>
      </c>
      <c r="AT576" s="23" t="str">
        <f>IF(AND(COUNTIF($AK$3:AK576,AK576)=COUNTIF($AK$3:AK100576,AK576),AK576&lt;&gt;""),SUMIF($AK$3:AK576,AK576,$AR$3:AR576),"")</f>
        <v/>
      </c>
      <c r="AU576" s="125"/>
      <c r="AV576" s="22" t="str">
        <f>IF(COUNT(BA576:BF576)=6,MAX($AV$3:AV575)+1,"")</f>
        <v/>
      </c>
      <c r="AW576" s="22" t="str">
        <f>IF(AX576="","",RANK(AX576,$AX$3:$AX$100003,1)+COUNTIF($AX$3:AX576,AX576)-1)</f>
        <v/>
      </c>
      <c r="AX576" s="22" t="str">
        <f t="shared" si="263"/>
        <v/>
      </c>
      <c r="AY576" s="22" t="str">
        <f>IF(AL576="","",IF(COUNTIF($AL$3:AL576,AL576)=1,1+MAX($AY$3:AY575),INDEX($AY$3:AY575,MATCH(AL576,$AL$3:AL576,0),0)))</f>
        <v/>
      </c>
      <c r="AZ576" s="22" t="str">
        <f>IF(AM576="","",IF(COUNTIF($AM$3:AM576,AM576)=1,1+MAX($AZ$3:AZ575),INDEX($AZ$3:AZ575,MATCH(AM576,$AM$3:AM576,0),0)))</f>
        <v/>
      </c>
      <c r="BA576" s="79" t="str">
        <f t="shared" si="264"/>
        <v/>
      </c>
      <c r="BB576" s="79" t="str">
        <f t="shared" si="265"/>
        <v/>
      </c>
      <c r="BC576" s="22" t="str">
        <f>IF($AL576="","",IF(COUNTIF(AL576,"*"&amp;BC$1&amp;"*"),COUNTIF(AL$3:AL576,"*"&amp;BC$1&amp;"*"),""))</f>
        <v/>
      </c>
      <c r="BD576" s="22" t="str">
        <f>IF($AL576="","",IF(COUNTIF(AM576,"*"&amp;BD$1&amp;"*"),COUNTIF(AM$3:AM576,"*"&amp;BD$1&amp;"*"),""))</f>
        <v/>
      </c>
      <c r="BE576" s="22" t="str">
        <f>IF($AL576="","",IF(COUNTIF(AN576,"*"&amp;BE$1&amp;"*"),COUNTIF(AN$3:AN576,"*"&amp;BE$1&amp;"*"),""))</f>
        <v/>
      </c>
      <c r="BF576" s="22" t="str">
        <f>IF($AL576="","",IF(COUNTIF(AO576,"*"&amp;BF$1&amp;"*"),COUNTIF(AO$3:AO576,"*"&amp;BF$1&amp;"*"),""))</f>
        <v/>
      </c>
      <c r="BG576" s="83" t="str">
        <f t="shared" si="266"/>
        <v/>
      </c>
      <c r="BH576" s="22" t="str">
        <f t="shared" si="267"/>
        <v/>
      </c>
      <c r="BI576" s="22" t="str">
        <f t="shared" si="268"/>
        <v/>
      </c>
      <c r="BK576" s="22" t="str">
        <f>IF($BK$1&gt;=1+MAX($BK$3:BK575),1+MAX($BK$3:BK575),"")</f>
        <v/>
      </c>
      <c r="BL576" s="22" t="str">
        <f t="shared" si="290"/>
        <v/>
      </c>
      <c r="BM576" s="22" t="str">
        <f t="shared" si="290"/>
        <v/>
      </c>
      <c r="BN576" s="22" t="str">
        <f t="shared" si="290"/>
        <v/>
      </c>
      <c r="BO576" s="22" t="str">
        <f t="shared" si="290"/>
        <v/>
      </c>
      <c r="BP576" s="22" t="str">
        <f t="shared" si="290"/>
        <v/>
      </c>
      <c r="BQ576" s="22" t="str">
        <f t="shared" si="290"/>
        <v/>
      </c>
      <c r="BR576" s="22" t="str">
        <f t="shared" si="290"/>
        <v/>
      </c>
      <c r="BS576" s="22" t="str">
        <f t="shared" si="290"/>
        <v/>
      </c>
      <c r="BT576" s="22" t="str">
        <f t="shared" si="290"/>
        <v/>
      </c>
      <c r="BU576" s="22" t="str">
        <f t="shared" si="290"/>
        <v/>
      </c>
      <c r="BV576" s="22" t="str">
        <f t="shared" si="290"/>
        <v/>
      </c>
    </row>
    <row r="577" spans="2:74" ht="30" customHeight="1" x14ac:dyDescent="0.2">
      <c r="B577" s="75"/>
      <c r="C577" s="75"/>
      <c r="D577" s="77"/>
      <c r="E577" s="49"/>
      <c r="F577" s="49"/>
      <c r="G577" s="50"/>
      <c r="H577" s="51"/>
      <c r="I577" s="50"/>
      <c r="J577" s="53"/>
      <c r="K577" s="55" t="str">
        <f t="shared" si="269"/>
        <v/>
      </c>
      <c r="L577" s="50" t="str">
        <f t="shared" si="270"/>
        <v/>
      </c>
      <c r="M577" s="50" t="str">
        <f t="shared" si="271"/>
        <v/>
      </c>
      <c r="N577" s="72" t="str">
        <f t="shared" si="272"/>
        <v/>
      </c>
      <c r="O577" s="72" t="str">
        <f t="shared" si="273"/>
        <v/>
      </c>
      <c r="P577" s="51" t="str">
        <f t="shared" si="274"/>
        <v/>
      </c>
      <c r="Q577" s="21"/>
      <c r="R577" s="68" t="str">
        <f t="shared" si="275"/>
        <v/>
      </c>
      <c r="S577" s="51" t="str">
        <f t="shared" si="276"/>
        <v/>
      </c>
      <c r="T577" s="24"/>
      <c r="U577" s="7" t="str">
        <f t="shared" si="261"/>
        <v/>
      </c>
      <c r="V577" s="8" t="str">
        <f t="shared" si="277"/>
        <v/>
      </c>
      <c r="W577" s="21"/>
      <c r="X577" s="14" t="str">
        <f t="shared" si="262"/>
        <v/>
      </c>
      <c r="Y577" s="14" t="str">
        <f t="shared" si="278"/>
        <v/>
      </c>
      <c r="Z577" s="8" t="str">
        <f t="shared" si="279"/>
        <v/>
      </c>
      <c r="AA577" s="24"/>
      <c r="AB577" s="4" t="str">
        <f>IF(B577="","",COUNT(B$3:B577))</f>
        <v/>
      </c>
      <c r="AC577" s="4" t="str">
        <f>IF(C577="","",COUNT(C$3:C577))</f>
        <v/>
      </c>
      <c r="AD577" s="4" t="str">
        <f>IF(D577="","",COUNT(D$3:D577))</f>
        <v/>
      </c>
      <c r="AE577" s="22" t="str">
        <f>IF(E577="","",COUNTA($E$3:E577))</f>
        <v/>
      </c>
      <c r="AF577" s="60" t="str">
        <f>IF(B577="",IF(OR($C577&lt;&gt;"",$D577&lt;&gt;"",$E577&lt;&gt;"",$F577&lt;&gt;""),INDEX(AF$3:AF576,MATCH(MAX(AB$3:AB576),AB$3:AB576,0),0),""),B577)</f>
        <v/>
      </c>
      <c r="AG577" s="60" t="str">
        <f>IF(C577="",IF(OR($B577&lt;&gt;"",$D577&lt;&gt;"",$E577&lt;&gt;"",$F577&lt;&gt;""),INDEX(AG$3:AG576,MATCH(MAX(AC$3:AC576),AC$3:AC576,0),0),""),C577)</f>
        <v/>
      </c>
      <c r="AH577" s="60" t="str">
        <f>IF(D577="",IF(OR($B577&lt;&gt;"",$C577&lt;&gt;"",$E577&lt;&gt;"",$F577&lt;&gt;""),INDEX(AH$3:AH576,MATCH(MAX(AD$3:AD576),AD$3:AD576,0),0),""),D577)</f>
        <v/>
      </c>
      <c r="AI577" s="19" t="str">
        <f t="shared" si="280"/>
        <v/>
      </c>
      <c r="AJ577" s="22" t="str">
        <f>IF(AK577="","",$AK577&amp;"@"&amp;AL577&amp;IF(AL577="","","@"&amp;COUNTIF($AI$3:AI577,AL577)))</f>
        <v/>
      </c>
      <c r="AK577" s="45" t="str">
        <f t="shared" si="281"/>
        <v/>
      </c>
      <c r="AL577" s="5" t="str">
        <f>IF(AI577="",IF(AND(F577&lt;&gt;"",E577=""),INDEX($AI$3:AI576,MATCH(MAX($AE$3:AE576),$AE$3:AE576,0),0),""),AI577)</f>
        <v/>
      </c>
      <c r="AM577" s="22" t="str">
        <f>IF(入力!F577="","",IFERROR(INDEX(設定!$B$3:$B$100003,IFERROR(MATCH("*"&amp;$F577&amp;"*",設定!B$3:B$100003,0),MATCH("*"&amp;$F577&amp;"*",設定!C$3:C$100003,0)),0),入力!F577))&amp;""</f>
        <v/>
      </c>
      <c r="AN577" s="22" t="str">
        <f>IF(AM577="","",IFERROR(IF(入力!I577="",INDEX(設定!$D$3:$D$100003,MATCH("*"&amp;$AM577&amp;"*",設定!B$3:B$100003,0),0),I577),I577))&amp;""</f>
        <v/>
      </c>
      <c r="AO577" s="22" t="str">
        <f t="shared" si="282"/>
        <v/>
      </c>
      <c r="AP577" s="22" t="str">
        <f t="shared" si="283"/>
        <v/>
      </c>
      <c r="AQ577" s="22" t="str">
        <f>IF(AM577="","",IFERROR(IF(入力!H577="",INDEX(設定!$E$3:$X$100003,MATCH("*"&amp;$AM577&amp;"*",設定!B$3:B$100003,0),MATCH($AK577,設定!$E$1:$X$1,1)),H577),H577))</f>
        <v/>
      </c>
      <c r="AR577" s="23" t="str">
        <f t="shared" si="284"/>
        <v/>
      </c>
      <c r="AS577" s="23" t="str">
        <f>IF(AND(AR577&lt;&gt;"",COUNTIF($AJ$3:AJ577,AJ577)=1),SUMIF($AJ$3:$AR$100003,AJ577,$AR$3:$AR$100003),"")</f>
        <v/>
      </c>
      <c r="AT577" s="23" t="str">
        <f>IF(AND(COUNTIF($AK$3:AK577,AK577)=COUNTIF($AK$3:AK100577,AK577),AK577&lt;&gt;""),SUMIF($AK$3:AK577,AK577,$AR$3:AR577),"")</f>
        <v/>
      </c>
      <c r="AU577" s="125"/>
      <c r="AV577" s="22" t="str">
        <f>IF(COUNT(BA577:BF577)=6,MAX($AV$3:AV576)+1,"")</f>
        <v/>
      </c>
      <c r="AW577" s="22" t="str">
        <f>IF(AX577="","",RANK(AX577,$AX$3:$AX$100003,1)+COUNTIF($AX$3:AX577,AX577)-1)</f>
        <v/>
      </c>
      <c r="AX577" s="22" t="str">
        <f t="shared" si="263"/>
        <v/>
      </c>
      <c r="AY577" s="22" t="str">
        <f>IF(AL577="","",IF(COUNTIF($AL$3:AL577,AL577)=1,1+MAX($AY$3:AY576),INDEX($AY$3:AY576,MATCH(AL577,$AL$3:AL577,0),0)))</f>
        <v/>
      </c>
      <c r="AZ577" s="22" t="str">
        <f>IF(AM577="","",IF(COUNTIF($AM$3:AM577,AM577)=1,1+MAX($AZ$3:AZ576),INDEX($AZ$3:AZ576,MATCH(AM577,$AM$3:AM577,0),0)))</f>
        <v/>
      </c>
      <c r="BA577" s="79" t="str">
        <f t="shared" si="264"/>
        <v/>
      </c>
      <c r="BB577" s="79" t="str">
        <f t="shared" si="265"/>
        <v/>
      </c>
      <c r="BC577" s="22" t="str">
        <f>IF($AL577="","",IF(COUNTIF(AL577,"*"&amp;BC$1&amp;"*"),COUNTIF(AL$3:AL577,"*"&amp;BC$1&amp;"*"),""))</f>
        <v/>
      </c>
      <c r="BD577" s="22" t="str">
        <f>IF($AL577="","",IF(COUNTIF(AM577,"*"&amp;BD$1&amp;"*"),COUNTIF(AM$3:AM577,"*"&amp;BD$1&amp;"*"),""))</f>
        <v/>
      </c>
      <c r="BE577" s="22" t="str">
        <f>IF($AL577="","",IF(COUNTIF(AN577,"*"&amp;BE$1&amp;"*"),COUNTIF(AN$3:AN577,"*"&amp;BE$1&amp;"*"),""))</f>
        <v/>
      </c>
      <c r="BF577" s="22" t="str">
        <f>IF($AL577="","",IF(COUNTIF(AO577,"*"&amp;BF$1&amp;"*"),COUNTIF(AO$3:AO577,"*"&amp;BF$1&amp;"*"),""))</f>
        <v/>
      </c>
      <c r="BG577" s="83" t="str">
        <f t="shared" si="266"/>
        <v/>
      </c>
      <c r="BH577" s="22" t="str">
        <f t="shared" si="267"/>
        <v/>
      </c>
      <c r="BI577" s="22" t="str">
        <f t="shared" si="268"/>
        <v/>
      </c>
      <c r="BK577" s="22" t="str">
        <f>IF($BK$1&gt;=1+MAX($BK$3:BK576),1+MAX($BK$3:BK576),"")</f>
        <v/>
      </c>
      <c r="BL577" s="22" t="str">
        <f t="shared" si="290"/>
        <v/>
      </c>
      <c r="BM577" s="22" t="str">
        <f t="shared" si="290"/>
        <v/>
      </c>
      <c r="BN577" s="22" t="str">
        <f t="shared" si="290"/>
        <v/>
      </c>
      <c r="BO577" s="22" t="str">
        <f t="shared" si="290"/>
        <v/>
      </c>
      <c r="BP577" s="22" t="str">
        <f t="shared" si="290"/>
        <v/>
      </c>
      <c r="BQ577" s="22" t="str">
        <f t="shared" si="290"/>
        <v/>
      </c>
      <c r="BR577" s="22" t="str">
        <f t="shared" si="290"/>
        <v/>
      </c>
      <c r="BS577" s="22" t="str">
        <f t="shared" si="290"/>
        <v/>
      </c>
      <c r="BT577" s="22" t="str">
        <f t="shared" si="290"/>
        <v/>
      </c>
      <c r="BU577" s="22" t="str">
        <f t="shared" si="290"/>
        <v/>
      </c>
      <c r="BV577" s="22" t="str">
        <f t="shared" si="290"/>
        <v/>
      </c>
    </row>
    <row r="578" spans="2:74" ht="30" customHeight="1" x14ac:dyDescent="0.2">
      <c r="B578" s="75"/>
      <c r="C578" s="75"/>
      <c r="D578" s="77"/>
      <c r="E578" s="49"/>
      <c r="F578" s="49"/>
      <c r="G578" s="50"/>
      <c r="H578" s="51"/>
      <c r="I578" s="50"/>
      <c r="J578" s="53"/>
      <c r="K578" s="55" t="str">
        <f t="shared" si="269"/>
        <v/>
      </c>
      <c r="L578" s="50" t="str">
        <f t="shared" si="270"/>
        <v/>
      </c>
      <c r="M578" s="50" t="str">
        <f t="shared" si="271"/>
        <v/>
      </c>
      <c r="N578" s="72" t="str">
        <f t="shared" si="272"/>
        <v/>
      </c>
      <c r="O578" s="72" t="str">
        <f t="shared" si="273"/>
        <v/>
      </c>
      <c r="P578" s="51" t="str">
        <f t="shared" si="274"/>
        <v/>
      </c>
      <c r="Q578" s="21"/>
      <c r="R578" s="68" t="str">
        <f t="shared" si="275"/>
        <v/>
      </c>
      <c r="S578" s="51" t="str">
        <f t="shared" si="276"/>
        <v/>
      </c>
      <c r="T578" s="24"/>
      <c r="U578" s="7" t="str">
        <f t="shared" si="261"/>
        <v/>
      </c>
      <c r="V578" s="8" t="str">
        <f t="shared" si="277"/>
        <v/>
      </c>
      <c r="W578" s="21"/>
      <c r="X578" s="14" t="str">
        <f t="shared" si="262"/>
        <v/>
      </c>
      <c r="Y578" s="14" t="str">
        <f t="shared" si="278"/>
        <v/>
      </c>
      <c r="Z578" s="8" t="str">
        <f t="shared" si="279"/>
        <v/>
      </c>
      <c r="AA578" s="24"/>
      <c r="AB578" s="4" t="str">
        <f>IF(B578="","",COUNT(B$3:B578))</f>
        <v/>
      </c>
      <c r="AC578" s="4" t="str">
        <f>IF(C578="","",COUNT(C$3:C578))</f>
        <v/>
      </c>
      <c r="AD578" s="4" t="str">
        <f>IF(D578="","",COUNT(D$3:D578))</f>
        <v/>
      </c>
      <c r="AE578" s="22" t="str">
        <f>IF(E578="","",COUNTA($E$3:E578))</f>
        <v/>
      </c>
      <c r="AF578" s="60" t="str">
        <f>IF(B578="",IF(OR($C578&lt;&gt;"",$D578&lt;&gt;"",$E578&lt;&gt;"",$F578&lt;&gt;""),INDEX(AF$3:AF577,MATCH(MAX(AB$3:AB577),AB$3:AB577,0),0),""),B578)</f>
        <v/>
      </c>
      <c r="AG578" s="60" t="str">
        <f>IF(C578="",IF(OR($B578&lt;&gt;"",$D578&lt;&gt;"",$E578&lt;&gt;"",$F578&lt;&gt;""),INDEX(AG$3:AG577,MATCH(MAX(AC$3:AC577),AC$3:AC577,0),0),""),C578)</f>
        <v/>
      </c>
      <c r="AH578" s="60" t="str">
        <f>IF(D578="",IF(OR($B578&lt;&gt;"",$C578&lt;&gt;"",$E578&lt;&gt;"",$F578&lt;&gt;""),INDEX(AH$3:AH577,MATCH(MAX(AD$3:AD577),AD$3:AD577,0),0),""),D578)</f>
        <v/>
      </c>
      <c r="AI578" s="19" t="str">
        <f t="shared" si="280"/>
        <v/>
      </c>
      <c r="AJ578" s="22" t="str">
        <f>IF(AK578="","",$AK578&amp;"@"&amp;AL578&amp;IF(AL578="","","@"&amp;COUNTIF($AI$3:AI578,AL578)))</f>
        <v/>
      </c>
      <c r="AK578" s="45" t="str">
        <f t="shared" si="281"/>
        <v/>
      </c>
      <c r="AL578" s="5" t="str">
        <f>IF(AI578="",IF(AND(F578&lt;&gt;"",E578=""),INDEX($AI$3:AI577,MATCH(MAX($AE$3:AE577),$AE$3:AE577,0),0),""),AI578)</f>
        <v/>
      </c>
      <c r="AM578" s="22" t="str">
        <f>IF(入力!F578="","",IFERROR(INDEX(設定!$B$3:$B$100003,IFERROR(MATCH("*"&amp;$F578&amp;"*",設定!B$3:B$100003,0),MATCH("*"&amp;$F578&amp;"*",設定!C$3:C$100003,0)),0),入力!F578))&amp;""</f>
        <v/>
      </c>
      <c r="AN578" s="22" t="str">
        <f>IF(AM578="","",IFERROR(IF(入力!I578="",INDEX(設定!$D$3:$D$100003,MATCH("*"&amp;$AM578&amp;"*",設定!B$3:B$100003,0),0),I578),I578))&amp;""</f>
        <v/>
      </c>
      <c r="AO578" s="22" t="str">
        <f t="shared" si="282"/>
        <v/>
      </c>
      <c r="AP578" s="22" t="str">
        <f t="shared" si="283"/>
        <v/>
      </c>
      <c r="AQ578" s="22" t="str">
        <f>IF(AM578="","",IFERROR(IF(入力!H578="",INDEX(設定!$E$3:$X$100003,MATCH("*"&amp;$AM578&amp;"*",設定!B$3:B$100003,0),MATCH($AK578,設定!$E$1:$X$1,1)),H578),H578))</f>
        <v/>
      </c>
      <c r="AR578" s="23" t="str">
        <f t="shared" si="284"/>
        <v/>
      </c>
      <c r="AS578" s="23" t="str">
        <f>IF(AND(AR578&lt;&gt;"",COUNTIF($AJ$3:AJ578,AJ578)=1),SUMIF($AJ$3:$AR$100003,AJ578,$AR$3:$AR$100003),"")</f>
        <v/>
      </c>
      <c r="AT578" s="23" t="str">
        <f>IF(AND(COUNTIF($AK$3:AK578,AK578)=COUNTIF($AK$3:AK100578,AK578),AK578&lt;&gt;""),SUMIF($AK$3:AK578,AK578,$AR$3:AR578),"")</f>
        <v/>
      </c>
      <c r="AU578" s="125"/>
      <c r="AV578" s="22" t="str">
        <f>IF(COUNT(BA578:BF578)=6,MAX($AV$3:AV577)+1,"")</f>
        <v/>
      </c>
      <c r="AW578" s="22" t="str">
        <f>IF(AX578="","",RANK(AX578,$AX$3:$AX$100003,1)+COUNTIF($AX$3:AX578,AX578)-1)</f>
        <v/>
      </c>
      <c r="AX578" s="22" t="str">
        <f t="shared" si="263"/>
        <v/>
      </c>
      <c r="AY578" s="22" t="str">
        <f>IF(AL578="","",IF(COUNTIF($AL$3:AL578,AL578)=1,1+MAX($AY$3:AY577),INDEX($AY$3:AY577,MATCH(AL578,$AL$3:AL578,0),0)))</f>
        <v/>
      </c>
      <c r="AZ578" s="22" t="str">
        <f>IF(AM578="","",IF(COUNTIF($AM$3:AM578,AM578)=1,1+MAX($AZ$3:AZ577),INDEX($AZ$3:AZ577,MATCH(AM578,$AM$3:AM578,0),0)))</f>
        <v/>
      </c>
      <c r="BA578" s="79" t="str">
        <f t="shared" si="264"/>
        <v/>
      </c>
      <c r="BB578" s="79" t="str">
        <f t="shared" si="265"/>
        <v/>
      </c>
      <c r="BC578" s="22" t="str">
        <f>IF($AL578="","",IF(COUNTIF(AL578,"*"&amp;BC$1&amp;"*"),COUNTIF(AL$3:AL578,"*"&amp;BC$1&amp;"*"),""))</f>
        <v/>
      </c>
      <c r="BD578" s="22" t="str">
        <f>IF($AL578="","",IF(COUNTIF(AM578,"*"&amp;BD$1&amp;"*"),COUNTIF(AM$3:AM578,"*"&amp;BD$1&amp;"*"),""))</f>
        <v/>
      </c>
      <c r="BE578" s="22" t="str">
        <f>IF($AL578="","",IF(COUNTIF(AN578,"*"&amp;BE$1&amp;"*"),COUNTIF(AN$3:AN578,"*"&amp;BE$1&amp;"*"),""))</f>
        <v/>
      </c>
      <c r="BF578" s="22" t="str">
        <f>IF($AL578="","",IF(COUNTIF(AO578,"*"&amp;BF$1&amp;"*"),COUNTIF(AO$3:AO578,"*"&amp;BF$1&amp;"*"),""))</f>
        <v/>
      </c>
      <c r="BG578" s="83" t="str">
        <f t="shared" si="266"/>
        <v/>
      </c>
      <c r="BH578" s="22" t="str">
        <f t="shared" si="267"/>
        <v/>
      </c>
      <c r="BI578" s="22" t="str">
        <f t="shared" si="268"/>
        <v/>
      </c>
      <c r="BK578" s="22" t="str">
        <f>IF($BK$1&gt;=1+MAX($BK$3:BK577),1+MAX($BK$3:BK577),"")</f>
        <v/>
      </c>
      <c r="BL578" s="22" t="str">
        <f t="shared" si="290"/>
        <v/>
      </c>
      <c r="BM578" s="22" t="str">
        <f t="shared" si="290"/>
        <v/>
      </c>
      <c r="BN578" s="22" t="str">
        <f t="shared" si="290"/>
        <v/>
      </c>
      <c r="BO578" s="22" t="str">
        <f t="shared" si="290"/>
        <v/>
      </c>
      <c r="BP578" s="22" t="str">
        <f t="shared" si="290"/>
        <v/>
      </c>
      <c r="BQ578" s="22" t="str">
        <f t="shared" si="290"/>
        <v/>
      </c>
      <c r="BR578" s="22" t="str">
        <f t="shared" si="290"/>
        <v/>
      </c>
      <c r="BS578" s="22" t="str">
        <f t="shared" si="290"/>
        <v/>
      </c>
      <c r="BT578" s="22" t="str">
        <f t="shared" si="290"/>
        <v/>
      </c>
      <c r="BU578" s="22" t="str">
        <f t="shared" si="290"/>
        <v/>
      </c>
      <c r="BV578" s="22" t="str">
        <f t="shared" si="290"/>
        <v/>
      </c>
    </row>
    <row r="579" spans="2:74" ht="30" customHeight="1" x14ac:dyDescent="0.2">
      <c r="B579" s="75"/>
      <c r="C579" s="75"/>
      <c r="D579" s="77"/>
      <c r="E579" s="49"/>
      <c r="F579" s="49"/>
      <c r="G579" s="50"/>
      <c r="H579" s="51"/>
      <c r="I579" s="50"/>
      <c r="J579" s="53"/>
      <c r="K579" s="55" t="str">
        <f t="shared" si="269"/>
        <v/>
      </c>
      <c r="L579" s="50" t="str">
        <f t="shared" si="270"/>
        <v/>
      </c>
      <c r="M579" s="50" t="str">
        <f t="shared" si="271"/>
        <v/>
      </c>
      <c r="N579" s="72" t="str">
        <f t="shared" si="272"/>
        <v/>
      </c>
      <c r="O579" s="72" t="str">
        <f t="shared" si="273"/>
        <v/>
      </c>
      <c r="P579" s="51" t="str">
        <f t="shared" si="274"/>
        <v/>
      </c>
      <c r="Q579" s="21"/>
      <c r="R579" s="68" t="str">
        <f t="shared" si="275"/>
        <v/>
      </c>
      <c r="S579" s="51" t="str">
        <f t="shared" si="276"/>
        <v/>
      </c>
      <c r="T579" s="24"/>
      <c r="U579" s="7" t="str">
        <f t="shared" ref="U579:U642" si="291">IFERROR(INDEX($AL$3:$AL$100003,MATCH(ROW()-ROW($U$2),$AY$3:$AY$100003,0),0),"")</f>
        <v/>
      </c>
      <c r="V579" s="8" t="str">
        <f t="shared" si="277"/>
        <v/>
      </c>
      <c r="W579" s="21"/>
      <c r="X579" s="14" t="str">
        <f t="shared" ref="X579:X642" si="292">IFERROR(INDEX($AM$3:$AM$100003,MATCH(ROW()-ROW($X$2),$AZ$3:$AZ$100003,0),0),"")</f>
        <v/>
      </c>
      <c r="Y579" s="14" t="str">
        <f t="shared" si="278"/>
        <v/>
      </c>
      <c r="Z579" s="8" t="str">
        <f t="shared" si="279"/>
        <v/>
      </c>
      <c r="AA579" s="24"/>
      <c r="AB579" s="4" t="str">
        <f>IF(B579="","",COUNT(B$3:B579))</f>
        <v/>
      </c>
      <c r="AC579" s="4" t="str">
        <f>IF(C579="","",COUNT(C$3:C579))</f>
        <v/>
      </c>
      <c r="AD579" s="4" t="str">
        <f>IF(D579="","",COUNT(D$3:D579))</f>
        <v/>
      </c>
      <c r="AE579" s="22" t="str">
        <f>IF(E579="","",COUNTA($E$3:E579))</f>
        <v/>
      </c>
      <c r="AF579" s="60" t="str">
        <f>IF(B579="",IF(OR($C579&lt;&gt;"",$D579&lt;&gt;"",$E579&lt;&gt;"",$F579&lt;&gt;""),INDEX(AF$3:AF578,MATCH(MAX(AB$3:AB578),AB$3:AB578,0),0),""),B579)</f>
        <v/>
      </c>
      <c r="AG579" s="60" t="str">
        <f>IF(C579="",IF(OR($B579&lt;&gt;"",$D579&lt;&gt;"",$E579&lt;&gt;"",$F579&lt;&gt;""),INDEX(AG$3:AG578,MATCH(MAX(AC$3:AC578),AC$3:AC578,0),0),""),C579)</f>
        <v/>
      </c>
      <c r="AH579" s="60" t="str">
        <f>IF(D579="",IF(OR($B579&lt;&gt;"",$C579&lt;&gt;"",$E579&lt;&gt;"",$F579&lt;&gt;""),INDEX(AH$3:AH578,MATCH(MAX(AD$3:AD578),AD$3:AD578,0),0),""),D579)</f>
        <v/>
      </c>
      <c r="AI579" s="19" t="str">
        <f t="shared" si="280"/>
        <v/>
      </c>
      <c r="AJ579" s="22" t="str">
        <f>IF(AK579="","",$AK579&amp;"@"&amp;AL579&amp;IF(AL579="","","@"&amp;COUNTIF($AI$3:AI579,AL579)))</f>
        <v/>
      </c>
      <c r="AK579" s="45" t="str">
        <f t="shared" si="281"/>
        <v/>
      </c>
      <c r="AL579" s="5" t="str">
        <f>IF(AI579="",IF(AND(F579&lt;&gt;"",E579=""),INDEX($AI$3:AI578,MATCH(MAX($AE$3:AE578),$AE$3:AE578,0),0),""),AI579)</f>
        <v/>
      </c>
      <c r="AM579" s="22" t="str">
        <f>IF(入力!F579="","",IFERROR(INDEX(設定!$B$3:$B$100003,IFERROR(MATCH("*"&amp;$F579&amp;"*",設定!B$3:B$100003,0),MATCH("*"&amp;$F579&amp;"*",設定!C$3:C$100003,0)),0),入力!F579))&amp;""</f>
        <v/>
      </c>
      <c r="AN579" s="22" t="str">
        <f>IF(AM579="","",IFERROR(IF(入力!I579="",INDEX(設定!$D$3:$D$100003,MATCH("*"&amp;$AM579&amp;"*",設定!B$3:B$100003,0),0),I579),I579))&amp;""</f>
        <v/>
      </c>
      <c r="AO579" s="22" t="str">
        <f t="shared" si="282"/>
        <v/>
      </c>
      <c r="AP579" s="22" t="str">
        <f t="shared" si="283"/>
        <v/>
      </c>
      <c r="AQ579" s="22" t="str">
        <f>IF(AM579="","",IFERROR(IF(入力!H579="",INDEX(設定!$E$3:$X$100003,MATCH("*"&amp;$AM579&amp;"*",設定!B$3:B$100003,0),MATCH($AK579,設定!$E$1:$X$1,1)),H579),H579))</f>
        <v/>
      </c>
      <c r="AR579" s="23" t="str">
        <f t="shared" si="284"/>
        <v/>
      </c>
      <c r="AS579" s="23" t="str">
        <f>IF(AND(AR579&lt;&gt;"",COUNTIF($AJ$3:AJ579,AJ579)=1),SUMIF($AJ$3:$AR$100003,AJ579,$AR$3:$AR$100003),"")</f>
        <v/>
      </c>
      <c r="AT579" s="23" t="str">
        <f>IF(AND(COUNTIF($AK$3:AK579,AK579)=COUNTIF($AK$3:AK100579,AK579),AK579&lt;&gt;""),SUMIF($AK$3:AK579,AK579,$AR$3:AR579),"")</f>
        <v/>
      </c>
      <c r="AU579" s="125"/>
      <c r="AV579" s="22" t="str">
        <f>IF(COUNT(BA579:BF579)=6,MAX($AV$3:AV578)+1,"")</f>
        <v/>
      </c>
      <c r="AW579" s="22" t="str">
        <f>IF(AX579="","",RANK(AX579,$AX$3:$AX$100003,1)+COUNTIF($AX$3:AX579,AX579)-1)</f>
        <v/>
      </c>
      <c r="AX579" s="22" t="str">
        <f t="shared" ref="AX579:AX642" si="293">IF(OR(AY579="",AV579=""),"",AY579*0.1^LEN(AY579)+AK579)</f>
        <v/>
      </c>
      <c r="AY579" s="22" t="str">
        <f>IF(AL579="","",IF(COUNTIF($AL$3:AL579,AL579)=1,1+MAX($AY$3:AY578),INDEX($AY$3:AY578,MATCH(AL579,$AL$3:AL579,0),0)))</f>
        <v/>
      </c>
      <c r="AZ579" s="22" t="str">
        <f>IF(AM579="","",IF(COUNTIF($AM$3:AM579,AM579)=1,1+MAX($AZ$3:AZ578),INDEX($AZ$3:AZ578,MATCH(AM579,$AM$3:AM579,0),0)))</f>
        <v/>
      </c>
      <c r="BA579" s="79" t="str">
        <f t="shared" ref="BA579:BA642" si="294">IF($BA$1="",IF(AK579="","",AK579),IF(AND(AK579&gt;=$BA$1,AK579&lt;&gt;""),AK579,""))</f>
        <v/>
      </c>
      <c r="BB579" s="79" t="str">
        <f t="shared" ref="BB579:BB642" si="295">IF($BB$1="",IF(AK579="","",AK579),IF(AND(AK579&lt;=$BB$1,AK579&lt;&gt;""),AK579,""))</f>
        <v/>
      </c>
      <c r="BC579" s="22" t="str">
        <f>IF($AL579="","",IF(COUNTIF(AL579,"*"&amp;BC$1&amp;"*"),COUNTIF(AL$3:AL579,"*"&amp;BC$1&amp;"*"),""))</f>
        <v/>
      </c>
      <c r="BD579" s="22" t="str">
        <f>IF($AL579="","",IF(COUNTIF(AM579,"*"&amp;BD$1&amp;"*"),COUNTIF(AM$3:AM579,"*"&amp;BD$1&amp;"*"),""))</f>
        <v/>
      </c>
      <c r="BE579" s="22" t="str">
        <f>IF($AL579="","",IF(COUNTIF(AN579,"*"&amp;BE$1&amp;"*"),COUNTIF(AN$3:AN579,"*"&amp;BE$1&amp;"*"),""))</f>
        <v/>
      </c>
      <c r="BF579" s="22" t="str">
        <f>IF($AL579="","",IF(COUNTIF(AO579,"*"&amp;BF$1&amp;"*"),COUNTIF(AO$3:AO579,"*"&amp;BF$1&amp;"*"),""))</f>
        <v/>
      </c>
      <c r="BG579" s="83" t="str">
        <f t="shared" ref="BG579:BG642" si="296">IF(AP579="","",AP579)</f>
        <v/>
      </c>
      <c r="BH579" s="22" t="str">
        <f t="shared" ref="BH579:BH642" si="297">IF(AQ579="","",AQ579)</f>
        <v/>
      </c>
      <c r="BI579" s="22" t="str">
        <f t="shared" ref="BI579:BI642" si="298">IF(AR579="","",AR579)</f>
        <v/>
      </c>
      <c r="BK579" s="22" t="str">
        <f>IF($BK$1&gt;=1+MAX($BK$3:BK578),1+MAX($BK$3:BK578),"")</f>
        <v/>
      </c>
      <c r="BL579" s="22" t="str">
        <f t="shared" si="290"/>
        <v/>
      </c>
      <c r="BM579" s="22" t="str">
        <f t="shared" si="290"/>
        <v/>
      </c>
      <c r="BN579" s="22" t="str">
        <f t="shared" si="290"/>
        <v/>
      </c>
      <c r="BO579" s="22" t="str">
        <f t="shared" si="290"/>
        <v/>
      </c>
      <c r="BP579" s="22" t="str">
        <f t="shared" si="290"/>
        <v/>
      </c>
      <c r="BQ579" s="22" t="str">
        <f t="shared" si="290"/>
        <v/>
      </c>
      <c r="BR579" s="22" t="str">
        <f t="shared" si="290"/>
        <v/>
      </c>
      <c r="BS579" s="22" t="str">
        <f t="shared" si="290"/>
        <v/>
      </c>
      <c r="BT579" s="22" t="str">
        <f t="shared" si="290"/>
        <v/>
      </c>
      <c r="BU579" s="22" t="str">
        <f t="shared" si="290"/>
        <v/>
      </c>
      <c r="BV579" s="22" t="str">
        <f t="shared" si="290"/>
        <v/>
      </c>
    </row>
    <row r="580" spans="2:74" ht="30" customHeight="1" x14ac:dyDescent="0.2">
      <c r="B580" s="75"/>
      <c r="C580" s="75"/>
      <c r="D580" s="77"/>
      <c r="E580" s="49"/>
      <c r="F580" s="49"/>
      <c r="G580" s="50"/>
      <c r="H580" s="51"/>
      <c r="I580" s="50"/>
      <c r="J580" s="53"/>
      <c r="K580" s="55" t="str">
        <f t="shared" si="269"/>
        <v/>
      </c>
      <c r="L580" s="50" t="str">
        <f t="shared" si="270"/>
        <v/>
      </c>
      <c r="M580" s="50" t="str">
        <f t="shared" si="271"/>
        <v/>
      </c>
      <c r="N580" s="72" t="str">
        <f t="shared" si="272"/>
        <v/>
      </c>
      <c r="O580" s="72" t="str">
        <f t="shared" si="273"/>
        <v/>
      </c>
      <c r="P580" s="51" t="str">
        <f t="shared" si="274"/>
        <v/>
      </c>
      <c r="Q580" s="21"/>
      <c r="R580" s="68" t="str">
        <f t="shared" si="275"/>
        <v/>
      </c>
      <c r="S580" s="51" t="str">
        <f t="shared" si="276"/>
        <v/>
      </c>
      <c r="T580" s="24"/>
      <c r="U580" s="7" t="str">
        <f t="shared" si="291"/>
        <v/>
      </c>
      <c r="V580" s="8" t="str">
        <f t="shared" si="277"/>
        <v/>
      </c>
      <c r="W580" s="21"/>
      <c r="X580" s="14" t="str">
        <f t="shared" si="292"/>
        <v/>
      </c>
      <c r="Y580" s="14" t="str">
        <f t="shared" si="278"/>
        <v/>
      </c>
      <c r="Z580" s="8" t="str">
        <f t="shared" si="279"/>
        <v/>
      </c>
      <c r="AA580" s="24"/>
      <c r="AB580" s="4" t="str">
        <f>IF(B580="","",COUNT(B$3:B580))</f>
        <v/>
      </c>
      <c r="AC580" s="4" t="str">
        <f>IF(C580="","",COUNT(C$3:C580))</f>
        <v/>
      </c>
      <c r="AD580" s="4" t="str">
        <f>IF(D580="","",COUNT(D$3:D580))</f>
        <v/>
      </c>
      <c r="AE580" s="22" t="str">
        <f>IF(E580="","",COUNTA($E$3:E580))</f>
        <v/>
      </c>
      <c r="AF580" s="60" t="str">
        <f>IF(B580="",IF(OR($C580&lt;&gt;"",$D580&lt;&gt;"",$E580&lt;&gt;"",$F580&lt;&gt;""),INDEX(AF$3:AF579,MATCH(MAX(AB$3:AB579),AB$3:AB579,0),0),""),B580)</f>
        <v/>
      </c>
      <c r="AG580" s="60" t="str">
        <f>IF(C580="",IF(OR($B580&lt;&gt;"",$D580&lt;&gt;"",$E580&lt;&gt;"",$F580&lt;&gt;""),INDEX(AG$3:AG579,MATCH(MAX(AC$3:AC579),AC$3:AC579,0),0),""),C580)</f>
        <v/>
      </c>
      <c r="AH580" s="60" t="str">
        <f>IF(D580="",IF(OR($B580&lt;&gt;"",$C580&lt;&gt;"",$E580&lt;&gt;"",$F580&lt;&gt;""),INDEX(AH$3:AH579,MATCH(MAX(AD$3:AD579),AD$3:AD579,0),0),""),D580)</f>
        <v/>
      </c>
      <c r="AI580" s="19" t="str">
        <f t="shared" si="280"/>
        <v/>
      </c>
      <c r="AJ580" s="22" t="str">
        <f>IF(AK580="","",$AK580&amp;"@"&amp;AL580&amp;IF(AL580="","","@"&amp;COUNTIF($AI$3:AI580,AL580)))</f>
        <v/>
      </c>
      <c r="AK580" s="45" t="str">
        <f t="shared" si="281"/>
        <v/>
      </c>
      <c r="AL580" s="5" t="str">
        <f>IF(AI580="",IF(AND(F580&lt;&gt;"",E580=""),INDEX($AI$3:AI579,MATCH(MAX($AE$3:AE579),$AE$3:AE579,0),0),""),AI580)</f>
        <v/>
      </c>
      <c r="AM580" s="22" t="str">
        <f>IF(入力!F580="","",IFERROR(INDEX(設定!$B$3:$B$100003,IFERROR(MATCH("*"&amp;$F580&amp;"*",設定!B$3:B$100003,0),MATCH("*"&amp;$F580&amp;"*",設定!C$3:C$100003,0)),0),入力!F580))&amp;""</f>
        <v/>
      </c>
      <c r="AN580" s="22" t="str">
        <f>IF(AM580="","",IFERROR(IF(入力!I580="",INDEX(設定!$D$3:$D$100003,MATCH("*"&amp;$AM580&amp;"*",設定!B$3:B$100003,0),0),I580),I580))&amp;""</f>
        <v/>
      </c>
      <c r="AO580" s="22" t="str">
        <f t="shared" si="282"/>
        <v/>
      </c>
      <c r="AP580" s="22" t="str">
        <f t="shared" si="283"/>
        <v/>
      </c>
      <c r="AQ580" s="22" t="str">
        <f>IF(AM580="","",IFERROR(IF(入力!H580="",INDEX(設定!$E$3:$X$100003,MATCH("*"&amp;$AM580&amp;"*",設定!B$3:B$100003,0),MATCH($AK580,設定!$E$1:$X$1,1)),H580),H580))</f>
        <v/>
      </c>
      <c r="AR580" s="23" t="str">
        <f t="shared" si="284"/>
        <v/>
      </c>
      <c r="AS580" s="23" t="str">
        <f>IF(AND(AR580&lt;&gt;"",COUNTIF($AJ$3:AJ580,AJ580)=1),SUMIF($AJ$3:$AR$100003,AJ580,$AR$3:$AR$100003),"")</f>
        <v/>
      </c>
      <c r="AT580" s="23" t="str">
        <f>IF(AND(COUNTIF($AK$3:AK580,AK580)=COUNTIF($AK$3:AK100580,AK580),AK580&lt;&gt;""),SUMIF($AK$3:AK580,AK580,$AR$3:AR580),"")</f>
        <v/>
      </c>
      <c r="AU580" s="125"/>
      <c r="AV580" s="22" t="str">
        <f>IF(COUNT(BA580:BF580)=6,MAX($AV$3:AV579)+1,"")</f>
        <v/>
      </c>
      <c r="AW580" s="22" t="str">
        <f>IF(AX580="","",RANK(AX580,$AX$3:$AX$100003,1)+COUNTIF($AX$3:AX580,AX580)-1)</f>
        <v/>
      </c>
      <c r="AX580" s="22" t="str">
        <f t="shared" si="293"/>
        <v/>
      </c>
      <c r="AY580" s="22" t="str">
        <f>IF(AL580="","",IF(COUNTIF($AL$3:AL580,AL580)=1,1+MAX($AY$3:AY579),INDEX($AY$3:AY579,MATCH(AL580,$AL$3:AL580,0),0)))</f>
        <v/>
      </c>
      <c r="AZ580" s="22" t="str">
        <f>IF(AM580="","",IF(COUNTIF($AM$3:AM580,AM580)=1,1+MAX($AZ$3:AZ579),INDEX($AZ$3:AZ579,MATCH(AM580,$AM$3:AM580,0),0)))</f>
        <v/>
      </c>
      <c r="BA580" s="79" t="str">
        <f t="shared" si="294"/>
        <v/>
      </c>
      <c r="BB580" s="79" t="str">
        <f t="shared" si="295"/>
        <v/>
      </c>
      <c r="BC580" s="22" t="str">
        <f>IF($AL580="","",IF(COUNTIF(AL580,"*"&amp;BC$1&amp;"*"),COUNTIF(AL$3:AL580,"*"&amp;BC$1&amp;"*"),""))</f>
        <v/>
      </c>
      <c r="BD580" s="22" t="str">
        <f>IF($AL580="","",IF(COUNTIF(AM580,"*"&amp;BD$1&amp;"*"),COUNTIF(AM$3:AM580,"*"&amp;BD$1&amp;"*"),""))</f>
        <v/>
      </c>
      <c r="BE580" s="22" t="str">
        <f>IF($AL580="","",IF(COUNTIF(AN580,"*"&amp;BE$1&amp;"*"),COUNTIF(AN$3:AN580,"*"&amp;BE$1&amp;"*"),""))</f>
        <v/>
      </c>
      <c r="BF580" s="22" t="str">
        <f>IF($AL580="","",IF(COUNTIF(AO580,"*"&amp;BF$1&amp;"*"),COUNTIF(AO$3:AO580,"*"&amp;BF$1&amp;"*"),""))</f>
        <v/>
      </c>
      <c r="BG580" s="83" t="str">
        <f t="shared" si="296"/>
        <v/>
      </c>
      <c r="BH580" s="22" t="str">
        <f t="shared" si="297"/>
        <v/>
      </c>
      <c r="BI580" s="22" t="str">
        <f t="shared" si="298"/>
        <v/>
      </c>
      <c r="BK580" s="22" t="str">
        <f>IF($BK$1&gt;=1+MAX($BK$3:BK579),1+MAX($BK$3:BK579),"")</f>
        <v/>
      </c>
      <c r="BL580" s="22" t="str">
        <f t="shared" si="290"/>
        <v/>
      </c>
      <c r="BM580" s="22" t="str">
        <f t="shared" si="290"/>
        <v/>
      </c>
      <c r="BN580" s="22" t="str">
        <f t="shared" si="290"/>
        <v/>
      </c>
      <c r="BO580" s="22" t="str">
        <f t="shared" si="290"/>
        <v/>
      </c>
      <c r="BP580" s="22" t="str">
        <f t="shared" si="290"/>
        <v/>
      </c>
      <c r="BQ580" s="22" t="str">
        <f t="shared" si="290"/>
        <v/>
      </c>
      <c r="BR580" s="22" t="str">
        <f t="shared" si="290"/>
        <v/>
      </c>
      <c r="BS580" s="22" t="str">
        <f t="shared" si="290"/>
        <v/>
      </c>
      <c r="BT580" s="22" t="str">
        <f t="shared" si="290"/>
        <v/>
      </c>
      <c r="BU580" s="22" t="str">
        <f t="shared" si="290"/>
        <v/>
      </c>
      <c r="BV580" s="22" t="str">
        <f t="shared" si="290"/>
        <v/>
      </c>
    </row>
    <row r="581" spans="2:74" ht="30" customHeight="1" x14ac:dyDescent="0.2">
      <c r="B581" s="75"/>
      <c r="C581" s="75"/>
      <c r="D581" s="77"/>
      <c r="E581" s="49"/>
      <c r="F581" s="49"/>
      <c r="G581" s="50"/>
      <c r="H581" s="51"/>
      <c r="I581" s="50"/>
      <c r="J581" s="53"/>
      <c r="K581" s="55" t="str">
        <f t="shared" si="269"/>
        <v/>
      </c>
      <c r="L581" s="50" t="str">
        <f t="shared" si="270"/>
        <v/>
      </c>
      <c r="M581" s="50" t="str">
        <f t="shared" si="271"/>
        <v/>
      </c>
      <c r="N581" s="72" t="str">
        <f t="shared" si="272"/>
        <v/>
      </c>
      <c r="O581" s="72" t="str">
        <f t="shared" si="273"/>
        <v/>
      </c>
      <c r="P581" s="51" t="str">
        <f t="shared" si="274"/>
        <v/>
      </c>
      <c r="Q581" s="21"/>
      <c r="R581" s="68" t="str">
        <f t="shared" si="275"/>
        <v/>
      </c>
      <c r="S581" s="51" t="str">
        <f t="shared" si="276"/>
        <v/>
      </c>
      <c r="T581" s="24"/>
      <c r="U581" s="7" t="str">
        <f t="shared" si="291"/>
        <v/>
      </c>
      <c r="V581" s="8" t="str">
        <f t="shared" si="277"/>
        <v/>
      </c>
      <c r="W581" s="21"/>
      <c r="X581" s="14" t="str">
        <f t="shared" si="292"/>
        <v/>
      </c>
      <c r="Y581" s="14" t="str">
        <f t="shared" si="278"/>
        <v/>
      </c>
      <c r="Z581" s="8" t="str">
        <f t="shared" si="279"/>
        <v/>
      </c>
      <c r="AA581" s="24"/>
      <c r="AB581" s="4" t="str">
        <f>IF(B581="","",COUNT(B$3:B581))</f>
        <v/>
      </c>
      <c r="AC581" s="4" t="str">
        <f>IF(C581="","",COUNT(C$3:C581))</f>
        <v/>
      </c>
      <c r="AD581" s="4" t="str">
        <f>IF(D581="","",COUNT(D$3:D581))</f>
        <v/>
      </c>
      <c r="AE581" s="22" t="str">
        <f>IF(E581="","",COUNTA($E$3:E581))</f>
        <v/>
      </c>
      <c r="AF581" s="60" t="str">
        <f>IF(B581="",IF(OR($C581&lt;&gt;"",$D581&lt;&gt;"",$E581&lt;&gt;"",$F581&lt;&gt;""),INDEX(AF$3:AF580,MATCH(MAX(AB$3:AB580),AB$3:AB580,0),0),""),B581)</f>
        <v/>
      </c>
      <c r="AG581" s="60" t="str">
        <f>IF(C581="",IF(OR($B581&lt;&gt;"",$D581&lt;&gt;"",$E581&lt;&gt;"",$F581&lt;&gt;""),INDEX(AG$3:AG580,MATCH(MAX(AC$3:AC580),AC$3:AC580,0),0),""),C581)</f>
        <v/>
      </c>
      <c r="AH581" s="60" t="str">
        <f>IF(D581="",IF(OR($B581&lt;&gt;"",$C581&lt;&gt;"",$E581&lt;&gt;"",$F581&lt;&gt;""),INDEX(AH$3:AH580,MATCH(MAX(AD$3:AD580),AD$3:AD580,0),0),""),D581)</f>
        <v/>
      </c>
      <c r="AI581" s="19" t="str">
        <f t="shared" si="280"/>
        <v/>
      </c>
      <c r="AJ581" s="22" t="str">
        <f>IF(AK581="","",$AK581&amp;"@"&amp;AL581&amp;IF(AL581="","","@"&amp;COUNTIF($AI$3:AI581,AL581)))</f>
        <v/>
      </c>
      <c r="AK581" s="45" t="str">
        <f t="shared" si="281"/>
        <v/>
      </c>
      <c r="AL581" s="5" t="str">
        <f>IF(AI581="",IF(AND(F581&lt;&gt;"",E581=""),INDEX($AI$3:AI580,MATCH(MAX($AE$3:AE580),$AE$3:AE580,0),0),""),AI581)</f>
        <v/>
      </c>
      <c r="AM581" s="22" t="str">
        <f>IF(入力!F581="","",IFERROR(INDEX(設定!$B$3:$B$100003,IFERROR(MATCH("*"&amp;$F581&amp;"*",設定!B$3:B$100003,0),MATCH("*"&amp;$F581&amp;"*",設定!C$3:C$100003,0)),0),入力!F581))&amp;""</f>
        <v/>
      </c>
      <c r="AN581" s="22" t="str">
        <f>IF(AM581="","",IFERROR(IF(入力!I581="",INDEX(設定!$D$3:$D$100003,MATCH("*"&amp;$AM581&amp;"*",設定!B$3:B$100003,0),0),I581),I581))&amp;""</f>
        <v/>
      </c>
      <c r="AO581" s="22" t="str">
        <f t="shared" si="282"/>
        <v/>
      </c>
      <c r="AP581" s="22" t="str">
        <f t="shared" si="283"/>
        <v/>
      </c>
      <c r="AQ581" s="22" t="str">
        <f>IF(AM581="","",IFERROR(IF(入力!H581="",INDEX(設定!$E$3:$X$100003,MATCH("*"&amp;$AM581&amp;"*",設定!B$3:B$100003,0),MATCH($AK581,設定!$E$1:$X$1,1)),H581),H581))</f>
        <v/>
      </c>
      <c r="AR581" s="23" t="str">
        <f t="shared" si="284"/>
        <v/>
      </c>
      <c r="AS581" s="23" t="str">
        <f>IF(AND(AR581&lt;&gt;"",COUNTIF($AJ$3:AJ581,AJ581)=1),SUMIF($AJ$3:$AR$100003,AJ581,$AR$3:$AR$100003),"")</f>
        <v/>
      </c>
      <c r="AT581" s="23" t="str">
        <f>IF(AND(COUNTIF($AK$3:AK581,AK581)=COUNTIF($AK$3:AK100581,AK581),AK581&lt;&gt;""),SUMIF($AK$3:AK581,AK581,$AR$3:AR581),"")</f>
        <v/>
      </c>
      <c r="AU581" s="125"/>
      <c r="AV581" s="22" t="str">
        <f>IF(COUNT(BA581:BF581)=6,MAX($AV$3:AV580)+1,"")</f>
        <v/>
      </c>
      <c r="AW581" s="22" t="str">
        <f>IF(AX581="","",RANK(AX581,$AX$3:$AX$100003,1)+COUNTIF($AX$3:AX581,AX581)-1)</f>
        <v/>
      </c>
      <c r="AX581" s="22" t="str">
        <f t="shared" si="293"/>
        <v/>
      </c>
      <c r="AY581" s="22" t="str">
        <f>IF(AL581="","",IF(COUNTIF($AL$3:AL581,AL581)=1,1+MAX($AY$3:AY580),INDEX($AY$3:AY580,MATCH(AL581,$AL$3:AL581,0),0)))</f>
        <v/>
      </c>
      <c r="AZ581" s="22" t="str">
        <f>IF(AM581="","",IF(COUNTIF($AM$3:AM581,AM581)=1,1+MAX($AZ$3:AZ580),INDEX($AZ$3:AZ580,MATCH(AM581,$AM$3:AM581,0),0)))</f>
        <v/>
      </c>
      <c r="BA581" s="79" t="str">
        <f t="shared" si="294"/>
        <v/>
      </c>
      <c r="BB581" s="79" t="str">
        <f t="shared" si="295"/>
        <v/>
      </c>
      <c r="BC581" s="22" t="str">
        <f>IF($AL581="","",IF(COUNTIF(AL581,"*"&amp;BC$1&amp;"*"),COUNTIF(AL$3:AL581,"*"&amp;BC$1&amp;"*"),""))</f>
        <v/>
      </c>
      <c r="BD581" s="22" t="str">
        <f>IF($AL581="","",IF(COUNTIF(AM581,"*"&amp;BD$1&amp;"*"),COUNTIF(AM$3:AM581,"*"&amp;BD$1&amp;"*"),""))</f>
        <v/>
      </c>
      <c r="BE581" s="22" t="str">
        <f>IF($AL581="","",IF(COUNTIF(AN581,"*"&amp;BE$1&amp;"*"),COUNTIF(AN$3:AN581,"*"&amp;BE$1&amp;"*"),""))</f>
        <v/>
      </c>
      <c r="BF581" s="22" t="str">
        <f>IF($AL581="","",IF(COUNTIF(AO581,"*"&amp;BF$1&amp;"*"),COUNTIF(AO$3:AO581,"*"&amp;BF$1&amp;"*"),""))</f>
        <v/>
      </c>
      <c r="BG581" s="83" t="str">
        <f t="shared" si="296"/>
        <v/>
      </c>
      <c r="BH581" s="22" t="str">
        <f t="shared" si="297"/>
        <v/>
      </c>
      <c r="BI581" s="22" t="str">
        <f t="shared" si="298"/>
        <v/>
      </c>
      <c r="BK581" s="22" t="str">
        <f>IF($BK$1&gt;=1+MAX($BK$3:BK580),1+MAX($BK$3:BK580),"")</f>
        <v/>
      </c>
      <c r="BL581" s="22" t="str">
        <f t="shared" si="290"/>
        <v/>
      </c>
      <c r="BM581" s="22" t="str">
        <f t="shared" si="290"/>
        <v/>
      </c>
      <c r="BN581" s="22" t="str">
        <f t="shared" si="290"/>
        <v/>
      </c>
      <c r="BO581" s="22" t="str">
        <f t="shared" si="290"/>
        <v/>
      </c>
      <c r="BP581" s="22" t="str">
        <f t="shared" si="290"/>
        <v/>
      </c>
      <c r="BQ581" s="22" t="str">
        <f t="shared" si="290"/>
        <v/>
      </c>
      <c r="BR581" s="22" t="str">
        <f t="shared" si="290"/>
        <v/>
      </c>
      <c r="BS581" s="22" t="str">
        <f t="shared" si="290"/>
        <v/>
      </c>
      <c r="BT581" s="22" t="str">
        <f t="shared" si="290"/>
        <v/>
      </c>
      <c r="BU581" s="22" t="str">
        <f t="shared" si="290"/>
        <v/>
      </c>
      <c r="BV581" s="22" t="str">
        <f t="shared" si="290"/>
        <v/>
      </c>
    </row>
    <row r="582" spans="2:74" ht="30" customHeight="1" x14ac:dyDescent="0.2">
      <c r="B582" s="75"/>
      <c r="C582" s="75"/>
      <c r="D582" s="77"/>
      <c r="E582" s="49"/>
      <c r="F582" s="49"/>
      <c r="G582" s="50"/>
      <c r="H582" s="51"/>
      <c r="I582" s="50"/>
      <c r="J582" s="53"/>
      <c r="K582" s="55" t="str">
        <f t="shared" si="269"/>
        <v/>
      </c>
      <c r="L582" s="50" t="str">
        <f t="shared" si="270"/>
        <v/>
      </c>
      <c r="M582" s="50" t="str">
        <f t="shared" si="271"/>
        <v/>
      </c>
      <c r="N582" s="72" t="str">
        <f t="shared" si="272"/>
        <v/>
      </c>
      <c r="O582" s="72" t="str">
        <f t="shared" si="273"/>
        <v/>
      </c>
      <c r="P582" s="51" t="str">
        <f t="shared" si="274"/>
        <v/>
      </c>
      <c r="Q582" s="21"/>
      <c r="R582" s="68" t="str">
        <f t="shared" si="275"/>
        <v/>
      </c>
      <c r="S582" s="51" t="str">
        <f t="shared" si="276"/>
        <v/>
      </c>
      <c r="T582" s="24"/>
      <c r="U582" s="7" t="str">
        <f t="shared" si="291"/>
        <v/>
      </c>
      <c r="V582" s="8" t="str">
        <f t="shared" si="277"/>
        <v/>
      </c>
      <c r="W582" s="21"/>
      <c r="X582" s="14" t="str">
        <f t="shared" si="292"/>
        <v/>
      </c>
      <c r="Y582" s="14" t="str">
        <f t="shared" si="278"/>
        <v/>
      </c>
      <c r="Z582" s="8" t="str">
        <f t="shared" si="279"/>
        <v/>
      </c>
      <c r="AA582" s="24"/>
      <c r="AB582" s="4" t="str">
        <f>IF(B582="","",COUNT(B$3:B582))</f>
        <v/>
      </c>
      <c r="AC582" s="4" t="str">
        <f>IF(C582="","",COUNT(C$3:C582))</f>
        <v/>
      </c>
      <c r="AD582" s="4" t="str">
        <f>IF(D582="","",COUNT(D$3:D582))</f>
        <v/>
      </c>
      <c r="AE582" s="22" t="str">
        <f>IF(E582="","",COUNTA($E$3:E582))</f>
        <v/>
      </c>
      <c r="AF582" s="60" t="str">
        <f>IF(B582="",IF(OR($C582&lt;&gt;"",$D582&lt;&gt;"",$E582&lt;&gt;"",$F582&lt;&gt;""),INDEX(AF$3:AF581,MATCH(MAX(AB$3:AB581),AB$3:AB581,0),0),""),B582)</f>
        <v/>
      </c>
      <c r="AG582" s="60" t="str">
        <f>IF(C582="",IF(OR($B582&lt;&gt;"",$D582&lt;&gt;"",$E582&lt;&gt;"",$F582&lt;&gt;""),INDEX(AG$3:AG581,MATCH(MAX(AC$3:AC581),AC$3:AC581,0),0),""),C582)</f>
        <v/>
      </c>
      <c r="AH582" s="60" t="str">
        <f>IF(D582="",IF(OR($B582&lt;&gt;"",$C582&lt;&gt;"",$E582&lt;&gt;"",$F582&lt;&gt;""),INDEX(AH$3:AH581,MATCH(MAX(AD$3:AD581),AD$3:AD581,0),0),""),D582)</f>
        <v/>
      </c>
      <c r="AI582" s="19" t="str">
        <f t="shared" si="280"/>
        <v/>
      </c>
      <c r="AJ582" s="22" t="str">
        <f>IF(AK582="","",$AK582&amp;"@"&amp;AL582&amp;IF(AL582="","","@"&amp;COUNTIF($AI$3:AI582,AL582)))</f>
        <v/>
      </c>
      <c r="AK582" s="45" t="str">
        <f t="shared" si="281"/>
        <v/>
      </c>
      <c r="AL582" s="5" t="str">
        <f>IF(AI582="",IF(AND(F582&lt;&gt;"",E582=""),INDEX($AI$3:AI581,MATCH(MAX($AE$3:AE581),$AE$3:AE581,0),0),""),AI582)</f>
        <v/>
      </c>
      <c r="AM582" s="22" t="str">
        <f>IF(入力!F582="","",IFERROR(INDEX(設定!$B$3:$B$100003,IFERROR(MATCH("*"&amp;$F582&amp;"*",設定!B$3:B$100003,0),MATCH("*"&amp;$F582&amp;"*",設定!C$3:C$100003,0)),0),入力!F582))&amp;""</f>
        <v/>
      </c>
      <c r="AN582" s="22" t="str">
        <f>IF(AM582="","",IFERROR(IF(入力!I582="",INDEX(設定!$D$3:$D$100003,MATCH("*"&amp;$AM582&amp;"*",設定!B$3:B$100003,0),0),I582),I582))&amp;""</f>
        <v/>
      </c>
      <c r="AO582" s="22" t="str">
        <f t="shared" si="282"/>
        <v/>
      </c>
      <c r="AP582" s="22" t="str">
        <f t="shared" si="283"/>
        <v/>
      </c>
      <c r="AQ582" s="22" t="str">
        <f>IF(AM582="","",IFERROR(IF(入力!H582="",INDEX(設定!$E$3:$X$100003,MATCH("*"&amp;$AM582&amp;"*",設定!B$3:B$100003,0),MATCH($AK582,設定!$E$1:$X$1,1)),H582),H582))</f>
        <v/>
      </c>
      <c r="AR582" s="23" t="str">
        <f t="shared" si="284"/>
        <v/>
      </c>
      <c r="AS582" s="23" t="str">
        <f>IF(AND(AR582&lt;&gt;"",COUNTIF($AJ$3:AJ582,AJ582)=1),SUMIF($AJ$3:$AR$100003,AJ582,$AR$3:$AR$100003),"")</f>
        <v/>
      </c>
      <c r="AT582" s="23" t="str">
        <f>IF(AND(COUNTIF($AK$3:AK582,AK582)=COUNTIF($AK$3:AK100582,AK582),AK582&lt;&gt;""),SUMIF($AK$3:AK582,AK582,$AR$3:AR582),"")</f>
        <v/>
      </c>
      <c r="AU582" s="125"/>
      <c r="AV582" s="22" t="str">
        <f>IF(COUNT(BA582:BF582)=6,MAX($AV$3:AV581)+1,"")</f>
        <v/>
      </c>
      <c r="AW582" s="22" t="str">
        <f>IF(AX582="","",RANK(AX582,$AX$3:$AX$100003,1)+COUNTIF($AX$3:AX582,AX582)-1)</f>
        <v/>
      </c>
      <c r="AX582" s="22" t="str">
        <f t="shared" si="293"/>
        <v/>
      </c>
      <c r="AY582" s="22" t="str">
        <f>IF(AL582="","",IF(COUNTIF($AL$3:AL582,AL582)=1,1+MAX($AY$3:AY581),INDEX($AY$3:AY581,MATCH(AL582,$AL$3:AL582,0),0)))</f>
        <v/>
      </c>
      <c r="AZ582" s="22" t="str">
        <f>IF(AM582="","",IF(COUNTIF($AM$3:AM582,AM582)=1,1+MAX($AZ$3:AZ581),INDEX($AZ$3:AZ581,MATCH(AM582,$AM$3:AM582,0),0)))</f>
        <v/>
      </c>
      <c r="BA582" s="79" t="str">
        <f t="shared" si="294"/>
        <v/>
      </c>
      <c r="BB582" s="79" t="str">
        <f t="shared" si="295"/>
        <v/>
      </c>
      <c r="BC582" s="22" t="str">
        <f>IF($AL582="","",IF(COUNTIF(AL582,"*"&amp;BC$1&amp;"*"),COUNTIF(AL$3:AL582,"*"&amp;BC$1&amp;"*"),""))</f>
        <v/>
      </c>
      <c r="BD582" s="22" t="str">
        <f>IF($AL582="","",IF(COUNTIF(AM582,"*"&amp;BD$1&amp;"*"),COUNTIF(AM$3:AM582,"*"&amp;BD$1&amp;"*"),""))</f>
        <v/>
      </c>
      <c r="BE582" s="22" t="str">
        <f>IF($AL582="","",IF(COUNTIF(AN582,"*"&amp;BE$1&amp;"*"),COUNTIF(AN$3:AN582,"*"&amp;BE$1&amp;"*"),""))</f>
        <v/>
      </c>
      <c r="BF582" s="22" t="str">
        <f>IF($AL582="","",IF(COUNTIF(AO582,"*"&amp;BF$1&amp;"*"),COUNTIF(AO$3:AO582,"*"&amp;BF$1&amp;"*"),""))</f>
        <v/>
      </c>
      <c r="BG582" s="83" t="str">
        <f t="shared" si="296"/>
        <v/>
      </c>
      <c r="BH582" s="22" t="str">
        <f t="shared" si="297"/>
        <v/>
      </c>
      <c r="BI582" s="22" t="str">
        <f t="shared" si="298"/>
        <v/>
      </c>
      <c r="BK582" s="22" t="str">
        <f>IF($BK$1&gt;=1+MAX($BK$3:BK581),1+MAX($BK$3:BK581),"")</f>
        <v/>
      </c>
      <c r="BL582" s="22" t="str">
        <f t="shared" si="290"/>
        <v/>
      </c>
      <c r="BM582" s="22" t="str">
        <f t="shared" si="290"/>
        <v/>
      </c>
      <c r="BN582" s="22" t="str">
        <f t="shared" si="290"/>
        <v/>
      </c>
      <c r="BO582" s="22" t="str">
        <f t="shared" si="290"/>
        <v/>
      </c>
      <c r="BP582" s="22" t="str">
        <f t="shared" si="290"/>
        <v/>
      </c>
      <c r="BQ582" s="22" t="str">
        <f t="shared" si="290"/>
        <v/>
      </c>
      <c r="BR582" s="22" t="str">
        <f t="shared" si="290"/>
        <v/>
      </c>
      <c r="BS582" s="22" t="str">
        <f t="shared" si="290"/>
        <v/>
      </c>
      <c r="BT582" s="22" t="str">
        <f t="shared" si="290"/>
        <v/>
      </c>
      <c r="BU582" s="22" t="str">
        <f t="shared" si="290"/>
        <v/>
      </c>
      <c r="BV582" s="22" t="str">
        <f t="shared" si="290"/>
        <v/>
      </c>
    </row>
    <row r="583" spans="2:74" ht="30" customHeight="1" x14ac:dyDescent="0.2">
      <c r="B583" s="75"/>
      <c r="C583" s="75"/>
      <c r="D583" s="77"/>
      <c r="E583" s="49"/>
      <c r="F583" s="49"/>
      <c r="G583" s="50"/>
      <c r="H583" s="51"/>
      <c r="I583" s="50"/>
      <c r="J583" s="53"/>
      <c r="K583" s="55" t="str">
        <f t="shared" si="269"/>
        <v/>
      </c>
      <c r="L583" s="50" t="str">
        <f t="shared" si="270"/>
        <v/>
      </c>
      <c r="M583" s="50" t="str">
        <f t="shared" si="271"/>
        <v/>
      </c>
      <c r="N583" s="72" t="str">
        <f t="shared" si="272"/>
        <v/>
      </c>
      <c r="O583" s="72" t="str">
        <f t="shared" si="273"/>
        <v/>
      </c>
      <c r="P583" s="51" t="str">
        <f t="shared" si="274"/>
        <v/>
      </c>
      <c r="Q583" s="21"/>
      <c r="R583" s="68" t="str">
        <f t="shared" si="275"/>
        <v/>
      </c>
      <c r="S583" s="51" t="str">
        <f t="shared" si="276"/>
        <v/>
      </c>
      <c r="T583" s="24"/>
      <c r="U583" s="7" t="str">
        <f t="shared" si="291"/>
        <v/>
      </c>
      <c r="V583" s="8" t="str">
        <f t="shared" si="277"/>
        <v/>
      </c>
      <c r="W583" s="21"/>
      <c r="X583" s="14" t="str">
        <f t="shared" si="292"/>
        <v/>
      </c>
      <c r="Y583" s="14" t="str">
        <f t="shared" si="278"/>
        <v/>
      </c>
      <c r="Z583" s="8" t="str">
        <f t="shared" si="279"/>
        <v/>
      </c>
      <c r="AA583" s="24"/>
      <c r="AB583" s="4" t="str">
        <f>IF(B583="","",COUNT(B$3:B583))</f>
        <v/>
      </c>
      <c r="AC583" s="4" t="str">
        <f>IF(C583="","",COUNT(C$3:C583))</f>
        <v/>
      </c>
      <c r="AD583" s="4" t="str">
        <f>IF(D583="","",COUNT(D$3:D583))</f>
        <v/>
      </c>
      <c r="AE583" s="22" t="str">
        <f>IF(E583="","",COUNTA($E$3:E583))</f>
        <v/>
      </c>
      <c r="AF583" s="60" t="str">
        <f>IF(B583="",IF(OR($C583&lt;&gt;"",$D583&lt;&gt;"",$E583&lt;&gt;"",$F583&lt;&gt;""),INDEX(AF$3:AF582,MATCH(MAX(AB$3:AB582),AB$3:AB582,0),0),""),B583)</f>
        <v/>
      </c>
      <c r="AG583" s="60" t="str">
        <f>IF(C583="",IF(OR($B583&lt;&gt;"",$D583&lt;&gt;"",$E583&lt;&gt;"",$F583&lt;&gt;""),INDEX(AG$3:AG582,MATCH(MAX(AC$3:AC582),AC$3:AC582,0),0),""),C583)</f>
        <v/>
      </c>
      <c r="AH583" s="60" t="str">
        <f>IF(D583="",IF(OR($B583&lt;&gt;"",$C583&lt;&gt;"",$E583&lt;&gt;"",$F583&lt;&gt;""),INDEX(AH$3:AH582,MATCH(MAX(AD$3:AD582),AD$3:AD582,0),0),""),D583)</f>
        <v/>
      </c>
      <c r="AI583" s="19" t="str">
        <f t="shared" si="280"/>
        <v/>
      </c>
      <c r="AJ583" s="22" t="str">
        <f>IF(AK583="","",$AK583&amp;"@"&amp;AL583&amp;IF(AL583="","","@"&amp;COUNTIF($AI$3:AI583,AL583)))</f>
        <v/>
      </c>
      <c r="AK583" s="45" t="str">
        <f t="shared" si="281"/>
        <v/>
      </c>
      <c r="AL583" s="5" t="str">
        <f>IF(AI583="",IF(AND(F583&lt;&gt;"",E583=""),INDEX($AI$3:AI582,MATCH(MAX($AE$3:AE582),$AE$3:AE582,0),0),""),AI583)</f>
        <v/>
      </c>
      <c r="AM583" s="22" t="str">
        <f>IF(入力!F583="","",IFERROR(INDEX(設定!$B$3:$B$100003,IFERROR(MATCH("*"&amp;$F583&amp;"*",設定!B$3:B$100003,0),MATCH("*"&amp;$F583&amp;"*",設定!C$3:C$100003,0)),0),入力!F583))&amp;""</f>
        <v/>
      </c>
      <c r="AN583" s="22" t="str">
        <f>IF(AM583="","",IFERROR(IF(入力!I583="",INDEX(設定!$D$3:$D$100003,MATCH("*"&amp;$AM583&amp;"*",設定!B$3:B$100003,0),0),I583),I583))&amp;""</f>
        <v/>
      </c>
      <c r="AO583" s="22" t="str">
        <f t="shared" si="282"/>
        <v/>
      </c>
      <c r="AP583" s="22" t="str">
        <f t="shared" si="283"/>
        <v/>
      </c>
      <c r="AQ583" s="22" t="str">
        <f>IF(AM583="","",IFERROR(IF(入力!H583="",INDEX(設定!$E$3:$X$100003,MATCH("*"&amp;$AM583&amp;"*",設定!B$3:B$100003,0),MATCH($AK583,設定!$E$1:$X$1,1)),H583),H583))</f>
        <v/>
      </c>
      <c r="AR583" s="23" t="str">
        <f t="shared" si="284"/>
        <v/>
      </c>
      <c r="AS583" s="23" t="str">
        <f>IF(AND(AR583&lt;&gt;"",COUNTIF($AJ$3:AJ583,AJ583)=1),SUMIF($AJ$3:$AR$100003,AJ583,$AR$3:$AR$100003),"")</f>
        <v/>
      </c>
      <c r="AT583" s="23" t="str">
        <f>IF(AND(COUNTIF($AK$3:AK583,AK583)=COUNTIF($AK$3:AK100583,AK583),AK583&lt;&gt;""),SUMIF($AK$3:AK583,AK583,$AR$3:AR583),"")</f>
        <v/>
      </c>
      <c r="AU583" s="125"/>
      <c r="AV583" s="22" t="str">
        <f>IF(COUNT(BA583:BF583)=6,MAX($AV$3:AV582)+1,"")</f>
        <v/>
      </c>
      <c r="AW583" s="22" t="str">
        <f>IF(AX583="","",RANK(AX583,$AX$3:$AX$100003,1)+COUNTIF($AX$3:AX583,AX583)-1)</f>
        <v/>
      </c>
      <c r="AX583" s="22" t="str">
        <f t="shared" si="293"/>
        <v/>
      </c>
      <c r="AY583" s="22" t="str">
        <f>IF(AL583="","",IF(COUNTIF($AL$3:AL583,AL583)=1,1+MAX($AY$3:AY582),INDEX($AY$3:AY582,MATCH(AL583,$AL$3:AL583,0),0)))</f>
        <v/>
      </c>
      <c r="AZ583" s="22" t="str">
        <f>IF(AM583="","",IF(COUNTIF($AM$3:AM583,AM583)=1,1+MAX($AZ$3:AZ582),INDEX($AZ$3:AZ582,MATCH(AM583,$AM$3:AM583,0),0)))</f>
        <v/>
      </c>
      <c r="BA583" s="79" t="str">
        <f t="shared" si="294"/>
        <v/>
      </c>
      <c r="BB583" s="79" t="str">
        <f t="shared" si="295"/>
        <v/>
      </c>
      <c r="BC583" s="22" t="str">
        <f>IF($AL583="","",IF(COUNTIF(AL583,"*"&amp;BC$1&amp;"*"),COUNTIF(AL$3:AL583,"*"&amp;BC$1&amp;"*"),""))</f>
        <v/>
      </c>
      <c r="BD583" s="22" t="str">
        <f>IF($AL583="","",IF(COUNTIF(AM583,"*"&amp;BD$1&amp;"*"),COUNTIF(AM$3:AM583,"*"&amp;BD$1&amp;"*"),""))</f>
        <v/>
      </c>
      <c r="BE583" s="22" t="str">
        <f>IF($AL583="","",IF(COUNTIF(AN583,"*"&amp;BE$1&amp;"*"),COUNTIF(AN$3:AN583,"*"&amp;BE$1&amp;"*"),""))</f>
        <v/>
      </c>
      <c r="BF583" s="22" t="str">
        <f>IF($AL583="","",IF(COUNTIF(AO583,"*"&amp;BF$1&amp;"*"),COUNTIF(AO$3:AO583,"*"&amp;BF$1&amp;"*"),""))</f>
        <v/>
      </c>
      <c r="BG583" s="83" t="str">
        <f t="shared" si="296"/>
        <v/>
      </c>
      <c r="BH583" s="22" t="str">
        <f t="shared" si="297"/>
        <v/>
      </c>
      <c r="BI583" s="22" t="str">
        <f t="shared" si="298"/>
        <v/>
      </c>
      <c r="BK583" s="22" t="str">
        <f>IF($BK$1&gt;=1+MAX($BK$3:BK582),1+MAX($BK$3:BK582),"")</f>
        <v/>
      </c>
      <c r="BL583" s="22" t="str">
        <f t="shared" ref="BL583:BV592" si="299">IFERROR(IF($BK583="","",INDEX($AF$3:$AR$100003,MATCH($BK583,INDEX($AV$3:$AW$100003,0,MATCH($BL$1,$AV$2:$AW$2,0)),0),MATCH(BL$2,$AF$2:$AR$2,0))),"")</f>
        <v/>
      </c>
      <c r="BM583" s="22" t="str">
        <f t="shared" si="299"/>
        <v/>
      </c>
      <c r="BN583" s="22" t="str">
        <f t="shared" si="299"/>
        <v/>
      </c>
      <c r="BO583" s="22" t="str">
        <f t="shared" si="299"/>
        <v/>
      </c>
      <c r="BP583" s="22" t="str">
        <f t="shared" si="299"/>
        <v/>
      </c>
      <c r="BQ583" s="22" t="str">
        <f t="shared" si="299"/>
        <v/>
      </c>
      <c r="BR583" s="22" t="str">
        <f t="shared" si="299"/>
        <v/>
      </c>
      <c r="BS583" s="22" t="str">
        <f t="shared" si="299"/>
        <v/>
      </c>
      <c r="BT583" s="22" t="str">
        <f t="shared" si="299"/>
        <v/>
      </c>
      <c r="BU583" s="22" t="str">
        <f t="shared" si="299"/>
        <v/>
      </c>
      <c r="BV583" s="22" t="str">
        <f t="shared" si="299"/>
        <v/>
      </c>
    </row>
    <row r="584" spans="2:74" ht="30" customHeight="1" x14ac:dyDescent="0.2">
      <c r="B584" s="75"/>
      <c r="C584" s="75"/>
      <c r="D584" s="77"/>
      <c r="E584" s="49"/>
      <c r="F584" s="49"/>
      <c r="G584" s="50"/>
      <c r="H584" s="51"/>
      <c r="I584" s="50"/>
      <c r="J584" s="53"/>
      <c r="K584" s="55" t="str">
        <f t="shared" ref="K584:K647" si="300">IF(AM584="","",AM584)</f>
        <v/>
      </c>
      <c r="L584" s="50" t="str">
        <f t="shared" ref="L584:L647" si="301">IF(AN584="","",AN584)</f>
        <v/>
      </c>
      <c r="M584" s="50" t="str">
        <f t="shared" ref="M584:M647" si="302">IF(AP584="","",AP584)</f>
        <v/>
      </c>
      <c r="N584" s="72" t="str">
        <f t="shared" ref="N584:N647" si="303">IF(OR(AQ584="",AQ584=0),"",AQ584)</f>
        <v/>
      </c>
      <c r="O584" s="72" t="str">
        <f t="shared" ref="O584:O647" si="304">IF(OR(AR584="",M584="",N584="",),"",AR584)</f>
        <v/>
      </c>
      <c r="P584" s="51" t="str">
        <f t="shared" ref="P584:P647" si="305">IF(AS584="","",AS584)</f>
        <v/>
      </c>
      <c r="Q584" s="21"/>
      <c r="R584" s="68" t="str">
        <f t="shared" ref="R584:R647" si="306">IF(S584="","",AK584)</f>
        <v/>
      </c>
      <c r="S584" s="51" t="str">
        <f t="shared" ref="S584:S647" si="307">IF(AT584="","",AT584)</f>
        <v/>
      </c>
      <c r="T584" s="24"/>
      <c r="U584" s="7" t="str">
        <f t="shared" si="291"/>
        <v/>
      </c>
      <c r="V584" s="8" t="str">
        <f t="shared" ref="V584:V647" si="308">IF(U584="","",SUMIF($AL$3:$AL$100003,U584,$AR$3:$AR$100003))</f>
        <v/>
      </c>
      <c r="W584" s="21"/>
      <c r="X584" s="14" t="str">
        <f t="shared" si="292"/>
        <v/>
      </c>
      <c r="Y584" s="14" t="str">
        <f t="shared" ref="Y584:Y647" si="309">IF($X584="","",SUMIF($AM$3:$AM$100003,X584,$AP$3:$AP$100003))</f>
        <v/>
      </c>
      <c r="Z584" s="8" t="str">
        <f t="shared" ref="Z584:Z647" si="310">IF($X584="","",SUMIF($AM$3:$AM$100003,X584,$AR$3:$AR$100003))</f>
        <v/>
      </c>
      <c r="AA584" s="24"/>
      <c r="AB584" s="4" t="str">
        <f>IF(B584="","",COUNT(B$3:B584))</f>
        <v/>
      </c>
      <c r="AC584" s="4" t="str">
        <f>IF(C584="","",COUNT(C$3:C584))</f>
        <v/>
      </c>
      <c r="AD584" s="4" t="str">
        <f>IF(D584="","",COUNT(D$3:D584))</f>
        <v/>
      </c>
      <c r="AE584" s="22" t="str">
        <f>IF(E584="","",COUNTA($E$3:E584))</f>
        <v/>
      </c>
      <c r="AF584" s="60" t="str">
        <f>IF(B584="",IF(OR($C584&lt;&gt;"",$D584&lt;&gt;"",$E584&lt;&gt;"",$F584&lt;&gt;""),INDEX(AF$3:AF583,MATCH(MAX(AB$3:AB583),AB$3:AB583,0),0),""),B584)</f>
        <v/>
      </c>
      <c r="AG584" s="60" t="str">
        <f>IF(C584="",IF(OR($B584&lt;&gt;"",$D584&lt;&gt;"",$E584&lt;&gt;"",$F584&lt;&gt;""),INDEX(AG$3:AG583,MATCH(MAX(AC$3:AC583),AC$3:AC583,0),0),""),C584)</f>
        <v/>
      </c>
      <c r="AH584" s="60" t="str">
        <f>IF(D584="",IF(OR($B584&lt;&gt;"",$C584&lt;&gt;"",$E584&lt;&gt;"",$F584&lt;&gt;""),INDEX(AH$3:AH583,MATCH(MAX(AD$3:AD583),AD$3:AD583,0),0),""),D584)</f>
        <v/>
      </c>
      <c r="AI584" s="19" t="str">
        <f t="shared" ref="AI584:AI647" si="311">IF(E584="","",E584)</f>
        <v/>
      </c>
      <c r="AJ584" s="22" t="str">
        <f>IF(AK584="","",$AK584&amp;"@"&amp;AL584&amp;IF(AL584="","","@"&amp;COUNTIF($AI$3:AI584,AL584)))</f>
        <v/>
      </c>
      <c r="AK584" s="45" t="str">
        <f t="shared" ref="AK584:AK647" si="312">IFERROR(IF(AH584="","",DATE(AF584,AG584,AH584)),"")</f>
        <v/>
      </c>
      <c r="AL584" s="5" t="str">
        <f>IF(AI584="",IF(AND(F584&lt;&gt;"",E584=""),INDEX($AI$3:AI583,MATCH(MAX($AE$3:AE583),$AE$3:AE583,0),0),""),AI584)</f>
        <v/>
      </c>
      <c r="AM584" s="22" t="str">
        <f>IF(入力!F584="","",IFERROR(INDEX(設定!$B$3:$B$100003,IFERROR(MATCH("*"&amp;$F584&amp;"*",設定!B$3:B$100003,0),MATCH("*"&amp;$F584&amp;"*",設定!C$3:C$100003,0)),0),入力!F584))&amp;""</f>
        <v/>
      </c>
      <c r="AN584" s="22" t="str">
        <f>IF(AM584="","",IFERROR(IF(入力!I584="",INDEX(設定!$D$3:$D$100003,MATCH("*"&amp;$AM584&amp;"*",設定!B$3:B$100003,0),0),I584),I584))&amp;""</f>
        <v/>
      </c>
      <c r="AO584" s="22" t="str">
        <f t="shared" ref="AO584:AO647" si="313">IF(J584="","",J584)</f>
        <v/>
      </c>
      <c r="AP584" s="22" t="str">
        <f t="shared" ref="AP584:AP647" si="314">IF(G584="","",G584)</f>
        <v/>
      </c>
      <c r="AQ584" s="22" t="str">
        <f>IF(AM584="","",IFERROR(IF(入力!H584="",INDEX(設定!$E$3:$X$100003,MATCH("*"&amp;$AM584&amp;"*",設定!B$3:B$100003,0),MATCH($AK584,設定!$E$1:$X$1,1)),H584),H584))</f>
        <v/>
      </c>
      <c r="AR584" s="23" t="str">
        <f t="shared" ref="AR584:AR647" si="315">IF(COUNT(AP584:AQ584)=2,AP584*AQ584,"")</f>
        <v/>
      </c>
      <c r="AS584" s="23" t="str">
        <f>IF(AND(AR584&lt;&gt;"",COUNTIF($AJ$3:AJ584,AJ584)=1),SUMIF($AJ$3:$AR$100003,AJ584,$AR$3:$AR$100003),"")</f>
        <v/>
      </c>
      <c r="AT584" s="23" t="str">
        <f>IF(AND(COUNTIF($AK$3:AK584,AK584)=COUNTIF($AK$3:AK100584,AK584),AK584&lt;&gt;""),SUMIF($AK$3:AK584,AK584,$AR$3:AR584),"")</f>
        <v/>
      </c>
      <c r="AU584" s="125"/>
      <c r="AV584" s="22" t="str">
        <f>IF(COUNT(BA584:BF584)=6,MAX($AV$3:AV583)+1,"")</f>
        <v/>
      </c>
      <c r="AW584" s="22" t="str">
        <f>IF(AX584="","",RANK(AX584,$AX$3:$AX$100003,1)+COUNTIF($AX$3:AX584,AX584)-1)</f>
        <v/>
      </c>
      <c r="AX584" s="22" t="str">
        <f t="shared" si="293"/>
        <v/>
      </c>
      <c r="AY584" s="22" t="str">
        <f>IF(AL584="","",IF(COUNTIF($AL$3:AL584,AL584)=1,1+MAX($AY$3:AY583),INDEX($AY$3:AY583,MATCH(AL584,$AL$3:AL584,0),0)))</f>
        <v/>
      </c>
      <c r="AZ584" s="22" t="str">
        <f>IF(AM584="","",IF(COUNTIF($AM$3:AM584,AM584)=1,1+MAX($AZ$3:AZ583),INDEX($AZ$3:AZ583,MATCH(AM584,$AM$3:AM584,0),0)))</f>
        <v/>
      </c>
      <c r="BA584" s="79" t="str">
        <f t="shared" si="294"/>
        <v/>
      </c>
      <c r="BB584" s="79" t="str">
        <f t="shared" si="295"/>
        <v/>
      </c>
      <c r="BC584" s="22" t="str">
        <f>IF($AL584="","",IF(COUNTIF(AL584,"*"&amp;BC$1&amp;"*"),COUNTIF(AL$3:AL584,"*"&amp;BC$1&amp;"*"),""))</f>
        <v/>
      </c>
      <c r="BD584" s="22" t="str">
        <f>IF($AL584="","",IF(COUNTIF(AM584,"*"&amp;BD$1&amp;"*"),COUNTIF(AM$3:AM584,"*"&amp;BD$1&amp;"*"),""))</f>
        <v/>
      </c>
      <c r="BE584" s="22" t="str">
        <f>IF($AL584="","",IF(COUNTIF(AN584,"*"&amp;BE$1&amp;"*"),COUNTIF(AN$3:AN584,"*"&amp;BE$1&amp;"*"),""))</f>
        <v/>
      </c>
      <c r="BF584" s="22" t="str">
        <f>IF($AL584="","",IF(COUNTIF(AO584,"*"&amp;BF$1&amp;"*"),COUNTIF(AO$3:AO584,"*"&amp;BF$1&amp;"*"),""))</f>
        <v/>
      </c>
      <c r="BG584" s="83" t="str">
        <f t="shared" si="296"/>
        <v/>
      </c>
      <c r="BH584" s="22" t="str">
        <f t="shared" si="297"/>
        <v/>
      </c>
      <c r="BI584" s="22" t="str">
        <f t="shared" si="298"/>
        <v/>
      </c>
      <c r="BK584" s="22" t="str">
        <f>IF($BK$1&gt;=1+MAX($BK$3:BK583),1+MAX($BK$3:BK583),"")</f>
        <v/>
      </c>
      <c r="BL584" s="22" t="str">
        <f t="shared" si="299"/>
        <v/>
      </c>
      <c r="BM584" s="22" t="str">
        <f t="shared" si="299"/>
        <v/>
      </c>
      <c r="BN584" s="22" t="str">
        <f t="shared" si="299"/>
        <v/>
      </c>
      <c r="BO584" s="22" t="str">
        <f t="shared" si="299"/>
        <v/>
      </c>
      <c r="BP584" s="22" t="str">
        <f t="shared" si="299"/>
        <v/>
      </c>
      <c r="BQ584" s="22" t="str">
        <f t="shared" si="299"/>
        <v/>
      </c>
      <c r="BR584" s="22" t="str">
        <f t="shared" si="299"/>
        <v/>
      </c>
      <c r="BS584" s="22" t="str">
        <f t="shared" si="299"/>
        <v/>
      </c>
      <c r="BT584" s="22" t="str">
        <f t="shared" si="299"/>
        <v/>
      </c>
      <c r="BU584" s="22" t="str">
        <f t="shared" si="299"/>
        <v/>
      </c>
      <c r="BV584" s="22" t="str">
        <f t="shared" si="299"/>
        <v/>
      </c>
    </row>
    <row r="585" spans="2:74" ht="30" customHeight="1" x14ac:dyDescent="0.2">
      <c r="B585" s="75"/>
      <c r="C585" s="75"/>
      <c r="D585" s="77"/>
      <c r="E585" s="49"/>
      <c r="F585" s="49"/>
      <c r="G585" s="50"/>
      <c r="H585" s="51"/>
      <c r="I585" s="50"/>
      <c r="J585" s="53"/>
      <c r="K585" s="55" t="str">
        <f t="shared" si="300"/>
        <v/>
      </c>
      <c r="L585" s="50" t="str">
        <f t="shared" si="301"/>
        <v/>
      </c>
      <c r="M585" s="50" t="str">
        <f t="shared" si="302"/>
        <v/>
      </c>
      <c r="N585" s="72" t="str">
        <f t="shared" si="303"/>
        <v/>
      </c>
      <c r="O585" s="72" t="str">
        <f t="shared" si="304"/>
        <v/>
      </c>
      <c r="P585" s="51" t="str">
        <f t="shared" si="305"/>
        <v/>
      </c>
      <c r="Q585" s="21"/>
      <c r="R585" s="68" t="str">
        <f t="shared" si="306"/>
        <v/>
      </c>
      <c r="S585" s="51" t="str">
        <f t="shared" si="307"/>
        <v/>
      </c>
      <c r="T585" s="24"/>
      <c r="U585" s="7" t="str">
        <f t="shared" si="291"/>
        <v/>
      </c>
      <c r="V585" s="8" t="str">
        <f t="shared" si="308"/>
        <v/>
      </c>
      <c r="W585" s="21"/>
      <c r="X585" s="14" t="str">
        <f t="shared" si="292"/>
        <v/>
      </c>
      <c r="Y585" s="14" t="str">
        <f t="shared" si="309"/>
        <v/>
      </c>
      <c r="Z585" s="8" t="str">
        <f t="shared" si="310"/>
        <v/>
      </c>
      <c r="AA585" s="24"/>
      <c r="AB585" s="4" t="str">
        <f>IF(B585="","",COUNT(B$3:B585))</f>
        <v/>
      </c>
      <c r="AC585" s="4" t="str">
        <f>IF(C585="","",COUNT(C$3:C585))</f>
        <v/>
      </c>
      <c r="AD585" s="4" t="str">
        <f>IF(D585="","",COUNT(D$3:D585))</f>
        <v/>
      </c>
      <c r="AE585" s="22" t="str">
        <f>IF(E585="","",COUNTA($E$3:E585))</f>
        <v/>
      </c>
      <c r="AF585" s="60" t="str">
        <f>IF(B585="",IF(OR($C585&lt;&gt;"",$D585&lt;&gt;"",$E585&lt;&gt;"",$F585&lt;&gt;""),INDEX(AF$3:AF584,MATCH(MAX(AB$3:AB584),AB$3:AB584,0),0),""),B585)</f>
        <v/>
      </c>
      <c r="AG585" s="60" t="str">
        <f>IF(C585="",IF(OR($B585&lt;&gt;"",$D585&lt;&gt;"",$E585&lt;&gt;"",$F585&lt;&gt;""),INDEX(AG$3:AG584,MATCH(MAX(AC$3:AC584),AC$3:AC584,0),0),""),C585)</f>
        <v/>
      </c>
      <c r="AH585" s="60" t="str">
        <f>IF(D585="",IF(OR($B585&lt;&gt;"",$C585&lt;&gt;"",$E585&lt;&gt;"",$F585&lt;&gt;""),INDEX(AH$3:AH584,MATCH(MAX(AD$3:AD584),AD$3:AD584,0),0),""),D585)</f>
        <v/>
      </c>
      <c r="AI585" s="19" t="str">
        <f t="shared" si="311"/>
        <v/>
      </c>
      <c r="AJ585" s="22" t="str">
        <f>IF(AK585="","",$AK585&amp;"@"&amp;AL585&amp;IF(AL585="","","@"&amp;COUNTIF($AI$3:AI585,AL585)))</f>
        <v/>
      </c>
      <c r="AK585" s="45" t="str">
        <f t="shared" si="312"/>
        <v/>
      </c>
      <c r="AL585" s="5" t="str">
        <f>IF(AI585="",IF(AND(F585&lt;&gt;"",E585=""),INDEX($AI$3:AI584,MATCH(MAX($AE$3:AE584),$AE$3:AE584,0),0),""),AI585)</f>
        <v/>
      </c>
      <c r="AM585" s="22" t="str">
        <f>IF(入力!F585="","",IFERROR(INDEX(設定!$B$3:$B$100003,IFERROR(MATCH("*"&amp;$F585&amp;"*",設定!B$3:B$100003,0),MATCH("*"&amp;$F585&amp;"*",設定!C$3:C$100003,0)),0),入力!F585))&amp;""</f>
        <v/>
      </c>
      <c r="AN585" s="22" t="str">
        <f>IF(AM585="","",IFERROR(IF(入力!I585="",INDEX(設定!$D$3:$D$100003,MATCH("*"&amp;$AM585&amp;"*",設定!B$3:B$100003,0),0),I585),I585))&amp;""</f>
        <v/>
      </c>
      <c r="AO585" s="22" t="str">
        <f t="shared" si="313"/>
        <v/>
      </c>
      <c r="AP585" s="22" t="str">
        <f t="shared" si="314"/>
        <v/>
      </c>
      <c r="AQ585" s="22" t="str">
        <f>IF(AM585="","",IFERROR(IF(入力!H585="",INDEX(設定!$E$3:$X$100003,MATCH("*"&amp;$AM585&amp;"*",設定!B$3:B$100003,0),MATCH($AK585,設定!$E$1:$X$1,1)),H585),H585))</f>
        <v/>
      </c>
      <c r="AR585" s="23" t="str">
        <f t="shared" si="315"/>
        <v/>
      </c>
      <c r="AS585" s="23" t="str">
        <f>IF(AND(AR585&lt;&gt;"",COUNTIF($AJ$3:AJ585,AJ585)=1),SUMIF($AJ$3:$AR$100003,AJ585,$AR$3:$AR$100003),"")</f>
        <v/>
      </c>
      <c r="AT585" s="23" t="str">
        <f>IF(AND(COUNTIF($AK$3:AK585,AK585)=COUNTIF($AK$3:AK100585,AK585),AK585&lt;&gt;""),SUMIF($AK$3:AK585,AK585,$AR$3:AR585),"")</f>
        <v/>
      </c>
      <c r="AU585" s="125"/>
      <c r="AV585" s="22" t="str">
        <f>IF(COUNT(BA585:BF585)=6,MAX($AV$3:AV584)+1,"")</f>
        <v/>
      </c>
      <c r="AW585" s="22" t="str">
        <f>IF(AX585="","",RANK(AX585,$AX$3:$AX$100003,1)+COUNTIF($AX$3:AX585,AX585)-1)</f>
        <v/>
      </c>
      <c r="AX585" s="22" t="str">
        <f t="shared" si="293"/>
        <v/>
      </c>
      <c r="AY585" s="22" t="str">
        <f>IF(AL585="","",IF(COUNTIF($AL$3:AL585,AL585)=1,1+MAX($AY$3:AY584),INDEX($AY$3:AY584,MATCH(AL585,$AL$3:AL585,0),0)))</f>
        <v/>
      </c>
      <c r="AZ585" s="22" t="str">
        <f>IF(AM585="","",IF(COUNTIF($AM$3:AM585,AM585)=1,1+MAX($AZ$3:AZ584),INDEX($AZ$3:AZ584,MATCH(AM585,$AM$3:AM585,0),0)))</f>
        <v/>
      </c>
      <c r="BA585" s="79" t="str">
        <f t="shared" si="294"/>
        <v/>
      </c>
      <c r="BB585" s="79" t="str">
        <f t="shared" si="295"/>
        <v/>
      </c>
      <c r="BC585" s="22" t="str">
        <f>IF($AL585="","",IF(COUNTIF(AL585,"*"&amp;BC$1&amp;"*"),COUNTIF(AL$3:AL585,"*"&amp;BC$1&amp;"*"),""))</f>
        <v/>
      </c>
      <c r="BD585" s="22" t="str">
        <f>IF($AL585="","",IF(COUNTIF(AM585,"*"&amp;BD$1&amp;"*"),COUNTIF(AM$3:AM585,"*"&amp;BD$1&amp;"*"),""))</f>
        <v/>
      </c>
      <c r="BE585" s="22" t="str">
        <f>IF($AL585="","",IF(COUNTIF(AN585,"*"&amp;BE$1&amp;"*"),COUNTIF(AN$3:AN585,"*"&amp;BE$1&amp;"*"),""))</f>
        <v/>
      </c>
      <c r="BF585" s="22" t="str">
        <f>IF($AL585="","",IF(COUNTIF(AO585,"*"&amp;BF$1&amp;"*"),COUNTIF(AO$3:AO585,"*"&amp;BF$1&amp;"*"),""))</f>
        <v/>
      </c>
      <c r="BG585" s="83" t="str">
        <f t="shared" si="296"/>
        <v/>
      </c>
      <c r="BH585" s="22" t="str">
        <f t="shared" si="297"/>
        <v/>
      </c>
      <c r="BI585" s="22" t="str">
        <f t="shared" si="298"/>
        <v/>
      </c>
      <c r="BK585" s="22" t="str">
        <f>IF($BK$1&gt;=1+MAX($BK$3:BK584),1+MAX($BK$3:BK584),"")</f>
        <v/>
      </c>
      <c r="BL585" s="22" t="str">
        <f t="shared" si="299"/>
        <v/>
      </c>
      <c r="BM585" s="22" t="str">
        <f t="shared" si="299"/>
        <v/>
      </c>
      <c r="BN585" s="22" t="str">
        <f t="shared" si="299"/>
        <v/>
      </c>
      <c r="BO585" s="22" t="str">
        <f t="shared" si="299"/>
        <v/>
      </c>
      <c r="BP585" s="22" t="str">
        <f t="shared" si="299"/>
        <v/>
      </c>
      <c r="BQ585" s="22" t="str">
        <f t="shared" si="299"/>
        <v/>
      </c>
      <c r="BR585" s="22" t="str">
        <f t="shared" si="299"/>
        <v/>
      </c>
      <c r="BS585" s="22" t="str">
        <f t="shared" si="299"/>
        <v/>
      </c>
      <c r="BT585" s="22" t="str">
        <f t="shared" si="299"/>
        <v/>
      </c>
      <c r="BU585" s="22" t="str">
        <f t="shared" si="299"/>
        <v/>
      </c>
      <c r="BV585" s="22" t="str">
        <f t="shared" si="299"/>
        <v/>
      </c>
    </row>
    <row r="586" spans="2:74" ht="30" customHeight="1" x14ac:dyDescent="0.2">
      <c r="B586" s="75"/>
      <c r="C586" s="75"/>
      <c r="D586" s="77"/>
      <c r="E586" s="49"/>
      <c r="F586" s="49"/>
      <c r="G586" s="50"/>
      <c r="H586" s="51"/>
      <c r="I586" s="50"/>
      <c r="J586" s="53"/>
      <c r="K586" s="55" t="str">
        <f t="shared" si="300"/>
        <v/>
      </c>
      <c r="L586" s="50" t="str">
        <f t="shared" si="301"/>
        <v/>
      </c>
      <c r="M586" s="50" t="str">
        <f t="shared" si="302"/>
        <v/>
      </c>
      <c r="N586" s="72" t="str">
        <f t="shared" si="303"/>
        <v/>
      </c>
      <c r="O586" s="72" t="str">
        <f t="shared" si="304"/>
        <v/>
      </c>
      <c r="P586" s="51" t="str">
        <f t="shared" si="305"/>
        <v/>
      </c>
      <c r="Q586" s="21"/>
      <c r="R586" s="68" t="str">
        <f t="shared" si="306"/>
        <v/>
      </c>
      <c r="S586" s="51" t="str">
        <f t="shared" si="307"/>
        <v/>
      </c>
      <c r="T586" s="24"/>
      <c r="U586" s="7" t="str">
        <f t="shared" si="291"/>
        <v/>
      </c>
      <c r="V586" s="8" t="str">
        <f t="shared" si="308"/>
        <v/>
      </c>
      <c r="W586" s="21"/>
      <c r="X586" s="14" t="str">
        <f t="shared" si="292"/>
        <v/>
      </c>
      <c r="Y586" s="14" t="str">
        <f t="shared" si="309"/>
        <v/>
      </c>
      <c r="Z586" s="8" t="str">
        <f t="shared" si="310"/>
        <v/>
      </c>
      <c r="AA586" s="24"/>
      <c r="AB586" s="4" t="str">
        <f>IF(B586="","",COUNT(B$3:B586))</f>
        <v/>
      </c>
      <c r="AC586" s="4" t="str">
        <f>IF(C586="","",COUNT(C$3:C586))</f>
        <v/>
      </c>
      <c r="AD586" s="4" t="str">
        <f>IF(D586="","",COUNT(D$3:D586))</f>
        <v/>
      </c>
      <c r="AE586" s="22" t="str">
        <f>IF(E586="","",COUNTA($E$3:E586))</f>
        <v/>
      </c>
      <c r="AF586" s="60" t="str">
        <f>IF(B586="",IF(OR($C586&lt;&gt;"",$D586&lt;&gt;"",$E586&lt;&gt;"",$F586&lt;&gt;""),INDEX(AF$3:AF585,MATCH(MAX(AB$3:AB585),AB$3:AB585,0),0),""),B586)</f>
        <v/>
      </c>
      <c r="AG586" s="60" t="str">
        <f>IF(C586="",IF(OR($B586&lt;&gt;"",$D586&lt;&gt;"",$E586&lt;&gt;"",$F586&lt;&gt;""),INDEX(AG$3:AG585,MATCH(MAX(AC$3:AC585),AC$3:AC585,0),0),""),C586)</f>
        <v/>
      </c>
      <c r="AH586" s="60" t="str">
        <f>IF(D586="",IF(OR($B586&lt;&gt;"",$C586&lt;&gt;"",$E586&lt;&gt;"",$F586&lt;&gt;""),INDEX(AH$3:AH585,MATCH(MAX(AD$3:AD585),AD$3:AD585,0),0),""),D586)</f>
        <v/>
      </c>
      <c r="AI586" s="19" t="str">
        <f t="shared" si="311"/>
        <v/>
      </c>
      <c r="AJ586" s="22" t="str">
        <f>IF(AK586="","",$AK586&amp;"@"&amp;AL586&amp;IF(AL586="","","@"&amp;COUNTIF($AI$3:AI586,AL586)))</f>
        <v/>
      </c>
      <c r="AK586" s="45" t="str">
        <f t="shared" si="312"/>
        <v/>
      </c>
      <c r="AL586" s="5" t="str">
        <f>IF(AI586="",IF(AND(F586&lt;&gt;"",E586=""),INDEX($AI$3:AI585,MATCH(MAX($AE$3:AE585),$AE$3:AE585,0),0),""),AI586)</f>
        <v/>
      </c>
      <c r="AM586" s="22" t="str">
        <f>IF(入力!F586="","",IFERROR(INDEX(設定!$B$3:$B$100003,IFERROR(MATCH("*"&amp;$F586&amp;"*",設定!B$3:B$100003,0),MATCH("*"&amp;$F586&amp;"*",設定!C$3:C$100003,0)),0),入力!F586))&amp;""</f>
        <v/>
      </c>
      <c r="AN586" s="22" t="str">
        <f>IF(AM586="","",IFERROR(IF(入力!I586="",INDEX(設定!$D$3:$D$100003,MATCH("*"&amp;$AM586&amp;"*",設定!B$3:B$100003,0),0),I586),I586))&amp;""</f>
        <v/>
      </c>
      <c r="AO586" s="22" t="str">
        <f t="shared" si="313"/>
        <v/>
      </c>
      <c r="AP586" s="22" t="str">
        <f t="shared" si="314"/>
        <v/>
      </c>
      <c r="AQ586" s="22" t="str">
        <f>IF(AM586="","",IFERROR(IF(入力!H586="",INDEX(設定!$E$3:$X$100003,MATCH("*"&amp;$AM586&amp;"*",設定!B$3:B$100003,0),MATCH($AK586,設定!$E$1:$X$1,1)),H586),H586))</f>
        <v/>
      </c>
      <c r="AR586" s="23" t="str">
        <f t="shared" si="315"/>
        <v/>
      </c>
      <c r="AS586" s="23" t="str">
        <f>IF(AND(AR586&lt;&gt;"",COUNTIF($AJ$3:AJ586,AJ586)=1),SUMIF($AJ$3:$AR$100003,AJ586,$AR$3:$AR$100003),"")</f>
        <v/>
      </c>
      <c r="AT586" s="23" t="str">
        <f>IF(AND(COUNTIF($AK$3:AK586,AK586)=COUNTIF($AK$3:AK100586,AK586),AK586&lt;&gt;""),SUMIF($AK$3:AK586,AK586,$AR$3:AR586),"")</f>
        <v/>
      </c>
      <c r="AU586" s="125"/>
      <c r="AV586" s="22" t="str">
        <f>IF(COUNT(BA586:BF586)=6,MAX($AV$3:AV585)+1,"")</f>
        <v/>
      </c>
      <c r="AW586" s="22" t="str">
        <f>IF(AX586="","",RANK(AX586,$AX$3:$AX$100003,1)+COUNTIF($AX$3:AX586,AX586)-1)</f>
        <v/>
      </c>
      <c r="AX586" s="22" t="str">
        <f t="shared" si="293"/>
        <v/>
      </c>
      <c r="AY586" s="22" t="str">
        <f>IF(AL586="","",IF(COUNTIF($AL$3:AL586,AL586)=1,1+MAX($AY$3:AY585),INDEX($AY$3:AY585,MATCH(AL586,$AL$3:AL586,0),0)))</f>
        <v/>
      </c>
      <c r="AZ586" s="22" t="str">
        <f>IF(AM586="","",IF(COUNTIF($AM$3:AM586,AM586)=1,1+MAX($AZ$3:AZ585),INDEX($AZ$3:AZ585,MATCH(AM586,$AM$3:AM586,0),0)))</f>
        <v/>
      </c>
      <c r="BA586" s="79" t="str">
        <f t="shared" si="294"/>
        <v/>
      </c>
      <c r="BB586" s="79" t="str">
        <f t="shared" si="295"/>
        <v/>
      </c>
      <c r="BC586" s="22" t="str">
        <f>IF($AL586="","",IF(COUNTIF(AL586,"*"&amp;BC$1&amp;"*"),COUNTIF(AL$3:AL586,"*"&amp;BC$1&amp;"*"),""))</f>
        <v/>
      </c>
      <c r="BD586" s="22" t="str">
        <f>IF($AL586="","",IF(COUNTIF(AM586,"*"&amp;BD$1&amp;"*"),COUNTIF(AM$3:AM586,"*"&amp;BD$1&amp;"*"),""))</f>
        <v/>
      </c>
      <c r="BE586" s="22" t="str">
        <f>IF($AL586="","",IF(COUNTIF(AN586,"*"&amp;BE$1&amp;"*"),COUNTIF(AN$3:AN586,"*"&amp;BE$1&amp;"*"),""))</f>
        <v/>
      </c>
      <c r="BF586" s="22" t="str">
        <f>IF($AL586="","",IF(COUNTIF(AO586,"*"&amp;BF$1&amp;"*"),COUNTIF(AO$3:AO586,"*"&amp;BF$1&amp;"*"),""))</f>
        <v/>
      </c>
      <c r="BG586" s="83" t="str">
        <f t="shared" si="296"/>
        <v/>
      </c>
      <c r="BH586" s="22" t="str">
        <f t="shared" si="297"/>
        <v/>
      </c>
      <c r="BI586" s="22" t="str">
        <f t="shared" si="298"/>
        <v/>
      </c>
      <c r="BK586" s="22" t="str">
        <f>IF($BK$1&gt;=1+MAX($BK$3:BK585),1+MAX($BK$3:BK585),"")</f>
        <v/>
      </c>
      <c r="BL586" s="22" t="str">
        <f t="shared" si="299"/>
        <v/>
      </c>
      <c r="BM586" s="22" t="str">
        <f t="shared" si="299"/>
        <v/>
      </c>
      <c r="BN586" s="22" t="str">
        <f t="shared" si="299"/>
        <v/>
      </c>
      <c r="BO586" s="22" t="str">
        <f t="shared" si="299"/>
        <v/>
      </c>
      <c r="BP586" s="22" t="str">
        <f t="shared" si="299"/>
        <v/>
      </c>
      <c r="BQ586" s="22" t="str">
        <f t="shared" si="299"/>
        <v/>
      </c>
      <c r="BR586" s="22" t="str">
        <f t="shared" si="299"/>
        <v/>
      </c>
      <c r="BS586" s="22" t="str">
        <f t="shared" si="299"/>
        <v/>
      </c>
      <c r="BT586" s="22" t="str">
        <f t="shared" si="299"/>
        <v/>
      </c>
      <c r="BU586" s="22" t="str">
        <f t="shared" si="299"/>
        <v/>
      </c>
      <c r="BV586" s="22" t="str">
        <f t="shared" si="299"/>
        <v/>
      </c>
    </row>
    <row r="587" spans="2:74" ht="30" customHeight="1" x14ac:dyDescent="0.2">
      <c r="B587" s="75"/>
      <c r="C587" s="75"/>
      <c r="D587" s="77"/>
      <c r="E587" s="49"/>
      <c r="F587" s="49"/>
      <c r="G587" s="50"/>
      <c r="H587" s="51"/>
      <c r="I587" s="50"/>
      <c r="J587" s="53"/>
      <c r="K587" s="55" t="str">
        <f t="shared" si="300"/>
        <v/>
      </c>
      <c r="L587" s="50" t="str">
        <f t="shared" si="301"/>
        <v/>
      </c>
      <c r="M587" s="50" t="str">
        <f t="shared" si="302"/>
        <v/>
      </c>
      <c r="N587" s="72" t="str">
        <f t="shared" si="303"/>
        <v/>
      </c>
      <c r="O587" s="72" t="str">
        <f t="shared" si="304"/>
        <v/>
      </c>
      <c r="P587" s="51" t="str">
        <f t="shared" si="305"/>
        <v/>
      </c>
      <c r="Q587" s="21"/>
      <c r="R587" s="68" t="str">
        <f t="shared" si="306"/>
        <v/>
      </c>
      <c r="S587" s="51" t="str">
        <f t="shared" si="307"/>
        <v/>
      </c>
      <c r="T587" s="24"/>
      <c r="U587" s="7" t="str">
        <f t="shared" si="291"/>
        <v/>
      </c>
      <c r="V587" s="8" t="str">
        <f t="shared" si="308"/>
        <v/>
      </c>
      <c r="W587" s="21"/>
      <c r="X587" s="14" t="str">
        <f t="shared" si="292"/>
        <v/>
      </c>
      <c r="Y587" s="14" t="str">
        <f t="shared" si="309"/>
        <v/>
      </c>
      <c r="Z587" s="8" t="str">
        <f t="shared" si="310"/>
        <v/>
      </c>
      <c r="AA587" s="24"/>
      <c r="AB587" s="4" t="str">
        <f>IF(B587="","",COUNT(B$3:B587))</f>
        <v/>
      </c>
      <c r="AC587" s="4" t="str">
        <f>IF(C587="","",COUNT(C$3:C587))</f>
        <v/>
      </c>
      <c r="AD587" s="4" t="str">
        <f>IF(D587="","",COUNT(D$3:D587))</f>
        <v/>
      </c>
      <c r="AE587" s="22" t="str">
        <f>IF(E587="","",COUNTA($E$3:E587))</f>
        <v/>
      </c>
      <c r="AF587" s="60" t="str">
        <f>IF(B587="",IF(OR($C587&lt;&gt;"",$D587&lt;&gt;"",$E587&lt;&gt;"",$F587&lt;&gt;""),INDEX(AF$3:AF586,MATCH(MAX(AB$3:AB586),AB$3:AB586,0),0),""),B587)</f>
        <v/>
      </c>
      <c r="AG587" s="60" t="str">
        <f>IF(C587="",IF(OR($B587&lt;&gt;"",$D587&lt;&gt;"",$E587&lt;&gt;"",$F587&lt;&gt;""),INDEX(AG$3:AG586,MATCH(MAX(AC$3:AC586),AC$3:AC586,0),0),""),C587)</f>
        <v/>
      </c>
      <c r="AH587" s="60" t="str">
        <f>IF(D587="",IF(OR($B587&lt;&gt;"",$C587&lt;&gt;"",$E587&lt;&gt;"",$F587&lt;&gt;""),INDEX(AH$3:AH586,MATCH(MAX(AD$3:AD586),AD$3:AD586,0),0),""),D587)</f>
        <v/>
      </c>
      <c r="AI587" s="19" t="str">
        <f t="shared" si="311"/>
        <v/>
      </c>
      <c r="AJ587" s="22" t="str">
        <f>IF(AK587="","",$AK587&amp;"@"&amp;AL587&amp;IF(AL587="","","@"&amp;COUNTIF($AI$3:AI587,AL587)))</f>
        <v/>
      </c>
      <c r="AK587" s="45" t="str">
        <f t="shared" si="312"/>
        <v/>
      </c>
      <c r="AL587" s="5" t="str">
        <f>IF(AI587="",IF(AND(F587&lt;&gt;"",E587=""),INDEX($AI$3:AI586,MATCH(MAX($AE$3:AE586),$AE$3:AE586,0),0),""),AI587)</f>
        <v/>
      </c>
      <c r="AM587" s="22" t="str">
        <f>IF(入力!F587="","",IFERROR(INDEX(設定!$B$3:$B$100003,IFERROR(MATCH("*"&amp;$F587&amp;"*",設定!B$3:B$100003,0),MATCH("*"&amp;$F587&amp;"*",設定!C$3:C$100003,0)),0),入力!F587))&amp;""</f>
        <v/>
      </c>
      <c r="AN587" s="22" t="str">
        <f>IF(AM587="","",IFERROR(IF(入力!I587="",INDEX(設定!$D$3:$D$100003,MATCH("*"&amp;$AM587&amp;"*",設定!B$3:B$100003,0),0),I587),I587))&amp;""</f>
        <v/>
      </c>
      <c r="AO587" s="22" t="str">
        <f t="shared" si="313"/>
        <v/>
      </c>
      <c r="AP587" s="22" t="str">
        <f t="shared" si="314"/>
        <v/>
      </c>
      <c r="AQ587" s="22" t="str">
        <f>IF(AM587="","",IFERROR(IF(入力!H587="",INDEX(設定!$E$3:$X$100003,MATCH("*"&amp;$AM587&amp;"*",設定!B$3:B$100003,0),MATCH($AK587,設定!$E$1:$X$1,1)),H587),H587))</f>
        <v/>
      </c>
      <c r="AR587" s="23" t="str">
        <f t="shared" si="315"/>
        <v/>
      </c>
      <c r="AS587" s="23" t="str">
        <f>IF(AND(AR587&lt;&gt;"",COUNTIF($AJ$3:AJ587,AJ587)=1),SUMIF($AJ$3:$AR$100003,AJ587,$AR$3:$AR$100003),"")</f>
        <v/>
      </c>
      <c r="AT587" s="23" t="str">
        <f>IF(AND(COUNTIF($AK$3:AK587,AK587)=COUNTIF($AK$3:AK100587,AK587),AK587&lt;&gt;""),SUMIF($AK$3:AK587,AK587,$AR$3:AR587),"")</f>
        <v/>
      </c>
      <c r="AU587" s="125"/>
      <c r="AV587" s="22" t="str">
        <f>IF(COUNT(BA587:BF587)=6,MAX($AV$3:AV586)+1,"")</f>
        <v/>
      </c>
      <c r="AW587" s="22" t="str">
        <f>IF(AX587="","",RANK(AX587,$AX$3:$AX$100003,1)+COUNTIF($AX$3:AX587,AX587)-1)</f>
        <v/>
      </c>
      <c r="AX587" s="22" t="str">
        <f t="shared" si="293"/>
        <v/>
      </c>
      <c r="AY587" s="22" t="str">
        <f>IF(AL587="","",IF(COUNTIF($AL$3:AL587,AL587)=1,1+MAX($AY$3:AY586),INDEX($AY$3:AY586,MATCH(AL587,$AL$3:AL587,0),0)))</f>
        <v/>
      </c>
      <c r="AZ587" s="22" t="str">
        <f>IF(AM587="","",IF(COUNTIF($AM$3:AM587,AM587)=1,1+MAX($AZ$3:AZ586),INDEX($AZ$3:AZ586,MATCH(AM587,$AM$3:AM587,0),0)))</f>
        <v/>
      </c>
      <c r="BA587" s="79" t="str">
        <f t="shared" si="294"/>
        <v/>
      </c>
      <c r="BB587" s="79" t="str">
        <f t="shared" si="295"/>
        <v/>
      </c>
      <c r="BC587" s="22" t="str">
        <f>IF($AL587="","",IF(COUNTIF(AL587,"*"&amp;BC$1&amp;"*"),COUNTIF(AL$3:AL587,"*"&amp;BC$1&amp;"*"),""))</f>
        <v/>
      </c>
      <c r="BD587" s="22" t="str">
        <f>IF($AL587="","",IF(COUNTIF(AM587,"*"&amp;BD$1&amp;"*"),COUNTIF(AM$3:AM587,"*"&amp;BD$1&amp;"*"),""))</f>
        <v/>
      </c>
      <c r="BE587" s="22" t="str">
        <f>IF($AL587="","",IF(COUNTIF(AN587,"*"&amp;BE$1&amp;"*"),COUNTIF(AN$3:AN587,"*"&amp;BE$1&amp;"*"),""))</f>
        <v/>
      </c>
      <c r="BF587" s="22" t="str">
        <f>IF($AL587="","",IF(COUNTIF(AO587,"*"&amp;BF$1&amp;"*"),COUNTIF(AO$3:AO587,"*"&amp;BF$1&amp;"*"),""))</f>
        <v/>
      </c>
      <c r="BG587" s="83" t="str">
        <f t="shared" si="296"/>
        <v/>
      </c>
      <c r="BH587" s="22" t="str">
        <f t="shared" si="297"/>
        <v/>
      </c>
      <c r="BI587" s="22" t="str">
        <f t="shared" si="298"/>
        <v/>
      </c>
      <c r="BK587" s="22" t="str">
        <f>IF($BK$1&gt;=1+MAX($BK$3:BK586),1+MAX($BK$3:BK586),"")</f>
        <v/>
      </c>
      <c r="BL587" s="22" t="str">
        <f t="shared" si="299"/>
        <v/>
      </c>
      <c r="BM587" s="22" t="str">
        <f t="shared" si="299"/>
        <v/>
      </c>
      <c r="BN587" s="22" t="str">
        <f t="shared" si="299"/>
        <v/>
      </c>
      <c r="BO587" s="22" t="str">
        <f t="shared" si="299"/>
        <v/>
      </c>
      <c r="BP587" s="22" t="str">
        <f t="shared" si="299"/>
        <v/>
      </c>
      <c r="BQ587" s="22" t="str">
        <f t="shared" si="299"/>
        <v/>
      </c>
      <c r="BR587" s="22" t="str">
        <f t="shared" si="299"/>
        <v/>
      </c>
      <c r="BS587" s="22" t="str">
        <f t="shared" si="299"/>
        <v/>
      </c>
      <c r="BT587" s="22" t="str">
        <f t="shared" si="299"/>
        <v/>
      </c>
      <c r="BU587" s="22" t="str">
        <f t="shared" si="299"/>
        <v/>
      </c>
      <c r="BV587" s="22" t="str">
        <f t="shared" si="299"/>
        <v/>
      </c>
    </row>
    <row r="588" spans="2:74" ht="30" customHeight="1" x14ac:dyDescent="0.2">
      <c r="B588" s="75"/>
      <c r="C588" s="75"/>
      <c r="D588" s="77"/>
      <c r="E588" s="49"/>
      <c r="F588" s="49"/>
      <c r="G588" s="50"/>
      <c r="H588" s="51"/>
      <c r="I588" s="50"/>
      <c r="J588" s="53"/>
      <c r="K588" s="55" t="str">
        <f t="shared" si="300"/>
        <v/>
      </c>
      <c r="L588" s="50" t="str">
        <f t="shared" si="301"/>
        <v/>
      </c>
      <c r="M588" s="50" t="str">
        <f t="shared" si="302"/>
        <v/>
      </c>
      <c r="N588" s="72" t="str">
        <f t="shared" si="303"/>
        <v/>
      </c>
      <c r="O588" s="72" t="str">
        <f t="shared" si="304"/>
        <v/>
      </c>
      <c r="P588" s="51" t="str">
        <f t="shared" si="305"/>
        <v/>
      </c>
      <c r="Q588" s="21"/>
      <c r="R588" s="68" t="str">
        <f t="shared" si="306"/>
        <v/>
      </c>
      <c r="S588" s="51" t="str">
        <f t="shared" si="307"/>
        <v/>
      </c>
      <c r="T588" s="24"/>
      <c r="U588" s="7" t="str">
        <f t="shared" si="291"/>
        <v/>
      </c>
      <c r="V588" s="8" t="str">
        <f t="shared" si="308"/>
        <v/>
      </c>
      <c r="W588" s="21"/>
      <c r="X588" s="14" t="str">
        <f t="shared" si="292"/>
        <v/>
      </c>
      <c r="Y588" s="14" t="str">
        <f t="shared" si="309"/>
        <v/>
      </c>
      <c r="Z588" s="8" t="str">
        <f t="shared" si="310"/>
        <v/>
      </c>
      <c r="AA588" s="24"/>
      <c r="AB588" s="4" t="str">
        <f>IF(B588="","",COUNT(B$3:B588))</f>
        <v/>
      </c>
      <c r="AC588" s="4" t="str">
        <f>IF(C588="","",COUNT(C$3:C588))</f>
        <v/>
      </c>
      <c r="AD588" s="4" t="str">
        <f>IF(D588="","",COUNT(D$3:D588))</f>
        <v/>
      </c>
      <c r="AE588" s="22" t="str">
        <f>IF(E588="","",COUNTA($E$3:E588))</f>
        <v/>
      </c>
      <c r="AF588" s="60" t="str">
        <f>IF(B588="",IF(OR($C588&lt;&gt;"",$D588&lt;&gt;"",$E588&lt;&gt;"",$F588&lt;&gt;""),INDEX(AF$3:AF587,MATCH(MAX(AB$3:AB587),AB$3:AB587,0),0),""),B588)</f>
        <v/>
      </c>
      <c r="AG588" s="60" t="str">
        <f>IF(C588="",IF(OR($B588&lt;&gt;"",$D588&lt;&gt;"",$E588&lt;&gt;"",$F588&lt;&gt;""),INDEX(AG$3:AG587,MATCH(MAX(AC$3:AC587),AC$3:AC587,0),0),""),C588)</f>
        <v/>
      </c>
      <c r="AH588" s="60" t="str">
        <f>IF(D588="",IF(OR($B588&lt;&gt;"",$C588&lt;&gt;"",$E588&lt;&gt;"",$F588&lt;&gt;""),INDEX(AH$3:AH587,MATCH(MAX(AD$3:AD587),AD$3:AD587,0),0),""),D588)</f>
        <v/>
      </c>
      <c r="AI588" s="19" t="str">
        <f t="shared" si="311"/>
        <v/>
      </c>
      <c r="AJ588" s="22" t="str">
        <f>IF(AK588="","",$AK588&amp;"@"&amp;AL588&amp;IF(AL588="","","@"&amp;COUNTIF($AI$3:AI588,AL588)))</f>
        <v/>
      </c>
      <c r="AK588" s="45" t="str">
        <f t="shared" si="312"/>
        <v/>
      </c>
      <c r="AL588" s="5" t="str">
        <f>IF(AI588="",IF(AND(F588&lt;&gt;"",E588=""),INDEX($AI$3:AI587,MATCH(MAX($AE$3:AE587),$AE$3:AE587,0),0),""),AI588)</f>
        <v/>
      </c>
      <c r="AM588" s="22" t="str">
        <f>IF(入力!F588="","",IFERROR(INDEX(設定!$B$3:$B$100003,IFERROR(MATCH("*"&amp;$F588&amp;"*",設定!B$3:B$100003,0),MATCH("*"&amp;$F588&amp;"*",設定!C$3:C$100003,0)),0),入力!F588))&amp;""</f>
        <v/>
      </c>
      <c r="AN588" s="22" t="str">
        <f>IF(AM588="","",IFERROR(IF(入力!I588="",INDEX(設定!$D$3:$D$100003,MATCH("*"&amp;$AM588&amp;"*",設定!B$3:B$100003,0),0),I588),I588))&amp;""</f>
        <v/>
      </c>
      <c r="AO588" s="22" t="str">
        <f t="shared" si="313"/>
        <v/>
      </c>
      <c r="AP588" s="22" t="str">
        <f t="shared" si="314"/>
        <v/>
      </c>
      <c r="AQ588" s="22" t="str">
        <f>IF(AM588="","",IFERROR(IF(入力!H588="",INDEX(設定!$E$3:$X$100003,MATCH("*"&amp;$AM588&amp;"*",設定!B$3:B$100003,0),MATCH($AK588,設定!$E$1:$X$1,1)),H588),H588))</f>
        <v/>
      </c>
      <c r="AR588" s="23" t="str">
        <f t="shared" si="315"/>
        <v/>
      </c>
      <c r="AS588" s="23" t="str">
        <f>IF(AND(AR588&lt;&gt;"",COUNTIF($AJ$3:AJ588,AJ588)=1),SUMIF($AJ$3:$AR$100003,AJ588,$AR$3:$AR$100003),"")</f>
        <v/>
      </c>
      <c r="AT588" s="23" t="str">
        <f>IF(AND(COUNTIF($AK$3:AK588,AK588)=COUNTIF($AK$3:AK100588,AK588),AK588&lt;&gt;""),SUMIF($AK$3:AK588,AK588,$AR$3:AR588),"")</f>
        <v/>
      </c>
      <c r="AU588" s="125"/>
      <c r="AV588" s="22" t="str">
        <f>IF(COUNT(BA588:BF588)=6,MAX($AV$3:AV587)+1,"")</f>
        <v/>
      </c>
      <c r="AW588" s="22" t="str">
        <f>IF(AX588="","",RANK(AX588,$AX$3:$AX$100003,1)+COUNTIF($AX$3:AX588,AX588)-1)</f>
        <v/>
      </c>
      <c r="AX588" s="22" t="str">
        <f t="shared" si="293"/>
        <v/>
      </c>
      <c r="AY588" s="22" t="str">
        <f>IF(AL588="","",IF(COUNTIF($AL$3:AL588,AL588)=1,1+MAX($AY$3:AY587),INDEX($AY$3:AY587,MATCH(AL588,$AL$3:AL588,0),0)))</f>
        <v/>
      </c>
      <c r="AZ588" s="22" t="str">
        <f>IF(AM588="","",IF(COUNTIF($AM$3:AM588,AM588)=1,1+MAX($AZ$3:AZ587),INDEX($AZ$3:AZ587,MATCH(AM588,$AM$3:AM588,0),0)))</f>
        <v/>
      </c>
      <c r="BA588" s="79" t="str">
        <f t="shared" si="294"/>
        <v/>
      </c>
      <c r="BB588" s="79" t="str">
        <f t="shared" si="295"/>
        <v/>
      </c>
      <c r="BC588" s="22" t="str">
        <f>IF($AL588="","",IF(COUNTIF(AL588,"*"&amp;BC$1&amp;"*"),COUNTIF(AL$3:AL588,"*"&amp;BC$1&amp;"*"),""))</f>
        <v/>
      </c>
      <c r="BD588" s="22" t="str">
        <f>IF($AL588="","",IF(COUNTIF(AM588,"*"&amp;BD$1&amp;"*"),COUNTIF(AM$3:AM588,"*"&amp;BD$1&amp;"*"),""))</f>
        <v/>
      </c>
      <c r="BE588" s="22" t="str">
        <f>IF($AL588="","",IF(COUNTIF(AN588,"*"&amp;BE$1&amp;"*"),COUNTIF(AN$3:AN588,"*"&amp;BE$1&amp;"*"),""))</f>
        <v/>
      </c>
      <c r="BF588" s="22" t="str">
        <f>IF($AL588="","",IF(COUNTIF(AO588,"*"&amp;BF$1&amp;"*"),COUNTIF(AO$3:AO588,"*"&amp;BF$1&amp;"*"),""))</f>
        <v/>
      </c>
      <c r="BG588" s="83" t="str">
        <f t="shared" si="296"/>
        <v/>
      </c>
      <c r="BH588" s="22" t="str">
        <f t="shared" si="297"/>
        <v/>
      </c>
      <c r="BI588" s="22" t="str">
        <f t="shared" si="298"/>
        <v/>
      </c>
      <c r="BK588" s="22" t="str">
        <f>IF($BK$1&gt;=1+MAX($BK$3:BK587),1+MAX($BK$3:BK587),"")</f>
        <v/>
      </c>
      <c r="BL588" s="22" t="str">
        <f t="shared" si="299"/>
        <v/>
      </c>
      <c r="BM588" s="22" t="str">
        <f t="shared" si="299"/>
        <v/>
      </c>
      <c r="BN588" s="22" t="str">
        <f t="shared" si="299"/>
        <v/>
      </c>
      <c r="BO588" s="22" t="str">
        <f t="shared" si="299"/>
        <v/>
      </c>
      <c r="BP588" s="22" t="str">
        <f t="shared" si="299"/>
        <v/>
      </c>
      <c r="BQ588" s="22" t="str">
        <f t="shared" si="299"/>
        <v/>
      </c>
      <c r="BR588" s="22" t="str">
        <f t="shared" si="299"/>
        <v/>
      </c>
      <c r="BS588" s="22" t="str">
        <f t="shared" si="299"/>
        <v/>
      </c>
      <c r="BT588" s="22" t="str">
        <f t="shared" si="299"/>
        <v/>
      </c>
      <c r="BU588" s="22" t="str">
        <f t="shared" si="299"/>
        <v/>
      </c>
      <c r="BV588" s="22" t="str">
        <f t="shared" si="299"/>
        <v/>
      </c>
    </row>
    <row r="589" spans="2:74" ht="30" customHeight="1" x14ac:dyDescent="0.2">
      <c r="B589" s="75"/>
      <c r="C589" s="75"/>
      <c r="D589" s="77"/>
      <c r="E589" s="49"/>
      <c r="F589" s="49"/>
      <c r="G589" s="50"/>
      <c r="H589" s="51"/>
      <c r="I589" s="50"/>
      <c r="J589" s="53"/>
      <c r="K589" s="55" t="str">
        <f t="shared" si="300"/>
        <v/>
      </c>
      <c r="L589" s="50" t="str">
        <f t="shared" si="301"/>
        <v/>
      </c>
      <c r="M589" s="50" t="str">
        <f t="shared" si="302"/>
        <v/>
      </c>
      <c r="N589" s="72" t="str">
        <f t="shared" si="303"/>
        <v/>
      </c>
      <c r="O589" s="72" t="str">
        <f t="shared" si="304"/>
        <v/>
      </c>
      <c r="P589" s="51" t="str">
        <f t="shared" si="305"/>
        <v/>
      </c>
      <c r="Q589" s="21"/>
      <c r="R589" s="68" t="str">
        <f t="shared" si="306"/>
        <v/>
      </c>
      <c r="S589" s="51" t="str">
        <f t="shared" si="307"/>
        <v/>
      </c>
      <c r="T589" s="24"/>
      <c r="U589" s="7" t="str">
        <f t="shared" si="291"/>
        <v/>
      </c>
      <c r="V589" s="8" t="str">
        <f t="shared" si="308"/>
        <v/>
      </c>
      <c r="W589" s="21"/>
      <c r="X589" s="14" t="str">
        <f t="shared" si="292"/>
        <v/>
      </c>
      <c r="Y589" s="14" t="str">
        <f t="shared" si="309"/>
        <v/>
      </c>
      <c r="Z589" s="8" t="str">
        <f t="shared" si="310"/>
        <v/>
      </c>
      <c r="AA589" s="24"/>
      <c r="AB589" s="4" t="str">
        <f>IF(B589="","",COUNT(B$3:B589))</f>
        <v/>
      </c>
      <c r="AC589" s="4" t="str">
        <f>IF(C589="","",COUNT(C$3:C589))</f>
        <v/>
      </c>
      <c r="AD589" s="4" t="str">
        <f>IF(D589="","",COUNT(D$3:D589))</f>
        <v/>
      </c>
      <c r="AE589" s="22" t="str">
        <f>IF(E589="","",COUNTA($E$3:E589))</f>
        <v/>
      </c>
      <c r="AF589" s="60" t="str">
        <f>IF(B589="",IF(OR($C589&lt;&gt;"",$D589&lt;&gt;"",$E589&lt;&gt;"",$F589&lt;&gt;""),INDEX(AF$3:AF588,MATCH(MAX(AB$3:AB588),AB$3:AB588,0),0),""),B589)</f>
        <v/>
      </c>
      <c r="AG589" s="60" t="str">
        <f>IF(C589="",IF(OR($B589&lt;&gt;"",$D589&lt;&gt;"",$E589&lt;&gt;"",$F589&lt;&gt;""),INDEX(AG$3:AG588,MATCH(MAX(AC$3:AC588),AC$3:AC588,0),0),""),C589)</f>
        <v/>
      </c>
      <c r="AH589" s="60" t="str">
        <f>IF(D589="",IF(OR($B589&lt;&gt;"",$C589&lt;&gt;"",$E589&lt;&gt;"",$F589&lt;&gt;""),INDEX(AH$3:AH588,MATCH(MAX(AD$3:AD588),AD$3:AD588,0),0),""),D589)</f>
        <v/>
      </c>
      <c r="AI589" s="19" t="str">
        <f t="shared" si="311"/>
        <v/>
      </c>
      <c r="AJ589" s="22" t="str">
        <f>IF(AK589="","",$AK589&amp;"@"&amp;AL589&amp;IF(AL589="","","@"&amp;COUNTIF($AI$3:AI589,AL589)))</f>
        <v/>
      </c>
      <c r="AK589" s="45" t="str">
        <f t="shared" si="312"/>
        <v/>
      </c>
      <c r="AL589" s="5" t="str">
        <f>IF(AI589="",IF(AND(F589&lt;&gt;"",E589=""),INDEX($AI$3:AI588,MATCH(MAX($AE$3:AE588),$AE$3:AE588,0),0),""),AI589)</f>
        <v/>
      </c>
      <c r="AM589" s="22" t="str">
        <f>IF(入力!F589="","",IFERROR(INDEX(設定!$B$3:$B$100003,IFERROR(MATCH("*"&amp;$F589&amp;"*",設定!B$3:B$100003,0),MATCH("*"&amp;$F589&amp;"*",設定!C$3:C$100003,0)),0),入力!F589))&amp;""</f>
        <v/>
      </c>
      <c r="AN589" s="22" t="str">
        <f>IF(AM589="","",IFERROR(IF(入力!I589="",INDEX(設定!$D$3:$D$100003,MATCH("*"&amp;$AM589&amp;"*",設定!B$3:B$100003,0),0),I589),I589))&amp;""</f>
        <v/>
      </c>
      <c r="AO589" s="22" t="str">
        <f t="shared" si="313"/>
        <v/>
      </c>
      <c r="AP589" s="22" t="str">
        <f t="shared" si="314"/>
        <v/>
      </c>
      <c r="AQ589" s="22" t="str">
        <f>IF(AM589="","",IFERROR(IF(入力!H589="",INDEX(設定!$E$3:$X$100003,MATCH("*"&amp;$AM589&amp;"*",設定!B$3:B$100003,0),MATCH($AK589,設定!$E$1:$X$1,1)),H589),H589))</f>
        <v/>
      </c>
      <c r="AR589" s="23" t="str">
        <f t="shared" si="315"/>
        <v/>
      </c>
      <c r="AS589" s="23" t="str">
        <f>IF(AND(AR589&lt;&gt;"",COUNTIF($AJ$3:AJ589,AJ589)=1),SUMIF($AJ$3:$AR$100003,AJ589,$AR$3:$AR$100003),"")</f>
        <v/>
      </c>
      <c r="AT589" s="23" t="str">
        <f>IF(AND(COUNTIF($AK$3:AK589,AK589)=COUNTIF($AK$3:AK100589,AK589),AK589&lt;&gt;""),SUMIF($AK$3:AK589,AK589,$AR$3:AR589),"")</f>
        <v/>
      </c>
      <c r="AU589" s="125"/>
      <c r="AV589" s="22" t="str">
        <f>IF(COUNT(BA589:BF589)=6,MAX($AV$3:AV588)+1,"")</f>
        <v/>
      </c>
      <c r="AW589" s="22" t="str">
        <f>IF(AX589="","",RANK(AX589,$AX$3:$AX$100003,1)+COUNTIF($AX$3:AX589,AX589)-1)</f>
        <v/>
      </c>
      <c r="AX589" s="22" t="str">
        <f t="shared" si="293"/>
        <v/>
      </c>
      <c r="AY589" s="22" t="str">
        <f>IF(AL589="","",IF(COUNTIF($AL$3:AL589,AL589)=1,1+MAX($AY$3:AY588),INDEX($AY$3:AY588,MATCH(AL589,$AL$3:AL589,0),0)))</f>
        <v/>
      </c>
      <c r="AZ589" s="22" t="str">
        <f>IF(AM589="","",IF(COUNTIF($AM$3:AM589,AM589)=1,1+MAX($AZ$3:AZ588),INDEX($AZ$3:AZ588,MATCH(AM589,$AM$3:AM589,0),0)))</f>
        <v/>
      </c>
      <c r="BA589" s="79" t="str">
        <f t="shared" si="294"/>
        <v/>
      </c>
      <c r="BB589" s="79" t="str">
        <f t="shared" si="295"/>
        <v/>
      </c>
      <c r="BC589" s="22" t="str">
        <f>IF($AL589="","",IF(COUNTIF(AL589,"*"&amp;BC$1&amp;"*"),COUNTIF(AL$3:AL589,"*"&amp;BC$1&amp;"*"),""))</f>
        <v/>
      </c>
      <c r="BD589" s="22" t="str">
        <f>IF($AL589="","",IF(COUNTIF(AM589,"*"&amp;BD$1&amp;"*"),COUNTIF(AM$3:AM589,"*"&amp;BD$1&amp;"*"),""))</f>
        <v/>
      </c>
      <c r="BE589" s="22" t="str">
        <f>IF($AL589="","",IF(COUNTIF(AN589,"*"&amp;BE$1&amp;"*"),COUNTIF(AN$3:AN589,"*"&amp;BE$1&amp;"*"),""))</f>
        <v/>
      </c>
      <c r="BF589" s="22" t="str">
        <f>IF($AL589="","",IF(COUNTIF(AO589,"*"&amp;BF$1&amp;"*"),COUNTIF(AO$3:AO589,"*"&amp;BF$1&amp;"*"),""))</f>
        <v/>
      </c>
      <c r="BG589" s="83" t="str">
        <f t="shared" si="296"/>
        <v/>
      </c>
      <c r="BH589" s="22" t="str">
        <f t="shared" si="297"/>
        <v/>
      </c>
      <c r="BI589" s="22" t="str">
        <f t="shared" si="298"/>
        <v/>
      </c>
      <c r="BK589" s="22" t="str">
        <f>IF($BK$1&gt;=1+MAX($BK$3:BK588),1+MAX($BK$3:BK588),"")</f>
        <v/>
      </c>
      <c r="BL589" s="22" t="str">
        <f t="shared" si="299"/>
        <v/>
      </c>
      <c r="BM589" s="22" t="str">
        <f t="shared" si="299"/>
        <v/>
      </c>
      <c r="BN589" s="22" t="str">
        <f t="shared" si="299"/>
        <v/>
      </c>
      <c r="BO589" s="22" t="str">
        <f t="shared" si="299"/>
        <v/>
      </c>
      <c r="BP589" s="22" t="str">
        <f t="shared" si="299"/>
        <v/>
      </c>
      <c r="BQ589" s="22" t="str">
        <f t="shared" si="299"/>
        <v/>
      </c>
      <c r="BR589" s="22" t="str">
        <f t="shared" si="299"/>
        <v/>
      </c>
      <c r="BS589" s="22" t="str">
        <f t="shared" si="299"/>
        <v/>
      </c>
      <c r="BT589" s="22" t="str">
        <f t="shared" si="299"/>
        <v/>
      </c>
      <c r="BU589" s="22" t="str">
        <f t="shared" si="299"/>
        <v/>
      </c>
      <c r="BV589" s="22" t="str">
        <f t="shared" si="299"/>
        <v/>
      </c>
    </row>
    <row r="590" spans="2:74" ht="30" customHeight="1" x14ac:dyDescent="0.2">
      <c r="B590" s="75"/>
      <c r="C590" s="75"/>
      <c r="D590" s="77"/>
      <c r="E590" s="49"/>
      <c r="F590" s="49"/>
      <c r="G590" s="50"/>
      <c r="H590" s="51"/>
      <c r="I590" s="50"/>
      <c r="J590" s="53"/>
      <c r="K590" s="55" t="str">
        <f t="shared" si="300"/>
        <v/>
      </c>
      <c r="L590" s="50" t="str">
        <f t="shared" si="301"/>
        <v/>
      </c>
      <c r="M590" s="50" t="str">
        <f t="shared" si="302"/>
        <v/>
      </c>
      <c r="N590" s="72" t="str">
        <f t="shared" si="303"/>
        <v/>
      </c>
      <c r="O590" s="72" t="str">
        <f t="shared" si="304"/>
        <v/>
      </c>
      <c r="P590" s="51" t="str">
        <f t="shared" si="305"/>
        <v/>
      </c>
      <c r="Q590" s="21"/>
      <c r="R590" s="68" t="str">
        <f t="shared" si="306"/>
        <v/>
      </c>
      <c r="S590" s="51" t="str">
        <f t="shared" si="307"/>
        <v/>
      </c>
      <c r="T590" s="24"/>
      <c r="U590" s="7" t="str">
        <f t="shared" si="291"/>
        <v/>
      </c>
      <c r="V590" s="8" t="str">
        <f t="shared" si="308"/>
        <v/>
      </c>
      <c r="W590" s="21"/>
      <c r="X590" s="14" t="str">
        <f t="shared" si="292"/>
        <v/>
      </c>
      <c r="Y590" s="14" t="str">
        <f t="shared" si="309"/>
        <v/>
      </c>
      <c r="Z590" s="8" t="str">
        <f t="shared" si="310"/>
        <v/>
      </c>
      <c r="AA590" s="24"/>
      <c r="AB590" s="4" t="str">
        <f>IF(B590="","",COUNT(B$3:B590))</f>
        <v/>
      </c>
      <c r="AC590" s="4" t="str">
        <f>IF(C590="","",COUNT(C$3:C590))</f>
        <v/>
      </c>
      <c r="AD590" s="4" t="str">
        <f>IF(D590="","",COUNT(D$3:D590))</f>
        <v/>
      </c>
      <c r="AE590" s="22" t="str">
        <f>IF(E590="","",COUNTA($E$3:E590))</f>
        <v/>
      </c>
      <c r="AF590" s="60" t="str">
        <f>IF(B590="",IF(OR($C590&lt;&gt;"",$D590&lt;&gt;"",$E590&lt;&gt;"",$F590&lt;&gt;""),INDEX(AF$3:AF589,MATCH(MAX(AB$3:AB589),AB$3:AB589,0),0),""),B590)</f>
        <v/>
      </c>
      <c r="AG590" s="60" t="str">
        <f>IF(C590="",IF(OR($B590&lt;&gt;"",$D590&lt;&gt;"",$E590&lt;&gt;"",$F590&lt;&gt;""),INDEX(AG$3:AG589,MATCH(MAX(AC$3:AC589),AC$3:AC589,0),0),""),C590)</f>
        <v/>
      </c>
      <c r="AH590" s="60" t="str">
        <f>IF(D590="",IF(OR($B590&lt;&gt;"",$C590&lt;&gt;"",$E590&lt;&gt;"",$F590&lt;&gt;""),INDEX(AH$3:AH589,MATCH(MAX(AD$3:AD589),AD$3:AD589,0),0),""),D590)</f>
        <v/>
      </c>
      <c r="AI590" s="19" t="str">
        <f t="shared" si="311"/>
        <v/>
      </c>
      <c r="AJ590" s="22" t="str">
        <f>IF(AK590="","",$AK590&amp;"@"&amp;AL590&amp;IF(AL590="","","@"&amp;COUNTIF($AI$3:AI590,AL590)))</f>
        <v/>
      </c>
      <c r="AK590" s="45" t="str">
        <f t="shared" si="312"/>
        <v/>
      </c>
      <c r="AL590" s="5" t="str">
        <f>IF(AI590="",IF(AND(F590&lt;&gt;"",E590=""),INDEX($AI$3:AI589,MATCH(MAX($AE$3:AE589),$AE$3:AE589,0),0),""),AI590)</f>
        <v/>
      </c>
      <c r="AM590" s="22" t="str">
        <f>IF(入力!F590="","",IFERROR(INDEX(設定!$B$3:$B$100003,IFERROR(MATCH("*"&amp;$F590&amp;"*",設定!B$3:B$100003,0),MATCH("*"&amp;$F590&amp;"*",設定!C$3:C$100003,0)),0),入力!F590))&amp;""</f>
        <v/>
      </c>
      <c r="AN590" s="22" t="str">
        <f>IF(AM590="","",IFERROR(IF(入力!I590="",INDEX(設定!$D$3:$D$100003,MATCH("*"&amp;$AM590&amp;"*",設定!B$3:B$100003,0),0),I590),I590))&amp;""</f>
        <v/>
      </c>
      <c r="AO590" s="22" t="str">
        <f t="shared" si="313"/>
        <v/>
      </c>
      <c r="AP590" s="22" t="str">
        <f t="shared" si="314"/>
        <v/>
      </c>
      <c r="AQ590" s="22" t="str">
        <f>IF(AM590="","",IFERROR(IF(入力!H590="",INDEX(設定!$E$3:$X$100003,MATCH("*"&amp;$AM590&amp;"*",設定!B$3:B$100003,0),MATCH($AK590,設定!$E$1:$X$1,1)),H590),H590))</f>
        <v/>
      </c>
      <c r="AR590" s="23" t="str">
        <f t="shared" si="315"/>
        <v/>
      </c>
      <c r="AS590" s="23" t="str">
        <f>IF(AND(AR590&lt;&gt;"",COUNTIF($AJ$3:AJ590,AJ590)=1),SUMIF($AJ$3:$AR$100003,AJ590,$AR$3:$AR$100003),"")</f>
        <v/>
      </c>
      <c r="AT590" s="23" t="str">
        <f>IF(AND(COUNTIF($AK$3:AK590,AK590)=COUNTIF($AK$3:AK100590,AK590),AK590&lt;&gt;""),SUMIF($AK$3:AK590,AK590,$AR$3:AR590),"")</f>
        <v/>
      </c>
      <c r="AU590" s="125"/>
      <c r="AV590" s="22" t="str">
        <f>IF(COUNT(BA590:BF590)=6,MAX($AV$3:AV589)+1,"")</f>
        <v/>
      </c>
      <c r="AW590" s="22" t="str">
        <f>IF(AX590="","",RANK(AX590,$AX$3:$AX$100003,1)+COUNTIF($AX$3:AX590,AX590)-1)</f>
        <v/>
      </c>
      <c r="AX590" s="22" t="str">
        <f t="shared" si="293"/>
        <v/>
      </c>
      <c r="AY590" s="22" t="str">
        <f>IF(AL590="","",IF(COUNTIF($AL$3:AL590,AL590)=1,1+MAX($AY$3:AY589),INDEX($AY$3:AY589,MATCH(AL590,$AL$3:AL590,0),0)))</f>
        <v/>
      </c>
      <c r="AZ590" s="22" t="str">
        <f>IF(AM590="","",IF(COUNTIF($AM$3:AM590,AM590)=1,1+MAX($AZ$3:AZ589),INDEX($AZ$3:AZ589,MATCH(AM590,$AM$3:AM590,0),0)))</f>
        <v/>
      </c>
      <c r="BA590" s="79" t="str">
        <f t="shared" si="294"/>
        <v/>
      </c>
      <c r="BB590" s="79" t="str">
        <f t="shared" si="295"/>
        <v/>
      </c>
      <c r="BC590" s="22" t="str">
        <f>IF($AL590="","",IF(COUNTIF(AL590,"*"&amp;BC$1&amp;"*"),COUNTIF(AL$3:AL590,"*"&amp;BC$1&amp;"*"),""))</f>
        <v/>
      </c>
      <c r="BD590" s="22" t="str">
        <f>IF($AL590="","",IF(COUNTIF(AM590,"*"&amp;BD$1&amp;"*"),COUNTIF(AM$3:AM590,"*"&amp;BD$1&amp;"*"),""))</f>
        <v/>
      </c>
      <c r="BE590" s="22" t="str">
        <f>IF($AL590="","",IF(COUNTIF(AN590,"*"&amp;BE$1&amp;"*"),COUNTIF(AN$3:AN590,"*"&amp;BE$1&amp;"*"),""))</f>
        <v/>
      </c>
      <c r="BF590" s="22" t="str">
        <f>IF($AL590="","",IF(COUNTIF(AO590,"*"&amp;BF$1&amp;"*"),COUNTIF(AO$3:AO590,"*"&amp;BF$1&amp;"*"),""))</f>
        <v/>
      </c>
      <c r="BG590" s="83" t="str">
        <f t="shared" si="296"/>
        <v/>
      </c>
      <c r="BH590" s="22" t="str">
        <f t="shared" si="297"/>
        <v/>
      </c>
      <c r="BI590" s="22" t="str">
        <f t="shared" si="298"/>
        <v/>
      </c>
      <c r="BK590" s="22" t="str">
        <f>IF($BK$1&gt;=1+MAX($BK$3:BK589),1+MAX($BK$3:BK589),"")</f>
        <v/>
      </c>
      <c r="BL590" s="22" t="str">
        <f t="shared" si="299"/>
        <v/>
      </c>
      <c r="BM590" s="22" t="str">
        <f t="shared" si="299"/>
        <v/>
      </c>
      <c r="BN590" s="22" t="str">
        <f t="shared" si="299"/>
        <v/>
      </c>
      <c r="BO590" s="22" t="str">
        <f t="shared" si="299"/>
        <v/>
      </c>
      <c r="BP590" s="22" t="str">
        <f t="shared" si="299"/>
        <v/>
      </c>
      <c r="BQ590" s="22" t="str">
        <f t="shared" si="299"/>
        <v/>
      </c>
      <c r="BR590" s="22" t="str">
        <f t="shared" si="299"/>
        <v/>
      </c>
      <c r="BS590" s="22" t="str">
        <f t="shared" si="299"/>
        <v/>
      </c>
      <c r="BT590" s="22" t="str">
        <f t="shared" si="299"/>
        <v/>
      </c>
      <c r="BU590" s="22" t="str">
        <f t="shared" si="299"/>
        <v/>
      </c>
      <c r="BV590" s="22" t="str">
        <f t="shared" si="299"/>
        <v/>
      </c>
    </row>
    <row r="591" spans="2:74" ht="30" customHeight="1" x14ac:dyDescent="0.2">
      <c r="B591" s="75"/>
      <c r="C591" s="75"/>
      <c r="D591" s="77"/>
      <c r="E591" s="49"/>
      <c r="F591" s="49"/>
      <c r="G591" s="50"/>
      <c r="H591" s="51"/>
      <c r="I591" s="50"/>
      <c r="J591" s="53"/>
      <c r="K591" s="55" t="str">
        <f t="shared" si="300"/>
        <v/>
      </c>
      <c r="L591" s="50" t="str">
        <f t="shared" si="301"/>
        <v/>
      </c>
      <c r="M591" s="50" t="str">
        <f t="shared" si="302"/>
        <v/>
      </c>
      <c r="N591" s="72" t="str">
        <f t="shared" si="303"/>
        <v/>
      </c>
      <c r="O591" s="72" t="str">
        <f t="shared" si="304"/>
        <v/>
      </c>
      <c r="P591" s="51" t="str">
        <f t="shared" si="305"/>
        <v/>
      </c>
      <c r="Q591" s="21"/>
      <c r="R591" s="68" t="str">
        <f t="shared" si="306"/>
        <v/>
      </c>
      <c r="S591" s="51" t="str">
        <f t="shared" si="307"/>
        <v/>
      </c>
      <c r="T591" s="24"/>
      <c r="U591" s="7" t="str">
        <f t="shared" si="291"/>
        <v/>
      </c>
      <c r="V591" s="8" t="str">
        <f t="shared" si="308"/>
        <v/>
      </c>
      <c r="W591" s="21"/>
      <c r="X591" s="14" t="str">
        <f t="shared" si="292"/>
        <v/>
      </c>
      <c r="Y591" s="14" t="str">
        <f t="shared" si="309"/>
        <v/>
      </c>
      <c r="Z591" s="8" t="str">
        <f t="shared" si="310"/>
        <v/>
      </c>
      <c r="AA591" s="24"/>
      <c r="AB591" s="4" t="str">
        <f>IF(B591="","",COUNT(B$3:B591))</f>
        <v/>
      </c>
      <c r="AC591" s="4" t="str">
        <f>IF(C591="","",COUNT(C$3:C591))</f>
        <v/>
      </c>
      <c r="AD591" s="4" t="str">
        <f>IF(D591="","",COUNT(D$3:D591))</f>
        <v/>
      </c>
      <c r="AE591" s="22" t="str">
        <f>IF(E591="","",COUNTA($E$3:E591))</f>
        <v/>
      </c>
      <c r="AF591" s="60" t="str">
        <f>IF(B591="",IF(OR($C591&lt;&gt;"",$D591&lt;&gt;"",$E591&lt;&gt;"",$F591&lt;&gt;""),INDEX(AF$3:AF590,MATCH(MAX(AB$3:AB590),AB$3:AB590,0),0),""),B591)</f>
        <v/>
      </c>
      <c r="AG591" s="60" t="str">
        <f>IF(C591="",IF(OR($B591&lt;&gt;"",$D591&lt;&gt;"",$E591&lt;&gt;"",$F591&lt;&gt;""),INDEX(AG$3:AG590,MATCH(MAX(AC$3:AC590),AC$3:AC590,0),0),""),C591)</f>
        <v/>
      </c>
      <c r="AH591" s="60" t="str">
        <f>IF(D591="",IF(OR($B591&lt;&gt;"",$C591&lt;&gt;"",$E591&lt;&gt;"",$F591&lt;&gt;""),INDEX(AH$3:AH590,MATCH(MAX(AD$3:AD590),AD$3:AD590,0),0),""),D591)</f>
        <v/>
      </c>
      <c r="AI591" s="19" t="str">
        <f t="shared" si="311"/>
        <v/>
      </c>
      <c r="AJ591" s="22" t="str">
        <f>IF(AK591="","",$AK591&amp;"@"&amp;AL591&amp;IF(AL591="","","@"&amp;COUNTIF($AI$3:AI591,AL591)))</f>
        <v/>
      </c>
      <c r="AK591" s="45" t="str">
        <f t="shared" si="312"/>
        <v/>
      </c>
      <c r="AL591" s="5" t="str">
        <f>IF(AI591="",IF(AND(F591&lt;&gt;"",E591=""),INDEX($AI$3:AI590,MATCH(MAX($AE$3:AE590),$AE$3:AE590,0),0),""),AI591)</f>
        <v/>
      </c>
      <c r="AM591" s="22" t="str">
        <f>IF(入力!F591="","",IFERROR(INDEX(設定!$B$3:$B$100003,IFERROR(MATCH("*"&amp;$F591&amp;"*",設定!B$3:B$100003,0),MATCH("*"&amp;$F591&amp;"*",設定!C$3:C$100003,0)),0),入力!F591))&amp;""</f>
        <v/>
      </c>
      <c r="AN591" s="22" t="str">
        <f>IF(AM591="","",IFERROR(IF(入力!I591="",INDEX(設定!$D$3:$D$100003,MATCH("*"&amp;$AM591&amp;"*",設定!B$3:B$100003,0),0),I591),I591))&amp;""</f>
        <v/>
      </c>
      <c r="AO591" s="22" t="str">
        <f t="shared" si="313"/>
        <v/>
      </c>
      <c r="AP591" s="22" t="str">
        <f t="shared" si="314"/>
        <v/>
      </c>
      <c r="AQ591" s="22" t="str">
        <f>IF(AM591="","",IFERROR(IF(入力!H591="",INDEX(設定!$E$3:$X$100003,MATCH("*"&amp;$AM591&amp;"*",設定!B$3:B$100003,0),MATCH($AK591,設定!$E$1:$X$1,1)),H591),H591))</f>
        <v/>
      </c>
      <c r="AR591" s="23" t="str">
        <f t="shared" si="315"/>
        <v/>
      </c>
      <c r="AS591" s="23" t="str">
        <f>IF(AND(AR591&lt;&gt;"",COUNTIF($AJ$3:AJ591,AJ591)=1),SUMIF($AJ$3:$AR$100003,AJ591,$AR$3:$AR$100003),"")</f>
        <v/>
      </c>
      <c r="AT591" s="23" t="str">
        <f>IF(AND(COUNTIF($AK$3:AK591,AK591)=COUNTIF($AK$3:AK100591,AK591),AK591&lt;&gt;""),SUMIF($AK$3:AK591,AK591,$AR$3:AR591),"")</f>
        <v/>
      </c>
      <c r="AU591" s="125"/>
      <c r="AV591" s="22" t="str">
        <f>IF(COUNT(BA591:BF591)=6,MAX($AV$3:AV590)+1,"")</f>
        <v/>
      </c>
      <c r="AW591" s="22" t="str">
        <f>IF(AX591="","",RANK(AX591,$AX$3:$AX$100003,1)+COUNTIF($AX$3:AX591,AX591)-1)</f>
        <v/>
      </c>
      <c r="AX591" s="22" t="str">
        <f t="shared" si="293"/>
        <v/>
      </c>
      <c r="AY591" s="22" t="str">
        <f>IF(AL591="","",IF(COUNTIF($AL$3:AL591,AL591)=1,1+MAX($AY$3:AY590),INDEX($AY$3:AY590,MATCH(AL591,$AL$3:AL591,0),0)))</f>
        <v/>
      </c>
      <c r="AZ591" s="22" t="str">
        <f>IF(AM591="","",IF(COUNTIF($AM$3:AM591,AM591)=1,1+MAX($AZ$3:AZ590),INDEX($AZ$3:AZ590,MATCH(AM591,$AM$3:AM591,0),0)))</f>
        <v/>
      </c>
      <c r="BA591" s="79" t="str">
        <f t="shared" si="294"/>
        <v/>
      </c>
      <c r="BB591" s="79" t="str">
        <f t="shared" si="295"/>
        <v/>
      </c>
      <c r="BC591" s="22" t="str">
        <f>IF($AL591="","",IF(COUNTIF(AL591,"*"&amp;BC$1&amp;"*"),COUNTIF(AL$3:AL591,"*"&amp;BC$1&amp;"*"),""))</f>
        <v/>
      </c>
      <c r="BD591" s="22" t="str">
        <f>IF($AL591="","",IF(COUNTIF(AM591,"*"&amp;BD$1&amp;"*"),COUNTIF(AM$3:AM591,"*"&amp;BD$1&amp;"*"),""))</f>
        <v/>
      </c>
      <c r="BE591" s="22" t="str">
        <f>IF($AL591="","",IF(COUNTIF(AN591,"*"&amp;BE$1&amp;"*"),COUNTIF(AN$3:AN591,"*"&amp;BE$1&amp;"*"),""))</f>
        <v/>
      </c>
      <c r="BF591" s="22" t="str">
        <f>IF($AL591="","",IF(COUNTIF(AO591,"*"&amp;BF$1&amp;"*"),COUNTIF(AO$3:AO591,"*"&amp;BF$1&amp;"*"),""))</f>
        <v/>
      </c>
      <c r="BG591" s="83" t="str">
        <f t="shared" si="296"/>
        <v/>
      </c>
      <c r="BH591" s="22" t="str">
        <f t="shared" si="297"/>
        <v/>
      </c>
      <c r="BI591" s="22" t="str">
        <f t="shared" si="298"/>
        <v/>
      </c>
      <c r="BK591" s="22" t="str">
        <f>IF($BK$1&gt;=1+MAX($BK$3:BK590),1+MAX($BK$3:BK590),"")</f>
        <v/>
      </c>
      <c r="BL591" s="22" t="str">
        <f t="shared" si="299"/>
        <v/>
      </c>
      <c r="BM591" s="22" t="str">
        <f t="shared" si="299"/>
        <v/>
      </c>
      <c r="BN591" s="22" t="str">
        <f t="shared" si="299"/>
        <v/>
      </c>
      <c r="BO591" s="22" t="str">
        <f t="shared" si="299"/>
        <v/>
      </c>
      <c r="BP591" s="22" t="str">
        <f t="shared" si="299"/>
        <v/>
      </c>
      <c r="BQ591" s="22" t="str">
        <f t="shared" si="299"/>
        <v/>
      </c>
      <c r="BR591" s="22" t="str">
        <f t="shared" si="299"/>
        <v/>
      </c>
      <c r="BS591" s="22" t="str">
        <f t="shared" si="299"/>
        <v/>
      </c>
      <c r="BT591" s="22" t="str">
        <f t="shared" si="299"/>
        <v/>
      </c>
      <c r="BU591" s="22" t="str">
        <f t="shared" si="299"/>
        <v/>
      </c>
      <c r="BV591" s="22" t="str">
        <f t="shared" si="299"/>
        <v/>
      </c>
    </row>
    <row r="592" spans="2:74" ht="30" customHeight="1" x14ac:dyDescent="0.2">
      <c r="B592" s="75"/>
      <c r="C592" s="75"/>
      <c r="D592" s="77"/>
      <c r="E592" s="49"/>
      <c r="F592" s="49"/>
      <c r="G592" s="50"/>
      <c r="H592" s="51"/>
      <c r="I592" s="50"/>
      <c r="J592" s="53"/>
      <c r="K592" s="55" t="str">
        <f t="shared" si="300"/>
        <v/>
      </c>
      <c r="L592" s="50" t="str">
        <f t="shared" si="301"/>
        <v/>
      </c>
      <c r="M592" s="50" t="str">
        <f t="shared" si="302"/>
        <v/>
      </c>
      <c r="N592" s="72" t="str">
        <f t="shared" si="303"/>
        <v/>
      </c>
      <c r="O592" s="72" t="str">
        <f t="shared" si="304"/>
        <v/>
      </c>
      <c r="P592" s="51" t="str">
        <f t="shared" si="305"/>
        <v/>
      </c>
      <c r="Q592" s="21"/>
      <c r="R592" s="68" t="str">
        <f t="shared" si="306"/>
        <v/>
      </c>
      <c r="S592" s="51" t="str">
        <f t="shared" si="307"/>
        <v/>
      </c>
      <c r="T592" s="24"/>
      <c r="U592" s="7" t="str">
        <f t="shared" si="291"/>
        <v/>
      </c>
      <c r="V592" s="8" t="str">
        <f t="shared" si="308"/>
        <v/>
      </c>
      <c r="W592" s="21"/>
      <c r="X592" s="14" t="str">
        <f t="shared" si="292"/>
        <v/>
      </c>
      <c r="Y592" s="14" t="str">
        <f t="shared" si="309"/>
        <v/>
      </c>
      <c r="Z592" s="8" t="str">
        <f t="shared" si="310"/>
        <v/>
      </c>
      <c r="AA592" s="24"/>
      <c r="AB592" s="4" t="str">
        <f>IF(B592="","",COUNT(B$3:B592))</f>
        <v/>
      </c>
      <c r="AC592" s="4" t="str">
        <f>IF(C592="","",COUNT(C$3:C592))</f>
        <v/>
      </c>
      <c r="AD592" s="4" t="str">
        <f>IF(D592="","",COUNT(D$3:D592))</f>
        <v/>
      </c>
      <c r="AE592" s="22" t="str">
        <f>IF(E592="","",COUNTA($E$3:E592))</f>
        <v/>
      </c>
      <c r="AF592" s="60" t="str">
        <f>IF(B592="",IF(OR($C592&lt;&gt;"",$D592&lt;&gt;"",$E592&lt;&gt;"",$F592&lt;&gt;""),INDEX(AF$3:AF591,MATCH(MAX(AB$3:AB591),AB$3:AB591,0),0),""),B592)</f>
        <v/>
      </c>
      <c r="AG592" s="60" t="str">
        <f>IF(C592="",IF(OR($B592&lt;&gt;"",$D592&lt;&gt;"",$E592&lt;&gt;"",$F592&lt;&gt;""),INDEX(AG$3:AG591,MATCH(MAX(AC$3:AC591),AC$3:AC591,0),0),""),C592)</f>
        <v/>
      </c>
      <c r="AH592" s="60" t="str">
        <f>IF(D592="",IF(OR($B592&lt;&gt;"",$C592&lt;&gt;"",$E592&lt;&gt;"",$F592&lt;&gt;""),INDEX(AH$3:AH591,MATCH(MAX(AD$3:AD591),AD$3:AD591,0),0),""),D592)</f>
        <v/>
      </c>
      <c r="AI592" s="19" t="str">
        <f t="shared" si="311"/>
        <v/>
      </c>
      <c r="AJ592" s="22" t="str">
        <f>IF(AK592="","",$AK592&amp;"@"&amp;AL592&amp;IF(AL592="","","@"&amp;COUNTIF($AI$3:AI592,AL592)))</f>
        <v/>
      </c>
      <c r="AK592" s="45" t="str">
        <f t="shared" si="312"/>
        <v/>
      </c>
      <c r="AL592" s="5" t="str">
        <f>IF(AI592="",IF(AND(F592&lt;&gt;"",E592=""),INDEX($AI$3:AI591,MATCH(MAX($AE$3:AE591),$AE$3:AE591,0),0),""),AI592)</f>
        <v/>
      </c>
      <c r="AM592" s="22" t="str">
        <f>IF(入力!F592="","",IFERROR(INDEX(設定!$B$3:$B$100003,IFERROR(MATCH("*"&amp;$F592&amp;"*",設定!B$3:B$100003,0),MATCH("*"&amp;$F592&amp;"*",設定!C$3:C$100003,0)),0),入力!F592))&amp;""</f>
        <v/>
      </c>
      <c r="AN592" s="22" t="str">
        <f>IF(AM592="","",IFERROR(IF(入力!I592="",INDEX(設定!$D$3:$D$100003,MATCH("*"&amp;$AM592&amp;"*",設定!B$3:B$100003,0),0),I592),I592))&amp;""</f>
        <v/>
      </c>
      <c r="AO592" s="22" t="str">
        <f t="shared" si="313"/>
        <v/>
      </c>
      <c r="AP592" s="22" t="str">
        <f t="shared" si="314"/>
        <v/>
      </c>
      <c r="AQ592" s="22" t="str">
        <f>IF(AM592="","",IFERROR(IF(入力!H592="",INDEX(設定!$E$3:$X$100003,MATCH("*"&amp;$AM592&amp;"*",設定!B$3:B$100003,0),MATCH($AK592,設定!$E$1:$X$1,1)),H592),H592))</f>
        <v/>
      </c>
      <c r="AR592" s="23" t="str">
        <f t="shared" si="315"/>
        <v/>
      </c>
      <c r="AS592" s="23" t="str">
        <f>IF(AND(AR592&lt;&gt;"",COUNTIF($AJ$3:AJ592,AJ592)=1),SUMIF($AJ$3:$AR$100003,AJ592,$AR$3:$AR$100003),"")</f>
        <v/>
      </c>
      <c r="AT592" s="23" t="str">
        <f>IF(AND(COUNTIF($AK$3:AK592,AK592)=COUNTIF($AK$3:AK100592,AK592),AK592&lt;&gt;""),SUMIF($AK$3:AK592,AK592,$AR$3:AR592),"")</f>
        <v/>
      </c>
      <c r="AU592" s="125"/>
      <c r="AV592" s="22" t="str">
        <f>IF(COUNT(BA592:BF592)=6,MAX($AV$3:AV591)+1,"")</f>
        <v/>
      </c>
      <c r="AW592" s="22" t="str">
        <f>IF(AX592="","",RANK(AX592,$AX$3:$AX$100003,1)+COUNTIF($AX$3:AX592,AX592)-1)</f>
        <v/>
      </c>
      <c r="AX592" s="22" t="str">
        <f t="shared" si="293"/>
        <v/>
      </c>
      <c r="AY592" s="22" t="str">
        <f>IF(AL592="","",IF(COUNTIF($AL$3:AL592,AL592)=1,1+MAX($AY$3:AY591),INDEX($AY$3:AY591,MATCH(AL592,$AL$3:AL592,0),0)))</f>
        <v/>
      </c>
      <c r="AZ592" s="22" t="str">
        <f>IF(AM592="","",IF(COUNTIF($AM$3:AM592,AM592)=1,1+MAX($AZ$3:AZ591),INDEX($AZ$3:AZ591,MATCH(AM592,$AM$3:AM592,0),0)))</f>
        <v/>
      </c>
      <c r="BA592" s="79" t="str">
        <f t="shared" si="294"/>
        <v/>
      </c>
      <c r="BB592" s="79" t="str">
        <f t="shared" si="295"/>
        <v/>
      </c>
      <c r="BC592" s="22" t="str">
        <f>IF($AL592="","",IF(COUNTIF(AL592,"*"&amp;BC$1&amp;"*"),COUNTIF(AL$3:AL592,"*"&amp;BC$1&amp;"*"),""))</f>
        <v/>
      </c>
      <c r="BD592" s="22" t="str">
        <f>IF($AL592="","",IF(COUNTIF(AM592,"*"&amp;BD$1&amp;"*"),COUNTIF(AM$3:AM592,"*"&amp;BD$1&amp;"*"),""))</f>
        <v/>
      </c>
      <c r="BE592" s="22" t="str">
        <f>IF($AL592="","",IF(COUNTIF(AN592,"*"&amp;BE$1&amp;"*"),COUNTIF(AN$3:AN592,"*"&amp;BE$1&amp;"*"),""))</f>
        <v/>
      </c>
      <c r="BF592" s="22" t="str">
        <f>IF($AL592="","",IF(COUNTIF(AO592,"*"&amp;BF$1&amp;"*"),COUNTIF(AO$3:AO592,"*"&amp;BF$1&amp;"*"),""))</f>
        <v/>
      </c>
      <c r="BG592" s="83" t="str">
        <f t="shared" si="296"/>
        <v/>
      </c>
      <c r="BH592" s="22" t="str">
        <f t="shared" si="297"/>
        <v/>
      </c>
      <c r="BI592" s="22" t="str">
        <f t="shared" si="298"/>
        <v/>
      </c>
      <c r="BK592" s="22" t="str">
        <f>IF($BK$1&gt;=1+MAX($BK$3:BK591),1+MAX($BK$3:BK591),"")</f>
        <v/>
      </c>
      <c r="BL592" s="22" t="str">
        <f t="shared" si="299"/>
        <v/>
      </c>
      <c r="BM592" s="22" t="str">
        <f t="shared" si="299"/>
        <v/>
      </c>
      <c r="BN592" s="22" t="str">
        <f t="shared" si="299"/>
        <v/>
      </c>
      <c r="BO592" s="22" t="str">
        <f t="shared" si="299"/>
        <v/>
      </c>
      <c r="BP592" s="22" t="str">
        <f t="shared" si="299"/>
        <v/>
      </c>
      <c r="BQ592" s="22" t="str">
        <f t="shared" si="299"/>
        <v/>
      </c>
      <c r="BR592" s="22" t="str">
        <f t="shared" si="299"/>
        <v/>
      </c>
      <c r="BS592" s="22" t="str">
        <f t="shared" si="299"/>
        <v/>
      </c>
      <c r="BT592" s="22" t="str">
        <f t="shared" si="299"/>
        <v/>
      </c>
      <c r="BU592" s="22" t="str">
        <f t="shared" si="299"/>
        <v/>
      </c>
      <c r="BV592" s="22" t="str">
        <f t="shared" si="299"/>
        <v/>
      </c>
    </row>
    <row r="593" spans="2:74" ht="30" customHeight="1" x14ac:dyDescent="0.2">
      <c r="B593" s="75"/>
      <c r="C593" s="75"/>
      <c r="D593" s="77"/>
      <c r="E593" s="49"/>
      <c r="F593" s="49"/>
      <c r="G593" s="50"/>
      <c r="H593" s="51"/>
      <c r="I593" s="50"/>
      <c r="J593" s="53"/>
      <c r="K593" s="55" t="str">
        <f t="shared" si="300"/>
        <v/>
      </c>
      <c r="L593" s="50" t="str">
        <f t="shared" si="301"/>
        <v/>
      </c>
      <c r="M593" s="50" t="str">
        <f t="shared" si="302"/>
        <v/>
      </c>
      <c r="N593" s="72" t="str">
        <f t="shared" si="303"/>
        <v/>
      </c>
      <c r="O593" s="72" t="str">
        <f t="shared" si="304"/>
        <v/>
      </c>
      <c r="P593" s="51" t="str">
        <f t="shared" si="305"/>
        <v/>
      </c>
      <c r="Q593" s="21"/>
      <c r="R593" s="68" t="str">
        <f t="shared" si="306"/>
        <v/>
      </c>
      <c r="S593" s="51" t="str">
        <f t="shared" si="307"/>
        <v/>
      </c>
      <c r="T593" s="24"/>
      <c r="U593" s="7" t="str">
        <f t="shared" si="291"/>
        <v/>
      </c>
      <c r="V593" s="8" t="str">
        <f t="shared" si="308"/>
        <v/>
      </c>
      <c r="W593" s="21"/>
      <c r="X593" s="14" t="str">
        <f t="shared" si="292"/>
        <v/>
      </c>
      <c r="Y593" s="14" t="str">
        <f t="shared" si="309"/>
        <v/>
      </c>
      <c r="Z593" s="8" t="str">
        <f t="shared" si="310"/>
        <v/>
      </c>
      <c r="AA593" s="24"/>
      <c r="AB593" s="4" t="str">
        <f>IF(B593="","",COUNT(B$3:B593))</f>
        <v/>
      </c>
      <c r="AC593" s="4" t="str">
        <f>IF(C593="","",COUNT(C$3:C593))</f>
        <v/>
      </c>
      <c r="AD593" s="4" t="str">
        <f>IF(D593="","",COUNT(D$3:D593))</f>
        <v/>
      </c>
      <c r="AE593" s="22" t="str">
        <f>IF(E593="","",COUNTA($E$3:E593))</f>
        <v/>
      </c>
      <c r="AF593" s="60" t="str">
        <f>IF(B593="",IF(OR($C593&lt;&gt;"",$D593&lt;&gt;"",$E593&lt;&gt;"",$F593&lt;&gt;""),INDEX(AF$3:AF592,MATCH(MAX(AB$3:AB592),AB$3:AB592,0),0),""),B593)</f>
        <v/>
      </c>
      <c r="AG593" s="60" t="str">
        <f>IF(C593="",IF(OR($B593&lt;&gt;"",$D593&lt;&gt;"",$E593&lt;&gt;"",$F593&lt;&gt;""),INDEX(AG$3:AG592,MATCH(MAX(AC$3:AC592),AC$3:AC592,0),0),""),C593)</f>
        <v/>
      </c>
      <c r="AH593" s="60" t="str">
        <f>IF(D593="",IF(OR($B593&lt;&gt;"",$C593&lt;&gt;"",$E593&lt;&gt;"",$F593&lt;&gt;""),INDEX(AH$3:AH592,MATCH(MAX(AD$3:AD592),AD$3:AD592,0),0),""),D593)</f>
        <v/>
      </c>
      <c r="AI593" s="19" t="str">
        <f t="shared" si="311"/>
        <v/>
      </c>
      <c r="AJ593" s="22" t="str">
        <f>IF(AK593="","",$AK593&amp;"@"&amp;AL593&amp;IF(AL593="","","@"&amp;COUNTIF($AI$3:AI593,AL593)))</f>
        <v/>
      </c>
      <c r="AK593" s="45" t="str">
        <f t="shared" si="312"/>
        <v/>
      </c>
      <c r="AL593" s="5" t="str">
        <f>IF(AI593="",IF(AND(F593&lt;&gt;"",E593=""),INDEX($AI$3:AI592,MATCH(MAX($AE$3:AE592),$AE$3:AE592,0),0),""),AI593)</f>
        <v/>
      </c>
      <c r="AM593" s="22" t="str">
        <f>IF(入力!F593="","",IFERROR(INDEX(設定!$B$3:$B$100003,IFERROR(MATCH("*"&amp;$F593&amp;"*",設定!B$3:B$100003,0),MATCH("*"&amp;$F593&amp;"*",設定!C$3:C$100003,0)),0),入力!F593))&amp;""</f>
        <v/>
      </c>
      <c r="AN593" s="22" t="str">
        <f>IF(AM593="","",IFERROR(IF(入力!I593="",INDEX(設定!$D$3:$D$100003,MATCH("*"&amp;$AM593&amp;"*",設定!B$3:B$100003,0),0),I593),I593))&amp;""</f>
        <v/>
      </c>
      <c r="AO593" s="22" t="str">
        <f t="shared" si="313"/>
        <v/>
      </c>
      <c r="AP593" s="22" t="str">
        <f t="shared" si="314"/>
        <v/>
      </c>
      <c r="AQ593" s="22" t="str">
        <f>IF(AM593="","",IFERROR(IF(入力!H593="",INDEX(設定!$E$3:$X$100003,MATCH("*"&amp;$AM593&amp;"*",設定!B$3:B$100003,0),MATCH($AK593,設定!$E$1:$X$1,1)),H593),H593))</f>
        <v/>
      </c>
      <c r="AR593" s="23" t="str">
        <f t="shared" si="315"/>
        <v/>
      </c>
      <c r="AS593" s="23" t="str">
        <f>IF(AND(AR593&lt;&gt;"",COUNTIF($AJ$3:AJ593,AJ593)=1),SUMIF($AJ$3:$AR$100003,AJ593,$AR$3:$AR$100003),"")</f>
        <v/>
      </c>
      <c r="AT593" s="23" t="str">
        <f>IF(AND(COUNTIF($AK$3:AK593,AK593)=COUNTIF($AK$3:AK100593,AK593),AK593&lt;&gt;""),SUMIF($AK$3:AK593,AK593,$AR$3:AR593),"")</f>
        <v/>
      </c>
      <c r="AU593" s="125"/>
      <c r="AV593" s="22" t="str">
        <f>IF(COUNT(BA593:BF593)=6,MAX($AV$3:AV592)+1,"")</f>
        <v/>
      </c>
      <c r="AW593" s="22" t="str">
        <f>IF(AX593="","",RANK(AX593,$AX$3:$AX$100003,1)+COUNTIF($AX$3:AX593,AX593)-1)</f>
        <v/>
      </c>
      <c r="AX593" s="22" t="str">
        <f t="shared" si="293"/>
        <v/>
      </c>
      <c r="AY593" s="22" t="str">
        <f>IF(AL593="","",IF(COUNTIF($AL$3:AL593,AL593)=1,1+MAX($AY$3:AY592),INDEX($AY$3:AY592,MATCH(AL593,$AL$3:AL593,0),0)))</f>
        <v/>
      </c>
      <c r="AZ593" s="22" t="str">
        <f>IF(AM593="","",IF(COUNTIF($AM$3:AM593,AM593)=1,1+MAX($AZ$3:AZ592),INDEX($AZ$3:AZ592,MATCH(AM593,$AM$3:AM593,0),0)))</f>
        <v/>
      </c>
      <c r="BA593" s="79" t="str">
        <f t="shared" si="294"/>
        <v/>
      </c>
      <c r="BB593" s="79" t="str">
        <f t="shared" si="295"/>
        <v/>
      </c>
      <c r="BC593" s="22" t="str">
        <f>IF($AL593="","",IF(COUNTIF(AL593,"*"&amp;BC$1&amp;"*"),COUNTIF(AL$3:AL593,"*"&amp;BC$1&amp;"*"),""))</f>
        <v/>
      </c>
      <c r="BD593" s="22" t="str">
        <f>IF($AL593="","",IF(COUNTIF(AM593,"*"&amp;BD$1&amp;"*"),COUNTIF(AM$3:AM593,"*"&amp;BD$1&amp;"*"),""))</f>
        <v/>
      </c>
      <c r="BE593" s="22" t="str">
        <f>IF($AL593="","",IF(COUNTIF(AN593,"*"&amp;BE$1&amp;"*"),COUNTIF(AN$3:AN593,"*"&amp;BE$1&amp;"*"),""))</f>
        <v/>
      </c>
      <c r="BF593" s="22" t="str">
        <f>IF($AL593="","",IF(COUNTIF(AO593,"*"&amp;BF$1&amp;"*"),COUNTIF(AO$3:AO593,"*"&amp;BF$1&amp;"*"),""))</f>
        <v/>
      </c>
      <c r="BG593" s="83" t="str">
        <f t="shared" si="296"/>
        <v/>
      </c>
      <c r="BH593" s="22" t="str">
        <f t="shared" si="297"/>
        <v/>
      </c>
      <c r="BI593" s="22" t="str">
        <f t="shared" si="298"/>
        <v/>
      </c>
      <c r="BK593" s="22" t="str">
        <f>IF($BK$1&gt;=1+MAX($BK$3:BK592),1+MAX($BK$3:BK592),"")</f>
        <v/>
      </c>
      <c r="BL593" s="22" t="str">
        <f t="shared" ref="BL593:BV602" si="316">IFERROR(IF($BK593="","",INDEX($AF$3:$AR$100003,MATCH($BK593,INDEX($AV$3:$AW$100003,0,MATCH($BL$1,$AV$2:$AW$2,0)),0),MATCH(BL$2,$AF$2:$AR$2,0))),"")</f>
        <v/>
      </c>
      <c r="BM593" s="22" t="str">
        <f t="shared" si="316"/>
        <v/>
      </c>
      <c r="BN593" s="22" t="str">
        <f t="shared" si="316"/>
        <v/>
      </c>
      <c r="BO593" s="22" t="str">
        <f t="shared" si="316"/>
        <v/>
      </c>
      <c r="BP593" s="22" t="str">
        <f t="shared" si="316"/>
        <v/>
      </c>
      <c r="BQ593" s="22" t="str">
        <f t="shared" si="316"/>
        <v/>
      </c>
      <c r="BR593" s="22" t="str">
        <f t="shared" si="316"/>
        <v/>
      </c>
      <c r="BS593" s="22" t="str">
        <f t="shared" si="316"/>
        <v/>
      </c>
      <c r="BT593" s="22" t="str">
        <f t="shared" si="316"/>
        <v/>
      </c>
      <c r="BU593" s="22" t="str">
        <f t="shared" si="316"/>
        <v/>
      </c>
      <c r="BV593" s="22" t="str">
        <f t="shared" si="316"/>
        <v/>
      </c>
    </row>
    <row r="594" spans="2:74" ht="30" customHeight="1" x14ac:dyDescent="0.2">
      <c r="B594" s="75"/>
      <c r="C594" s="75"/>
      <c r="D594" s="77"/>
      <c r="E594" s="49"/>
      <c r="F594" s="49"/>
      <c r="G594" s="50"/>
      <c r="H594" s="51"/>
      <c r="I594" s="50"/>
      <c r="J594" s="53"/>
      <c r="K594" s="55" t="str">
        <f t="shared" si="300"/>
        <v/>
      </c>
      <c r="L594" s="50" t="str">
        <f t="shared" si="301"/>
        <v/>
      </c>
      <c r="M594" s="50" t="str">
        <f t="shared" si="302"/>
        <v/>
      </c>
      <c r="N594" s="72" t="str">
        <f t="shared" si="303"/>
        <v/>
      </c>
      <c r="O594" s="72" t="str">
        <f t="shared" si="304"/>
        <v/>
      </c>
      <c r="P594" s="51" t="str">
        <f t="shared" si="305"/>
        <v/>
      </c>
      <c r="Q594" s="21"/>
      <c r="R594" s="68" t="str">
        <f t="shared" si="306"/>
        <v/>
      </c>
      <c r="S594" s="51" t="str">
        <f t="shared" si="307"/>
        <v/>
      </c>
      <c r="T594" s="24"/>
      <c r="U594" s="7" t="str">
        <f t="shared" si="291"/>
        <v/>
      </c>
      <c r="V594" s="8" t="str">
        <f t="shared" si="308"/>
        <v/>
      </c>
      <c r="W594" s="21"/>
      <c r="X594" s="14" t="str">
        <f t="shared" si="292"/>
        <v/>
      </c>
      <c r="Y594" s="14" t="str">
        <f t="shared" si="309"/>
        <v/>
      </c>
      <c r="Z594" s="8" t="str">
        <f t="shared" si="310"/>
        <v/>
      </c>
      <c r="AA594" s="24"/>
      <c r="AB594" s="4" t="str">
        <f>IF(B594="","",COUNT(B$3:B594))</f>
        <v/>
      </c>
      <c r="AC594" s="4" t="str">
        <f>IF(C594="","",COUNT(C$3:C594))</f>
        <v/>
      </c>
      <c r="AD594" s="4" t="str">
        <f>IF(D594="","",COUNT(D$3:D594))</f>
        <v/>
      </c>
      <c r="AE594" s="22" t="str">
        <f>IF(E594="","",COUNTA($E$3:E594))</f>
        <v/>
      </c>
      <c r="AF594" s="60" t="str">
        <f>IF(B594="",IF(OR($C594&lt;&gt;"",$D594&lt;&gt;"",$E594&lt;&gt;"",$F594&lt;&gt;""),INDEX(AF$3:AF593,MATCH(MAX(AB$3:AB593),AB$3:AB593,0),0),""),B594)</f>
        <v/>
      </c>
      <c r="AG594" s="60" t="str">
        <f>IF(C594="",IF(OR($B594&lt;&gt;"",$D594&lt;&gt;"",$E594&lt;&gt;"",$F594&lt;&gt;""),INDEX(AG$3:AG593,MATCH(MAX(AC$3:AC593),AC$3:AC593,0),0),""),C594)</f>
        <v/>
      </c>
      <c r="AH594" s="60" t="str">
        <f>IF(D594="",IF(OR($B594&lt;&gt;"",$C594&lt;&gt;"",$E594&lt;&gt;"",$F594&lt;&gt;""),INDEX(AH$3:AH593,MATCH(MAX(AD$3:AD593),AD$3:AD593,0),0),""),D594)</f>
        <v/>
      </c>
      <c r="AI594" s="19" t="str">
        <f t="shared" si="311"/>
        <v/>
      </c>
      <c r="AJ594" s="22" t="str">
        <f>IF(AK594="","",$AK594&amp;"@"&amp;AL594&amp;IF(AL594="","","@"&amp;COUNTIF($AI$3:AI594,AL594)))</f>
        <v/>
      </c>
      <c r="AK594" s="45" t="str">
        <f t="shared" si="312"/>
        <v/>
      </c>
      <c r="AL594" s="5" t="str">
        <f>IF(AI594="",IF(AND(F594&lt;&gt;"",E594=""),INDEX($AI$3:AI593,MATCH(MAX($AE$3:AE593),$AE$3:AE593,0),0),""),AI594)</f>
        <v/>
      </c>
      <c r="AM594" s="22" t="str">
        <f>IF(入力!F594="","",IFERROR(INDEX(設定!$B$3:$B$100003,IFERROR(MATCH("*"&amp;$F594&amp;"*",設定!B$3:B$100003,0),MATCH("*"&amp;$F594&amp;"*",設定!C$3:C$100003,0)),0),入力!F594))&amp;""</f>
        <v/>
      </c>
      <c r="AN594" s="22" t="str">
        <f>IF(AM594="","",IFERROR(IF(入力!I594="",INDEX(設定!$D$3:$D$100003,MATCH("*"&amp;$AM594&amp;"*",設定!B$3:B$100003,0),0),I594),I594))&amp;""</f>
        <v/>
      </c>
      <c r="AO594" s="22" t="str">
        <f t="shared" si="313"/>
        <v/>
      </c>
      <c r="AP594" s="22" t="str">
        <f t="shared" si="314"/>
        <v/>
      </c>
      <c r="AQ594" s="22" t="str">
        <f>IF(AM594="","",IFERROR(IF(入力!H594="",INDEX(設定!$E$3:$X$100003,MATCH("*"&amp;$AM594&amp;"*",設定!B$3:B$100003,0),MATCH($AK594,設定!$E$1:$X$1,1)),H594),H594))</f>
        <v/>
      </c>
      <c r="AR594" s="23" t="str">
        <f t="shared" si="315"/>
        <v/>
      </c>
      <c r="AS594" s="23" t="str">
        <f>IF(AND(AR594&lt;&gt;"",COUNTIF($AJ$3:AJ594,AJ594)=1),SUMIF($AJ$3:$AR$100003,AJ594,$AR$3:$AR$100003),"")</f>
        <v/>
      </c>
      <c r="AT594" s="23" t="str">
        <f>IF(AND(COUNTIF($AK$3:AK594,AK594)=COUNTIF($AK$3:AK100594,AK594),AK594&lt;&gt;""),SUMIF($AK$3:AK594,AK594,$AR$3:AR594),"")</f>
        <v/>
      </c>
      <c r="AU594" s="125"/>
      <c r="AV594" s="22" t="str">
        <f>IF(COUNT(BA594:BF594)=6,MAX($AV$3:AV593)+1,"")</f>
        <v/>
      </c>
      <c r="AW594" s="22" t="str">
        <f>IF(AX594="","",RANK(AX594,$AX$3:$AX$100003,1)+COUNTIF($AX$3:AX594,AX594)-1)</f>
        <v/>
      </c>
      <c r="AX594" s="22" t="str">
        <f t="shared" si="293"/>
        <v/>
      </c>
      <c r="AY594" s="22" t="str">
        <f>IF(AL594="","",IF(COUNTIF($AL$3:AL594,AL594)=1,1+MAX($AY$3:AY593),INDEX($AY$3:AY593,MATCH(AL594,$AL$3:AL594,0),0)))</f>
        <v/>
      </c>
      <c r="AZ594" s="22" t="str">
        <f>IF(AM594="","",IF(COUNTIF($AM$3:AM594,AM594)=1,1+MAX($AZ$3:AZ593),INDEX($AZ$3:AZ593,MATCH(AM594,$AM$3:AM594,0),0)))</f>
        <v/>
      </c>
      <c r="BA594" s="79" t="str">
        <f t="shared" si="294"/>
        <v/>
      </c>
      <c r="BB594" s="79" t="str">
        <f t="shared" si="295"/>
        <v/>
      </c>
      <c r="BC594" s="22" t="str">
        <f>IF($AL594="","",IF(COUNTIF(AL594,"*"&amp;BC$1&amp;"*"),COUNTIF(AL$3:AL594,"*"&amp;BC$1&amp;"*"),""))</f>
        <v/>
      </c>
      <c r="BD594" s="22" t="str">
        <f>IF($AL594="","",IF(COUNTIF(AM594,"*"&amp;BD$1&amp;"*"),COUNTIF(AM$3:AM594,"*"&amp;BD$1&amp;"*"),""))</f>
        <v/>
      </c>
      <c r="BE594" s="22" t="str">
        <f>IF($AL594="","",IF(COUNTIF(AN594,"*"&amp;BE$1&amp;"*"),COUNTIF(AN$3:AN594,"*"&amp;BE$1&amp;"*"),""))</f>
        <v/>
      </c>
      <c r="BF594" s="22" t="str">
        <f>IF($AL594="","",IF(COUNTIF(AO594,"*"&amp;BF$1&amp;"*"),COUNTIF(AO$3:AO594,"*"&amp;BF$1&amp;"*"),""))</f>
        <v/>
      </c>
      <c r="BG594" s="83" t="str">
        <f t="shared" si="296"/>
        <v/>
      </c>
      <c r="BH594" s="22" t="str">
        <f t="shared" si="297"/>
        <v/>
      </c>
      <c r="BI594" s="22" t="str">
        <f t="shared" si="298"/>
        <v/>
      </c>
      <c r="BK594" s="22" t="str">
        <f>IF($BK$1&gt;=1+MAX($BK$3:BK593),1+MAX($BK$3:BK593),"")</f>
        <v/>
      </c>
      <c r="BL594" s="22" t="str">
        <f t="shared" si="316"/>
        <v/>
      </c>
      <c r="BM594" s="22" t="str">
        <f t="shared" si="316"/>
        <v/>
      </c>
      <c r="BN594" s="22" t="str">
        <f t="shared" si="316"/>
        <v/>
      </c>
      <c r="BO594" s="22" t="str">
        <f t="shared" si="316"/>
        <v/>
      </c>
      <c r="BP594" s="22" t="str">
        <f t="shared" si="316"/>
        <v/>
      </c>
      <c r="BQ594" s="22" t="str">
        <f t="shared" si="316"/>
        <v/>
      </c>
      <c r="BR594" s="22" t="str">
        <f t="shared" si="316"/>
        <v/>
      </c>
      <c r="BS594" s="22" t="str">
        <f t="shared" si="316"/>
        <v/>
      </c>
      <c r="BT594" s="22" t="str">
        <f t="shared" si="316"/>
        <v/>
      </c>
      <c r="BU594" s="22" t="str">
        <f t="shared" si="316"/>
        <v/>
      </c>
      <c r="BV594" s="22" t="str">
        <f t="shared" si="316"/>
        <v/>
      </c>
    </row>
    <row r="595" spans="2:74" ht="30" customHeight="1" x14ac:dyDescent="0.2">
      <c r="B595" s="75"/>
      <c r="C595" s="75"/>
      <c r="D595" s="77"/>
      <c r="E595" s="49"/>
      <c r="F595" s="49"/>
      <c r="G595" s="50"/>
      <c r="H595" s="51"/>
      <c r="I595" s="50"/>
      <c r="J595" s="53"/>
      <c r="K595" s="55" t="str">
        <f t="shared" si="300"/>
        <v/>
      </c>
      <c r="L595" s="50" t="str">
        <f t="shared" si="301"/>
        <v/>
      </c>
      <c r="M595" s="50" t="str">
        <f t="shared" si="302"/>
        <v/>
      </c>
      <c r="N595" s="72" t="str">
        <f t="shared" si="303"/>
        <v/>
      </c>
      <c r="O595" s="72" t="str">
        <f t="shared" si="304"/>
        <v/>
      </c>
      <c r="P595" s="51" t="str">
        <f t="shared" si="305"/>
        <v/>
      </c>
      <c r="Q595" s="21"/>
      <c r="R595" s="68" t="str">
        <f t="shared" si="306"/>
        <v/>
      </c>
      <c r="S595" s="51" t="str">
        <f t="shared" si="307"/>
        <v/>
      </c>
      <c r="T595" s="24"/>
      <c r="U595" s="7" t="str">
        <f t="shared" si="291"/>
        <v/>
      </c>
      <c r="V595" s="8" t="str">
        <f t="shared" si="308"/>
        <v/>
      </c>
      <c r="W595" s="21"/>
      <c r="X595" s="14" t="str">
        <f t="shared" si="292"/>
        <v/>
      </c>
      <c r="Y595" s="14" t="str">
        <f t="shared" si="309"/>
        <v/>
      </c>
      <c r="Z595" s="8" t="str">
        <f t="shared" si="310"/>
        <v/>
      </c>
      <c r="AA595" s="24"/>
      <c r="AB595" s="4" t="str">
        <f>IF(B595="","",COUNT(B$3:B595))</f>
        <v/>
      </c>
      <c r="AC595" s="4" t="str">
        <f>IF(C595="","",COUNT(C$3:C595))</f>
        <v/>
      </c>
      <c r="AD595" s="4" t="str">
        <f>IF(D595="","",COUNT(D$3:D595))</f>
        <v/>
      </c>
      <c r="AE595" s="22" t="str">
        <f>IF(E595="","",COUNTA($E$3:E595))</f>
        <v/>
      </c>
      <c r="AF595" s="60" t="str">
        <f>IF(B595="",IF(OR($C595&lt;&gt;"",$D595&lt;&gt;"",$E595&lt;&gt;"",$F595&lt;&gt;""),INDEX(AF$3:AF594,MATCH(MAX(AB$3:AB594),AB$3:AB594,0),0),""),B595)</f>
        <v/>
      </c>
      <c r="AG595" s="60" t="str">
        <f>IF(C595="",IF(OR($B595&lt;&gt;"",$D595&lt;&gt;"",$E595&lt;&gt;"",$F595&lt;&gt;""),INDEX(AG$3:AG594,MATCH(MAX(AC$3:AC594),AC$3:AC594,0),0),""),C595)</f>
        <v/>
      </c>
      <c r="AH595" s="60" t="str">
        <f>IF(D595="",IF(OR($B595&lt;&gt;"",$C595&lt;&gt;"",$E595&lt;&gt;"",$F595&lt;&gt;""),INDEX(AH$3:AH594,MATCH(MAX(AD$3:AD594),AD$3:AD594,0),0),""),D595)</f>
        <v/>
      </c>
      <c r="AI595" s="19" t="str">
        <f t="shared" si="311"/>
        <v/>
      </c>
      <c r="AJ595" s="22" t="str">
        <f>IF(AK595="","",$AK595&amp;"@"&amp;AL595&amp;IF(AL595="","","@"&amp;COUNTIF($AI$3:AI595,AL595)))</f>
        <v/>
      </c>
      <c r="AK595" s="45" t="str">
        <f t="shared" si="312"/>
        <v/>
      </c>
      <c r="AL595" s="5" t="str">
        <f>IF(AI595="",IF(AND(F595&lt;&gt;"",E595=""),INDEX($AI$3:AI594,MATCH(MAX($AE$3:AE594),$AE$3:AE594,0),0),""),AI595)</f>
        <v/>
      </c>
      <c r="AM595" s="22" t="str">
        <f>IF(入力!F595="","",IFERROR(INDEX(設定!$B$3:$B$100003,IFERROR(MATCH("*"&amp;$F595&amp;"*",設定!B$3:B$100003,0),MATCH("*"&amp;$F595&amp;"*",設定!C$3:C$100003,0)),0),入力!F595))&amp;""</f>
        <v/>
      </c>
      <c r="AN595" s="22" t="str">
        <f>IF(AM595="","",IFERROR(IF(入力!I595="",INDEX(設定!$D$3:$D$100003,MATCH("*"&amp;$AM595&amp;"*",設定!B$3:B$100003,0),0),I595),I595))&amp;""</f>
        <v/>
      </c>
      <c r="AO595" s="22" t="str">
        <f t="shared" si="313"/>
        <v/>
      </c>
      <c r="AP595" s="22" t="str">
        <f t="shared" si="314"/>
        <v/>
      </c>
      <c r="AQ595" s="22" t="str">
        <f>IF(AM595="","",IFERROR(IF(入力!H595="",INDEX(設定!$E$3:$X$100003,MATCH("*"&amp;$AM595&amp;"*",設定!B$3:B$100003,0),MATCH($AK595,設定!$E$1:$X$1,1)),H595),H595))</f>
        <v/>
      </c>
      <c r="AR595" s="23" t="str">
        <f t="shared" si="315"/>
        <v/>
      </c>
      <c r="AS595" s="23" t="str">
        <f>IF(AND(AR595&lt;&gt;"",COUNTIF($AJ$3:AJ595,AJ595)=1),SUMIF($AJ$3:$AR$100003,AJ595,$AR$3:$AR$100003),"")</f>
        <v/>
      </c>
      <c r="AT595" s="23" t="str">
        <f>IF(AND(COUNTIF($AK$3:AK595,AK595)=COUNTIF($AK$3:AK100595,AK595),AK595&lt;&gt;""),SUMIF($AK$3:AK595,AK595,$AR$3:AR595),"")</f>
        <v/>
      </c>
      <c r="AU595" s="125"/>
      <c r="AV595" s="22" t="str">
        <f>IF(COUNT(BA595:BF595)=6,MAX($AV$3:AV594)+1,"")</f>
        <v/>
      </c>
      <c r="AW595" s="22" t="str">
        <f>IF(AX595="","",RANK(AX595,$AX$3:$AX$100003,1)+COUNTIF($AX$3:AX595,AX595)-1)</f>
        <v/>
      </c>
      <c r="AX595" s="22" t="str">
        <f t="shared" si="293"/>
        <v/>
      </c>
      <c r="AY595" s="22" t="str">
        <f>IF(AL595="","",IF(COUNTIF($AL$3:AL595,AL595)=1,1+MAX($AY$3:AY594),INDEX($AY$3:AY594,MATCH(AL595,$AL$3:AL595,0),0)))</f>
        <v/>
      </c>
      <c r="AZ595" s="22" t="str">
        <f>IF(AM595="","",IF(COUNTIF($AM$3:AM595,AM595)=1,1+MAX($AZ$3:AZ594),INDEX($AZ$3:AZ594,MATCH(AM595,$AM$3:AM595,0),0)))</f>
        <v/>
      </c>
      <c r="BA595" s="79" t="str">
        <f t="shared" si="294"/>
        <v/>
      </c>
      <c r="BB595" s="79" t="str">
        <f t="shared" si="295"/>
        <v/>
      </c>
      <c r="BC595" s="22" t="str">
        <f>IF($AL595="","",IF(COUNTIF(AL595,"*"&amp;BC$1&amp;"*"),COUNTIF(AL$3:AL595,"*"&amp;BC$1&amp;"*"),""))</f>
        <v/>
      </c>
      <c r="BD595" s="22" t="str">
        <f>IF($AL595="","",IF(COUNTIF(AM595,"*"&amp;BD$1&amp;"*"),COUNTIF(AM$3:AM595,"*"&amp;BD$1&amp;"*"),""))</f>
        <v/>
      </c>
      <c r="BE595" s="22" t="str">
        <f>IF($AL595="","",IF(COUNTIF(AN595,"*"&amp;BE$1&amp;"*"),COUNTIF(AN$3:AN595,"*"&amp;BE$1&amp;"*"),""))</f>
        <v/>
      </c>
      <c r="BF595" s="22" t="str">
        <f>IF($AL595="","",IF(COUNTIF(AO595,"*"&amp;BF$1&amp;"*"),COUNTIF(AO$3:AO595,"*"&amp;BF$1&amp;"*"),""))</f>
        <v/>
      </c>
      <c r="BG595" s="83" t="str">
        <f t="shared" si="296"/>
        <v/>
      </c>
      <c r="BH595" s="22" t="str">
        <f t="shared" si="297"/>
        <v/>
      </c>
      <c r="BI595" s="22" t="str">
        <f t="shared" si="298"/>
        <v/>
      </c>
      <c r="BK595" s="22" t="str">
        <f>IF($BK$1&gt;=1+MAX($BK$3:BK594),1+MAX($BK$3:BK594),"")</f>
        <v/>
      </c>
      <c r="BL595" s="22" t="str">
        <f t="shared" si="316"/>
        <v/>
      </c>
      <c r="BM595" s="22" t="str">
        <f t="shared" si="316"/>
        <v/>
      </c>
      <c r="BN595" s="22" t="str">
        <f t="shared" si="316"/>
        <v/>
      </c>
      <c r="BO595" s="22" t="str">
        <f t="shared" si="316"/>
        <v/>
      </c>
      <c r="BP595" s="22" t="str">
        <f t="shared" si="316"/>
        <v/>
      </c>
      <c r="BQ595" s="22" t="str">
        <f t="shared" si="316"/>
        <v/>
      </c>
      <c r="BR595" s="22" t="str">
        <f t="shared" si="316"/>
        <v/>
      </c>
      <c r="BS595" s="22" t="str">
        <f t="shared" si="316"/>
        <v/>
      </c>
      <c r="BT595" s="22" t="str">
        <f t="shared" si="316"/>
        <v/>
      </c>
      <c r="BU595" s="22" t="str">
        <f t="shared" si="316"/>
        <v/>
      </c>
      <c r="BV595" s="22" t="str">
        <f t="shared" si="316"/>
        <v/>
      </c>
    </row>
    <row r="596" spans="2:74" ht="30" customHeight="1" x14ac:dyDescent="0.2">
      <c r="B596" s="75"/>
      <c r="C596" s="75"/>
      <c r="D596" s="77"/>
      <c r="E596" s="49"/>
      <c r="F596" s="49"/>
      <c r="G596" s="50"/>
      <c r="H596" s="51"/>
      <c r="I596" s="50"/>
      <c r="J596" s="53"/>
      <c r="K596" s="55" t="str">
        <f t="shared" si="300"/>
        <v/>
      </c>
      <c r="L596" s="50" t="str">
        <f t="shared" si="301"/>
        <v/>
      </c>
      <c r="M596" s="50" t="str">
        <f t="shared" si="302"/>
        <v/>
      </c>
      <c r="N596" s="72" t="str">
        <f t="shared" si="303"/>
        <v/>
      </c>
      <c r="O596" s="72" t="str">
        <f t="shared" si="304"/>
        <v/>
      </c>
      <c r="P596" s="51" t="str">
        <f t="shared" si="305"/>
        <v/>
      </c>
      <c r="Q596" s="21"/>
      <c r="R596" s="68" t="str">
        <f t="shared" si="306"/>
        <v/>
      </c>
      <c r="S596" s="51" t="str">
        <f t="shared" si="307"/>
        <v/>
      </c>
      <c r="T596" s="24"/>
      <c r="U596" s="7" t="str">
        <f t="shared" si="291"/>
        <v/>
      </c>
      <c r="V596" s="8" t="str">
        <f t="shared" si="308"/>
        <v/>
      </c>
      <c r="W596" s="21"/>
      <c r="X596" s="14" t="str">
        <f t="shared" si="292"/>
        <v/>
      </c>
      <c r="Y596" s="14" t="str">
        <f t="shared" si="309"/>
        <v/>
      </c>
      <c r="Z596" s="8" t="str">
        <f t="shared" si="310"/>
        <v/>
      </c>
      <c r="AA596" s="24"/>
      <c r="AB596" s="4" t="str">
        <f>IF(B596="","",COUNT(B$3:B596))</f>
        <v/>
      </c>
      <c r="AC596" s="4" t="str">
        <f>IF(C596="","",COUNT(C$3:C596))</f>
        <v/>
      </c>
      <c r="AD596" s="4" t="str">
        <f>IF(D596="","",COUNT(D$3:D596))</f>
        <v/>
      </c>
      <c r="AE596" s="22" t="str">
        <f>IF(E596="","",COUNTA($E$3:E596))</f>
        <v/>
      </c>
      <c r="AF596" s="60" t="str">
        <f>IF(B596="",IF(OR($C596&lt;&gt;"",$D596&lt;&gt;"",$E596&lt;&gt;"",$F596&lt;&gt;""),INDEX(AF$3:AF595,MATCH(MAX(AB$3:AB595),AB$3:AB595,0),0),""),B596)</f>
        <v/>
      </c>
      <c r="AG596" s="60" t="str">
        <f>IF(C596="",IF(OR($B596&lt;&gt;"",$D596&lt;&gt;"",$E596&lt;&gt;"",$F596&lt;&gt;""),INDEX(AG$3:AG595,MATCH(MAX(AC$3:AC595),AC$3:AC595,0),0),""),C596)</f>
        <v/>
      </c>
      <c r="AH596" s="60" t="str">
        <f>IF(D596="",IF(OR($B596&lt;&gt;"",$C596&lt;&gt;"",$E596&lt;&gt;"",$F596&lt;&gt;""),INDEX(AH$3:AH595,MATCH(MAX(AD$3:AD595),AD$3:AD595,0),0),""),D596)</f>
        <v/>
      </c>
      <c r="AI596" s="19" t="str">
        <f t="shared" si="311"/>
        <v/>
      </c>
      <c r="AJ596" s="22" t="str">
        <f>IF(AK596="","",$AK596&amp;"@"&amp;AL596&amp;IF(AL596="","","@"&amp;COUNTIF($AI$3:AI596,AL596)))</f>
        <v/>
      </c>
      <c r="AK596" s="45" t="str">
        <f t="shared" si="312"/>
        <v/>
      </c>
      <c r="AL596" s="5" t="str">
        <f>IF(AI596="",IF(AND(F596&lt;&gt;"",E596=""),INDEX($AI$3:AI595,MATCH(MAX($AE$3:AE595),$AE$3:AE595,0),0),""),AI596)</f>
        <v/>
      </c>
      <c r="AM596" s="22" t="str">
        <f>IF(入力!F596="","",IFERROR(INDEX(設定!$B$3:$B$100003,IFERROR(MATCH("*"&amp;$F596&amp;"*",設定!B$3:B$100003,0),MATCH("*"&amp;$F596&amp;"*",設定!C$3:C$100003,0)),0),入力!F596))&amp;""</f>
        <v/>
      </c>
      <c r="AN596" s="22" t="str">
        <f>IF(AM596="","",IFERROR(IF(入力!I596="",INDEX(設定!$D$3:$D$100003,MATCH("*"&amp;$AM596&amp;"*",設定!B$3:B$100003,0),0),I596),I596))&amp;""</f>
        <v/>
      </c>
      <c r="AO596" s="22" t="str">
        <f t="shared" si="313"/>
        <v/>
      </c>
      <c r="AP596" s="22" t="str">
        <f t="shared" si="314"/>
        <v/>
      </c>
      <c r="AQ596" s="22" t="str">
        <f>IF(AM596="","",IFERROR(IF(入力!H596="",INDEX(設定!$E$3:$X$100003,MATCH("*"&amp;$AM596&amp;"*",設定!B$3:B$100003,0),MATCH($AK596,設定!$E$1:$X$1,1)),H596),H596))</f>
        <v/>
      </c>
      <c r="AR596" s="23" t="str">
        <f t="shared" si="315"/>
        <v/>
      </c>
      <c r="AS596" s="23" t="str">
        <f>IF(AND(AR596&lt;&gt;"",COUNTIF($AJ$3:AJ596,AJ596)=1),SUMIF($AJ$3:$AR$100003,AJ596,$AR$3:$AR$100003),"")</f>
        <v/>
      </c>
      <c r="AT596" s="23" t="str">
        <f>IF(AND(COUNTIF($AK$3:AK596,AK596)=COUNTIF($AK$3:AK100596,AK596),AK596&lt;&gt;""),SUMIF($AK$3:AK596,AK596,$AR$3:AR596),"")</f>
        <v/>
      </c>
      <c r="AU596" s="125"/>
      <c r="AV596" s="22" t="str">
        <f>IF(COUNT(BA596:BF596)=6,MAX($AV$3:AV595)+1,"")</f>
        <v/>
      </c>
      <c r="AW596" s="22" t="str">
        <f>IF(AX596="","",RANK(AX596,$AX$3:$AX$100003,1)+COUNTIF($AX$3:AX596,AX596)-1)</f>
        <v/>
      </c>
      <c r="AX596" s="22" t="str">
        <f t="shared" si="293"/>
        <v/>
      </c>
      <c r="AY596" s="22" t="str">
        <f>IF(AL596="","",IF(COUNTIF($AL$3:AL596,AL596)=1,1+MAX($AY$3:AY595),INDEX($AY$3:AY595,MATCH(AL596,$AL$3:AL596,0),0)))</f>
        <v/>
      </c>
      <c r="AZ596" s="22" t="str">
        <f>IF(AM596="","",IF(COUNTIF($AM$3:AM596,AM596)=1,1+MAX($AZ$3:AZ595),INDEX($AZ$3:AZ595,MATCH(AM596,$AM$3:AM596,0),0)))</f>
        <v/>
      </c>
      <c r="BA596" s="79" t="str">
        <f t="shared" si="294"/>
        <v/>
      </c>
      <c r="BB596" s="79" t="str">
        <f t="shared" si="295"/>
        <v/>
      </c>
      <c r="BC596" s="22" t="str">
        <f>IF($AL596="","",IF(COUNTIF(AL596,"*"&amp;BC$1&amp;"*"),COUNTIF(AL$3:AL596,"*"&amp;BC$1&amp;"*"),""))</f>
        <v/>
      </c>
      <c r="BD596" s="22" t="str">
        <f>IF($AL596="","",IF(COUNTIF(AM596,"*"&amp;BD$1&amp;"*"),COUNTIF(AM$3:AM596,"*"&amp;BD$1&amp;"*"),""))</f>
        <v/>
      </c>
      <c r="BE596" s="22" t="str">
        <f>IF($AL596="","",IF(COUNTIF(AN596,"*"&amp;BE$1&amp;"*"),COUNTIF(AN$3:AN596,"*"&amp;BE$1&amp;"*"),""))</f>
        <v/>
      </c>
      <c r="BF596" s="22" t="str">
        <f>IF($AL596="","",IF(COUNTIF(AO596,"*"&amp;BF$1&amp;"*"),COUNTIF(AO$3:AO596,"*"&amp;BF$1&amp;"*"),""))</f>
        <v/>
      </c>
      <c r="BG596" s="83" t="str">
        <f t="shared" si="296"/>
        <v/>
      </c>
      <c r="BH596" s="22" t="str">
        <f t="shared" si="297"/>
        <v/>
      </c>
      <c r="BI596" s="22" t="str">
        <f t="shared" si="298"/>
        <v/>
      </c>
      <c r="BK596" s="22" t="str">
        <f>IF($BK$1&gt;=1+MAX($BK$3:BK595),1+MAX($BK$3:BK595),"")</f>
        <v/>
      </c>
      <c r="BL596" s="22" t="str">
        <f t="shared" si="316"/>
        <v/>
      </c>
      <c r="BM596" s="22" t="str">
        <f t="shared" si="316"/>
        <v/>
      </c>
      <c r="BN596" s="22" t="str">
        <f t="shared" si="316"/>
        <v/>
      </c>
      <c r="BO596" s="22" t="str">
        <f t="shared" si="316"/>
        <v/>
      </c>
      <c r="BP596" s="22" t="str">
        <f t="shared" si="316"/>
        <v/>
      </c>
      <c r="BQ596" s="22" t="str">
        <f t="shared" si="316"/>
        <v/>
      </c>
      <c r="BR596" s="22" t="str">
        <f t="shared" si="316"/>
        <v/>
      </c>
      <c r="BS596" s="22" t="str">
        <f t="shared" si="316"/>
        <v/>
      </c>
      <c r="BT596" s="22" t="str">
        <f t="shared" si="316"/>
        <v/>
      </c>
      <c r="BU596" s="22" t="str">
        <f t="shared" si="316"/>
        <v/>
      </c>
      <c r="BV596" s="22" t="str">
        <f t="shared" si="316"/>
        <v/>
      </c>
    </row>
    <row r="597" spans="2:74" ht="30" customHeight="1" x14ac:dyDescent="0.2">
      <c r="B597" s="75"/>
      <c r="C597" s="75"/>
      <c r="D597" s="77"/>
      <c r="E597" s="49"/>
      <c r="F597" s="49"/>
      <c r="G597" s="50"/>
      <c r="H597" s="51"/>
      <c r="I597" s="50"/>
      <c r="J597" s="53"/>
      <c r="K597" s="55" t="str">
        <f t="shared" si="300"/>
        <v/>
      </c>
      <c r="L597" s="50" t="str">
        <f t="shared" si="301"/>
        <v/>
      </c>
      <c r="M597" s="50" t="str">
        <f t="shared" si="302"/>
        <v/>
      </c>
      <c r="N597" s="72" t="str">
        <f t="shared" si="303"/>
        <v/>
      </c>
      <c r="O597" s="72" t="str">
        <f t="shared" si="304"/>
        <v/>
      </c>
      <c r="P597" s="51" t="str">
        <f t="shared" si="305"/>
        <v/>
      </c>
      <c r="Q597" s="21"/>
      <c r="R597" s="68" t="str">
        <f t="shared" si="306"/>
        <v/>
      </c>
      <c r="S597" s="51" t="str">
        <f t="shared" si="307"/>
        <v/>
      </c>
      <c r="T597" s="24"/>
      <c r="U597" s="7" t="str">
        <f t="shared" si="291"/>
        <v/>
      </c>
      <c r="V597" s="8" t="str">
        <f t="shared" si="308"/>
        <v/>
      </c>
      <c r="W597" s="21"/>
      <c r="X597" s="14" t="str">
        <f t="shared" si="292"/>
        <v/>
      </c>
      <c r="Y597" s="14" t="str">
        <f t="shared" si="309"/>
        <v/>
      </c>
      <c r="Z597" s="8" t="str">
        <f t="shared" si="310"/>
        <v/>
      </c>
      <c r="AA597" s="24"/>
      <c r="AB597" s="4" t="str">
        <f>IF(B597="","",COUNT(B$3:B597))</f>
        <v/>
      </c>
      <c r="AC597" s="4" t="str">
        <f>IF(C597="","",COUNT(C$3:C597))</f>
        <v/>
      </c>
      <c r="AD597" s="4" t="str">
        <f>IF(D597="","",COUNT(D$3:D597))</f>
        <v/>
      </c>
      <c r="AE597" s="22" t="str">
        <f>IF(E597="","",COUNTA($E$3:E597))</f>
        <v/>
      </c>
      <c r="AF597" s="60" t="str">
        <f>IF(B597="",IF(OR($C597&lt;&gt;"",$D597&lt;&gt;"",$E597&lt;&gt;"",$F597&lt;&gt;""),INDEX(AF$3:AF596,MATCH(MAX(AB$3:AB596),AB$3:AB596,0),0),""),B597)</f>
        <v/>
      </c>
      <c r="AG597" s="60" t="str">
        <f>IF(C597="",IF(OR($B597&lt;&gt;"",$D597&lt;&gt;"",$E597&lt;&gt;"",$F597&lt;&gt;""),INDEX(AG$3:AG596,MATCH(MAX(AC$3:AC596),AC$3:AC596,0),0),""),C597)</f>
        <v/>
      </c>
      <c r="AH597" s="60" t="str">
        <f>IF(D597="",IF(OR($B597&lt;&gt;"",$C597&lt;&gt;"",$E597&lt;&gt;"",$F597&lt;&gt;""),INDEX(AH$3:AH596,MATCH(MAX(AD$3:AD596),AD$3:AD596,0),0),""),D597)</f>
        <v/>
      </c>
      <c r="AI597" s="19" t="str">
        <f t="shared" si="311"/>
        <v/>
      </c>
      <c r="AJ597" s="22" t="str">
        <f>IF(AK597="","",$AK597&amp;"@"&amp;AL597&amp;IF(AL597="","","@"&amp;COUNTIF($AI$3:AI597,AL597)))</f>
        <v/>
      </c>
      <c r="AK597" s="45" t="str">
        <f t="shared" si="312"/>
        <v/>
      </c>
      <c r="AL597" s="5" t="str">
        <f>IF(AI597="",IF(AND(F597&lt;&gt;"",E597=""),INDEX($AI$3:AI596,MATCH(MAX($AE$3:AE596),$AE$3:AE596,0),0),""),AI597)</f>
        <v/>
      </c>
      <c r="AM597" s="22" t="str">
        <f>IF(入力!F597="","",IFERROR(INDEX(設定!$B$3:$B$100003,IFERROR(MATCH("*"&amp;$F597&amp;"*",設定!B$3:B$100003,0),MATCH("*"&amp;$F597&amp;"*",設定!C$3:C$100003,0)),0),入力!F597))&amp;""</f>
        <v/>
      </c>
      <c r="AN597" s="22" t="str">
        <f>IF(AM597="","",IFERROR(IF(入力!I597="",INDEX(設定!$D$3:$D$100003,MATCH("*"&amp;$AM597&amp;"*",設定!B$3:B$100003,0),0),I597),I597))&amp;""</f>
        <v/>
      </c>
      <c r="AO597" s="22" t="str">
        <f t="shared" si="313"/>
        <v/>
      </c>
      <c r="AP597" s="22" t="str">
        <f t="shared" si="314"/>
        <v/>
      </c>
      <c r="AQ597" s="22" t="str">
        <f>IF(AM597="","",IFERROR(IF(入力!H597="",INDEX(設定!$E$3:$X$100003,MATCH("*"&amp;$AM597&amp;"*",設定!B$3:B$100003,0),MATCH($AK597,設定!$E$1:$X$1,1)),H597),H597))</f>
        <v/>
      </c>
      <c r="AR597" s="23" t="str">
        <f t="shared" si="315"/>
        <v/>
      </c>
      <c r="AS597" s="23" t="str">
        <f>IF(AND(AR597&lt;&gt;"",COUNTIF($AJ$3:AJ597,AJ597)=1),SUMIF($AJ$3:$AR$100003,AJ597,$AR$3:$AR$100003),"")</f>
        <v/>
      </c>
      <c r="AT597" s="23" t="str">
        <f>IF(AND(COUNTIF($AK$3:AK597,AK597)=COUNTIF($AK$3:AK100597,AK597),AK597&lt;&gt;""),SUMIF($AK$3:AK597,AK597,$AR$3:AR597),"")</f>
        <v/>
      </c>
      <c r="AU597" s="125"/>
      <c r="AV597" s="22" t="str">
        <f>IF(COUNT(BA597:BF597)=6,MAX($AV$3:AV596)+1,"")</f>
        <v/>
      </c>
      <c r="AW597" s="22" t="str">
        <f>IF(AX597="","",RANK(AX597,$AX$3:$AX$100003,1)+COUNTIF($AX$3:AX597,AX597)-1)</f>
        <v/>
      </c>
      <c r="AX597" s="22" t="str">
        <f t="shared" si="293"/>
        <v/>
      </c>
      <c r="AY597" s="22" t="str">
        <f>IF(AL597="","",IF(COUNTIF($AL$3:AL597,AL597)=1,1+MAX($AY$3:AY596),INDEX($AY$3:AY596,MATCH(AL597,$AL$3:AL597,0),0)))</f>
        <v/>
      </c>
      <c r="AZ597" s="22" t="str">
        <f>IF(AM597="","",IF(COUNTIF($AM$3:AM597,AM597)=1,1+MAX($AZ$3:AZ596),INDEX($AZ$3:AZ596,MATCH(AM597,$AM$3:AM597,0),0)))</f>
        <v/>
      </c>
      <c r="BA597" s="79" t="str">
        <f t="shared" si="294"/>
        <v/>
      </c>
      <c r="BB597" s="79" t="str">
        <f t="shared" si="295"/>
        <v/>
      </c>
      <c r="BC597" s="22" t="str">
        <f>IF($AL597="","",IF(COUNTIF(AL597,"*"&amp;BC$1&amp;"*"),COUNTIF(AL$3:AL597,"*"&amp;BC$1&amp;"*"),""))</f>
        <v/>
      </c>
      <c r="BD597" s="22" t="str">
        <f>IF($AL597="","",IF(COUNTIF(AM597,"*"&amp;BD$1&amp;"*"),COUNTIF(AM$3:AM597,"*"&amp;BD$1&amp;"*"),""))</f>
        <v/>
      </c>
      <c r="BE597" s="22" t="str">
        <f>IF($AL597="","",IF(COUNTIF(AN597,"*"&amp;BE$1&amp;"*"),COUNTIF(AN$3:AN597,"*"&amp;BE$1&amp;"*"),""))</f>
        <v/>
      </c>
      <c r="BF597" s="22" t="str">
        <f>IF($AL597="","",IF(COUNTIF(AO597,"*"&amp;BF$1&amp;"*"),COUNTIF(AO$3:AO597,"*"&amp;BF$1&amp;"*"),""))</f>
        <v/>
      </c>
      <c r="BG597" s="83" t="str">
        <f t="shared" si="296"/>
        <v/>
      </c>
      <c r="BH597" s="22" t="str">
        <f t="shared" si="297"/>
        <v/>
      </c>
      <c r="BI597" s="22" t="str">
        <f t="shared" si="298"/>
        <v/>
      </c>
      <c r="BK597" s="22" t="str">
        <f>IF($BK$1&gt;=1+MAX($BK$3:BK596),1+MAX($BK$3:BK596),"")</f>
        <v/>
      </c>
      <c r="BL597" s="22" t="str">
        <f t="shared" si="316"/>
        <v/>
      </c>
      <c r="BM597" s="22" t="str">
        <f t="shared" si="316"/>
        <v/>
      </c>
      <c r="BN597" s="22" t="str">
        <f t="shared" si="316"/>
        <v/>
      </c>
      <c r="BO597" s="22" t="str">
        <f t="shared" si="316"/>
        <v/>
      </c>
      <c r="BP597" s="22" t="str">
        <f t="shared" si="316"/>
        <v/>
      </c>
      <c r="BQ597" s="22" t="str">
        <f t="shared" si="316"/>
        <v/>
      </c>
      <c r="BR597" s="22" t="str">
        <f t="shared" si="316"/>
        <v/>
      </c>
      <c r="BS597" s="22" t="str">
        <f t="shared" si="316"/>
        <v/>
      </c>
      <c r="BT597" s="22" t="str">
        <f t="shared" si="316"/>
        <v/>
      </c>
      <c r="BU597" s="22" t="str">
        <f t="shared" si="316"/>
        <v/>
      </c>
      <c r="BV597" s="22" t="str">
        <f t="shared" si="316"/>
        <v/>
      </c>
    </row>
    <row r="598" spans="2:74" ht="30" customHeight="1" x14ac:dyDescent="0.2">
      <c r="B598" s="75"/>
      <c r="C598" s="75"/>
      <c r="D598" s="77"/>
      <c r="E598" s="49"/>
      <c r="F598" s="49"/>
      <c r="G598" s="50"/>
      <c r="H598" s="51"/>
      <c r="I598" s="50"/>
      <c r="J598" s="53"/>
      <c r="K598" s="55" t="str">
        <f t="shared" si="300"/>
        <v/>
      </c>
      <c r="L598" s="50" t="str">
        <f t="shared" si="301"/>
        <v/>
      </c>
      <c r="M598" s="50" t="str">
        <f t="shared" si="302"/>
        <v/>
      </c>
      <c r="N598" s="72" t="str">
        <f t="shared" si="303"/>
        <v/>
      </c>
      <c r="O598" s="72" t="str">
        <f t="shared" si="304"/>
        <v/>
      </c>
      <c r="P598" s="51" t="str">
        <f t="shared" si="305"/>
        <v/>
      </c>
      <c r="Q598" s="21"/>
      <c r="R598" s="68" t="str">
        <f t="shared" si="306"/>
        <v/>
      </c>
      <c r="S598" s="51" t="str">
        <f t="shared" si="307"/>
        <v/>
      </c>
      <c r="T598" s="24"/>
      <c r="U598" s="7" t="str">
        <f t="shared" si="291"/>
        <v/>
      </c>
      <c r="V598" s="8" t="str">
        <f t="shared" si="308"/>
        <v/>
      </c>
      <c r="W598" s="21"/>
      <c r="X598" s="14" t="str">
        <f t="shared" si="292"/>
        <v/>
      </c>
      <c r="Y598" s="14" t="str">
        <f t="shared" si="309"/>
        <v/>
      </c>
      <c r="Z598" s="8" t="str">
        <f t="shared" si="310"/>
        <v/>
      </c>
      <c r="AA598" s="24"/>
      <c r="AB598" s="4" t="str">
        <f>IF(B598="","",COUNT(B$3:B598))</f>
        <v/>
      </c>
      <c r="AC598" s="4" t="str">
        <f>IF(C598="","",COUNT(C$3:C598))</f>
        <v/>
      </c>
      <c r="AD598" s="4" t="str">
        <f>IF(D598="","",COUNT(D$3:D598))</f>
        <v/>
      </c>
      <c r="AE598" s="22" t="str">
        <f>IF(E598="","",COUNTA($E$3:E598))</f>
        <v/>
      </c>
      <c r="AF598" s="60" t="str">
        <f>IF(B598="",IF(OR($C598&lt;&gt;"",$D598&lt;&gt;"",$E598&lt;&gt;"",$F598&lt;&gt;""),INDEX(AF$3:AF597,MATCH(MAX(AB$3:AB597),AB$3:AB597,0),0),""),B598)</f>
        <v/>
      </c>
      <c r="AG598" s="60" t="str">
        <f>IF(C598="",IF(OR($B598&lt;&gt;"",$D598&lt;&gt;"",$E598&lt;&gt;"",$F598&lt;&gt;""),INDEX(AG$3:AG597,MATCH(MAX(AC$3:AC597),AC$3:AC597,0),0),""),C598)</f>
        <v/>
      </c>
      <c r="AH598" s="60" t="str">
        <f>IF(D598="",IF(OR($B598&lt;&gt;"",$C598&lt;&gt;"",$E598&lt;&gt;"",$F598&lt;&gt;""),INDEX(AH$3:AH597,MATCH(MAX(AD$3:AD597),AD$3:AD597,0),0),""),D598)</f>
        <v/>
      </c>
      <c r="AI598" s="19" t="str">
        <f t="shared" si="311"/>
        <v/>
      </c>
      <c r="AJ598" s="22" t="str">
        <f>IF(AK598="","",$AK598&amp;"@"&amp;AL598&amp;IF(AL598="","","@"&amp;COUNTIF($AI$3:AI598,AL598)))</f>
        <v/>
      </c>
      <c r="AK598" s="45" t="str">
        <f t="shared" si="312"/>
        <v/>
      </c>
      <c r="AL598" s="5" t="str">
        <f>IF(AI598="",IF(AND(F598&lt;&gt;"",E598=""),INDEX($AI$3:AI597,MATCH(MAX($AE$3:AE597),$AE$3:AE597,0),0),""),AI598)</f>
        <v/>
      </c>
      <c r="AM598" s="22" t="str">
        <f>IF(入力!F598="","",IFERROR(INDEX(設定!$B$3:$B$100003,IFERROR(MATCH("*"&amp;$F598&amp;"*",設定!B$3:B$100003,0),MATCH("*"&amp;$F598&amp;"*",設定!C$3:C$100003,0)),0),入力!F598))&amp;""</f>
        <v/>
      </c>
      <c r="AN598" s="22" t="str">
        <f>IF(AM598="","",IFERROR(IF(入力!I598="",INDEX(設定!$D$3:$D$100003,MATCH("*"&amp;$AM598&amp;"*",設定!B$3:B$100003,0),0),I598),I598))&amp;""</f>
        <v/>
      </c>
      <c r="AO598" s="22" t="str">
        <f t="shared" si="313"/>
        <v/>
      </c>
      <c r="AP598" s="22" t="str">
        <f t="shared" si="314"/>
        <v/>
      </c>
      <c r="AQ598" s="22" t="str">
        <f>IF(AM598="","",IFERROR(IF(入力!H598="",INDEX(設定!$E$3:$X$100003,MATCH("*"&amp;$AM598&amp;"*",設定!B$3:B$100003,0),MATCH($AK598,設定!$E$1:$X$1,1)),H598),H598))</f>
        <v/>
      </c>
      <c r="AR598" s="23" t="str">
        <f t="shared" si="315"/>
        <v/>
      </c>
      <c r="AS598" s="23" t="str">
        <f>IF(AND(AR598&lt;&gt;"",COUNTIF($AJ$3:AJ598,AJ598)=1),SUMIF($AJ$3:$AR$100003,AJ598,$AR$3:$AR$100003),"")</f>
        <v/>
      </c>
      <c r="AT598" s="23" t="str">
        <f>IF(AND(COUNTIF($AK$3:AK598,AK598)=COUNTIF($AK$3:AK100598,AK598),AK598&lt;&gt;""),SUMIF($AK$3:AK598,AK598,$AR$3:AR598),"")</f>
        <v/>
      </c>
      <c r="AU598" s="125"/>
      <c r="AV598" s="22" t="str">
        <f>IF(COUNT(BA598:BF598)=6,MAX($AV$3:AV597)+1,"")</f>
        <v/>
      </c>
      <c r="AW598" s="22" t="str">
        <f>IF(AX598="","",RANK(AX598,$AX$3:$AX$100003,1)+COUNTIF($AX$3:AX598,AX598)-1)</f>
        <v/>
      </c>
      <c r="AX598" s="22" t="str">
        <f t="shared" si="293"/>
        <v/>
      </c>
      <c r="AY598" s="22" t="str">
        <f>IF(AL598="","",IF(COUNTIF($AL$3:AL598,AL598)=1,1+MAX($AY$3:AY597),INDEX($AY$3:AY597,MATCH(AL598,$AL$3:AL598,0),0)))</f>
        <v/>
      </c>
      <c r="AZ598" s="22" t="str">
        <f>IF(AM598="","",IF(COUNTIF($AM$3:AM598,AM598)=1,1+MAX($AZ$3:AZ597),INDEX($AZ$3:AZ597,MATCH(AM598,$AM$3:AM598,0),0)))</f>
        <v/>
      </c>
      <c r="BA598" s="79" t="str">
        <f t="shared" si="294"/>
        <v/>
      </c>
      <c r="BB598" s="79" t="str">
        <f t="shared" si="295"/>
        <v/>
      </c>
      <c r="BC598" s="22" t="str">
        <f>IF($AL598="","",IF(COUNTIF(AL598,"*"&amp;BC$1&amp;"*"),COUNTIF(AL$3:AL598,"*"&amp;BC$1&amp;"*"),""))</f>
        <v/>
      </c>
      <c r="BD598" s="22" t="str">
        <f>IF($AL598="","",IF(COUNTIF(AM598,"*"&amp;BD$1&amp;"*"),COUNTIF(AM$3:AM598,"*"&amp;BD$1&amp;"*"),""))</f>
        <v/>
      </c>
      <c r="BE598" s="22" t="str">
        <f>IF($AL598="","",IF(COUNTIF(AN598,"*"&amp;BE$1&amp;"*"),COUNTIF(AN$3:AN598,"*"&amp;BE$1&amp;"*"),""))</f>
        <v/>
      </c>
      <c r="BF598" s="22" t="str">
        <f>IF($AL598="","",IF(COUNTIF(AO598,"*"&amp;BF$1&amp;"*"),COUNTIF(AO$3:AO598,"*"&amp;BF$1&amp;"*"),""))</f>
        <v/>
      </c>
      <c r="BG598" s="83" t="str">
        <f t="shared" si="296"/>
        <v/>
      </c>
      <c r="BH598" s="22" t="str">
        <f t="shared" si="297"/>
        <v/>
      </c>
      <c r="BI598" s="22" t="str">
        <f t="shared" si="298"/>
        <v/>
      </c>
      <c r="BK598" s="22" t="str">
        <f>IF($BK$1&gt;=1+MAX($BK$3:BK597),1+MAX($BK$3:BK597),"")</f>
        <v/>
      </c>
      <c r="BL598" s="22" t="str">
        <f t="shared" si="316"/>
        <v/>
      </c>
      <c r="BM598" s="22" t="str">
        <f t="shared" si="316"/>
        <v/>
      </c>
      <c r="BN598" s="22" t="str">
        <f t="shared" si="316"/>
        <v/>
      </c>
      <c r="BO598" s="22" t="str">
        <f t="shared" si="316"/>
        <v/>
      </c>
      <c r="BP598" s="22" t="str">
        <f t="shared" si="316"/>
        <v/>
      </c>
      <c r="BQ598" s="22" t="str">
        <f t="shared" si="316"/>
        <v/>
      </c>
      <c r="BR598" s="22" t="str">
        <f t="shared" si="316"/>
        <v/>
      </c>
      <c r="BS598" s="22" t="str">
        <f t="shared" si="316"/>
        <v/>
      </c>
      <c r="BT598" s="22" t="str">
        <f t="shared" si="316"/>
        <v/>
      </c>
      <c r="BU598" s="22" t="str">
        <f t="shared" si="316"/>
        <v/>
      </c>
      <c r="BV598" s="22" t="str">
        <f t="shared" si="316"/>
        <v/>
      </c>
    </row>
    <row r="599" spans="2:74" ht="30" customHeight="1" x14ac:dyDescent="0.2">
      <c r="B599" s="75"/>
      <c r="C599" s="75"/>
      <c r="D599" s="77"/>
      <c r="E599" s="49"/>
      <c r="F599" s="49"/>
      <c r="G599" s="50"/>
      <c r="H599" s="51"/>
      <c r="I599" s="50"/>
      <c r="J599" s="53"/>
      <c r="K599" s="55" t="str">
        <f t="shared" si="300"/>
        <v/>
      </c>
      <c r="L599" s="50" t="str">
        <f t="shared" si="301"/>
        <v/>
      </c>
      <c r="M599" s="50" t="str">
        <f t="shared" si="302"/>
        <v/>
      </c>
      <c r="N599" s="72" t="str">
        <f t="shared" si="303"/>
        <v/>
      </c>
      <c r="O599" s="72" t="str">
        <f t="shared" si="304"/>
        <v/>
      </c>
      <c r="P599" s="51" t="str">
        <f t="shared" si="305"/>
        <v/>
      </c>
      <c r="Q599" s="21"/>
      <c r="R599" s="68" t="str">
        <f t="shared" si="306"/>
        <v/>
      </c>
      <c r="S599" s="51" t="str">
        <f t="shared" si="307"/>
        <v/>
      </c>
      <c r="T599" s="24"/>
      <c r="U599" s="7" t="str">
        <f t="shared" si="291"/>
        <v/>
      </c>
      <c r="V599" s="8" t="str">
        <f t="shared" si="308"/>
        <v/>
      </c>
      <c r="W599" s="21"/>
      <c r="X599" s="14" t="str">
        <f t="shared" si="292"/>
        <v/>
      </c>
      <c r="Y599" s="14" t="str">
        <f t="shared" si="309"/>
        <v/>
      </c>
      <c r="Z599" s="8" t="str">
        <f t="shared" si="310"/>
        <v/>
      </c>
      <c r="AA599" s="24"/>
      <c r="AB599" s="4" t="str">
        <f>IF(B599="","",COUNT(B$3:B599))</f>
        <v/>
      </c>
      <c r="AC599" s="4" t="str">
        <f>IF(C599="","",COUNT(C$3:C599))</f>
        <v/>
      </c>
      <c r="AD599" s="4" t="str">
        <f>IF(D599="","",COUNT(D$3:D599))</f>
        <v/>
      </c>
      <c r="AE599" s="22" t="str">
        <f>IF(E599="","",COUNTA($E$3:E599))</f>
        <v/>
      </c>
      <c r="AF599" s="60" t="str">
        <f>IF(B599="",IF(OR($C599&lt;&gt;"",$D599&lt;&gt;"",$E599&lt;&gt;"",$F599&lt;&gt;""),INDEX(AF$3:AF598,MATCH(MAX(AB$3:AB598),AB$3:AB598,0),0),""),B599)</f>
        <v/>
      </c>
      <c r="AG599" s="60" t="str">
        <f>IF(C599="",IF(OR($B599&lt;&gt;"",$D599&lt;&gt;"",$E599&lt;&gt;"",$F599&lt;&gt;""),INDEX(AG$3:AG598,MATCH(MAX(AC$3:AC598),AC$3:AC598,0),0),""),C599)</f>
        <v/>
      </c>
      <c r="AH599" s="60" t="str">
        <f>IF(D599="",IF(OR($B599&lt;&gt;"",$C599&lt;&gt;"",$E599&lt;&gt;"",$F599&lt;&gt;""),INDEX(AH$3:AH598,MATCH(MAX(AD$3:AD598),AD$3:AD598,0),0),""),D599)</f>
        <v/>
      </c>
      <c r="AI599" s="19" t="str">
        <f t="shared" si="311"/>
        <v/>
      </c>
      <c r="AJ599" s="22" t="str">
        <f>IF(AK599="","",$AK599&amp;"@"&amp;AL599&amp;IF(AL599="","","@"&amp;COUNTIF($AI$3:AI599,AL599)))</f>
        <v/>
      </c>
      <c r="AK599" s="45" t="str">
        <f t="shared" si="312"/>
        <v/>
      </c>
      <c r="AL599" s="5" t="str">
        <f>IF(AI599="",IF(AND(F599&lt;&gt;"",E599=""),INDEX($AI$3:AI598,MATCH(MAX($AE$3:AE598),$AE$3:AE598,0),0),""),AI599)</f>
        <v/>
      </c>
      <c r="AM599" s="22" t="str">
        <f>IF(入力!F599="","",IFERROR(INDEX(設定!$B$3:$B$100003,IFERROR(MATCH("*"&amp;$F599&amp;"*",設定!B$3:B$100003,0),MATCH("*"&amp;$F599&amp;"*",設定!C$3:C$100003,0)),0),入力!F599))&amp;""</f>
        <v/>
      </c>
      <c r="AN599" s="22" t="str">
        <f>IF(AM599="","",IFERROR(IF(入力!I599="",INDEX(設定!$D$3:$D$100003,MATCH("*"&amp;$AM599&amp;"*",設定!B$3:B$100003,0),0),I599),I599))&amp;""</f>
        <v/>
      </c>
      <c r="AO599" s="22" t="str">
        <f t="shared" si="313"/>
        <v/>
      </c>
      <c r="AP599" s="22" t="str">
        <f t="shared" si="314"/>
        <v/>
      </c>
      <c r="AQ599" s="22" t="str">
        <f>IF(AM599="","",IFERROR(IF(入力!H599="",INDEX(設定!$E$3:$X$100003,MATCH("*"&amp;$AM599&amp;"*",設定!B$3:B$100003,0),MATCH($AK599,設定!$E$1:$X$1,1)),H599),H599))</f>
        <v/>
      </c>
      <c r="AR599" s="23" t="str">
        <f t="shared" si="315"/>
        <v/>
      </c>
      <c r="AS599" s="23" t="str">
        <f>IF(AND(AR599&lt;&gt;"",COUNTIF($AJ$3:AJ599,AJ599)=1),SUMIF($AJ$3:$AR$100003,AJ599,$AR$3:$AR$100003),"")</f>
        <v/>
      </c>
      <c r="AT599" s="23" t="str">
        <f>IF(AND(COUNTIF($AK$3:AK599,AK599)=COUNTIF($AK$3:AK100599,AK599),AK599&lt;&gt;""),SUMIF($AK$3:AK599,AK599,$AR$3:AR599),"")</f>
        <v/>
      </c>
      <c r="AU599" s="125"/>
      <c r="AV599" s="22" t="str">
        <f>IF(COUNT(BA599:BF599)=6,MAX($AV$3:AV598)+1,"")</f>
        <v/>
      </c>
      <c r="AW599" s="22" t="str">
        <f>IF(AX599="","",RANK(AX599,$AX$3:$AX$100003,1)+COUNTIF($AX$3:AX599,AX599)-1)</f>
        <v/>
      </c>
      <c r="AX599" s="22" t="str">
        <f t="shared" si="293"/>
        <v/>
      </c>
      <c r="AY599" s="22" t="str">
        <f>IF(AL599="","",IF(COUNTIF($AL$3:AL599,AL599)=1,1+MAX($AY$3:AY598),INDEX($AY$3:AY598,MATCH(AL599,$AL$3:AL599,0),0)))</f>
        <v/>
      </c>
      <c r="AZ599" s="22" t="str">
        <f>IF(AM599="","",IF(COUNTIF($AM$3:AM599,AM599)=1,1+MAX($AZ$3:AZ598),INDEX($AZ$3:AZ598,MATCH(AM599,$AM$3:AM599,0),0)))</f>
        <v/>
      </c>
      <c r="BA599" s="79" t="str">
        <f t="shared" si="294"/>
        <v/>
      </c>
      <c r="BB599" s="79" t="str">
        <f t="shared" si="295"/>
        <v/>
      </c>
      <c r="BC599" s="22" t="str">
        <f>IF($AL599="","",IF(COUNTIF(AL599,"*"&amp;BC$1&amp;"*"),COUNTIF(AL$3:AL599,"*"&amp;BC$1&amp;"*"),""))</f>
        <v/>
      </c>
      <c r="BD599" s="22" t="str">
        <f>IF($AL599="","",IF(COUNTIF(AM599,"*"&amp;BD$1&amp;"*"),COUNTIF(AM$3:AM599,"*"&amp;BD$1&amp;"*"),""))</f>
        <v/>
      </c>
      <c r="BE599" s="22" t="str">
        <f>IF($AL599="","",IF(COUNTIF(AN599,"*"&amp;BE$1&amp;"*"),COUNTIF(AN$3:AN599,"*"&amp;BE$1&amp;"*"),""))</f>
        <v/>
      </c>
      <c r="BF599" s="22" t="str">
        <f>IF($AL599="","",IF(COUNTIF(AO599,"*"&amp;BF$1&amp;"*"),COUNTIF(AO$3:AO599,"*"&amp;BF$1&amp;"*"),""))</f>
        <v/>
      </c>
      <c r="BG599" s="83" t="str">
        <f t="shared" si="296"/>
        <v/>
      </c>
      <c r="BH599" s="22" t="str">
        <f t="shared" si="297"/>
        <v/>
      </c>
      <c r="BI599" s="22" t="str">
        <f t="shared" si="298"/>
        <v/>
      </c>
      <c r="BK599" s="22" t="str">
        <f>IF($BK$1&gt;=1+MAX($BK$3:BK598),1+MAX($BK$3:BK598),"")</f>
        <v/>
      </c>
      <c r="BL599" s="22" t="str">
        <f t="shared" si="316"/>
        <v/>
      </c>
      <c r="BM599" s="22" t="str">
        <f t="shared" si="316"/>
        <v/>
      </c>
      <c r="BN599" s="22" t="str">
        <f t="shared" si="316"/>
        <v/>
      </c>
      <c r="BO599" s="22" t="str">
        <f t="shared" si="316"/>
        <v/>
      </c>
      <c r="BP599" s="22" t="str">
        <f t="shared" si="316"/>
        <v/>
      </c>
      <c r="BQ599" s="22" t="str">
        <f t="shared" si="316"/>
        <v/>
      </c>
      <c r="BR599" s="22" t="str">
        <f t="shared" si="316"/>
        <v/>
      </c>
      <c r="BS599" s="22" t="str">
        <f t="shared" si="316"/>
        <v/>
      </c>
      <c r="BT599" s="22" t="str">
        <f t="shared" si="316"/>
        <v/>
      </c>
      <c r="BU599" s="22" t="str">
        <f t="shared" si="316"/>
        <v/>
      </c>
      <c r="BV599" s="22" t="str">
        <f t="shared" si="316"/>
        <v/>
      </c>
    </row>
    <row r="600" spans="2:74" ht="30" customHeight="1" x14ac:dyDescent="0.2">
      <c r="B600" s="75"/>
      <c r="C600" s="75"/>
      <c r="D600" s="77"/>
      <c r="E600" s="49"/>
      <c r="F600" s="49"/>
      <c r="G600" s="50"/>
      <c r="H600" s="51"/>
      <c r="I600" s="50"/>
      <c r="J600" s="53"/>
      <c r="K600" s="55" t="str">
        <f t="shared" si="300"/>
        <v/>
      </c>
      <c r="L600" s="50" t="str">
        <f t="shared" si="301"/>
        <v/>
      </c>
      <c r="M600" s="50" t="str">
        <f t="shared" si="302"/>
        <v/>
      </c>
      <c r="N600" s="72" t="str">
        <f t="shared" si="303"/>
        <v/>
      </c>
      <c r="O600" s="72" t="str">
        <f t="shared" si="304"/>
        <v/>
      </c>
      <c r="P600" s="51" t="str">
        <f t="shared" si="305"/>
        <v/>
      </c>
      <c r="Q600" s="21"/>
      <c r="R600" s="68" t="str">
        <f t="shared" si="306"/>
        <v/>
      </c>
      <c r="S600" s="51" t="str">
        <f t="shared" si="307"/>
        <v/>
      </c>
      <c r="T600" s="24"/>
      <c r="U600" s="7" t="str">
        <f t="shared" si="291"/>
        <v/>
      </c>
      <c r="V600" s="8" t="str">
        <f t="shared" si="308"/>
        <v/>
      </c>
      <c r="W600" s="21"/>
      <c r="X600" s="14" t="str">
        <f t="shared" si="292"/>
        <v/>
      </c>
      <c r="Y600" s="14" t="str">
        <f t="shared" si="309"/>
        <v/>
      </c>
      <c r="Z600" s="8" t="str">
        <f t="shared" si="310"/>
        <v/>
      </c>
      <c r="AA600" s="24"/>
      <c r="AB600" s="4" t="str">
        <f>IF(B600="","",COUNT(B$3:B600))</f>
        <v/>
      </c>
      <c r="AC600" s="4" t="str">
        <f>IF(C600="","",COUNT(C$3:C600))</f>
        <v/>
      </c>
      <c r="AD600" s="4" t="str">
        <f>IF(D600="","",COUNT(D$3:D600))</f>
        <v/>
      </c>
      <c r="AE600" s="22" t="str">
        <f>IF(E600="","",COUNTA($E$3:E600))</f>
        <v/>
      </c>
      <c r="AF600" s="60" t="str">
        <f>IF(B600="",IF(OR($C600&lt;&gt;"",$D600&lt;&gt;"",$E600&lt;&gt;"",$F600&lt;&gt;""),INDEX(AF$3:AF599,MATCH(MAX(AB$3:AB599),AB$3:AB599,0),0),""),B600)</f>
        <v/>
      </c>
      <c r="AG600" s="60" t="str">
        <f>IF(C600="",IF(OR($B600&lt;&gt;"",$D600&lt;&gt;"",$E600&lt;&gt;"",$F600&lt;&gt;""),INDEX(AG$3:AG599,MATCH(MAX(AC$3:AC599),AC$3:AC599,0),0),""),C600)</f>
        <v/>
      </c>
      <c r="AH600" s="60" t="str">
        <f>IF(D600="",IF(OR($B600&lt;&gt;"",$C600&lt;&gt;"",$E600&lt;&gt;"",$F600&lt;&gt;""),INDEX(AH$3:AH599,MATCH(MAX(AD$3:AD599),AD$3:AD599,0),0),""),D600)</f>
        <v/>
      </c>
      <c r="AI600" s="19" t="str">
        <f t="shared" si="311"/>
        <v/>
      </c>
      <c r="AJ600" s="22" t="str">
        <f>IF(AK600="","",$AK600&amp;"@"&amp;AL600&amp;IF(AL600="","","@"&amp;COUNTIF($AI$3:AI600,AL600)))</f>
        <v/>
      </c>
      <c r="AK600" s="45" t="str">
        <f t="shared" si="312"/>
        <v/>
      </c>
      <c r="AL600" s="5" t="str">
        <f>IF(AI600="",IF(AND(F600&lt;&gt;"",E600=""),INDEX($AI$3:AI599,MATCH(MAX($AE$3:AE599),$AE$3:AE599,0),0),""),AI600)</f>
        <v/>
      </c>
      <c r="AM600" s="22" t="str">
        <f>IF(入力!F600="","",IFERROR(INDEX(設定!$B$3:$B$100003,IFERROR(MATCH("*"&amp;$F600&amp;"*",設定!B$3:B$100003,0),MATCH("*"&amp;$F600&amp;"*",設定!C$3:C$100003,0)),0),入力!F600))&amp;""</f>
        <v/>
      </c>
      <c r="AN600" s="22" t="str">
        <f>IF(AM600="","",IFERROR(IF(入力!I600="",INDEX(設定!$D$3:$D$100003,MATCH("*"&amp;$AM600&amp;"*",設定!B$3:B$100003,0),0),I600),I600))&amp;""</f>
        <v/>
      </c>
      <c r="AO600" s="22" t="str">
        <f t="shared" si="313"/>
        <v/>
      </c>
      <c r="AP600" s="22" t="str">
        <f t="shared" si="314"/>
        <v/>
      </c>
      <c r="AQ600" s="22" t="str">
        <f>IF(AM600="","",IFERROR(IF(入力!H600="",INDEX(設定!$E$3:$X$100003,MATCH("*"&amp;$AM600&amp;"*",設定!B$3:B$100003,0),MATCH($AK600,設定!$E$1:$X$1,1)),H600),H600))</f>
        <v/>
      </c>
      <c r="AR600" s="23" t="str">
        <f t="shared" si="315"/>
        <v/>
      </c>
      <c r="AS600" s="23" t="str">
        <f>IF(AND(AR600&lt;&gt;"",COUNTIF($AJ$3:AJ600,AJ600)=1),SUMIF($AJ$3:$AR$100003,AJ600,$AR$3:$AR$100003),"")</f>
        <v/>
      </c>
      <c r="AT600" s="23" t="str">
        <f>IF(AND(COUNTIF($AK$3:AK600,AK600)=COUNTIF($AK$3:AK100600,AK600),AK600&lt;&gt;""),SUMIF($AK$3:AK600,AK600,$AR$3:AR600),"")</f>
        <v/>
      </c>
      <c r="AU600" s="125"/>
      <c r="AV600" s="22" t="str">
        <f>IF(COUNT(BA600:BF600)=6,MAX($AV$3:AV599)+1,"")</f>
        <v/>
      </c>
      <c r="AW600" s="22" t="str">
        <f>IF(AX600="","",RANK(AX600,$AX$3:$AX$100003,1)+COUNTIF($AX$3:AX600,AX600)-1)</f>
        <v/>
      </c>
      <c r="AX600" s="22" t="str">
        <f t="shared" si="293"/>
        <v/>
      </c>
      <c r="AY600" s="22" t="str">
        <f>IF(AL600="","",IF(COUNTIF($AL$3:AL600,AL600)=1,1+MAX($AY$3:AY599),INDEX($AY$3:AY599,MATCH(AL600,$AL$3:AL600,0),0)))</f>
        <v/>
      </c>
      <c r="AZ600" s="22" t="str">
        <f>IF(AM600="","",IF(COUNTIF($AM$3:AM600,AM600)=1,1+MAX($AZ$3:AZ599),INDEX($AZ$3:AZ599,MATCH(AM600,$AM$3:AM600,0),0)))</f>
        <v/>
      </c>
      <c r="BA600" s="79" t="str">
        <f t="shared" si="294"/>
        <v/>
      </c>
      <c r="BB600" s="79" t="str">
        <f t="shared" si="295"/>
        <v/>
      </c>
      <c r="BC600" s="22" t="str">
        <f>IF($AL600="","",IF(COUNTIF(AL600,"*"&amp;BC$1&amp;"*"),COUNTIF(AL$3:AL600,"*"&amp;BC$1&amp;"*"),""))</f>
        <v/>
      </c>
      <c r="BD600" s="22" t="str">
        <f>IF($AL600="","",IF(COUNTIF(AM600,"*"&amp;BD$1&amp;"*"),COUNTIF(AM$3:AM600,"*"&amp;BD$1&amp;"*"),""))</f>
        <v/>
      </c>
      <c r="BE600" s="22" t="str">
        <f>IF($AL600="","",IF(COUNTIF(AN600,"*"&amp;BE$1&amp;"*"),COUNTIF(AN$3:AN600,"*"&amp;BE$1&amp;"*"),""))</f>
        <v/>
      </c>
      <c r="BF600" s="22" t="str">
        <f>IF($AL600="","",IF(COUNTIF(AO600,"*"&amp;BF$1&amp;"*"),COUNTIF(AO$3:AO600,"*"&amp;BF$1&amp;"*"),""))</f>
        <v/>
      </c>
      <c r="BG600" s="83" t="str">
        <f t="shared" si="296"/>
        <v/>
      </c>
      <c r="BH600" s="22" t="str">
        <f t="shared" si="297"/>
        <v/>
      </c>
      <c r="BI600" s="22" t="str">
        <f t="shared" si="298"/>
        <v/>
      </c>
      <c r="BK600" s="22" t="str">
        <f>IF($BK$1&gt;=1+MAX($BK$3:BK599),1+MAX($BK$3:BK599),"")</f>
        <v/>
      </c>
      <c r="BL600" s="22" t="str">
        <f t="shared" si="316"/>
        <v/>
      </c>
      <c r="BM600" s="22" t="str">
        <f t="shared" si="316"/>
        <v/>
      </c>
      <c r="BN600" s="22" t="str">
        <f t="shared" si="316"/>
        <v/>
      </c>
      <c r="BO600" s="22" t="str">
        <f t="shared" si="316"/>
        <v/>
      </c>
      <c r="BP600" s="22" t="str">
        <f t="shared" si="316"/>
        <v/>
      </c>
      <c r="BQ600" s="22" t="str">
        <f t="shared" si="316"/>
        <v/>
      </c>
      <c r="BR600" s="22" t="str">
        <f t="shared" si="316"/>
        <v/>
      </c>
      <c r="BS600" s="22" t="str">
        <f t="shared" si="316"/>
        <v/>
      </c>
      <c r="BT600" s="22" t="str">
        <f t="shared" si="316"/>
        <v/>
      </c>
      <c r="BU600" s="22" t="str">
        <f t="shared" si="316"/>
        <v/>
      </c>
      <c r="BV600" s="22" t="str">
        <f t="shared" si="316"/>
        <v/>
      </c>
    </row>
    <row r="601" spans="2:74" ht="30" customHeight="1" x14ac:dyDescent="0.2">
      <c r="B601" s="75"/>
      <c r="C601" s="75"/>
      <c r="D601" s="77"/>
      <c r="E601" s="49"/>
      <c r="F601" s="49"/>
      <c r="G601" s="50"/>
      <c r="H601" s="51"/>
      <c r="I601" s="50"/>
      <c r="J601" s="53"/>
      <c r="K601" s="55" t="str">
        <f t="shared" si="300"/>
        <v/>
      </c>
      <c r="L601" s="50" t="str">
        <f t="shared" si="301"/>
        <v/>
      </c>
      <c r="M601" s="50" t="str">
        <f t="shared" si="302"/>
        <v/>
      </c>
      <c r="N601" s="72" t="str">
        <f t="shared" si="303"/>
        <v/>
      </c>
      <c r="O601" s="72" t="str">
        <f t="shared" si="304"/>
        <v/>
      </c>
      <c r="P601" s="51" t="str">
        <f t="shared" si="305"/>
        <v/>
      </c>
      <c r="Q601" s="21"/>
      <c r="R601" s="68" t="str">
        <f t="shared" si="306"/>
        <v/>
      </c>
      <c r="S601" s="51" t="str">
        <f t="shared" si="307"/>
        <v/>
      </c>
      <c r="T601" s="24"/>
      <c r="U601" s="7" t="str">
        <f t="shared" si="291"/>
        <v/>
      </c>
      <c r="V601" s="8" t="str">
        <f t="shared" si="308"/>
        <v/>
      </c>
      <c r="W601" s="21"/>
      <c r="X601" s="14" t="str">
        <f t="shared" si="292"/>
        <v/>
      </c>
      <c r="Y601" s="14" t="str">
        <f t="shared" si="309"/>
        <v/>
      </c>
      <c r="Z601" s="8" t="str">
        <f t="shared" si="310"/>
        <v/>
      </c>
      <c r="AA601" s="24"/>
      <c r="AB601" s="4" t="str">
        <f>IF(B601="","",COUNT(B$3:B601))</f>
        <v/>
      </c>
      <c r="AC601" s="4" t="str">
        <f>IF(C601="","",COUNT(C$3:C601))</f>
        <v/>
      </c>
      <c r="AD601" s="4" t="str">
        <f>IF(D601="","",COUNT(D$3:D601))</f>
        <v/>
      </c>
      <c r="AE601" s="22" t="str">
        <f>IF(E601="","",COUNTA($E$3:E601))</f>
        <v/>
      </c>
      <c r="AF601" s="60" t="str">
        <f>IF(B601="",IF(OR($C601&lt;&gt;"",$D601&lt;&gt;"",$E601&lt;&gt;"",$F601&lt;&gt;""),INDEX(AF$3:AF600,MATCH(MAX(AB$3:AB600),AB$3:AB600,0),0),""),B601)</f>
        <v/>
      </c>
      <c r="AG601" s="60" t="str">
        <f>IF(C601="",IF(OR($B601&lt;&gt;"",$D601&lt;&gt;"",$E601&lt;&gt;"",$F601&lt;&gt;""),INDEX(AG$3:AG600,MATCH(MAX(AC$3:AC600),AC$3:AC600,0),0),""),C601)</f>
        <v/>
      </c>
      <c r="AH601" s="60" t="str">
        <f>IF(D601="",IF(OR($B601&lt;&gt;"",$C601&lt;&gt;"",$E601&lt;&gt;"",$F601&lt;&gt;""),INDEX(AH$3:AH600,MATCH(MAX(AD$3:AD600),AD$3:AD600,0),0),""),D601)</f>
        <v/>
      </c>
      <c r="AI601" s="19" t="str">
        <f t="shared" si="311"/>
        <v/>
      </c>
      <c r="AJ601" s="22" t="str">
        <f>IF(AK601="","",$AK601&amp;"@"&amp;AL601&amp;IF(AL601="","","@"&amp;COUNTIF($AI$3:AI601,AL601)))</f>
        <v/>
      </c>
      <c r="AK601" s="45" t="str">
        <f t="shared" si="312"/>
        <v/>
      </c>
      <c r="AL601" s="5" t="str">
        <f>IF(AI601="",IF(AND(F601&lt;&gt;"",E601=""),INDEX($AI$3:AI600,MATCH(MAX($AE$3:AE600),$AE$3:AE600,0),0),""),AI601)</f>
        <v/>
      </c>
      <c r="AM601" s="22" t="str">
        <f>IF(入力!F601="","",IFERROR(INDEX(設定!$B$3:$B$100003,IFERROR(MATCH("*"&amp;$F601&amp;"*",設定!B$3:B$100003,0),MATCH("*"&amp;$F601&amp;"*",設定!C$3:C$100003,0)),0),入力!F601))&amp;""</f>
        <v/>
      </c>
      <c r="AN601" s="22" t="str">
        <f>IF(AM601="","",IFERROR(IF(入力!I601="",INDEX(設定!$D$3:$D$100003,MATCH("*"&amp;$AM601&amp;"*",設定!B$3:B$100003,0),0),I601),I601))&amp;""</f>
        <v/>
      </c>
      <c r="AO601" s="22" t="str">
        <f t="shared" si="313"/>
        <v/>
      </c>
      <c r="AP601" s="22" t="str">
        <f t="shared" si="314"/>
        <v/>
      </c>
      <c r="AQ601" s="22" t="str">
        <f>IF(AM601="","",IFERROR(IF(入力!H601="",INDEX(設定!$E$3:$X$100003,MATCH("*"&amp;$AM601&amp;"*",設定!B$3:B$100003,0),MATCH($AK601,設定!$E$1:$X$1,1)),H601),H601))</f>
        <v/>
      </c>
      <c r="AR601" s="23" t="str">
        <f t="shared" si="315"/>
        <v/>
      </c>
      <c r="AS601" s="23" t="str">
        <f>IF(AND(AR601&lt;&gt;"",COUNTIF($AJ$3:AJ601,AJ601)=1),SUMIF($AJ$3:$AR$100003,AJ601,$AR$3:$AR$100003),"")</f>
        <v/>
      </c>
      <c r="AT601" s="23" t="str">
        <f>IF(AND(COUNTIF($AK$3:AK601,AK601)=COUNTIF($AK$3:AK100601,AK601),AK601&lt;&gt;""),SUMIF($AK$3:AK601,AK601,$AR$3:AR601),"")</f>
        <v/>
      </c>
      <c r="AU601" s="125"/>
      <c r="AV601" s="22" t="str">
        <f>IF(COUNT(BA601:BF601)=6,MAX($AV$3:AV600)+1,"")</f>
        <v/>
      </c>
      <c r="AW601" s="22" t="str">
        <f>IF(AX601="","",RANK(AX601,$AX$3:$AX$100003,1)+COUNTIF($AX$3:AX601,AX601)-1)</f>
        <v/>
      </c>
      <c r="AX601" s="22" t="str">
        <f t="shared" si="293"/>
        <v/>
      </c>
      <c r="AY601" s="22" t="str">
        <f>IF(AL601="","",IF(COUNTIF($AL$3:AL601,AL601)=1,1+MAX($AY$3:AY600),INDEX($AY$3:AY600,MATCH(AL601,$AL$3:AL601,0),0)))</f>
        <v/>
      </c>
      <c r="AZ601" s="22" t="str">
        <f>IF(AM601="","",IF(COUNTIF($AM$3:AM601,AM601)=1,1+MAX($AZ$3:AZ600),INDEX($AZ$3:AZ600,MATCH(AM601,$AM$3:AM601,0),0)))</f>
        <v/>
      </c>
      <c r="BA601" s="79" t="str">
        <f t="shared" si="294"/>
        <v/>
      </c>
      <c r="BB601" s="79" t="str">
        <f t="shared" si="295"/>
        <v/>
      </c>
      <c r="BC601" s="22" t="str">
        <f>IF($AL601="","",IF(COUNTIF(AL601,"*"&amp;BC$1&amp;"*"),COUNTIF(AL$3:AL601,"*"&amp;BC$1&amp;"*"),""))</f>
        <v/>
      </c>
      <c r="BD601" s="22" t="str">
        <f>IF($AL601="","",IF(COUNTIF(AM601,"*"&amp;BD$1&amp;"*"),COUNTIF(AM$3:AM601,"*"&amp;BD$1&amp;"*"),""))</f>
        <v/>
      </c>
      <c r="BE601" s="22" t="str">
        <f>IF($AL601="","",IF(COUNTIF(AN601,"*"&amp;BE$1&amp;"*"),COUNTIF(AN$3:AN601,"*"&amp;BE$1&amp;"*"),""))</f>
        <v/>
      </c>
      <c r="BF601" s="22" t="str">
        <f>IF($AL601="","",IF(COUNTIF(AO601,"*"&amp;BF$1&amp;"*"),COUNTIF(AO$3:AO601,"*"&amp;BF$1&amp;"*"),""))</f>
        <v/>
      </c>
      <c r="BG601" s="83" t="str">
        <f t="shared" si="296"/>
        <v/>
      </c>
      <c r="BH601" s="22" t="str">
        <f t="shared" si="297"/>
        <v/>
      </c>
      <c r="BI601" s="22" t="str">
        <f t="shared" si="298"/>
        <v/>
      </c>
      <c r="BK601" s="22" t="str">
        <f>IF($BK$1&gt;=1+MAX($BK$3:BK600),1+MAX($BK$3:BK600),"")</f>
        <v/>
      </c>
      <c r="BL601" s="22" t="str">
        <f t="shared" si="316"/>
        <v/>
      </c>
      <c r="BM601" s="22" t="str">
        <f t="shared" si="316"/>
        <v/>
      </c>
      <c r="BN601" s="22" t="str">
        <f t="shared" si="316"/>
        <v/>
      </c>
      <c r="BO601" s="22" t="str">
        <f t="shared" si="316"/>
        <v/>
      </c>
      <c r="BP601" s="22" t="str">
        <f t="shared" si="316"/>
        <v/>
      </c>
      <c r="BQ601" s="22" t="str">
        <f t="shared" si="316"/>
        <v/>
      </c>
      <c r="BR601" s="22" t="str">
        <f t="shared" si="316"/>
        <v/>
      </c>
      <c r="BS601" s="22" t="str">
        <f t="shared" si="316"/>
        <v/>
      </c>
      <c r="BT601" s="22" t="str">
        <f t="shared" si="316"/>
        <v/>
      </c>
      <c r="BU601" s="22" t="str">
        <f t="shared" si="316"/>
        <v/>
      </c>
      <c r="BV601" s="22" t="str">
        <f t="shared" si="316"/>
        <v/>
      </c>
    </row>
    <row r="602" spans="2:74" ht="30" customHeight="1" x14ac:dyDescent="0.2">
      <c r="B602" s="75"/>
      <c r="C602" s="75"/>
      <c r="D602" s="77"/>
      <c r="E602" s="49"/>
      <c r="F602" s="49"/>
      <c r="G602" s="50"/>
      <c r="H602" s="51"/>
      <c r="I602" s="50"/>
      <c r="J602" s="53"/>
      <c r="K602" s="55" t="str">
        <f t="shared" si="300"/>
        <v/>
      </c>
      <c r="L602" s="50" t="str">
        <f t="shared" si="301"/>
        <v/>
      </c>
      <c r="M602" s="50" t="str">
        <f t="shared" si="302"/>
        <v/>
      </c>
      <c r="N602" s="72" t="str">
        <f t="shared" si="303"/>
        <v/>
      </c>
      <c r="O602" s="72" t="str">
        <f t="shared" si="304"/>
        <v/>
      </c>
      <c r="P602" s="51" t="str">
        <f t="shared" si="305"/>
        <v/>
      </c>
      <c r="Q602" s="21"/>
      <c r="R602" s="68" t="str">
        <f t="shared" si="306"/>
        <v/>
      </c>
      <c r="S602" s="51" t="str">
        <f t="shared" si="307"/>
        <v/>
      </c>
      <c r="T602" s="24"/>
      <c r="U602" s="7" t="str">
        <f t="shared" si="291"/>
        <v/>
      </c>
      <c r="V602" s="8" t="str">
        <f t="shared" si="308"/>
        <v/>
      </c>
      <c r="W602" s="21"/>
      <c r="X602" s="14" t="str">
        <f t="shared" si="292"/>
        <v/>
      </c>
      <c r="Y602" s="14" t="str">
        <f t="shared" si="309"/>
        <v/>
      </c>
      <c r="Z602" s="8" t="str">
        <f t="shared" si="310"/>
        <v/>
      </c>
      <c r="AA602" s="24"/>
      <c r="AB602" s="4" t="str">
        <f>IF(B602="","",COUNT(B$3:B602))</f>
        <v/>
      </c>
      <c r="AC602" s="4" t="str">
        <f>IF(C602="","",COUNT(C$3:C602))</f>
        <v/>
      </c>
      <c r="AD602" s="4" t="str">
        <f>IF(D602="","",COUNT(D$3:D602))</f>
        <v/>
      </c>
      <c r="AE602" s="22" t="str">
        <f>IF(E602="","",COUNTA($E$3:E602))</f>
        <v/>
      </c>
      <c r="AF602" s="60" t="str">
        <f>IF(B602="",IF(OR($C602&lt;&gt;"",$D602&lt;&gt;"",$E602&lt;&gt;"",$F602&lt;&gt;""),INDEX(AF$3:AF601,MATCH(MAX(AB$3:AB601),AB$3:AB601,0),0),""),B602)</f>
        <v/>
      </c>
      <c r="AG602" s="60" t="str">
        <f>IF(C602="",IF(OR($B602&lt;&gt;"",$D602&lt;&gt;"",$E602&lt;&gt;"",$F602&lt;&gt;""),INDEX(AG$3:AG601,MATCH(MAX(AC$3:AC601),AC$3:AC601,0),0),""),C602)</f>
        <v/>
      </c>
      <c r="AH602" s="60" t="str">
        <f>IF(D602="",IF(OR($B602&lt;&gt;"",$C602&lt;&gt;"",$E602&lt;&gt;"",$F602&lt;&gt;""),INDEX(AH$3:AH601,MATCH(MAX(AD$3:AD601),AD$3:AD601,0),0),""),D602)</f>
        <v/>
      </c>
      <c r="AI602" s="19" t="str">
        <f t="shared" si="311"/>
        <v/>
      </c>
      <c r="AJ602" s="22" t="str">
        <f>IF(AK602="","",$AK602&amp;"@"&amp;AL602&amp;IF(AL602="","","@"&amp;COUNTIF($AI$3:AI602,AL602)))</f>
        <v/>
      </c>
      <c r="AK602" s="45" t="str">
        <f t="shared" si="312"/>
        <v/>
      </c>
      <c r="AL602" s="5" t="str">
        <f>IF(AI602="",IF(AND(F602&lt;&gt;"",E602=""),INDEX($AI$3:AI601,MATCH(MAX($AE$3:AE601),$AE$3:AE601,0),0),""),AI602)</f>
        <v/>
      </c>
      <c r="AM602" s="22" t="str">
        <f>IF(入力!F602="","",IFERROR(INDEX(設定!$B$3:$B$100003,IFERROR(MATCH("*"&amp;$F602&amp;"*",設定!B$3:B$100003,0),MATCH("*"&amp;$F602&amp;"*",設定!C$3:C$100003,0)),0),入力!F602))&amp;""</f>
        <v/>
      </c>
      <c r="AN602" s="22" t="str">
        <f>IF(AM602="","",IFERROR(IF(入力!I602="",INDEX(設定!$D$3:$D$100003,MATCH("*"&amp;$AM602&amp;"*",設定!B$3:B$100003,0),0),I602),I602))&amp;""</f>
        <v/>
      </c>
      <c r="AO602" s="22" t="str">
        <f t="shared" si="313"/>
        <v/>
      </c>
      <c r="AP602" s="22" t="str">
        <f t="shared" si="314"/>
        <v/>
      </c>
      <c r="AQ602" s="22" t="str">
        <f>IF(AM602="","",IFERROR(IF(入力!H602="",INDEX(設定!$E$3:$X$100003,MATCH("*"&amp;$AM602&amp;"*",設定!B$3:B$100003,0),MATCH($AK602,設定!$E$1:$X$1,1)),H602),H602))</f>
        <v/>
      </c>
      <c r="AR602" s="23" t="str">
        <f t="shared" si="315"/>
        <v/>
      </c>
      <c r="AS602" s="23" t="str">
        <f>IF(AND(AR602&lt;&gt;"",COUNTIF($AJ$3:AJ602,AJ602)=1),SUMIF($AJ$3:$AR$100003,AJ602,$AR$3:$AR$100003),"")</f>
        <v/>
      </c>
      <c r="AT602" s="23" t="str">
        <f>IF(AND(COUNTIF($AK$3:AK602,AK602)=COUNTIF($AK$3:AK100602,AK602),AK602&lt;&gt;""),SUMIF($AK$3:AK602,AK602,$AR$3:AR602),"")</f>
        <v/>
      </c>
      <c r="AU602" s="125"/>
      <c r="AV602" s="22" t="str">
        <f>IF(COUNT(BA602:BF602)=6,MAX($AV$3:AV601)+1,"")</f>
        <v/>
      </c>
      <c r="AW602" s="22" t="str">
        <f>IF(AX602="","",RANK(AX602,$AX$3:$AX$100003,1)+COUNTIF($AX$3:AX602,AX602)-1)</f>
        <v/>
      </c>
      <c r="AX602" s="22" t="str">
        <f t="shared" si="293"/>
        <v/>
      </c>
      <c r="AY602" s="22" t="str">
        <f>IF(AL602="","",IF(COUNTIF($AL$3:AL602,AL602)=1,1+MAX($AY$3:AY601),INDEX($AY$3:AY601,MATCH(AL602,$AL$3:AL602,0),0)))</f>
        <v/>
      </c>
      <c r="AZ602" s="22" t="str">
        <f>IF(AM602="","",IF(COUNTIF($AM$3:AM602,AM602)=1,1+MAX($AZ$3:AZ601),INDEX($AZ$3:AZ601,MATCH(AM602,$AM$3:AM602,0),0)))</f>
        <v/>
      </c>
      <c r="BA602" s="79" t="str">
        <f t="shared" si="294"/>
        <v/>
      </c>
      <c r="BB602" s="79" t="str">
        <f t="shared" si="295"/>
        <v/>
      </c>
      <c r="BC602" s="22" t="str">
        <f>IF($AL602="","",IF(COUNTIF(AL602,"*"&amp;BC$1&amp;"*"),COUNTIF(AL$3:AL602,"*"&amp;BC$1&amp;"*"),""))</f>
        <v/>
      </c>
      <c r="BD602" s="22" t="str">
        <f>IF($AL602="","",IF(COUNTIF(AM602,"*"&amp;BD$1&amp;"*"),COUNTIF(AM$3:AM602,"*"&amp;BD$1&amp;"*"),""))</f>
        <v/>
      </c>
      <c r="BE602" s="22" t="str">
        <f>IF($AL602="","",IF(COUNTIF(AN602,"*"&amp;BE$1&amp;"*"),COUNTIF(AN$3:AN602,"*"&amp;BE$1&amp;"*"),""))</f>
        <v/>
      </c>
      <c r="BF602" s="22" t="str">
        <f>IF($AL602="","",IF(COUNTIF(AO602,"*"&amp;BF$1&amp;"*"),COUNTIF(AO$3:AO602,"*"&amp;BF$1&amp;"*"),""))</f>
        <v/>
      </c>
      <c r="BG602" s="83" t="str">
        <f t="shared" si="296"/>
        <v/>
      </c>
      <c r="BH602" s="22" t="str">
        <f t="shared" si="297"/>
        <v/>
      </c>
      <c r="BI602" s="22" t="str">
        <f t="shared" si="298"/>
        <v/>
      </c>
      <c r="BK602" s="22" t="str">
        <f>IF($BK$1&gt;=1+MAX($BK$3:BK601),1+MAX($BK$3:BK601),"")</f>
        <v/>
      </c>
      <c r="BL602" s="22" t="str">
        <f t="shared" si="316"/>
        <v/>
      </c>
      <c r="BM602" s="22" t="str">
        <f t="shared" si="316"/>
        <v/>
      </c>
      <c r="BN602" s="22" t="str">
        <f t="shared" si="316"/>
        <v/>
      </c>
      <c r="BO602" s="22" t="str">
        <f t="shared" si="316"/>
        <v/>
      </c>
      <c r="BP602" s="22" t="str">
        <f t="shared" si="316"/>
        <v/>
      </c>
      <c r="BQ602" s="22" t="str">
        <f t="shared" si="316"/>
        <v/>
      </c>
      <c r="BR602" s="22" t="str">
        <f t="shared" si="316"/>
        <v/>
      </c>
      <c r="BS602" s="22" t="str">
        <f t="shared" si="316"/>
        <v/>
      </c>
      <c r="BT602" s="22" t="str">
        <f t="shared" si="316"/>
        <v/>
      </c>
      <c r="BU602" s="22" t="str">
        <f t="shared" si="316"/>
        <v/>
      </c>
      <c r="BV602" s="22" t="str">
        <f t="shared" si="316"/>
        <v/>
      </c>
    </row>
    <row r="603" spans="2:74" ht="30" customHeight="1" x14ac:dyDescent="0.2">
      <c r="B603" s="75"/>
      <c r="C603" s="75"/>
      <c r="D603" s="77"/>
      <c r="E603" s="49"/>
      <c r="F603" s="49"/>
      <c r="G603" s="50"/>
      <c r="H603" s="51"/>
      <c r="I603" s="50"/>
      <c r="J603" s="53"/>
      <c r="K603" s="55" t="str">
        <f t="shared" si="300"/>
        <v/>
      </c>
      <c r="L603" s="50" t="str">
        <f t="shared" si="301"/>
        <v/>
      </c>
      <c r="M603" s="50" t="str">
        <f t="shared" si="302"/>
        <v/>
      </c>
      <c r="N603" s="72" t="str">
        <f t="shared" si="303"/>
        <v/>
      </c>
      <c r="O603" s="72" t="str">
        <f t="shared" si="304"/>
        <v/>
      </c>
      <c r="P603" s="51" t="str">
        <f t="shared" si="305"/>
        <v/>
      </c>
      <c r="Q603" s="21"/>
      <c r="R603" s="68" t="str">
        <f t="shared" si="306"/>
        <v/>
      </c>
      <c r="S603" s="51" t="str">
        <f t="shared" si="307"/>
        <v/>
      </c>
      <c r="T603" s="24"/>
      <c r="U603" s="7" t="str">
        <f t="shared" si="291"/>
        <v/>
      </c>
      <c r="V603" s="8" t="str">
        <f t="shared" si="308"/>
        <v/>
      </c>
      <c r="W603" s="21"/>
      <c r="X603" s="14" t="str">
        <f t="shared" si="292"/>
        <v/>
      </c>
      <c r="Y603" s="14" t="str">
        <f t="shared" si="309"/>
        <v/>
      </c>
      <c r="Z603" s="8" t="str">
        <f t="shared" si="310"/>
        <v/>
      </c>
      <c r="AA603" s="24"/>
      <c r="AB603" s="4" t="str">
        <f>IF(B603="","",COUNT(B$3:B603))</f>
        <v/>
      </c>
      <c r="AC603" s="4" t="str">
        <f>IF(C603="","",COUNT(C$3:C603))</f>
        <v/>
      </c>
      <c r="AD603" s="4" t="str">
        <f>IF(D603="","",COUNT(D$3:D603))</f>
        <v/>
      </c>
      <c r="AE603" s="22" t="str">
        <f>IF(E603="","",COUNTA($E$3:E603))</f>
        <v/>
      </c>
      <c r="AF603" s="60" t="str">
        <f>IF(B603="",IF(OR($C603&lt;&gt;"",$D603&lt;&gt;"",$E603&lt;&gt;"",$F603&lt;&gt;""),INDEX(AF$3:AF602,MATCH(MAX(AB$3:AB602),AB$3:AB602,0),0),""),B603)</f>
        <v/>
      </c>
      <c r="AG603" s="60" t="str">
        <f>IF(C603="",IF(OR($B603&lt;&gt;"",$D603&lt;&gt;"",$E603&lt;&gt;"",$F603&lt;&gt;""),INDEX(AG$3:AG602,MATCH(MAX(AC$3:AC602),AC$3:AC602,0),0),""),C603)</f>
        <v/>
      </c>
      <c r="AH603" s="60" t="str">
        <f>IF(D603="",IF(OR($B603&lt;&gt;"",$C603&lt;&gt;"",$E603&lt;&gt;"",$F603&lt;&gt;""),INDEX(AH$3:AH602,MATCH(MAX(AD$3:AD602),AD$3:AD602,0),0),""),D603)</f>
        <v/>
      </c>
      <c r="AI603" s="19" t="str">
        <f t="shared" si="311"/>
        <v/>
      </c>
      <c r="AJ603" s="22" t="str">
        <f>IF(AK603="","",$AK603&amp;"@"&amp;AL603&amp;IF(AL603="","","@"&amp;COUNTIF($AI$3:AI603,AL603)))</f>
        <v/>
      </c>
      <c r="AK603" s="45" t="str">
        <f t="shared" si="312"/>
        <v/>
      </c>
      <c r="AL603" s="5" t="str">
        <f>IF(AI603="",IF(AND(F603&lt;&gt;"",E603=""),INDEX($AI$3:AI602,MATCH(MAX($AE$3:AE602),$AE$3:AE602,0),0),""),AI603)</f>
        <v/>
      </c>
      <c r="AM603" s="22" t="str">
        <f>IF(入力!F603="","",IFERROR(INDEX(設定!$B$3:$B$100003,IFERROR(MATCH("*"&amp;$F603&amp;"*",設定!B$3:B$100003,0),MATCH("*"&amp;$F603&amp;"*",設定!C$3:C$100003,0)),0),入力!F603))&amp;""</f>
        <v/>
      </c>
      <c r="AN603" s="22" t="str">
        <f>IF(AM603="","",IFERROR(IF(入力!I603="",INDEX(設定!$D$3:$D$100003,MATCH("*"&amp;$AM603&amp;"*",設定!B$3:B$100003,0),0),I603),I603))&amp;""</f>
        <v/>
      </c>
      <c r="AO603" s="22" t="str">
        <f t="shared" si="313"/>
        <v/>
      </c>
      <c r="AP603" s="22" t="str">
        <f t="shared" si="314"/>
        <v/>
      </c>
      <c r="AQ603" s="22" t="str">
        <f>IF(AM603="","",IFERROR(IF(入力!H603="",INDEX(設定!$E$3:$X$100003,MATCH("*"&amp;$AM603&amp;"*",設定!B$3:B$100003,0),MATCH($AK603,設定!$E$1:$X$1,1)),H603),H603))</f>
        <v/>
      </c>
      <c r="AR603" s="23" t="str">
        <f t="shared" si="315"/>
        <v/>
      </c>
      <c r="AS603" s="23" t="str">
        <f>IF(AND(AR603&lt;&gt;"",COUNTIF($AJ$3:AJ603,AJ603)=1),SUMIF($AJ$3:$AR$100003,AJ603,$AR$3:$AR$100003),"")</f>
        <v/>
      </c>
      <c r="AT603" s="23" t="str">
        <f>IF(AND(COUNTIF($AK$3:AK603,AK603)=COUNTIF($AK$3:AK100603,AK603),AK603&lt;&gt;""),SUMIF($AK$3:AK603,AK603,$AR$3:AR603),"")</f>
        <v/>
      </c>
      <c r="AU603" s="125"/>
      <c r="AV603" s="22" t="str">
        <f>IF(COUNT(BA603:BF603)=6,MAX($AV$3:AV602)+1,"")</f>
        <v/>
      </c>
      <c r="AW603" s="22" t="str">
        <f>IF(AX603="","",RANK(AX603,$AX$3:$AX$100003,1)+COUNTIF($AX$3:AX603,AX603)-1)</f>
        <v/>
      </c>
      <c r="AX603" s="22" t="str">
        <f t="shared" si="293"/>
        <v/>
      </c>
      <c r="AY603" s="22" t="str">
        <f>IF(AL603="","",IF(COUNTIF($AL$3:AL603,AL603)=1,1+MAX($AY$3:AY602),INDEX($AY$3:AY602,MATCH(AL603,$AL$3:AL603,0),0)))</f>
        <v/>
      </c>
      <c r="AZ603" s="22" t="str">
        <f>IF(AM603="","",IF(COUNTIF($AM$3:AM603,AM603)=1,1+MAX($AZ$3:AZ602),INDEX($AZ$3:AZ602,MATCH(AM603,$AM$3:AM603,0),0)))</f>
        <v/>
      </c>
      <c r="BA603" s="79" t="str">
        <f t="shared" si="294"/>
        <v/>
      </c>
      <c r="BB603" s="79" t="str">
        <f t="shared" si="295"/>
        <v/>
      </c>
      <c r="BC603" s="22" t="str">
        <f>IF($AL603="","",IF(COUNTIF(AL603,"*"&amp;BC$1&amp;"*"),COUNTIF(AL$3:AL603,"*"&amp;BC$1&amp;"*"),""))</f>
        <v/>
      </c>
      <c r="BD603" s="22" t="str">
        <f>IF($AL603="","",IF(COUNTIF(AM603,"*"&amp;BD$1&amp;"*"),COUNTIF(AM$3:AM603,"*"&amp;BD$1&amp;"*"),""))</f>
        <v/>
      </c>
      <c r="BE603" s="22" t="str">
        <f>IF($AL603="","",IF(COUNTIF(AN603,"*"&amp;BE$1&amp;"*"),COUNTIF(AN$3:AN603,"*"&amp;BE$1&amp;"*"),""))</f>
        <v/>
      </c>
      <c r="BF603" s="22" t="str">
        <f>IF($AL603="","",IF(COUNTIF(AO603,"*"&amp;BF$1&amp;"*"),COUNTIF(AO$3:AO603,"*"&amp;BF$1&amp;"*"),""))</f>
        <v/>
      </c>
      <c r="BG603" s="83" t="str">
        <f t="shared" si="296"/>
        <v/>
      </c>
      <c r="BH603" s="22" t="str">
        <f t="shared" si="297"/>
        <v/>
      </c>
      <c r="BI603" s="22" t="str">
        <f t="shared" si="298"/>
        <v/>
      </c>
      <c r="BK603" s="22" t="str">
        <f>IF($BK$1&gt;=1+MAX($BK$3:BK602),1+MAX($BK$3:BK602),"")</f>
        <v/>
      </c>
      <c r="BL603" s="22" t="str">
        <f t="shared" ref="BL603:BV612" si="317">IFERROR(IF($BK603="","",INDEX($AF$3:$AR$100003,MATCH($BK603,INDEX($AV$3:$AW$100003,0,MATCH($BL$1,$AV$2:$AW$2,0)),0),MATCH(BL$2,$AF$2:$AR$2,0))),"")</f>
        <v/>
      </c>
      <c r="BM603" s="22" t="str">
        <f t="shared" si="317"/>
        <v/>
      </c>
      <c r="BN603" s="22" t="str">
        <f t="shared" si="317"/>
        <v/>
      </c>
      <c r="BO603" s="22" t="str">
        <f t="shared" si="317"/>
        <v/>
      </c>
      <c r="BP603" s="22" t="str">
        <f t="shared" si="317"/>
        <v/>
      </c>
      <c r="BQ603" s="22" t="str">
        <f t="shared" si="317"/>
        <v/>
      </c>
      <c r="BR603" s="22" t="str">
        <f t="shared" si="317"/>
        <v/>
      </c>
      <c r="BS603" s="22" t="str">
        <f t="shared" si="317"/>
        <v/>
      </c>
      <c r="BT603" s="22" t="str">
        <f t="shared" si="317"/>
        <v/>
      </c>
      <c r="BU603" s="22" t="str">
        <f t="shared" si="317"/>
        <v/>
      </c>
      <c r="BV603" s="22" t="str">
        <f t="shared" si="317"/>
        <v/>
      </c>
    </row>
    <row r="604" spans="2:74" ht="30" customHeight="1" x14ac:dyDescent="0.2">
      <c r="B604" s="75"/>
      <c r="C604" s="75"/>
      <c r="D604" s="77"/>
      <c r="E604" s="49"/>
      <c r="F604" s="49"/>
      <c r="G604" s="50"/>
      <c r="H604" s="51"/>
      <c r="I604" s="50"/>
      <c r="J604" s="53"/>
      <c r="K604" s="55" t="str">
        <f t="shared" si="300"/>
        <v/>
      </c>
      <c r="L604" s="50" t="str">
        <f t="shared" si="301"/>
        <v/>
      </c>
      <c r="M604" s="50" t="str">
        <f t="shared" si="302"/>
        <v/>
      </c>
      <c r="N604" s="72" t="str">
        <f t="shared" si="303"/>
        <v/>
      </c>
      <c r="O604" s="72" t="str">
        <f t="shared" si="304"/>
        <v/>
      </c>
      <c r="P604" s="51" t="str">
        <f t="shared" si="305"/>
        <v/>
      </c>
      <c r="Q604" s="21"/>
      <c r="R604" s="68" t="str">
        <f t="shared" si="306"/>
        <v/>
      </c>
      <c r="S604" s="51" t="str">
        <f t="shared" si="307"/>
        <v/>
      </c>
      <c r="T604" s="24"/>
      <c r="U604" s="7" t="str">
        <f t="shared" si="291"/>
        <v/>
      </c>
      <c r="V604" s="8" t="str">
        <f t="shared" si="308"/>
        <v/>
      </c>
      <c r="W604" s="21"/>
      <c r="X604" s="14" t="str">
        <f t="shared" si="292"/>
        <v/>
      </c>
      <c r="Y604" s="14" t="str">
        <f t="shared" si="309"/>
        <v/>
      </c>
      <c r="Z604" s="8" t="str">
        <f t="shared" si="310"/>
        <v/>
      </c>
      <c r="AA604" s="24"/>
      <c r="AB604" s="4" t="str">
        <f>IF(B604="","",COUNT(B$3:B604))</f>
        <v/>
      </c>
      <c r="AC604" s="4" t="str">
        <f>IF(C604="","",COUNT(C$3:C604))</f>
        <v/>
      </c>
      <c r="AD604" s="4" t="str">
        <f>IF(D604="","",COUNT(D$3:D604))</f>
        <v/>
      </c>
      <c r="AE604" s="22" t="str">
        <f>IF(E604="","",COUNTA($E$3:E604))</f>
        <v/>
      </c>
      <c r="AF604" s="60" t="str">
        <f>IF(B604="",IF(OR($C604&lt;&gt;"",$D604&lt;&gt;"",$E604&lt;&gt;"",$F604&lt;&gt;""),INDEX(AF$3:AF603,MATCH(MAX(AB$3:AB603),AB$3:AB603,0),0),""),B604)</f>
        <v/>
      </c>
      <c r="AG604" s="60" t="str">
        <f>IF(C604="",IF(OR($B604&lt;&gt;"",$D604&lt;&gt;"",$E604&lt;&gt;"",$F604&lt;&gt;""),INDEX(AG$3:AG603,MATCH(MAX(AC$3:AC603),AC$3:AC603,0),0),""),C604)</f>
        <v/>
      </c>
      <c r="AH604" s="60" t="str">
        <f>IF(D604="",IF(OR($B604&lt;&gt;"",$C604&lt;&gt;"",$E604&lt;&gt;"",$F604&lt;&gt;""),INDEX(AH$3:AH603,MATCH(MAX(AD$3:AD603),AD$3:AD603,0),0),""),D604)</f>
        <v/>
      </c>
      <c r="AI604" s="19" t="str">
        <f t="shared" si="311"/>
        <v/>
      </c>
      <c r="AJ604" s="22" t="str">
        <f>IF(AK604="","",$AK604&amp;"@"&amp;AL604&amp;IF(AL604="","","@"&amp;COUNTIF($AI$3:AI604,AL604)))</f>
        <v/>
      </c>
      <c r="AK604" s="45" t="str">
        <f t="shared" si="312"/>
        <v/>
      </c>
      <c r="AL604" s="5" t="str">
        <f>IF(AI604="",IF(AND(F604&lt;&gt;"",E604=""),INDEX($AI$3:AI603,MATCH(MAX($AE$3:AE603),$AE$3:AE603,0),0),""),AI604)</f>
        <v/>
      </c>
      <c r="AM604" s="22" t="str">
        <f>IF(入力!F604="","",IFERROR(INDEX(設定!$B$3:$B$100003,IFERROR(MATCH("*"&amp;$F604&amp;"*",設定!B$3:B$100003,0),MATCH("*"&amp;$F604&amp;"*",設定!C$3:C$100003,0)),0),入力!F604))&amp;""</f>
        <v/>
      </c>
      <c r="AN604" s="22" t="str">
        <f>IF(AM604="","",IFERROR(IF(入力!I604="",INDEX(設定!$D$3:$D$100003,MATCH("*"&amp;$AM604&amp;"*",設定!B$3:B$100003,0),0),I604),I604))&amp;""</f>
        <v/>
      </c>
      <c r="AO604" s="22" t="str">
        <f t="shared" si="313"/>
        <v/>
      </c>
      <c r="AP604" s="22" t="str">
        <f t="shared" si="314"/>
        <v/>
      </c>
      <c r="AQ604" s="22" t="str">
        <f>IF(AM604="","",IFERROR(IF(入力!H604="",INDEX(設定!$E$3:$X$100003,MATCH("*"&amp;$AM604&amp;"*",設定!B$3:B$100003,0),MATCH($AK604,設定!$E$1:$X$1,1)),H604),H604))</f>
        <v/>
      </c>
      <c r="AR604" s="23" t="str">
        <f t="shared" si="315"/>
        <v/>
      </c>
      <c r="AS604" s="23" t="str">
        <f>IF(AND(AR604&lt;&gt;"",COUNTIF($AJ$3:AJ604,AJ604)=1),SUMIF($AJ$3:$AR$100003,AJ604,$AR$3:$AR$100003),"")</f>
        <v/>
      </c>
      <c r="AT604" s="23" t="str">
        <f>IF(AND(COUNTIF($AK$3:AK604,AK604)=COUNTIF($AK$3:AK100604,AK604),AK604&lt;&gt;""),SUMIF($AK$3:AK604,AK604,$AR$3:AR604),"")</f>
        <v/>
      </c>
      <c r="AU604" s="125"/>
      <c r="AV604" s="22" t="str">
        <f>IF(COUNT(BA604:BF604)=6,MAX($AV$3:AV603)+1,"")</f>
        <v/>
      </c>
      <c r="AW604" s="22" t="str">
        <f>IF(AX604="","",RANK(AX604,$AX$3:$AX$100003,1)+COUNTIF($AX$3:AX604,AX604)-1)</f>
        <v/>
      </c>
      <c r="AX604" s="22" t="str">
        <f t="shared" si="293"/>
        <v/>
      </c>
      <c r="AY604" s="22" t="str">
        <f>IF(AL604="","",IF(COUNTIF($AL$3:AL604,AL604)=1,1+MAX($AY$3:AY603),INDEX($AY$3:AY603,MATCH(AL604,$AL$3:AL604,0),0)))</f>
        <v/>
      </c>
      <c r="AZ604" s="22" t="str">
        <f>IF(AM604="","",IF(COUNTIF($AM$3:AM604,AM604)=1,1+MAX($AZ$3:AZ603),INDEX($AZ$3:AZ603,MATCH(AM604,$AM$3:AM604,0),0)))</f>
        <v/>
      </c>
      <c r="BA604" s="79" t="str">
        <f t="shared" si="294"/>
        <v/>
      </c>
      <c r="BB604" s="79" t="str">
        <f t="shared" si="295"/>
        <v/>
      </c>
      <c r="BC604" s="22" t="str">
        <f>IF($AL604="","",IF(COUNTIF(AL604,"*"&amp;BC$1&amp;"*"),COUNTIF(AL$3:AL604,"*"&amp;BC$1&amp;"*"),""))</f>
        <v/>
      </c>
      <c r="BD604" s="22" t="str">
        <f>IF($AL604="","",IF(COUNTIF(AM604,"*"&amp;BD$1&amp;"*"),COUNTIF(AM$3:AM604,"*"&amp;BD$1&amp;"*"),""))</f>
        <v/>
      </c>
      <c r="BE604" s="22" t="str">
        <f>IF($AL604="","",IF(COUNTIF(AN604,"*"&amp;BE$1&amp;"*"),COUNTIF(AN$3:AN604,"*"&amp;BE$1&amp;"*"),""))</f>
        <v/>
      </c>
      <c r="BF604" s="22" t="str">
        <f>IF($AL604="","",IF(COUNTIF(AO604,"*"&amp;BF$1&amp;"*"),COUNTIF(AO$3:AO604,"*"&amp;BF$1&amp;"*"),""))</f>
        <v/>
      </c>
      <c r="BG604" s="83" t="str">
        <f t="shared" si="296"/>
        <v/>
      </c>
      <c r="BH604" s="22" t="str">
        <f t="shared" si="297"/>
        <v/>
      </c>
      <c r="BI604" s="22" t="str">
        <f t="shared" si="298"/>
        <v/>
      </c>
      <c r="BK604" s="22" t="str">
        <f>IF($BK$1&gt;=1+MAX($BK$3:BK603),1+MAX($BK$3:BK603),"")</f>
        <v/>
      </c>
      <c r="BL604" s="22" t="str">
        <f t="shared" si="317"/>
        <v/>
      </c>
      <c r="BM604" s="22" t="str">
        <f t="shared" si="317"/>
        <v/>
      </c>
      <c r="BN604" s="22" t="str">
        <f t="shared" si="317"/>
        <v/>
      </c>
      <c r="BO604" s="22" t="str">
        <f t="shared" si="317"/>
        <v/>
      </c>
      <c r="BP604" s="22" t="str">
        <f t="shared" si="317"/>
        <v/>
      </c>
      <c r="BQ604" s="22" t="str">
        <f t="shared" si="317"/>
        <v/>
      </c>
      <c r="BR604" s="22" t="str">
        <f t="shared" si="317"/>
        <v/>
      </c>
      <c r="BS604" s="22" t="str">
        <f t="shared" si="317"/>
        <v/>
      </c>
      <c r="BT604" s="22" t="str">
        <f t="shared" si="317"/>
        <v/>
      </c>
      <c r="BU604" s="22" t="str">
        <f t="shared" si="317"/>
        <v/>
      </c>
      <c r="BV604" s="22" t="str">
        <f t="shared" si="317"/>
        <v/>
      </c>
    </row>
    <row r="605" spans="2:74" ht="30" customHeight="1" x14ac:dyDescent="0.2">
      <c r="B605" s="75"/>
      <c r="C605" s="75"/>
      <c r="D605" s="77"/>
      <c r="E605" s="49"/>
      <c r="F605" s="49"/>
      <c r="G605" s="50"/>
      <c r="H605" s="51"/>
      <c r="I605" s="50"/>
      <c r="J605" s="53"/>
      <c r="K605" s="55" t="str">
        <f t="shared" si="300"/>
        <v/>
      </c>
      <c r="L605" s="50" t="str">
        <f t="shared" si="301"/>
        <v/>
      </c>
      <c r="M605" s="50" t="str">
        <f t="shared" si="302"/>
        <v/>
      </c>
      <c r="N605" s="72" t="str">
        <f t="shared" si="303"/>
        <v/>
      </c>
      <c r="O605" s="72" t="str">
        <f t="shared" si="304"/>
        <v/>
      </c>
      <c r="P605" s="51" t="str">
        <f t="shared" si="305"/>
        <v/>
      </c>
      <c r="Q605" s="21"/>
      <c r="R605" s="68" t="str">
        <f t="shared" si="306"/>
        <v/>
      </c>
      <c r="S605" s="51" t="str">
        <f t="shared" si="307"/>
        <v/>
      </c>
      <c r="T605" s="24"/>
      <c r="U605" s="7" t="str">
        <f t="shared" si="291"/>
        <v/>
      </c>
      <c r="V605" s="8" t="str">
        <f t="shared" si="308"/>
        <v/>
      </c>
      <c r="W605" s="21"/>
      <c r="X605" s="14" t="str">
        <f t="shared" si="292"/>
        <v/>
      </c>
      <c r="Y605" s="14" t="str">
        <f t="shared" si="309"/>
        <v/>
      </c>
      <c r="Z605" s="8" t="str">
        <f t="shared" si="310"/>
        <v/>
      </c>
      <c r="AA605" s="24"/>
      <c r="AB605" s="4" t="str">
        <f>IF(B605="","",COUNT(B$3:B605))</f>
        <v/>
      </c>
      <c r="AC605" s="4" t="str">
        <f>IF(C605="","",COUNT(C$3:C605))</f>
        <v/>
      </c>
      <c r="AD605" s="4" t="str">
        <f>IF(D605="","",COUNT(D$3:D605))</f>
        <v/>
      </c>
      <c r="AE605" s="22" t="str">
        <f>IF(E605="","",COUNTA($E$3:E605))</f>
        <v/>
      </c>
      <c r="AF605" s="60" t="str">
        <f>IF(B605="",IF(OR($C605&lt;&gt;"",$D605&lt;&gt;"",$E605&lt;&gt;"",$F605&lt;&gt;""),INDEX(AF$3:AF604,MATCH(MAX(AB$3:AB604),AB$3:AB604,0),0),""),B605)</f>
        <v/>
      </c>
      <c r="AG605" s="60" t="str">
        <f>IF(C605="",IF(OR($B605&lt;&gt;"",$D605&lt;&gt;"",$E605&lt;&gt;"",$F605&lt;&gt;""),INDEX(AG$3:AG604,MATCH(MAX(AC$3:AC604),AC$3:AC604,0),0),""),C605)</f>
        <v/>
      </c>
      <c r="AH605" s="60" t="str">
        <f>IF(D605="",IF(OR($B605&lt;&gt;"",$C605&lt;&gt;"",$E605&lt;&gt;"",$F605&lt;&gt;""),INDEX(AH$3:AH604,MATCH(MAX(AD$3:AD604),AD$3:AD604,0),0),""),D605)</f>
        <v/>
      </c>
      <c r="AI605" s="19" t="str">
        <f t="shared" si="311"/>
        <v/>
      </c>
      <c r="AJ605" s="22" t="str">
        <f>IF(AK605="","",$AK605&amp;"@"&amp;AL605&amp;IF(AL605="","","@"&amp;COUNTIF($AI$3:AI605,AL605)))</f>
        <v/>
      </c>
      <c r="AK605" s="45" t="str">
        <f t="shared" si="312"/>
        <v/>
      </c>
      <c r="AL605" s="5" t="str">
        <f>IF(AI605="",IF(AND(F605&lt;&gt;"",E605=""),INDEX($AI$3:AI604,MATCH(MAX($AE$3:AE604),$AE$3:AE604,0),0),""),AI605)</f>
        <v/>
      </c>
      <c r="AM605" s="22" t="str">
        <f>IF(入力!F605="","",IFERROR(INDEX(設定!$B$3:$B$100003,IFERROR(MATCH("*"&amp;$F605&amp;"*",設定!B$3:B$100003,0),MATCH("*"&amp;$F605&amp;"*",設定!C$3:C$100003,0)),0),入力!F605))&amp;""</f>
        <v/>
      </c>
      <c r="AN605" s="22" t="str">
        <f>IF(AM605="","",IFERROR(IF(入力!I605="",INDEX(設定!$D$3:$D$100003,MATCH("*"&amp;$AM605&amp;"*",設定!B$3:B$100003,0),0),I605),I605))&amp;""</f>
        <v/>
      </c>
      <c r="AO605" s="22" t="str">
        <f t="shared" si="313"/>
        <v/>
      </c>
      <c r="AP605" s="22" t="str">
        <f t="shared" si="314"/>
        <v/>
      </c>
      <c r="AQ605" s="22" t="str">
        <f>IF(AM605="","",IFERROR(IF(入力!H605="",INDEX(設定!$E$3:$X$100003,MATCH("*"&amp;$AM605&amp;"*",設定!B$3:B$100003,0),MATCH($AK605,設定!$E$1:$X$1,1)),H605),H605))</f>
        <v/>
      </c>
      <c r="AR605" s="23" t="str">
        <f t="shared" si="315"/>
        <v/>
      </c>
      <c r="AS605" s="23" t="str">
        <f>IF(AND(AR605&lt;&gt;"",COUNTIF($AJ$3:AJ605,AJ605)=1),SUMIF($AJ$3:$AR$100003,AJ605,$AR$3:$AR$100003),"")</f>
        <v/>
      </c>
      <c r="AT605" s="23" t="str">
        <f>IF(AND(COUNTIF($AK$3:AK605,AK605)=COUNTIF($AK$3:AK100605,AK605),AK605&lt;&gt;""),SUMIF($AK$3:AK605,AK605,$AR$3:AR605),"")</f>
        <v/>
      </c>
      <c r="AU605" s="125"/>
      <c r="AV605" s="22" t="str">
        <f>IF(COUNT(BA605:BF605)=6,MAX($AV$3:AV604)+1,"")</f>
        <v/>
      </c>
      <c r="AW605" s="22" t="str">
        <f>IF(AX605="","",RANK(AX605,$AX$3:$AX$100003,1)+COUNTIF($AX$3:AX605,AX605)-1)</f>
        <v/>
      </c>
      <c r="AX605" s="22" t="str">
        <f t="shared" si="293"/>
        <v/>
      </c>
      <c r="AY605" s="22" t="str">
        <f>IF(AL605="","",IF(COUNTIF($AL$3:AL605,AL605)=1,1+MAX($AY$3:AY604),INDEX($AY$3:AY604,MATCH(AL605,$AL$3:AL605,0),0)))</f>
        <v/>
      </c>
      <c r="AZ605" s="22" t="str">
        <f>IF(AM605="","",IF(COUNTIF($AM$3:AM605,AM605)=1,1+MAX($AZ$3:AZ604),INDEX($AZ$3:AZ604,MATCH(AM605,$AM$3:AM605,0),0)))</f>
        <v/>
      </c>
      <c r="BA605" s="79" t="str">
        <f t="shared" si="294"/>
        <v/>
      </c>
      <c r="BB605" s="79" t="str">
        <f t="shared" si="295"/>
        <v/>
      </c>
      <c r="BC605" s="22" t="str">
        <f>IF($AL605="","",IF(COUNTIF(AL605,"*"&amp;BC$1&amp;"*"),COUNTIF(AL$3:AL605,"*"&amp;BC$1&amp;"*"),""))</f>
        <v/>
      </c>
      <c r="BD605" s="22" t="str">
        <f>IF($AL605="","",IF(COUNTIF(AM605,"*"&amp;BD$1&amp;"*"),COUNTIF(AM$3:AM605,"*"&amp;BD$1&amp;"*"),""))</f>
        <v/>
      </c>
      <c r="BE605" s="22" t="str">
        <f>IF($AL605="","",IF(COUNTIF(AN605,"*"&amp;BE$1&amp;"*"),COUNTIF(AN$3:AN605,"*"&amp;BE$1&amp;"*"),""))</f>
        <v/>
      </c>
      <c r="BF605" s="22" t="str">
        <f>IF($AL605="","",IF(COUNTIF(AO605,"*"&amp;BF$1&amp;"*"),COUNTIF(AO$3:AO605,"*"&amp;BF$1&amp;"*"),""))</f>
        <v/>
      </c>
      <c r="BG605" s="83" t="str">
        <f t="shared" si="296"/>
        <v/>
      </c>
      <c r="BH605" s="22" t="str">
        <f t="shared" si="297"/>
        <v/>
      </c>
      <c r="BI605" s="22" t="str">
        <f t="shared" si="298"/>
        <v/>
      </c>
      <c r="BK605" s="22" t="str">
        <f>IF($BK$1&gt;=1+MAX($BK$3:BK604),1+MAX($BK$3:BK604),"")</f>
        <v/>
      </c>
      <c r="BL605" s="22" t="str">
        <f t="shared" si="317"/>
        <v/>
      </c>
      <c r="BM605" s="22" t="str">
        <f t="shared" si="317"/>
        <v/>
      </c>
      <c r="BN605" s="22" t="str">
        <f t="shared" si="317"/>
        <v/>
      </c>
      <c r="BO605" s="22" t="str">
        <f t="shared" si="317"/>
        <v/>
      </c>
      <c r="BP605" s="22" t="str">
        <f t="shared" si="317"/>
        <v/>
      </c>
      <c r="BQ605" s="22" t="str">
        <f t="shared" si="317"/>
        <v/>
      </c>
      <c r="BR605" s="22" t="str">
        <f t="shared" si="317"/>
        <v/>
      </c>
      <c r="BS605" s="22" t="str">
        <f t="shared" si="317"/>
        <v/>
      </c>
      <c r="BT605" s="22" t="str">
        <f t="shared" si="317"/>
        <v/>
      </c>
      <c r="BU605" s="22" t="str">
        <f t="shared" si="317"/>
        <v/>
      </c>
      <c r="BV605" s="22" t="str">
        <f t="shared" si="317"/>
        <v/>
      </c>
    </row>
    <row r="606" spans="2:74" ht="30" customHeight="1" x14ac:dyDescent="0.2">
      <c r="B606" s="75"/>
      <c r="C606" s="75"/>
      <c r="D606" s="77"/>
      <c r="E606" s="49"/>
      <c r="F606" s="49"/>
      <c r="G606" s="50"/>
      <c r="H606" s="51"/>
      <c r="I606" s="50"/>
      <c r="J606" s="53"/>
      <c r="K606" s="55" t="str">
        <f t="shared" si="300"/>
        <v/>
      </c>
      <c r="L606" s="50" t="str">
        <f t="shared" si="301"/>
        <v/>
      </c>
      <c r="M606" s="50" t="str">
        <f t="shared" si="302"/>
        <v/>
      </c>
      <c r="N606" s="72" t="str">
        <f t="shared" si="303"/>
        <v/>
      </c>
      <c r="O606" s="72" t="str">
        <f t="shared" si="304"/>
        <v/>
      </c>
      <c r="P606" s="51" t="str">
        <f t="shared" si="305"/>
        <v/>
      </c>
      <c r="Q606" s="21"/>
      <c r="R606" s="68" t="str">
        <f t="shared" si="306"/>
        <v/>
      </c>
      <c r="S606" s="51" t="str">
        <f t="shared" si="307"/>
        <v/>
      </c>
      <c r="T606" s="24"/>
      <c r="U606" s="7" t="str">
        <f t="shared" si="291"/>
        <v/>
      </c>
      <c r="V606" s="8" t="str">
        <f t="shared" si="308"/>
        <v/>
      </c>
      <c r="W606" s="21"/>
      <c r="X606" s="14" t="str">
        <f t="shared" si="292"/>
        <v/>
      </c>
      <c r="Y606" s="14" t="str">
        <f t="shared" si="309"/>
        <v/>
      </c>
      <c r="Z606" s="8" t="str">
        <f t="shared" si="310"/>
        <v/>
      </c>
      <c r="AA606" s="24"/>
      <c r="AB606" s="4" t="str">
        <f>IF(B606="","",COUNT(B$3:B606))</f>
        <v/>
      </c>
      <c r="AC606" s="4" t="str">
        <f>IF(C606="","",COUNT(C$3:C606))</f>
        <v/>
      </c>
      <c r="AD606" s="4" t="str">
        <f>IF(D606="","",COUNT(D$3:D606))</f>
        <v/>
      </c>
      <c r="AE606" s="22" t="str">
        <f>IF(E606="","",COUNTA($E$3:E606))</f>
        <v/>
      </c>
      <c r="AF606" s="60" t="str">
        <f>IF(B606="",IF(OR($C606&lt;&gt;"",$D606&lt;&gt;"",$E606&lt;&gt;"",$F606&lt;&gt;""),INDEX(AF$3:AF605,MATCH(MAX(AB$3:AB605),AB$3:AB605,0),0),""),B606)</f>
        <v/>
      </c>
      <c r="AG606" s="60" t="str">
        <f>IF(C606="",IF(OR($B606&lt;&gt;"",$D606&lt;&gt;"",$E606&lt;&gt;"",$F606&lt;&gt;""),INDEX(AG$3:AG605,MATCH(MAX(AC$3:AC605),AC$3:AC605,0),0),""),C606)</f>
        <v/>
      </c>
      <c r="AH606" s="60" t="str">
        <f>IF(D606="",IF(OR($B606&lt;&gt;"",$C606&lt;&gt;"",$E606&lt;&gt;"",$F606&lt;&gt;""),INDEX(AH$3:AH605,MATCH(MAX(AD$3:AD605),AD$3:AD605,0),0),""),D606)</f>
        <v/>
      </c>
      <c r="AI606" s="19" t="str">
        <f t="shared" si="311"/>
        <v/>
      </c>
      <c r="AJ606" s="22" t="str">
        <f>IF(AK606="","",$AK606&amp;"@"&amp;AL606&amp;IF(AL606="","","@"&amp;COUNTIF($AI$3:AI606,AL606)))</f>
        <v/>
      </c>
      <c r="AK606" s="45" t="str">
        <f t="shared" si="312"/>
        <v/>
      </c>
      <c r="AL606" s="5" t="str">
        <f>IF(AI606="",IF(AND(F606&lt;&gt;"",E606=""),INDEX($AI$3:AI605,MATCH(MAX($AE$3:AE605),$AE$3:AE605,0),0),""),AI606)</f>
        <v/>
      </c>
      <c r="AM606" s="22" t="str">
        <f>IF(入力!F606="","",IFERROR(INDEX(設定!$B$3:$B$100003,IFERROR(MATCH("*"&amp;$F606&amp;"*",設定!B$3:B$100003,0),MATCH("*"&amp;$F606&amp;"*",設定!C$3:C$100003,0)),0),入力!F606))&amp;""</f>
        <v/>
      </c>
      <c r="AN606" s="22" t="str">
        <f>IF(AM606="","",IFERROR(IF(入力!I606="",INDEX(設定!$D$3:$D$100003,MATCH("*"&amp;$AM606&amp;"*",設定!B$3:B$100003,0),0),I606),I606))&amp;""</f>
        <v/>
      </c>
      <c r="AO606" s="22" t="str">
        <f t="shared" si="313"/>
        <v/>
      </c>
      <c r="AP606" s="22" t="str">
        <f t="shared" si="314"/>
        <v/>
      </c>
      <c r="AQ606" s="22" t="str">
        <f>IF(AM606="","",IFERROR(IF(入力!H606="",INDEX(設定!$E$3:$X$100003,MATCH("*"&amp;$AM606&amp;"*",設定!B$3:B$100003,0),MATCH($AK606,設定!$E$1:$X$1,1)),H606),H606))</f>
        <v/>
      </c>
      <c r="AR606" s="23" t="str">
        <f t="shared" si="315"/>
        <v/>
      </c>
      <c r="AS606" s="23" t="str">
        <f>IF(AND(AR606&lt;&gt;"",COUNTIF($AJ$3:AJ606,AJ606)=1),SUMIF($AJ$3:$AR$100003,AJ606,$AR$3:$AR$100003),"")</f>
        <v/>
      </c>
      <c r="AT606" s="23" t="str">
        <f>IF(AND(COUNTIF($AK$3:AK606,AK606)=COUNTIF($AK$3:AK100606,AK606),AK606&lt;&gt;""),SUMIF($AK$3:AK606,AK606,$AR$3:AR606),"")</f>
        <v/>
      </c>
      <c r="AU606" s="125"/>
      <c r="AV606" s="22" t="str">
        <f>IF(COUNT(BA606:BF606)=6,MAX($AV$3:AV605)+1,"")</f>
        <v/>
      </c>
      <c r="AW606" s="22" t="str">
        <f>IF(AX606="","",RANK(AX606,$AX$3:$AX$100003,1)+COUNTIF($AX$3:AX606,AX606)-1)</f>
        <v/>
      </c>
      <c r="AX606" s="22" t="str">
        <f t="shared" si="293"/>
        <v/>
      </c>
      <c r="AY606" s="22" t="str">
        <f>IF(AL606="","",IF(COUNTIF($AL$3:AL606,AL606)=1,1+MAX($AY$3:AY605),INDEX($AY$3:AY605,MATCH(AL606,$AL$3:AL606,0),0)))</f>
        <v/>
      </c>
      <c r="AZ606" s="22" t="str">
        <f>IF(AM606="","",IF(COUNTIF($AM$3:AM606,AM606)=1,1+MAX($AZ$3:AZ605),INDEX($AZ$3:AZ605,MATCH(AM606,$AM$3:AM606,0),0)))</f>
        <v/>
      </c>
      <c r="BA606" s="79" t="str">
        <f t="shared" si="294"/>
        <v/>
      </c>
      <c r="BB606" s="79" t="str">
        <f t="shared" si="295"/>
        <v/>
      </c>
      <c r="BC606" s="22" t="str">
        <f>IF($AL606="","",IF(COUNTIF(AL606,"*"&amp;BC$1&amp;"*"),COUNTIF(AL$3:AL606,"*"&amp;BC$1&amp;"*"),""))</f>
        <v/>
      </c>
      <c r="BD606" s="22" t="str">
        <f>IF($AL606="","",IF(COUNTIF(AM606,"*"&amp;BD$1&amp;"*"),COUNTIF(AM$3:AM606,"*"&amp;BD$1&amp;"*"),""))</f>
        <v/>
      </c>
      <c r="BE606" s="22" t="str">
        <f>IF($AL606="","",IF(COUNTIF(AN606,"*"&amp;BE$1&amp;"*"),COUNTIF(AN$3:AN606,"*"&amp;BE$1&amp;"*"),""))</f>
        <v/>
      </c>
      <c r="BF606" s="22" t="str">
        <f>IF($AL606="","",IF(COUNTIF(AO606,"*"&amp;BF$1&amp;"*"),COUNTIF(AO$3:AO606,"*"&amp;BF$1&amp;"*"),""))</f>
        <v/>
      </c>
      <c r="BG606" s="83" t="str">
        <f t="shared" si="296"/>
        <v/>
      </c>
      <c r="BH606" s="22" t="str">
        <f t="shared" si="297"/>
        <v/>
      </c>
      <c r="BI606" s="22" t="str">
        <f t="shared" si="298"/>
        <v/>
      </c>
      <c r="BK606" s="22" t="str">
        <f>IF($BK$1&gt;=1+MAX($BK$3:BK605),1+MAX($BK$3:BK605),"")</f>
        <v/>
      </c>
      <c r="BL606" s="22" t="str">
        <f t="shared" si="317"/>
        <v/>
      </c>
      <c r="BM606" s="22" t="str">
        <f t="shared" si="317"/>
        <v/>
      </c>
      <c r="BN606" s="22" t="str">
        <f t="shared" si="317"/>
        <v/>
      </c>
      <c r="BO606" s="22" t="str">
        <f t="shared" si="317"/>
        <v/>
      </c>
      <c r="BP606" s="22" t="str">
        <f t="shared" si="317"/>
        <v/>
      </c>
      <c r="BQ606" s="22" t="str">
        <f t="shared" si="317"/>
        <v/>
      </c>
      <c r="BR606" s="22" t="str">
        <f t="shared" si="317"/>
        <v/>
      </c>
      <c r="BS606" s="22" t="str">
        <f t="shared" si="317"/>
        <v/>
      </c>
      <c r="BT606" s="22" t="str">
        <f t="shared" si="317"/>
        <v/>
      </c>
      <c r="BU606" s="22" t="str">
        <f t="shared" si="317"/>
        <v/>
      </c>
      <c r="BV606" s="22" t="str">
        <f t="shared" si="317"/>
        <v/>
      </c>
    </row>
    <row r="607" spans="2:74" ht="30" customHeight="1" x14ac:dyDescent="0.2">
      <c r="B607" s="75"/>
      <c r="C607" s="75"/>
      <c r="D607" s="77"/>
      <c r="E607" s="49"/>
      <c r="F607" s="49"/>
      <c r="G607" s="50"/>
      <c r="H607" s="51"/>
      <c r="I607" s="50"/>
      <c r="J607" s="53"/>
      <c r="K607" s="55" t="str">
        <f t="shared" si="300"/>
        <v/>
      </c>
      <c r="L607" s="50" t="str">
        <f t="shared" si="301"/>
        <v/>
      </c>
      <c r="M607" s="50" t="str">
        <f t="shared" si="302"/>
        <v/>
      </c>
      <c r="N607" s="72" t="str">
        <f t="shared" si="303"/>
        <v/>
      </c>
      <c r="O607" s="72" t="str">
        <f t="shared" si="304"/>
        <v/>
      </c>
      <c r="P607" s="51" t="str">
        <f t="shared" si="305"/>
        <v/>
      </c>
      <c r="Q607" s="21"/>
      <c r="R607" s="68" t="str">
        <f t="shared" si="306"/>
        <v/>
      </c>
      <c r="S607" s="51" t="str">
        <f t="shared" si="307"/>
        <v/>
      </c>
      <c r="T607" s="24"/>
      <c r="U607" s="7" t="str">
        <f t="shared" si="291"/>
        <v/>
      </c>
      <c r="V607" s="8" t="str">
        <f t="shared" si="308"/>
        <v/>
      </c>
      <c r="W607" s="21"/>
      <c r="X607" s="14" t="str">
        <f t="shared" si="292"/>
        <v/>
      </c>
      <c r="Y607" s="14" t="str">
        <f t="shared" si="309"/>
        <v/>
      </c>
      <c r="Z607" s="8" t="str">
        <f t="shared" si="310"/>
        <v/>
      </c>
      <c r="AA607" s="24"/>
      <c r="AB607" s="4" t="str">
        <f>IF(B607="","",COUNT(B$3:B607))</f>
        <v/>
      </c>
      <c r="AC607" s="4" t="str">
        <f>IF(C607="","",COUNT(C$3:C607))</f>
        <v/>
      </c>
      <c r="AD607" s="4" t="str">
        <f>IF(D607="","",COUNT(D$3:D607))</f>
        <v/>
      </c>
      <c r="AE607" s="22" t="str">
        <f>IF(E607="","",COUNTA($E$3:E607))</f>
        <v/>
      </c>
      <c r="AF607" s="60" t="str">
        <f>IF(B607="",IF(OR($C607&lt;&gt;"",$D607&lt;&gt;"",$E607&lt;&gt;"",$F607&lt;&gt;""),INDEX(AF$3:AF606,MATCH(MAX(AB$3:AB606),AB$3:AB606,0),0),""),B607)</f>
        <v/>
      </c>
      <c r="AG607" s="60" t="str">
        <f>IF(C607="",IF(OR($B607&lt;&gt;"",$D607&lt;&gt;"",$E607&lt;&gt;"",$F607&lt;&gt;""),INDEX(AG$3:AG606,MATCH(MAX(AC$3:AC606),AC$3:AC606,0),0),""),C607)</f>
        <v/>
      </c>
      <c r="AH607" s="60" t="str">
        <f>IF(D607="",IF(OR($B607&lt;&gt;"",$C607&lt;&gt;"",$E607&lt;&gt;"",$F607&lt;&gt;""),INDEX(AH$3:AH606,MATCH(MAX(AD$3:AD606),AD$3:AD606,0),0),""),D607)</f>
        <v/>
      </c>
      <c r="AI607" s="19" t="str">
        <f t="shared" si="311"/>
        <v/>
      </c>
      <c r="AJ607" s="22" t="str">
        <f>IF(AK607="","",$AK607&amp;"@"&amp;AL607&amp;IF(AL607="","","@"&amp;COUNTIF($AI$3:AI607,AL607)))</f>
        <v/>
      </c>
      <c r="AK607" s="45" t="str">
        <f t="shared" si="312"/>
        <v/>
      </c>
      <c r="AL607" s="5" t="str">
        <f>IF(AI607="",IF(AND(F607&lt;&gt;"",E607=""),INDEX($AI$3:AI606,MATCH(MAX($AE$3:AE606),$AE$3:AE606,0),0),""),AI607)</f>
        <v/>
      </c>
      <c r="AM607" s="22" t="str">
        <f>IF(入力!F607="","",IFERROR(INDEX(設定!$B$3:$B$100003,IFERROR(MATCH("*"&amp;$F607&amp;"*",設定!B$3:B$100003,0),MATCH("*"&amp;$F607&amp;"*",設定!C$3:C$100003,0)),0),入力!F607))&amp;""</f>
        <v/>
      </c>
      <c r="AN607" s="22" t="str">
        <f>IF(AM607="","",IFERROR(IF(入力!I607="",INDEX(設定!$D$3:$D$100003,MATCH("*"&amp;$AM607&amp;"*",設定!B$3:B$100003,0),0),I607),I607))&amp;""</f>
        <v/>
      </c>
      <c r="AO607" s="22" t="str">
        <f t="shared" si="313"/>
        <v/>
      </c>
      <c r="AP607" s="22" t="str">
        <f t="shared" si="314"/>
        <v/>
      </c>
      <c r="AQ607" s="22" t="str">
        <f>IF(AM607="","",IFERROR(IF(入力!H607="",INDEX(設定!$E$3:$X$100003,MATCH("*"&amp;$AM607&amp;"*",設定!B$3:B$100003,0),MATCH($AK607,設定!$E$1:$X$1,1)),H607),H607))</f>
        <v/>
      </c>
      <c r="AR607" s="23" t="str">
        <f t="shared" si="315"/>
        <v/>
      </c>
      <c r="AS607" s="23" t="str">
        <f>IF(AND(AR607&lt;&gt;"",COUNTIF($AJ$3:AJ607,AJ607)=1),SUMIF($AJ$3:$AR$100003,AJ607,$AR$3:$AR$100003),"")</f>
        <v/>
      </c>
      <c r="AT607" s="23" t="str">
        <f>IF(AND(COUNTIF($AK$3:AK607,AK607)=COUNTIF($AK$3:AK100607,AK607),AK607&lt;&gt;""),SUMIF($AK$3:AK607,AK607,$AR$3:AR607),"")</f>
        <v/>
      </c>
      <c r="AU607" s="125"/>
      <c r="AV607" s="22" t="str">
        <f>IF(COUNT(BA607:BF607)=6,MAX($AV$3:AV606)+1,"")</f>
        <v/>
      </c>
      <c r="AW607" s="22" t="str">
        <f>IF(AX607="","",RANK(AX607,$AX$3:$AX$100003,1)+COUNTIF($AX$3:AX607,AX607)-1)</f>
        <v/>
      </c>
      <c r="AX607" s="22" t="str">
        <f t="shared" si="293"/>
        <v/>
      </c>
      <c r="AY607" s="22" t="str">
        <f>IF(AL607="","",IF(COUNTIF($AL$3:AL607,AL607)=1,1+MAX($AY$3:AY606),INDEX($AY$3:AY606,MATCH(AL607,$AL$3:AL607,0),0)))</f>
        <v/>
      </c>
      <c r="AZ607" s="22" t="str">
        <f>IF(AM607="","",IF(COUNTIF($AM$3:AM607,AM607)=1,1+MAX($AZ$3:AZ606),INDEX($AZ$3:AZ606,MATCH(AM607,$AM$3:AM607,0),0)))</f>
        <v/>
      </c>
      <c r="BA607" s="79" t="str">
        <f t="shared" si="294"/>
        <v/>
      </c>
      <c r="BB607" s="79" t="str">
        <f t="shared" si="295"/>
        <v/>
      </c>
      <c r="BC607" s="22" t="str">
        <f>IF($AL607="","",IF(COUNTIF(AL607,"*"&amp;BC$1&amp;"*"),COUNTIF(AL$3:AL607,"*"&amp;BC$1&amp;"*"),""))</f>
        <v/>
      </c>
      <c r="BD607" s="22" t="str">
        <f>IF($AL607="","",IF(COUNTIF(AM607,"*"&amp;BD$1&amp;"*"),COUNTIF(AM$3:AM607,"*"&amp;BD$1&amp;"*"),""))</f>
        <v/>
      </c>
      <c r="BE607" s="22" t="str">
        <f>IF($AL607="","",IF(COUNTIF(AN607,"*"&amp;BE$1&amp;"*"),COUNTIF(AN$3:AN607,"*"&amp;BE$1&amp;"*"),""))</f>
        <v/>
      </c>
      <c r="BF607" s="22" t="str">
        <f>IF($AL607="","",IF(COUNTIF(AO607,"*"&amp;BF$1&amp;"*"),COUNTIF(AO$3:AO607,"*"&amp;BF$1&amp;"*"),""))</f>
        <v/>
      </c>
      <c r="BG607" s="83" t="str">
        <f t="shared" si="296"/>
        <v/>
      </c>
      <c r="BH607" s="22" t="str">
        <f t="shared" si="297"/>
        <v/>
      </c>
      <c r="BI607" s="22" t="str">
        <f t="shared" si="298"/>
        <v/>
      </c>
      <c r="BK607" s="22" t="str">
        <f>IF($BK$1&gt;=1+MAX($BK$3:BK606),1+MAX($BK$3:BK606),"")</f>
        <v/>
      </c>
      <c r="BL607" s="22" t="str">
        <f t="shared" si="317"/>
        <v/>
      </c>
      <c r="BM607" s="22" t="str">
        <f t="shared" si="317"/>
        <v/>
      </c>
      <c r="BN607" s="22" t="str">
        <f t="shared" si="317"/>
        <v/>
      </c>
      <c r="BO607" s="22" t="str">
        <f t="shared" si="317"/>
        <v/>
      </c>
      <c r="BP607" s="22" t="str">
        <f t="shared" si="317"/>
        <v/>
      </c>
      <c r="BQ607" s="22" t="str">
        <f t="shared" si="317"/>
        <v/>
      </c>
      <c r="BR607" s="22" t="str">
        <f t="shared" si="317"/>
        <v/>
      </c>
      <c r="BS607" s="22" t="str">
        <f t="shared" si="317"/>
        <v/>
      </c>
      <c r="BT607" s="22" t="str">
        <f t="shared" si="317"/>
        <v/>
      </c>
      <c r="BU607" s="22" t="str">
        <f t="shared" si="317"/>
        <v/>
      </c>
      <c r="BV607" s="22" t="str">
        <f t="shared" si="317"/>
        <v/>
      </c>
    </row>
    <row r="608" spans="2:74" ht="30" customHeight="1" x14ac:dyDescent="0.2">
      <c r="B608" s="75"/>
      <c r="C608" s="75"/>
      <c r="D608" s="77"/>
      <c r="E608" s="49"/>
      <c r="F608" s="49"/>
      <c r="G608" s="50"/>
      <c r="H608" s="51"/>
      <c r="I608" s="50"/>
      <c r="J608" s="53"/>
      <c r="K608" s="55" t="str">
        <f t="shared" si="300"/>
        <v/>
      </c>
      <c r="L608" s="50" t="str">
        <f t="shared" si="301"/>
        <v/>
      </c>
      <c r="M608" s="50" t="str">
        <f t="shared" si="302"/>
        <v/>
      </c>
      <c r="N608" s="72" t="str">
        <f t="shared" si="303"/>
        <v/>
      </c>
      <c r="O608" s="72" t="str">
        <f t="shared" si="304"/>
        <v/>
      </c>
      <c r="P608" s="51" t="str">
        <f t="shared" si="305"/>
        <v/>
      </c>
      <c r="Q608" s="21"/>
      <c r="R608" s="68" t="str">
        <f t="shared" si="306"/>
        <v/>
      </c>
      <c r="S608" s="51" t="str">
        <f t="shared" si="307"/>
        <v/>
      </c>
      <c r="T608" s="24"/>
      <c r="U608" s="7" t="str">
        <f t="shared" si="291"/>
        <v/>
      </c>
      <c r="V608" s="8" t="str">
        <f t="shared" si="308"/>
        <v/>
      </c>
      <c r="W608" s="21"/>
      <c r="X608" s="14" t="str">
        <f t="shared" si="292"/>
        <v/>
      </c>
      <c r="Y608" s="14" t="str">
        <f t="shared" si="309"/>
        <v/>
      </c>
      <c r="Z608" s="8" t="str">
        <f t="shared" si="310"/>
        <v/>
      </c>
      <c r="AA608" s="24"/>
      <c r="AB608" s="4" t="str">
        <f>IF(B608="","",COUNT(B$3:B608))</f>
        <v/>
      </c>
      <c r="AC608" s="4" t="str">
        <f>IF(C608="","",COUNT(C$3:C608))</f>
        <v/>
      </c>
      <c r="AD608" s="4" t="str">
        <f>IF(D608="","",COUNT(D$3:D608))</f>
        <v/>
      </c>
      <c r="AE608" s="22" t="str">
        <f>IF(E608="","",COUNTA($E$3:E608))</f>
        <v/>
      </c>
      <c r="AF608" s="60" t="str">
        <f>IF(B608="",IF(OR($C608&lt;&gt;"",$D608&lt;&gt;"",$E608&lt;&gt;"",$F608&lt;&gt;""),INDEX(AF$3:AF607,MATCH(MAX(AB$3:AB607),AB$3:AB607,0),0),""),B608)</f>
        <v/>
      </c>
      <c r="AG608" s="60" t="str">
        <f>IF(C608="",IF(OR($B608&lt;&gt;"",$D608&lt;&gt;"",$E608&lt;&gt;"",$F608&lt;&gt;""),INDEX(AG$3:AG607,MATCH(MAX(AC$3:AC607),AC$3:AC607,0),0),""),C608)</f>
        <v/>
      </c>
      <c r="AH608" s="60" t="str">
        <f>IF(D608="",IF(OR($B608&lt;&gt;"",$C608&lt;&gt;"",$E608&lt;&gt;"",$F608&lt;&gt;""),INDEX(AH$3:AH607,MATCH(MAX(AD$3:AD607),AD$3:AD607,0),0),""),D608)</f>
        <v/>
      </c>
      <c r="AI608" s="19" t="str">
        <f t="shared" si="311"/>
        <v/>
      </c>
      <c r="AJ608" s="22" t="str">
        <f>IF(AK608="","",$AK608&amp;"@"&amp;AL608&amp;IF(AL608="","","@"&amp;COUNTIF($AI$3:AI608,AL608)))</f>
        <v/>
      </c>
      <c r="AK608" s="45" t="str">
        <f t="shared" si="312"/>
        <v/>
      </c>
      <c r="AL608" s="5" t="str">
        <f>IF(AI608="",IF(AND(F608&lt;&gt;"",E608=""),INDEX($AI$3:AI607,MATCH(MAX($AE$3:AE607),$AE$3:AE607,0),0),""),AI608)</f>
        <v/>
      </c>
      <c r="AM608" s="22" t="str">
        <f>IF(入力!F608="","",IFERROR(INDEX(設定!$B$3:$B$100003,IFERROR(MATCH("*"&amp;$F608&amp;"*",設定!B$3:B$100003,0),MATCH("*"&amp;$F608&amp;"*",設定!C$3:C$100003,0)),0),入力!F608))&amp;""</f>
        <v/>
      </c>
      <c r="AN608" s="22" t="str">
        <f>IF(AM608="","",IFERROR(IF(入力!I608="",INDEX(設定!$D$3:$D$100003,MATCH("*"&amp;$AM608&amp;"*",設定!B$3:B$100003,0),0),I608),I608))&amp;""</f>
        <v/>
      </c>
      <c r="AO608" s="22" t="str">
        <f t="shared" si="313"/>
        <v/>
      </c>
      <c r="AP608" s="22" t="str">
        <f t="shared" si="314"/>
        <v/>
      </c>
      <c r="AQ608" s="22" t="str">
        <f>IF(AM608="","",IFERROR(IF(入力!H608="",INDEX(設定!$E$3:$X$100003,MATCH("*"&amp;$AM608&amp;"*",設定!B$3:B$100003,0),MATCH($AK608,設定!$E$1:$X$1,1)),H608),H608))</f>
        <v/>
      </c>
      <c r="AR608" s="23" t="str">
        <f t="shared" si="315"/>
        <v/>
      </c>
      <c r="AS608" s="23" t="str">
        <f>IF(AND(AR608&lt;&gt;"",COUNTIF($AJ$3:AJ608,AJ608)=1),SUMIF($AJ$3:$AR$100003,AJ608,$AR$3:$AR$100003),"")</f>
        <v/>
      </c>
      <c r="AT608" s="23" t="str">
        <f>IF(AND(COUNTIF($AK$3:AK608,AK608)=COUNTIF($AK$3:AK100608,AK608),AK608&lt;&gt;""),SUMIF($AK$3:AK608,AK608,$AR$3:AR608),"")</f>
        <v/>
      </c>
      <c r="AU608" s="125"/>
      <c r="AV608" s="22" t="str">
        <f>IF(COUNT(BA608:BF608)=6,MAX($AV$3:AV607)+1,"")</f>
        <v/>
      </c>
      <c r="AW608" s="22" t="str">
        <f>IF(AX608="","",RANK(AX608,$AX$3:$AX$100003,1)+COUNTIF($AX$3:AX608,AX608)-1)</f>
        <v/>
      </c>
      <c r="AX608" s="22" t="str">
        <f t="shared" si="293"/>
        <v/>
      </c>
      <c r="AY608" s="22" t="str">
        <f>IF(AL608="","",IF(COUNTIF($AL$3:AL608,AL608)=1,1+MAX($AY$3:AY607),INDEX($AY$3:AY607,MATCH(AL608,$AL$3:AL608,0),0)))</f>
        <v/>
      </c>
      <c r="AZ608" s="22" t="str">
        <f>IF(AM608="","",IF(COUNTIF($AM$3:AM608,AM608)=1,1+MAX($AZ$3:AZ607),INDEX($AZ$3:AZ607,MATCH(AM608,$AM$3:AM608,0),0)))</f>
        <v/>
      </c>
      <c r="BA608" s="79" t="str">
        <f t="shared" si="294"/>
        <v/>
      </c>
      <c r="BB608" s="79" t="str">
        <f t="shared" si="295"/>
        <v/>
      </c>
      <c r="BC608" s="22" t="str">
        <f>IF($AL608="","",IF(COUNTIF(AL608,"*"&amp;BC$1&amp;"*"),COUNTIF(AL$3:AL608,"*"&amp;BC$1&amp;"*"),""))</f>
        <v/>
      </c>
      <c r="BD608" s="22" t="str">
        <f>IF($AL608="","",IF(COUNTIF(AM608,"*"&amp;BD$1&amp;"*"),COUNTIF(AM$3:AM608,"*"&amp;BD$1&amp;"*"),""))</f>
        <v/>
      </c>
      <c r="BE608" s="22" t="str">
        <f>IF($AL608="","",IF(COUNTIF(AN608,"*"&amp;BE$1&amp;"*"),COUNTIF(AN$3:AN608,"*"&amp;BE$1&amp;"*"),""))</f>
        <v/>
      </c>
      <c r="BF608" s="22" t="str">
        <f>IF($AL608="","",IF(COUNTIF(AO608,"*"&amp;BF$1&amp;"*"),COUNTIF(AO$3:AO608,"*"&amp;BF$1&amp;"*"),""))</f>
        <v/>
      </c>
      <c r="BG608" s="83" t="str">
        <f t="shared" si="296"/>
        <v/>
      </c>
      <c r="BH608" s="22" t="str">
        <f t="shared" si="297"/>
        <v/>
      </c>
      <c r="BI608" s="22" t="str">
        <f t="shared" si="298"/>
        <v/>
      </c>
      <c r="BK608" s="22" t="str">
        <f>IF($BK$1&gt;=1+MAX($BK$3:BK607),1+MAX($BK$3:BK607),"")</f>
        <v/>
      </c>
      <c r="BL608" s="22" t="str">
        <f t="shared" si="317"/>
        <v/>
      </c>
      <c r="BM608" s="22" t="str">
        <f t="shared" si="317"/>
        <v/>
      </c>
      <c r="BN608" s="22" t="str">
        <f t="shared" si="317"/>
        <v/>
      </c>
      <c r="BO608" s="22" t="str">
        <f t="shared" si="317"/>
        <v/>
      </c>
      <c r="BP608" s="22" t="str">
        <f t="shared" si="317"/>
        <v/>
      </c>
      <c r="BQ608" s="22" t="str">
        <f t="shared" si="317"/>
        <v/>
      </c>
      <c r="BR608" s="22" t="str">
        <f t="shared" si="317"/>
        <v/>
      </c>
      <c r="BS608" s="22" t="str">
        <f t="shared" si="317"/>
        <v/>
      </c>
      <c r="BT608" s="22" t="str">
        <f t="shared" si="317"/>
        <v/>
      </c>
      <c r="BU608" s="22" t="str">
        <f t="shared" si="317"/>
        <v/>
      </c>
      <c r="BV608" s="22" t="str">
        <f t="shared" si="317"/>
        <v/>
      </c>
    </row>
    <row r="609" spans="2:74" ht="30" customHeight="1" x14ac:dyDescent="0.2">
      <c r="B609" s="75"/>
      <c r="C609" s="75"/>
      <c r="D609" s="77"/>
      <c r="E609" s="49"/>
      <c r="F609" s="49"/>
      <c r="G609" s="50"/>
      <c r="H609" s="51"/>
      <c r="I609" s="50"/>
      <c r="J609" s="53"/>
      <c r="K609" s="55" t="str">
        <f t="shared" si="300"/>
        <v/>
      </c>
      <c r="L609" s="50" t="str">
        <f t="shared" si="301"/>
        <v/>
      </c>
      <c r="M609" s="50" t="str">
        <f t="shared" si="302"/>
        <v/>
      </c>
      <c r="N609" s="72" t="str">
        <f t="shared" si="303"/>
        <v/>
      </c>
      <c r="O609" s="72" t="str">
        <f t="shared" si="304"/>
        <v/>
      </c>
      <c r="P609" s="51" t="str">
        <f t="shared" si="305"/>
        <v/>
      </c>
      <c r="Q609" s="21"/>
      <c r="R609" s="68" t="str">
        <f t="shared" si="306"/>
        <v/>
      </c>
      <c r="S609" s="51" t="str">
        <f t="shared" si="307"/>
        <v/>
      </c>
      <c r="T609" s="24"/>
      <c r="U609" s="7" t="str">
        <f t="shared" si="291"/>
        <v/>
      </c>
      <c r="V609" s="8" t="str">
        <f t="shared" si="308"/>
        <v/>
      </c>
      <c r="W609" s="21"/>
      <c r="X609" s="14" t="str">
        <f t="shared" si="292"/>
        <v/>
      </c>
      <c r="Y609" s="14" t="str">
        <f t="shared" si="309"/>
        <v/>
      </c>
      <c r="Z609" s="8" t="str">
        <f t="shared" si="310"/>
        <v/>
      </c>
      <c r="AA609" s="24"/>
      <c r="AB609" s="4" t="str">
        <f>IF(B609="","",COUNT(B$3:B609))</f>
        <v/>
      </c>
      <c r="AC609" s="4" t="str">
        <f>IF(C609="","",COUNT(C$3:C609))</f>
        <v/>
      </c>
      <c r="AD609" s="4" t="str">
        <f>IF(D609="","",COUNT(D$3:D609))</f>
        <v/>
      </c>
      <c r="AE609" s="22" t="str">
        <f>IF(E609="","",COUNTA($E$3:E609))</f>
        <v/>
      </c>
      <c r="AF609" s="60" t="str">
        <f>IF(B609="",IF(OR($C609&lt;&gt;"",$D609&lt;&gt;"",$E609&lt;&gt;"",$F609&lt;&gt;""),INDEX(AF$3:AF608,MATCH(MAX(AB$3:AB608),AB$3:AB608,0),0),""),B609)</f>
        <v/>
      </c>
      <c r="AG609" s="60" t="str">
        <f>IF(C609="",IF(OR($B609&lt;&gt;"",$D609&lt;&gt;"",$E609&lt;&gt;"",$F609&lt;&gt;""),INDEX(AG$3:AG608,MATCH(MAX(AC$3:AC608),AC$3:AC608,0),0),""),C609)</f>
        <v/>
      </c>
      <c r="AH609" s="60" t="str">
        <f>IF(D609="",IF(OR($B609&lt;&gt;"",$C609&lt;&gt;"",$E609&lt;&gt;"",$F609&lt;&gt;""),INDEX(AH$3:AH608,MATCH(MAX(AD$3:AD608),AD$3:AD608,0),0),""),D609)</f>
        <v/>
      </c>
      <c r="AI609" s="19" t="str">
        <f t="shared" si="311"/>
        <v/>
      </c>
      <c r="AJ609" s="22" t="str">
        <f>IF(AK609="","",$AK609&amp;"@"&amp;AL609&amp;IF(AL609="","","@"&amp;COUNTIF($AI$3:AI609,AL609)))</f>
        <v/>
      </c>
      <c r="AK609" s="45" t="str">
        <f t="shared" si="312"/>
        <v/>
      </c>
      <c r="AL609" s="5" t="str">
        <f>IF(AI609="",IF(AND(F609&lt;&gt;"",E609=""),INDEX($AI$3:AI608,MATCH(MAX($AE$3:AE608),$AE$3:AE608,0),0),""),AI609)</f>
        <v/>
      </c>
      <c r="AM609" s="22" t="str">
        <f>IF(入力!F609="","",IFERROR(INDEX(設定!$B$3:$B$100003,IFERROR(MATCH("*"&amp;$F609&amp;"*",設定!B$3:B$100003,0),MATCH("*"&amp;$F609&amp;"*",設定!C$3:C$100003,0)),0),入力!F609))&amp;""</f>
        <v/>
      </c>
      <c r="AN609" s="22" t="str">
        <f>IF(AM609="","",IFERROR(IF(入力!I609="",INDEX(設定!$D$3:$D$100003,MATCH("*"&amp;$AM609&amp;"*",設定!B$3:B$100003,0),0),I609),I609))&amp;""</f>
        <v/>
      </c>
      <c r="AO609" s="22" t="str">
        <f t="shared" si="313"/>
        <v/>
      </c>
      <c r="AP609" s="22" t="str">
        <f t="shared" si="314"/>
        <v/>
      </c>
      <c r="AQ609" s="22" t="str">
        <f>IF(AM609="","",IFERROR(IF(入力!H609="",INDEX(設定!$E$3:$X$100003,MATCH("*"&amp;$AM609&amp;"*",設定!B$3:B$100003,0),MATCH($AK609,設定!$E$1:$X$1,1)),H609),H609))</f>
        <v/>
      </c>
      <c r="AR609" s="23" t="str">
        <f t="shared" si="315"/>
        <v/>
      </c>
      <c r="AS609" s="23" t="str">
        <f>IF(AND(AR609&lt;&gt;"",COUNTIF($AJ$3:AJ609,AJ609)=1),SUMIF($AJ$3:$AR$100003,AJ609,$AR$3:$AR$100003),"")</f>
        <v/>
      </c>
      <c r="AT609" s="23" t="str">
        <f>IF(AND(COUNTIF($AK$3:AK609,AK609)=COUNTIF($AK$3:AK100609,AK609),AK609&lt;&gt;""),SUMIF($AK$3:AK609,AK609,$AR$3:AR609),"")</f>
        <v/>
      </c>
      <c r="AU609" s="125"/>
      <c r="AV609" s="22" t="str">
        <f>IF(COUNT(BA609:BF609)=6,MAX($AV$3:AV608)+1,"")</f>
        <v/>
      </c>
      <c r="AW609" s="22" t="str">
        <f>IF(AX609="","",RANK(AX609,$AX$3:$AX$100003,1)+COUNTIF($AX$3:AX609,AX609)-1)</f>
        <v/>
      </c>
      <c r="AX609" s="22" t="str">
        <f t="shared" si="293"/>
        <v/>
      </c>
      <c r="AY609" s="22" t="str">
        <f>IF(AL609="","",IF(COUNTIF($AL$3:AL609,AL609)=1,1+MAX($AY$3:AY608),INDEX($AY$3:AY608,MATCH(AL609,$AL$3:AL609,0),0)))</f>
        <v/>
      </c>
      <c r="AZ609" s="22" t="str">
        <f>IF(AM609="","",IF(COUNTIF($AM$3:AM609,AM609)=1,1+MAX($AZ$3:AZ608),INDEX($AZ$3:AZ608,MATCH(AM609,$AM$3:AM609,0),0)))</f>
        <v/>
      </c>
      <c r="BA609" s="79" t="str">
        <f t="shared" si="294"/>
        <v/>
      </c>
      <c r="BB609" s="79" t="str">
        <f t="shared" si="295"/>
        <v/>
      </c>
      <c r="BC609" s="22" t="str">
        <f>IF($AL609="","",IF(COUNTIF(AL609,"*"&amp;BC$1&amp;"*"),COUNTIF(AL$3:AL609,"*"&amp;BC$1&amp;"*"),""))</f>
        <v/>
      </c>
      <c r="BD609" s="22" t="str">
        <f>IF($AL609="","",IF(COUNTIF(AM609,"*"&amp;BD$1&amp;"*"),COUNTIF(AM$3:AM609,"*"&amp;BD$1&amp;"*"),""))</f>
        <v/>
      </c>
      <c r="BE609" s="22" t="str">
        <f>IF($AL609="","",IF(COUNTIF(AN609,"*"&amp;BE$1&amp;"*"),COUNTIF(AN$3:AN609,"*"&amp;BE$1&amp;"*"),""))</f>
        <v/>
      </c>
      <c r="BF609" s="22" t="str">
        <f>IF($AL609="","",IF(COUNTIF(AO609,"*"&amp;BF$1&amp;"*"),COUNTIF(AO$3:AO609,"*"&amp;BF$1&amp;"*"),""))</f>
        <v/>
      </c>
      <c r="BG609" s="83" t="str">
        <f t="shared" si="296"/>
        <v/>
      </c>
      <c r="BH609" s="22" t="str">
        <f t="shared" si="297"/>
        <v/>
      </c>
      <c r="BI609" s="22" t="str">
        <f t="shared" si="298"/>
        <v/>
      </c>
      <c r="BK609" s="22" t="str">
        <f>IF($BK$1&gt;=1+MAX($BK$3:BK608),1+MAX($BK$3:BK608),"")</f>
        <v/>
      </c>
      <c r="BL609" s="22" t="str">
        <f t="shared" si="317"/>
        <v/>
      </c>
      <c r="BM609" s="22" t="str">
        <f t="shared" si="317"/>
        <v/>
      </c>
      <c r="BN609" s="22" t="str">
        <f t="shared" si="317"/>
        <v/>
      </c>
      <c r="BO609" s="22" t="str">
        <f t="shared" si="317"/>
        <v/>
      </c>
      <c r="BP609" s="22" t="str">
        <f t="shared" si="317"/>
        <v/>
      </c>
      <c r="BQ609" s="22" t="str">
        <f t="shared" si="317"/>
        <v/>
      </c>
      <c r="BR609" s="22" t="str">
        <f t="shared" si="317"/>
        <v/>
      </c>
      <c r="BS609" s="22" t="str">
        <f t="shared" si="317"/>
        <v/>
      </c>
      <c r="BT609" s="22" t="str">
        <f t="shared" si="317"/>
        <v/>
      </c>
      <c r="BU609" s="22" t="str">
        <f t="shared" si="317"/>
        <v/>
      </c>
      <c r="BV609" s="22" t="str">
        <f t="shared" si="317"/>
        <v/>
      </c>
    </row>
    <row r="610" spans="2:74" ht="30" customHeight="1" x14ac:dyDescent="0.2">
      <c r="B610" s="75"/>
      <c r="C610" s="75"/>
      <c r="D610" s="77"/>
      <c r="E610" s="49"/>
      <c r="F610" s="49"/>
      <c r="G610" s="50"/>
      <c r="H610" s="51"/>
      <c r="I610" s="50"/>
      <c r="J610" s="53"/>
      <c r="K610" s="55" t="str">
        <f t="shared" si="300"/>
        <v/>
      </c>
      <c r="L610" s="50" t="str">
        <f t="shared" si="301"/>
        <v/>
      </c>
      <c r="M610" s="50" t="str">
        <f t="shared" si="302"/>
        <v/>
      </c>
      <c r="N610" s="72" t="str">
        <f t="shared" si="303"/>
        <v/>
      </c>
      <c r="O610" s="72" t="str">
        <f t="shared" si="304"/>
        <v/>
      </c>
      <c r="P610" s="51" t="str">
        <f t="shared" si="305"/>
        <v/>
      </c>
      <c r="Q610" s="21"/>
      <c r="R610" s="68" t="str">
        <f t="shared" si="306"/>
        <v/>
      </c>
      <c r="S610" s="51" t="str">
        <f t="shared" si="307"/>
        <v/>
      </c>
      <c r="T610" s="24"/>
      <c r="U610" s="7" t="str">
        <f t="shared" si="291"/>
        <v/>
      </c>
      <c r="V610" s="8" t="str">
        <f t="shared" si="308"/>
        <v/>
      </c>
      <c r="W610" s="21"/>
      <c r="X610" s="14" t="str">
        <f t="shared" si="292"/>
        <v/>
      </c>
      <c r="Y610" s="14" t="str">
        <f t="shared" si="309"/>
        <v/>
      </c>
      <c r="Z610" s="8" t="str">
        <f t="shared" si="310"/>
        <v/>
      </c>
      <c r="AA610" s="24"/>
      <c r="AB610" s="4" t="str">
        <f>IF(B610="","",COUNT(B$3:B610))</f>
        <v/>
      </c>
      <c r="AC610" s="4" t="str">
        <f>IF(C610="","",COUNT(C$3:C610))</f>
        <v/>
      </c>
      <c r="AD610" s="4" t="str">
        <f>IF(D610="","",COUNT(D$3:D610))</f>
        <v/>
      </c>
      <c r="AE610" s="22" t="str">
        <f>IF(E610="","",COUNTA($E$3:E610))</f>
        <v/>
      </c>
      <c r="AF610" s="60" t="str">
        <f>IF(B610="",IF(OR($C610&lt;&gt;"",$D610&lt;&gt;"",$E610&lt;&gt;"",$F610&lt;&gt;""),INDEX(AF$3:AF609,MATCH(MAX(AB$3:AB609),AB$3:AB609,0),0),""),B610)</f>
        <v/>
      </c>
      <c r="AG610" s="60" t="str">
        <f>IF(C610="",IF(OR($B610&lt;&gt;"",$D610&lt;&gt;"",$E610&lt;&gt;"",$F610&lt;&gt;""),INDEX(AG$3:AG609,MATCH(MAX(AC$3:AC609),AC$3:AC609,0),0),""),C610)</f>
        <v/>
      </c>
      <c r="AH610" s="60" t="str">
        <f>IF(D610="",IF(OR($B610&lt;&gt;"",$C610&lt;&gt;"",$E610&lt;&gt;"",$F610&lt;&gt;""),INDEX(AH$3:AH609,MATCH(MAX(AD$3:AD609),AD$3:AD609,0),0),""),D610)</f>
        <v/>
      </c>
      <c r="AI610" s="19" t="str">
        <f t="shared" si="311"/>
        <v/>
      </c>
      <c r="AJ610" s="22" t="str">
        <f>IF(AK610="","",$AK610&amp;"@"&amp;AL610&amp;IF(AL610="","","@"&amp;COUNTIF($AI$3:AI610,AL610)))</f>
        <v/>
      </c>
      <c r="AK610" s="45" t="str">
        <f t="shared" si="312"/>
        <v/>
      </c>
      <c r="AL610" s="5" t="str">
        <f>IF(AI610="",IF(AND(F610&lt;&gt;"",E610=""),INDEX($AI$3:AI609,MATCH(MAX($AE$3:AE609),$AE$3:AE609,0),0),""),AI610)</f>
        <v/>
      </c>
      <c r="AM610" s="22" t="str">
        <f>IF(入力!F610="","",IFERROR(INDEX(設定!$B$3:$B$100003,IFERROR(MATCH("*"&amp;$F610&amp;"*",設定!B$3:B$100003,0),MATCH("*"&amp;$F610&amp;"*",設定!C$3:C$100003,0)),0),入力!F610))&amp;""</f>
        <v/>
      </c>
      <c r="AN610" s="22" t="str">
        <f>IF(AM610="","",IFERROR(IF(入力!I610="",INDEX(設定!$D$3:$D$100003,MATCH("*"&amp;$AM610&amp;"*",設定!B$3:B$100003,0),0),I610),I610))&amp;""</f>
        <v/>
      </c>
      <c r="AO610" s="22" t="str">
        <f t="shared" si="313"/>
        <v/>
      </c>
      <c r="AP610" s="22" t="str">
        <f t="shared" si="314"/>
        <v/>
      </c>
      <c r="AQ610" s="22" t="str">
        <f>IF(AM610="","",IFERROR(IF(入力!H610="",INDEX(設定!$E$3:$X$100003,MATCH("*"&amp;$AM610&amp;"*",設定!B$3:B$100003,0),MATCH($AK610,設定!$E$1:$X$1,1)),H610),H610))</f>
        <v/>
      </c>
      <c r="AR610" s="23" t="str">
        <f t="shared" si="315"/>
        <v/>
      </c>
      <c r="AS610" s="23" t="str">
        <f>IF(AND(AR610&lt;&gt;"",COUNTIF($AJ$3:AJ610,AJ610)=1),SUMIF($AJ$3:$AR$100003,AJ610,$AR$3:$AR$100003),"")</f>
        <v/>
      </c>
      <c r="AT610" s="23" t="str">
        <f>IF(AND(COUNTIF($AK$3:AK610,AK610)=COUNTIF($AK$3:AK100610,AK610),AK610&lt;&gt;""),SUMIF($AK$3:AK610,AK610,$AR$3:AR610),"")</f>
        <v/>
      </c>
      <c r="AU610" s="125"/>
      <c r="AV610" s="22" t="str">
        <f>IF(COUNT(BA610:BF610)=6,MAX($AV$3:AV609)+1,"")</f>
        <v/>
      </c>
      <c r="AW610" s="22" t="str">
        <f>IF(AX610="","",RANK(AX610,$AX$3:$AX$100003,1)+COUNTIF($AX$3:AX610,AX610)-1)</f>
        <v/>
      </c>
      <c r="AX610" s="22" t="str">
        <f t="shared" si="293"/>
        <v/>
      </c>
      <c r="AY610" s="22" t="str">
        <f>IF(AL610="","",IF(COUNTIF($AL$3:AL610,AL610)=1,1+MAX($AY$3:AY609),INDEX($AY$3:AY609,MATCH(AL610,$AL$3:AL610,0),0)))</f>
        <v/>
      </c>
      <c r="AZ610" s="22" t="str">
        <f>IF(AM610="","",IF(COUNTIF($AM$3:AM610,AM610)=1,1+MAX($AZ$3:AZ609),INDEX($AZ$3:AZ609,MATCH(AM610,$AM$3:AM610,0),0)))</f>
        <v/>
      </c>
      <c r="BA610" s="79" t="str">
        <f t="shared" si="294"/>
        <v/>
      </c>
      <c r="BB610" s="79" t="str">
        <f t="shared" si="295"/>
        <v/>
      </c>
      <c r="BC610" s="22" t="str">
        <f>IF($AL610="","",IF(COUNTIF(AL610,"*"&amp;BC$1&amp;"*"),COUNTIF(AL$3:AL610,"*"&amp;BC$1&amp;"*"),""))</f>
        <v/>
      </c>
      <c r="BD610" s="22" t="str">
        <f>IF($AL610="","",IF(COUNTIF(AM610,"*"&amp;BD$1&amp;"*"),COUNTIF(AM$3:AM610,"*"&amp;BD$1&amp;"*"),""))</f>
        <v/>
      </c>
      <c r="BE610" s="22" t="str">
        <f>IF($AL610="","",IF(COUNTIF(AN610,"*"&amp;BE$1&amp;"*"),COUNTIF(AN$3:AN610,"*"&amp;BE$1&amp;"*"),""))</f>
        <v/>
      </c>
      <c r="BF610" s="22" t="str">
        <f>IF($AL610="","",IF(COUNTIF(AO610,"*"&amp;BF$1&amp;"*"),COUNTIF(AO$3:AO610,"*"&amp;BF$1&amp;"*"),""))</f>
        <v/>
      </c>
      <c r="BG610" s="83" t="str">
        <f t="shared" si="296"/>
        <v/>
      </c>
      <c r="BH610" s="22" t="str">
        <f t="shared" si="297"/>
        <v/>
      </c>
      <c r="BI610" s="22" t="str">
        <f t="shared" si="298"/>
        <v/>
      </c>
      <c r="BK610" s="22" t="str">
        <f>IF($BK$1&gt;=1+MAX($BK$3:BK609),1+MAX($BK$3:BK609),"")</f>
        <v/>
      </c>
      <c r="BL610" s="22" t="str">
        <f t="shared" si="317"/>
        <v/>
      </c>
      <c r="BM610" s="22" t="str">
        <f t="shared" si="317"/>
        <v/>
      </c>
      <c r="BN610" s="22" t="str">
        <f t="shared" si="317"/>
        <v/>
      </c>
      <c r="BO610" s="22" t="str">
        <f t="shared" si="317"/>
        <v/>
      </c>
      <c r="BP610" s="22" t="str">
        <f t="shared" si="317"/>
        <v/>
      </c>
      <c r="BQ610" s="22" t="str">
        <f t="shared" si="317"/>
        <v/>
      </c>
      <c r="BR610" s="22" t="str">
        <f t="shared" si="317"/>
        <v/>
      </c>
      <c r="BS610" s="22" t="str">
        <f t="shared" si="317"/>
        <v/>
      </c>
      <c r="BT610" s="22" t="str">
        <f t="shared" si="317"/>
        <v/>
      </c>
      <c r="BU610" s="22" t="str">
        <f t="shared" si="317"/>
        <v/>
      </c>
      <c r="BV610" s="22" t="str">
        <f t="shared" si="317"/>
        <v/>
      </c>
    </row>
    <row r="611" spans="2:74" ht="30" customHeight="1" x14ac:dyDescent="0.2">
      <c r="B611" s="75"/>
      <c r="C611" s="75"/>
      <c r="D611" s="77"/>
      <c r="E611" s="49"/>
      <c r="F611" s="49"/>
      <c r="G611" s="50"/>
      <c r="H611" s="51"/>
      <c r="I611" s="50"/>
      <c r="J611" s="53"/>
      <c r="K611" s="55" t="str">
        <f t="shared" si="300"/>
        <v/>
      </c>
      <c r="L611" s="50" t="str">
        <f t="shared" si="301"/>
        <v/>
      </c>
      <c r="M611" s="50" t="str">
        <f t="shared" si="302"/>
        <v/>
      </c>
      <c r="N611" s="72" t="str">
        <f t="shared" si="303"/>
        <v/>
      </c>
      <c r="O611" s="72" t="str">
        <f t="shared" si="304"/>
        <v/>
      </c>
      <c r="P611" s="51" t="str">
        <f t="shared" si="305"/>
        <v/>
      </c>
      <c r="Q611" s="21"/>
      <c r="R611" s="68" t="str">
        <f t="shared" si="306"/>
        <v/>
      </c>
      <c r="S611" s="51" t="str">
        <f t="shared" si="307"/>
        <v/>
      </c>
      <c r="T611" s="24"/>
      <c r="U611" s="7" t="str">
        <f t="shared" si="291"/>
        <v/>
      </c>
      <c r="V611" s="8" t="str">
        <f t="shared" si="308"/>
        <v/>
      </c>
      <c r="W611" s="21"/>
      <c r="X611" s="14" t="str">
        <f t="shared" si="292"/>
        <v/>
      </c>
      <c r="Y611" s="14" t="str">
        <f t="shared" si="309"/>
        <v/>
      </c>
      <c r="Z611" s="8" t="str">
        <f t="shared" si="310"/>
        <v/>
      </c>
      <c r="AA611" s="24"/>
      <c r="AB611" s="4" t="str">
        <f>IF(B611="","",COUNT(B$3:B611))</f>
        <v/>
      </c>
      <c r="AC611" s="4" t="str">
        <f>IF(C611="","",COUNT(C$3:C611))</f>
        <v/>
      </c>
      <c r="AD611" s="4" t="str">
        <f>IF(D611="","",COUNT(D$3:D611))</f>
        <v/>
      </c>
      <c r="AE611" s="22" t="str">
        <f>IF(E611="","",COUNTA($E$3:E611))</f>
        <v/>
      </c>
      <c r="AF611" s="60" t="str">
        <f>IF(B611="",IF(OR($C611&lt;&gt;"",$D611&lt;&gt;"",$E611&lt;&gt;"",$F611&lt;&gt;""),INDEX(AF$3:AF610,MATCH(MAX(AB$3:AB610),AB$3:AB610,0),0),""),B611)</f>
        <v/>
      </c>
      <c r="AG611" s="60" t="str">
        <f>IF(C611="",IF(OR($B611&lt;&gt;"",$D611&lt;&gt;"",$E611&lt;&gt;"",$F611&lt;&gt;""),INDEX(AG$3:AG610,MATCH(MAX(AC$3:AC610),AC$3:AC610,0),0),""),C611)</f>
        <v/>
      </c>
      <c r="AH611" s="60" t="str">
        <f>IF(D611="",IF(OR($B611&lt;&gt;"",$C611&lt;&gt;"",$E611&lt;&gt;"",$F611&lt;&gt;""),INDEX(AH$3:AH610,MATCH(MAX(AD$3:AD610),AD$3:AD610,0),0),""),D611)</f>
        <v/>
      </c>
      <c r="AI611" s="19" t="str">
        <f t="shared" si="311"/>
        <v/>
      </c>
      <c r="AJ611" s="22" t="str">
        <f>IF(AK611="","",$AK611&amp;"@"&amp;AL611&amp;IF(AL611="","","@"&amp;COUNTIF($AI$3:AI611,AL611)))</f>
        <v/>
      </c>
      <c r="AK611" s="45" t="str">
        <f t="shared" si="312"/>
        <v/>
      </c>
      <c r="AL611" s="5" t="str">
        <f>IF(AI611="",IF(AND(F611&lt;&gt;"",E611=""),INDEX($AI$3:AI610,MATCH(MAX($AE$3:AE610),$AE$3:AE610,0),0),""),AI611)</f>
        <v/>
      </c>
      <c r="AM611" s="22" t="str">
        <f>IF(入力!F611="","",IFERROR(INDEX(設定!$B$3:$B$100003,IFERROR(MATCH("*"&amp;$F611&amp;"*",設定!B$3:B$100003,0),MATCH("*"&amp;$F611&amp;"*",設定!C$3:C$100003,0)),0),入力!F611))&amp;""</f>
        <v/>
      </c>
      <c r="AN611" s="22" t="str">
        <f>IF(AM611="","",IFERROR(IF(入力!I611="",INDEX(設定!$D$3:$D$100003,MATCH("*"&amp;$AM611&amp;"*",設定!B$3:B$100003,0),0),I611),I611))&amp;""</f>
        <v/>
      </c>
      <c r="AO611" s="22" t="str">
        <f t="shared" si="313"/>
        <v/>
      </c>
      <c r="AP611" s="22" t="str">
        <f t="shared" si="314"/>
        <v/>
      </c>
      <c r="AQ611" s="22" t="str">
        <f>IF(AM611="","",IFERROR(IF(入力!H611="",INDEX(設定!$E$3:$X$100003,MATCH("*"&amp;$AM611&amp;"*",設定!B$3:B$100003,0),MATCH($AK611,設定!$E$1:$X$1,1)),H611),H611))</f>
        <v/>
      </c>
      <c r="AR611" s="23" t="str">
        <f t="shared" si="315"/>
        <v/>
      </c>
      <c r="AS611" s="23" t="str">
        <f>IF(AND(AR611&lt;&gt;"",COUNTIF($AJ$3:AJ611,AJ611)=1),SUMIF($AJ$3:$AR$100003,AJ611,$AR$3:$AR$100003),"")</f>
        <v/>
      </c>
      <c r="AT611" s="23" t="str">
        <f>IF(AND(COUNTIF($AK$3:AK611,AK611)=COUNTIF($AK$3:AK100611,AK611),AK611&lt;&gt;""),SUMIF($AK$3:AK611,AK611,$AR$3:AR611),"")</f>
        <v/>
      </c>
      <c r="AU611" s="125"/>
      <c r="AV611" s="22" t="str">
        <f>IF(COUNT(BA611:BF611)=6,MAX($AV$3:AV610)+1,"")</f>
        <v/>
      </c>
      <c r="AW611" s="22" t="str">
        <f>IF(AX611="","",RANK(AX611,$AX$3:$AX$100003,1)+COUNTIF($AX$3:AX611,AX611)-1)</f>
        <v/>
      </c>
      <c r="AX611" s="22" t="str">
        <f t="shared" si="293"/>
        <v/>
      </c>
      <c r="AY611" s="22" t="str">
        <f>IF(AL611="","",IF(COUNTIF($AL$3:AL611,AL611)=1,1+MAX($AY$3:AY610),INDEX($AY$3:AY610,MATCH(AL611,$AL$3:AL611,0),0)))</f>
        <v/>
      </c>
      <c r="AZ611" s="22" t="str">
        <f>IF(AM611="","",IF(COUNTIF($AM$3:AM611,AM611)=1,1+MAX($AZ$3:AZ610),INDEX($AZ$3:AZ610,MATCH(AM611,$AM$3:AM611,0),0)))</f>
        <v/>
      </c>
      <c r="BA611" s="79" t="str">
        <f t="shared" si="294"/>
        <v/>
      </c>
      <c r="BB611" s="79" t="str">
        <f t="shared" si="295"/>
        <v/>
      </c>
      <c r="BC611" s="22" t="str">
        <f>IF($AL611="","",IF(COUNTIF(AL611,"*"&amp;BC$1&amp;"*"),COUNTIF(AL$3:AL611,"*"&amp;BC$1&amp;"*"),""))</f>
        <v/>
      </c>
      <c r="BD611" s="22" t="str">
        <f>IF($AL611="","",IF(COUNTIF(AM611,"*"&amp;BD$1&amp;"*"),COUNTIF(AM$3:AM611,"*"&amp;BD$1&amp;"*"),""))</f>
        <v/>
      </c>
      <c r="BE611" s="22" t="str">
        <f>IF($AL611="","",IF(COUNTIF(AN611,"*"&amp;BE$1&amp;"*"),COUNTIF(AN$3:AN611,"*"&amp;BE$1&amp;"*"),""))</f>
        <v/>
      </c>
      <c r="BF611" s="22" t="str">
        <f>IF($AL611="","",IF(COUNTIF(AO611,"*"&amp;BF$1&amp;"*"),COUNTIF(AO$3:AO611,"*"&amp;BF$1&amp;"*"),""))</f>
        <v/>
      </c>
      <c r="BG611" s="83" t="str">
        <f t="shared" si="296"/>
        <v/>
      </c>
      <c r="BH611" s="22" t="str">
        <f t="shared" si="297"/>
        <v/>
      </c>
      <c r="BI611" s="22" t="str">
        <f t="shared" si="298"/>
        <v/>
      </c>
      <c r="BK611" s="22" t="str">
        <f>IF($BK$1&gt;=1+MAX($BK$3:BK610),1+MAX($BK$3:BK610),"")</f>
        <v/>
      </c>
      <c r="BL611" s="22" t="str">
        <f t="shared" si="317"/>
        <v/>
      </c>
      <c r="BM611" s="22" t="str">
        <f t="shared" si="317"/>
        <v/>
      </c>
      <c r="BN611" s="22" t="str">
        <f t="shared" si="317"/>
        <v/>
      </c>
      <c r="BO611" s="22" t="str">
        <f t="shared" si="317"/>
        <v/>
      </c>
      <c r="BP611" s="22" t="str">
        <f t="shared" si="317"/>
        <v/>
      </c>
      <c r="BQ611" s="22" t="str">
        <f t="shared" si="317"/>
        <v/>
      </c>
      <c r="BR611" s="22" t="str">
        <f t="shared" si="317"/>
        <v/>
      </c>
      <c r="BS611" s="22" t="str">
        <f t="shared" si="317"/>
        <v/>
      </c>
      <c r="BT611" s="22" t="str">
        <f t="shared" si="317"/>
        <v/>
      </c>
      <c r="BU611" s="22" t="str">
        <f t="shared" si="317"/>
        <v/>
      </c>
      <c r="BV611" s="22" t="str">
        <f t="shared" si="317"/>
        <v/>
      </c>
    </row>
    <row r="612" spans="2:74" ht="30" customHeight="1" x14ac:dyDescent="0.2">
      <c r="B612" s="75"/>
      <c r="C612" s="75"/>
      <c r="D612" s="77"/>
      <c r="E612" s="49"/>
      <c r="F612" s="49"/>
      <c r="G612" s="50"/>
      <c r="H612" s="51"/>
      <c r="I612" s="50"/>
      <c r="J612" s="53"/>
      <c r="K612" s="55" t="str">
        <f t="shared" si="300"/>
        <v/>
      </c>
      <c r="L612" s="50" t="str">
        <f t="shared" si="301"/>
        <v/>
      </c>
      <c r="M612" s="50" t="str">
        <f t="shared" si="302"/>
        <v/>
      </c>
      <c r="N612" s="72" t="str">
        <f t="shared" si="303"/>
        <v/>
      </c>
      <c r="O612" s="72" t="str">
        <f t="shared" si="304"/>
        <v/>
      </c>
      <c r="P612" s="51" t="str">
        <f t="shared" si="305"/>
        <v/>
      </c>
      <c r="Q612" s="21"/>
      <c r="R612" s="68" t="str">
        <f t="shared" si="306"/>
        <v/>
      </c>
      <c r="S612" s="51" t="str">
        <f t="shared" si="307"/>
        <v/>
      </c>
      <c r="T612" s="24"/>
      <c r="U612" s="7" t="str">
        <f t="shared" si="291"/>
        <v/>
      </c>
      <c r="V612" s="8" t="str">
        <f t="shared" si="308"/>
        <v/>
      </c>
      <c r="W612" s="21"/>
      <c r="X612" s="14" t="str">
        <f t="shared" si="292"/>
        <v/>
      </c>
      <c r="Y612" s="14" t="str">
        <f t="shared" si="309"/>
        <v/>
      </c>
      <c r="Z612" s="8" t="str">
        <f t="shared" si="310"/>
        <v/>
      </c>
      <c r="AA612" s="24"/>
      <c r="AB612" s="4" t="str">
        <f>IF(B612="","",COUNT(B$3:B612))</f>
        <v/>
      </c>
      <c r="AC612" s="4" t="str">
        <f>IF(C612="","",COUNT(C$3:C612))</f>
        <v/>
      </c>
      <c r="AD612" s="4" t="str">
        <f>IF(D612="","",COUNT(D$3:D612))</f>
        <v/>
      </c>
      <c r="AE612" s="22" t="str">
        <f>IF(E612="","",COUNTA($E$3:E612))</f>
        <v/>
      </c>
      <c r="AF612" s="60" t="str">
        <f>IF(B612="",IF(OR($C612&lt;&gt;"",$D612&lt;&gt;"",$E612&lt;&gt;"",$F612&lt;&gt;""),INDEX(AF$3:AF611,MATCH(MAX(AB$3:AB611),AB$3:AB611,0),0),""),B612)</f>
        <v/>
      </c>
      <c r="AG612" s="60" t="str">
        <f>IF(C612="",IF(OR($B612&lt;&gt;"",$D612&lt;&gt;"",$E612&lt;&gt;"",$F612&lt;&gt;""),INDEX(AG$3:AG611,MATCH(MAX(AC$3:AC611),AC$3:AC611,0),0),""),C612)</f>
        <v/>
      </c>
      <c r="AH612" s="60" t="str">
        <f>IF(D612="",IF(OR($B612&lt;&gt;"",$C612&lt;&gt;"",$E612&lt;&gt;"",$F612&lt;&gt;""),INDEX(AH$3:AH611,MATCH(MAX(AD$3:AD611),AD$3:AD611,0),0),""),D612)</f>
        <v/>
      </c>
      <c r="AI612" s="19" t="str">
        <f t="shared" si="311"/>
        <v/>
      </c>
      <c r="AJ612" s="22" t="str">
        <f>IF(AK612="","",$AK612&amp;"@"&amp;AL612&amp;IF(AL612="","","@"&amp;COUNTIF($AI$3:AI612,AL612)))</f>
        <v/>
      </c>
      <c r="AK612" s="45" t="str">
        <f t="shared" si="312"/>
        <v/>
      </c>
      <c r="AL612" s="5" t="str">
        <f>IF(AI612="",IF(AND(F612&lt;&gt;"",E612=""),INDEX($AI$3:AI611,MATCH(MAX($AE$3:AE611),$AE$3:AE611,0),0),""),AI612)</f>
        <v/>
      </c>
      <c r="AM612" s="22" t="str">
        <f>IF(入力!F612="","",IFERROR(INDEX(設定!$B$3:$B$100003,IFERROR(MATCH("*"&amp;$F612&amp;"*",設定!B$3:B$100003,0),MATCH("*"&amp;$F612&amp;"*",設定!C$3:C$100003,0)),0),入力!F612))&amp;""</f>
        <v/>
      </c>
      <c r="AN612" s="22" t="str">
        <f>IF(AM612="","",IFERROR(IF(入力!I612="",INDEX(設定!$D$3:$D$100003,MATCH("*"&amp;$AM612&amp;"*",設定!B$3:B$100003,0),0),I612),I612))&amp;""</f>
        <v/>
      </c>
      <c r="AO612" s="22" t="str">
        <f t="shared" si="313"/>
        <v/>
      </c>
      <c r="AP612" s="22" t="str">
        <f t="shared" si="314"/>
        <v/>
      </c>
      <c r="AQ612" s="22" t="str">
        <f>IF(AM612="","",IFERROR(IF(入力!H612="",INDEX(設定!$E$3:$X$100003,MATCH("*"&amp;$AM612&amp;"*",設定!B$3:B$100003,0),MATCH($AK612,設定!$E$1:$X$1,1)),H612),H612))</f>
        <v/>
      </c>
      <c r="AR612" s="23" t="str">
        <f t="shared" si="315"/>
        <v/>
      </c>
      <c r="AS612" s="23" t="str">
        <f>IF(AND(AR612&lt;&gt;"",COUNTIF($AJ$3:AJ612,AJ612)=1),SUMIF($AJ$3:$AR$100003,AJ612,$AR$3:$AR$100003),"")</f>
        <v/>
      </c>
      <c r="AT612" s="23" t="str">
        <f>IF(AND(COUNTIF($AK$3:AK612,AK612)=COUNTIF($AK$3:AK100612,AK612),AK612&lt;&gt;""),SUMIF($AK$3:AK612,AK612,$AR$3:AR612),"")</f>
        <v/>
      </c>
      <c r="AU612" s="125"/>
      <c r="AV612" s="22" t="str">
        <f>IF(COUNT(BA612:BF612)=6,MAX($AV$3:AV611)+1,"")</f>
        <v/>
      </c>
      <c r="AW612" s="22" t="str">
        <f>IF(AX612="","",RANK(AX612,$AX$3:$AX$100003,1)+COUNTIF($AX$3:AX612,AX612)-1)</f>
        <v/>
      </c>
      <c r="AX612" s="22" t="str">
        <f t="shared" si="293"/>
        <v/>
      </c>
      <c r="AY612" s="22" t="str">
        <f>IF(AL612="","",IF(COUNTIF($AL$3:AL612,AL612)=1,1+MAX($AY$3:AY611),INDEX($AY$3:AY611,MATCH(AL612,$AL$3:AL612,0),0)))</f>
        <v/>
      </c>
      <c r="AZ612" s="22" t="str">
        <f>IF(AM612="","",IF(COUNTIF($AM$3:AM612,AM612)=1,1+MAX($AZ$3:AZ611),INDEX($AZ$3:AZ611,MATCH(AM612,$AM$3:AM612,0),0)))</f>
        <v/>
      </c>
      <c r="BA612" s="79" t="str">
        <f t="shared" si="294"/>
        <v/>
      </c>
      <c r="BB612" s="79" t="str">
        <f t="shared" si="295"/>
        <v/>
      </c>
      <c r="BC612" s="22" t="str">
        <f>IF($AL612="","",IF(COUNTIF(AL612,"*"&amp;BC$1&amp;"*"),COUNTIF(AL$3:AL612,"*"&amp;BC$1&amp;"*"),""))</f>
        <v/>
      </c>
      <c r="BD612" s="22" t="str">
        <f>IF($AL612="","",IF(COUNTIF(AM612,"*"&amp;BD$1&amp;"*"),COUNTIF(AM$3:AM612,"*"&amp;BD$1&amp;"*"),""))</f>
        <v/>
      </c>
      <c r="BE612" s="22" t="str">
        <f>IF($AL612="","",IF(COUNTIF(AN612,"*"&amp;BE$1&amp;"*"),COUNTIF(AN$3:AN612,"*"&amp;BE$1&amp;"*"),""))</f>
        <v/>
      </c>
      <c r="BF612" s="22" t="str">
        <f>IF($AL612="","",IF(COUNTIF(AO612,"*"&amp;BF$1&amp;"*"),COUNTIF(AO$3:AO612,"*"&amp;BF$1&amp;"*"),""))</f>
        <v/>
      </c>
      <c r="BG612" s="83" t="str">
        <f t="shared" si="296"/>
        <v/>
      </c>
      <c r="BH612" s="22" t="str">
        <f t="shared" si="297"/>
        <v/>
      </c>
      <c r="BI612" s="22" t="str">
        <f t="shared" si="298"/>
        <v/>
      </c>
      <c r="BK612" s="22" t="str">
        <f>IF($BK$1&gt;=1+MAX($BK$3:BK611),1+MAX($BK$3:BK611),"")</f>
        <v/>
      </c>
      <c r="BL612" s="22" t="str">
        <f t="shared" si="317"/>
        <v/>
      </c>
      <c r="BM612" s="22" t="str">
        <f t="shared" si="317"/>
        <v/>
      </c>
      <c r="BN612" s="22" t="str">
        <f t="shared" si="317"/>
        <v/>
      </c>
      <c r="BO612" s="22" t="str">
        <f t="shared" si="317"/>
        <v/>
      </c>
      <c r="BP612" s="22" t="str">
        <f t="shared" si="317"/>
        <v/>
      </c>
      <c r="BQ612" s="22" t="str">
        <f t="shared" si="317"/>
        <v/>
      </c>
      <c r="BR612" s="22" t="str">
        <f t="shared" si="317"/>
        <v/>
      </c>
      <c r="BS612" s="22" t="str">
        <f t="shared" si="317"/>
        <v/>
      </c>
      <c r="BT612" s="22" t="str">
        <f t="shared" si="317"/>
        <v/>
      </c>
      <c r="BU612" s="22" t="str">
        <f t="shared" si="317"/>
        <v/>
      </c>
      <c r="BV612" s="22" t="str">
        <f t="shared" si="317"/>
        <v/>
      </c>
    </row>
    <row r="613" spans="2:74" ht="30" customHeight="1" x14ac:dyDescent="0.2">
      <c r="B613" s="75"/>
      <c r="C613" s="75"/>
      <c r="D613" s="77"/>
      <c r="E613" s="49"/>
      <c r="F613" s="49"/>
      <c r="G613" s="50"/>
      <c r="H613" s="51"/>
      <c r="I613" s="50"/>
      <c r="J613" s="53"/>
      <c r="K613" s="55" t="str">
        <f t="shared" si="300"/>
        <v/>
      </c>
      <c r="L613" s="50" t="str">
        <f t="shared" si="301"/>
        <v/>
      </c>
      <c r="M613" s="50" t="str">
        <f t="shared" si="302"/>
        <v/>
      </c>
      <c r="N613" s="72" t="str">
        <f t="shared" si="303"/>
        <v/>
      </c>
      <c r="O613" s="72" t="str">
        <f t="shared" si="304"/>
        <v/>
      </c>
      <c r="P613" s="51" t="str">
        <f t="shared" si="305"/>
        <v/>
      </c>
      <c r="Q613" s="21"/>
      <c r="R613" s="68" t="str">
        <f t="shared" si="306"/>
        <v/>
      </c>
      <c r="S613" s="51" t="str">
        <f t="shared" si="307"/>
        <v/>
      </c>
      <c r="T613" s="24"/>
      <c r="U613" s="7" t="str">
        <f t="shared" si="291"/>
        <v/>
      </c>
      <c r="V613" s="8" t="str">
        <f t="shared" si="308"/>
        <v/>
      </c>
      <c r="W613" s="21"/>
      <c r="X613" s="14" t="str">
        <f t="shared" si="292"/>
        <v/>
      </c>
      <c r="Y613" s="14" t="str">
        <f t="shared" si="309"/>
        <v/>
      </c>
      <c r="Z613" s="8" t="str">
        <f t="shared" si="310"/>
        <v/>
      </c>
      <c r="AA613" s="24"/>
      <c r="AB613" s="4" t="str">
        <f>IF(B613="","",COUNT(B$3:B613))</f>
        <v/>
      </c>
      <c r="AC613" s="4" t="str">
        <f>IF(C613="","",COUNT(C$3:C613))</f>
        <v/>
      </c>
      <c r="AD613" s="4" t="str">
        <f>IF(D613="","",COUNT(D$3:D613))</f>
        <v/>
      </c>
      <c r="AE613" s="22" t="str">
        <f>IF(E613="","",COUNTA($E$3:E613))</f>
        <v/>
      </c>
      <c r="AF613" s="60" t="str">
        <f>IF(B613="",IF(OR($C613&lt;&gt;"",$D613&lt;&gt;"",$E613&lt;&gt;"",$F613&lt;&gt;""),INDEX(AF$3:AF612,MATCH(MAX(AB$3:AB612),AB$3:AB612,0),0),""),B613)</f>
        <v/>
      </c>
      <c r="AG613" s="60" t="str">
        <f>IF(C613="",IF(OR($B613&lt;&gt;"",$D613&lt;&gt;"",$E613&lt;&gt;"",$F613&lt;&gt;""),INDEX(AG$3:AG612,MATCH(MAX(AC$3:AC612),AC$3:AC612,0),0),""),C613)</f>
        <v/>
      </c>
      <c r="AH613" s="60" t="str">
        <f>IF(D613="",IF(OR($B613&lt;&gt;"",$C613&lt;&gt;"",$E613&lt;&gt;"",$F613&lt;&gt;""),INDEX(AH$3:AH612,MATCH(MAX(AD$3:AD612),AD$3:AD612,0),0),""),D613)</f>
        <v/>
      </c>
      <c r="AI613" s="19" t="str">
        <f t="shared" si="311"/>
        <v/>
      </c>
      <c r="AJ613" s="22" t="str">
        <f>IF(AK613="","",$AK613&amp;"@"&amp;AL613&amp;IF(AL613="","","@"&amp;COUNTIF($AI$3:AI613,AL613)))</f>
        <v/>
      </c>
      <c r="AK613" s="45" t="str">
        <f t="shared" si="312"/>
        <v/>
      </c>
      <c r="AL613" s="5" t="str">
        <f>IF(AI613="",IF(AND(F613&lt;&gt;"",E613=""),INDEX($AI$3:AI612,MATCH(MAX($AE$3:AE612),$AE$3:AE612,0),0),""),AI613)</f>
        <v/>
      </c>
      <c r="AM613" s="22" t="str">
        <f>IF(入力!F613="","",IFERROR(INDEX(設定!$B$3:$B$100003,IFERROR(MATCH("*"&amp;$F613&amp;"*",設定!B$3:B$100003,0),MATCH("*"&amp;$F613&amp;"*",設定!C$3:C$100003,0)),0),入力!F613))&amp;""</f>
        <v/>
      </c>
      <c r="AN613" s="22" t="str">
        <f>IF(AM613="","",IFERROR(IF(入力!I613="",INDEX(設定!$D$3:$D$100003,MATCH("*"&amp;$AM613&amp;"*",設定!B$3:B$100003,0),0),I613),I613))&amp;""</f>
        <v/>
      </c>
      <c r="AO613" s="22" t="str">
        <f t="shared" si="313"/>
        <v/>
      </c>
      <c r="AP613" s="22" t="str">
        <f t="shared" si="314"/>
        <v/>
      </c>
      <c r="AQ613" s="22" t="str">
        <f>IF(AM613="","",IFERROR(IF(入力!H613="",INDEX(設定!$E$3:$X$100003,MATCH("*"&amp;$AM613&amp;"*",設定!B$3:B$100003,0),MATCH($AK613,設定!$E$1:$X$1,1)),H613),H613))</f>
        <v/>
      </c>
      <c r="AR613" s="23" t="str">
        <f t="shared" si="315"/>
        <v/>
      </c>
      <c r="AS613" s="23" t="str">
        <f>IF(AND(AR613&lt;&gt;"",COUNTIF($AJ$3:AJ613,AJ613)=1),SUMIF($AJ$3:$AR$100003,AJ613,$AR$3:$AR$100003),"")</f>
        <v/>
      </c>
      <c r="AT613" s="23" t="str">
        <f>IF(AND(COUNTIF($AK$3:AK613,AK613)=COUNTIF($AK$3:AK100613,AK613),AK613&lt;&gt;""),SUMIF($AK$3:AK613,AK613,$AR$3:AR613),"")</f>
        <v/>
      </c>
      <c r="AU613" s="125"/>
      <c r="AV613" s="22" t="str">
        <f>IF(COUNT(BA613:BF613)=6,MAX($AV$3:AV612)+1,"")</f>
        <v/>
      </c>
      <c r="AW613" s="22" t="str">
        <f>IF(AX613="","",RANK(AX613,$AX$3:$AX$100003,1)+COUNTIF($AX$3:AX613,AX613)-1)</f>
        <v/>
      </c>
      <c r="AX613" s="22" t="str">
        <f t="shared" si="293"/>
        <v/>
      </c>
      <c r="AY613" s="22" t="str">
        <f>IF(AL613="","",IF(COUNTIF($AL$3:AL613,AL613)=1,1+MAX($AY$3:AY612),INDEX($AY$3:AY612,MATCH(AL613,$AL$3:AL613,0),0)))</f>
        <v/>
      </c>
      <c r="AZ613" s="22" t="str">
        <f>IF(AM613="","",IF(COUNTIF($AM$3:AM613,AM613)=1,1+MAX($AZ$3:AZ612),INDEX($AZ$3:AZ612,MATCH(AM613,$AM$3:AM613,0),0)))</f>
        <v/>
      </c>
      <c r="BA613" s="79" t="str">
        <f t="shared" si="294"/>
        <v/>
      </c>
      <c r="BB613" s="79" t="str">
        <f t="shared" si="295"/>
        <v/>
      </c>
      <c r="BC613" s="22" t="str">
        <f>IF($AL613="","",IF(COUNTIF(AL613,"*"&amp;BC$1&amp;"*"),COUNTIF(AL$3:AL613,"*"&amp;BC$1&amp;"*"),""))</f>
        <v/>
      </c>
      <c r="BD613" s="22" t="str">
        <f>IF($AL613="","",IF(COUNTIF(AM613,"*"&amp;BD$1&amp;"*"),COUNTIF(AM$3:AM613,"*"&amp;BD$1&amp;"*"),""))</f>
        <v/>
      </c>
      <c r="BE613" s="22" t="str">
        <f>IF($AL613="","",IF(COUNTIF(AN613,"*"&amp;BE$1&amp;"*"),COUNTIF(AN$3:AN613,"*"&amp;BE$1&amp;"*"),""))</f>
        <v/>
      </c>
      <c r="BF613" s="22" t="str">
        <f>IF($AL613="","",IF(COUNTIF(AO613,"*"&amp;BF$1&amp;"*"),COUNTIF(AO$3:AO613,"*"&amp;BF$1&amp;"*"),""))</f>
        <v/>
      </c>
      <c r="BG613" s="83" t="str">
        <f t="shared" si="296"/>
        <v/>
      </c>
      <c r="BH613" s="22" t="str">
        <f t="shared" si="297"/>
        <v/>
      </c>
      <c r="BI613" s="22" t="str">
        <f t="shared" si="298"/>
        <v/>
      </c>
      <c r="BK613" s="22" t="str">
        <f>IF($BK$1&gt;=1+MAX($BK$3:BK612),1+MAX($BK$3:BK612),"")</f>
        <v/>
      </c>
      <c r="BL613" s="22" t="str">
        <f t="shared" ref="BL613:BV622" si="318">IFERROR(IF($BK613="","",INDEX($AF$3:$AR$100003,MATCH($BK613,INDEX($AV$3:$AW$100003,0,MATCH($BL$1,$AV$2:$AW$2,0)),0),MATCH(BL$2,$AF$2:$AR$2,0))),"")</f>
        <v/>
      </c>
      <c r="BM613" s="22" t="str">
        <f t="shared" si="318"/>
        <v/>
      </c>
      <c r="BN613" s="22" t="str">
        <f t="shared" si="318"/>
        <v/>
      </c>
      <c r="BO613" s="22" t="str">
        <f t="shared" si="318"/>
        <v/>
      </c>
      <c r="BP613" s="22" t="str">
        <f t="shared" si="318"/>
        <v/>
      </c>
      <c r="BQ613" s="22" t="str">
        <f t="shared" si="318"/>
        <v/>
      </c>
      <c r="BR613" s="22" t="str">
        <f t="shared" si="318"/>
        <v/>
      </c>
      <c r="BS613" s="22" t="str">
        <f t="shared" si="318"/>
        <v/>
      </c>
      <c r="BT613" s="22" t="str">
        <f t="shared" si="318"/>
        <v/>
      </c>
      <c r="BU613" s="22" t="str">
        <f t="shared" si="318"/>
        <v/>
      </c>
      <c r="BV613" s="22" t="str">
        <f t="shared" si="318"/>
        <v/>
      </c>
    </row>
    <row r="614" spans="2:74" ht="30" customHeight="1" x14ac:dyDescent="0.2">
      <c r="B614" s="75"/>
      <c r="C614" s="75"/>
      <c r="D614" s="77"/>
      <c r="E614" s="49"/>
      <c r="F614" s="49"/>
      <c r="G614" s="50"/>
      <c r="H614" s="51"/>
      <c r="I614" s="50"/>
      <c r="J614" s="53"/>
      <c r="K614" s="55" t="str">
        <f t="shared" si="300"/>
        <v/>
      </c>
      <c r="L614" s="50" t="str">
        <f t="shared" si="301"/>
        <v/>
      </c>
      <c r="M614" s="50" t="str">
        <f t="shared" si="302"/>
        <v/>
      </c>
      <c r="N614" s="72" t="str">
        <f t="shared" si="303"/>
        <v/>
      </c>
      <c r="O614" s="72" t="str">
        <f t="shared" si="304"/>
        <v/>
      </c>
      <c r="P614" s="51" t="str">
        <f t="shared" si="305"/>
        <v/>
      </c>
      <c r="Q614" s="21"/>
      <c r="R614" s="68" t="str">
        <f t="shared" si="306"/>
        <v/>
      </c>
      <c r="S614" s="51" t="str">
        <f t="shared" si="307"/>
        <v/>
      </c>
      <c r="T614" s="24"/>
      <c r="U614" s="7" t="str">
        <f t="shared" si="291"/>
        <v/>
      </c>
      <c r="V614" s="8" t="str">
        <f t="shared" si="308"/>
        <v/>
      </c>
      <c r="W614" s="21"/>
      <c r="X614" s="14" t="str">
        <f t="shared" si="292"/>
        <v/>
      </c>
      <c r="Y614" s="14" t="str">
        <f t="shared" si="309"/>
        <v/>
      </c>
      <c r="Z614" s="8" t="str">
        <f t="shared" si="310"/>
        <v/>
      </c>
      <c r="AA614" s="24"/>
      <c r="AB614" s="4" t="str">
        <f>IF(B614="","",COUNT(B$3:B614))</f>
        <v/>
      </c>
      <c r="AC614" s="4" t="str">
        <f>IF(C614="","",COUNT(C$3:C614))</f>
        <v/>
      </c>
      <c r="AD614" s="4" t="str">
        <f>IF(D614="","",COUNT(D$3:D614))</f>
        <v/>
      </c>
      <c r="AE614" s="22" t="str">
        <f>IF(E614="","",COUNTA($E$3:E614))</f>
        <v/>
      </c>
      <c r="AF614" s="60" t="str">
        <f>IF(B614="",IF(OR($C614&lt;&gt;"",$D614&lt;&gt;"",$E614&lt;&gt;"",$F614&lt;&gt;""),INDEX(AF$3:AF613,MATCH(MAX(AB$3:AB613),AB$3:AB613,0),0),""),B614)</f>
        <v/>
      </c>
      <c r="AG614" s="60" t="str">
        <f>IF(C614="",IF(OR($B614&lt;&gt;"",$D614&lt;&gt;"",$E614&lt;&gt;"",$F614&lt;&gt;""),INDEX(AG$3:AG613,MATCH(MAX(AC$3:AC613),AC$3:AC613,0),0),""),C614)</f>
        <v/>
      </c>
      <c r="AH614" s="60" t="str">
        <f>IF(D614="",IF(OR($B614&lt;&gt;"",$C614&lt;&gt;"",$E614&lt;&gt;"",$F614&lt;&gt;""),INDEX(AH$3:AH613,MATCH(MAX(AD$3:AD613),AD$3:AD613,0),0),""),D614)</f>
        <v/>
      </c>
      <c r="AI614" s="19" t="str">
        <f t="shared" si="311"/>
        <v/>
      </c>
      <c r="AJ614" s="22" t="str">
        <f>IF(AK614="","",$AK614&amp;"@"&amp;AL614&amp;IF(AL614="","","@"&amp;COUNTIF($AI$3:AI614,AL614)))</f>
        <v/>
      </c>
      <c r="AK614" s="45" t="str">
        <f t="shared" si="312"/>
        <v/>
      </c>
      <c r="AL614" s="5" t="str">
        <f>IF(AI614="",IF(AND(F614&lt;&gt;"",E614=""),INDEX($AI$3:AI613,MATCH(MAX($AE$3:AE613),$AE$3:AE613,0),0),""),AI614)</f>
        <v/>
      </c>
      <c r="AM614" s="22" t="str">
        <f>IF(入力!F614="","",IFERROR(INDEX(設定!$B$3:$B$100003,IFERROR(MATCH("*"&amp;$F614&amp;"*",設定!B$3:B$100003,0),MATCH("*"&amp;$F614&amp;"*",設定!C$3:C$100003,0)),0),入力!F614))&amp;""</f>
        <v/>
      </c>
      <c r="AN614" s="22" t="str">
        <f>IF(AM614="","",IFERROR(IF(入力!I614="",INDEX(設定!$D$3:$D$100003,MATCH("*"&amp;$AM614&amp;"*",設定!B$3:B$100003,0),0),I614),I614))&amp;""</f>
        <v/>
      </c>
      <c r="AO614" s="22" t="str">
        <f t="shared" si="313"/>
        <v/>
      </c>
      <c r="AP614" s="22" t="str">
        <f t="shared" si="314"/>
        <v/>
      </c>
      <c r="AQ614" s="22" t="str">
        <f>IF(AM614="","",IFERROR(IF(入力!H614="",INDEX(設定!$E$3:$X$100003,MATCH("*"&amp;$AM614&amp;"*",設定!B$3:B$100003,0),MATCH($AK614,設定!$E$1:$X$1,1)),H614),H614))</f>
        <v/>
      </c>
      <c r="AR614" s="23" t="str">
        <f t="shared" si="315"/>
        <v/>
      </c>
      <c r="AS614" s="23" t="str">
        <f>IF(AND(AR614&lt;&gt;"",COUNTIF($AJ$3:AJ614,AJ614)=1),SUMIF($AJ$3:$AR$100003,AJ614,$AR$3:$AR$100003),"")</f>
        <v/>
      </c>
      <c r="AT614" s="23" t="str">
        <f>IF(AND(COUNTIF($AK$3:AK614,AK614)=COUNTIF($AK$3:AK100614,AK614),AK614&lt;&gt;""),SUMIF($AK$3:AK614,AK614,$AR$3:AR614),"")</f>
        <v/>
      </c>
      <c r="AU614" s="125"/>
      <c r="AV614" s="22" t="str">
        <f>IF(COUNT(BA614:BF614)=6,MAX($AV$3:AV613)+1,"")</f>
        <v/>
      </c>
      <c r="AW614" s="22" t="str">
        <f>IF(AX614="","",RANK(AX614,$AX$3:$AX$100003,1)+COUNTIF($AX$3:AX614,AX614)-1)</f>
        <v/>
      </c>
      <c r="AX614" s="22" t="str">
        <f t="shared" si="293"/>
        <v/>
      </c>
      <c r="AY614" s="22" t="str">
        <f>IF(AL614="","",IF(COUNTIF($AL$3:AL614,AL614)=1,1+MAX($AY$3:AY613),INDEX($AY$3:AY613,MATCH(AL614,$AL$3:AL614,0),0)))</f>
        <v/>
      </c>
      <c r="AZ614" s="22" t="str">
        <f>IF(AM614="","",IF(COUNTIF($AM$3:AM614,AM614)=1,1+MAX($AZ$3:AZ613),INDEX($AZ$3:AZ613,MATCH(AM614,$AM$3:AM614,0),0)))</f>
        <v/>
      </c>
      <c r="BA614" s="79" t="str">
        <f t="shared" si="294"/>
        <v/>
      </c>
      <c r="BB614" s="79" t="str">
        <f t="shared" si="295"/>
        <v/>
      </c>
      <c r="BC614" s="22" t="str">
        <f>IF($AL614="","",IF(COUNTIF(AL614,"*"&amp;BC$1&amp;"*"),COUNTIF(AL$3:AL614,"*"&amp;BC$1&amp;"*"),""))</f>
        <v/>
      </c>
      <c r="BD614" s="22" t="str">
        <f>IF($AL614="","",IF(COUNTIF(AM614,"*"&amp;BD$1&amp;"*"),COUNTIF(AM$3:AM614,"*"&amp;BD$1&amp;"*"),""))</f>
        <v/>
      </c>
      <c r="BE614" s="22" t="str">
        <f>IF($AL614="","",IF(COUNTIF(AN614,"*"&amp;BE$1&amp;"*"),COUNTIF(AN$3:AN614,"*"&amp;BE$1&amp;"*"),""))</f>
        <v/>
      </c>
      <c r="BF614" s="22" t="str">
        <f>IF($AL614="","",IF(COUNTIF(AO614,"*"&amp;BF$1&amp;"*"),COUNTIF(AO$3:AO614,"*"&amp;BF$1&amp;"*"),""))</f>
        <v/>
      </c>
      <c r="BG614" s="83" t="str">
        <f t="shared" si="296"/>
        <v/>
      </c>
      <c r="BH614" s="22" t="str">
        <f t="shared" si="297"/>
        <v/>
      </c>
      <c r="BI614" s="22" t="str">
        <f t="shared" si="298"/>
        <v/>
      </c>
      <c r="BK614" s="22" t="str">
        <f>IF($BK$1&gt;=1+MAX($BK$3:BK613),1+MAX($BK$3:BK613),"")</f>
        <v/>
      </c>
      <c r="BL614" s="22" t="str">
        <f t="shared" si="318"/>
        <v/>
      </c>
      <c r="BM614" s="22" t="str">
        <f t="shared" si="318"/>
        <v/>
      </c>
      <c r="BN614" s="22" t="str">
        <f t="shared" si="318"/>
        <v/>
      </c>
      <c r="BO614" s="22" t="str">
        <f t="shared" si="318"/>
        <v/>
      </c>
      <c r="BP614" s="22" t="str">
        <f t="shared" si="318"/>
        <v/>
      </c>
      <c r="BQ614" s="22" t="str">
        <f t="shared" si="318"/>
        <v/>
      </c>
      <c r="BR614" s="22" t="str">
        <f t="shared" si="318"/>
        <v/>
      </c>
      <c r="BS614" s="22" t="str">
        <f t="shared" si="318"/>
        <v/>
      </c>
      <c r="BT614" s="22" t="str">
        <f t="shared" si="318"/>
        <v/>
      </c>
      <c r="BU614" s="22" t="str">
        <f t="shared" si="318"/>
        <v/>
      </c>
      <c r="BV614" s="22" t="str">
        <f t="shared" si="318"/>
        <v/>
      </c>
    </row>
    <row r="615" spans="2:74" ht="30" customHeight="1" x14ac:dyDescent="0.2">
      <c r="B615" s="75"/>
      <c r="C615" s="75"/>
      <c r="D615" s="77"/>
      <c r="E615" s="49"/>
      <c r="F615" s="49"/>
      <c r="G615" s="50"/>
      <c r="H615" s="51"/>
      <c r="I615" s="50"/>
      <c r="J615" s="53"/>
      <c r="K615" s="55" t="str">
        <f t="shared" si="300"/>
        <v/>
      </c>
      <c r="L615" s="50" t="str">
        <f t="shared" si="301"/>
        <v/>
      </c>
      <c r="M615" s="50" t="str">
        <f t="shared" si="302"/>
        <v/>
      </c>
      <c r="N615" s="72" t="str">
        <f t="shared" si="303"/>
        <v/>
      </c>
      <c r="O615" s="72" t="str">
        <f t="shared" si="304"/>
        <v/>
      </c>
      <c r="P615" s="51" t="str">
        <f t="shared" si="305"/>
        <v/>
      </c>
      <c r="Q615" s="21"/>
      <c r="R615" s="68" t="str">
        <f t="shared" si="306"/>
        <v/>
      </c>
      <c r="S615" s="51" t="str">
        <f t="shared" si="307"/>
        <v/>
      </c>
      <c r="T615" s="24"/>
      <c r="U615" s="7" t="str">
        <f t="shared" si="291"/>
        <v/>
      </c>
      <c r="V615" s="8" t="str">
        <f t="shared" si="308"/>
        <v/>
      </c>
      <c r="W615" s="21"/>
      <c r="X615" s="14" t="str">
        <f t="shared" si="292"/>
        <v/>
      </c>
      <c r="Y615" s="14" t="str">
        <f t="shared" si="309"/>
        <v/>
      </c>
      <c r="Z615" s="8" t="str">
        <f t="shared" si="310"/>
        <v/>
      </c>
      <c r="AA615" s="24"/>
      <c r="AB615" s="4" t="str">
        <f>IF(B615="","",COUNT(B$3:B615))</f>
        <v/>
      </c>
      <c r="AC615" s="4" t="str">
        <f>IF(C615="","",COUNT(C$3:C615))</f>
        <v/>
      </c>
      <c r="AD615" s="4" t="str">
        <f>IF(D615="","",COUNT(D$3:D615))</f>
        <v/>
      </c>
      <c r="AE615" s="22" t="str">
        <f>IF(E615="","",COUNTA($E$3:E615))</f>
        <v/>
      </c>
      <c r="AF615" s="60" t="str">
        <f>IF(B615="",IF(OR($C615&lt;&gt;"",$D615&lt;&gt;"",$E615&lt;&gt;"",$F615&lt;&gt;""),INDEX(AF$3:AF614,MATCH(MAX(AB$3:AB614),AB$3:AB614,0),0),""),B615)</f>
        <v/>
      </c>
      <c r="AG615" s="60" t="str">
        <f>IF(C615="",IF(OR($B615&lt;&gt;"",$D615&lt;&gt;"",$E615&lt;&gt;"",$F615&lt;&gt;""),INDEX(AG$3:AG614,MATCH(MAX(AC$3:AC614),AC$3:AC614,0),0),""),C615)</f>
        <v/>
      </c>
      <c r="AH615" s="60" t="str">
        <f>IF(D615="",IF(OR($B615&lt;&gt;"",$C615&lt;&gt;"",$E615&lt;&gt;"",$F615&lt;&gt;""),INDEX(AH$3:AH614,MATCH(MAX(AD$3:AD614),AD$3:AD614,0),0),""),D615)</f>
        <v/>
      </c>
      <c r="AI615" s="19" t="str">
        <f t="shared" si="311"/>
        <v/>
      </c>
      <c r="AJ615" s="22" t="str">
        <f>IF(AK615="","",$AK615&amp;"@"&amp;AL615&amp;IF(AL615="","","@"&amp;COUNTIF($AI$3:AI615,AL615)))</f>
        <v/>
      </c>
      <c r="AK615" s="45" t="str">
        <f t="shared" si="312"/>
        <v/>
      </c>
      <c r="AL615" s="5" t="str">
        <f>IF(AI615="",IF(AND(F615&lt;&gt;"",E615=""),INDEX($AI$3:AI614,MATCH(MAX($AE$3:AE614),$AE$3:AE614,0),0),""),AI615)</f>
        <v/>
      </c>
      <c r="AM615" s="22" t="str">
        <f>IF(入力!F615="","",IFERROR(INDEX(設定!$B$3:$B$100003,IFERROR(MATCH("*"&amp;$F615&amp;"*",設定!B$3:B$100003,0),MATCH("*"&amp;$F615&amp;"*",設定!C$3:C$100003,0)),0),入力!F615))&amp;""</f>
        <v/>
      </c>
      <c r="AN615" s="22" t="str">
        <f>IF(AM615="","",IFERROR(IF(入力!I615="",INDEX(設定!$D$3:$D$100003,MATCH("*"&amp;$AM615&amp;"*",設定!B$3:B$100003,0),0),I615),I615))&amp;""</f>
        <v/>
      </c>
      <c r="AO615" s="22" t="str">
        <f t="shared" si="313"/>
        <v/>
      </c>
      <c r="AP615" s="22" t="str">
        <f t="shared" si="314"/>
        <v/>
      </c>
      <c r="AQ615" s="22" t="str">
        <f>IF(AM615="","",IFERROR(IF(入力!H615="",INDEX(設定!$E$3:$X$100003,MATCH("*"&amp;$AM615&amp;"*",設定!B$3:B$100003,0),MATCH($AK615,設定!$E$1:$X$1,1)),H615),H615))</f>
        <v/>
      </c>
      <c r="AR615" s="23" t="str">
        <f t="shared" si="315"/>
        <v/>
      </c>
      <c r="AS615" s="23" t="str">
        <f>IF(AND(AR615&lt;&gt;"",COUNTIF($AJ$3:AJ615,AJ615)=1),SUMIF($AJ$3:$AR$100003,AJ615,$AR$3:$AR$100003),"")</f>
        <v/>
      </c>
      <c r="AT615" s="23" t="str">
        <f>IF(AND(COUNTIF($AK$3:AK615,AK615)=COUNTIF($AK$3:AK100615,AK615),AK615&lt;&gt;""),SUMIF($AK$3:AK615,AK615,$AR$3:AR615),"")</f>
        <v/>
      </c>
      <c r="AU615" s="125"/>
      <c r="AV615" s="22" t="str">
        <f>IF(COUNT(BA615:BF615)=6,MAX($AV$3:AV614)+1,"")</f>
        <v/>
      </c>
      <c r="AW615" s="22" t="str">
        <f>IF(AX615="","",RANK(AX615,$AX$3:$AX$100003,1)+COUNTIF($AX$3:AX615,AX615)-1)</f>
        <v/>
      </c>
      <c r="AX615" s="22" t="str">
        <f t="shared" si="293"/>
        <v/>
      </c>
      <c r="AY615" s="22" t="str">
        <f>IF(AL615="","",IF(COUNTIF($AL$3:AL615,AL615)=1,1+MAX($AY$3:AY614),INDEX($AY$3:AY614,MATCH(AL615,$AL$3:AL615,0),0)))</f>
        <v/>
      </c>
      <c r="AZ615" s="22" t="str">
        <f>IF(AM615="","",IF(COUNTIF($AM$3:AM615,AM615)=1,1+MAX($AZ$3:AZ614),INDEX($AZ$3:AZ614,MATCH(AM615,$AM$3:AM615,0),0)))</f>
        <v/>
      </c>
      <c r="BA615" s="79" t="str">
        <f t="shared" si="294"/>
        <v/>
      </c>
      <c r="BB615" s="79" t="str">
        <f t="shared" si="295"/>
        <v/>
      </c>
      <c r="BC615" s="22" t="str">
        <f>IF($AL615="","",IF(COUNTIF(AL615,"*"&amp;BC$1&amp;"*"),COUNTIF(AL$3:AL615,"*"&amp;BC$1&amp;"*"),""))</f>
        <v/>
      </c>
      <c r="BD615" s="22" t="str">
        <f>IF($AL615="","",IF(COUNTIF(AM615,"*"&amp;BD$1&amp;"*"),COUNTIF(AM$3:AM615,"*"&amp;BD$1&amp;"*"),""))</f>
        <v/>
      </c>
      <c r="BE615" s="22" t="str">
        <f>IF($AL615="","",IF(COUNTIF(AN615,"*"&amp;BE$1&amp;"*"),COUNTIF(AN$3:AN615,"*"&amp;BE$1&amp;"*"),""))</f>
        <v/>
      </c>
      <c r="BF615" s="22" t="str">
        <f>IF($AL615="","",IF(COUNTIF(AO615,"*"&amp;BF$1&amp;"*"),COUNTIF(AO$3:AO615,"*"&amp;BF$1&amp;"*"),""))</f>
        <v/>
      </c>
      <c r="BG615" s="83" t="str">
        <f t="shared" si="296"/>
        <v/>
      </c>
      <c r="BH615" s="22" t="str">
        <f t="shared" si="297"/>
        <v/>
      </c>
      <c r="BI615" s="22" t="str">
        <f t="shared" si="298"/>
        <v/>
      </c>
      <c r="BK615" s="22" t="str">
        <f>IF($BK$1&gt;=1+MAX($BK$3:BK614),1+MAX($BK$3:BK614),"")</f>
        <v/>
      </c>
      <c r="BL615" s="22" t="str">
        <f t="shared" si="318"/>
        <v/>
      </c>
      <c r="BM615" s="22" t="str">
        <f t="shared" si="318"/>
        <v/>
      </c>
      <c r="BN615" s="22" t="str">
        <f t="shared" si="318"/>
        <v/>
      </c>
      <c r="BO615" s="22" t="str">
        <f t="shared" si="318"/>
        <v/>
      </c>
      <c r="BP615" s="22" t="str">
        <f t="shared" si="318"/>
        <v/>
      </c>
      <c r="BQ615" s="22" t="str">
        <f t="shared" si="318"/>
        <v/>
      </c>
      <c r="BR615" s="22" t="str">
        <f t="shared" si="318"/>
        <v/>
      </c>
      <c r="BS615" s="22" t="str">
        <f t="shared" si="318"/>
        <v/>
      </c>
      <c r="BT615" s="22" t="str">
        <f t="shared" si="318"/>
        <v/>
      </c>
      <c r="BU615" s="22" t="str">
        <f t="shared" si="318"/>
        <v/>
      </c>
      <c r="BV615" s="22" t="str">
        <f t="shared" si="318"/>
        <v/>
      </c>
    </row>
    <row r="616" spans="2:74" ht="30" customHeight="1" x14ac:dyDescent="0.2">
      <c r="B616" s="75"/>
      <c r="C616" s="75"/>
      <c r="D616" s="77"/>
      <c r="E616" s="49"/>
      <c r="F616" s="49"/>
      <c r="G616" s="50"/>
      <c r="H616" s="51"/>
      <c r="I616" s="50"/>
      <c r="J616" s="53"/>
      <c r="K616" s="55" t="str">
        <f t="shared" si="300"/>
        <v/>
      </c>
      <c r="L616" s="50" t="str">
        <f t="shared" si="301"/>
        <v/>
      </c>
      <c r="M616" s="50" t="str">
        <f t="shared" si="302"/>
        <v/>
      </c>
      <c r="N616" s="72" t="str">
        <f t="shared" si="303"/>
        <v/>
      </c>
      <c r="O616" s="72" t="str">
        <f t="shared" si="304"/>
        <v/>
      </c>
      <c r="P616" s="51" t="str">
        <f t="shared" si="305"/>
        <v/>
      </c>
      <c r="Q616" s="21"/>
      <c r="R616" s="68" t="str">
        <f t="shared" si="306"/>
        <v/>
      </c>
      <c r="S616" s="51" t="str">
        <f t="shared" si="307"/>
        <v/>
      </c>
      <c r="T616" s="24"/>
      <c r="U616" s="7" t="str">
        <f t="shared" si="291"/>
        <v/>
      </c>
      <c r="V616" s="8" t="str">
        <f t="shared" si="308"/>
        <v/>
      </c>
      <c r="W616" s="21"/>
      <c r="X616" s="14" t="str">
        <f t="shared" si="292"/>
        <v/>
      </c>
      <c r="Y616" s="14" t="str">
        <f t="shared" si="309"/>
        <v/>
      </c>
      <c r="Z616" s="8" t="str">
        <f t="shared" si="310"/>
        <v/>
      </c>
      <c r="AA616" s="24"/>
      <c r="AB616" s="4" t="str">
        <f>IF(B616="","",COUNT(B$3:B616))</f>
        <v/>
      </c>
      <c r="AC616" s="4" t="str">
        <f>IF(C616="","",COUNT(C$3:C616))</f>
        <v/>
      </c>
      <c r="AD616" s="4" t="str">
        <f>IF(D616="","",COUNT(D$3:D616))</f>
        <v/>
      </c>
      <c r="AE616" s="22" t="str">
        <f>IF(E616="","",COUNTA($E$3:E616))</f>
        <v/>
      </c>
      <c r="AF616" s="60" t="str">
        <f>IF(B616="",IF(OR($C616&lt;&gt;"",$D616&lt;&gt;"",$E616&lt;&gt;"",$F616&lt;&gt;""),INDEX(AF$3:AF615,MATCH(MAX(AB$3:AB615),AB$3:AB615,0),0),""),B616)</f>
        <v/>
      </c>
      <c r="AG616" s="60" t="str">
        <f>IF(C616="",IF(OR($B616&lt;&gt;"",$D616&lt;&gt;"",$E616&lt;&gt;"",$F616&lt;&gt;""),INDEX(AG$3:AG615,MATCH(MAX(AC$3:AC615),AC$3:AC615,0),0),""),C616)</f>
        <v/>
      </c>
      <c r="AH616" s="60" t="str">
        <f>IF(D616="",IF(OR($B616&lt;&gt;"",$C616&lt;&gt;"",$E616&lt;&gt;"",$F616&lt;&gt;""),INDEX(AH$3:AH615,MATCH(MAX(AD$3:AD615),AD$3:AD615,0),0),""),D616)</f>
        <v/>
      </c>
      <c r="AI616" s="19" t="str">
        <f t="shared" si="311"/>
        <v/>
      </c>
      <c r="AJ616" s="22" t="str">
        <f>IF(AK616="","",$AK616&amp;"@"&amp;AL616&amp;IF(AL616="","","@"&amp;COUNTIF($AI$3:AI616,AL616)))</f>
        <v/>
      </c>
      <c r="AK616" s="45" t="str">
        <f t="shared" si="312"/>
        <v/>
      </c>
      <c r="AL616" s="5" t="str">
        <f>IF(AI616="",IF(AND(F616&lt;&gt;"",E616=""),INDEX($AI$3:AI615,MATCH(MAX($AE$3:AE615),$AE$3:AE615,0),0),""),AI616)</f>
        <v/>
      </c>
      <c r="AM616" s="22" t="str">
        <f>IF(入力!F616="","",IFERROR(INDEX(設定!$B$3:$B$100003,IFERROR(MATCH("*"&amp;$F616&amp;"*",設定!B$3:B$100003,0),MATCH("*"&amp;$F616&amp;"*",設定!C$3:C$100003,0)),0),入力!F616))&amp;""</f>
        <v/>
      </c>
      <c r="AN616" s="22" t="str">
        <f>IF(AM616="","",IFERROR(IF(入力!I616="",INDEX(設定!$D$3:$D$100003,MATCH("*"&amp;$AM616&amp;"*",設定!B$3:B$100003,0),0),I616),I616))&amp;""</f>
        <v/>
      </c>
      <c r="AO616" s="22" t="str">
        <f t="shared" si="313"/>
        <v/>
      </c>
      <c r="AP616" s="22" t="str">
        <f t="shared" si="314"/>
        <v/>
      </c>
      <c r="AQ616" s="22" t="str">
        <f>IF(AM616="","",IFERROR(IF(入力!H616="",INDEX(設定!$E$3:$X$100003,MATCH("*"&amp;$AM616&amp;"*",設定!B$3:B$100003,0),MATCH($AK616,設定!$E$1:$X$1,1)),H616),H616))</f>
        <v/>
      </c>
      <c r="AR616" s="23" t="str">
        <f t="shared" si="315"/>
        <v/>
      </c>
      <c r="AS616" s="23" t="str">
        <f>IF(AND(AR616&lt;&gt;"",COUNTIF($AJ$3:AJ616,AJ616)=1),SUMIF($AJ$3:$AR$100003,AJ616,$AR$3:$AR$100003),"")</f>
        <v/>
      </c>
      <c r="AT616" s="23" t="str">
        <f>IF(AND(COUNTIF($AK$3:AK616,AK616)=COUNTIF($AK$3:AK100616,AK616),AK616&lt;&gt;""),SUMIF($AK$3:AK616,AK616,$AR$3:AR616),"")</f>
        <v/>
      </c>
      <c r="AU616" s="125"/>
      <c r="AV616" s="22" t="str">
        <f>IF(COUNT(BA616:BF616)=6,MAX($AV$3:AV615)+1,"")</f>
        <v/>
      </c>
      <c r="AW616" s="22" t="str">
        <f>IF(AX616="","",RANK(AX616,$AX$3:$AX$100003,1)+COUNTIF($AX$3:AX616,AX616)-1)</f>
        <v/>
      </c>
      <c r="AX616" s="22" t="str">
        <f t="shared" si="293"/>
        <v/>
      </c>
      <c r="AY616" s="22" t="str">
        <f>IF(AL616="","",IF(COUNTIF($AL$3:AL616,AL616)=1,1+MAX($AY$3:AY615),INDEX($AY$3:AY615,MATCH(AL616,$AL$3:AL616,0),0)))</f>
        <v/>
      </c>
      <c r="AZ616" s="22" t="str">
        <f>IF(AM616="","",IF(COUNTIF($AM$3:AM616,AM616)=1,1+MAX($AZ$3:AZ615),INDEX($AZ$3:AZ615,MATCH(AM616,$AM$3:AM616,0),0)))</f>
        <v/>
      </c>
      <c r="BA616" s="79" t="str">
        <f t="shared" si="294"/>
        <v/>
      </c>
      <c r="BB616" s="79" t="str">
        <f t="shared" si="295"/>
        <v/>
      </c>
      <c r="BC616" s="22" t="str">
        <f>IF($AL616="","",IF(COUNTIF(AL616,"*"&amp;BC$1&amp;"*"),COUNTIF(AL$3:AL616,"*"&amp;BC$1&amp;"*"),""))</f>
        <v/>
      </c>
      <c r="BD616" s="22" t="str">
        <f>IF($AL616="","",IF(COUNTIF(AM616,"*"&amp;BD$1&amp;"*"),COUNTIF(AM$3:AM616,"*"&amp;BD$1&amp;"*"),""))</f>
        <v/>
      </c>
      <c r="BE616" s="22" t="str">
        <f>IF($AL616="","",IF(COUNTIF(AN616,"*"&amp;BE$1&amp;"*"),COUNTIF(AN$3:AN616,"*"&amp;BE$1&amp;"*"),""))</f>
        <v/>
      </c>
      <c r="BF616" s="22" t="str">
        <f>IF($AL616="","",IF(COUNTIF(AO616,"*"&amp;BF$1&amp;"*"),COUNTIF(AO$3:AO616,"*"&amp;BF$1&amp;"*"),""))</f>
        <v/>
      </c>
      <c r="BG616" s="83" t="str">
        <f t="shared" si="296"/>
        <v/>
      </c>
      <c r="BH616" s="22" t="str">
        <f t="shared" si="297"/>
        <v/>
      </c>
      <c r="BI616" s="22" t="str">
        <f t="shared" si="298"/>
        <v/>
      </c>
      <c r="BK616" s="22" t="str">
        <f>IF($BK$1&gt;=1+MAX($BK$3:BK615),1+MAX($BK$3:BK615),"")</f>
        <v/>
      </c>
      <c r="BL616" s="22" t="str">
        <f t="shared" si="318"/>
        <v/>
      </c>
      <c r="BM616" s="22" t="str">
        <f t="shared" si="318"/>
        <v/>
      </c>
      <c r="BN616" s="22" t="str">
        <f t="shared" si="318"/>
        <v/>
      </c>
      <c r="BO616" s="22" t="str">
        <f t="shared" si="318"/>
        <v/>
      </c>
      <c r="BP616" s="22" t="str">
        <f t="shared" si="318"/>
        <v/>
      </c>
      <c r="BQ616" s="22" t="str">
        <f t="shared" si="318"/>
        <v/>
      </c>
      <c r="BR616" s="22" t="str">
        <f t="shared" si="318"/>
        <v/>
      </c>
      <c r="BS616" s="22" t="str">
        <f t="shared" si="318"/>
        <v/>
      </c>
      <c r="BT616" s="22" t="str">
        <f t="shared" si="318"/>
        <v/>
      </c>
      <c r="BU616" s="22" t="str">
        <f t="shared" si="318"/>
        <v/>
      </c>
      <c r="BV616" s="22" t="str">
        <f t="shared" si="318"/>
        <v/>
      </c>
    </row>
    <row r="617" spans="2:74" ht="30" customHeight="1" x14ac:dyDescent="0.2">
      <c r="B617" s="75"/>
      <c r="C617" s="75"/>
      <c r="D617" s="77"/>
      <c r="E617" s="49"/>
      <c r="F617" s="49"/>
      <c r="G617" s="50"/>
      <c r="H617" s="51"/>
      <c r="I617" s="50"/>
      <c r="J617" s="53"/>
      <c r="K617" s="55" t="str">
        <f t="shared" si="300"/>
        <v/>
      </c>
      <c r="L617" s="50" t="str">
        <f t="shared" si="301"/>
        <v/>
      </c>
      <c r="M617" s="50" t="str">
        <f t="shared" si="302"/>
        <v/>
      </c>
      <c r="N617" s="72" t="str">
        <f t="shared" si="303"/>
        <v/>
      </c>
      <c r="O617" s="72" t="str">
        <f t="shared" si="304"/>
        <v/>
      </c>
      <c r="P617" s="51" t="str">
        <f t="shared" si="305"/>
        <v/>
      </c>
      <c r="Q617" s="21"/>
      <c r="R617" s="68" t="str">
        <f t="shared" si="306"/>
        <v/>
      </c>
      <c r="S617" s="51" t="str">
        <f t="shared" si="307"/>
        <v/>
      </c>
      <c r="T617" s="24"/>
      <c r="U617" s="7" t="str">
        <f t="shared" si="291"/>
        <v/>
      </c>
      <c r="V617" s="8" t="str">
        <f t="shared" si="308"/>
        <v/>
      </c>
      <c r="W617" s="21"/>
      <c r="X617" s="14" t="str">
        <f t="shared" si="292"/>
        <v/>
      </c>
      <c r="Y617" s="14" t="str">
        <f t="shared" si="309"/>
        <v/>
      </c>
      <c r="Z617" s="8" t="str">
        <f t="shared" si="310"/>
        <v/>
      </c>
      <c r="AA617" s="24"/>
      <c r="AB617" s="4" t="str">
        <f>IF(B617="","",COUNT(B$3:B617))</f>
        <v/>
      </c>
      <c r="AC617" s="4" t="str">
        <f>IF(C617="","",COUNT(C$3:C617))</f>
        <v/>
      </c>
      <c r="AD617" s="4" t="str">
        <f>IF(D617="","",COUNT(D$3:D617))</f>
        <v/>
      </c>
      <c r="AE617" s="22" t="str">
        <f>IF(E617="","",COUNTA($E$3:E617))</f>
        <v/>
      </c>
      <c r="AF617" s="60" t="str">
        <f>IF(B617="",IF(OR($C617&lt;&gt;"",$D617&lt;&gt;"",$E617&lt;&gt;"",$F617&lt;&gt;""),INDEX(AF$3:AF616,MATCH(MAX(AB$3:AB616),AB$3:AB616,0),0),""),B617)</f>
        <v/>
      </c>
      <c r="AG617" s="60" t="str">
        <f>IF(C617="",IF(OR($B617&lt;&gt;"",$D617&lt;&gt;"",$E617&lt;&gt;"",$F617&lt;&gt;""),INDEX(AG$3:AG616,MATCH(MAX(AC$3:AC616),AC$3:AC616,0),0),""),C617)</f>
        <v/>
      </c>
      <c r="AH617" s="60" t="str">
        <f>IF(D617="",IF(OR($B617&lt;&gt;"",$C617&lt;&gt;"",$E617&lt;&gt;"",$F617&lt;&gt;""),INDEX(AH$3:AH616,MATCH(MAX(AD$3:AD616),AD$3:AD616,0),0),""),D617)</f>
        <v/>
      </c>
      <c r="AI617" s="19" t="str">
        <f t="shared" si="311"/>
        <v/>
      </c>
      <c r="AJ617" s="22" t="str">
        <f>IF(AK617="","",$AK617&amp;"@"&amp;AL617&amp;IF(AL617="","","@"&amp;COUNTIF($AI$3:AI617,AL617)))</f>
        <v/>
      </c>
      <c r="AK617" s="45" t="str">
        <f t="shared" si="312"/>
        <v/>
      </c>
      <c r="AL617" s="5" t="str">
        <f>IF(AI617="",IF(AND(F617&lt;&gt;"",E617=""),INDEX($AI$3:AI616,MATCH(MAX($AE$3:AE616),$AE$3:AE616,0),0),""),AI617)</f>
        <v/>
      </c>
      <c r="AM617" s="22" t="str">
        <f>IF(入力!F617="","",IFERROR(INDEX(設定!$B$3:$B$100003,IFERROR(MATCH("*"&amp;$F617&amp;"*",設定!B$3:B$100003,0),MATCH("*"&amp;$F617&amp;"*",設定!C$3:C$100003,0)),0),入力!F617))&amp;""</f>
        <v/>
      </c>
      <c r="AN617" s="22" t="str">
        <f>IF(AM617="","",IFERROR(IF(入力!I617="",INDEX(設定!$D$3:$D$100003,MATCH("*"&amp;$AM617&amp;"*",設定!B$3:B$100003,0),0),I617),I617))&amp;""</f>
        <v/>
      </c>
      <c r="AO617" s="22" t="str">
        <f t="shared" si="313"/>
        <v/>
      </c>
      <c r="AP617" s="22" t="str">
        <f t="shared" si="314"/>
        <v/>
      </c>
      <c r="AQ617" s="22" t="str">
        <f>IF(AM617="","",IFERROR(IF(入力!H617="",INDEX(設定!$E$3:$X$100003,MATCH("*"&amp;$AM617&amp;"*",設定!B$3:B$100003,0),MATCH($AK617,設定!$E$1:$X$1,1)),H617),H617))</f>
        <v/>
      </c>
      <c r="AR617" s="23" t="str">
        <f t="shared" si="315"/>
        <v/>
      </c>
      <c r="AS617" s="23" t="str">
        <f>IF(AND(AR617&lt;&gt;"",COUNTIF($AJ$3:AJ617,AJ617)=1),SUMIF($AJ$3:$AR$100003,AJ617,$AR$3:$AR$100003),"")</f>
        <v/>
      </c>
      <c r="AT617" s="23" t="str">
        <f>IF(AND(COUNTIF($AK$3:AK617,AK617)=COUNTIF($AK$3:AK100617,AK617),AK617&lt;&gt;""),SUMIF($AK$3:AK617,AK617,$AR$3:AR617),"")</f>
        <v/>
      </c>
      <c r="AU617" s="125"/>
      <c r="AV617" s="22" t="str">
        <f>IF(COUNT(BA617:BF617)=6,MAX($AV$3:AV616)+1,"")</f>
        <v/>
      </c>
      <c r="AW617" s="22" t="str">
        <f>IF(AX617="","",RANK(AX617,$AX$3:$AX$100003,1)+COUNTIF($AX$3:AX617,AX617)-1)</f>
        <v/>
      </c>
      <c r="AX617" s="22" t="str">
        <f t="shared" si="293"/>
        <v/>
      </c>
      <c r="AY617" s="22" t="str">
        <f>IF(AL617="","",IF(COUNTIF($AL$3:AL617,AL617)=1,1+MAX($AY$3:AY616),INDEX($AY$3:AY616,MATCH(AL617,$AL$3:AL617,0),0)))</f>
        <v/>
      </c>
      <c r="AZ617" s="22" t="str">
        <f>IF(AM617="","",IF(COUNTIF($AM$3:AM617,AM617)=1,1+MAX($AZ$3:AZ616),INDEX($AZ$3:AZ616,MATCH(AM617,$AM$3:AM617,0),0)))</f>
        <v/>
      </c>
      <c r="BA617" s="79" t="str">
        <f t="shared" si="294"/>
        <v/>
      </c>
      <c r="BB617" s="79" t="str">
        <f t="shared" si="295"/>
        <v/>
      </c>
      <c r="BC617" s="22" t="str">
        <f>IF($AL617="","",IF(COUNTIF(AL617,"*"&amp;BC$1&amp;"*"),COUNTIF(AL$3:AL617,"*"&amp;BC$1&amp;"*"),""))</f>
        <v/>
      </c>
      <c r="BD617" s="22" t="str">
        <f>IF($AL617="","",IF(COUNTIF(AM617,"*"&amp;BD$1&amp;"*"),COUNTIF(AM$3:AM617,"*"&amp;BD$1&amp;"*"),""))</f>
        <v/>
      </c>
      <c r="BE617" s="22" t="str">
        <f>IF($AL617="","",IF(COUNTIF(AN617,"*"&amp;BE$1&amp;"*"),COUNTIF(AN$3:AN617,"*"&amp;BE$1&amp;"*"),""))</f>
        <v/>
      </c>
      <c r="BF617" s="22" t="str">
        <f>IF($AL617="","",IF(COUNTIF(AO617,"*"&amp;BF$1&amp;"*"),COUNTIF(AO$3:AO617,"*"&amp;BF$1&amp;"*"),""))</f>
        <v/>
      </c>
      <c r="BG617" s="83" t="str">
        <f t="shared" si="296"/>
        <v/>
      </c>
      <c r="BH617" s="22" t="str">
        <f t="shared" si="297"/>
        <v/>
      </c>
      <c r="BI617" s="22" t="str">
        <f t="shared" si="298"/>
        <v/>
      </c>
      <c r="BK617" s="22" t="str">
        <f>IF($BK$1&gt;=1+MAX($BK$3:BK616),1+MAX($BK$3:BK616),"")</f>
        <v/>
      </c>
      <c r="BL617" s="22" t="str">
        <f t="shared" si="318"/>
        <v/>
      </c>
      <c r="BM617" s="22" t="str">
        <f t="shared" si="318"/>
        <v/>
      </c>
      <c r="BN617" s="22" t="str">
        <f t="shared" si="318"/>
        <v/>
      </c>
      <c r="BO617" s="22" t="str">
        <f t="shared" si="318"/>
        <v/>
      </c>
      <c r="BP617" s="22" t="str">
        <f t="shared" si="318"/>
        <v/>
      </c>
      <c r="BQ617" s="22" t="str">
        <f t="shared" si="318"/>
        <v/>
      </c>
      <c r="BR617" s="22" t="str">
        <f t="shared" si="318"/>
        <v/>
      </c>
      <c r="BS617" s="22" t="str">
        <f t="shared" si="318"/>
        <v/>
      </c>
      <c r="BT617" s="22" t="str">
        <f t="shared" si="318"/>
        <v/>
      </c>
      <c r="BU617" s="22" t="str">
        <f t="shared" si="318"/>
        <v/>
      </c>
      <c r="BV617" s="22" t="str">
        <f t="shared" si="318"/>
        <v/>
      </c>
    </row>
    <row r="618" spans="2:74" ht="30" customHeight="1" x14ac:dyDescent="0.2">
      <c r="B618" s="75"/>
      <c r="C618" s="75"/>
      <c r="D618" s="77"/>
      <c r="E618" s="49"/>
      <c r="F618" s="49"/>
      <c r="G618" s="50"/>
      <c r="H618" s="51"/>
      <c r="I618" s="50"/>
      <c r="J618" s="53"/>
      <c r="K618" s="55" t="str">
        <f t="shared" si="300"/>
        <v/>
      </c>
      <c r="L618" s="50" t="str">
        <f t="shared" si="301"/>
        <v/>
      </c>
      <c r="M618" s="50" t="str">
        <f t="shared" si="302"/>
        <v/>
      </c>
      <c r="N618" s="72" t="str">
        <f t="shared" si="303"/>
        <v/>
      </c>
      <c r="O618" s="72" t="str">
        <f t="shared" si="304"/>
        <v/>
      </c>
      <c r="P618" s="51" t="str">
        <f t="shared" si="305"/>
        <v/>
      </c>
      <c r="Q618" s="21"/>
      <c r="R618" s="68" t="str">
        <f t="shared" si="306"/>
        <v/>
      </c>
      <c r="S618" s="51" t="str">
        <f t="shared" si="307"/>
        <v/>
      </c>
      <c r="T618" s="24"/>
      <c r="U618" s="7" t="str">
        <f t="shared" si="291"/>
        <v/>
      </c>
      <c r="V618" s="8" t="str">
        <f t="shared" si="308"/>
        <v/>
      </c>
      <c r="W618" s="21"/>
      <c r="X618" s="14" t="str">
        <f t="shared" si="292"/>
        <v/>
      </c>
      <c r="Y618" s="14" t="str">
        <f t="shared" si="309"/>
        <v/>
      </c>
      <c r="Z618" s="8" t="str">
        <f t="shared" si="310"/>
        <v/>
      </c>
      <c r="AA618" s="24"/>
      <c r="AB618" s="4" t="str">
        <f>IF(B618="","",COUNT(B$3:B618))</f>
        <v/>
      </c>
      <c r="AC618" s="4" t="str">
        <f>IF(C618="","",COUNT(C$3:C618))</f>
        <v/>
      </c>
      <c r="AD618" s="4" t="str">
        <f>IF(D618="","",COUNT(D$3:D618))</f>
        <v/>
      </c>
      <c r="AE618" s="22" t="str">
        <f>IF(E618="","",COUNTA($E$3:E618))</f>
        <v/>
      </c>
      <c r="AF618" s="60" t="str">
        <f>IF(B618="",IF(OR($C618&lt;&gt;"",$D618&lt;&gt;"",$E618&lt;&gt;"",$F618&lt;&gt;""),INDEX(AF$3:AF617,MATCH(MAX(AB$3:AB617),AB$3:AB617,0),0),""),B618)</f>
        <v/>
      </c>
      <c r="AG618" s="60" t="str">
        <f>IF(C618="",IF(OR($B618&lt;&gt;"",$D618&lt;&gt;"",$E618&lt;&gt;"",$F618&lt;&gt;""),INDEX(AG$3:AG617,MATCH(MAX(AC$3:AC617),AC$3:AC617,0),0),""),C618)</f>
        <v/>
      </c>
      <c r="AH618" s="60" t="str">
        <f>IF(D618="",IF(OR($B618&lt;&gt;"",$C618&lt;&gt;"",$E618&lt;&gt;"",$F618&lt;&gt;""),INDEX(AH$3:AH617,MATCH(MAX(AD$3:AD617),AD$3:AD617,0),0),""),D618)</f>
        <v/>
      </c>
      <c r="AI618" s="19" t="str">
        <f t="shared" si="311"/>
        <v/>
      </c>
      <c r="AJ618" s="22" t="str">
        <f>IF(AK618="","",$AK618&amp;"@"&amp;AL618&amp;IF(AL618="","","@"&amp;COUNTIF($AI$3:AI618,AL618)))</f>
        <v/>
      </c>
      <c r="AK618" s="45" t="str">
        <f t="shared" si="312"/>
        <v/>
      </c>
      <c r="AL618" s="5" t="str">
        <f>IF(AI618="",IF(AND(F618&lt;&gt;"",E618=""),INDEX($AI$3:AI617,MATCH(MAX($AE$3:AE617),$AE$3:AE617,0),0),""),AI618)</f>
        <v/>
      </c>
      <c r="AM618" s="22" t="str">
        <f>IF(入力!F618="","",IFERROR(INDEX(設定!$B$3:$B$100003,IFERROR(MATCH("*"&amp;$F618&amp;"*",設定!B$3:B$100003,0),MATCH("*"&amp;$F618&amp;"*",設定!C$3:C$100003,0)),0),入力!F618))&amp;""</f>
        <v/>
      </c>
      <c r="AN618" s="22" t="str">
        <f>IF(AM618="","",IFERROR(IF(入力!I618="",INDEX(設定!$D$3:$D$100003,MATCH("*"&amp;$AM618&amp;"*",設定!B$3:B$100003,0),0),I618),I618))&amp;""</f>
        <v/>
      </c>
      <c r="AO618" s="22" t="str">
        <f t="shared" si="313"/>
        <v/>
      </c>
      <c r="AP618" s="22" t="str">
        <f t="shared" si="314"/>
        <v/>
      </c>
      <c r="AQ618" s="22" t="str">
        <f>IF(AM618="","",IFERROR(IF(入力!H618="",INDEX(設定!$E$3:$X$100003,MATCH("*"&amp;$AM618&amp;"*",設定!B$3:B$100003,0),MATCH($AK618,設定!$E$1:$X$1,1)),H618),H618))</f>
        <v/>
      </c>
      <c r="AR618" s="23" t="str">
        <f t="shared" si="315"/>
        <v/>
      </c>
      <c r="AS618" s="23" t="str">
        <f>IF(AND(AR618&lt;&gt;"",COUNTIF($AJ$3:AJ618,AJ618)=1),SUMIF($AJ$3:$AR$100003,AJ618,$AR$3:$AR$100003),"")</f>
        <v/>
      </c>
      <c r="AT618" s="23" t="str">
        <f>IF(AND(COUNTIF($AK$3:AK618,AK618)=COUNTIF($AK$3:AK100618,AK618),AK618&lt;&gt;""),SUMIF($AK$3:AK618,AK618,$AR$3:AR618),"")</f>
        <v/>
      </c>
      <c r="AU618" s="125"/>
      <c r="AV618" s="22" t="str">
        <f>IF(COUNT(BA618:BF618)=6,MAX($AV$3:AV617)+1,"")</f>
        <v/>
      </c>
      <c r="AW618" s="22" t="str">
        <f>IF(AX618="","",RANK(AX618,$AX$3:$AX$100003,1)+COUNTIF($AX$3:AX618,AX618)-1)</f>
        <v/>
      </c>
      <c r="AX618" s="22" t="str">
        <f t="shared" si="293"/>
        <v/>
      </c>
      <c r="AY618" s="22" t="str">
        <f>IF(AL618="","",IF(COUNTIF($AL$3:AL618,AL618)=1,1+MAX($AY$3:AY617),INDEX($AY$3:AY617,MATCH(AL618,$AL$3:AL618,0),0)))</f>
        <v/>
      </c>
      <c r="AZ618" s="22" t="str">
        <f>IF(AM618="","",IF(COUNTIF($AM$3:AM618,AM618)=1,1+MAX($AZ$3:AZ617),INDEX($AZ$3:AZ617,MATCH(AM618,$AM$3:AM618,0),0)))</f>
        <v/>
      </c>
      <c r="BA618" s="79" t="str">
        <f t="shared" si="294"/>
        <v/>
      </c>
      <c r="BB618" s="79" t="str">
        <f t="shared" si="295"/>
        <v/>
      </c>
      <c r="BC618" s="22" t="str">
        <f>IF($AL618="","",IF(COUNTIF(AL618,"*"&amp;BC$1&amp;"*"),COUNTIF(AL$3:AL618,"*"&amp;BC$1&amp;"*"),""))</f>
        <v/>
      </c>
      <c r="BD618" s="22" t="str">
        <f>IF($AL618="","",IF(COUNTIF(AM618,"*"&amp;BD$1&amp;"*"),COUNTIF(AM$3:AM618,"*"&amp;BD$1&amp;"*"),""))</f>
        <v/>
      </c>
      <c r="BE618" s="22" t="str">
        <f>IF($AL618="","",IF(COUNTIF(AN618,"*"&amp;BE$1&amp;"*"),COUNTIF(AN$3:AN618,"*"&amp;BE$1&amp;"*"),""))</f>
        <v/>
      </c>
      <c r="BF618" s="22" t="str">
        <f>IF($AL618="","",IF(COUNTIF(AO618,"*"&amp;BF$1&amp;"*"),COUNTIF(AO$3:AO618,"*"&amp;BF$1&amp;"*"),""))</f>
        <v/>
      </c>
      <c r="BG618" s="83" t="str">
        <f t="shared" si="296"/>
        <v/>
      </c>
      <c r="BH618" s="22" t="str">
        <f t="shared" si="297"/>
        <v/>
      </c>
      <c r="BI618" s="22" t="str">
        <f t="shared" si="298"/>
        <v/>
      </c>
      <c r="BK618" s="22" t="str">
        <f>IF($BK$1&gt;=1+MAX($BK$3:BK617),1+MAX($BK$3:BK617),"")</f>
        <v/>
      </c>
      <c r="BL618" s="22" t="str">
        <f t="shared" si="318"/>
        <v/>
      </c>
      <c r="BM618" s="22" t="str">
        <f t="shared" si="318"/>
        <v/>
      </c>
      <c r="BN618" s="22" t="str">
        <f t="shared" si="318"/>
        <v/>
      </c>
      <c r="BO618" s="22" t="str">
        <f t="shared" si="318"/>
        <v/>
      </c>
      <c r="BP618" s="22" t="str">
        <f t="shared" si="318"/>
        <v/>
      </c>
      <c r="BQ618" s="22" t="str">
        <f t="shared" si="318"/>
        <v/>
      </c>
      <c r="BR618" s="22" t="str">
        <f t="shared" si="318"/>
        <v/>
      </c>
      <c r="BS618" s="22" t="str">
        <f t="shared" si="318"/>
        <v/>
      </c>
      <c r="BT618" s="22" t="str">
        <f t="shared" si="318"/>
        <v/>
      </c>
      <c r="BU618" s="22" t="str">
        <f t="shared" si="318"/>
        <v/>
      </c>
      <c r="BV618" s="22" t="str">
        <f t="shared" si="318"/>
        <v/>
      </c>
    </row>
    <row r="619" spans="2:74" ht="30" customHeight="1" x14ac:dyDescent="0.2">
      <c r="B619" s="75"/>
      <c r="C619" s="75"/>
      <c r="D619" s="77"/>
      <c r="E619" s="49"/>
      <c r="F619" s="49"/>
      <c r="G619" s="50"/>
      <c r="H619" s="51"/>
      <c r="I619" s="50"/>
      <c r="J619" s="53"/>
      <c r="K619" s="55" t="str">
        <f t="shared" si="300"/>
        <v/>
      </c>
      <c r="L619" s="50" t="str">
        <f t="shared" si="301"/>
        <v/>
      </c>
      <c r="M619" s="50" t="str">
        <f t="shared" si="302"/>
        <v/>
      </c>
      <c r="N619" s="72" t="str">
        <f t="shared" si="303"/>
        <v/>
      </c>
      <c r="O619" s="72" t="str">
        <f t="shared" si="304"/>
        <v/>
      </c>
      <c r="P619" s="51" t="str">
        <f t="shared" si="305"/>
        <v/>
      </c>
      <c r="Q619" s="21"/>
      <c r="R619" s="68" t="str">
        <f t="shared" si="306"/>
        <v/>
      </c>
      <c r="S619" s="51" t="str">
        <f t="shared" si="307"/>
        <v/>
      </c>
      <c r="T619" s="24"/>
      <c r="U619" s="7" t="str">
        <f t="shared" si="291"/>
        <v/>
      </c>
      <c r="V619" s="8" t="str">
        <f t="shared" si="308"/>
        <v/>
      </c>
      <c r="W619" s="21"/>
      <c r="X619" s="14" t="str">
        <f t="shared" si="292"/>
        <v/>
      </c>
      <c r="Y619" s="14" t="str">
        <f t="shared" si="309"/>
        <v/>
      </c>
      <c r="Z619" s="8" t="str">
        <f t="shared" si="310"/>
        <v/>
      </c>
      <c r="AA619" s="24"/>
      <c r="AB619" s="4" t="str">
        <f>IF(B619="","",COUNT(B$3:B619))</f>
        <v/>
      </c>
      <c r="AC619" s="4" t="str">
        <f>IF(C619="","",COUNT(C$3:C619))</f>
        <v/>
      </c>
      <c r="AD619" s="4" t="str">
        <f>IF(D619="","",COUNT(D$3:D619))</f>
        <v/>
      </c>
      <c r="AE619" s="22" t="str">
        <f>IF(E619="","",COUNTA($E$3:E619))</f>
        <v/>
      </c>
      <c r="AF619" s="60" t="str">
        <f>IF(B619="",IF(OR($C619&lt;&gt;"",$D619&lt;&gt;"",$E619&lt;&gt;"",$F619&lt;&gt;""),INDEX(AF$3:AF618,MATCH(MAX(AB$3:AB618),AB$3:AB618,0),0),""),B619)</f>
        <v/>
      </c>
      <c r="AG619" s="60" t="str">
        <f>IF(C619="",IF(OR($B619&lt;&gt;"",$D619&lt;&gt;"",$E619&lt;&gt;"",$F619&lt;&gt;""),INDEX(AG$3:AG618,MATCH(MAX(AC$3:AC618),AC$3:AC618,0),0),""),C619)</f>
        <v/>
      </c>
      <c r="AH619" s="60" t="str">
        <f>IF(D619="",IF(OR($B619&lt;&gt;"",$C619&lt;&gt;"",$E619&lt;&gt;"",$F619&lt;&gt;""),INDEX(AH$3:AH618,MATCH(MAX(AD$3:AD618),AD$3:AD618,0),0),""),D619)</f>
        <v/>
      </c>
      <c r="AI619" s="19" t="str">
        <f t="shared" si="311"/>
        <v/>
      </c>
      <c r="AJ619" s="22" t="str">
        <f>IF(AK619="","",$AK619&amp;"@"&amp;AL619&amp;IF(AL619="","","@"&amp;COUNTIF($AI$3:AI619,AL619)))</f>
        <v/>
      </c>
      <c r="AK619" s="45" t="str">
        <f t="shared" si="312"/>
        <v/>
      </c>
      <c r="AL619" s="5" t="str">
        <f>IF(AI619="",IF(AND(F619&lt;&gt;"",E619=""),INDEX($AI$3:AI618,MATCH(MAX($AE$3:AE618),$AE$3:AE618,0),0),""),AI619)</f>
        <v/>
      </c>
      <c r="AM619" s="22" t="str">
        <f>IF(入力!F619="","",IFERROR(INDEX(設定!$B$3:$B$100003,IFERROR(MATCH("*"&amp;$F619&amp;"*",設定!B$3:B$100003,0),MATCH("*"&amp;$F619&amp;"*",設定!C$3:C$100003,0)),0),入力!F619))&amp;""</f>
        <v/>
      </c>
      <c r="AN619" s="22" t="str">
        <f>IF(AM619="","",IFERROR(IF(入力!I619="",INDEX(設定!$D$3:$D$100003,MATCH("*"&amp;$AM619&amp;"*",設定!B$3:B$100003,0),0),I619),I619))&amp;""</f>
        <v/>
      </c>
      <c r="AO619" s="22" t="str">
        <f t="shared" si="313"/>
        <v/>
      </c>
      <c r="AP619" s="22" t="str">
        <f t="shared" si="314"/>
        <v/>
      </c>
      <c r="AQ619" s="22" t="str">
        <f>IF(AM619="","",IFERROR(IF(入力!H619="",INDEX(設定!$E$3:$X$100003,MATCH("*"&amp;$AM619&amp;"*",設定!B$3:B$100003,0),MATCH($AK619,設定!$E$1:$X$1,1)),H619),H619))</f>
        <v/>
      </c>
      <c r="AR619" s="23" t="str">
        <f t="shared" si="315"/>
        <v/>
      </c>
      <c r="AS619" s="23" t="str">
        <f>IF(AND(AR619&lt;&gt;"",COUNTIF($AJ$3:AJ619,AJ619)=1),SUMIF($AJ$3:$AR$100003,AJ619,$AR$3:$AR$100003),"")</f>
        <v/>
      </c>
      <c r="AT619" s="23" t="str">
        <f>IF(AND(COUNTIF($AK$3:AK619,AK619)=COUNTIF($AK$3:AK100619,AK619),AK619&lt;&gt;""),SUMIF($AK$3:AK619,AK619,$AR$3:AR619),"")</f>
        <v/>
      </c>
      <c r="AU619" s="125"/>
      <c r="AV619" s="22" t="str">
        <f>IF(COUNT(BA619:BF619)=6,MAX($AV$3:AV618)+1,"")</f>
        <v/>
      </c>
      <c r="AW619" s="22" t="str">
        <f>IF(AX619="","",RANK(AX619,$AX$3:$AX$100003,1)+COUNTIF($AX$3:AX619,AX619)-1)</f>
        <v/>
      </c>
      <c r="AX619" s="22" t="str">
        <f t="shared" si="293"/>
        <v/>
      </c>
      <c r="AY619" s="22" t="str">
        <f>IF(AL619="","",IF(COUNTIF($AL$3:AL619,AL619)=1,1+MAX($AY$3:AY618),INDEX($AY$3:AY618,MATCH(AL619,$AL$3:AL619,0),0)))</f>
        <v/>
      </c>
      <c r="AZ619" s="22" t="str">
        <f>IF(AM619="","",IF(COUNTIF($AM$3:AM619,AM619)=1,1+MAX($AZ$3:AZ618),INDEX($AZ$3:AZ618,MATCH(AM619,$AM$3:AM619,0),0)))</f>
        <v/>
      </c>
      <c r="BA619" s="79" t="str">
        <f t="shared" si="294"/>
        <v/>
      </c>
      <c r="BB619" s="79" t="str">
        <f t="shared" si="295"/>
        <v/>
      </c>
      <c r="BC619" s="22" t="str">
        <f>IF($AL619="","",IF(COUNTIF(AL619,"*"&amp;BC$1&amp;"*"),COUNTIF(AL$3:AL619,"*"&amp;BC$1&amp;"*"),""))</f>
        <v/>
      </c>
      <c r="BD619" s="22" t="str">
        <f>IF($AL619="","",IF(COUNTIF(AM619,"*"&amp;BD$1&amp;"*"),COUNTIF(AM$3:AM619,"*"&amp;BD$1&amp;"*"),""))</f>
        <v/>
      </c>
      <c r="BE619" s="22" t="str">
        <f>IF($AL619="","",IF(COUNTIF(AN619,"*"&amp;BE$1&amp;"*"),COUNTIF(AN$3:AN619,"*"&amp;BE$1&amp;"*"),""))</f>
        <v/>
      </c>
      <c r="BF619" s="22" t="str">
        <f>IF($AL619="","",IF(COUNTIF(AO619,"*"&amp;BF$1&amp;"*"),COUNTIF(AO$3:AO619,"*"&amp;BF$1&amp;"*"),""))</f>
        <v/>
      </c>
      <c r="BG619" s="83" t="str">
        <f t="shared" si="296"/>
        <v/>
      </c>
      <c r="BH619" s="22" t="str">
        <f t="shared" si="297"/>
        <v/>
      </c>
      <c r="BI619" s="22" t="str">
        <f t="shared" si="298"/>
        <v/>
      </c>
      <c r="BK619" s="22" t="str">
        <f>IF($BK$1&gt;=1+MAX($BK$3:BK618),1+MAX($BK$3:BK618),"")</f>
        <v/>
      </c>
      <c r="BL619" s="22" t="str">
        <f t="shared" si="318"/>
        <v/>
      </c>
      <c r="BM619" s="22" t="str">
        <f t="shared" si="318"/>
        <v/>
      </c>
      <c r="BN619" s="22" t="str">
        <f t="shared" si="318"/>
        <v/>
      </c>
      <c r="BO619" s="22" t="str">
        <f t="shared" si="318"/>
        <v/>
      </c>
      <c r="BP619" s="22" t="str">
        <f t="shared" si="318"/>
        <v/>
      </c>
      <c r="BQ619" s="22" t="str">
        <f t="shared" si="318"/>
        <v/>
      </c>
      <c r="BR619" s="22" t="str">
        <f t="shared" si="318"/>
        <v/>
      </c>
      <c r="BS619" s="22" t="str">
        <f t="shared" si="318"/>
        <v/>
      </c>
      <c r="BT619" s="22" t="str">
        <f t="shared" si="318"/>
        <v/>
      </c>
      <c r="BU619" s="22" t="str">
        <f t="shared" si="318"/>
        <v/>
      </c>
      <c r="BV619" s="22" t="str">
        <f t="shared" si="318"/>
        <v/>
      </c>
    </row>
    <row r="620" spans="2:74" ht="30" customHeight="1" x14ac:dyDescent="0.2">
      <c r="B620" s="75"/>
      <c r="C620" s="75"/>
      <c r="D620" s="77"/>
      <c r="E620" s="49"/>
      <c r="F620" s="49"/>
      <c r="G620" s="50"/>
      <c r="H620" s="51"/>
      <c r="I620" s="50"/>
      <c r="J620" s="53"/>
      <c r="K620" s="55" t="str">
        <f t="shared" si="300"/>
        <v/>
      </c>
      <c r="L620" s="50" t="str">
        <f t="shared" si="301"/>
        <v/>
      </c>
      <c r="M620" s="50" t="str">
        <f t="shared" si="302"/>
        <v/>
      </c>
      <c r="N620" s="72" t="str">
        <f t="shared" si="303"/>
        <v/>
      </c>
      <c r="O620" s="72" t="str">
        <f t="shared" si="304"/>
        <v/>
      </c>
      <c r="P620" s="51" t="str">
        <f t="shared" si="305"/>
        <v/>
      </c>
      <c r="Q620" s="21"/>
      <c r="R620" s="68" t="str">
        <f t="shared" si="306"/>
        <v/>
      </c>
      <c r="S620" s="51" t="str">
        <f t="shared" si="307"/>
        <v/>
      </c>
      <c r="T620" s="24"/>
      <c r="U620" s="7" t="str">
        <f t="shared" si="291"/>
        <v/>
      </c>
      <c r="V620" s="8" t="str">
        <f t="shared" si="308"/>
        <v/>
      </c>
      <c r="W620" s="21"/>
      <c r="X620" s="14" t="str">
        <f t="shared" si="292"/>
        <v/>
      </c>
      <c r="Y620" s="14" t="str">
        <f t="shared" si="309"/>
        <v/>
      </c>
      <c r="Z620" s="8" t="str">
        <f t="shared" si="310"/>
        <v/>
      </c>
      <c r="AA620" s="24"/>
      <c r="AB620" s="4" t="str">
        <f>IF(B620="","",COUNT(B$3:B620))</f>
        <v/>
      </c>
      <c r="AC620" s="4" t="str">
        <f>IF(C620="","",COUNT(C$3:C620))</f>
        <v/>
      </c>
      <c r="AD620" s="4" t="str">
        <f>IF(D620="","",COUNT(D$3:D620))</f>
        <v/>
      </c>
      <c r="AE620" s="22" t="str">
        <f>IF(E620="","",COUNTA($E$3:E620))</f>
        <v/>
      </c>
      <c r="AF620" s="60" t="str">
        <f>IF(B620="",IF(OR($C620&lt;&gt;"",$D620&lt;&gt;"",$E620&lt;&gt;"",$F620&lt;&gt;""),INDEX(AF$3:AF619,MATCH(MAX(AB$3:AB619),AB$3:AB619,0),0),""),B620)</f>
        <v/>
      </c>
      <c r="AG620" s="60" t="str">
        <f>IF(C620="",IF(OR($B620&lt;&gt;"",$D620&lt;&gt;"",$E620&lt;&gt;"",$F620&lt;&gt;""),INDEX(AG$3:AG619,MATCH(MAX(AC$3:AC619),AC$3:AC619,0),0),""),C620)</f>
        <v/>
      </c>
      <c r="AH620" s="60" t="str">
        <f>IF(D620="",IF(OR($B620&lt;&gt;"",$C620&lt;&gt;"",$E620&lt;&gt;"",$F620&lt;&gt;""),INDEX(AH$3:AH619,MATCH(MAX(AD$3:AD619),AD$3:AD619,0),0),""),D620)</f>
        <v/>
      </c>
      <c r="AI620" s="19" t="str">
        <f t="shared" si="311"/>
        <v/>
      </c>
      <c r="AJ620" s="22" t="str">
        <f>IF(AK620="","",$AK620&amp;"@"&amp;AL620&amp;IF(AL620="","","@"&amp;COUNTIF($AI$3:AI620,AL620)))</f>
        <v/>
      </c>
      <c r="AK620" s="45" t="str">
        <f t="shared" si="312"/>
        <v/>
      </c>
      <c r="AL620" s="5" t="str">
        <f>IF(AI620="",IF(AND(F620&lt;&gt;"",E620=""),INDEX($AI$3:AI619,MATCH(MAX($AE$3:AE619),$AE$3:AE619,0),0),""),AI620)</f>
        <v/>
      </c>
      <c r="AM620" s="22" t="str">
        <f>IF(入力!F620="","",IFERROR(INDEX(設定!$B$3:$B$100003,IFERROR(MATCH("*"&amp;$F620&amp;"*",設定!B$3:B$100003,0),MATCH("*"&amp;$F620&amp;"*",設定!C$3:C$100003,0)),0),入力!F620))&amp;""</f>
        <v/>
      </c>
      <c r="AN620" s="22" t="str">
        <f>IF(AM620="","",IFERROR(IF(入力!I620="",INDEX(設定!$D$3:$D$100003,MATCH("*"&amp;$AM620&amp;"*",設定!B$3:B$100003,0),0),I620),I620))&amp;""</f>
        <v/>
      </c>
      <c r="AO620" s="22" t="str">
        <f t="shared" si="313"/>
        <v/>
      </c>
      <c r="AP620" s="22" t="str">
        <f t="shared" si="314"/>
        <v/>
      </c>
      <c r="AQ620" s="22" t="str">
        <f>IF(AM620="","",IFERROR(IF(入力!H620="",INDEX(設定!$E$3:$X$100003,MATCH("*"&amp;$AM620&amp;"*",設定!B$3:B$100003,0),MATCH($AK620,設定!$E$1:$X$1,1)),H620),H620))</f>
        <v/>
      </c>
      <c r="AR620" s="23" t="str">
        <f t="shared" si="315"/>
        <v/>
      </c>
      <c r="AS620" s="23" t="str">
        <f>IF(AND(AR620&lt;&gt;"",COUNTIF($AJ$3:AJ620,AJ620)=1),SUMIF($AJ$3:$AR$100003,AJ620,$AR$3:$AR$100003),"")</f>
        <v/>
      </c>
      <c r="AT620" s="23" t="str">
        <f>IF(AND(COUNTIF($AK$3:AK620,AK620)=COUNTIF($AK$3:AK100620,AK620),AK620&lt;&gt;""),SUMIF($AK$3:AK620,AK620,$AR$3:AR620),"")</f>
        <v/>
      </c>
      <c r="AU620" s="125"/>
      <c r="AV620" s="22" t="str">
        <f>IF(COUNT(BA620:BF620)=6,MAX($AV$3:AV619)+1,"")</f>
        <v/>
      </c>
      <c r="AW620" s="22" t="str">
        <f>IF(AX620="","",RANK(AX620,$AX$3:$AX$100003,1)+COUNTIF($AX$3:AX620,AX620)-1)</f>
        <v/>
      </c>
      <c r="AX620" s="22" t="str">
        <f t="shared" si="293"/>
        <v/>
      </c>
      <c r="AY620" s="22" t="str">
        <f>IF(AL620="","",IF(COUNTIF($AL$3:AL620,AL620)=1,1+MAX($AY$3:AY619),INDEX($AY$3:AY619,MATCH(AL620,$AL$3:AL620,0),0)))</f>
        <v/>
      </c>
      <c r="AZ620" s="22" t="str">
        <f>IF(AM620="","",IF(COUNTIF($AM$3:AM620,AM620)=1,1+MAX($AZ$3:AZ619),INDEX($AZ$3:AZ619,MATCH(AM620,$AM$3:AM620,0),0)))</f>
        <v/>
      </c>
      <c r="BA620" s="79" t="str">
        <f t="shared" si="294"/>
        <v/>
      </c>
      <c r="BB620" s="79" t="str">
        <f t="shared" si="295"/>
        <v/>
      </c>
      <c r="BC620" s="22" t="str">
        <f>IF($AL620="","",IF(COUNTIF(AL620,"*"&amp;BC$1&amp;"*"),COUNTIF(AL$3:AL620,"*"&amp;BC$1&amp;"*"),""))</f>
        <v/>
      </c>
      <c r="BD620" s="22" t="str">
        <f>IF($AL620="","",IF(COUNTIF(AM620,"*"&amp;BD$1&amp;"*"),COUNTIF(AM$3:AM620,"*"&amp;BD$1&amp;"*"),""))</f>
        <v/>
      </c>
      <c r="BE620" s="22" t="str">
        <f>IF($AL620="","",IF(COUNTIF(AN620,"*"&amp;BE$1&amp;"*"),COUNTIF(AN$3:AN620,"*"&amp;BE$1&amp;"*"),""))</f>
        <v/>
      </c>
      <c r="BF620" s="22" t="str">
        <f>IF($AL620="","",IF(COUNTIF(AO620,"*"&amp;BF$1&amp;"*"),COUNTIF(AO$3:AO620,"*"&amp;BF$1&amp;"*"),""))</f>
        <v/>
      </c>
      <c r="BG620" s="83" t="str">
        <f t="shared" si="296"/>
        <v/>
      </c>
      <c r="BH620" s="22" t="str">
        <f t="shared" si="297"/>
        <v/>
      </c>
      <c r="BI620" s="22" t="str">
        <f t="shared" si="298"/>
        <v/>
      </c>
      <c r="BK620" s="22" t="str">
        <f>IF($BK$1&gt;=1+MAX($BK$3:BK619),1+MAX($BK$3:BK619),"")</f>
        <v/>
      </c>
      <c r="BL620" s="22" t="str">
        <f t="shared" si="318"/>
        <v/>
      </c>
      <c r="BM620" s="22" t="str">
        <f t="shared" si="318"/>
        <v/>
      </c>
      <c r="BN620" s="22" t="str">
        <f t="shared" si="318"/>
        <v/>
      </c>
      <c r="BO620" s="22" t="str">
        <f t="shared" si="318"/>
        <v/>
      </c>
      <c r="BP620" s="22" t="str">
        <f t="shared" si="318"/>
        <v/>
      </c>
      <c r="BQ620" s="22" t="str">
        <f t="shared" si="318"/>
        <v/>
      </c>
      <c r="BR620" s="22" t="str">
        <f t="shared" si="318"/>
        <v/>
      </c>
      <c r="BS620" s="22" t="str">
        <f t="shared" si="318"/>
        <v/>
      </c>
      <c r="BT620" s="22" t="str">
        <f t="shared" si="318"/>
        <v/>
      </c>
      <c r="BU620" s="22" t="str">
        <f t="shared" si="318"/>
        <v/>
      </c>
      <c r="BV620" s="22" t="str">
        <f t="shared" si="318"/>
        <v/>
      </c>
    </row>
    <row r="621" spans="2:74" ht="30" customHeight="1" x14ac:dyDescent="0.2">
      <c r="B621" s="75"/>
      <c r="C621" s="75"/>
      <c r="D621" s="77"/>
      <c r="E621" s="49"/>
      <c r="F621" s="49"/>
      <c r="G621" s="50"/>
      <c r="H621" s="51"/>
      <c r="I621" s="50"/>
      <c r="J621" s="53"/>
      <c r="K621" s="55" t="str">
        <f t="shared" si="300"/>
        <v/>
      </c>
      <c r="L621" s="50" t="str">
        <f t="shared" si="301"/>
        <v/>
      </c>
      <c r="M621" s="50" t="str">
        <f t="shared" si="302"/>
        <v/>
      </c>
      <c r="N621" s="72" t="str">
        <f t="shared" si="303"/>
        <v/>
      </c>
      <c r="O621" s="72" t="str">
        <f t="shared" si="304"/>
        <v/>
      </c>
      <c r="P621" s="51" t="str">
        <f t="shared" si="305"/>
        <v/>
      </c>
      <c r="Q621" s="21"/>
      <c r="R621" s="68" t="str">
        <f t="shared" si="306"/>
        <v/>
      </c>
      <c r="S621" s="51" t="str">
        <f t="shared" si="307"/>
        <v/>
      </c>
      <c r="T621" s="24"/>
      <c r="U621" s="7" t="str">
        <f t="shared" si="291"/>
        <v/>
      </c>
      <c r="V621" s="8" t="str">
        <f t="shared" si="308"/>
        <v/>
      </c>
      <c r="W621" s="21"/>
      <c r="X621" s="14" t="str">
        <f t="shared" si="292"/>
        <v/>
      </c>
      <c r="Y621" s="14" t="str">
        <f t="shared" si="309"/>
        <v/>
      </c>
      <c r="Z621" s="8" t="str">
        <f t="shared" si="310"/>
        <v/>
      </c>
      <c r="AA621" s="24"/>
      <c r="AB621" s="4" t="str">
        <f>IF(B621="","",COUNT(B$3:B621))</f>
        <v/>
      </c>
      <c r="AC621" s="4" t="str">
        <f>IF(C621="","",COUNT(C$3:C621))</f>
        <v/>
      </c>
      <c r="AD621" s="4" t="str">
        <f>IF(D621="","",COUNT(D$3:D621))</f>
        <v/>
      </c>
      <c r="AE621" s="22" t="str">
        <f>IF(E621="","",COUNTA($E$3:E621))</f>
        <v/>
      </c>
      <c r="AF621" s="60" t="str">
        <f>IF(B621="",IF(OR($C621&lt;&gt;"",$D621&lt;&gt;"",$E621&lt;&gt;"",$F621&lt;&gt;""),INDEX(AF$3:AF620,MATCH(MAX(AB$3:AB620),AB$3:AB620,0),0),""),B621)</f>
        <v/>
      </c>
      <c r="AG621" s="60" t="str">
        <f>IF(C621="",IF(OR($B621&lt;&gt;"",$D621&lt;&gt;"",$E621&lt;&gt;"",$F621&lt;&gt;""),INDEX(AG$3:AG620,MATCH(MAX(AC$3:AC620),AC$3:AC620,0),0),""),C621)</f>
        <v/>
      </c>
      <c r="AH621" s="60" t="str">
        <f>IF(D621="",IF(OR($B621&lt;&gt;"",$C621&lt;&gt;"",$E621&lt;&gt;"",$F621&lt;&gt;""),INDEX(AH$3:AH620,MATCH(MAX(AD$3:AD620),AD$3:AD620,0),0),""),D621)</f>
        <v/>
      </c>
      <c r="AI621" s="19" t="str">
        <f t="shared" si="311"/>
        <v/>
      </c>
      <c r="AJ621" s="22" t="str">
        <f>IF(AK621="","",$AK621&amp;"@"&amp;AL621&amp;IF(AL621="","","@"&amp;COUNTIF($AI$3:AI621,AL621)))</f>
        <v/>
      </c>
      <c r="AK621" s="45" t="str">
        <f t="shared" si="312"/>
        <v/>
      </c>
      <c r="AL621" s="5" t="str">
        <f>IF(AI621="",IF(AND(F621&lt;&gt;"",E621=""),INDEX($AI$3:AI620,MATCH(MAX($AE$3:AE620),$AE$3:AE620,0),0),""),AI621)</f>
        <v/>
      </c>
      <c r="AM621" s="22" t="str">
        <f>IF(入力!F621="","",IFERROR(INDEX(設定!$B$3:$B$100003,IFERROR(MATCH("*"&amp;$F621&amp;"*",設定!B$3:B$100003,0),MATCH("*"&amp;$F621&amp;"*",設定!C$3:C$100003,0)),0),入力!F621))&amp;""</f>
        <v/>
      </c>
      <c r="AN621" s="22" t="str">
        <f>IF(AM621="","",IFERROR(IF(入力!I621="",INDEX(設定!$D$3:$D$100003,MATCH("*"&amp;$AM621&amp;"*",設定!B$3:B$100003,0),0),I621),I621))&amp;""</f>
        <v/>
      </c>
      <c r="AO621" s="22" t="str">
        <f t="shared" si="313"/>
        <v/>
      </c>
      <c r="AP621" s="22" t="str">
        <f t="shared" si="314"/>
        <v/>
      </c>
      <c r="AQ621" s="22" t="str">
        <f>IF(AM621="","",IFERROR(IF(入力!H621="",INDEX(設定!$E$3:$X$100003,MATCH("*"&amp;$AM621&amp;"*",設定!B$3:B$100003,0),MATCH($AK621,設定!$E$1:$X$1,1)),H621),H621))</f>
        <v/>
      </c>
      <c r="AR621" s="23" t="str">
        <f t="shared" si="315"/>
        <v/>
      </c>
      <c r="AS621" s="23" t="str">
        <f>IF(AND(AR621&lt;&gt;"",COUNTIF($AJ$3:AJ621,AJ621)=1),SUMIF($AJ$3:$AR$100003,AJ621,$AR$3:$AR$100003),"")</f>
        <v/>
      </c>
      <c r="AT621" s="23" t="str">
        <f>IF(AND(COUNTIF($AK$3:AK621,AK621)=COUNTIF($AK$3:AK100621,AK621),AK621&lt;&gt;""),SUMIF($AK$3:AK621,AK621,$AR$3:AR621),"")</f>
        <v/>
      </c>
      <c r="AU621" s="125"/>
      <c r="AV621" s="22" t="str">
        <f>IF(COUNT(BA621:BF621)=6,MAX($AV$3:AV620)+1,"")</f>
        <v/>
      </c>
      <c r="AW621" s="22" t="str">
        <f>IF(AX621="","",RANK(AX621,$AX$3:$AX$100003,1)+COUNTIF($AX$3:AX621,AX621)-1)</f>
        <v/>
      </c>
      <c r="AX621" s="22" t="str">
        <f t="shared" si="293"/>
        <v/>
      </c>
      <c r="AY621" s="22" t="str">
        <f>IF(AL621="","",IF(COUNTIF($AL$3:AL621,AL621)=1,1+MAX($AY$3:AY620),INDEX($AY$3:AY620,MATCH(AL621,$AL$3:AL621,0),0)))</f>
        <v/>
      </c>
      <c r="AZ621" s="22" t="str">
        <f>IF(AM621="","",IF(COUNTIF($AM$3:AM621,AM621)=1,1+MAX($AZ$3:AZ620),INDEX($AZ$3:AZ620,MATCH(AM621,$AM$3:AM621,0),0)))</f>
        <v/>
      </c>
      <c r="BA621" s="79" t="str">
        <f t="shared" si="294"/>
        <v/>
      </c>
      <c r="BB621" s="79" t="str">
        <f t="shared" si="295"/>
        <v/>
      </c>
      <c r="BC621" s="22" t="str">
        <f>IF($AL621="","",IF(COUNTIF(AL621,"*"&amp;BC$1&amp;"*"),COUNTIF(AL$3:AL621,"*"&amp;BC$1&amp;"*"),""))</f>
        <v/>
      </c>
      <c r="BD621" s="22" t="str">
        <f>IF($AL621="","",IF(COUNTIF(AM621,"*"&amp;BD$1&amp;"*"),COUNTIF(AM$3:AM621,"*"&amp;BD$1&amp;"*"),""))</f>
        <v/>
      </c>
      <c r="BE621" s="22" t="str">
        <f>IF($AL621="","",IF(COUNTIF(AN621,"*"&amp;BE$1&amp;"*"),COUNTIF(AN$3:AN621,"*"&amp;BE$1&amp;"*"),""))</f>
        <v/>
      </c>
      <c r="BF621" s="22" t="str">
        <f>IF($AL621="","",IF(COUNTIF(AO621,"*"&amp;BF$1&amp;"*"),COUNTIF(AO$3:AO621,"*"&amp;BF$1&amp;"*"),""))</f>
        <v/>
      </c>
      <c r="BG621" s="83" t="str">
        <f t="shared" si="296"/>
        <v/>
      </c>
      <c r="BH621" s="22" t="str">
        <f t="shared" si="297"/>
        <v/>
      </c>
      <c r="BI621" s="22" t="str">
        <f t="shared" si="298"/>
        <v/>
      </c>
      <c r="BK621" s="22" t="str">
        <f>IF($BK$1&gt;=1+MAX($BK$3:BK620),1+MAX($BK$3:BK620),"")</f>
        <v/>
      </c>
      <c r="BL621" s="22" t="str">
        <f t="shared" si="318"/>
        <v/>
      </c>
      <c r="BM621" s="22" t="str">
        <f t="shared" si="318"/>
        <v/>
      </c>
      <c r="BN621" s="22" t="str">
        <f t="shared" si="318"/>
        <v/>
      </c>
      <c r="BO621" s="22" t="str">
        <f t="shared" si="318"/>
        <v/>
      </c>
      <c r="BP621" s="22" t="str">
        <f t="shared" si="318"/>
        <v/>
      </c>
      <c r="BQ621" s="22" t="str">
        <f t="shared" si="318"/>
        <v/>
      </c>
      <c r="BR621" s="22" t="str">
        <f t="shared" si="318"/>
        <v/>
      </c>
      <c r="BS621" s="22" t="str">
        <f t="shared" si="318"/>
        <v/>
      </c>
      <c r="BT621" s="22" t="str">
        <f t="shared" si="318"/>
        <v/>
      </c>
      <c r="BU621" s="22" t="str">
        <f t="shared" si="318"/>
        <v/>
      </c>
      <c r="BV621" s="22" t="str">
        <f t="shared" si="318"/>
        <v/>
      </c>
    </row>
    <row r="622" spans="2:74" ht="30" customHeight="1" x14ac:dyDescent="0.2">
      <c r="B622" s="75"/>
      <c r="C622" s="75"/>
      <c r="D622" s="77"/>
      <c r="E622" s="49"/>
      <c r="F622" s="49"/>
      <c r="G622" s="50"/>
      <c r="H622" s="51"/>
      <c r="I622" s="50"/>
      <c r="J622" s="53"/>
      <c r="K622" s="55" t="str">
        <f t="shared" si="300"/>
        <v/>
      </c>
      <c r="L622" s="50" t="str">
        <f t="shared" si="301"/>
        <v/>
      </c>
      <c r="M622" s="50" t="str">
        <f t="shared" si="302"/>
        <v/>
      </c>
      <c r="N622" s="72" t="str">
        <f t="shared" si="303"/>
        <v/>
      </c>
      <c r="O622" s="72" t="str">
        <f t="shared" si="304"/>
        <v/>
      </c>
      <c r="P622" s="51" t="str">
        <f t="shared" si="305"/>
        <v/>
      </c>
      <c r="Q622" s="21"/>
      <c r="R622" s="68" t="str">
        <f t="shared" si="306"/>
        <v/>
      </c>
      <c r="S622" s="51" t="str">
        <f t="shared" si="307"/>
        <v/>
      </c>
      <c r="T622" s="24"/>
      <c r="U622" s="7" t="str">
        <f t="shared" si="291"/>
        <v/>
      </c>
      <c r="V622" s="8" t="str">
        <f t="shared" si="308"/>
        <v/>
      </c>
      <c r="W622" s="21"/>
      <c r="X622" s="14" t="str">
        <f t="shared" si="292"/>
        <v/>
      </c>
      <c r="Y622" s="14" t="str">
        <f t="shared" si="309"/>
        <v/>
      </c>
      <c r="Z622" s="8" t="str">
        <f t="shared" si="310"/>
        <v/>
      </c>
      <c r="AA622" s="24"/>
      <c r="AB622" s="4" t="str">
        <f>IF(B622="","",COUNT(B$3:B622))</f>
        <v/>
      </c>
      <c r="AC622" s="4" t="str">
        <f>IF(C622="","",COUNT(C$3:C622))</f>
        <v/>
      </c>
      <c r="AD622" s="4" t="str">
        <f>IF(D622="","",COUNT(D$3:D622))</f>
        <v/>
      </c>
      <c r="AE622" s="22" t="str">
        <f>IF(E622="","",COUNTA($E$3:E622))</f>
        <v/>
      </c>
      <c r="AF622" s="60" t="str">
        <f>IF(B622="",IF(OR($C622&lt;&gt;"",$D622&lt;&gt;"",$E622&lt;&gt;"",$F622&lt;&gt;""),INDEX(AF$3:AF621,MATCH(MAX(AB$3:AB621),AB$3:AB621,0),0),""),B622)</f>
        <v/>
      </c>
      <c r="AG622" s="60" t="str">
        <f>IF(C622="",IF(OR($B622&lt;&gt;"",$D622&lt;&gt;"",$E622&lt;&gt;"",$F622&lt;&gt;""),INDEX(AG$3:AG621,MATCH(MAX(AC$3:AC621),AC$3:AC621,0),0),""),C622)</f>
        <v/>
      </c>
      <c r="AH622" s="60" t="str">
        <f>IF(D622="",IF(OR($B622&lt;&gt;"",$C622&lt;&gt;"",$E622&lt;&gt;"",$F622&lt;&gt;""),INDEX(AH$3:AH621,MATCH(MAX(AD$3:AD621),AD$3:AD621,0),0),""),D622)</f>
        <v/>
      </c>
      <c r="AI622" s="19" t="str">
        <f t="shared" si="311"/>
        <v/>
      </c>
      <c r="AJ622" s="22" t="str">
        <f>IF(AK622="","",$AK622&amp;"@"&amp;AL622&amp;IF(AL622="","","@"&amp;COUNTIF($AI$3:AI622,AL622)))</f>
        <v/>
      </c>
      <c r="AK622" s="45" t="str">
        <f t="shared" si="312"/>
        <v/>
      </c>
      <c r="AL622" s="5" t="str">
        <f>IF(AI622="",IF(AND(F622&lt;&gt;"",E622=""),INDEX($AI$3:AI621,MATCH(MAX($AE$3:AE621),$AE$3:AE621,0),0),""),AI622)</f>
        <v/>
      </c>
      <c r="AM622" s="22" t="str">
        <f>IF(入力!F622="","",IFERROR(INDEX(設定!$B$3:$B$100003,IFERROR(MATCH("*"&amp;$F622&amp;"*",設定!B$3:B$100003,0),MATCH("*"&amp;$F622&amp;"*",設定!C$3:C$100003,0)),0),入力!F622))&amp;""</f>
        <v/>
      </c>
      <c r="AN622" s="22" t="str">
        <f>IF(AM622="","",IFERROR(IF(入力!I622="",INDEX(設定!$D$3:$D$100003,MATCH("*"&amp;$AM622&amp;"*",設定!B$3:B$100003,0),0),I622),I622))&amp;""</f>
        <v/>
      </c>
      <c r="AO622" s="22" t="str">
        <f t="shared" si="313"/>
        <v/>
      </c>
      <c r="AP622" s="22" t="str">
        <f t="shared" si="314"/>
        <v/>
      </c>
      <c r="AQ622" s="22" t="str">
        <f>IF(AM622="","",IFERROR(IF(入力!H622="",INDEX(設定!$E$3:$X$100003,MATCH("*"&amp;$AM622&amp;"*",設定!B$3:B$100003,0),MATCH($AK622,設定!$E$1:$X$1,1)),H622),H622))</f>
        <v/>
      </c>
      <c r="AR622" s="23" t="str">
        <f t="shared" si="315"/>
        <v/>
      </c>
      <c r="AS622" s="23" t="str">
        <f>IF(AND(AR622&lt;&gt;"",COUNTIF($AJ$3:AJ622,AJ622)=1),SUMIF($AJ$3:$AR$100003,AJ622,$AR$3:$AR$100003),"")</f>
        <v/>
      </c>
      <c r="AT622" s="23" t="str">
        <f>IF(AND(COUNTIF($AK$3:AK622,AK622)=COUNTIF($AK$3:AK100622,AK622),AK622&lt;&gt;""),SUMIF($AK$3:AK622,AK622,$AR$3:AR622),"")</f>
        <v/>
      </c>
      <c r="AU622" s="125"/>
      <c r="AV622" s="22" t="str">
        <f>IF(COUNT(BA622:BF622)=6,MAX($AV$3:AV621)+1,"")</f>
        <v/>
      </c>
      <c r="AW622" s="22" t="str">
        <f>IF(AX622="","",RANK(AX622,$AX$3:$AX$100003,1)+COUNTIF($AX$3:AX622,AX622)-1)</f>
        <v/>
      </c>
      <c r="AX622" s="22" t="str">
        <f t="shared" si="293"/>
        <v/>
      </c>
      <c r="AY622" s="22" t="str">
        <f>IF(AL622="","",IF(COUNTIF($AL$3:AL622,AL622)=1,1+MAX($AY$3:AY621),INDEX($AY$3:AY621,MATCH(AL622,$AL$3:AL622,0),0)))</f>
        <v/>
      </c>
      <c r="AZ622" s="22" t="str">
        <f>IF(AM622="","",IF(COUNTIF($AM$3:AM622,AM622)=1,1+MAX($AZ$3:AZ621),INDEX($AZ$3:AZ621,MATCH(AM622,$AM$3:AM622,0),0)))</f>
        <v/>
      </c>
      <c r="BA622" s="79" t="str">
        <f t="shared" si="294"/>
        <v/>
      </c>
      <c r="BB622" s="79" t="str">
        <f t="shared" si="295"/>
        <v/>
      </c>
      <c r="BC622" s="22" t="str">
        <f>IF($AL622="","",IF(COUNTIF(AL622,"*"&amp;BC$1&amp;"*"),COUNTIF(AL$3:AL622,"*"&amp;BC$1&amp;"*"),""))</f>
        <v/>
      </c>
      <c r="BD622" s="22" t="str">
        <f>IF($AL622="","",IF(COUNTIF(AM622,"*"&amp;BD$1&amp;"*"),COUNTIF(AM$3:AM622,"*"&amp;BD$1&amp;"*"),""))</f>
        <v/>
      </c>
      <c r="BE622" s="22" t="str">
        <f>IF($AL622="","",IF(COUNTIF(AN622,"*"&amp;BE$1&amp;"*"),COUNTIF(AN$3:AN622,"*"&amp;BE$1&amp;"*"),""))</f>
        <v/>
      </c>
      <c r="BF622" s="22" t="str">
        <f>IF($AL622="","",IF(COUNTIF(AO622,"*"&amp;BF$1&amp;"*"),COUNTIF(AO$3:AO622,"*"&amp;BF$1&amp;"*"),""))</f>
        <v/>
      </c>
      <c r="BG622" s="83" t="str">
        <f t="shared" si="296"/>
        <v/>
      </c>
      <c r="BH622" s="22" t="str">
        <f t="shared" si="297"/>
        <v/>
      </c>
      <c r="BI622" s="22" t="str">
        <f t="shared" si="298"/>
        <v/>
      </c>
      <c r="BK622" s="22" t="str">
        <f>IF($BK$1&gt;=1+MAX($BK$3:BK621),1+MAX($BK$3:BK621),"")</f>
        <v/>
      </c>
      <c r="BL622" s="22" t="str">
        <f t="shared" si="318"/>
        <v/>
      </c>
      <c r="BM622" s="22" t="str">
        <f t="shared" si="318"/>
        <v/>
      </c>
      <c r="BN622" s="22" t="str">
        <f t="shared" si="318"/>
        <v/>
      </c>
      <c r="BO622" s="22" t="str">
        <f t="shared" si="318"/>
        <v/>
      </c>
      <c r="BP622" s="22" t="str">
        <f t="shared" si="318"/>
        <v/>
      </c>
      <c r="BQ622" s="22" t="str">
        <f t="shared" si="318"/>
        <v/>
      </c>
      <c r="BR622" s="22" t="str">
        <f t="shared" si="318"/>
        <v/>
      </c>
      <c r="BS622" s="22" t="str">
        <f t="shared" si="318"/>
        <v/>
      </c>
      <c r="BT622" s="22" t="str">
        <f t="shared" si="318"/>
        <v/>
      </c>
      <c r="BU622" s="22" t="str">
        <f t="shared" si="318"/>
        <v/>
      </c>
      <c r="BV622" s="22" t="str">
        <f t="shared" si="318"/>
        <v/>
      </c>
    </row>
    <row r="623" spans="2:74" ht="30" customHeight="1" x14ac:dyDescent="0.2">
      <c r="B623" s="75"/>
      <c r="C623" s="75"/>
      <c r="D623" s="77"/>
      <c r="E623" s="49"/>
      <c r="F623" s="49"/>
      <c r="G623" s="50"/>
      <c r="H623" s="51"/>
      <c r="I623" s="50"/>
      <c r="J623" s="53"/>
      <c r="K623" s="55" t="str">
        <f t="shared" si="300"/>
        <v/>
      </c>
      <c r="L623" s="50" t="str">
        <f t="shared" si="301"/>
        <v/>
      </c>
      <c r="M623" s="50" t="str">
        <f t="shared" si="302"/>
        <v/>
      </c>
      <c r="N623" s="72" t="str">
        <f t="shared" si="303"/>
        <v/>
      </c>
      <c r="O623" s="72" t="str">
        <f t="shared" si="304"/>
        <v/>
      </c>
      <c r="P623" s="51" t="str">
        <f t="shared" si="305"/>
        <v/>
      </c>
      <c r="Q623" s="21"/>
      <c r="R623" s="68" t="str">
        <f t="shared" si="306"/>
        <v/>
      </c>
      <c r="S623" s="51" t="str">
        <f t="shared" si="307"/>
        <v/>
      </c>
      <c r="T623" s="24"/>
      <c r="U623" s="7" t="str">
        <f t="shared" si="291"/>
        <v/>
      </c>
      <c r="V623" s="8" t="str">
        <f t="shared" si="308"/>
        <v/>
      </c>
      <c r="W623" s="21"/>
      <c r="X623" s="14" t="str">
        <f t="shared" si="292"/>
        <v/>
      </c>
      <c r="Y623" s="14" t="str">
        <f t="shared" si="309"/>
        <v/>
      </c>
      <c r="Z623" s="8" t="str">
        <f t="shared" si="310"/>
        <v/>
      </c>
      <c r="AA623" s="24"/>
      <c r="AB623" s="4" t="str">
        <f>IF(B623="","",COUNT(B$3:B623))</f>
        <v/>
      </c>
      <c r="AC623" s="4" t="str">
        <f>IF(C623="","",COUNT(C$3:C623))</f>
        <v/>
      </c>
      <c r="AD623" s="4" t="str">
        <f>IF(D623="","",COUNT(D$3:D623))</f>
        <v/>
      </c>
      <c r="AE623" s="22" t="str">
        <f>IF(E623="","",COUNTA($E$3:E623))</f>
        <v/>
      </c>
      <c r="AF623" s="60" t="str">
        <f>IF(B623="",IF(OR($C623&lt;&gt;"",$D623&lt;&gt;"",$E623&lt;&gt;"",$F623&lt;&gt;""),INDEX(AF$3:AF622,MATCH(MAX(AB$3:AB622),AB$3:AB622,0),0),""),B623)</f>
        <v/>
      </c>
      <c r="AG623" s="60" t="str">
        <f>IF(C623="",IF(OR($B623&lt;&gt;"",$D623&lt;&gt;"",$E623&lt;&gt;"",$F623&lt;&gt;""),INDEX(AG$3:AG622,MATCH(MAX(AC$3:AC622),AC$3:AC622,0),0),""),C623)</f>
        <v/>
      </c>
      <c r="AH623" s="60" t="str">
        <f>IF(D623="",IF(OR($B623&lt;&gt;"",$C623&lt;&gt;"",$E623&lt;&gt;"",$F623&lt;&gt;""),INDEX(AH$3:AH622,MATCH(MAX(AD$3:AD622),AD$3:AD622,0),0),""),D623)</f>
        <v/>
      </c>
      <c r="AI623" s="19" t="str">
        <f t="shared" si="311"/>
        <v/>
      </c>
      <c r="AJ623" s="22" t="str">
        <f>IF(AK623="","",$AK623&amp;"@"&amp;AL623&amp;IF(AL623="","","@"&amp;COUNTIF($AI$3:AI623,AL623)))</f>
        <v/>
      </c>
      <c r="AK623" s="45" t="str">
        <f t="shared" si="312"/>
        <v/>
      </c>
      <c r="AL623" s="5" t="str">
        <f>IF(AI623="",IF(AND(F623&lt;&gt;"",E623=""),INDEX($AI$3:AI622,MATCH(MAX($AE$3:AE622),$AE$3:AE622,0),0),""),AI623)</f>
        <v/>
      </c>
      <c r="AM623" s="22" t="str">
        <f>IF(入力!F623="","",IFERROR(INDEX(設定!$B$3:$B$100003,IFERROR(MATCH("*"&amp;$F623&amp;"*",設定!B$3:B$100003,0),MATCH("*"&amp;$F623&amp;"*",設定!C$3:C$100003,0)),0),入力!F623))&amp;""</f>
        <v/>
      </c>
      <c r="AN623" s="22" t="str">
        <f>IF(AM623="","",IFERROR(IF(入力!I623="",INDEX(設定!$D$3:$D$100003,MATCH("*"&amp;$AM623&amp;"*",設定!B$3:B$100003,0),0),I623),I623))&amp;""</f>
        <v/>
      </c>
      <c r="AO623" s="22" t="str">
        <f t="shared" si="313"/>
        <v/>
      </c>
      <c r="AP623" s="22" t="str">
        <f t="shared" si="314"/>
        <v/>
      </c>
      <c r="AQ623" s="22" t="str">
        <f>IF(AM623="","",IFERROR(IF(入力!H623="",INDEX(設定!$E$3:$X$100003,MATCH("*"&amp;$AM623&amp;"*",設定!B$3:B$100003,0),MATCH($AK623,設定!$E$1:$X$1,1)),H623),H623))</f>
        <v/>
      </c>
      <c r="AR623" s="23" t="str">
        <f t="shared" si="315"/>
        <v/>
      </c>
      <c r="AS623" s="23" t="str">
        <f>IF(AND(AR623&lt;&gt;"",COUNTIF($AJ$3:AJ623,AJ623)=1),SUMIF($AJ$3:$AR$100003,AJ623,$AR$3:$AR$100003),"")</f>
        <v/>
      </c>
      <c r="AT623" s="23" t="str">
        <f>IF(AND(COUNTIF($AK$3:AK623,AK623)=COUNTIF($AK$3:AK100623,AK623),AK623&lt;&gt;""),SUMIF($AK$3:AK623,AK623,$AR$3:AR623),"")</f>
        <v/>
      </c>
      <c r="AU623" s="125"/>
      <c r="AV623" s="22" t="str">
        <f>IF(COUNT(BA623:BF623)=6,MAX($AV$3:AV622)+1,"")</f>
        <v/>
      </c>
      <c r="AW623" s="22" t="str">
        <f>IF(AX623="","",RANK(AX623,$AX$3:$AX$100003,1)+COUNTIF($AX$3:AX623,AX623)-1)</f>
        <v/>
      </c>
      <c r="AX623" s="22" t="str">
        <f t="shared" si="293"/>
        <v/>
      </c>
      <c r="AY623" s="22" t="str">
        <f>IF(AL623="","",IF(COUNTIF($AL$3:AL623,AL623)=1,1+MAX($AY$3:AY622),INDEX($AY$3:AY622,MATCH(AL623,$AL$3:AL623,0),0)))</f>
        <v/>
      </c>
      <c r="AZ623" s="22" t="str">
        <f>IF(AM623="","",IF(COUNTIF($AM$3:AM623,AM623)=1,1+MAX($AZ$3:AZ622),INDEX($AZ$3:AZ622,MATCH(AM623,$AM$3:AM623,0),0)))</f>
        <v/>
      </c>
      <c r="BA623" s="79" t="str">
        <f t="shared" si="294"/>
        <v/>
      </c>
      <c r="BB623" s="79" t="str">
        <f t="shared" si="295"/>
        <v/>
      </c>
      <c r="BC623" s="22" t="str">
        <f>IF($AL623="","",IF(COUNTIF(AL623,"*"&amp;BC$1&amp;"*"),COUNTIF(AL$3:AL623,"*"&amp;BC$1&amp;"*"),""))</f>
        <v/>
      </c>
      <c r="BD623" s="22" t="str">
        <f>IF($AL623="","",IF(COUNTIF(AM623,"*"&amp;BD$1&amp;"*"),COUNTIF(AM$3:AM623,"*"&amp;BD$1&amp;"*"),""))</f>
        <v/>
      </c>
      <c r="BE623" s="22" t="str">
        <f>IF($AL623="","",IF(COUNTIF(AN623,"*"&amp;BE$1&amp;"*"),COUNTIF(AN$3:AN623,"*"&amp;BE$1&amp;"*"),""))</f>
        <v/>
      </c>
      <c r="BF623" s="22" t="str">
        <f>IF($AL623="","",IF(COUNTIF(AO623,"*"&amp;BF$1&amp;"*"),COUNTIF(AO$3:AO623,"*"&amp;BF$1&amp;"*"),""))</f>
        <v/>
      </c>
      <c r="BG623" s="83" t="str">
        <f t="shared" si="296"/>
        <v/>
      </c>
      <c r="BH623" s="22" t="str">
        <f t="shared" si="297"/>
        <v/>
      </c>
      <c r="BI623" s="22" t="str">
        <f t="shared" si="298"/>
        <v/>
      </c>
      <c r="BK623" s="22" t="str">
        <f>IF($BK$1&gt;=1+MAX($BK$3:BK622),1+MAX($BK$3:BK622),"")</f>
        <v/>
      </c>
      <c r="BL623" s="22" t="str">
        <f t="shared" ref="BL623:BV632" si="319">IFERROR(IF($BK623="","",INDEX($AF$3:$AR$100003,MATCH($BK623,INDEX($AV$3:$AW$100003,0,MATCH($BL$1,$AV$2:$AW$2,0)),0),MATCH(BL$2,$AF$2:$AR$2,0))),"")</f>
        <v/>
      </c>
      <c r="BM623" s="22" t="str">
        <f t="shared" si="319"/>
        <v/>
      </c>
      <c r="BN623" s="22" t="str">
        <f t="shared" si="319"/>
        <v/>
      </c>
      <c r="BO623" s="22" t="str">
        <f t="shared" si="319"/>
        <v/>
      </c>
      <c r="BP623" s="22" t="str">
        <f t="shared" si="319"/>
        <v/>
      </c>
      <c r="BQ623" s="22" t="str">
        <f t="shared" si="319"/>
        <v/>
      </c>
      <c r="BR623" s="22" t="str">
        <f t="shared" si="319"/>
        <v/>
      </c>
      <c r="BS623" s="22" t="str">
        <f t="shared" si="319"/>
        <v/>
      </c>
      <c r="BT623" s="22" t="str">
        <f t="shared" si="319"/>
        <v/>
      </c>
      <c r="BU623" s="22" t="str">
        <f t="shared" si="319"/>
        <v/>
      </c>
      <c r="BV623" s="22" t="str">
        <f t="shared" si="319"/>
        <v/>
      </c>
    </row>
    <row r="624" spans="2:74" ht="30" customHeight="1" x14ac:dyDescent="0.2">
      <c r="B624" s="75"/>
      <c r="C624" s="75"/>
      <c r="D624" s="77"/>
      <c r="E624" s="49"/>
      <c r="F624" s="49"/>
      <c r="G624" s="50"/>
      <c r="H624" s="51"/>
      <c r="I624" s="50"/>
      <c r="J624" s="53"/>
      <c r="K624" s="55" t="str">
        <f t="shared" si="300"/>
        <v/>
      </c>
      <c r="L624" s="50" t="str">
        <f t="shared" si="301"/>
        <v/>
      </c>
      <c r="M624" s="50" t="str">
        <f t="shared" si="302"/>
        <v/>
      </c>
      <c r="N624" s="72" t="str">
        <f t="shared" si="303"/>
        <v/>
      </c>
      <c r="O624" s="72" t="str">
        <f t="shared" si="304"/>
        <v/>
      </c>
      <c r="P624" s="51" t="str">
        <f t="shared" si="305"/>
        <v/>
      </c>
      <c r="Q624" s="21"/>
      <c r="R624" s="68" t="str">
        <f t="shared" si="306"/>
        <v/>
      </c>
      <c r="S624" s="51" t="str">
        <f t="shared" si="307"/>
        <v/>
      </c>
      <c r="T624" s="24"/>
      <c r="U624" s="7" t="str">
        <f t="shared" si="291"/>
        <v/>
      </c>
      <c r="V624" s="8" t="str">
        <f t="shared" si="308"/>
        <v/>
      </c>
      <c r="W624" s="21"/>
      <c r="X624" s="14" t="str">
        <f t="shared" si="292"/>
        <v/>
      </c>
      <c r="Y624" s="14" t="str">
        <f t="shared" si="309"/>
        <v/>
      </c>
      <c r="Z624" s="8" t="str">
        <f t="shared" si="310"/>
        <v/>
      </c>
      <c r="AA624" s="24"/>
      <c r="AB624" s="4" t="str">
        <f>IF(B624="","",COUNT(B$3:B624))</f>
        <v/>
      </c>
      <c r="AC624" s="4" t="str">
        <f>IF(C624="","",COUNT(C$3:C624))</f>
        <v/>
      </c>
      <c r="AD624" s="4" t="str">
        <f>IF(D624="","",COUNT(D$3:D624))</f>
        <v/>
      </c>
      <c r="AE624" s="22" t="str">
        <f>IF(E624="","",COUNTA($E$3:E624))</f>
        <v/>
      </c>
      <c r="AF624" s="60" t="str">
        <f>IF(B624="",IF(OR($C624&lt;&gt;"",$D624&lt;&gt;"",$E624&lt;&gt;"",$F624&lt;&gt;""),INDEX(AF$3:AF623,MATCH(MAX(AB$3:AB623),AB$3:AB623,0),0),""),B624)</f>
        <v/>
      </c>
      <c r="AG624" s="60" t="str">
        <f>IF(C624="",IF(OR($B624&lt;&gt;"",$D624&lt;&gt;"",$E624&lt;&gt;"",$F624&lt;&gt;""),INDEX(AG$3:AG623,MATCH(MAX(AC$3:AC623),AC$3:AC623,0),0),""),C624)</f>
        <v/>
      </c>
      <c r="AH624" s="60" t="str">
        <f>IF(D624="",IF(OR($B624&lt;&gt;"",$C624&lt;&gt;"",$E624&lt;&gt;"",$F624&lt;&gt;""),INDEX(AH$3:AH623,MATCH(MAX(AD$3:AD623),AD$3:AD623,0),0),""),D624)</f>
        <v/>
      </c>
      <c r="AI624" s="19" t="str">
        <f t="shared" si="311"/>
        <v/>
      </c>
      <c r="AJ624" s="22" t="str">
        <f>IF(AK624="","",$AK624&amp;"@"&amp;AL624&amp;IF(AL624="","","@"&amp;COUNTIF($AI$3:AI624,AL624)))</f>
        <v/>
      </c>
      <c r="AK624" s="45" t="str">
        <f t="shared" si="312"/>
        <v/>
      </c>
      <c r="AL624" s="5" t="str">
        <f>IF(AI624="",IF(AND(F624&lt;&gt;"",E624=""),INDEX($AI$3:AI623,MATCH(MAX($AE$3:AE623),$AE$3:AE623,0),0),""),AI624)</f>
        <v/>
      </c>
      <c r="AM624" s="22" t="str">
        <f>IF(入力!F624="","",IFERROR(INDEX(設定!$B$3:$B$100003,IFERROR(MATCH("*"&amp;$F624&amp;"*",設定!B$3:B$100003,0),MATCH("*"&amp;$F624&amp;"*",設定!C$3:C$100003,0)),0),入力!F624))&amp;""</f>
        <v/>
      </c>
      <c r="AN624" s="22" t="str">
        <f>IF(AM624="","",IFERROR(IF(入力!I624="",INDEX(設定!$D$3:$D$100003,MATCH("*"&amp;$AM624&amp;"*",設定!B$3:B$100003,0),0),I624),I624))&amp;""</f>
        <v/>
      </c>
      <c r="AO624" s="22" t="str">
        <f t="shared" si="313"/>
        <v/>
      </c>
      <c r="AP624" s="22" t="str">
        <f t="shared" si="314"/>
        <v/>
      </c>
      <c r="AQ624" s="22" t="str">
        <f>IF(AM624="","",IFERROR(IF(入力!H624="",INDEX(設定!$E$3:$X$100003,MATCH("*"&amp;$AM624&amp;"*",設定!B$3:B$100003,0),MATCH($AK624,設定!$E$1:$X$1,1)),H624),H624))</f>
        <v/>
      </c>
      <c r="AR624" s="23" t="str">
        <f t="shared" si="315"/>
        <v/>
      </c>
      <c r="AS624" s="23" t="str">
        <f>IF(AND(AR624&lt;&gt;"",COUNTIF($AJ$3:AJ624,AJ624)=1),SUMIF($AJ$3:$AR$100003,AJ624,$AR$3:$AR$100003),"")</f>
        <v/>
      </c>
      <c r="AT624" s="23" t="str">
        <f>IF(AND(COUNTIF($AK$3:AK624,AK624)=COUNTIF($AK$3:AK100624,AK624),AK624&lt;&gt;""),SUMIF($AK$3:AK624,AK624,$AR$3:AR624),"")</f>
        <v/>
      </c>
      <c r="AU624" s="125"/>
      <c r="AV624" s="22" t="str">
        <f>IF(COUNT(BA624:BF624)=6,MAX($AV$3:AV623)+1,"")</f>
        <v/>
      </c>
      <c r="AW624" s="22" t="str">
        <f>IF(AX624="","",RANK(AX624,$AX$3:$AX$100003,1)+COUNTIF($AX$3:AX624,AX624)-1)</f>
        <v/>
      </c>
      <c r="AX624" s="22" t="str">
        <f t="shared" si="293"/>
        <v/>
      </c>
      <c r="AY624" s="22" t="str">
        <f>IF(AL624="","",IF(COUNTIF($AL$3:AL624,AL624)=1,1+MAX($AY$3:AY623),INDEX($AY$3:AY623,MATCH(AL624,$AL$3:AL624,0),0)))</f>
        <v/>
      </c>
      <c r="AZ624" s="22" t="str">
        <f>IF(AM624="","",IF(COUNTIF($AM$3:AM624,AM624)=1,1+MAX($AZ$3:AZ623),INDEX($AZ$3:AZ623,MATCH(AM624,$AM$3:AM624,0),0)))</f>
        <v/>
      </c>
      <c r="BA624" s="79" t="str">
        <f t="shared" si="294"/>
        <v/>
      </c>
      <c r="BB624" s="79" t="str">
        <f t="shared" si="295"/>
        <v/>
      </c>
      <c r="BC624" s="22" t="str">
        <f>IF($AL624="","",IF(COUNTIF(AL624,"*"&amp;BC$1&amp;"*"),COUNTIF(AL$3:AL624,"*"&amp;BC$1&amp;"*"),""))</f>
        <v/>
      </c>
      <c r="BD624" s="22" t="str">
        <f>IF($AL624="","",IF(COUNTIF(AM624,"*"&amp;BD$1&amp;"*"),COUNTIF(AM$3:AM624,"*"&amp;BD$1&amp;"*"),""))</f>
        <v/>
      </c>
      <c r="BE624" s="22" t="str">
        <f>IF($AL624="","",IF(COUNTIF(AN624,"*"&amp;BE$1&amp;"*"),COUNTIF(AN$3:AN624,"*"&amp;BE$1&amp;"*"),""))</f>
        <v/>
      </c>
      <c r="BF624" s="22" t="str">
        <f>IF($AL624="","",IF(COUNTIF(AO624,"*"&amp;BF$1&amp;"*"),COUNTIF(AO$3:AO624,"*"&amp;BF$1&amp;"*"),""))</f>
        <v/>
      </c>
      <c r="BG624" s="83" t="str">
        <f t="shared" si="296"/>
        <v/>
      </c>
      <c r="BH624" s="22" t="str">
        <f t="shared" si="297"/>
        <v/>
      </c>
      <c r="BI624" s="22" t="str">
        <f t="shared" si="298"/>
        <v/>
      </c>
      <c r="BK624" s="22" t="str">
        <f>IF($BK$1&gt;=1+MAX($BK$3:BK623),1+MAX($BK$3:BK623),"")</f>
        <v/>
      </c>
      <c r="BL624" s="22" t="str">
        <f t="shared" si="319"/>
        <v/>
      </c>
      <c r="BM624" s="22" t="str">
        <f t="shared" si="319"/>
        <v/>
      </c>
      <c r="BN624" s="22" t="str">
        <f t="shared" si="319"/>
        <v/>
      </c>
      <c r="BO624" s="22" t="str">
        <f t="shared" si="319"/>
        <v/>
      </c>
      <c r="BP624" s="22" t="str">
        <f t="shared" si="319"/>
        <v/>
      </c>
      <c r="BQ624" s="22" t="str">
        <f t="shared" si="319"/>
        <v/>
      </c>
      <c r="BR624" s="22" t="str">
        <f t="shared" si="319"/>
        <v/>
      </c>
      <c r="BS624" s="22" t="str">
        <f t="shared" si="319"/>
        <v/>
      </c>
      <c r="BT624" s="22" t="str">
        <f t="shared" si="319"/>
        <v/>
      </c>
      <c r="BU624" s="22" t="str">
        <f t="shared" si="319"/>
        <v/>
      </c>
      <c r="BV624" s="22" t="str">
        <f t="shared" si="319"/>
        <v/>
      </c>
    </row>
    <row r="625" spans="2:74" ht="30" customHeight="1" x14ac:dyDescent="0.2">
      <c r="B625" s="75"/>
      <c r="C625" s="75"/>
      <c r="D625" s="77"/>
      <c r="E625" s="49"/>
      <c r="F625" s="49"/>
      <c r="G625" s="50"/>
      <c r="H625" s="51"/>
      <c r="I625" s="50"/>
      <c r="J625" s="53"/>
      <c r="K625" s="55" t="str">
        <f t="shared" si="300"/>
        <v/>
      </c>
      <c r="L625" s="50" t="str">
        <f t="shared" si="301"/>
        <v/>
      </c>
      <c r="M625" s="50" t="str">
        <f t="shared" si="302"/>
        <v/>
      </c>
      <c r="N625" s="72" t="str">
        <f t="shared" si="303"/>
        <v/>
      </c>
      <c r="O625" s="72" t="str">
        <f t="shared" si="304"/>
        <v/>
      </c>
      <c r="P625" s="51" t="str">
        <f t="shared" si="305"/>
        <v/>
      </c>
      <c r="Q625" s="21"/>
      <c r="R625" s="68" t="str">
        <f t="shared" si="306"/>
        <v/>
      </c>
      <c r="S625" s="51" t="str">
        <f t="shared" si="307"/>
        <v/>
      </c>
      <c r="T625" s="24"/>
      <c r="U625" s="7" t="str">
        <f t="shared" si="291"/>
        <v/>
      </c>
      <c r="V625" s="8" t="str">
        <f t="shared" si="308"/>
        <v/>
      </c>
      <c r="W625" s="21"/>
      <c r="X625" s="14" t="str">
        <f t="shared" si="292"/>
        <v/>
      </c>
      <c r="Y625" s="14" t="str">
        <f t="shared" si="309"/>
        <v/>
      </c>
      <c r="Z625" s="8" t="str">
        <f t="shared" si="310"/>
        <v/>
      </c>
      <c r="AA625" s="24"/>
      <c r="AB625" s="4" t="str">
        <f>IF(B625="","",COUNT(B$3:B625))</f>
        <v/>
      </c>
      <c r="AC625" s="4" t="str">
        <f>IF(C625="","",COUNT(C$3:C625))</f>
        <v/>
      </c>
      <c r="AD625" s="4" t="str">
        <f>IF(D625="","",COUNT(D$3:D625))</f>
        <v/>
      </c>
      <c r="AE625" s="22" t="str">
        <f>IF(E625="","",COUNTA($E$3:E625))</f>
        <v/>
      </c>
      <c r="AF625" s="60" t="str">
        <f>IF(B625="",IF(OR($C625&lt;&gt;"",$D625&lt;&gt;"",$E625&lt;&gt;"",$F625&lt;&gt;""),INDEX(AF$3:AF624,MATCH(MAX(AB$3:AB624),AB$3:AB624,0),0),""),B625)</f>
        <v/>
      </c>
      <c r="AG625" s="60" t="str">
        <f>IF(C625="",IF(OR($B625&lt;&gt;"",$D625&lt;&gt;"",$E625&lt;&gt;"",$F625&lt;&gt;""),INDEX(AG$3:AG624,MATCH(MAX(AC$3:AC624),AC$3:AC624,0),0),""),C625)</f>
        <v/>
      </c>
      <c r="AH625" s="60" t="str">
        <f>IF(D625="",IF(OR($B625&lt;&gt;"",$C625&lt;&gt;"",$E625&lt;&gt;"",$F625&lt;&gt;""),INDEX(AH$3:AH624,MATCH(MAX(AD$3:AD624),AD$3:AD624,0),0),""),D625)</f>
        <v/>
      </c>
      <c r="AI625" s="19" t="str">
        <f t="shared" si="311"/>
        <v/>
      </c>
      <c r="AJ625" s="22" t="str">
        <f>IF(AK625="","",$AK625&amp;"@"&amp;AL625&amp;IF(AL625="","","@"&amp;COUNTIF($AI$3:AI625,AL625)))</f>
        <v/>
      </c>
      <c r="AK625" s="45" t="str">
        <f t="shared" si="312"/>
        <v/>
      </c>
      <c r="AL625" s="5" t="str">
        <f>IF(AI625="",IF(AND(F625&lt;&gt;"",E625=""),INDEX($AI$3:AI624,MATCH(MAX($AE$3:AE624),$AE$3:AE624,0),0),""),AI625)</f>
        <v/>
      </c>
      <c r="AM625" s="22" t="str">
        <f>IF(入力!F625="","",IFERROR(INDEX(設定!$B$3:$B$100003,IFERROR(MATCH("*"&amp;$F625&amp;"*",設定!B$3:B$100003,0),MATCH("*"&amp;$F625&amp;"*",設定!C$3:C$100003,0)),0),入力!F625))&amp;""</f>
        <v/>
      </c>
      <c r="AN625" s="22" t="str">
        <f>IF(AM625="","",IFERROR(IF(入力!I625="",INDEX(設定!$D$3:$D$100003,MATCH("*"&amp;$AM625&amp;"*",設定!B$3:B$100003,0),0),I625),I625))&amp;""</f>
        <v/>
      </c>
      <c r="AO625" s="22" t="str">
        <f t="shared" si="313"/>
        <v/>
      </c>
      <c r="AP625" s="22" t="str">
        <f t="shared" si="314"/>
        <v/>
      </c>
      <c r="AQ625" s="22" t="str">
        <f>IF(AM625="","",IFERROR(IF(入力!H625="",INDEX(設定!$E$3:$X$100003,MATCH("*"&amp;$AM625&amp;"*",設定!B$3:B$100003,0),MATCH($AK625,設定!$E$1:$X$1,1)),H625),H625))</f>
        <v/>
      </c>
      <c r="AR625" s="23" t="str">
        <f t="shared" si="315"/>
        <v/>
      </c>
      <c r="AS625" s="23" t="str">
        <f>IF(AND(AR625&lt;&gt;"",COUNTIF($AJ$3:AJ625,AJ625)=1),SUMIF($AJ$3:$AR$100003,AJ625,$AR$3:$AR$100003),"")</f>
        <v/>
      </c>
      <c r="AT625" s="23" t="str">
        <f>IF(AND(COUNTIF($AK$3:AK625,AK625)=COUNTIF($AK$3:AK100625,AK625),AK625&lt;&gt;""),SUMIF($AK$3:AK625,AK625,$AR$3:AR625),"")</f>
        <v/>
      </c>
      <c r="AU625" s="125"/>
      <c r="AV625" s="22" t="str">
        <f>IF(COUNT(BA625:BF625)=6,MAX($AV$3:AV624)+1,"")</f>
        <v/>
      </c>
      <c r="AW625" s="22" t="str">
        <f>IF(AX625="","",RANK(AX625,$AX$3:$AX$100003,1)+COUNTIF($AX$3:AX625,AX625)-1)</f>
        <v/>
      </c>
      <c r="AX625" s="22" t="str">
        <f t="shared" si="293"/>
        <v/>
      </c>
      <c r="AY625" s="22" t="str">
        <f>IF(AL625="","",IF(COUNTIF($AL$3:AL625,AL625)=1,1+MAX($AY$3:AY624),INDEX($AY$3:AY624,MATCH(AL625,$AL$3:AL625,0),0)))</f>
        <v/>
      </c>
      <c r="AZ625" s="22" t="str">
        <f>IF(AM625="","",IF(COUNTIF($AM$3:AM625,AM625)=1,1+MAX($AZ$3:AZ624),INDEX($AZ$3:AZ624,MATCH(AM625,$AM$3:AM625,0),0)))</f>
        <v/>
      </c>
      <c r="BA625" s="79" t="str">
        <f t="shared" si="294"/>
        <v/>
      </c>
      <c r="BB625" s="79" t="str">
        <f t="shared" si="295"/>
        <v/>
      </c>
      <c r="BC625" s="22" t="str">
        <f>IF($AL625="","",IF(COUNTIF(AL625,"*"&amp;BC$1&amp;"*"),COUNTIF(AL$3:AL625,"*"&amp;BC$1&amp;"*"),""))</f>
        <v/>
      </c>
      <c r="BD625" s="22" t="str">
        <f>IF($AL625="","",IF(COUNTIF(AM625,"*"&amp;BD$1&amp;"*"),COUNTIF(AM$3:AM625,"*"&amp;BD$1&amp;"*"),""))</f>
        <v/>
      </c>
      <c r="BE625" s="22" t="str">
        <f>IF($AL625="","",IF(COUNTIF(AN625,"*"&amp;BE$1&amp;"*"),COUNTIF(AN$3:AN625,"*"&amp;BE$1&amp;"*"),""))</f>
        <v/>
      </c>
      <c r="BF625" s="22" t="str">
        <f>IF($AL625="","",IF(COUNTIF(AO625,"*"&amp;BF$1&amp;"*"),COUNTIF(AO$3:AO625,"*"&amp;BF$1&amp;"*"),""))</f>
        <v/>
      </c>
      <c r="BG625" s="83" t="str">
        <f t="shared" si="296"/>
        <v/>
      </c>
      <c r="BH625" s="22" t="str">
        <f t="shared" si="297"/>
        <v/>
      </c>
      <c r="BI625" s="22" t="str">
        <f t="shared" si="298"/>
        <v/>
      </c>
      <c r="BK625" s="22" t="str">
        <f>IF($BK$1&gt;=1+MAX($BK$3:BK624),1+MAX($BK$3:BK624),"")</f>
        <v/>
      </c>
      <c r="BL625" s="22" t="str">
        <f t="shared" si="319"/>
        <v/>
      </c>
      <c r="BM625" s="22" t="str">
        <f t="shared" si="319"/>
        <v/>
      </c>
      <c r="BN625" s="22" t="str">
        <f t="shared" si="319"/>
        <v/>
      </c>
      <c r="BO625" s="22" t="str">
        <f t="shared" si="319"/>
        <v/>
      </c>
      <c r="BP625" s="22" t="str">
        <f t="shared" si="319"/>
        <v/>
      </c>
      <c r="BQ625" s="22" t="str">
        <f t="shared" si="319"/>
        <v/>
      </c>
      <c r="BR625" s="22" t="str">
        <f t="shared" si="319"/>
        <v/>
      </c>
      <c r="BS625" s="22" t="str">
        <f t="shared" si="319"/>
        <v/>
      </c>
      <c r="BT625" s="22" t="str">
        <f t="shared" si="319"/>
        <v/>
      </c>
      <c r="BU625" s="22" t="str">
        <f t="shared" si="319"/>
        <v/>
      </c>
      <c r="BV625" s="22" t="str">
        <f t="shared" si="319"/>
        <v/>
      </c>
    </row>
    <row r="626" spans="2:74" ht="30" customHeight="1" x14ac:dyDescent="0.2">
      <c r="B626" s="75"/>
      <c r="C626" s="75"/>
      <c r="D626" s="77"/>
      <c r="E626" s="49"/>
      <c r="F626" s="49"/>
      <c r="G626" s="50"/>
      <c r="H626" s="51"/>
      <c r="I626" s="50"/>
      <c r="J626" s="53"/>
      <c r="K626" s="55" t="str">
        <f t="shared" si="300"/>
        <v/>
      </c>
      <c r="L626" s="50" t="str">
        <f t="shared" si="301"/>
        <v/>
      </c>
      <c r="M626" s="50" t="str">
        <f t="shared" si="302"/>
        <v/>
      </c>
      <c r="N626" s="72" t="str">
        <f t="shared" si="303"/>
        <v/>
      </c>
      <c r="O626" s="72" t="str">
        <f t="shared" si="304"/>
        <v/>
      </c>
      <c r="P626" s="51" t="str">
        <f t="shared" si="305"/>
        <v/>
      </c>
      <c r="Q626" s="21"/>
      <c r="R626" s="68" t="str">
        <f t="shared" si="306"/>
        <v/>
      </c>
      <c r="S626" s="51" t="str">
        <f t="shared" si="307"/>
        <v/>
      </c>
      <c r="T626" s="24"/>
      <c r="U626" s="7" t="str">
        <f t="shared" si="291"/>
        <v/>
      </c>
      <c r="V626" s="8" t="str">
        <f t="shared" si="308"/>
        <v/>
      </c>
      <c r="W626" s="21"/>
      <c r="X626" s="14" t="str">
        <f t="shared" si="292"/>
        <v/>
      </c>
      <c r="Y626" s="14" t="str">
        <f t="shared" si="309"/>
        <v/>
      </c>
      <c r="Z626" s="8" t="str">
        <f t="shared" si="310"/>
        <v/>
      </c>
      <c r="AA626" s="24"/>
      <c r="AB626" s="4" t="str">
        <f>IF(B626="","",COUNT(B$3:B626))</f>
        <v/>
      </c>
      <c r="AC626" s="4" t="str">
        <f>IF(C626="","",COUNT(C$3:C626))</f>
        <v/>
      </c>
      <c r="AD626" s="4" t="str">
        <f>IF(D626="","",COUNT(D$3:D626))</f>
        <v/>
      </c>
      <c r="AE626" s="22" t="str">
        <f>IF(E626="","",COUNTA($E$3:E626))</f>
        <v/>
      </c>
      <c r="AF626" s="60" t="str">
        <f>IF(B626="",IF(OR($C626&lt;&gt;"",$D626&lt;&gt;"",$E626&lt;&gt;"",$F626&lt;&gt;""),INDEX(AF$3:AF625,MATCH(MAX(AB$3:AB625),AB$3:AB625,0),0),""),B626)</f>
        <v/>
      </c>
      <c r="AG626" s="60" t="str">
        <f>IF(C626="",IF(OR($B626&lt;&gt;"",$D626&lt;&gt;"",$E626&lt;&gt;"",$F626&lt;&gt;""),INDEX(AG$3:AG625,MATCH(MAX(AC$3:AC625),AC$3:AC625,0),0),""),C626)</f>
        <v/>
      </c>
      <c r="AH626" s="60" t="str">
        <f>IF(D626="",IF(OR($B626&lt;&gt;"",$C626&lt;&gt;"",$E626&lt;&gt;"",$F626&lt;&gt;""),INDEX(AH$3:AH625,MATCH(MAX(AD$3:AD625),AD$3:AD625,0),0),""),D626)</f>
        <v/>
      </c>
      <c r="AI626" s="19" t="str">
        <f t="shared" si="311"/>
        <v/>
      </c>
      <c r="AJ626" s="22" t="str">
        <f>IF(AK626="","",$AK626&amp;"@"&amp;AL626&amp;IF(AL626="","","@"&amp;COUNTIF($AI$3:AI626,AL626)))</f>
        <v/>
      </c>
      <c r="AK626" s="45" t="str">
        <f t="shared" si="312"/>
        <v/>
      </c>
      <c r="AL626" s="5" t="str">
        <f>IF(AI626="",IF(AND(F626&lt;&gt;"",E626=""),INDEX($AI$3:AI625,MATCH(MAX($AE$3:AE625),$AE$3:AE625,0),0),""),AI626)</f>
        <v/>
      </c>
      <c r="AM626" s="22" t="str">
        <f>IF(入力!F626="","",IFERROR(INDEX(設定!$B$3:$B$100003,IFERROR(MATCH("*"&amp;$F626&amp;"*",設定!B$3:B$100003,0),MATCH("*"&amp;$F626&amp;"*",設定!C$3:C$100003,0)),0),入力!F626))&amp;""</f>
        <v/>
      </c>
      <c r="AN626" s="22" t="str">
        <f>IF(AM626="","",IFERROR(IF(入力!I626="",INDEX(設定!$D$3:$D$100003,MATCH("*"&amp;$AM626&amp;"*",設定!B$3:B$100003,0),0),I626),I626))&amp;""</f>
        <v/>
      </c>
      <c r="AO626" s="22" t="str">
        <f t="shared" si="313"/>
        <v/>
      </c>
      <c r="AP626" s="22" t="str">
        <f t="shared" si="314"/>
        <v/>
      </c>
      <c r="AQ626" s="22" t="str">
        <f>IF(AM626="","",IFERROR(IF(入力!H626="",INDEX(設定!$E$3:$X$100003,MATCH("*"&amp;$AM626&amp;"*",設定!B$3:B$100003,0),MATCH($AK626,設定!$E$1:$X$1,1)),H626),H626))</f>
        <v/>
      </c>
      <c r="AR626" s="23" t="str">
        <f t="shared" si="315"/>
        <v/>
      </c>
      <c r="AS626" s="23" t="str">
        <f>IF(AND(AR626&lt;&gt;"",COUNTIF($AJ$3:AJ626,AJ626)=1),SUMIF($AJ$3:$AR$100003,AJ626,$AR$3:$AR$100003),"")</f>
        <v/>
      </c>
      <c r="AT626" s="23" t="str">
        <f>IF(AND(COUNTIF($AK$3:AK626,AK626)=COUNTIF($AK$3:AK100626,AK626),AK626&lt;&gt;""),SUMIF($AK$3:AK626,AK626,$AR$3:AR626),"")</f>
        <v/>
      </c>
      <c r="AU626" s="125"/>
      <c r="AV626" s="22" t="str">
        <f>IF(COUNT(BA626:BF626)=6,MAX($AV$3:AV625)+1,"")</f>
        <v/>
      </c>
      <c r="AW626" s="22" t="str">
        <f>IF(AX626="","",RANK(AX626,$AX$3:$AX$100003,1)+COUNTIF($AX$3:AX626,AX626)-1)</f>
        <v/>
      </c>
      <c r="AX626" s="22" t="str">
        <f t="shared" si="293"/>
        <v/>
      </c>
      <c r="AY626" s="22" t="str">
        <f>IF(AL626="","",IF(COUNTIF($AL$3:AL626,AL626)=1,1+MAX($AY$3:AY625),INDEX($AY$3:AY625,MATCH(AL626,$AL$3:AL626,0),0)))</f>
        <v/>
      </c>
      <c r="AZ626" s="22" t="str">
        <f>IF(AM626="","",IF(COUNTIF($AM$3:AM626,AM626)=1,1+MAX($AZ$3:AZ625),INDEX($AZ$3:AZ625,MATCH(AM626,$AM$3:AM626,0),0)))</f>
        <v/>
      </c>
      <c r="BA626" s="79" t="str">
        <f t="shared" si="294"/>
        <v/>
      </c>
      <c r="BB626" s="79" t="str">
        <f t="shared" si="295"/>
        <v/>
      </c>
      <c r="BC626" s="22" t="str">
        <f>IF($AL626="","",IF(COUNTIF(AL626,"*"&amp;BC$1&amp;"*"),COUNTIF(AL$3:AL626,"*"&amp;BC$1&amp;"*"),""))</f>
        <v/>
      </c>
      <c r="BD626" s="22" t="str">
        <f>IF($AL626="","",IF(COUNTIF(AM626,"*"&amp;BD$1&amp;"*"),COUNTIF(AM$3:AM626,"*"&amp;BD$1&amp;"*"),""))</f>
        <v/>
      </c>
      <c r="BE626" s="22" t="str">
        <f>IF($AL626="","",IF(COUNTIF(AN626,"*"&amp;BE$1&amp;"*"),COUNTIF(AN$3:AN626,"*"&amp;BE$1&amp;"*"),""))</f>
        <v/>
      </c>
      <c r="BF626" s="22" t="str">
        <f>IF($AL626="","",IF(COUNTIF(AO626,"*"&amp;BF$1&amp;"*"),COUNTIF(AO$3:AO626,"*"&amp;BF$1&amp;"*"),""))</f>
        <v/>
      </c>
      <c r="BG626" s="83" t="str">
        <f t="shared" si="296"/>
        <v/>
      </c>
      <c r="BH626" s="22" t="str">
        <f t="shared" si="297"/>
        <v/>
      </c>
      <c r="BI626" s="22" t="str">
        <f t="shared" si="298"/>
        <v/>
      </c>
      <c r="BK626" s="22" t="str">
        <f>IF($BK$1&gt;=1+MAX($BK$3:BK625),1+MAX($BK$3:BK625),"")</f>
        <v/>
      </c>
      <c r="BL626" s="22" t="str">
        <f t="shared" si="319"/>
        <v/>
      </c>
      <c r="BM626" s="22" t="str">
        <f t="shared" si="319"/>
        <v/>
      </c>
      <c r="BN626" s="22" t="str">
        <f t="shared" si="319"/>
        <v/>
      </c>
      <c r="BO626" s="22" t="str">
        <f t="shared" si="319"/>
        <v/>
      </c>
      <c r="BP626" s="22" t="str">
        <f t="shared" si="319"/>
        <v/>
      </c>
      <c r="BQ626" s="22" t="str">
        <f t="shared" si="319"/>
        <v/>
      </c>
      <c r="BR626" s="22" t="str">
        <f t="shared" si="319"/>
        <v/>
      </c>
      <c r="BS626" s="22" t="str">
        <f t="shared" si="319"/>
        <v/>
      </c>
      <c r="BT626" s="22" t="str">
        <f t="shared" si="319"/>
        <v/>
      </c>
      <c r="BU626" s="22" t="str">
        <f t="shared" si="319"/>
        <v/>
      </c>
      <c r="BV626" s="22" t="str">
        <f t="shared" si="319"/>
        <v/>
      </c>
    </row>
    <row r="627" spans="2:74" ht="30" customHeight="1" x14ac:dyDescent="0.2">
      <c r="B627" s="75"/>
      <c r="C627" s="75"/>
      <c r="D627" s="77"/>
      <c r="E627" s="49"/>
      <c r="F627" s="49"/>
      <c r="G627" s="50"/>
      <c r="H627" s="51"/>
      <c r="I627" s="50"/>
      <c r="J627" s="53"/>
      <c r="K627" s="55" t="str">
        <f t="shared" si="300"/>
        <v/>
      </c>
      <c r="L627" s="50" t="str">
        <f t="shared" si="301"/>
        <v/>
      </c>
      <c r="M627" s="50" t="str">
        <f t="shared" si="302"/>
        <v/>
      </c>
      <c r="N627" s="72" t="str">
        <f t="shared" si="303"/>
        <v/>
      </c>
      <c r="O627" s="72" t="str">
        <f t="shared" si="304"/>
        <v/>
      </c>
      <c r="P627" s="51" t="str">
        <f t="shared" si="305"/>
        <v/>
      </c>
      <c r="Q627" s="21"/>
      <c r="R627" s="68" t="str">
        <f t="shared" si="306"/>
        <v/>
      </c>
      <c r="S627" s="51" t="str">
        <f t="shared" si="307"/>
        <v/>
      </c>
      <c r="T627" s="24"/>
      <c r="U627" s="7" t="str">
        <f t="shared" si="291"/>
        <v/>
      </c>
      <c r="V627" s="8" t="str">
        <f t="shared" si="308"/>
        <v/>
      </c>
      <c r="W627" s="21"/>
      <c r="X627" s="14" t="str">
        <f t="shared" si="292"/>
        <v/>
      </c>
      <c r="Y627" s="14" t="str">
        <f t="shared" si="309"/>
        <v/>
      </c>
      <c r="Z627" s="8" t="str">
        <f t="shared" si="310"/>
        <v/>
      </c>
      <c r="AA627" s="24"/>
      <c r="AB627" s="4" t="str">
        <f>IF(B627="","",COUNT(B$3:B627))</f>
        <v/>
      </c>
      <c r="AC627" s="4" t="str">
        <f>IF(C627="","",COUNT(C$3:C627))</f>
        <v/>
      </c>
      <c r="AD627" s="4" t="str">
        <f>IF(D627="","",COUNT(D$3:D627))</f>
        <v/>
      </c>
      <c r="AE627" s="22" t="str">
        <f>IF(E627="","",COUNTA($E$3:E627))</f>
        <v/>
      </c>
      <c r="AF627" s="60" t="str">
        <f>IF(B627="",IF(OR($C627&lt;&gt;"",$D627&lt;&gt;"",$E627&lt;&gt;"",$F627&lt;&gt;""),INDEX(AF$3:AF626,MATCH(MAX(AB$3:AB626),AB$3:AB626,0),0),""),B627)</f>
        <v/>
      </c>
      <c r="AG627" s="60" t="str">
        <f>IF(C627="",IF(OR($B627&lt;&gt;"",$D627&lt;&gt;"",$E627&lt;&gt;"",$F627&lt;&gt;""),INDEX(AG$3:AG626,MATCH(MAX(AC$3:AC626),AC$3:AC626,0),0),""),C627)</f>
        <v/>
      </c>
      <c r="AH627" s="60" t="str">
        <f>IF(D627="",IF(OR($B627&lt;&gt;"",$C627&lt;&gt;"",$E627&lt;&gt;"",$F627&lt;&gt;""),INDEX(AH$3:AH626,MATCH(MAX(AD$3:AD626),AD$3:AD626,0),0),""),D627)</f>
        <v/>
      </c>
      <c r="AI627" s="19" t="str">
        <f t="shared" si="311"/>
        <v/>
      </c>
      <c r="AJ627" s="22" t="str">
        <f>IF(AK627="","",$AK627&amp;"@"&amp;AL627&amp;IF(AL627="","","@"&amp;COUNTIF($AI$3:AI627,AL627)))</f>
        <v/>
      </c>
      <c r="AK627" s="45" t="str">
        <f t="shared" si="312"/>
        <v/>
      </c>
      <c r="AL627" s="5" t="str">
        <f>IF(AI627="",IF(AND(F627&lt;&gt;"",E627=""),INDEX($AI$3:AI626,MATCH(MAX($AE$3:AE626),$AE$3:AE626,0),0),""),AI627)</f>
        <v/>
      </c>
      <c r="AM627" s="22" t="str">
        <f>IF(入力!F627="","",IFERROR(INDEX(設定!$B$3:$B$100003,IFERROR(MATCH("*"&amp;$F627&amp;"*",設定!B$3:B$100003,0),MATCH("*"&amp;$F627&amp;"*",設定!C$3:C$100003,0)),0),入力!F627))&amp;""</f>
        <v/>
      </c>
      <c r="AN627" s="22" t="str">
        <f>IF(AM627="","",IFERROR(IF(入力!I627="",INDEX(設定!$D$3:$D$100003,MATCH("*"&amp;$AM627&amp;"*",設定!B$3:B$100003,0),0),I627),I627))&amp;""</f>
        <v/>
      </c>
      <c r="AO627" s="22" t="str">
        <f t="shared" si="313"/>
        <v/>
      </c>
      <c r="AP627" s="22" t="str">
        <f t="shared" si="314"/>
        <v/>
      </c>
      <c r="AQ627" s="22" t="str">
        <f>IF(AM627="","",IFERROR(IF(入力!H627="",INDEX(設定!$E$3:$X$100003,MATCH("*"&amp;$AM627&amp;"*",設定!B$3:B$100003,0),MATCH($AK627,設定!$E$1:$X$1,1)),H627),H627))</f>
        <v/>
      </c>
      <c r="AR627" s="23" t="str">
        <f t="shared" si="315"/>
        <v/>
      </c>
      <c r="AS627" s="23" t="str">
        <f>IF(AND(AR627&lt;&gt;"",COUNTIF($AJ$3:AJ627,AJ627)=1),SUMIF($AJ$3:$AR$100003,AJ627,$AR$3:$AR$100003),"")</f>
        <v/>
      </c>
      <c r="AT627" s="23" t="str">
        <f>IF(AND(COUNTIF($AK$3:AK627,AK627)=COUNTIF($AK$3:AK100627,AK627),AK627&lt;&gt;""),SUMIF($AK$3:AK627,AK627,$AR$3:AR627),"")</f>
        <v/>
      </c>
      <c r="AU627" s="125"/>
      <c r="AV627" s="22" t="str">
        <f>IF(COUNT(BA627:BF627)=6,MAX($AV$3:AV626)+1,"")</f>
        <v/>
      </c>
      <c r="AW627" s="22" t="str">
        <f>IF(AX627="","",RANK(AX627,$AX$3:$AX$100003,1)+COUNTIF($AX$3:AX627,AX627)-1)</f>
        <v/>
      </c>
      <c r="AX627" s="22" t="str">
        <f t="shared" si="293"/>
        <v/>
      </c>
      <c r="AY627" s="22" t="str">
        <f>IF(AL627="","",IF(COUNTIF($AL$3:AL627,AL627)=1,1+MAX($AY$3:AY626),INDEX($AY$3:AY626,MATCH(AL627,$AL$3:AL627,0),0)))</f>
        <v/>
      </c>
      <c r="AZ627" s="22" t="str">
        <f>IF(AM627="","",IF(COUNTIF($AM$3:AM627,AM627)=1,1+MAX($AZ$3:AZ626),INDEX($AZ$3:AZ626,MATCH(AM627,$AM$3:AM627,0),0)))</f>
        <v/>
      </c>
      <c r="BA627" s="79" t="str">
        <f t="shared" si="294"/>
        <v/>
      </c>
      <c r="BB627" s="79" t="str">
        <f t="shared" si="295"/>
        <v/>
      </c>
      <c r="BC627" s="22" t="str">
        <f>IF($AL627="","",IF(COUNTIF(AL627,"*"&amp;BC$1&amp;"*"),COUNTIF(AL$3:AL627,"*"&amp;BC$1&amp;"*"),""))</f>
        <v/>
      </c>
      <c r="BD627" s="22" t="str">
        <f>IF($AL627="","",IF(COUNTIF(AM627,"*"&amp;BD$1&amp;"*"),COUNTIF(AM$3:AM627,"*"&amp;BD$1&amp;"*"),""))</f>
        <v/>
      </c>
      <c r="BE627" s="22" t="str">
        <f>IF($AL627="","",IF(COUNTIF(AN627,"*"&amp;BE$1&amp;"*"),COUNTIF(AN$3:AN627,"*"&amp;BE$1&amp;"*"),""))</f>
        <v/>
      </c>
      <c r="BF627" s="22" t="str">
        <f>IF($AL627="","",IF(COUNTIF(AO627,"*"&amp;BF$1&amp;"*"),COUNTIF(AO$3:AO627,"*"&amp;BF$1&amp;"*"),""))</f>
        <v/>
      </c>
      <c r="BG627" s="83" t="str">
        <f t="shared" si="296"/>
        <v/>
      </c>
      <c r="BH627" s="22" t="str">
        <f t="shared" si="297"/>
        <v/>
      </c>
      <c r="BI627" s="22" t="str">
        <f t="shared" si="298"/>
        <v/>
      </c>
      <c r="BK627" s="22" t="str">
        <f>IF($BK$1&gt;=1+MAX($BK$3:BK626),1+MAX($BK$3:BK626),"")</f>
        <v/>
      </c>
      <c r="BL627" s="22" t="str">
        <f t="shared" si="319"/>
        <v/>
      </c>
      <c r="BM627" s="22" t="str">
        <f t="shared" si="319"/>
        <v/>
      </c>
      <c r="BN627" s="22" t="str">
        <f t="shared" si="319"/>
        <v/>
      </c>
      <c r="BO627" s="22" t="str">
        <f t="shared" si="319"/>
        <v/>
      </c>
      <c r="BP627" s="22" t="str">
        <f t="shared" si="319"/>
        <v/>
      </c>
      <c r="BQ627" s="22" t="str">
        <f t="shared" si="319"/>
        <v/>
      </c>
      <c r="BR627" s="22" t="str">
        <f t="shared" si="319"/>
        <v/>
      </c>
      <c r="BS627" s="22" t="str">
        <f t="shared" si="319"/>
        <v/>
      </c>
      <c r="BT627" s="22" t="str">
        <f t="shared" si="319"/>
        <v/>
      </c>
      <c r="BU627" s="22" t="str">
        <f t="shared" si="319"/>
        <v/>
      </c>
      <c r="BV627" s="22" t="str">
        <f t="shared" si="319"/>
        <v/>
      </c>
    </row>
    <row r="628" spans="2:74" ht="30" customHeight="1" x14ac:dyDescent="0.2">
      <c r="B628" s="75"/>
      <c r="C628" s="75"/>
      <c r="D628" s="77"/>
      <c r="E628" s="49"/>
      <c r="F628" s="49"/>
      <c r="G628" s="50"/>
      <c r="H628" s="51"/>
      <c r="I628" s="50"/>
      <c r="J628" s="53"/>
      <c r="K628" s="55" t="str">
        <f t="shared" si="300"/>
        <v/>
      </c>
      <c r="L628" s="50" t="str">
        <f t="shared" si="301"/>
        <v/>
      </c>
      <c r="M628" s="50" t="str">
        <f t="shared" si="302"/>
        <v/>
      </c>
      <c r="N628" s="72" t="str">
        <f t="shared" si="303"/>
        <v/>
      </c>
      <c r="O628" s="72" t="str">
        <f t="shared" si="304"/>
        <v/>
      </c>
      <c r="P628" s="51" t="str">
        <f t="shared" si="305"/>
        <v/>
      </c>
      <c r="Q628" s="21"/>
      <c r="R628" s="68" t="str">
        <f t="shared" si="306"/>
        <v/>
      </c>
      <c r="S628" s="51" t="str">
        <f t="shared" si="307"/>
        <v/>
      </c>
      <c r="T628" s="24"/>
      <c r="U628" s="7" t="str">
        <f t="shared" si="291"/>
        <v/>
      </c>
      <c r="V628" s="8" t="str">
        <f t="shared" si="308"/>
        <v/>
      </c>
      <c r="W628" s="21"/>
      <c r="X628" s="14" t="str">
        <f t="shared" si="292"/>
        <v/>
      </c>
      <c r="Y628" s="14" t="str">
        <f t="shared" si="309"/>
        <v/>
      </c>
      <c r="Z628" s="8" t="str">
        <f t="shared" si="310"/>
        <v/>
      </c>
      <c r="AA628" s="24"/>
      <c r="AB628" s="4" t="str">
        <f>IF(B628="","",COUNT(B$3:B628))</f>
        <v/>
      </c>
      <c r="AC628" s="4" t="str">
        <f>IF(C628="","",COUNT(C$3:C628))</f>
        <v/>
      </c>
      <c r="AD628" s="4" t="str">
        <f>IF(D628="","",COUNT(D$3:D628))</f>
        <v/>
      </c>
      <c r="AE628" s="22" t="str">
        <f>IF(E628="","",COUNTA($E$3:E628))</f>
        <v/>
      </c>
      <c r="AF628" s="60" t="str">
        <f>IF(B628="",IF(OR($C628&lt;&gt;"",$D628&lt;&gt;"",$E628&lt;&gt;"",$F628&lt;&gt;""),INDEX(AF$3:AF627,MATCH(MAX(AB$3:AB627),AB$3:AB627,0),0),""),B628)</f>
        <v/>
      </c>
      <c r="AG628" s="60" t="str">
        <f>IF(C628="",IF(OR($B628&lt;&gt;"",$D628&lt;&gt;"",$E628&lt;&gt;"",$F628&lt;&gt;""),INDEX(AG$3:AG627,MATCH(MAX(AC$3:AC627),AC$3:AC627,0),0),""),C628)</f>
        <v/>
      </c>
      <c r="AH628" s="60" t="str">
        <f>IF(D628="",IF(OR($B628&lt;&gt;"",$C628&lt;&gt;"",$E628&lt;&gt;"",$F628&lt;&gt;""),INDEX(AH$3:AH627,MATCH(MAX(AD$3:AD627),AD$3:AD627,0),0),""),D628)</f>
        <v/>
      </c>
      <c r="AI628" s="19" t="str">
        <f t="shared" si="311"/>
        <v/>
      </c>
      <c r="AJ628" s="22" t="str">
        <f>IF(AK628="","",$AK628&amp;"@"&amp;AL628&amp;IF(AL628="","","@"&amp;COUNTIF($AI$3:AI628,AL628)))</f>
        <v/>
      </c>
      <c r="AK628" s="45" t="str">
        <f t="shared" si="312"/>
        <v/>
      </c>
      <c r="AL628" s="5" t="str">
        <f>IF(AI628="",IF(AND(F628&lt;&gt;"",E628=""),INDEX($AI$3:AI627,MATCH(MAX($AE$3:AE627),$AE$3:AE627,0),0),""),AI628)</f>
        <v/>
      </c>
      <c r="AM628" s="22" t="str">
        <f>IF(入力!F628="","",IFERROR(INDEX(設定!$B$3:$B$100003,IFERROR(MATCH("*"&amp;$F628&amp;"*",設定!B$3:B$100003,0),MATCH("*"&amp;$F628&amp;"*",設定!C$3:C$100003,0)),0),入力!F628))&amp;""</f>
        <v/>
      </c>
      <c r="AN628" s="22" t="str">
        <f>IF(AM628="","",IFERROR(IF(入力!I628="",INDEX(設定!$D$3:$D$100003,MATCH("*"&amp;$AM628&amp;"*",設定!B$3:B$100003,0),0),I628),I628))&amp;""</f>
        <v/>
      </c>
      <c r="AO628" s="22" t="str">
        <f t="shared" si="313"/>
        <v/>
      </c>
      <c r="AP628" s="22" t="str">
        <f t="shared" si="314"/>
        <v/>
      </c>
      <c r="AQ628" s="22" t="str">
        <f>IF(AM628="","",IFERROR(IF(入力!H628="",INDEX(設定!$E$3:$X$100003,MATCH("*"&amp;$AM628&amp;"*",設定!B$3:B$100003,0),MATCH($AK628,設定!$E$1:$X$1,1)),H628),H628))</f>
        <v/>
      </c>
      <c r="AR628" s="23" t="str">
        <f t="shared" si="315"/>
        <v/>
      </c>
      <c r="AS628" s="23" t="str">
        <f>IF(AND(AR628&lt;&gt;"",COUNTIF($AJ$3:AJ628,AJ628)=1),SUMIF($AJ$3:$AR$100003,AJ628,$AR$3:$AR$100003),"")</f>
        <v/>
      </c>
      <c r="AT628" s="23" t="str">
        <f>IF(AND(COUNTIF($AK$3:AK628,AK628)=COUNTIF($AK$3:AK100628,AK628),AK628&lt;&gt;""),SUMIF($AK$3:AK628,AK628,$AR$3:AR628),"")</f>
        <v/>
      </c>
      <c r="AU628" s="125"/>
      <c r="AV628" s="22" t="str">
        <f>IF(COUNT(BA628:BF628)=6,MAX($AV$3:AV627)+1,"")</f>
        <v/>
      </c>
      <c r="AW628" s="22" t="str">
        <f>IF(AX628="","",RANK(AX628,$AX$3:$AX$100003,1)+COUNTIF($AX$3:AX628,AX628)-1)</f>
        <v/>
      </c>
      <c r="AX628" s="22" t="str">
        <f t="shared" si="293"/>
        <v/>
      </c>
      <c r="AY628" s="22" t="str">
        <f>IF(AL628="","",IF(COUNTIF($AL$3:AL628,AL628)=1,1+MAX($AY$3:AY627),INDEX($AY$3:AY627,MATCH(AL628,$AL$3:AL628,0),0)))</f>
        <v/>
      </c>
      <c r="AZ628" s="22" t="str">
        <f>IF(AM628="","",IF(COUNTIF($AM$3:AM628,AM628)=1,1+MAX($AZ$3:AZ627),INDEX($AZ$3:AZ627,MATCH(AM628,$AM$3:AM628,0),0)))</f>
        <v/>
      </c>
      <c r="BA628" s="79" t="str">
        <f t="shared" si="294"/>
        <v/>
      </c>
      <c r="BB628" s="79" t="str">
        <f t="shared" si="295"/>
        <v/>
      </c>
      <c r="BC628" s="22" t="str">
        <f>IF($AL628="","",IF(COUNTIF(AL628,"*"&amp;BC$1&amp;"*"),COUNTIF(AL$3:AL628,"*"&amp;BC$1&amp;"*"),""))</f>
        <v/>
      </c>
      <c r="BD628" s="22" t="str">
        <f>IF($AL628="","",IF(COUNTIF(AM628,"*"&amp;BD$1&amp;"*"),COUNTIF(AM$3:AM628,"*"&amp;BD$1&amp;"*"),""))</f>
        <v/>
      </c>
      <c r="BE628" s="22" t="str">
        <f>IF($AL628="","",IF(COUNTIF(AN628,"*"&amp;BE$1&amp;"*"),COUNTIF(AN$3:AN628,"*"&amp;BE$1&amp;"*"),""))</f>
        <v/>
      </c>
      <c r="BF628" s="22" t="str">
        <f>IF($AL628="","",IF(COUNTIF(AO628,"*"&amp;BF$1&amp;"*"),COUNTIF(AO$3:AO628,"*"&amp;BF$1&amp;"*"),""))</f>
        <v/>
      </c>
      <c r="BG628" s="83" t="str">
        <f t="shared" si="296"/>
        <v/>
      </c>
      <c r="BH628" s="22" t="str">
        <f t="shared" si="297"/>
        <v/>
      </c>
      <c r="BI628" s="22" t="str">
        <f t="shared" si="298"/>
        <v/>
      </c>
      <c r="BK628" s="22" t="str">
        <f>IF($BK$1&gt;=1+MAX($BK$3:BK627),1+MAX($BK$3:BK627),"")</f>
        <v/>
      </c>
      <c r="BL628" s="22" t="str">
        <f t="shared" si="319"/>
        <v/>
      </c>
      <c r="BM628" s="22" t="str">
        <f t="shared" si="319"/>
        <v/>
      </c>
      <c r="BN628" s="22" t="str">
        <f t="shared" si="319"/>
        <v/>
      </c>
      <c r="BO628" s="22" t="str">
        <f t="shared" si="319"/>
        <v/>
      </c>
      <c r="BP628" s="22" t="str">
        <f t="shared" si="319"/>
        <v/>
      </c>
      <c r="BQ628" s="22" t="str">
        <f t="shared" si="319"/>
        <v/>
      </c>
      <c r="BR628" s="22" t="str">
        <f t="shared" si="319"/>
        <v/>
      </c>
      <c r="BS628" s="22" t="str">
        <f t="shared" si="319"/>
        <v/>
      </c>
      <c r="BT628" s="22" t="str">
        <f t="shared" si="319"/>
        <v/>
      </c>
      <c r="BU628" s="22" t="str">
        <f t="shared" si="319"/>
        <v/>
      </c>
      <c r="BV628" s="22" t="str">
        <f t="shared" si="319"/>
        <v/>
      </c>
    </row>
    <row r="629" spans="2:74" ht="30" customHeight="1" x14ac:dyDescent="0.2">
      <c r="B629" s="75"/>
      <c r="C629" s="75"/>
      <c r="D629" s="77"/>
      <c r="E629" s="49"/>
      <c r="F629" s="49"/>
      <c r="G629" s="50"/>
      <c r="H629" s="51"/>
      <c r="I629" s="50"/>
      <c r="J629" s="53"/>
      <c r="K629" s="55" t="str">
        <f t="shared" si="300"/>
        <v/>
      </c>
      <c r="L629" s="50" t="str">
        <f t="shared" si="301"/>
        <v/>
      </c>
      <c r="M629" s="50" t="str">
        <f t="shared" si="302"/>
        <v/>
      </c>
      <c r="N629" s="72" t="str">
        <f t="shared" si="303"/>
        <v/>
      </c>
      <c r="O629" s="72" t="str">
        <f t="shared" si="304"/>
        <v/>
      </c>
      <c r="P629" s="51" t="str">
        <f t="shared" si="305"/>
        <v/>
      </c>
      <c r="Q629" s="21"/>
      <c r="R629" s="68" t="str">
        <f t="shared" si="306"/>
        <v/>
      </c>
      <c r="S629" s="51" t="str">
        <f t="shared" si="307"/>
        <v/>
      </c>
      <c r="T629" s="24"/>
      <c r="U629" s="7" t="str">
        <f t="shared" si="291"/>
        <v/>
      </c>
      <c r="V629" s="8" t="str">
        <f t="shared" si="308"/>
        <v/>
      </c>
      <c r="W629" s="21"/>
      <c r="X629" s="14" t="str">
        <f t="shared" si="292"/>
        <v/>
      </c>
      <c r="Y629" s="14" t="str">
        <f t="shared" si="309"/>
        <v/>
      </c>
      <c r="Z629" s="8" t="str">
        <f t="shared" si="310"/>
        <v/>
      </c>
      <c r="AA629" s="24"/>
      <c r="AB629" s="4" t="str">
        <f>IF(B629="","",COUNT(B$3:B629))</f>
        <v/>
      </c>
      <c r="AC629" s="4" t="str">
        <f>IF(C629="","",COUNT(C$3:C629))</f>
        <v/>
      </c>
      <c r="AD629" s="4" t="str">
        <f>IF(D629="","",COUNT(D$3:D629))</f>
        <v/>
      </c>
      <c r="AE629" s="22" t="str">
        <f>IF(E629="","",COUNTA($E$3:E629))</f>
        <v/>
      </c>
      <c r="AF629" s="60" t="str">
        <f>IF(B629="",IF(OR($C629&lt;&gt;"",$D629&lt;&gt;"",$E629&lt;&gt;"",$F629&lt;&gt;""),INDEX(AF$3:AF628,MATCH(MAX(AB$3:AB628),AB$3:AB628,0),0),""),B629)</f>
        <v/>
      </c>
      <c r="AG629" s="60" t="str">
        <f>IF(C629="",IF(OR($B629&lt;&gt;"",$D629&lt;&gt;"",$E629&lt;&gt;"",$F629&lt;&gt;""),INDEX(AG$3:AG628,MATCH(MAX(AC$3:AC628),AC$3:AC628,0),0),""),C629)</f>
        <v/>
      </c>
      <c r="AH629" s="60" t="str">
        <f>IF(D629="",IF(OR($B629&lt;&gt;"",$C629&lt;&gt;"",$E629&lt;&gt;"",$F629&lt;&gt;""),INDEX(AH$3:AH628,MATCH(MAX(AD$3:AD628),AD$3:AD628,0),0),""),D629)</f>
        <v/>
      </c>
      <c r="AI629" s="19" t="str">
        <f t="shared" si="311"/>
        <v/>
      </c>
      <c r="AJ629" s="22" t="str">
        <f>IF(AK629="","",$AK629&amp;"@"&amp;AL629&amp;IF(AL629="","","@"&amp;COUNTIF($AI$3:AI629,AL629)))</f>
        <v/>
      </c>
      <c r="AK629" s="45" t="str">
        <f t="shared" si="312"/>
        <v/>
      </c>
      <c r="AL629" s="5" t="str">
        <f>IF(AI629="",IF(AND(F629&lt;&gt;"",E629=""),INDEX($AI$3:AI628,MATCH(MAX($AE$3:AE628),$AE$3:AE628,0),0),""),AI629)</f>
        <v/>
      </c>
      <c r="AM629" s="22" t="str">
        <f>IF(入力!F629="","",IFERROR(INDEX(設定!$B$3:$B$100003,IFERROR(MATCH("*"&amp;$F629&amp;"*",設定!B$3:B$100003,0),MATCH("*"&amp;$F629&amp;"*",設定!C$3:C$100003,0)),0),入力!F629))&amp;""</f>
        <v/>
      </c>
      <c r="AN629" s="22" t="str">
        <f>IF(AM629="","",IFERROR(IF(入力!I629="",INDEX(設定!$D$3:$D$100003,MATCH("*"&amp;$AM629&amp;"*",設定!B$3:B$100003,0),0),I629),I629))&amp;""</f>
        <v/>
      </c>
      <c r="AO629" s="22" t="str">
        <f t="shared" si="313"/>
        <v/>
      </c>
      <c r="AP629" s="22" t="str">
        <f t="shared" si="314"/>
        <v/>
      </c>
      <c r="AQ629" s="22" t="str">
        <f>IF(AM629="","",IFERROR(IF(入力!H629="",INDEX(設定!$E$3:$X$100003,MATCH("*"&amp;$AM629&amp;"*",設定!B$3:B$100003,0),MATCH($AK629,設定!$E$1:$X$1,1)),H629),H629))</f>
        <v/>
      </c>
      <c r="AR629" s="23" t="str">
        <f t="shared" si="315"/>
        <v/>
      </c>
      <c r="AS629" s="23" t="str">
        <f>IF(AND(AR629&lt;&gt;"",COUNTIF($AJ$3:AJ629,AJ629)=1),SUMIF($AJ$3:$AR$100003,AJ629,$AR$3:$AR$100003),"")</f>
        <v/>
      </c>
      <c r="AT629" s="23" t="str">
        <f>IF(AND(COUNTIF($AK$3:AK629,AK629)=COUNTIF($AK$3:AK100629,AK629),AK629&lt;&gt;""),SUMIF($AK$3:AK629,AK629,$AR$3:AR629),"")</f>
        <v/>
      </c>
      <c r="AU629" s="125"/>
      <c r="AV629" s="22" t="str">
        <f>IF(COUNT(BA629:BF629)=6,MAX($AV$3:AV628)+1,"")</f>
        <v/>
      </c>
      <c r="AW629" s="22" t="str">
        <f>IF(AX629="","",RANK(AX629,$AX$3:$AX$100003,1)+COUNTIF($AX$3:AX629,AX629)-1)</f>
        <v/>
      </c>
      <c r="AX629" s="22" t="str">
        <f t="shared" si="293"/>
        <v/>
      </c>
      <c r="AY629" s="22" t="str">
        <f>IF(AL629="","",IF(COUNTIF($AL$3:AL629,AL629)=1,1+MAX($AY$3:AY628),INDEX($AY$3:AY628,MATCH(AL629,$AL$3:AL629,0),0)))</f>
        <v/>
      </c>
      <c r="AZ629" s="22" t="str">
        <f>IF(AM629="","",IF(COUNTIF($AM$3:AM629,AM629)=1,1+MAX($AZ$3:AZ628),INDEX($AZ$3:AZ628,MATCH(AM629,$AM$3:AM629,0),0)))</f>
        <v/>
      </c>
      <c r="BA629" s="79" t="str">
        <f t="shared" si="294"/>
        <v/>
      </c>
      <c r="BB629" s="79" t="str">
        <f t="shared" si="295"/>
        <v/>
      </c>
      <c r="BC629" s="22" t="str">
        <f>IF($AL629="","",IF(COUNTIF(AL629,"*"&amp;BC$1&amp;"*"),COUNTIF(AL$3:AL629,"*"&amp;BC$1&amp;"*"),""))</f>
        <v/>
      </c>
      <c r="BD629" s="22" t="str">
        <f>IF($AL629="","",IF(COUNTIF(AM629,"*"&amp;BD$1&amp;"*"),COUNTIF(AM$3:AM629,"*"&amp;BD$1&amp;"*"),""))</f>
        <v/>
      </c>
      <c r="BE629" s="22" t="str">
        <f>IF($AL629="","",IF(COUNTIF(AN629,"*"&amp;BE$1&amp;"*"),COUNTIF(AN$3:AN629,"*"&amp;BE$1&amp;"*"),""))</f>
        <v/>
      </c>
      <c r="BF629" s="22" t="str">
        <f>IF($AL629="","",IF(COUNTIF(AO629,"*"&amp;BF$1&amp;"*"),COUNTIF(AO$3:AO629,"*"&amp;BF$1&amp;"*"),""))</f>
        <v/>
      </c>
      <c r="BG629" s="83" t="str">
        <f t="shared" si="296"/>
        <v/>
      </c>
      <c r="BH629" s="22" t="str">
        <f t="shared" si="297"/>
        <v/>
      </c>
      <c r="BI629" s="22" t="str">
        <f t="shared" si="298"/>
        <v/>
      </c>
      <c r="BK629" s="22" t="str">
        <f>IF($BK$1&gt;=1+MAX($BK$3:BK628),1+MAX($BK$3:BK628),"")</f>
        <v/>
      </c>
      <c r="BL629" s="22" t="str">
        <f t="shared" si="319"/>
        <v/>
      </c>
      <c r="BM629" s="22" t="str">
        <f t="shared" si="319"/>
        <v/>
      </c>
      <c r="BN629" s="22" t="str">
        <f t="shared" si="319"/>
        <v/>
      </c>
      <c r="BO629" s="22" t="str">
        <f t="shared" si="319"/>
        <v/>
      </c>
      <c r="BP629" s="22" t="str">
        <f t="shared" si="319"/>
        <v/>
      </c>
      <c r="BQ629" s="22" t="str">
        <f t="shared" si="319"/>
        <v/>
      </c>
      <c r="BR629" s="22" t="str">
        <f t="shared" si="319"/>
        <v/>
      </c>
      <c r="BS629" s="22" t="str">
        <f t="shared" si="319"/>
        <v/>
      </c>
      <c r="BT629" s="22" t="str">
        <f t="shared" si="319"/>
        <v/>
      </c>
      <c r="BU629" s="22" t="str">
        <f t="shared" si="319"/>
        <v/>
      </c>
      <c r="BV629" s="22" t="str">
        <f t="shared" si="319"/>
        <v/>
      </c>
    </row>
    <row r="630" spans="2:74" ht="30" customHeight="1" x14ac:dyDescent="0.2">
      <c r="B630" s="75"/>
      <c r="C630" s="75"/>
      <c r="D630" s="77"/>
      <c r="E630" s="49"/>
      <c r="F630" s="49"/>
      <c r="G630" s="50"/>
      <c r="H630" s="51"/>
      <c r="I630" s="50"/>
      <c r="J630" s="53"/>
      <c r="K630" s="55" t="str">
        <f t="shared" si="300"/>
        <v/>
      </c>
      <c r="L630" s="50" t="str">
        <f t="shared" si="301"/>
        <v/>
      </c>
      <c r="M630" s="50" t="str">
        <f t="shared" si="302"/>
        <v/>
      </c>
      <c r="N630" s="72" t="str">
        <f t="shared" si="303"/>
        <v/>
      </c>
      <c r="O630" s="72" t="str">
        <f t="shared" si="304"/>
        <v/>
      </c>
      <c r="P630" s="51" t="str">
        <f t="shared" si="305"/>
        <v/>
      </c>
      <c r="Q630" s="21"/>
      <c r="R630" s="68" t="str">
        <f t="shared" si="306"/>
        <v/>
      </c>
      <c r="S630" s="51" t="str">
        <f t="shared" si="307"/>
        <v/>
      </c>
      <c r="T630" s="24"/>
      <c r="U630" s="7" t="str">
        <f t="shared" si="291"/>
        <v/>
      </c>
      <c r="V630" s="8" t="str">
        <f t="shared" si="308"/>
        <v/>
      </c>
      <c r="W630" s="21"/>
      <c r="X630" s="14" t="str">
        <f t="shared" si="292"/>
        <v/>
      </c>
      <c r="Y630" s="14" t="str">
        <f t="shared" si="309"/>
        <v/>
      </c>
      <c r="Z630" s="8" t="str">
        <f t="shared" si="310"/>
        <v/>
      </c>
      <c r="AA630" s="24"/>
      <c r="AB630" s="4" t="str">
        <f>IF(B630="","",COUNT(B$3:B630))</f>
        <v/>
      </c>
      <c r="AC630" s="4" t="str">
        <f>IF(C630="","",COUNT(C$3:C630))</f>
        <v/>
      </c>
      <c r="AD630" s="4" t="str">
        <f>IF(D630="","",COUNT(D$3:D630))</f>
        <v/>
      </c>
      <c r="AE630" s="22" t="str">
        <f>IF(E630="","",COUNTA($E$3:E630))</f>
        <v/>
      </c>
      <c r="AF630" s="60" t="str">
        <f>IF(B630="",IF(OR($C630&lt;&gt;"",$D630&lt;&gt;"",$E630&lt;&gt;"",$F630&lt;&gt;""),INDEX(AF$3:AF629,MATCH(MAX(AB$3:AB629),AB$3:AB629,0),0),""),B630)</f>
        <v/>
      </c>
      <c r="AG630" s="60" t="str">
        <f>IF(C630="",IF(OR($B630&lt;&gt;"",$D630&lt;&gt;"",$E630&lt;&gt;"",$F630&lt;&gt;""),INDEX(AG$3:AG629,MATCH(MAX(AC$3:AC629),AC$3:AC629,0),0),""),C630)</f>
        <v/>
      </c>
      <c r="AH630" s="60" t="str">
        <f>IF(D630="",IF(OR($B630&lt;&gt;"",$C630&lt;&gt;"",$E630&lt;&gt;"",$F630&lt;&gt;""),INDEX(AH$3:AH629,MATCH(MAX(AD$3:AD629),AD$3:AD629,0),0),""),D630)</f>
        <v/>
      </c>
      <c r="AI630" s="19" t="str">
        <f t="shared" si="311"/>
        <v/>
      </c>
      <c r="AJ630" s="22" t="str">
        <f>IF(AK630="","",$AK630&amp;"@"&amp;AL630&amp;IF(AL630="","","@"&amp;COUNTIF($AI$3:AI630,AL630)))</f>
        <v/>
      </c>
      <c r="AK630" s="45" t="str">
        <f t="shared" si="312"/>
        <v/>
      </c>
      <c r="AL630" s="5" t="str">
        <f>IF(AI630="",IF(AND(F630&lt;&gt;"",E630=""),INDEX($AI$3:AI629,MATCH(MAX($AE$3:AE629),$AE$3:AE629,0),0),""),AI630)</f>
        <v/>
      </c>
      <c r="AM630" s="22" t="str">
        <f>IF(入力!F630="","",IFERROR(INDEX(設定!$B$3:$B$100003,IFERROR(MATCH("*"&amp;$F630&amp;"*",設定!B$3:B$100003,0),MATCH("*"&amp;$F630&amp;"*",設定!C$3:C$100003,0)),0),入力!F630))&amp;""</f>
        <v/>
      </c>
      <c r="AN630" s="22" t="str">
        <f>IF(AM630="","",IFERROR(IF(入力!I630="",INDEX(設定!$D$3:$D$100003,MATCH("*"&amp;$AM630&amp;"*",設定!B$3:B$100003,0),0),I630),I630))&amp;""</f>
        <v/>
      </c>
      <c r="AO630" s="22" t="str">
        <f t="shared" si="313"/>
        <v/>
      </c>
      <c r="AP630" s="22" t="str">
        <f t="shared" si="314"/>
        <v/>
      </c>
      <c r="AQ630" s="22" t="str">
        <f>IF(AM630="","",IFERROR(IF(入力!H630="",INDEX(設定!$E$3:$X$100003,MATCH("*"&amp;$AM630&amp;"*",設定!B$3:B$100003,0),MATCH($AK630,設定!$E$1:$X$1,1)),H630),H630))</f>
        <v/>
      </c>
      <c r="AR630" s="23" t="str">
        <f t="shared" si="315"/>
        <v/>
      </c>
      <c r="AS630" s="23" t="str">
        <f>IF(AND(AR630&lt;&gt;"",COUNTIF($AJ$3:AJ630,AJ630)=1),SUMIF($AJ$3:$AR$100003,AJ630,$AR$3:$AR$100003),"")</f>
        <v/>
      </c>
      <c r="AT630" s="23" t="str">
        <f>IF(AND(COUNTIF($AK$3:AK630,AK630)=COUNTIF($AK$3:AK100630,AK630),AK630&lt;&gt;""),SUMIF($AK$3:AK630,AK630,$AR$3:AR630),"")</f>
        <v/>
      </c>
      <c r="AU630" s="125"/>
      <c r="AV630" s="22" t="str">
        <f>IF(COUNT(BA630:BF630)=6,MAX($AV$3:AV629)+1,"")</f>
        <v/>
      </c>
      <c r="AW630" s="22" t="str">
        <f>IF(AX630="","",RANK(AX630,$AX$3:$AX$100003,1)+COUNTIF($AX$3:AX630,AX630)-1)</f>
        <v/>
      </c>
      <c r="AX630" s="22" t="str">
        <f t="shared" si="293"/>
        <v/>
      </c>
      <c r="AY630" s="22" t="str">
        <f>IF(AL630="","",IF(COUNTIF($AL$3:AL630,AL630)=1,1+MAX($AY$3:AY629),INDEX($AY$3:AY629,MATCH(AL630,$AL$3:AL630,0),0)))</f>
        <v/>
      </c>
      <c r="AZ630" s="22" t="str">
        <f>IF(AM630="","",IF(COUNTIF($AM$3:AM630,AM630)=1,1+MAX($AZ$3:AZ629),INDEX($AZ$3:AZ629,MATCH(AM630,$AM$3:AM630,0),0)))</f>
        <v/>
      </c>
      <c r="BA630" s="79" t="str">
        <f t="shared" si="294"/>
        <v/>
      </c>
      <c r="BB630" s="79" t="str">
        <f t="shared" si="295"/>
        <v/>
      </c>
      <c r="BC630" s="22" t="str">
        <f>IF($AL630="","",IF(COUNTIF(AL630,"*"&amp;BC$1&amp;"*"),COUNTIF(AL$3:AL630,"*"&amp;BC$1&amp;"*"),""))</f>
        <v/>
      </c>
      <c r="BD630" s="22" t="str">
        <f>IF($AL630="","",IF(COUNTIF(AM630,"*"&amp;BD$1&amp;"*"),COUNTIF(AM$3:AM630,"*"&amp;BD$1&amp;"*"),""))</f>
        <v/>
      </c>
      <c r="BE630" s="22" t="str">
        <f>IF($AL630="","",IF(COUNTIF(AN630,"*"&amp;BE$1&amp;"*"),COUNTIF(AN$3:AN630,"*"&amp;BE$1&amp;"*"),""))</f>
        <v/>
      </c>
      <c r="BF630" s="22" t="str">
        <f>IF($AL630="","",IF(COUNTIF(AO630,"*"&amp;BF$1&amp;"*"),COUNTIF(AO$3:AO630,"*"&amp;BF$1&amp;"*"),""))</f>
        <v/>
      </c>
      <c r="BG630" s="83" t="str">
        <f t="shared" si="296"/>
        <v/>
      </c>
      <c r="BH630" s="22" t="str">
        <f t="shared" si="297"/>
        <v/>
      </c>
      <c r="BI630" s="22" t="str">
        <f t="shared" si="298"/>
        <v/>
      </c>
      <c r="BK630" s="22" t="str">
        <f>IF($BK$1&gt;=1+MAX($BK$3:BK629),1+MAX($BK$3:BK629),"")</f>
        <v/>
      </c>
      <c r="BL630" s="22" t="str">
        <f t="shared" si="319"/>
        <v/>
      </c>
      <c r="BM630" s="22" t="str">
        <f t="shared" si="319"/>
        <v/>
      </c>
      <c r="BN630" s="22" t="str">
        <f t="shared" si="319"/>
        <v/>
      </c>
      <c r="BO630" s="22" t="str">
        <f t="shared" si="319"/>
        <v/>
      </c>
      <c r="BP630" s="22" t="str">
        <f t="shared" si="319"/>
        <v/>
      </c>
      <c r="BQ630" s="22" t="str">
        <f t="shared" si="319"/>
        <v/>
      </c>
      <c r="BR630" s="22" t="str">
        <f t="shared" si="319"/>
        <v/>
      </c>
      <c r="BS630" s="22" t="str">
        <f t="shared" si="319"/>
        <v/>
      </c>
      <c r="BT630" s="22" t="str">
        <f t="shared" si="319"/>
        <v/>
      </c>
      <c r="BU630" s="22" t="str">
        <f t="shared" si="319"/>
        <v/>
      </c>
      <c r="BV630" s="22" t="str">
        <f t="shared" si="319"/>
        <v/>
      </c>
    </row>
    <row r="631" spans="2:74" ht="30" customHeight="1" x14ac:dyDescent="0.2">
      <c r="B631" s="75"/>
      <c r="C631" s="75"/>
      <c r="D631" s="77"/>
      <c r="E631" s="49"/>
      <c r="F631" s="49"/>
      <c r="G631" s="50"/>
      <c r="H631" s="51"/>
      <c r="I631" s="50"/>
      <c r="J631" s="53"/>
      <c r="K631" s="55" t="str">
        <f t="shared" si="300"/>
        <v/>
      </c>
      <c r="L631" s="50" t="str">
        <f t="shared" si="301"/>
        <v/>
      </c>
      <c r="M631" s="50" t="str">
        <f t="shared" si="302"/>
        <v/>
      </c>
      <c r="N631" s="72" t="str">
        <f t="shared" si="303"/>
        <v/>
      </c>
      <c r="O631" s="72" t="str">
        <f t="shared" si="304"/>
        <v/>
      </c>
      <c r="P631" s="51" t="str">
        <f t="shared" si="305"/>
        <v/>
      </c>
      <c r="Q631" s="21"/>
      <c r="R631" s="68" t="str">
        <f t="shared" si="306"/>
        <v/>
      </c>
      <c r="S631" s="51" t="str">
        <f t="shared" si="307"/>
        <v/>
      </c>
      <c r="T631" s="24"/>
      <c r="U631" s="7" t="str">
        <f t="shared" si="291"/>
        <v/>
      </c>
      <c r="V631" s="8" t="str">
        <f t="shared" si="308"/>
        <v/>
      </c>
      <c r="W631" s="21"/>
      <c r="X631" s="14" t="str">
        <f t="shared" si="292"/>
        <v/>
      </c>
      <c r="Y631" s="14" t="str">
        <f t="shared" si="309"/>
        <v/>
      </c>
      <c r="Z631" s="8" t="str">
        <f t="shared" si="310"/>
        <v/>
      </c>
      <c r="AA631" s="24"/>
      <c r="AB631" s="4" t="str">
        <f>IF(B631="","",COUNT(B$3:B631))</f>
        <v/>
      </c>
      <c r="AC631" s="4" t="str">
        <f>IF(C631="","",COUNT(C$3:C631))</f>
        <v/>
      </c>
      <c r="AD631" s="4" t="str">
        <f>IF(D631="","",COUNT(D$3:D631))</f>
        <v/>
      </c>
      <c r="AE631" s="22" t="str">
        <f>IF(E631="","",COUNTA($E$3:E631))</f>
        <v/>
      </c>
      <c r="AF631" s="60" t="str">
        <f>IF(B631="",IF(OR($C631&lt;&gt;"",$D631&lt;&gt;"",$E631&lt;&gt;"",$F631&lt;&gt;""),INDEX(AF$3:AF630,MATCH(MAX(AB$3:AB630),AB$3:AB630,0),0),""),B631)</f>
        <v/>
      </c>
      <c r="AG631" s="60" t="str">
        <f>IF(C631="",IF(OR($B631&lt;&gt;"",$D631&lt;&gt;"",$E631&lt;&gt;"",$F631&lt;&gt;""),INDEX(AG$3:AG630,MATCH(MAX(AC$3:AC630),AC$3:AC630,0),0),""),C631)</f>
        <v/>
      </c>
      <c r="AH631" s="60" t="str">
        <f>IF(D631="",IF(OR($B631&lt;&gt;"",$C631&lt;&gt;"",$E631&lt;&gt;"",$F631&lt;&gt;""),INDEX(AH$3:AH630,MATCH(MAX(AD$3:AD630),AD$3:AD630,0),0),""),D631)</f>
        <v/>
      </c>
      <c r="AI631" s="19" t="str">
        <f t="shared" si="311"/>
        <v/>
      </c>
      <c r="AJ631" s="22" t="str">
        <f>IF(AK631="","",$AK631&amp;"@"&amp;AL631&amp;IF(AL631="","","@"&amp;COUNTIF($AI$3:AI631,AL631)))</f>
        <v/>
      </c>
      <c r="AK631" s="45" t="str">
        <f t="shared" si="312"/>
        <v/>
      </c>
      <c r="AL631" s="5" t="str">
        <f>IF(AI631="",IF(AND(F631&lt;&gt;"",E631=""),INDEX($AI$3:AI630,MATCH(MAX($AE$3:AE630),$AE$3:AE630,0),0),""),AI631)</f>
        <v/>
      </c>
      <c r="AM631" s="22" t="str">
        <f>IF(入力!F631="","",IFERROR(INDEX(設定!$B$3:$B$100003,IFERROR(MATCH("*"&amp;$F631&amp;"*",設定!B$3:B$100003,0),MATCH("*"&amp;$F631&amp;"*",設定!C$3:C$100003,0)),0),入力!F631))&amp;""</f>
        <v/>
      </c>
      <c r="AN631" s="22" t="str">
        <f>IF(AM631="","",IFERROR(IF(入力!I631="",INDEX(設定!$D$3:$D$100003,MATCH("*"&amp;$AM631&amp;"*",設定!B$3:B$100003,0),0),I631),I631))&amp;""</f>
        <v/>
      </c>
      <c r="AO631" s="22" t="str">
        <f t="shared" si="313"/>
        <v/>
      </c>
      <c r="AP631" s="22" t="str">
        <f t="shared" si="314"/>
        <v/>
      </c>
      <c r="AQ631" s="22" t="str">
        <f>IF(AM631="","",IFERROR(IF(入力!H631="",INDEX(設定!$E$3:$X$100003,MATCH("*"&amp;$AM631&amp;"*",設定!B$3:B$100003,0),MATCH($AK631,設定!$E$1:$X$1,1)),H631),H631))</f>
        <v/>
      </c>
      <c r="AR631" s="23" t="str">
        <f t="shared" si="315"/>
        <v/>
      </c>
      <c r="AS631" s="23" t="str">
        <f>IF(AND(AR631&lt;&gt;"",COUNTIF($AJ$3:AJ631,AJ631)=1),SUMIF($AJ$3:$AR$100003,AJ631,$AR$3:$AR$100003),"")</f>
        <v/>
      </c>
      <c r="AT631" s="23" t="str">
        <f>IF(AND(COUNTIF($AK$3:AK631,AK631)=COUNTIF($AK$3:AK100631,AK631),AK631&lt;&gt;""),SUMIF($AK$3:AK631,AK631,$AR$3:AR631),"")</f>
        <v/>
      </c>
      <c r="AU631" s="125"/>
      <c r="AV631" s="22" t="str">
        <f>IF(COUNT(BA631:BF631)=6,MAX($AV$3:AV630)+1,"")</f>
        <v/>
      </c>
      <c r="AW631" s="22" t="str">
        <f>IF(AX631="","",RANK(AX631,$AX$3:$AX$100003,1)+COUNTIF($AX$3:AX631,AX631)-1)</f>
        <v/>
      </c>
      <c r="AX631" s="22" t="str">
        <f t="shared" si="293"/>
        <v/>
      </c>
      <c r="AY631" s="22" t="str">
        <f>IF(AL631="","",IF(COUNTIF($AL$3:AL631,AL631)=1,1+MAX($AY$3:AY630),INDEX($AY$3:AY630,MATCH(AL631,$AL$3:AL631,0),0)))</f>
        <v/>
      </c>
      <c r="AZ631" s="22" t="str">
        <f>IF(AM631="","",IF(COUNTIF($AM$3:AM631,AM631)=1,1+MAX($AZ$3:AZ630),INDEX($AZ$3:AZ630,MATCH(AM631,$AM$3:AM631,0),0)))</f>
        <v/>
      </c>
      <c r="BA631" s="79" t="str">
        <f t="shared" si="294"/>
        <v/>
      </c>
      <c r="BB631" s="79" t="str">
        <f t="shared" si="295"/>
        <v/>
      </c>
      <c r="BC631" s="22" t="str">
        <f>IF($AL631="","",IF(COUNTIF(AL631,"*"&amp;BC$1&amp;"*"),COUNTIF(AL$3:AL631,"*"&amp;BC$1&amp;"*"),""))</f>
        <v/>
      </c>
      <c r="BD631" s="22" t="str">
        <f>IF($AL631="","",IF(COUNTIF(AM631,"*"&amp;BD$1&amp;"*"),COUNTIF(AM$3:AM631,"*"&amp;BD$1&amp;"*"),""))</f>
        <v/>
      </c>
      <c r="BE631" s="22" t="str">
        <f>IF($AL631="","",IF(COUNTIF(AN631,"*"&amp;BE$1&amp;"*"),COUNTIF(AN$3:AN631,"*"&amp;BE$1&amp;"*"),""))</f>
        <v/>
      </c>
      <c r="BF631" s="22" t="str">
        <f>IF($AL631="","",IF(COUNTIF(AO631,"*"&amp;BF$1&amp;"*"),COUNTIF(AO$3:AO631,"*"&amp;BF$1&amp;"*"),""))</f>
        <v/>
      </c>
      <c r="BG631" s="83" t="str">
        <f t="shared" si="296"/>
        <v/>
      </c>
      <c r="BH631" s="22" t="str">
        <f t="shared" si="297"/>
        <v/>
      </c>
      <c r="BI631" s="22" t="str">
        <f t="shared" si="298"/>
        <v/>
      </c>
      <c r="BK631" s="22" t="str">
        <f>IF($BK$1&gt;=1+MAX($BK$3:BK630),1+MAX($BK$3:BK630),"")</f>
        <v/>
      </c>
      <c r="BL631" s="22" t="str">
        <f t="shared" si="319"/>
        <v/>
      </c>
      <c r="BM631" s="22" t="str">
        <f t="shared" si="319"/>
        <v/>
      </c>
      <c r="BN631" s="22" t="str">
        <f t="shared" si="319"/>
        <v/>
      </c>
      <c r="BO631" s="22" t="str">
        <f t="shared" si="319"/>
        <v/>
      </c>
      <c r="BP631" s="22" t="str">
        <f t="shared" si="319"/>
        <v/>
      </c>
      <c r="BQ631" s="22" t="str">
        <f t="shared" si="319"/>
        <v/>
      </c>
      <c r="BR631" s="22" t="str">
        <f t="shared" si="319"/>
        <v/>
      </c>
      <c r="BS631" s="22" t="str">
        <f t="shared" si="319"/>
        <v/>
      </c>
      <c r="BT631" s="22" t="str">
        <f t="shared" si="319"/>
        <v/>
      </c>
      <c r="BU631" s="22" t="str">
        <f t="shared" si="319"/>
        <v/>
      </c>
      <c r="BV631" s="22" t="str">
        <f t="shared" si="319"/>
        <v/>
      </c>
    </row>
    <row r="632" spans="2:74" ht="30" customHeight="1" x14ac:dyDescent="0.2">
      <c r="B632" s="75"/>
      <c r="C632" s="75"/>
      <c r="D632" s="77"/>
      <c r="E632" s="49"/>
      <c r="F632" s="49"/>
      <c r="G632" s="50"/>
      <c r="H632" s="51"/>
      <c r="I632" s="50"/>
      <c r="J632" s="53"/>
      <c r="K632" s="55" t="str">
        <f t="shared" si="300"/>
        <v/>
      </c>
      <c r="L632" s="50" t="str">
        <f t="shared" si="301"/>
        <v/>
      </c>
      <c r="M632" s="50" t="str">
        <f t="shared" si="302"/>
        <v/>
      </c>
      <c r="N632" s="72" t="str">
        <f t="shared" si="303"/>
        <v/>
      </c>
      <c r="O632" s="72" t="str">
        <f t="shared" si="304"/>
        <v/>
      </c>
      <c r="P632" s="51" t="str">
        <f t="shared" si="305"/>
        <v/>
      </c>
      <c r="Q632" s="21"/>
      <c r="R632" s="68" t="str">
        <f t="shared" si="306"/>
        <v/>
      </c>
      <c r="S632" s="51" t="str">
        <f t="shared" si="307"/>
        <v/>
      </c>
      <c r="T632" s="24"/>
      <c r="U632" s="7" t="str">
        <f t="shared" si="291"/>
        <v/>
      </c>
      <c r="V632" s="8" t="str">
        <f t="shared" si="308"/>
        <v/>
      </c>
      <c r="W632" s="21"/>
      <c r="X632" s="14" t="str">
        <f t="shared" si="292"/>
        <v/>
      </c>
      <c r="Y632" s="14" t="str">
        <f t="shared" si="309"/>
        <v/>
      </c>
      <c r="Z632" s="8" t="str">
        <f t="shared" si="310"/>
        <v/>
      </c>
      <c r="AA632" s="24"/>
      <c r="AB632" s="4" t="str">
        <f>IF(B632="","",COUNT(B$3:B632))</f>
        <v/>
      </c>
      <c r="AC632" s="4" t="str">
        <f>IF(C632="","",COUNT(C$3:C632))</f>
        <v/>
      </c>
      <c r="AD632" s="4" t="str">
        <f>IF(D632="","",COUNT(D$3:D632))</f>
        <v/>
      </c>
      <c r="AE632" s="22" t="str">
        <f>IF(E632="","",COUNTA($E$3:E632))</f>
        <v/>
      </c>
      <c r="AF632" s="60" t="str">
        <f>IF(B632="",IF(OR($C632&lt;&gt;"",$D632&lt;&gt;"",$E632&lt;&gt;"",$F632&lt;&gt;""),INDEX(AF$3:AF631,MATCH(MAX(AB$3:AB631),AB$3:AB631,0),0),""),B632)</f>
        <v/>
      </c>
      <c r="AG632" s="60" t="str">
        <f>IF(C632="",IF(OR($B632&lt;&gt;"",$D632&lt;&gt;"",$E632&lt;&gt;"",$F632&lt;&gt;""),INDEX(AG$3:AG631,MATCH(MAX(AC$3:AC631),AC$3:AC631,0),0),""),C632)</f>
        <v/>
      </c>
      <c r="AH632" s="60" t="str">
        <f>IF(D632="",IF(OR($B632&lt;&gt;"",$C632&lt;&gt;"",$E632&lt;&gt;"",$F632&lt;&gt;""),INDEX(AH$3:AH631,MATCH(MAX(AD$3:AD631),AD$3:AD631,0),0),""),D632)</f>
        <v/>
      </c>
      <c r="AI632" s="19" t="str">
        <f t="shared" si="311"/>
        <v/>
      </c>
      <c r="AJ632" s="22" t="str">
        <f>IF(AK632="","",$AK632&amp;"@"&amp;AL632&amp;IF(AL632="","","@"&amp;COUNTIF($AI$3:AI632,AL632)))</f>
        <v/>
      </c>
      <c r="AK632" s="45" t="str">
        <f t="shared" si="312"/>
        <v/>
      </c>
      <c r="AL632" s="5" t="str">
        <f>IF(AI632="",IF(AND(F632&lt;&gt;"",E632=""),INDEX($AI$3:AI631,MATCH(MAX($AE$3:AE631),$AE$3:AE631,0),0),""),AI632)</f>
        <v/>
      </c>
      <c r="AM632" s="22" t="str">
        <f>IF(入力!F632="","",IFERROR(INDEX(設定!$B$3:$B$100003,IFERROR(MATCH("*"&amp;$F632&amp;"*",設定!B$3:B$100003,0),MATCH("*"&amp;$F632&amp;"*",設定!C$3:C$100003,0)),0),入力!F632))&amp;""</f>
        <v/>
      </c>
      <c r="AN632" s="22" t="str">
        <f>IF(AM632="","",IFERROR(IF(入力!I632="",INDEX(設定!$D$3:$D$100003,MATCH("*"&amp;$AM632&amp;"*",設定!B$3:B$100003,0),0),I632),I632))&amp;""</f>
        <v/>
      </c>
      <c r="AO632" s="22" t="str">
        <f t="shared" si="313"/>
        <v/>
      </c>
      <c r="AP632" s="22" t="str">
        <f t="shared" si="314"/>
        <v/>
      </c>
      <c r="AQ632" s="22" t="str">
        <f>IF(AM632="","",IFERROR(IF(入力!H632="",INDEX(設定!$E$3:$X$100003,MATCH("*"&amp;$AM632&amp;"*",設定!B$3:B$100003,0),MATCH($AK632,設定!$E$1:$X$1,1)),H632),H632))</f>
        <v/>
      </c>
      <c r="AR632" s="23" t="str">
        <f t="shared" si="315"/>
        <v/>
      </c>
      <c r="AS632" s="23" t="str">
        <f>IF(AND(AR632&lt;&gt;"",COUNTIF($AJ$3:AJ632,AJ632)=1),SUMIF($AJ$3:$AR$100003,AJ632,$AR$3:$AR$100003),"")</f>
        <v/>
      </c>
      <c r="AT632" s="23" t="str">
        <f>IF(AND(COUNTIF($AK$3:AK632,AK632)=COUNTIF($AK$3:AK100632,AK632),AK632&lt;&gt;""),SUMIF($AK$3:AK632,AK632,$AR$3:AR632),"")</f>
        <v/>
      </c>
      <c r="AU632" s="125"/>
      <c r="AV632" s="22" t="str">
        <f>IF(COUNT(BA632:BF632)=6,MAX($AV$3:AV631)+1,"")</f>
        <v/>
      </c>
      <c r="AW632" s="22" t="str">
        <f>IF(AX632="","",RANK(AX632,$AX$3:$AX$100003,1)+COUNTIF($AX$3:AX632,AX632)-1)</f>
        <v/>
      </c>
      <c r="AX632" s="22" t="str">
        <f t="shared" si="293"/>
        <v/>
      </c>
      <c r="AY632" s="22" t="str">
        <f>IF(AL632="","",IF(COUNTIF($AL$3:AL632,AL632)=1,1+MAX($AY$3:AY631),INDEX($AY$3:AY631,MATCH(AL632,$AL$3:AL632,0),0)))</f>
        <v/>
      </c>
      <c r="AZ632" s="22" t="str">
        <f>IF(AM632="","",IF(COUNTIF($AM$3:AM632,AM632)=1,1+MAX($AZ$3:AZ631),INDEX($AZ$3:AZ631,MATCH(AM632,$AM$3:AM632,0),0)))</f>
        <v/>
      </c>
      <c r="BA632" s="79" t="str">
        <f t="shared" si="294"/>
        <v/>
      </c>
      <c r="BB632" s="79" t="str">
        <f t="shared" si="295"/>
        <v/>
      </c>
      <c r="BC632" s="22" t="str">
        <f>IF($AL632="","",IF(COUNTIF(AL632,"*"&amp;BC$1&amp;"*"),COUNTIF(AL$3:AL632,"*"&amp;BC$1&amp;"*"),""))</f>
        <v/>
      </c>
      <c r="BD632" s="22" t="str">
        <f>IF($AL632="","",IF(COUNTIF(AM632,"*"&amp;BD$1&amp;"*"),COUNTIF(AM$3:AM632,"*"&amp;BD$1&amp;"*"),""))</f>
        <v/>
      </c>
      <c r="BE632" s="22" t="str">
        <f>IF($AL632="","",IF(COUNTIF(AN632,"*"&amp;BE$1&amp;"*"),COUNTIF(AN$3:AN632,"*"&amp;BE$1&amp;"*"),""))</f>
        <v/>
      </c>
      <c r="BF632" s="22" t="str">
        <f>IF($AL632="","",IF(COUNTIF(AO632,"*"&amp;BF$1&amp;"*"),COUNTIF(AO$3:AO632,"*"&amp;BF$1&amp;"*"),""))</f>
        <v/>
      </c>
      <c r="BG632" s="83" t="str">
        <f t="shared" si="296"/>
        <v/>
      </c>
      <c r="BH632" s="22" t="str">
        <f t="shared" si="297"/>
        <v/>
      </c>
      <c r="BI632" s="22" t="str">
        <f t="shared" si="298"/>
        <v/>
      </c>
      <c r="BK632" s="22" t="str">
        <f>IF($BK$1&gt;=1+MAX($BK$3:BK631),1+MAX($BK$3:BK631),"")</f>
        <v/>
      </c>
      <c r="BL632" s="22" t="str">
        <f t="shared" si="319"/>
        <v/>
      </c>
      <c r="BM632" s="22" t="str">
        <f t="shared" si="319"/>
        <v/>
      </c>
      <c r="BN632" s="22" t="str">
        <f t="shared" si="319"/>
        <v/>
      </c>
      <c r="BO632" s="22" t="str">
        <f t="shared" si="319"/>
        <v/>
      </c>
      <c r="BP632" s="22" t="str">
        <f t="shared" si="319"/>
        <v/>
      </c>
      <c r="BQ632" s="22" t="str">
        <f t="shared" si="319"/>
        <v/>
      </c>
      <c r="BR632" s="22" t="str">
        <f t="shared" si="319"/>
        <v/>
      </c>
      <c r="BS632" s="22" t="str">
        <f t="shared" si="319"/>
        <v/>
      </c>
      <c r="BT632" s="22" t="str">
        <f t="shared" si="319"/>
        <v/>
      </c>
      <c r="BU632" s="22" t="str">
        <f t="shared" si="319"/>
        <v/>
      </c>
      <c r="BV632" s="22" t="str">
        <f t="shared" si="319"/>
        <v/>
      </c>
    </row>
    <row r="633" spans="2:74" ht="30" customHeight="1" x14ac:dyDescent="0.2">
      <c r="B633" s="75"/>
      <c r="C633" s="75"/>
      <c r="D633" s="77"/>
      <c r="E633" s="49"/>
      <c r="F633" s="49"/>
      <c r="G633" s="50"/>
      <c r="H633" s="51"/>
      <c r="I633" s="50"/>
      <c r="J633" s="53"/>
      <c r="K633" s="55" t="str">
        <f t="shared" si="300"/>
        <v/>
      </c>
      <c r="L633" s="50" t="str">
        <f t="shared" si="301"/>
        <v/>
      </c>
      <c r="M633" s="50" t="str">
        <f t="shared" si="302"/>
        <v/>
      </c>
      <c r="N633" s="72" t="str">
        <f t="shared" si="303"/>
        <v/>
      </c>
      <c r="O633" s="72" t="str">
        <f t="shared" si="304"/>
        <v/>
      </c>
      <c r="P633" s="51" t="str">
        <f t="shared" si="305"/>
        <v/>
      </c>
      <c r="Q633" s="21"/>
      <c r="R633" s="68" t="str">
        <f t="shared" si="306"/>
        <v/>
      </c>
      <c r="S633" s="51" t="str">
        <f t="shared" si="307"/>
        <v/>
      </c>
      <c r="T633" s="24"/>
      <c r="U633" s="7" t="str">
        <f t="shared" si="291"/>
        <v/>
      </c>
      <c r="V633" s="8" t="str">
        <f t="shared" si="308"/>
        <v/>
      </c>
      <c r="W633" s="21"/>
      <c r="X633" s="14" t="str">
        <f t="shared" si="292"/>
        <v/>
      </c>
      <c r="Y633" s="14" t="str">
        <f t="shared" si="309"/>
        <v/>
      </c>
      <c r="Z633" s="8" t="str">
        <f t="shared" si="310"/>
        <v/>
      </c>
      <c r="AA633" s="24"/>
      <c r="AB633" s="4" t="str">
        <f>IF(B633="","",COUNT(B$3:B633))</f>
        <v/>
      </c>
      <c r="AC633" s="4" t="str">
        <f>IF(C633="","",COUNT(C$3:C633))</f>
        <v/>
      </c>
      <c r="AD633" s="4" t="str">
        <f>IF(D633="","",COUNT(D$3:D633))</f>
        <v/>
      </c>
      <c r="AE633" s="22" t="str">
        <f>IF(E633="","",COUNTA($E$3:E633))</f>
        <v/>
      </c>
      <c r="AF633" s="60" t="str">
        <f>IF(B633="",IF(OR($C633&lt;&gt;"",$D633&lt;&gt;"",$E633&lt;&gt;"",$F633&lt;&gt;""),INDEX(AF$3:AF632,MATCH(MAX(AB$3:AB632),AB$3:AB632,0),0),""),B633)</f>
        <v/>
      </c>
      <c r="AG633" s="60" t="str">
        <f>IF(C633="",IF(OR($B633&lt;&gt;"",$D633&lt;&gt;"",$E633&lt;&gt;"",$F633&lt;&gt;""),INDEX(AG$3:AG632,MATCH(MAX(AC$3:AC632),AC$3:AC632,0),0),""),C633)</f>
        <v/>
      </c>
      <c r="AH633" s="60" t="str">
        <f>IF(D633="",IF(OR($B633&lt;&gt;"",$C633&lt;&gt;"",$E633&lt;&gt;"",$F633&lt;&gt;""),INDEX(AH$3:AH632,MATCH(MAX(AD$3:AD632),AD$3:AD632,0),0),""),D633)</f>
        <v/>
      </c>
      <c r="AI633" s="19" t="str">
        <f t="shared" si="311"/>
        <v/>
      </c>
      <c r="AJ633" s="22" t="str">
        <f>IF(AK633="","",$AK633&amp;"@"&amp;AL633&amp;IF(AL633="","","@"&amp;COUNTIF($AI$3:AI633,AL633)))</f>
        <v/>
      </c>
      <c r="AK633" s="45" t="str">
        <f t="shared" si="312"/>
        <v/>
      </c>
      <c r="AL633" s="5" t="str">
        <f>IF(AI633="",IF(AND(F633&lt;&gt;"",E633=""),INDEX($AI$3:AI632,MATCH(MAX($AE$3:AE632),$AE$3:AE632,0),0),""),AI633)</f>
        <v/>
      </c>
      <c r="AM633" s="22" t="str">
        <f>IF(入力!F633="","",IFERROR(INDEX(設定!$B$3:$B$100003,IFERROR(MATCH("*"&amp;$F633&amp;"*",設定!B$3:B$100003,0),MATCH("*"&amp;$F633&amp;"*",設定!C$3:C$100003,0)),0),入力!F633))&amp;""</f>
        <v/>
      </c>
      <c r="AN633" s="22" t="str">
        <f>IF(AM633="","",IFERROR(IF(入力!I633="",INDEX(設定!$D$3:$D$100003,MATCH("*"&amp;$AM633&amp;"*",設定!B$3:B$100003,0),0),I633),I633))&amp;""</f>
        <v/>
      </c>
      <c r="AO633" s="22" t="str">
        <f t="shared" si="313"/>
        <v/>
      </c>
      <c r="AP633" s="22" t="str">
        <f t="shared" si="314"/>
        <v/>
      </c>
      <c r="AQ633" s="22" t="str">
        <f>IF(AM633="","",IFERROR(IF(入力!H633="",INDEX(設定!$E$3:$X$100003,MATCH("*"&amp;$AM633&amp;"*",設定!B$3:B$100003,0),MATCH($AK633,設定!$E$1:$X$1,1)),H633),H633))</f>
        <v/>
      </c>
      <c r="AR633" s="23" t="str">
        <f t="shared" si="315"/>
        <v/>
      </c>
      <c r="AS633" s="23" t="str">
        <f>IF(AND(AR633&lt;&gt;"",COUNTIF($AJ$3:AJ633,AJ633)=1),SUMIF($AJ$3:$AR$100003,AJ633,$AR$3:$AR$100003),"")</f>
        <v/>
      </c>
      <c r="AT633" s="23" t="str">
        <f>IF(AND(COUNTIF($AK$3:AK633,AK633)=COUNTIF($AK$3:AK100633,AK633),AK633&lt;&gt;""),SUMIF($AK$3:AK633,AK633,$AR$3:AR633),"")</f>
        <v/>
      </c>
      <c r="AU633" s="125"/>
      <c r="AV633" s="22" t="str">
        <f>IF(COUNT(BA633:BF633)=6,MAX($AV$3:AV632)+1,"")</f>
        <v/>
      </c>
      <c r="AW633" s="22" t="str">
        <f>IF(AX633="","",RANK(AX633,$AX$3:$AX$100003,1)+COUNTIF($AX$3:AX633,AX633)-1)</f>
        <v/>
      </c>
      <c r="AX633" s="22" t="str">
        <f t="shared" si="293"/>
        <v/>
      </c>
      <c r="AY633" s="22" t="str">
        <f>IF(AL633="","",IF(COUNTIF($AL$3:AL633,AL633)=1,1+MAX($AY$3:AY632),INDEX($AY$3:AY632,MATCH(AL633,$AL$3:AL633,0),0)))</f>
        <v/>
      </c>
      <c r="AZ633" s="22" t="str">
        <f>IF(AM633="","",IF(COUNTIF($AM$3:AM633,AM633)=1,1+MAX($AZ$3:AZ632),INDEX($AZ$3:AZ632,MATCH(AM633,$AM$3:AM633,0),0)))</f>
        <v/>
      </c>
      <c r="BA633" s="79" t="str">
        <f t="shared" si="294"/>
        <v/>
      </c>
      <c r="BB633" s="79" t="str">
        <f t="shared" si="295"/>
        <v/>
      </c>
      <c r="BC633" s="22" t="str">
        <f>IF($AL633="","",IF(COUNTIF(AL633,"*"&amp;BC$1&amp;"*"),COUNTIF(AL$3:AL633,"*"&amp;BC$1&amp;"*"),""))</f>
        <v/>
      </c>
      <c r="BD633" s="22" t="str">
        <f>IF($AL633="","",IF(COUNTIF(AM633,"*"&amp;BD$1&amp;"*"),COUNTIF(AM$3:AM633,"*"&amp;BD$1&amp;"*"),""))</f>
        <v/>
      </c>
      <c r="BE633" s="22" t="str">
        <f>IF($AL633="","",IF(COUNTIF(AN633,"*"&amp;BE$1&amp;"*"),COUNTIF(AN$3:AN633,"*"&amp;BE$1&amp;"*"),""))</f>
        <v/>
      </c>
      <c r="BF633" s="22" t="str">
        <f>IF($AL633="","",IF(COUNTIF(AO633,"*"&amp;BF$1&amp;"*"),COUNTIF(AO$3:AO633,"*"&amp;BF$1&amp;"*"),""))</f>
        <v/>
      </c>
      <c r="BG633" s="83" t="str">
        <f t="shared" si="296"/>
        <v/>
      </c>
      <c r="BH633" s="22" t="str">
        <f t="shared" si="297"/>
        <v/>
      </c>
      <c r="BI633" s="22" t="str">
        <f t="shared" si="298"/>
        <v/>
      </c>
      <c r="BK633" s="22" t="str">
        <f>IF($BK$1&gt;=1+MAX($BK$3:BK632),1+MAX($BK$3:BK632),"")</f>
        <v/>
      </c>
      <c r="BL633" s="22" t="str">
        <f t="shared" ref="BL633:BV642" si="320">IFERROR(IF($BK633="","",INDEX($AF$3:$AR$100003,MATCH($BK633,INDEX($AV$3:$AW$100003,0,MATCH($BL$1,$AV$2:$AW$2,0)),0),MATCH(BL$2,$AF$2:$AR$2,0))),"")</f>
        <v/>
      </c>
      <c r="BM633" s="22" t="str">
        <f t="shared" si="320"/>
        <v/>
      </c>
      <c r="BN633" s="22" t="str">
        <f t="shared" si="320"/>
        <v/>
      </c>
      <c r="BO633" s="22" t="str">
        <f t="shared" si="320"/>
        <v/>
      </c>
      <c r="BP633" s="22" t="str">
        <f t="shared" si="320"/>
        <v/>
      </c>
      <c r="BQ633" s="22" t="str">
        <f t="shared" si="320"/>
        <v/>
      </c>
      <c r="BR633" s="22" t="str">
        <f t="shared" si="320"/>
        <v/>
      </c>
      <c r="BS633" s="22" t="str">
        <f t="shared" si="320"/>
        <v/>
      </c>
      <c r="BT633" s="22" t="str">
        <f t="shared" si="320"/>
        <v/>
      </c>
      <c r="BU633" s="22" t="str">
        <f t="shared" si="320"/>
        <v/>
      </c>
      <c r="BV633" s="22" t="str">
        <f t="shared" si="320"/>
        <v/>
      </c>
    </row>
    <row r="634" spans="2:74" ht="30" customHeight="1" x14ac:dyDescent="0.2">
      <c r="B634" s="75"/>
      <c r="C634" s="75"/>
      <c r="D634" s="77"/>
      <c r="E634" s="49"/>
      <c r="F634" s="49"/>
      <c r="G634" s="50"/>
      <c r="H634" s="51"/>
      <c r="I634" s="50"/>
      <c r="J634" s="53"/>
      <c r="K634" s="55" t="str">
        <f t="shared" si="300"/>
        <v/>
      </c>
      <c r="L634" s="50" t="str">
        <f t="shared" si="301"/>
        <v/>
      </c>
      <c r="M634" s="50" t="str">
        <f t="shared" si="302"/>
        <v/>
      </c>
      <c r="N634" s="72" t="str">
        <f t="shared" si="303"/>
        <v/>
      </c>
      <c r="O634" s="72" t="str">
        <f t="shared" si="304"/>
        <v/>
      </c>
      <c r="P634" s="51" t="str">
        <f t="shared" si="305"/>
        <v/>
      </c>
      <c r="Q634" s="21"/>
      <c r="R634" s="68" t="str">
        <f t="shared" si="306"/>
        <v/>
      </c>
      <c r="S634" s="51" t="str">
        <f t="shared" si="307"/>
        <v/>
      </c>
      <c r="T634" s="24"/>
      <c r="U634" s="7" t="str">
        <f t="shared" si="291"/>
        <v/>
      </c>
      <c r="V634" s="8" t="str">
        <f t="shared" si="308"/>
        <v/>
      </c>
      <c r="W634" s="21"/>
      <c r="X634" s="14" t="str">
        <f t="shared" si="292"/>
        <v/>
      </c>
      <c r="Y634" s="14" t="str">
        <f t="shared" si="309"/>
        <v/>
      </c>
      <c r="Z634" s="8" t="str">
        <f t="shared" si="310"/>
        <v/>
      </c>
      <c r="AA634" s="24"/>
      <c r="AB634" s="4" t="str">
        <f>IF(B634="","",COUNT(B$3:B634))</f>
        <v/>
      </c>
      <c r="AC634" s="4" t="str">
        <f>IF(C634="","",COUNT(C$3:C634))</f>
        <v/>
      </c>
      <c r="AD634" s="4" t="str">
        <f>IF(D634="","",COUNT(D$3:D634))</f>
        <v/>
      </c>
      <c r="AE634" s="22" t="str">
        <f>IF(E634="","",COUNTA($E$3:E634))</f>
        <v/>
      </c>
      <c r="AF634" s="60" t="str">
        <f>IF(B634="",IF(OR($C634&lt;&gt;"",$D634&lt;&gt;"",$E634&lt;&gt;"",$F634&lt;&gt;""),INDEX(AF$3:AF633,MATCH(MAX(AB$3:AB633),AB$3:AB633,0),0),""),B634)</f>
        <v/>
      </c>
      <c r="AG634" s="60" t="str">
        <f>IF(C634="",IF(OR($B634&lt;&gt;"",$D634&lt;&gt;"",$E634&lt;&gt;"",$F634&lt;&gt;""),INDEX(AG$3:AG633,MATCH(MAX(AC$3:AC633),AC$3:AC633,0),0),""),C634)</f>
        <v/>
      </c>
      <c r="AH634" s="60" t="str">
        <f>IF(D634="",IF(OR($B634&lt;&gt;"",$C634&lt;&gt;"",$E634&lt;&gt;"",$F634&lt;&gt;""),INDEX(AH$3:AH633,MATCH(MAX(AD$3:AD633),AD$3:AD633,0),0),""),D634)</f>
        <v/>
      </c>
      <c r="AI634" s="19" t="str">
        <f t="shared" si="311"/>
        <v/>
      </c>
      <c r="AJ634" s="22" t="str">
        <f>IF(AK634="","",$AK634&amp;"@"&amp;AL634&amp;IF(AL634="","","@"&amp;COUNTIF($AI$3:AI634,AL634)))</f>
        <v/>
      </c>
      <c r="AK634" s="45" t="str">
        <f t="shared" si="312"/>
        <v/>
      </c>
      <c r="AL634" s="5" t="str">
        <f>IF(AI634="",IF(AND(F634&lt;&gt;"",E634=""),INDEX($AI$3:AI633,MATCH(MAX($AE$3:AE633),$AE$3:AE633,0),0),""),AI634)</f>
        <v/>
      </c>
      <c r="AM634" s="22" t="str">
        <f>IF(入力!F634="","",IFERROR(INDEX(設定!$B$3:$B$100003,IFERROR(MATCH("*"&amp;$F634&amp;"*",設定!B$3:B$100003,0),MATCH("*"&amp;$F634&amp;"*",設定!C$3:C$100003,0)),0),入力!F634))&amp;""</f>
        <v/>
      </c>
      <c r="AN634" s="22" t="str">
        <f>IF(AM634="","",IFERROR(IF(入力!I634="",INDEX(設定!$D$3:$D$100003,MATCH("*"&amp;$AM634&amp;"*",設定!B$3:B$100003,0),0),I634),I634))&amp;""</f>
        <v/>
      </c>
      <c r="AO634" s="22" t="str">
        <f t="shared" si="313"/>
        <v/>
      </c>
      <c r="AP634" s="22" t="str">
        <f t="shared" si="314"/>
        <v/>
      </c>
      <c r="AQ634" s="22" t="str">
        <f>IF(AM634="","",IFERROR(IF(入力!H634="",INDEX(設定!$E$3:$X$100003,MATCH("*"&amp;$AM634&amp;"*",設定!B$3:B$100003,0),MATCH($AK634,設定!$E$1:$X$1,1)),H634),H634))</f>
        <v/>
      </c>
      <c r="AR634" s="23" t="str">
        <f t="shared" si="315"/>
        <v/>
      </c>
      <c r="AS634" s="23" t="str">
        <f>IF(AND(AR634&lt;&gt;"",COUNTIF($AJ$3:AJ634,AJ634)=1),SUMIF($AJ$3:$AR$100003,AJ634,$AR$3:$AR$100003),"")</f>
        <v/>
      </c>
      <c r="AT634" s="23" t="str">
        <f>IF(AND(COUNTIF($AK$3:AK634,AK634)=COUNTIF($AK$3:AK100634,AK634),AK634&lt;&gt;""),SUMIF($AK$3:AK634,AK634,$AR$3:AR634),"")</f>
        <v/>
      </c>
      <c r="AU634" s="125"/>
      <c r="AV634" s="22" t="str">
        <f>IF(COUNT(BA634:BF634)=6,MAX($AV$3:AV633)+1,"")</f>
        <v/>
      </c>
      <c r="AW634" s="22" t="str">
        <f>IF(AX634="","",RANK(AX634,$AX$3:$AX$100003,1)+COUNTIF($AX$3:AX634,AX634)-1)</f>
        <v/>
      </c>
      <c r="AX634" s="22" t="str">
        <f t="shared" si="293"/>
        <v/>
      </c>
      <c r="AY634" s="22" t="str">
        <f>IF(AL634="","",IF(COUNTIF($AL$3:AL634,AL634)=1,1+MAX($AY$3:AY633),INDEX($AY$3:AY633,MATCH(AL634,$AL$3:AL634,0),0)))</f>
        <v/>
      </c>
      <c r="AZ634" s="22" t="str">
        <f>IF(AM634="","",IF(COUNTIF($AM$3:AM634,AM634)=1,1+MAX($AZ$3:AZ633),INDEX($AZ$3:AZ633,MATCH(AM634,$AM$3:AM634,0),0)))</f>
        <v/>
      </c>
      <c r="BA634" s="79" t="str">
        <f t="shared" si="294"/>
        <v/>
      </c>
      <c r="BB634" s="79" t="str">
        <f t="shared" si="295"/>
        <v/>
      </c>
      <c r="BC634" s="22" t="str">
        <f>IF($AL634="","",IF(COUNTIF(AL634,"*"&amp;BC$1&amp;"*"),COUNTIF(AL$3:AL634,"*"&amp;BC$1&amp;"*"),""))</f>
        <v/>
      </c>
      <c r="BD634" s="22" t="str">
        <f>IF($AL634="","",IF(COUNTIF(AM634,"*"&amp;BD$1&amp;"*"),COUNTIF(AM$3:AM634,"*"&amp;BD$1&amp;"*"),""))</f>
        <v/>
      </c>
      <c r="BE634" s="22" t="str">
        <f>IF($AL634="","",IF(COUNTIF(AN634,"*"&amp;BE$1&amp;"*"),COUNTIF(AN$3:AN634,"*"&amp;BE$1&amp;"*"),""))</f>
        <v/>
      </c>
      <c r="BF634" s="22" t="str">
        <f>IF($AL634="","",IF(COUNTIF(AO634,"*"&amp;BF$1&amp;"*"),COUNTIF(AO$3:AO634,"*"&amp;BF$1&amp;"*"),""))</f>
        <v/>
      </c>
      <c r="BG634" s="83" t="str">
        <f t="shared" si="296"/>
        <v/>
      </c>
      <c r="BH634" s="22" t="str">
        <f t="shared" si="297"/>
        <v/>
      </c>
      <c r="BI634" s="22" t="str">
        <f t="shared" si="298"/>
        <v/>
      </c>
      <c r="BK634" s="22" t="str">
        <f>IF($BK$1&gt;=1+MAX($BK$3:BK633),1+MAX($BK$3:BK633),"")</f>
        <v/>
      </c>
      <c r="BL634" s="22" t="str">
        <f t="shared" si="320"/>
        <v/>
      </c>
      <c r="BM634" s="22" t="str">
        <f t="shared" si="320"/>
        <v/>
      </c>
      <c r="BN634" s="22" t="str">
        <f t="shared" si="320"/>
        <v/>
      </c>
      <c r="BO634" s="22" t="str">
        <f t="shared" si="320"/>
        <v/>
      </c>
      <c r="BP634" s="22" t="str">
        <f t="shared" si="320"/>
        <v/>
      </c>
      <c r="BQ634" s="22" t="str">
        <f t="shared" si="320"/>
        <v/>
      </c>
      <c r="BR634" s="22" t="str">
        <f t="shared" si="320"/>
        <v/>
      </c>
      <c r="BS634" s="22" t="str">
        <f t="shared" si="320"/>
        <v/>
      </c>
      <c r="BT634" s="22" t="str">
        <f t="shared" si="320"/>
        <v/>
      </c>
      <c r="BU634" s="22" t="str">
        <f t="shared" si="320"/>
        <v/>
      </c>
      <c r="BV634" s="22" t="str">
        <f t="shared" si="320"/>
        <v/>
      </c>
    </row>
    <row r="635" spans="2:74" ht="30" customHeight="1" x14ac:dyDescent="0.2">
      <c r="B635" s="75"/>
      <c r="C635" s="75"/>
      <c r="D635" s="77"/>
      <c r="E635" s="49"/>
      <c r="F635" s="49"/>
      <c r="G635" s="50"/>
      <c r="H635" s="51"/>
      <c r="I635" s="50"/>
      <c r="J635" s="53"/>
      <c r="K635" s="55" t="str">
        <f t="shared" si="300"/>
        <v/>
      </c>
      <c r="L635" s="50" t="str">
        <f t="shared" si="301"/>
        <v/>
      </c>
      <c r="M635" s="50" t="str">
        <f t="shared" si="302"/>
        <v/>
      </c>
      <c r="N635" s="72" t="str">
        <f t="shared" si="303"/>
        <v/>
      </c>
      <c r="O635" s="72" t="str">
        <f t="shared" si="304"/>
        <v/>
      </c>
      <c r="P635" s="51" t="str">
        <f t="shared" si="305"/>
        <v/>
      </c>
      <c r="Q635" s="21"/>
      <c r="R635" s="68" t="str">
        <f t="shared" si="306"/>
        <v/>
      </c>
      <c r="S635" s="51" t="str">
        <f t="shared" si="307"/>
        <v/>
      </c>
      <c r="T635" s="24"/>
      <c r="U635" s="7" t="str">
        <f t="shared" si="291"/>
        <v/>
      </c>
      <c r="V635" s="8" t="str">
        <f t="shared" si="308"/>
        <v/>
      </c>
      <c r="W635" s="21"/>
      <c r="X635" s="14" t="str">
        <f t="shared" si="292"/>
        <v/>
      </c>
      <c r="Y635" s="14" t="str">
        <f t="shared" si="309"/>
        <v/>
      </c>
      <c r="Z635" s="8" t="str">
        <f t="shared" si="310"/>
        <v/>
      </c>
      <c r="AA635" s="24"/>
      <c r="AB635" s="4" t="str">
        <f>IF(B635="","",COUNT(B$3:B635))</f>
        <v/>
      </c>
      <c r="AC635" s="4" t="str">
        <f>IF(C635="","",COUNT(C$3:C635))</f>
        <v/>
      </c>
      <c r="AD635" s="4" t="str">
        <f>IF(D635="","",COUNT(D$3:D635))</f>
        <v/>
      </c>
      <c r="AE635" s="22" t="str">
        <f>IF(E635="","",COUNTA($E$3:E635))</f>
        <v/>
      </c>
      <c r="AF635" s="60" t="str">
        <f>IF(B635="",IF(OR($C635&lt;&gt;"",$D635&lt;&gt;"",$E635&lt;&gt;"",$F635&lt;&gt;""),INDEX(AF$3:AF634,MATCH(MAX(AB$3:AB634),AB$3:AB634,0),0),""),B635)</f>
        <v/>
      </c>
      <c r="AG635" s="60" t="str">
        <f>IF(C635="",IF(OR($B635&lt;&gt;"",$D635&lt;&gt;"",$E635&lt;&gt;"",$F635&lt;&gt;""),INDEX(AG$3:AG634,MATCH(MAX(AC$3:AC634),AC$3:AC634,0),0),""),C635)</f>
        <v/>
      </c>
      <c r="AH635" s="60" t="str">
        <f>IF(D635="",IF(OR($B635&lt;&gt;"",$C635&lt;&gt;"",$E635&lt;&gt;"",$F635&lt;&gt;""),INDEX(AH$3:AH634,MATCH(MAX(AD$3:AD634),AD$3:AD634,0),0),""),D635)</f>
        <v/>
      </c>
      <c r="AI635" s="19" t="str">
        <f t="shared" si="311"/>
        <v/>
      </c>
      <c r="AJ635" s="22" t="str">
        <f>IF(AK635="","",$AK635&amp;"@"&amp;AL635&amp;IF(AL635="","","@"&amp;COUNTIF($AI$3:AI635,AL635)))</f>
        <v/>
      </c>
      <c r="AK635" s="45" t="str">
        <f t="shared" si="312"/>
        <v/>
      </c>
      <c r="AL635" s="5" t="str">
        <f>IF(AI635="",IF(AND(F635&lt;&gt;"",E635=""),INDEX($AI$3:AI634,MATCH(MAX($AE$3:AE634),$AE$3:AE634,0),0),""),AI635)</f>
        <v/>
      </c>
      <c r="AM635" s="22" t="str">
        <f>IF(入力!F635="","",IFERROR(INDEX(設定!$B$3:$B$100003,IFERROR(MATCH("*"&amp;$F635&amp;"*",設定!B$3:B$100003,0),MATCH("*"&amp;$F635&amp;"*",設定!C$3:C$100003,0)),0),入力!F635))&amp;""</f>
        <v/>
      </c>
      <c r="AN635" s="22" t="str">
        <f>IF(AM635="","",IFERROR(IF(入力!I635="",INDEX(設定!$D$3:$D$100003,MATCH("*"&amp;$AM635&amp;"*",設定!B$3:B$100003,0),0),I635),I635))&amp;""</f>
        <v/>
      </c>
      <c r="AO635" s="22" t="str">
        <f t="shared" si="313"/>
        <v/>
      </c>
      <c r="AP635" s="22" t="str">
        <f t="shared" si="314"/>
        <v/>
      </c>
      <c r="AQ635" s="22" t="str">
        <f>IF(AM635="","",IFERROR(IF(入力!H635="",INDEX(設定!$E$3:$X$100003,MATCH("*"&amp;$AM635&amp;"*",設定!B$3:B$100003,0),MATCH($AK635,設定!$E$1:$X$1,1)),H635),H635))</f>
        <v/>
      </c>
      <c r="AR635" s="23" t="str">
        <f t="shared" si="315"/>
        <v/>
      </c>
      <c r="AS635" s="23" t="str">
        <f>IF(AND(AR635&lt;&gt;"",COUNTIF($AJ$3:AJ635,AJ635)=1),SUMIF($AJ$3:$AR$100003,AJ635,$AR$3:$AR$100003),"")</f>
        <v/>
      </c>
      <c r="AT635" s="23" t="str">
        <f>IF(AND(COUNTIF($AK$3:AK635,AK635)=COUNTIF($AK$3:AK100635,AK635),AK635&lt;&gt;""),SUMIF($AK$3:AK635,AK635,$AR$3:AR635),"")</f>
        <v/>
      </c>
      <c r="AU635" s="125"/>
      <c r="AV635" s="22" t="str">
        <f>IF(COUNT(BA635:BF635)=6,MAX($AV$3:AV634)+1,"")</f>
        <v/>
      </c>
      <c r="AW635" s="22" t="str">
        <f>IF(AX635="","",RANK(AX635,$AX$3:$AX$100003,1)+COUNTIF($AX$3:AX635,AX635)-1)</f>
        <v/>
      </c>
      <c r="AX635" s="22" t="str">
        <f t="shared" si="293"/>
        <v/>
      </c>
      <c r="AY635" s="22" t="str">
        <f>IF(AL635="","",IF(COUNTIF($AL$3:AL635,AL635)=1,1+MAX($AY$3:AY634),INDEX($AY$3:AY634,MATCH(AL635,$AL$3:AL635,0),0)))</f>
        <v/>
      </c>
      <c r="AZ635" s="22" t="str">
        <f>IF(AM635="","",IF(COUNTIF($AM$3:AM635,AM635)=1,1+MAX($AZ$3:AZ634),INDEX($AZ$3:AZ634,MATCH(AM635,$AM$3:AM635,0),0)))</f>
        <v/>
      </c>
      <c r="BA635" s="79" t="str">
        <f t="shared" si="294"/>
        <v/>
      </c>
      <c r="BB635" s="79" t="str">
        <f t="shared" si="295"/>
        <v/>
      </c>
      <c r="BC635" s="22" t="str">
        <f>IF($AL635="","",IF(COUNTIF(AL635,"*"&amp;BC$1&amp;"*"),COUNTIF(AL$3:AL635,"*"&amp;BC$1&amp;"*"),""))</f>
        <v/>
      </c>
      <c r="BD635" s="22" t="str">
        <f>IF($AL635="","",IF(COUNTIF(AM635,"*"&amp;BD$1&amp;"*"),COUNTIF(AM$3:AM635,"*"&amp;BD$1&amp;"*"),""))</f>
        <v/>
      </c>
      <c r="BE635" s="22" t="str">
        <f>IF($AL635="","",IF(COUNTIF(AN635,"*"&amp;BE$1&amp;"*"),COUNTIF(AN$3:AN635,"*"&amp;BE$1&amp;"*"),""))</f>
        <v/>
      </c>
      <c r="BF635" s="22" t="str">
        <f>IF($AL635="","",IF(COUNTIF(AO635,"*"&amp;BF$1&amp;"*"),COUNTIF(AO$3:AO635,"*"&amp;BF$1&amp;"*"),""))</f>
        <v/>
      </c>
      <c r="BG635" s="83" t="str">
        <f t="shared" si="296"/>
        <v/>
      </c>
      <c r="BH635" s="22" t="str">
        <f t="shared" si="297"/>
        <v/>
      </c>
      <c r="BI635" s="22" t="str">
        <f t="shared" si="298"/>
        <v/>
      </c>
      <c r="BK635" s="22" t="str">
        <f>IF($BK$1&gt;=1+MAX($BK$3:BK634),1+MAX($BK$3:BK634),"")</f>
        <v/>
      </c>
      <c r="BL635" s="22" t="str">
        <f t="shared" si="320"/>
        <v/>
      </c>
      <c r="BM635" s="22" t="str">
        <f t="shared" si="320"/>
        <v/>
      </c>
      <c r="BN635" s="22" t="str">
        <f t="shared" si="320"/>
        <v/>
      </c>
      <c r="BO635" s="22" t="str">
        <f t="shared" si="320"/>
        <v/>
      </c>
      <c r="BP635" s="22" t="str">
        <f t="shared" si="320"/>
        <v/>
      </c>
      <c r="BQ635" s="22" t="str">
        <f t="shared" si="320"/>
        <v/>
      </c>
      <c r="BR635" s="22" t="str">
        <f t="shared" si="320"/>
        <v/>
      </c>
      <c r="BS635" s="22" t="str">
        <f t="shared" si="320"/>
        <v/>
      </c>
      <c r="BT635" s="22" t="str">
        <f t="shared" si="320"/>
        <v/>
      </c>
      <c r="BU635" s="22" t="str">
        <f t="shared" si="320"/>
        <v/>
      </c>
      <c r="BV635" s="22" t="str">
        <f t="shared" si="320"/>
        <v/>
      </c>
    </row>
    <row r="636" spans="2:74" ht="30" customHeight="1" x14ac:dyDescent="0.2">
      <c r="B636" s="75"/>
      <c r="C636" s="75"/>
      <c r="D636" s="77"/>
      <c r="E636" s="49"/>
      <c r="F636" s="49"/>
      <c r="G636" s="50"/>
      <c r="H636" s="51"/>
      <c r="I636" s="50"/>
      <c r="J636" s="53"/>
      <c r="K636" s="55" t="str">
        <f t="shared" si="300"/>
        <v/>
      </c>
      <c r="L636" s="50" t="str">
        <f t="shared" si="301"/>
        <v/>
      </c>
      <c r="M636" s="50" t="str">
        <f t="shared" si="302"/>
        <v/>
      </c>
      <c r="N636" s="72" t="str">
        <f t="shared" si="303"/>
        <v/>
      </c>
      <c r="O636" s="72" t="str">
        <f t="shared" si="304"/>
        <v/>
      </c>
      <c r="P636" s="51" t="str">
        <f t="shared" si="305"/>
        <v/>
      </c>
      <c r="Q636" s="21"/>
      <c r="R636" s="68" t="str">
        <f t="shared" si="306"/>
        <v/>
      </c>
      <c r="S636" s="51" t="str">
        <f t="shared" si="307"/>
        <v/>
      </c>
      <c r="T636" s="24"/>
      <c r="U636" s="7" t="str">
        <f t="shared" si="291"/>
        <v/>
      </c>
      <c r="V636" s="8" t="str">
        <f t="shared" si="308"/>
        <v/>
      </c>
      <c r="W636" s="21"/>
      <c r="X636" s="14" t="str">
        <f t="shared" si="292"/>
        <v/>
      </c>
      <c r="Y636" s="14" t="str">
        <f t="shared" si="309"/>
        <v/>
      </c>
      <c r="Z636" s="8" t="str">
        <f t="shared" si="310"/>
        <v/>
      </c>
      <c r="AA636" s="24"/>
      <c r="AB636" s="4" t="str">
        <f>IF(B636="","",COUNT(B$3:B636))</f>
        <v/>
      </c>
      <c r="AC636" s="4" t="str">
        <f>IF(C636="","",COUNT(C$3:C636))</f>
        <v/>
      </c>
      <c r="AD636" s="4" t="str">
        <f>IF(D636="","",COUNT(D$3:D636))</f>
        <v/>
      </c>
      <c r="AE636" s="22" t="str">
        <f>IF(E636="","",COUNTA($E$3:E636))</f>
        <v/>
      </c>
      <c r="AF636" s="60" t="str">
        <f>IF(B636="",IF(OR($C636&lt;&gt;"",$D636&lt;&gt;"",$E636&lt;&gt;"",$F636&lt;&gt;""),INDEX(AF$3:AF635,MATCH(MAX(AB$3:AB635),AB$3:AB635,0),0),""),B636)</f>
        <v/>
      </c>
      <c r="AG636" s="60" t="str">
        <f>IF(C636="",IF(OR($B636&lt;&gt;"",$D636&lt;&gt;"",$E636&lt;&gt;"",$F636&lt;&gt;""),INDEX(AG$3:AG635,MATCH(MAX(AC$3:AC635),AC$3:AC635,0),0),""),C636)</f>
        <v/>
      </c>
      <c r="AH636" s="60" t="str">
        <f>IF(D636="",IF(OR($B636&lt;&gt;"",$C636&lt;&gt;"",$E636&lt;&gt;"",$F636&lt;&gt;""),INDEX(AH$3:AH635,MATCH(MAX(AD$3:AD635),AD$3:AD635,0),0),""),D636)</f>
        <v/>
      </c>
      <c r="AI636" s="19" t="str">
        <f t="shared" si="311"/>
        <v/>
      </c>
      <c r="AJ636" s="22" t="str">
        <f>IF(AK636="","",$AK636&amp;"@"&amp;AL636&amp;IF(AL636="","","@"&amp;COUNTIF($AI$3:AI636,AL636)))</f>
        <v/>
      </c>
      <c r="AK636" s="45" t="str">
        <f t="shared" si="312"/>
        <v/>
      </c>
      <c r="AL636" s="5" t="str">
        <f>IF(AI636="",IF(AND(F636&lt;&gt;"",E636=""),INDEX($AI$3:AI635,MATCH(MAX($AE$3:AE635),$AE$3:AE635,0),0),""),AI636)</f>
        <v/>
      </c>
      <c r="AM636" s="22" t="str">
        <f>IF(入力!F636="","",IFERROR(INDEX(設定!$B$3:$B$100003,IFERROR(MATCH("*"&amp;$F636&amp;"*",設定!B$3:B$100003,0),MATCH("*"&amp;$F636&amp;"*",設定!C$3:C$100003,0)),0),入力!F636))&amp;""</f>
        <v/>
      </c>
      <c r="AN636" s="22" t="str">
        <f>IF(AM636="","",IFERROR(IF(入力!I636="",INDEX(設定!$D$3:$D$100003,MATCH("*"&amp;$AM636&amp;"*",設定!B$3:B$100003,0),0),I636),I636))&amp;""</f>
        <v/>
      </c>
      <c r="AO636" s="22" t="str">
        <f t="shared" si="313"/>
        <v/>
      </c>
      <c r="AP636" s="22" t="str">
        <f t="shared" si="314"/>
        <v/>
      </c>
      <c r="AQ636" s="22" t="str">
        <f>IF(AM636="","",IFERROR(IF(入力!H636="",INDEX(設定!$E$3:$X$100003,MATCH("*"&amp;$AM636&amp;"*",設定!B$3:B$100003,0),MATCH($AK636,設定!$E$1:$X$1,1)),H636),H636))</f>
        <v/>
      </c>
      <c r="AR636" s="23" t="str">
        <f t="shared" si="315"/>
        <v/>
      </c>
      <c r="AS636" s="23" t="str">
        <f>IF(AND(AR636&lt;&gt;"",COUNTIF($AJ$3:AJ636,AJ636)=1),SUMIF($AJ$3:$AR$100003,AJ636,$AR$3:$AR$100003),"")</f>
        <v/>
      </c>
      <c r="AT636" s="23" t="str">
        <f>IF(AND(COUNTIF($AK$3:AK636,AK636)=COUNTIF($AK$3:AK100636,AK636),AK636&lt;&gt;""),SUMIF($AK$3:AK636,AK636,$AR$3:AR636),"")</f>
        <v/>
      </c>
      <c r="AU636" s="125"/>
      <c r="AV636" s="22" t="str">
        <f>IF(COUNT(BA636:BF636)=6,MAX($AV$3:AV635)+1,"")</f>
        <v/>
      </c>
      <c r="AW636" s="22" t="str">
        <f>IF(AX636="","",RANK(AX636,$AX$3:$AX$100003,1)+COUNTIF($AX$3:AX636,AX636)-1)</f>
        <v/>
      </c>
      <c r="AX636" s="22" t="str">
        <f t="shared" si="293"/>
        <v/>
      </c>
      <c r="AY636" s="22" t="str">
        <f>IF(AL636="","",IF(COUNTIF($AL$3:AL636,AL636)=1,1+MAX($AY$3:AY635),INDEX($AY$3:AY635,MATCH(AL636,$AL$3:AL636,0),0)))</f>
        <v/>
      </c>
      <c r="AZ636" s="22" t="str">
        <f>IF(AM636="","",IF(COUNTIF($AM$3:AM636,AM636)=1,1+MAX($AZ$3:AZ635),INDEX($AZ$3:AZ635,MATCH(AM636,$AM$3:AM636,0),0)))</f>
        <v/>
      </c>
      <c r="BA636" s="79" t="str">
        <f t="shared" si="294"/>
        <v/>
      </c>
      <c r="BB636" s="79" t="str">
        <f t="shared" si="295"/>
        <v/>
      </c>
      <c r="BC636" s="22" t="str">
        <f>IF($AL636="","",IF(COUNTIF(AL636,"*"&amp;BC$1&amp;"*"),COUNTIF(AL$3:AL636,"*"&amp;BC$1&amp;"*"),""))</f>
        <v/>
      </c>
      <c r="BD636" s="22" t="str">
        <f>IF($AL636="","",IF(COUNTIF(AM636,"*"&amp;BD$1&amp;"*"),COUNTIF(AM$3:AM636,"*"&amp;BD$1&amp;"*"),""))</f>
        <v/>
      </c>
      <c r="BE636" s="22" t="str">
        <f>IF($AL636="","",IF(COUNTIF(AN636,"*"&amp;BE$1&amp;"*"),COUNTIF(AN$3:AN636,"*"&amp;BE$1&amp;"*"),""))</f>
        <v/>
      </c>
      <c r="BF636" s="22" t="str">
        <f>IF($AL636="","",IF(COUNTIF(AO636,"*"&amp;BF$1&amp;"*"),COUNTIF(AO$3:AO636,"*"&amp;BF$1&amp;"*"),""))</f>
        <v/>
      </c>
      <c r="BG636" s="83" t="str">
        <f t="shared" si="296"/>
        <v/>
      </c>
      <c r="BH636" s="22" t="str">
        <f t="shared" si="297"/>
        <v/>
      </c>
      <c r="BI636" s="22" t="str">
        <f t="shared" si="298"/>
        <v/>
      </c>
      <c r="BK636" s="22" t="str">
        <f>IF($BK$1&gt;=1+MAX($BK$3:BK635),1+MAX($BK$3:BK635),"")</f>
        <v/>
      </c>
      <c r="BL636" s="22" t="str">
        <f t="shared" si="320"/>
        <v/>
      </c>
      <c r="BM636" s="22" t="str">
        <f t="shared" si="320"/>
        <v/>
      </c>
      <c r="BN636" s="22" t="str">
        <f t="shared" si="320"/>
        <v/>
      </c>
      <c r="BO636" s="22" t="str">
        <f t="shared" si="320"/>
        <v/>
      </c>
      <c r="BP636" s="22" t="str">
        <f t="shared" si="320"/>
        <v/>
      </c>
      <c r="BQ636" s="22" t="str">
        <f t="shared" si="320"/>
        <v/>
      </c>
      <c r="BR636" s="22" t="str">
        <f t="shared" si="320"/>
        <v/>
      </c>
      <c r="BS636" s="22" t="str">
        <f t="shared" si="320"/>
        <v/>
      </c>
      <c r="BT636" s="22" t="str">
        <f t="shared" si="320"/>
        <v/>
      </c>
      <c r="BU636" s="22" t="str">
        <f t="shared" si="320"/>
        <v/>
      </c>
      <c r="BV636" s="22" t="str">
        <f t="shared" si="320"/>
        <v/>
      </c>
    </row>
    <row r="637" spans="2:74" ht="30" customHeight="1" x14ac:dyDescent="0.2">
      <c r="B637" s="75"/>
      <c r="C637" s="75"/>
      <c r="D637" s="77"/>
      <c r="E637" s="49"/>
      <c r="F637" s="49"/>
      <c r="G637" s="50"/>
      <c r="H637" s="51"/>
      <c r="I637" s="50"/>
      <c r="J637" s="53"/>
      <c r="K637" s="55" t="str">
        <f t="shared" si="300"/>
        <v/>
      </c>
      <c r="L637" s="50" t="str">
        <f t="shared" si="301"/>
        <v/>
      </c>
      <c r="M637" s="50" t="str">
        <f t="shared" si="302"/>
        <v/>
      </c>
      <c r="N637" s="72" t="str">
        <f t="shared" si="303"/>
        <v/>
      </c>
      <c r="O637" s="72" t="str">
        <f t="shared" si="304"/>
        <v/>
      </c>
      <c r="P637" s="51" t="str">
        <f t="shared" si="305"/>
        <v/>
      </c>
      <c r="Q637" s="21"/>
      <c r="R637" s="68" t="str">
        <f t="shared" si="306"/>
        <v/>
      </c>
      <c r="S637" s="51" t="str">
        <f t="shared" si="307"/>
        <v/>
      </c>
      <c r="T637" s="24"/>
      <c r="U637" s="7" t="str">
        <f t="shared" si="291"/>
        <v/>
      </c>
      <c r="V637" s="8" t="str">
        <f t="shared" si="308"/>
        <v/>
      </c>
      <c r="W637" s="21"/>
      <c r="X637" s="14" t="str">
        <f t="shared" si="292"/>
        <v/>
      </c>
      <c r="Y637" s="14" t="str">
        <f t="shared" si="309"/>
        <v/>
      </c>
      <c r="Z637" s="8" t="str">
        <f t="shared" si="310"/>
        <v/>
      </c>
      <c r="AA637" s="24"/>
      <c r="AB637" s="4" t="str">
        <f>IF(B637="","",COUNT(B$3:B637))</f>
        <v/>
      </c>
      <c r="AC637" s="4" t="str">
        <f>IF(C637="","",COUNT(C$3:C637))</f>
        <v/>
      </c>
      <c r="AD637" s="4" t="str">
        <f>IF(D637="","",COUNT(D$3:D637))</f>
        <v/>
      </c>
      <c r="AE637" s="22" t="str">
        <f>IF(E637="","",COUNTA($E$3:E637))</f>
        <v/>
      </c>
      <c r="AF637" s="60" t="str">
        <f>IF(B637="",IF(OR($C637&lt;&gt;"",$D637&lt;&gt;"",$E637&lt;&gt;"",$F637&lt;&gt;""),INDEX(AF$3:AF636,MATCH(MAX(AB$3:AB636),AB$3:AB636,0),0),""),B637)</f>
        <v/>
      </c>
      <c r="AG637" s="60" t="str">
        <f>IF(C637="",IF(OR($B637&lt;&gt;"",$D637&lt;&gt;"",$E637&lt;&gt;"",$F637&lt;&gt;""),INDEX(AG$3:AG636,MATCH(MAX(AC$3:AC636),AC$3:AC636,0),0),""),C637)</f>
        <v/>
      </c>
      <c r="AH637" s="60" t="str">
        <f>IF(D637="",IF(OR($B637&lt;&gt;"",$C637&lt;&gt;"",$E637&lt;&gt;"",$F637&lt;&gt;""),INDEX(AH$3:AH636,MATCH(MAX(AD$3:AD636),AD$3:AD636,0),0),""),D637)</f>
        <v/>
      </c>
      <c r="AI637" s="19" t="str">
        <f t="shared" si="311"/>
        <v/>
      </c>
      <c r="AJ637" s="22" t="str">
        <f>IF(AK637="","",$AK637&amp;"@"&amp;AL637&amp;IF(AL637="","","@"&amp;COUNTIF($AI$3:AI637,AL637)))</f>
        <v/>
      </c>
      <c r="AK637" s="45" t="str">
        <f t="shared" si="312"/>
        <v/>
      </c>
      <c r="AL637" s="5" t="str">
        <f>IF(AI637="",IF(AND(F637&lt;&gt;"",E637=""),INDEX($AI$3:AI636,MATCH(MAX($AE$3:AE636),$AE$3:AE636,0),0),""),AI637)</f>
        <v/>
      </c>
      <c r="AM637" s="22" t="str">
        <f>IF(入力!F637="","",IFERROR(INDEX(設定!$B$3:$B$100003,IFERROR(MATCH("*"&amp;$F637&amp;"*",設定!B$3:B$100003,0),MATCH("*"&amp;$F637&amp;"*",設定!C$3:C$100003,0)),0),入力!F637))&amp;""</f>
        <v/>
      </c>
      <c r="AN637" s="22" t="str">
        <f>IF(AM637="","",IFERROR(IF(入力!I637="",INDEX(設定!$D$3:$D$100003,MATCH("*"&amp;$AM637&amp;"*",設定!B$3:B$100003,0),0),I637),I637))&amp;""</f>
        <v/>
      </c>
      <c r="AO637" s="22" t="str">
        <f t="shared" si="313"/>
        <v/>
      </c>
      <c r="AP637" s="22" t="str">
        <f t="shared" si="314"/>
        <v/>
      </c>
      <c r="AQ637" s="22" t="str">
        <f>IF(AM637="","",IFERROR(IF(入力!H637="",INDEX(設定!$E$3:$X$100003,MATCH("*"&amp;$AM637&amp;"*",設定!B$3:B$100003,0),MATCH($AK637,設定!$E$1:$X$1,1)),H637),H637))</f>
        <v/>
      </c>
      <c r="AR637" s="23" t="str">
        <f t="shared" si="315"/>
        <v/>
      </c>
      <c r="AS637" s="23" t="str">
        <f>IF(AND(AR637&lt;&gt;"",COUNTIF($AJ$3:AJ637,AJ637)=1),SUMIF($AJ$3:$AR$100003,AJ637,$AR$3:$AR$100003),"")</f>
        <v/>
      </c>
      <c r="AT637" s="23" t="str">
        <f>IF(AND(COUNTIF($AK$3:AK637,AK637)=COUNTIF($AK$3:AK100637,AK637),AK637&lt;&gt;""),SUMIF($AK$3:AK637,AK637,$AR$3:AR637),"")</f>
        <v/>
      </c>
      <c r="AU637" s="125"/>
      <c r="AV637" s="22" t="str">
        <f>IF(COUNT(BA637:BF637)=6,MAX($AV$3:AV636)+1,"")</f>
        <v/>
      </c>
      <c r="AW637" s="22" t="str">
        <f>IF(AX637="","",RANK(AX637,$AX$3:$AX$100003,1)+COUNTIF($AX$3:AX637,AX637)-1)</f>
        <v/>
      </c>
      <c r="AX637" s="22" t="str">
        <f t="shared" si="293"/>
        <v/>
      </c>
      <c r="AY637" s="22" t="str">
        <f>IF(AL637="","",IF(COUNTIF($AL$3:AL637,AL637)=1,1+MAX($AY$3:AY636),INDEX($AY$3:AY636,MATCH(AL637,$AL$3:AL637,0),0)))</f>
        <v/>
      </c>
      <c r="AZ637" s="22" t="str">
        <f>IF(AM637="","",IF(COUNTIF($AM$3:AM637,AM637)=1,1+MAX($AZ$3:AZ636),INDEX($AZ$3:AZ636,MATCH(AM637,$AM$3:AM637,0),0)))</f>
        <v/>
      </c>
      <c r="BA637" s="79" t="str">
        <f t="shared" si="294"/>
        <v/>
      </c>
      <c r="BB637" s="79" t="str">
        <f t="shared" si="295"/>
        <v/>
      </c>
      <c r="BC637" s="22" t="str">
        <f>IF($AL637="","",IF(COUNTIF(AL637,"*"&amp;BC$1&amp;"*"),COUNTIF(AL$3:AL637,"*"&amp;BC$1&amp;"*"),""))</f>
        <v/>
      </c>
      <c r="BD637" s="22" t="str">
        <f>IF($AL637="","",IF(COUNTIF(AM637,"*"&amp;BD$1&amp;"*"),COUNTIF(AM$3:AM637,"*"&amp;BD$1&amp;"*"),""))</f>
        <v/>
      </c>
      <c r="BE637" s="22" t="str">
        <f>IF($AL637="","",IF(COUNTIF(AN637,"*"&amp;BE$1&amp;"*"),COUNTIF(AN$3:AN637,"*"&amp;BE$1&amp;"*"),""))</f>
        <v/>
      </c>
      <c r="BF637" s="22" t="str">
        <f>IF($AL637="","",IF(COUNTIF(AO637,"*"&amp;BF$1&amp;"*"),COUNTIF(AO$3:AO637,"*"&amp;BF$1&amp;"*"),""))</f>
        <v/>
      </c>
      <c r="BG637" s="83" t="str">
        <f t="shared" si="296"/>
        <v/>
      </c>
      <c r="BH637" s="22" t="str">
        <f t="shared" si="297"/>
        <v/>
      </c>
      <c r="BI637" s="22" t="str">
        <f t="shared" si="298"/>
        <v/>
      </c>
      <c r="BK637" s="22" t="str">
        <f>IF($BK$1&gt;=1+MAX($BK$3:BK636),1+MAX($BK$3:BK636),"")</f>
        <v/>
      </c>
      <c r="BL637" s="22" t="str">
        <f t="shared" si="320"/>
        <v/>
      </c>
      <c r="BM637" s="22" t="str">
        <f t="shared" si="320"/>
        <v/>
      </c>
      <c r="BN637" s="22" t="str">
        <f t="shared" si="320"/>
        <v/>
      </c>
      <c r="BO637" s="22" t="str">
        <f t="shared" si="320"/>
        <v/>
      </c>
      <c r="BP637" s="22" t="str">
        <f t="shared" si="320"/>
        <v/>
      </c>
      <c r="BQ637" s="22" t="str">
        <f t="shared" si="320"/>
        <v/>
      </c>
      <c r="BR637" s="22" t="str">
        <f t="shared" si="320"/>
        <v/>
      </c>
      <c r="BS637" s="22" t="str">
        <f t="shared" si="320"/>
        <v/>
      </c>
      <c r="BT637" s="22" t="str">
        <f t="shared" si="320"/>
        <v/>
      </c>
      <c r="BU637" s="22" t="str">
        <f t="shared" si="320"/>
        <v/>
      </c>
      <c r="BV637" s="22" t="str">
        <f t="shared" si="320"/>
        <v/>
      </c>
    </row>
    <row r="638" spans="2:74" ht="30" customHeight="1" x14ac:dyDescent="0.2">
      <c r="B638" s="75"/>
      <c r="C638" s="75"/>
      <c r="D638" s="77"/>
      <c r="E638" s="49"/>
      <c r="F638" s="49"/>
      <c r="G638" s="50"/>
      <c r="H638" s="51"/>
      <c r="I638" s="50"/>
      <c r="J638" s="53"/>
      <c r="K638" s="55" t="str">
        <f t="shared" si="300"/>
        <v/>
      </c>
      <c r="L638" s="50" t="str">
        <f t="shared" si="301"/>
        <v/>
      </c>
      <c r="M638" s="50" t="str">
        <f t="shared" si="302"/>
        <v/>
      </c>
      <c r="N638" s="72" t="str">
        <f t="shared" si="303"/>
        <v/>
      </c>
      <c r="O638" s="72" t="str">
        <f t="shared" si="304"/>
        <v/>
      </c>
      <c r="P638" s="51" t="str">
        <f t="shared" si="305"/>
        <v/>
      </c>
      <c r="Q638" s="21"/>
      <c r="R638" s="68" t="str">
        <f t="shared" si="306"/>
        <v/>
      </c>
      <c r="S638" s="51" t="str">
        <f t="shared" si="307"/>
        <v/>
      </c>
      <c r="T638" s="24"/>
      <c r="U638" s="7" t="str">
        <f t="shared" si="291"/>
        <v/>
      </c>
      <c r="V638" s="8" t="str">
        <f t="shared" si="308"/>
        <v/>
      </c>
      <c r="W638" s="21"/>
      <c r="X638" s="14" t="str">
        <f t="shared" si="292"/>
        <v/>
      </c>
      <c r="Y638" s="14" t="str">
        <f t="shared" si="309"/>
        <v/>
      </c>
      <c r="Z638" s="8" t="str">
        <f t="shared" si="310"/>
        <v/>
      </c>
      <c r="AA638" s="24"/>
      <c r="AB638" s="4" t="str">
        <f>IF(B638="","",COUNT(B$3:B638))</f>
        <v/>
      </c>
      <c r="AC638" s="4" t="str">
        <f>IF(C638="","",COUNT(C$3:C638))</f>
        <v/>
      </c>
      <c r="AD638" s="4" t="str">
        <f>IF(D638="","",COUNT(D$3:D638))</f>
        <v/>
      </c>
      <c r="AE638" s="22" t="str">
        <f>IF(E638="","",COUNTA($E$3:E638))</f>
        <v/>
      </c>
      <c r="AF638" s="60" t="str">
        <f>IF(B638="",IF(OR($C638&lt;&gt;"",$D638&lt;&gt;"",$E638&lt;&gt;"",$F638&lt;&gt;""),INDEX(AF$3:AF637,MATCH(MAX(AB$3:AB637),AB$3:AB637,0),0),""),B638)</f>
        <v/>
      </c>
      <c r="AG638" s="60" t="str">
        <f>IF(C638="",IF(OR($B638&lt;&gt;"",$D638&lt;&gt;"",$E638&lt;&gt;"",$F638&lt;&gt;""),INDEX(AG$3:AG637,MATCH(MAX(AC$3:AC637),AC$3:AC637,0),0),""),C638)</f>
        <v/>
      </c>
      <c r="AH638" s="60" t="str">
        <f>IF(D638="",IF(OR($B638&lt;&gt;"",$C638&lt;&gt;"",$E638&lt;&gt;"",$F638&lt;&gt;""),INDEX(AH$3:AH637,MATCH(MAX(AD$3:AD637),AD$3:AD637,0),0),""),D638)</f>
        <v/>
      </c>
      <c r="AI638" s="19" t="str">
        <f t="shared" si="311"/>
        <v/>
      </c>
      <c r="AJ638" s="22" t="str">
        <f>IF(AK638="","",$AK638&amp;"@"&amp;AL638&amp;IF(AL638="","","@"&amp;COUNTIF($AI$3:AI638,AL638)))</f>
        <v/>
      </c>
      <c r="AK638" s="45" t="str">
        <f t="shared" si="312"/>
        <v/>
      </c>
      <c r="AL638" s="5" t="str">
        <f>IF(AI638="",IF(AND(F638&lt;&gt;"",E638=""),INDEX($AI$3:AI637,MATCH(MAX($AE$3:AE637),$AE$3:AE637,0),0),""),AI638)</f>
        <v/>
      </c>
      <c r="AM638" s="22" t="str">
        <f>IF(入力!F638="","",IFERROR(INDEX(設定!$B$3:$B$100003,IFERROR(MATCH("*"&amp;$F638&amp;"*",設定!B$3:B$100003,0),MATCH("*"&amp;$F638&amp;"*",設定!C$3:C$100003,0)),0),入力!F638))&amp;""</f>
        <v/>
      </c>
      <c r="AN638" s="22" t="str">
        <f>IF(AM638="","",IFERROR(IF(入力!I638="",INDEX(設定!$D$3:$D$100003,MATCH("*"&amp;$AM638&amp;"*",設定!B$3:B$100003,0),0),I638),I638))&amp;""</f>
        <v/>
      </c>
      <c r="AO638" s="22" t="str">
        <f t="shared" si="313"/>
        <v/>
      </c>
      <c r="AP638" s="22" t="str">
        <f t="shared" si="314"/>
        <v/>
      </c>
      <c r="AQ638" s="22" t="str">
        <f>IF(AM638="","",IFERROR(IF(入力!H638="",INDEX(設定!$E$3:$X$100003,MATCH("*"&amp;$AM638&amp;"*",設定!B$3:B$100003,0),MATCH($AK638,設定!$E$1:$X$1,1)),H638),H638))</f>
        <v/>
      </c>
      <c r="AR638" s="23" t="str">
        <f t="shared" si="315"/>
        <v/>
      </c>
      <c r="AS638" s="23" t="str">
        <f>IF(AND(AR638&lt;&gt;"",COUNTIF($AJ$3:AJ638,AJ638)=1),SUMIF($AJ$3:$AR$100003,AJ638,$AR$3:$AR$100003),"")</f>
        <v/>
      </c>
      <c r="AT638" s="23" t="str">
        <f>IF(AND(COUNTIF($AK$3:AK638,AK638)=COUNTIF($AK$3:AK100638,AK638),AK638&lt;&gt;""),SUMIF($AK$3:AK638,AK638,$AR$3:AR638),"")</f>
        <v/>
      </c>
      <c r="AU638" s="125"/>
      <c r="AV638" s="22" t="str">
        <f>IF(COUNT(BA638:BF638)=6,MAX($AV$3:AV637)+1,"")</f>
        <v/>
      </c>
      <c r="AW638" s="22" t="str">
        <f>IF(AX638="","",RANK(AX638,$AX$3:$AX$100003,1)+COUNTIF($AX$3:AX638,AX638)-1)</f>
        <v/>
      </c>
      <c r="AX638" s="22" t="str">
        <f t="shared" si="293"/>
        <v/>
      </c>
      <c r="AY638" s="22" t="str">
        <f>IF(AL638="","",IF(COUNTIF($AL$3:AL638,AL638)=1,1+MAX($AY$3:AY637),INDEX($AY$3:AY637,MATCH(AL638,$AL$3:AL638,0),0)))</f>
        <v/>
      </c>
      <c r="AZ638" s="22" t="str">
        <f>IF(AM638="","",IF(COUNTIF($AM$3:AM638,AM638)=1,1+MAX($AZ$3:AZ637),INDEX($AZ$3:AZ637,MATCH(AM638,$AM$3:AM638,0),0)))</f>
        <v/>
      </c>
      <c r="BA638" s="79" t="str">
        <f t="shared" si="294"/>
        <v/>
      </c>
      <c r="BB638" s="79" t="str">
        <f t="shared" si="295"/>
        <v/>
      </c>
      <c r="BC638" s="22" t="str">
        <f>IF($AL638="","",IF(COUNTIF(AL638,"*"&amp;BC$1&amp;"*"),COUNTIF(AL$3:AL638,"*"&amp;BC$1&amp;"*"),""))</f>
        <v/>
      </c>
      <c r="BD638" s="22" t="str">
        <f>IF($AL638="","",IF(COUNTIF(AM638,"*"&amp;BD$1&amp;"*"),COUNTIF(AM$3:AM638,"*"&amp;BD$1&amp;"*"),""))</f>
        <v/>
      </c>
      <c r="BE638" s="22" t="str">
        <f>IF($AL638="","",IF(COUNTIF(AN638,"*"&amp;BE$1&amp;"*"),COUNTIF(AN$3:AN638,"*"&amp;BE$1&amp;"*"),""))</f>
        <v/>
      </c>
      <c r="BF638" s="22" t="str">
        <f>IF($AL638="","",IF(COUNTIF(AO638,"*"&amp;BF$1&amp;"*"),COUNTIF(AO$3:AO638,"*"&amp;BF$1&amp;"*"),""))</f>
        <v/>
      </c>
      <c r="BG638" s="83" t="str">
        <f t="shared" si="296"/>
        <v/>
      </c>
      <c r="BH638" s="22" t="str">
        <f t="shared" si="297"/>
        <v/>
      </c>
      <c r="BI638" s="22" t="str">
        <f t="shared" si="298"/>
        <v/>
      </c>
      <c r="BK638" s="22" t="str">
        <f>IF($BK$1&gt;=1+MAX($BK$3:BK637),1+MAX($BK$3:BK637),"")</f>
        <v/>
      </c>
      <c r="BL638" s="22" t="str">
        <f t="shared" si="320"/>
        <v/>
      </c>
      <c r="BM638" s="22" t="str">
        <f t="shared" si="320"/>
        <v/>
      </c>
      <c r="BN638" s="22" t="str">
        <f t="shared" si="320"/>
        <v/>
      </c>
      <c r="BO638" s="22" t="str">
        <f t="shared" si="320"/>
        <v/>
      </c>
      <c r="BP638" s="22" t="str">
        <f t="shared" si="320"/>
        <v/>
      </c>
      <c r="BQ638" s="22" t="str">
        <f t="shared" si="320"/>
        <v/>
      </c>
      <c r="BR638" s="22" t="str">
        <f t="shared" si="320"/>
        <v/>
      </c>
      <c r="BS638" s="22" t="str">
        <f t="shared" si="320"/>
        <v/>
      </c>
      <c r="BT638" s="22" t="str">
        <f t="shared" si="320"/>
        <v/>
      </c>
      <c r="BU638" s="22" t="str">
        <f t="shared" si="320"/>
        <v/>
      </c>
      <c r="BV638" s="22" t="str">
        <f t="shared" si="320"/>
        <v/>
      </c>
    </row>
    <row r="639" spans="2:74" ht="30" customHeight="1" x14ac:dyDescent="0.2">
      <c r="B639" s="75"/>
      <c r="C639" s="75"/>
      <c r="D639" s="77"/>
      <c r="E639" s="49"/>
      <c r="F639" s="49"/>
      <c r="G639" s="50"/>
      <c r="H639" s="51"/>
      <c r="I639" s="50"/>
      <c r="J639" s="53"/>
      <c r="K639" s="55" t="str">
        <f t="shared" si="300"/>
        <v/>
      </c>
      <c r="L639" s="50" t="str">
        <f t="shared" si="301"/>
        <v/>
      </c>
      <c r="M639" s="50" t="str">
        <f t="shared" si="302"/>
        <v/>
      </c>
      <c r="N639" s="72" t="str">
        <f t="shared" si="303"/>
        <v/>
      </c>
      <c r="O639" s="72" t="str">
        <f t="shared" si="304"/>
        <v/>
      </c>
      <c r="P639" s="51" t="str">
        <f t="shared" si="305"/>
        <v/>
      </c>
      <c r="Q639" s="21"/>
      <c r="R639" s="68" t="str">
        <f t="shared" si="306"/>
        <v/>
      </c>
      <c r="S639" s="51" t="str">
        <f t="shared" si="307"/>
        <v/>
      </c>
      <c r="T639" s="24"/>
      <c r="U639" s="7" t="str">
        <f t="shared" si="291"/>
        <v/>
      </c>
      <c r="V639" s="8" t="str">
        <f t="shared" si="308"/>
        <v/>
      </c>
      <c r="W639" s="21"/>
      <c r="X639" s="14" t="str">
        <f t="shared" si="292"/>
        <v/>
      </c>
      <c r="Y639" s="14" t="str">
        <f t="shared" si="309"/>
        <v/>
      </c>
      <c r="Z639" s="8" t="str">
        <f t="shared" si="310"/>
        <v/>
      </c>
      <c r="AA639" s="24"/>
      <c r="AB639" s="4" t="str">
        <f>IF(B639="","",COUNT(B$3:B639))</f>
        <v/>
      </c>
      <c r="AC639" s="4" t="str">
        <f>IF(C639="","",COUNT(C$3:C639))</f>
        <v/>
      </c>
      <c r="AD639" s="4" t="str">
        <f>IF(D639="","",COUNT(D$3:D639))</f>
        <v/>
      </c>
      <c r="AE639" s="22" t="str">
        <f>IF(E639="","",COUNTA($E$3:E639))</f>
        <v/>
      </c>
      <c r="AF639" s="60" t="str">
        <f>IF(B639="",IF(OR($C639&lt;&gt;"",$D639&lt;&gt;"",$E639&lt;&gt;"",$F639&lt;&gt;""),INDEX(AF$3:AF638,MATCH(MAX(AB$3:AB638),AB$3:AB638,0),0),""),B639)</f>
        <v/>
      </c>
      <c r="AG639" s="60" t="str">
        <f>IF(C639="",IF(OR($B639&lt;&gt;"",$D639&lt;&gt;"",$E639&lt;&gt;"",$F639&lt;&gt;""),INDEX(AG$3:AG638,MATCH(MAX(AC$3:AC638),AC$3:AC638,0),0),""),C639)</f>
        <v/>
      </c>
      <c r="AH639" s="60" t="str">
        <f>IF(D639="",IF(OR($B639&lt;&gt;"",$C639&lt;&gt;"",$E639&lt;&gt;"",$F639&lt;&gt;""),INDEX(AH$3:AH638,MATCH(MAX(AD$3:AD638),AD$3:AD638,0),0),""),D639)</f>
        <v/>
      </c>
      <c r="AI639" s="19" t="str">
        <f t="shared" si="311"/>
        <v/>
      </c>
      <c r="AJ639" s="22" t="str">
        <f>IF(AK639="","",$AK639&amp;"@"&amp;AL639&amp;IF(AL639="","","@"&amp;COUNTIF($AI$3:AI639,AL639)))</f>
        <v/>
      </c>
      <c r="AK639" s="45" t="str">
        <f t="shared" si="312"/>
        <v/>
      </c>
      <c r="AL639" s="5" t="str">
        <f>IF(AI639="",IF(AND(F639&lt;&gt;"",E639=""),INDEX($AI$3:AI638,MATCH(MAX($AE$3:AE638),$AE$3:AE638,0),0),""),AI639)</f>
        <v/>
      </c>
      <c r="AM639" s="22" t="str">
        <f>IF(入力!F639="","",IFERROR(INDEX(設定!$B$3:$B$100003,IFERROR(MATCH("*"&amp;$F639&amp;"*",設定!B$3:B$100003,0),MATCH("*"&amp;$F639&amp;"*",設定!C$3:C$100003,0)),0),入力!F639))&amp;""</f>
        <v/>
      </c>
      <c r="AN639" s="22" t="str">
        <f>IF(AM639="","",IFERROR(IF(入力!I639="",INDEX(設定!$D$3:$D$100003,MATCH("*"&amp;$AM639&amp;"*",設定!B$3:B$100003,0),0),I639),I639))&amp;""</f>
        <v/>
      </c>
      <c r="AO639" s="22" t="str">
        <f t="shared" si="313"/>
        <v/>
      </c>
      <c r="AP639" s="22" t="str">
        <f t="shared" si="314"/>
        <v/>
      </c>
      <c r="AQ639" s="22" t="str">
        <f>IF(AM639="","",IFERROR(IF(入力!H639="",INDEX(設定!$E$3:$X$100003,MATCH("*"&amp;$AM639&amp;"*",設定!B$3:B$100003,0),MATCH($AK639,設定!$E$1:$X$1,1)),H639),H639))</f>
        <v/>
      </c>
      <c r="AR639" s="23" t="str">
        <f t="shared" si="315"/>
        <v/>
      </c>
      <c r="AS639" s="23" t="str">
        <f>IF(AND(AR639&lt;&gt;"",COUNTIF($AJ$3:AJ639,AJ639)=1),SUMIF($AJ$3:$AR$100003,AJ639,$AR$3:$AR$100003),"")</f>
        <v/>
      </c>
      <c r="AT639" s="23" t="str">
        <f>IF(AND(COUNTIF($AK$3:AK639,AK639)=COUNTIF($AK$3:AK100639,AK639),AK639&lt;&gt;""),SUMIF($AK$3:AK639,AK639,$AR$3:AR639),"")</f>
        <v/>
      </c>
      <c r="AU639" s="125"/>
      <c r="AV639" s="22" t="str">
        <f>IF(COUNT(BA639:BF639)=6,MAX($AV$3:AV638)+1,"")</f>
        <v/>
      </c>
      <c r="AW639" s="22" t="str">
        <f>IF(AX639="","",RANK(AX639,$AX$3:$AX$100003,1)+COUNTIF($AX$3:AX639,AX639)-1)</f>
        <v/>
      </c>
      <c r="AX639" s="22" t="str">
        <f t="shared" si="293"/>
        <v/>
      </c>
      <c r="AY639" s="22" t="str">
        <f>IF(AL639="","",IF(COUNTIF($AL$3:AL639,AL639)=1,1+MAX($AY$3:AY638),INDEX($AY$3:AY638,MATCH(AL639,$AL$3:AL639,0),0)))</f>
        <v/>
      </c>
      <c r="AZ639" s="22" t="str">
        <f>IF(AM639="","",IF(COUNTIF($AM$3:AM639,AM639)=1,1+MAX($AZ$3:AZ638),INDEX($AZ$3:AZ638,MATCH(AM639,$AM$3:AM639,0),0)))</f>
        <v/>
      </c>
      <c r="BA639" s="79" t="str">
        <f t="shared" si="294"/>
        <v/>
      </c>
      <c r="BB639" s="79" t="str">
        <f t="shared" si="295"/>
        <v/>
      </c>
      <c r="BC639" s="22" t="str">
        <f>IF($AL639="","",IF(COUNTIF(AL639,"*"&amp;BC$1&amp;"*"),COUNTIF(AL$3:AL639,"*"&amp;BC$1&amp;"*"),""))</f>
        <v/>
      </c>
      <c r="BD639" s="22" t="str">
        <f>IF($AL639="","",IF(COUNTIF(AM639,"*"&amp;BD$1&amp;"*"),COUNTIF(AM$3:AM639,"*"&amp;BD$1&amp;"*"),""))</f>
        <v/>
      </c>
      <c r="BE639" s="22" t="str">
        <f>IF($AL639="","",IF(COUNTIF(AN639,"*"&amp;BE$1&amp;"*"),COUNTIF(AN$3:AN639,"*"&amp;BE$1&amp;"*"),""))</f>
        <v/>
      </c>
      <c r="BF639" s="22" t="str">
        <f>IF($AL639="","",IF(COUNTIF(AO639,"*"&amp;BF$1&amp;"*"),COUNTIF(AO$3:AO639,"*"&amp;BF$1&amp;"*"),""))</f>
        <v/>
      </c>
      <c r="BG639" s="83" t="str">
        <f t="shared" si="296"/>
        <v/>
      </c>
      <c r="BH639" s="22" t="str">
        <f t="shared" si="297"/>
        <v/>
      </c>
      <c r="BI639" s="22" t="str">
        <f t="shared" si="298"/>
        <v/>
      </c>
      <c r="BK639" s="22" t="str">
        <f>IF($BK$1&gt;=1+MAX($BK$3:BK638),1+MAX($BK$3:BK638),"")</f>
        <v/>
      </c>
      <c r="BL639" s="22" t="str">
        <f t="shared" si="320"/>
        <v/>
      </c>
      <c r="BM639" s="22" t="str">
        <f t="shared" si="320"/>
        <v/>
      </c>
      <c r="BN639" s="22" t="str">
        <f t="shared" si="320"/>
        <v/>
      </c>
      <c r="BO639" s="22" t="str">
        <f t="shared" si="320"/>
        <v/>
      </c>
      <c r="BP639" s="22" t="str">
        <f t="shared" si="320"/>
        <v/>
      </c>
      <c r="BQ639" s="22" t="str">
        <f t="shared" si="320"/>
        <v/>
      </c>
      <c r="BR639" s="22" t="str">
        <f t="shared" si="320"/>
        <v/>
      </c>
      <c r="BS639" s="22" t="str">
        <f t="shared" si="320"/>
        <v/>
      </c>
      <c r="BT639" s="22" t="str">
        <f t="shared" si="320"/>
        <v/>
      </c>
      <c r="BU639" s="22" t="str">
        <f t="shared" si="320"/>
        <v/>
      </c>
      <c r="BV639" s="22" t="str">
        <f t="shared" si="320"/>
        <v/>
      </c>
    </row>
    <row r="640" spans="2:74" ht="30" customHeight="1" x14ac:dyDescent="0.2">
      <c r="B640" s="75"/>
      <c r="C640" s="75"/>
      <c r="D640" s="77"/>
      <c r="E640" s="49"/>
      <c r="F640" s="49"/>
      <c r="G640" s="50"/>
      <c r="H640" s="51"/>
      <c r="I640" s="50"/>
      <c r="J640" s="53"/>
      <c r="K640" s="55" t="str">
        <f t="shared" si="300"/>
        <v/>
      </c>
      <c r="L640" s="50" t="str">
        <f t="shared" si="301"/>
        <v/>
      </c>
      <c r="M640" s="50" t="str">
        <f t="shared" si="302"/>
        <v/>
      </c>
      <c r="N640" s="72" t="str">
        <f t="shared" si="303"/>
        <v/>
      </c>
      <c r="O640" s="72" t="str">
        <f t="shared" si="304"/>
        <v/>
      </c>
      <c r="P640" s="51" t="str">
        <f t="shared" si="305"/>
        <v/>
      </c>
      <c r="Q640" s="21"/>
      <c r="R640" s="68" t="str">
        <f t="shared" si="306"/>
        <v/>
      </c>
      <c r="S640" s="51" t="str">
        <f t="shared" si="307"/>
        <v/>
      </c>
      <c r="T640" s="24"/>
      <c r="U640" s="7" t="str">
        <f t="shared" si="291"/>
        <v/>
      </c>
      <c r="V640" s="8" t="str">
        <f t="shared" si="308"/>
        <v/>
      </c>
      <c r="W640" s="21"/>
      <c r="X640" s="14" t="str">
        <f t="shared" si="292"/>
        <v/>
      </c>
      <c r="Y640" s="14" t="str">
        <f t="shared" si="309"/>
        <v/>
      </c>
      <c r="Z640" s="8" t="str">
        <f t="shared" si="310"/>
        <v/>
      </c>
      <c r="AA640" s="24"/>
      <c r="AB640" s="4" t="str">
        <f>IF(B640="","",COUNT(B$3:B640))</f>
        <v/>
      </c>
      <c r="AC640" s="4" t="str">
        <f>IF(C640="","",COUNT(C$3:C640))</f>
        <v/>
      </c>
      <c r="AD640" s="4" t="str">
        <f>IF(D640="","",COUNT(D$3:D640))</f>
        <v/>
      </c>
      <c r="AE640" s="22" t="str">
        <f>IF(E640="","",COUNTA($E$3:E640))</f>
        <v/>
      </c>
      <c r="AF640" s="60" t="str">
        <f>IF(B640="",IF(OR($C640&lt;&gt;"",$D640&lt;&gt;"",$E640&lt;&gt;"",$F640&lt;&gt;""),INDEX(AF$3:AF639,MATCH(MAX(AB$3:AB639),AB$3:AB639,0),0),""),B640)</f>
        <v/>
      </c>
      <c r="AG640" s="60" t="str">
        <f>IF(C640="",IF(OR($B640&lt;&gt;"",$D640&lt;&gt;"",$E640&lt;&gt;"",$F640&lt;&gt;""),INDEX(AG$3:AG639,MATCH(MAX(AC$3:AC639),AC$3:AC639,0),0),""),C640)</f>
        <v/>
      </c>
      <c r="AH640" s="60" t="str">
        <f>IF(D640="",IF(OR($B640&lt;&gt;"",$C640&lt;&gt;"",$E640&lt;&gt;"",$F640&lt;&gt;""),INDEX(AH$3:AH639,MATCH(MAX(AD$3:AD639),AD$3:AD639,0),0),""),D640)</f>
        <v/>
      </c>
      <c r="AI640" s="19" t="str">
        <f t="shared" si="311"/>
        <v/>
      </c>
      <c r="AJ640" s="22" t="str">
        <f>IF(AK640="","",$AK640&amp;"@"&amp;AL640&amp;IF(AL640="","","@"&amp;COUNTIF($AI$3:AI640,AL640)))</f>
        <v/>
      </c>
      <c r="AK640" s="45" t="str">
        <f t="shared" si="312"/>
        <v/>
      </c>
      <c r="AL640" s="5" t="str">
        <f>IF(AI640="",IF(AND(F640&lt;&gt;"",E640=""),INDEX($AI$3:AI639,MATCH(MAX($AE$3:AE639),$AE$3:AE639,0),0),""),AI640)</f>
        <v/>
      </c>
      <c r="AM640" s="22" t="str">
        <f>IF(入力!F640="","",IFERROR(INDEX(設定!$B$3:$B$100003,IFERROR(MATCH("*"&amp;$F640&amp;"*",設定!B$3:B$100003,0),MATCH("*"&amp;$F640&amp;"*",設定!C$3:C$100003,0)),0),入力!F640))&amp;""</f>
        <v/>
      </c>
      <c r="AN640" s="22" t="str">
        <f>IF(AM640="","",IFERROR(IF(入力!I640="",INDEX(設定!$D$3:$D$100003,MATCH("*"&amp;$AM640&amp;"*",設定!B$3:B$100003,0),0),I640),I640))&amp;""</f>
        <v/>
      </c>
      <c r="AO640" s="22" t="str">
        <f t="shared" si="313"/>
        <v/>
      </c>
      <c r="AP640" s="22" t="str">
        <f t="shared" si="314"/>
        <v/>
      </c>
      <c r="AQ640" s="22" t="str">
        <f>IF(AM640="","",IFERROR(IF(入力!H640="",INDEX(設定!$E$3:$X$100003,MATCH("*"&amp;$AM640&amp;"*",設定!B$3:B$100003,0),MATCH($AK640,設定!$E$1:$X$1,1)),H640),H640))</f>
        <v/>
      </c>
      <c r="AR640" s="23" t="str">
        <f t="shared" si="315"/>
        <v/>
      </c>
      <c r="AS640" s="23" t="str">
        <f>IF(AND(AR640&lt;&gt;"",COUNTIF($AJ$3:AJ640,AJ640)=1),SUMIF($AJ$3:$AR$100003,AJ640,$AR$3:$AR$100003),"")</f>
        <v/>
      </c>
      <c r="AT640" s="23" t="str">
        <f>IF(AND(COUNTIF($AK$3:AK640,AK640)=COUNTIF($AK$3:AK100640,AK640),AK640&lt;&gt;""),SUMIF($AK$3:AK640,AK640,$AR$3:AR640),"")</f>
        <v/>
      </c>
      <c r="AU640" s="125"/>
      <c r="AV640" s="22" t="str">
        <f>IF(COUNT(BA640:BF640)=6,MAX($AV$3:AV639)+1,"")</f>
        <v/>
      </c>
      <c r="AW640" s="22" t="str">
        <f>IF(AX640="","",RANK(AX640,$AX$3:$AX$100003,1)+COUNTIF($AX$3:AX640,AX640)-1)</f>
        <v/>
      </c>
      <c r="AX640" s="22" t="str">
        <f t="shared" si="293"/>
        <v/>
      </c>
      <c r="AY640" s="22" t="str">
        <f>IF(AL640="","",IF(COUNTIF($AL$3:AL640,AL640)=1,1+MAX($AY$3:AY639),INDEX($AY$3:AY639,MATCH(AL640,$AL$3:AL640,0),0)))</f>
        <v/>
      </c>
      <c r="AZ640" s="22" t="str">
        <f>IF(AM640="","",IF(COUNTIF($AM$3:AM640,AM640)=1,1+MAX($AZ$3:AZ639),INDEX($AZ$3:AZ639,MATCH(AM640,$AM$3:AM640,0),0)))</f>
        <v/>
      </c>
      <c r="BA640" s="79" t="str">
        <f t="shared" si="294"/>
        <v/>
      </c>
      <c r="BB640" s="79" t="str">
        <f t="shared" si="295"/>
        <v/>
      </c>
      <c r="BC640" s="22" t="str">
        <f>IF($AL640="","",IF(COUNTIF(AL640,"*"&amp;BC$1&amp;"*"),COUNTIF(AL$3:AL640,"*"&amp;BC$1&amp;"*"),""))</f>
        <v/>
      </c>
      <c r="BD640" s="22" t="str">
        <f>IF($AL640="","",IF(COUNTIF(AM640,"*"&amp;BD$1&amp;"*"),COUNTIF(AM$3:AM640,"*"&amp;BD$1&amp;"*"),""))</f>
        <v/>
      </c>
      <c r="BE640" s="22" t="str">
        <f>IF($AL640="","",IF(COUNTIF(AN640,"*"&amp;BE$1&amp;"*"),COUNTIF(AN$3:AN640,"*"&amp;BE$1&amp;"*"),""))</f>
        <v/>
      </c>
      <c r="BF640" s="22" t="str">
        <f>IF($AL640="","",IF(COUNTIF(AO640,"*"&amp;BF$1&amp;"*"),COUNTIF(AO$3:AO640,"*"&amp;BF$1&amp;"*"),""))</f>
        <v/>
      </c>
      <c r="BG640" s="83" t="str">
        <f t="shared" si="296"/>
        <v/>
      </c>
      <c r="BH640" s="22" t="str">
        <f t="shared" si="297"/>
        <v/>
      </c>
      <c r="BI640" s="22" t="str">
        <f t="shared" si="298"/>
        <v/>
      </c>
      <c r="BK640" s="22" t="str">
        <f>IF($BK$1&gt;=1+MAX($BK$3:BK639),1+MAX($BK$3:BK639),"")</f>
        <v/>
      </c>
      <c r="BL640" s="22" t="str">
        <f t="shared" si="320"/>
        <v/>
      </c>
      <c r="BM640" s="22" t="str">
        <f t="shared" si="320"/>
        <v/>
      </c>
      <c r="BN640" s="22" t="str">
        <f t="shared" si="320"/>
        <v/>
      </c>
      <c r="BO640" s="22" t="str">
        <f t="shared" si="320"/>
        <v/>
      </c>
      <c r="BP640" s="22" t="str">
        <f t="shared" si="320"/>
        <v/>
      </c>
      <c r="BQ640" s="22" t="str">
        <f t="shared" si="320"/>
        <v/>
      </c>
      <c r="BR640" s="22" t="str">
        <f t="shared" si="320"/>
        <v/>
      </c>
      <c r="BS640" s="22" t="str">
        <f t="shared" si="320"/>
        <v/>
      </c>
      <c r="BT640" s="22" t="str">
        <f t="shared" si="320"/>
        <v/>
      </c>
      <c r="BU640" s="22" t="str">
        <f t="shared" si="320"/>
        <v/>
      </c>
      <c r="BV640" s="22" t="str">
        <f t="shared" si="320"/>
        <v/>
      </c>
    </row>
    <row r="641" spans="2:74" ht="30" customHeight="1" x14ac:dyDescent="0.2">
      <c r="B641" s="75"/>
      <c r="C641" s="75"/>
      <c r="D641" s="77"/>
      <c r="E641" s="49"/>
      <c r="F641" s="49"/>
      <c r="G641" s="50"/>
      <c r="H641" s="51"/>
      <c r="I641" s="50"/>
      <c r="J641" s="53"/>
      <c r="K641" s="55" t="str">
        <f t="shared" si="300"/>
        <v/>
      </c>
      <c r="L641" s="50" t="str">
        <f t="shared" si="301"/>
        <v/>
      </c>
      <c r="M641" s="50" t="str">
        <f t="shared" si="302"/>
        <v/>
      </c>
      <c r="N641" s="72" t="str">
        <f t="shared" si="303"/>
        <v/>
      </c>
      <c r="O641" s="72" t="str">
        <f t="shared" si="304"/>
        <v/>
      </c>
      <c r="P641" s="51" t="str">
        <f t="shared" si="305"/>
        <v/>
      </c>
      <c r="Q641" s="21"/>
      <c r="R641" s="68" t="str">
        <f t="shared" si="306"/>
        <v/>
      </c>
      <c r="S641" s="51" t="str">
        <f t="shared" si="307"/>
        <v/>
      </c>
      <c r="T641" s="24"/>
      <c r="U641" s="7" t="str">
        <f t="shared" si="291"/>
        <v/>
      </c>
      <c r="V641" s="8" t="str">
        <f t="shared" si="308"/>
        <v/>
      </c>
      <c r="W641" s="21"/>
      <c r="X641" s="14" t="str">
        <f t="shared" si="292"/>
        <v/>
      </c>
      <c r="Y641" s="14" t="str">
        <f t="shared" si="309"/>
        <v/>
      </c>
      <c r="Z641" s="8" t="str">
        <f t="shared" si="310"/>
        <v/>
      </c>
      <c r="AA641" s="24"/>
      <c r="AB641" s="4" t="str">
        <f>IF(B641="","",COUNT(B$3:B641))</f>
        <v/>
      </c>
      <c r="AC641" s="4" t="str">
        <f>IF(C641="","",COUNT(C$3:C641))</f>
        <v/>
      </c>
      <c r="AD641" s="4" t="str">
        <f>IF(D641="","",COUNT(D$3:D641))</f>
        <v/>
      </c>
      <c r="AE641" s="22" t="str">
        <f>IF(E641="","",COUNTA($E$3:E641))</f>
        <v/>
      </c>
      <c r="AF641" s="60" t="str">
        <f>IF(B641="",IF(OR($C641&lt;&gt;"",$D641&lt;&gt;"",$E641&lt;&gt;"",$F641&lt;&gt;""),INDEX(AF$3:AF640,MATCH(MAX(AB$3:AB640),AB$3:AB640,0),0),""),B641)</f>
        <v/>
      </c>
      <c r="AG641" s="60" t="str">
        <f>IF(C641="",IF(OR($B641&lt;&gt;"",$D641&lt;&gt;"",$E641&lt;&gt;"",$F641&lt;&gt;""),INDEX(AG$3:AG640,MATCH(MAX(AC$3:AC640),AC$3:AC640,0),0),""),C641)</f>
        <v/>
      </c>
      <c r="AH641" s="60" t="str">
        <f>IF(D641="",IF(OR($B641&lt;&gt;"",$C641&lt;&gt;"",$E641&lt;&gt;"",$F641&lt;&gt;""),INDEX(AH$3:AH640,MATCH(MAX(AD$3:AD640),AD$3:AD640,0),0),""),D641)</f>
        <v/>
      </c>
      <c r="AI641" s="19" t="str">
        <f t="shared" si="311"/>
        <v/>
      </c>
      <c r="AJ641" s="22" t="str">
        <f>IF(AK641="","",$AK641&amp;"@"&amp;AL641&amp;IF(AL641="","","@"&amp;COUNTIF($AI$3:AI641,AL641)))</f>
        <v/>
      </c>
      <c r="AK641" s="45" t="str">
        <f t="shared" si="312"/>
        <v/>
      </c>
      <c r="AL641" s="5" t="str">
        <f>IF(AI641="",IF(AND(F641&lt;&gt;"",E641=""),INDEX($AI$3:AI640,MATCH(MAX($AE$3:AE640),$AE$3:AE640,0),0),""),AI641)</f>
        <v/>
      </c>
      <c r="AM641" s="22" t="str">
        <f>IF(入力!F641="","",IFERROR(INDEX(設定!$B$3:$B$100003,IFERROR(MATCH("*"&amp;$F641&amp;"*",設定!B$3:B$100003,0),MATCH("*"&amp;$F641&amp;"*",設定!C$3:C$100003,0)),0),入力!F641))&amp;""</f>
        <v/>
      </c>
      <c r="AN641" s="22" t="str">
        <f>IF(AM641="","",IFERROR(IF(入力!I641="",INDEX(設定!$D$3:$D$100003,MATCH("*"&amp;$AM641&amp;"*",設定!B$3:B$100003,0),0),I641),I641))&amp;""</f>
        <v/>
      </c>
      <c r="AO641" s="22" t="str">
        <f t="shared" si="313"/>
        <v/>
      </c>
      <c r="AP641" s="22" t="str">
        <f t="shared" si="314"/>
        <v/>
      </c>
      <c r="AQ641" s="22" t="str">
        <f>IF(AM641="","",IFERROR(IF(入力!H641="",INDEX(設定!$E$3:$X$100003,MATCH("*"&amp;$AM641&amp;"*",設定!B$3:B$100003,0),MATCH($AK641,設定!$E$1:$X$1,1)),H641),H641))</f>
        <v/>
      </c>
      <c r="AR641" s="23" t="str">
        <f t="shared" si="315"/>
        <v/>
      </c>
      <c r="AS641" s="23" t="str">
        <f>IF(AND(AR641&lt;&gt;"",COUNTIF($AJ$3:AJ641,AJ641)=1),SUMIF($AJ$3:$AR$100003,AJ641,$AR$3:$AR$100003),"")</f>
        <v/>
      </c>
      <c r="AT641" s="23" t="str">
        <f>IF(AND(COUNTIF($AK$3:AK641,AK641)=COUNTIF($AK$3:AK100641,AK641),AK641&lt;&gt;""),SUMIF($AK$3:AK641,AK641,$AR$3:AR641),"")</f>
        <v/>
      </c>
      <c r="AU641" s="125"/>
      <c r="AV641" s="22" t="str">
        <f>IF(COUNT(BA641:BF641)=6,MAX($AV$3:AV640)+1,"")</f>
        <v/>
      </c>
      <c r="AW641" s="22" t="str">
        <f>IF(AX641="","",RANK(AX641,$AX$3:$AX$100003,1)+COUNTIF($AX$3:AX641,AX641)-1)</f>
        <v/>
      </c>
      <c r="AX641" s="22" t="str">
        <f t="shared" si="293"/>
        <v/>
      </c>
      <c r="AY641" s="22" t="str">
        <f>IF(AL641="","",IF(COUNTIF($AL$3:AL641,AL641)=1,1+MAX($AY$3:AY640),INDEX($AY$3:AY640,MATCH(AL641,$AL$3:AL641,0),0)))</f>
        <v/>
      </c>
      <c r="AZ641" s="22" t="str">
        <f>IF(AM641="","",IF(COUNTIF($AM$3:AM641,AM641)=1,1+MAX($AZ$3:AZ640),INDEX($AZ$3:AZ640,MATCH(AM641,$AM$3:AM641,0),0)))</f>
        <v/>
      </c>
      <c r="BA641" s="79" t="str">
        <f t="shared" si="294"/>
        <v/>
      </c>
      <c r="BB641" s="79" t="str">
        <f t="shared" si="295"/>
        <v/>
      </c>
      <c r="BC641" s="22" t="str">
        <f>IF($AL641="","",IF(COUNTIF(AL641,"*"&amp;BC$1&amp;"*"),COUNTIF(AL$3:AL641,"*"&amp;BC$1&amp;"*"),""))</f>
        <v/>
      </c>
      <c r="BD641" s="22" t="str">
        <f>IF($AL641="","",IF(COUNTIF(AM641,"*"&amp;BD$1&amp;"*"),COUNTIF(AM$3:AM641,"*"&amp;BD$1&amp;"*"),""))</f>
        <v/>
      </c>
      <c r="BE641" s="22" t="str">
        <f>IF($AL641="","",IF(COUNTIF(AN641,"*"&amp;BE$1&amp;"*"),COUNTIF(AN$3:AN641,"*"&amp;BE$1&amp;"*"),""))</f>
        <v/>
      </c>
      <c r="BF641" s="22" t="str">
        <f>IF($AL641="","",IF(COUNTIF(AO641,"*"&amp;BF$1&amp;"*"),COUNTIF(AO$3:AO641,"*"&amp;BF$1&amp;"*"),""))</f>
        <v/>
      </c>
      <c r="BG641" s="83" t="str">
        <f t="shared" si="296"/>
        <v/>
      </c>
      <c r="BH641" s="22" t="str">
        <f t="shared" si="297"/>
        <v/>
      </c>
      <c r="BI641" s="22" t="str">
        <f t="shared" si="298"/>
        <v/>
      </c>
      <c r="BK641" s="22" t="str">
        <f>IF($BK$1&gt;=1+MAX($BK$3:BK640),1+MAX($BK$3:BK640),"")</f>
        <v/>
      </c>
      <c r="BL641" s="22" t="str">
        <f t="shared" si="320"/>
        <v/>
      </c>
      <c r="BM641" s="22" t="str">
        <f t="shared" si="320"/>
        <v/>
      </c>
      <c r="BN641" s="22" t="str">
        <f t="shared" si="320"/>
        <v/>
      </c>
      <c r="BO641" s="22" t="str">
        <f t="shared" si="320"/>
        <v/>
      </c>
      <c r="BP641" s="22" t="str">
        <f t="shared" si="320"/>
        <v/>
      </c>
      <c r="BQ641" s="22" t="str">
        <f t="shared" si="320"/>
        <v/>
      </c>
      <c r="BR641" s="22" t="str">
        <f t="shared" si="320"/>
        <v/>
      </c>
      <c r="BS641" s="22" t="str">
        <f t="shared" si="320"/>
        <v/>
      </c>
      <c r="BT641" s="22" t="str">
        <f t="shared" si="320"/>
        <v/>
      </c>
      <c r="BU641" s="22" t="str">
        <f t="shared" si="320"/>
        <v/>
      </c>
      <c r="BV641" s="22" t="str">
        <f t="shared" si="320"/>
        <v/>
      </c>
    </row>
    <row r="642" spans="2:74" ht="30" customHeight="1" x14ac:dyDescent="0.2">
      <c r="B642" s="75"/>
      <c r="C642" s="75"/>
      <c r="D642" s="77"/>
      <c r="E642" s="49"/>
      <c r="F642" s="49"/>
      <c r="G642" s="50"/>
      <c r="H642" s="51"/>
      <c r="I642" s="50"/>
      <c r="J642" s="53"/>
      <c r="K642" s="55" t="str">
        <f t="shared" si="300"/>
        <v/>
      </c>
      <c r="L642" s="50" t="str">
        <f t="shared" si="301"/>
        <v/>
      </c>
      <c r="M642" s="50" t="str">
        <f t="shared" si="302"/>
        <v/>
      </c>
      <c r="N642" s="72" t="str">
        <f t="shared" si="303"/>
        <v/>
      </c>
      <c r="O642" s="72" t="str">
        <f t="shared" si="304"/>
        <v/>
      </c>
      <c r="P642" s="51" t="str">
        <f t="shared" si="305"/>
        <v/>
      </c>
      <c r="Q642" s="21"/>
      <c r="R642" s="68" t="str">
        <f t="shared" si="306"/>
        <v/>
      </c>
      <c r="S642" s="51" t="str">
        <f t="shared" si="307"/>
        <v/>
      </c>
      <c r="T642" s="24"/>
      <c r="U642" s="7" t="str">
        <f t="shared" si="291"/>
        <v/>
      </c>
      <c r="V642" s="8" t="str">
        <f t="shared" si="308"/>
        <v/>
      </c>
      <c r="W642" s="21"/>
      <c r="X642" s="14" t="str">
        <f t="shared" si="292"/>
        <v/>
      </c>
      <c r="Y642" s="14" t="str">
        <f t="shared" si="309"/>
        <v/>
      </c>
      <c r="Z642" s="8" t="str">
        <f t="shared" si="310"/>
        <v/>
      </c>
      <c r="AA642" s="24"/>
      <c r="AB642" s="4" t="str">
        <f>IF(B642="","",COUNT(B$3:B642))</f>
        <v/>
      </c>
      <c r="AC642" s="4" t="str">
        <f>IF(C642="","",COUNT(C$3:C642))</f>
        <v/>
      </c>
      <c r="AD642" s="4" t="str">
        <f>IF(D642="","",COUNT(D$3:D642))</f>
        <v/>
      </c>
      <c r="AE642" s="22" t="str">
        <f>IF(E642="","",COUNTA($E$3:E642))</f>
        <v/>
      </c>
      <c r="AF642" s="60" t="str">
        <f>IF(B642="",IF(OR($C642&lt;&gt;"",$D642&lt;&gt;"",$E642&lt;&gt;"",$F642&lt;&gt;""),INDEX(AF$3:AF641,MATCH(MAX(AB$3:AB641),AB$3:AB641,0),0),""),B642)</f>
        <v/>
      </c>
      <c r="AG642" s="60" t="str">
        <f>IF(C642="",IF(OR($B642&lt;&gt;"",$D642&lt;&gt;"",$E642&lt;&gt;"",$F642&lt;&gt;""),INDEX(AG$3:AG641,MATCH(MAX(AC$3:AC641),AC$3:AC641,0),0),""),C642)</f>
        <v/>
      </c>
      <c r="AH642" s="60" t="str">
        <f>IF(D642="",IF(OR($B642&lt;&gt;"",$C642&lt;&gt;"",$E642&lt;&gt;"",$F642&lt;&gt;""),INDEX(AH$3:AH641,MATCH(MAX(AD$3:AD641),AD$3:AD641,0),0),""),D642)</f>
        <v/>
      </c>
      <c r="AI642" s="19" t="str">
        <f t="shared" si="311"/>
        <v/>
      </c>
      <c r="AJ642" s="22" t="str">
        <f>IF(AK642="","",$AK642&amp;"@"&amp;AL642&amp;IF(AL642="","","@"&amp;COUNTIF($AI$3:AI642,AL642)))</f>
        <v/>
      </c>
      <c r="AK642" s="45" t="str">
        <f t="shared" si="312"/>
        <v/>
      </c>
      <c r="AL642" s="5" t="str">
        <f>IF(AI642="",IF(AND(F642&lt;&gt;"",E642=""),INDEX($AI$3:AI641,MATCH(MAX($AE$3:AE641),$AE$3:AE641,0),0),""),AI642)</f>
        <v/>
      </c>
      <c r="AM642" s="22" t="str">
        <f>IF(入力!F642="","",IFERROR(INDEX(設定!$B$3:$B$100003,IFERROR(MATCH("*"&amp;$F642&amp;"*",設定!B$3:B$100003,0),MATCH("*"&amp;$F642&amp;"*",設定!C$3:C$100003,0)),0),入力!F642))&amp;""</f>
        <v/>
      </c>
      <c r="AN642" s="22" t="str">
        <f>IF(AM642="","",IFERROR(IF(入力!I642="",INDEX(設定!$D$3:$D$100003,MATCH("*"&amp;$AM642&amp;"*",設定!B$3:B$100003,0),0),I642),I642))&amp;""</f>
        <v/>
      </c>
      <c r="AO642" s="22" t="str">
        <f t="shared" si="313"/>
        <v/>
      </c>
      <c r="AP642" s="22" t="str">
        <f t="shared" si="314"/>
        <v/>
      </c>
      <c r="AQ642" s="22" t="str">
        <f>IF(AM642="","",IFERROR(IF(入力!H642="",INDEX(設定!$E$3:$X$100003,MATCH("*"&amp;$AM642&amp;"*",設定!B$3:B$100003,0),MATCH($AK642,設定!$E$1:$X$1,1)),H642),H642))</f>
        <v/>
      </c>
      <c r="AR642" s="23" t="str">
        <f t="shared" si="315"/>
        <v/>
      </c>
      <c r="AS642" s="23" t="str">
        <f>IF(AND(AR642&lt;&gt;"",COUNTIF($AJ$3:AJ642,AJ642)=1),SUMIF($AJ$3:$AR$100003,AJ642,$AR$3:$AR$100003),"")</f>
        <v/>
      </c>
      <c r="AT642" s="23" t="str">
        <f>IF(AND(COUNTIF($AK$3:AK642,AK642)=COUNTIF($AK$3:AK100642,AK642),AK642&lt;&gt;""),SUMIF($AK$3:AK642,AK642,$AR$3:AR642),"")</f>
        <v/>
      </c>
      <c r="AU642" s="125"/>
      <c r="AV642" s="22" t="str">
        <f>IF(COUNT(BA642:BF642)=6,MAX($AV$3:AV641)+1,"")</f>
        <v/>
      </c>
      <c r="AW642" s="22" t="str">
        <f>IF(AX642="","",RANK(AX642,$AX$3:$AX$100003,1)+COUNTIF($AX$3:AX642,AX642)-1)</f>
        <v/>
      </c>
      <c r="AX642" s="22" t="str">
        <f t="shared" si="293"/>
        <v/>
      </c>
      <c r="AY642" s="22" t="str">
        <f>IF(AL642="","",IF(COUNTIF($AL$3:AL642,AL642)=1,1+MAX($AY$3:AY641),INDEX($AY$3:AY641,MATCH(AL642,$AL$3:AL642,0),0)))</f>
        <v/>
      </c>
      <c r="AZ642" s="22" t="str">
        <f>IF(AM642="","",IF(COUNTIF($AM$3:AM642,AM642)=1,1+MAX($AZ$3:AZ641),INDEX($AZ$3:AZ641,MATCH(AM642,$AM$3:AM642,0),0)))</f>
        <v/>
      </c>
      <c r="BA642" s="79" t="str">
        <f t="shared" si="294"/>
        <v/>
      </c>
      <c r="BB642" s="79" t="str">
        <f t="shared" si="295"/>
        <v/>
      </c>
      <c r="BC642" s="22" t="str">
        <f>IF($AL642="","",IF(COUNTIF(AL642,"*"&amp;BC$1&amp;"*"),COUNTIF(AL$3:AL642,"*"&amp;BC$1&amp;"*"),""))</f>
        <v/>
      </c>
      <c r="BD642" s="22" t="str">
        <f>IF($AL642="","",IF(COUNTIF(AM642,"*"&amp;BD$1&amp;"*"),COUNTIF(AM$3:AM642,"*"&amp;BD$1&amp;"*"),""))</f>
        <v/>
      </c>
      <c r="BE642" s="22" t="str">
        <f>IF($AL642="","",IF(COUNTIF(AN642,"*"&amp;BE$1&amp;"*"),COUNTIF(AN$3:AN642,"*"&amp;BE$1&amp;"*"),""))</f>
        <v/>
      </c>
      <c r="BF642" s="22" t="str">
        <f>IF($AL642="","",IF(COUNTIF(AO642,"*"&amp;BF$1&amp;"*"),COUNTIF(AO$3:AO642,"*"&amp;BF$1&amp;"*"),""))</f>
        <v/>
      </c>
      <c r="BG642" s="83" t="str">
        <f t="shared" si="296"/>
        <v/>
      </c>
      <c r="BH642" s="22" t="str">
        <f t="shared" si="297"/>
        <v/>
      </c>
      <c r="BI642" s="22" t="str">
        <f t="shared" si="298"/>
        <v/>
      </c>
      <c r="BK642" s="22" t="str">
        <f>IF($BK$1&gt;=1+MAX($BK$3:BK641),1+MAX($BK$3:BK641),"")</f>
        <v/>
      </c>
      <c r="BL642" s="22" t="str">
        <f t="shared" si="320"/>
        <v/>
      </c>
      <c r="BM642" s="22" t="str">
        <f t="shared" si="320"/>
        <v/>
      </c>
      <c r="BN642" s="22" t="str">
        <f t="shared" si="320"/>
        <v/>
      </c>
      <c r="BO642" s="22" t="str">
        <f t="shared" si="320"/>
        <v/>
      </c>
      <c r="BP642" s="22" t="str">
        <f t="shared" si="320"/>
        <v/>
      </c>
      <c r="BQ642" s="22" t="str">
        <f t="shared" si="320"/>
        <v/>
      </c>
      <c r="BR642" s="22" t="str">
        <f t="shared" si="320"/>
        <v/>
      </c>
      <c r="BS642" s="22" t="str">
        <f t="shared" si="320"/>
        <v/>
      </c>
      <c r="BT642" s="22" t="str">
        <f t="shared" si="320"/>
        <v/>
      </c>
      <c r="BU642" s="22" t="str">
        <f t="shared" si="320"/>
        <v/>
      </c>
      <c r="BV642" s="22" t="str">
        <f t="shared" si="320"/>
        <v/>
      </c>
    </row>
    <row r="643" spans="2:74" ht="30" customHeight="1" x14ac:dyDescent="0.2">
      <c r="B643" s="75"/>
      <c r="C643" s="75"/>
      <c r="D643" s="77"/>
      <c r="E643" s="49"/>
      <c r="F643" s="49"/>
      <c r="G643" s="50"/>
      <c r="H643" s="51"/>
      <c r="I643" s="50"/>
      <c r="J643" s="53"/>
      <c r="K643" s="55" t="str">
        <f t="shared" si="300"/>
        <v/>
      </c>
      <c r="L643" s="50" t="str">
        <f t="shared" si="301"/>
        <v/>
      </c>
      <c r="M643" s="50" t="str">
        <f t="shared" si="302"/>
        <v/>
      </c>
      <c r="N643" s="72" t="str">
        <f t="shared" si="303"/>
        <v/>
      </c>
      <c r="O643" s="72" t="str">
        <f t="shared" si="304"/>
        <v/>
      </c>
      <c r="P643" s="51" t="str">
        <f t="shared" si="305"/>
        <v/>
      </c>
      <c r="Q643" s="21"/>
      <c r="R643" s="68" t="str">
        <f t="shared" si="306"/>
        <v/>
      </c>
      <c r="S643" s="51" t="str">
        <f t="shared" si="307"/>
        <v/>
      </c>
      <c r="T643" s="24"/>
      <c r="U643" s="7" t="str">
        <f t="shared" ref="U643:U706" si="321">IFERROR(INDEX($AL$3:$AL$100003,MATCH(ROW()-ROW($U$2),$AY$3:$AY$100003,0),0),"")</f>
        <v/>
      </c>
      <c r="V643" s="8" t="str">
        <f t="shared" si="308"/>
        <v/>
      </c>
      <c r="W643" s="21"/>
      <c r="X643" s="14" t="str">
        <f t="shared" ref="X643:X706" si="322">IFERROR(INDEX($AM$3:$AM$100003,MATCH(ROW()-ROW($X$2),$AZ$3:$AZ$100003,0),0),"")</f>
        <v/>
      </c>
      <c r="Y643" s="14" t="str">
        <f t="shared" si="309"/>
        <v/>
      </c>
      <c r="Z643" s="8" t="str">
        <f t="shared" si="310"/>
        <v/>
      </c>
      <c r="AA643" s="24"/>
      <c r="AB643" s="4" t="str">
        <f>IF(B643="","",COUNT(B$3:B643))</f>
        <v/>
      </c>
      <c r="AC643" s="4" t="str">
        <f>IF(C643="","",COUNT(C$3:C643))</f>
        <v/>
      </c>
      <c r="AD643" s="4" t="str">
        <f>IF(D643="","",COUNT(D$3:D643))</f>
        <v/>
      </c>
      <c r="AE643" s="22" t="str">
        <f>IF(E643="","",COUNTA($E$3:E643))</f>
        <v/>
      </c>
      <c r="AF643" s="60" t="str">
        <f>IF(B643="",IF(OR($C643&lt;&gt;"",$D643&lt;&gt;"",$E643&lt;&gt;"",$F643&lt;&gt;""),INDEX(AF$3:AF642,MATCH(MAX(AB$3:AB642),AB$3:AB642,0),0),""),B643)</f>
        <v/>
      </c>
      <c r="AG643" s="60" t="str">
        <f>IF(C643="",IF(OR($B643&lt;&gt;"",$D643&lt;&gt;"",$E643&lt;&gt;"",$F643&lt;&gt;""),INDEX(AG$3:AG642,MATCH(MAX(AC$3:AC642),AC$3:AC642,0),0),""),C643)</f>
        <v/>
      </c>
      <c r="AH643" s="60" t="str">
        <f>IF(D643="",IF(OR($B643&lt;&gt;"",$C643&lt;&gt;"",$E643&lt;&gt;"",$F643&lt;&gt;""),INDEX(AH$3:AH642,MATCH(MAX(AD$3:AD642),AD$3:AD642,0),0),""),D643)</f>
        <v/>
      </c>
      <c r="AI643" s="19" t="str">
        <f t="shared" si="311"/>
        <v/>
      </c>
      <c r="AJ643" s="22" t="str">
        <f>IF(AK643="","",$AK643&amp;"@"&amp;AL643&amp;IF(AL643="","","@"&amp;COUNTIF($AI$3:AI643,AL643)))</f>
        <v/>
      </c>
      <c r="AK643" s="45" t="str">
        <f t="shared" si="312"/>
        <v/>
      </c>
      <c r="AL643" s="5" t="str">
        <f>IF(AI643="",IF(AND(F643&lt;&gt;"",E643=""),INDEX($AI$3:AI642,MATCH(MAX($AE$3:AE642),$AE$3:AE642,0),0),""),AI643)</f>
        <v/>
      </c>
      <c r="AM643" s="22" t="str">
        <f>IF(入力!F643="","",IFERROR(INDEX(設定!$B$3:$B$100003,IFERROR(MATCH("*"&amp;$F643&amp;"*",設定!B$3:B$100003,0),MATCH("*"&amp;$F643&amp;"*",設定!C$3:C$100003,0)),0),入力!F643))&amp;""</f>
        <v/>
      </c>
      <c r="AN643" s="22" t="str">
        <f>IF(AM643="","",IFERROR(IF(入力!I643="",INDEX(設定!$D$3:$D$100003,MATCH("*"&amp;$AM643&amp;"*",設定!B$3:B$100003,0),0),I643),I643))&amp;""</f>
        <v/>
      </c>
      <c r="AO643" s="22" t="str">
        <f t="shared" si="313"/>
        <v/>
      </c>
      <c r="AP643" s="22" t="str">
        <f t="shared" si="314"/>
        <v/>
      </c>
      <c r="AQ643" s="22" t="str">
        <f>IF(AM643="","",IFERROR(IF(入力!H643="",INDEX(設定!$E$3:$X$100003,MATCH("*"&amp;$AM643&amp;"*",設定!B$3:B$100003,0),MATCH($AK643,設定!$E$1:$X$1,1)),H643),H643))</f>
        <v/>
      </c>
      <c r="AR643" s="23" t="str">
        <f t="shared" si="315"/>
        <v/>
      </c>
      <c r="AS643" s="23" t="str">
        <f>IF(AND(AR643&lt;&gt;"",COUNTIF($AJ$3:AJ643,AJ643)=1),SUMIF($AJ$3:$AR$100003,AJ643,$AR$3:$AR$100003),"")</f>
        <v/>
      </c>
      <c r="AT643" s="23" t="str">
        <f>IF(AND(COUNTIF($AK$3:AK643,AK643)=COUNTIF($AK$3:AK100643,AK643),AK643&lt;&gt;""),SUMIF($AK$3:AK643,AK643,$AR$3:AR643),"")</f>
        <v/>
      </c>
      <c r="AU643" s="125"/>
      <c r="AV643" s="22" t="str">
        <f>IF(COUNT(BA643:BF643)=6,MAX($AV$3:AV642)+1,"")</f>
        <v/>
      </c>
      <c r="AW643" s="22" t="str">
        <f>IF(AX643="","",RANK(AX643,$AX$3:$AX$100003,1)+COUNTIF($AX$3:AX643,AX643)-1)</f>
        <v/>
      </c>
      <c r="AX643" s="22" t="str">
        <f t="shared" ref="AX643:AX706" si="323">IF(OR(AY643="",AV643=""),"",AY643*0.1^LEN(AY643)+AK643)</f>
        <v/>
      </c>
      <c r="AY643" s="22" t="str">
        <f>IF(AL643="","",IF(COUNTIF($AL$3:AL643,AL643)=1,1+MAX($AY$3:AY642),INDEX($AY$3:AY642,MATCH(AL643,$AL$3:AL643,0),0)))</f>
        <v/>
      </c>
      <c r="AZ643" s="22" t="str">
        <f>IF(AM643="","",IF(COUNTIF($AM$3:AM643,AM643)=1,1+MAX($AZ$3:AZ642),INDEX($AZ$3:AZ642,MATCH(AM643,$AM$3:AM643,0),0)))</f>
        <v/>
      </c>
      <c r="BA643" s="79" t="str">
        <f t="shared" ref="BA643:BA706" si="324">IF($BA$1="",IF(AK643="","",AK643),IF(AND(AK643&gt;=$BA$1,AK643&lt;&gt;""),AK643,""))</f>
        <v/>
      </c>
      <c r="BB643" s="79" t="str">
        <f t="shared" ref="BB643:BB706" si="325">IF($BB$1="",IF(AK643="","",AK643),IF(AND(AK643&lt;=$BB$1,AK643&lt;&gt;""),AK643,""))</f>
        <v/>
      </c>
      <c r="BC643" s="22" t="str">
        <f>IF($AL643="","",IF(COUNTIF(AL643,"*"&amp;BC$1&amp;"*"),COUNTIF(AL$3:AL643,"*"&amp;BC$1&amp;"*"),""))</f>
        <v/>
      </c>
      <c r="BD643" s="22" t="str">
        <f>IF($AL643="","",IF(COUNTIF(AM643,"*"&amp;BD$1&amp;"*"),COUNTIF(AM$3:AM643,"*"&amp;BD$1&amp;"*"),""))</f>
        <v/>
      </c>
      <c r="BE643" s="22" t="str">
        <f>IF($AL643="","",IF(COUNTIF(AN643,"*"&amp;BE$1&amp;"*"),COUNTIF(AN$3:AN643,"*"&amp;BE$1&amp;"*"),""))</f>
        <v/>
      </c>
      <c r="BF643" s="22" t="str">
        <f>IF($AL643="","",IF(COUNTIF(AO643,"*"&amp;BF$1&amp;"*"),COUNTIF(AO$3:AO643,"*"&amp;BF$1&amp;"*"),""))</f>
        <v/>
      </c>
      <c r="BG643" s="83" t="str">
        <f t="shared" ref="BG643:BG706" si="326">IF(AP643="","",AP643)</f>
        <v/>
      </c>
      <c r="BH643" s="22" t="str">
        <f t="shared" ref="BH643:BH706" si="327">IF(AQ643="","",AQ643)</f>
        <v/>
      </c>
      <c r="BI643" s="22" t="str">
        <f t="shared" ref="BI643:BI706" si="328">IF(AR643="","",AR643)</f>
        <v/>
      </c>
      <c r="BK643" s="22" t="str">
        <f>IF($BK$1&gt;=1+MAX($BK$3:BK642),1+MAX($BK$3:BK642),"")</f>
        <v/>
      </c>
      <c r="BL643" s="22" t="str">
        <f t="shared" ref="BL643:BV652" si="329">IFERROR(IF($BK643="","",INDEX($AF$3:$AR$100003,MATCH($BK643,INDEX($AV$3:$AW$100003,0,MATCH($BL$1,$AV$2:$AW$2,0)),0),MATCH(BL$2,$AF$2:$AR$2,0))),"")</f>
        <v/>
      </c>
      <c r="BM643" s="22" t="str">
        <f t="shared" si="329"/>
        <v/>
      </c>
      <c r="BN643" s="22" t="str">
        <f t="shared" si="329"/>
        <v/>
      </c>
      <c r="BO643" s="22" t="str">
        <f t="shared" si="329"/>
        <v/>
      </c>
      <c r="BP643" s="22" t="str">
        <f t="shared" si="329"/>
        <v/>
      </c>
      <c r="BQ643" s="22" t="str">
        <f t="shared" si="329"/>
        <v/>
      </c>
      <c r="BR643" s="22" t="str">
        <f t="shared" si="329"/>
        <v/>
      </c>
      <c r="BS643" s="22" t="str">
        <f t="shared" si="329"/>
        <v/>
      </c>
      <c r="BT643" s="22" t="str">
        <f t="shared" si="329"/>
        <v/>
      </c>
      <c r="BU643" s="22" t="str">
        <f t="shared" si="329"/>
        <v/>
      </c>
      <c r="BV643" s="22" t="str">
        <f t="shared" si="329"/>
        <v/>
      </c>
    </row>
    <row r="644" spans="2:74" ht="30" customHeight="1" x14ac:dyDescent="0.2">
      <c r="B644" s="75"/>
      <c r="C644" s="75"/>
      <c r="D644" s="77"/>
      <c r="E644" s="49"/>
      <c r="F644" s="49"/>
      <c r="G644" s="50"/>
      <c r="H644" s="51"/>
      <c r="I644" s="50"/>
      <c r="J644" s="53"/>
      <c r="K644" s="55" t="str">
        <f t="shared" si="300"/>
        <v/>
      </c>
      <c r="L644" s="50" t="str">
        <f t="shared" si="301"/>
        <v/>
      </c>
      <c r="M644" s="50" t="str">
        <f t="shared" si="302"/>
        <v/>
      </c>
      <c r="N644" s="72" t="str">
        <f t="shared" si="303"/>
        <v/>
      </c>
      <c r="O644" s="72" t="str">
        <f t="shared" si="304"/>
        <v/>
      </c>
      <c r="P644" s="51" t="str">
        <f t="shared" si="305"/>
        <v/>
      </c>
      <c r="Q644" s="21"/>
      <c r="R644" s="68" t="str">
        <f t="shared" si="306"/>
        <v/>
      </c>
      <c r="S644" s="51" t="str">
        <f t="shared" si="307"/>
        <v/>
      </c>
      <c r="T644" s="24"/>
      <c r="U644" s="7" t="str">
        <f t="shared" si="321"/>
        <v/>
      </c>
      <c r="V644" s="8" t="str">
        <f t="shared" si="308"/>
        <v/>
      </c>
      <c r="W644" s="21"/>
      <c r="X644" s="14" t="str">
        <f t="shared" si="322"/>
        <v/>
      </c>
      <c r="Y644" s="14" t="str">
        <f t="shared" si="309"/>
        <v/>
      </c>
      <c r="Z644" s="8" t="str">
        <f t="shared" si="310"/>
        <v/>
      </c>
      <c r="AA644" s="24"/>
      <c r="AB644" s="4" t="str">
        <f>IF(B644="","",COUNT(B$3:B644))</f>
        <v/>
      </c>
      <c r="AC644" s="4" t="str">
        <f>IF(C644="","",COUNT(C$3:C644))</f>
        <v/>
      </c>
      <c r="AD644" s="4" t="str">
        <f>IF(D644="","",COUNT(D$3:D644))</f>
        <v/>
      </c>
      <c r="AE644" s="22" t="str">
        <f>IF(E644="","",COUNTA($E$3:E644))</f>
        <v/>
      </c>
      <c r="AF644" s="60" t="str">
        <f>IF(B644="",IF(OR($C644&lt;&gt;"",$D644&lt;&gt;"",$E644&lt;&gt;"",$F644&lt;&gt;""),INDEX(AF$3:AF643,MATCH(MAX(AB$3:AB643),AB$3:AB643,0),0),""),B644)</f>
        <v/>
      </c>
      <c r="AG644" s="60" t="str">
        <f>IF(C644="",IF(OR($B644&lt;&gt;"",$D644&lt;&gt;"",$E644&lt;&gt;"",$F644&lt;&gt;""),INDEX(AG$3:AG643,MATCH(MAX(AC$3:AC643),AC$3:AC643,0),0),""),C644)</f>
        <v/>
      </c>
      <c r="AH644" s="60" t="str">
        <f>IF(D644="",IF(OR($B644&lt;&gt;"",$C644&lt;&gt;"",$E644&lt;&gt;"",$F644&lt;&gt;""),INDEX(AH$3:AH643,MATCH(MAX(AD$3:AD643),AD$3:AD643,0),0),""),D644)</f>
        <v/>
      </c>
      <c r="AI644" s="19" t="str">
        <f t="shared" si="311"/>
        <v/>
      </c>
      <c r="AJ644" s="22" t="str">
        <f>IF(AK644="","",$AK644&amp;"@"&amp;AL644&amp;IF(AL644="","","@"&amp;COUNTIF($AI$3:AI644,AL644)))</f>
        <v/>
      </c>
      <c r="AK644" s="45" t="str">
        <f t="shared" si="312"/>
        <v/>
      </c>
      <c r="AL644" s="5" t="str">
        <f>IF(AI644="",IF(AND(F644&lt;&gt;"",E644=""),INDEX($AI$3:AI643,MATCH(MAX($AE$3:AE643),$AE$3:AE643,0),0),""),AI644)</f>
        <v/>
      </c>
      <c r="AM644" s="22" t="str">
        <f>IF(入力!F644="","",IFERROR(INDEX(設定!$B$3:$B$100003,IFERROR(MATCH("*"&amp;$F644&amp;"*",設定!B$3:B$100003,0),MATCH("*"&amp;$F644&amp;"*",設定!C$3:C$100003,0)),0),入力!F644))&amp;""</f>
        <v/>
      </c>
      <c r="AN644" s="22" t="str">
        <f>IF(AM644="","",IFERROR(IF(入力!I644="",INDEX(設定!$D$3:$D$100003,MATCH("*"&amp;$AM644&amp;"*",設定!B$3:B$100003,0),0),I644),I644))&amp;""</f>
        <v/>
      </c>
      <c r="AO644" s="22" t="str">
        <f t="shared" si="313"/>
        <v/>
      </c>
      <c r="AP644" s="22" t="str">
        <f t="shared" si="314"/>
        <v/>
      </c>
      <c r="AQ644" s="22" t="str">
        <f>IF(AM644="","",IFERROR(IF(入力!H644="",INDEX(設定!$E$3:$X$100003,MATCH("*"&amp;$AM644&amp;"*",設定!B$3:B$100003,0),MATCH($AK644,設定!$E$1:$X$1,1)),H644),H644))</f>
        <v/>
      </c>
      <c r="AR644" s="23" t="str">
        <f t="shared" si="315"/>
        <v/>
      </c>
      <c r="AS644" s="23" t="str">
        <f>IF(AND(AR644&lt;&gt;"",COUNTIF($AJ$3:AJ644,AJ644)=1),SUMIF($AJ$3:$AR$100003,AJ644,$AR$3:$AR$100003),"")</f>
        <v/>
      </c>
      <c r="AT644" s="23" t="str">
        <f>IF(AND(COUNTIF($AK$3:AK644,AK644)=COUNTIF($AK$3:AK100644,AK644),AK644&lt;&gt;""),SUMIF($AK$3:AK644,AK644,$AR$3:AR644),"")</f>
        <v/>
      </c>
      <c r="AU644" s="125"/>
      <c r="AV644" s="22" t="str">
        <f>IF(COUNT(BA644:BF644)=6,MAX($AV$3:AV643)+1,"")</f>
        <v/>
      </c>
      <c r="AW644" s="22" t="str">
        <f>IF(AX644="","",RANK(AX644,$AX$3:$AX$100003,1)+COUNTIF($AX$3:AX644,AX644)-1)</f>
        <v/>
      </c>
      <c r="AX644" s="22" t="str">
        <f t="shared" si="323"/>
        <v/>
      </c>
      <c r="AY644" s="22" t="str">
        <f>IF(AL644="","",IF(COUNTIF($AL$3:AL644,AL644)=1,1+MAX($AY$3:AY643),INDEX($AY$3:AY643,MATCH(AL644,$AL$3:AL644,0),0)))</f>
        <v/>
      </c>
      <c r="AZ644" s="22" t="str">
        <f>IF(AM644="","",IF(COUNTIF($AM$3:AM644,AM644)=1,1+MAX($AZ$3:AZ643),INDEX($AZ$3:AZ643,MATCH(AM644,$AM$3:AM644,0),0)))</f>
        <v/>
      </c>
      <c r="BA644" s="79" t="str">
        <f t="shared" si="324"/>
        <v/>
      </c>
      <c r="BB644" s="79" t="str">
        <f t="shared" si="325"/>
        <v/>
      </c>
      <c r="BC644" s="22" t="str">
        <f>IF($AL644="","",IF(COUNTIF(AL644,"*"&amp;BC$1&amp;"*"),COUNTIF(AL$3:AL644,"*"&amp;BC$1&amp;"*"),""))</f>
        <v/>
      </c>
      <c r="BD644" s="22" t="str">
        <f>IF($AL644="","",IF(COUNTIF(AM644,"*"&amp;BD$1&amp;"*"),COUNTIF(AM$3:AM644,"*"&amp;BD$1&amp;"*"),""))</f>
        <v/>
      </c>
      <c r="BE644" s="22" t="str">
        <f>IF($AL644="","",IF(COUNTIF(AN644,"*"&amp;BE$1&amp;"*"),COUNTIF(AN$3:AN644,"*"&amp;BE$1&amp;"*"),""))</f>
        <v/>
      </c>
      <c r="BF644" s="22" t="str">
        <f>IF($AL644="","",IF(COUNTIF(AO644,"*"&amp;BF$1&amp;"*"),COUNTIF(AO$3:AO644,"*"&amp;BF$1&amp;"*"),""))</f>
        <v/>
      </c>
      <c r="BG644" s="83" t="str">
        <f t="shared" si="326"/>
        <v/>
      </c>
      <c r="BH644" s="22" t="str">
        <f t="shared" si="327"/>
        <v/>
      </c>
      <c r="BI644" s="22" t="str">
        <f t="shared" si="328"/>
        <v/>
      </c>
      <c r="BK644" s="22" t="str">
        <f>IF($BK$1&gt;=1+MAX($BK$3:BK643),1+MAX($BK$3:BK643),"")</f>
        <v/>
      </c>
      <c r="BL644" s="22" t="str">
        <f t="shared" si="329"/>
        <v/>
      </c>
      <c r="BM644" s="22" t="str">
        <f t="shared" si="329"/>
        <v/>
      </c>
      <c r="BN644" s="22" t="str">
        <f t="shared" si="329"/>
        <v/>
      </c>
      <c r="BO644" s="22" t="str">
        <f t="shared" si="329"/>
        <v/>
      </c>
      <c r="BP644" s="22" t="str">
        <f t="shared" si="329"/>
        <v/>
      </c>
      <c r="BQ644" s="22" t="str">
        <f t="shared" si="329"/>
        <v/>
      </c>
      <c r="BR644" s="22" t="str">
        <f t="shared" si="329"/>
        <v/>
      </c>
      <c r="BS644" s="22" t="str">
        <f t="shared" si="329"/>
        <v/>
      </c>
      <c r="BT644" s="22" t="str">
        <f t="shared" si="329"/>
        <v/>
      </c>
      <c r="BU644" s="22" t="str">
        <f t="shared" si="329"/>
        <v/>
      </c>
      <c r="BV644" s="22" t="str">
        <f t="shared" si="329"/>
        <v/>
      </c>
    </row>
    <row r="645" spans="2:74" ht="30" customHeight="1" x14ac:dyDescent="0.2">
      <c r="B645" s="75"/>
      <c r="C645" s="75"/>
      <c r="D645" s="77"/>
      <c r="E645" s="49"/>
      <c r="F645" s="49"/>
      <c r="G645" s="50"/>
      <c r="H645" s="51"/>
      <c r="I645" s="50"/>
      <c r="J645" s="53"/>
      <c r="K645" s="55" t="str">
        <f t="shared" si="300"/>
        <v/>
      </c>
      <c r="L645" s="50" t="str">
        <f t="shared" si="301"/>
        <v/>
      </c>
      <c r="M645" s="50" t="str">
        <f t="shared" si="302"/>
        <v/>
      </c>
      <c r="N645" s="72" t="str">
        <f t="shared" si="303"/>
        <v/>
      </c>
      <c r="O645" s="72" t="str">
        <f t="shared" si="304"/>
        <v/>
      </c>
      <c r="P645" s="51" t="str">
        <f t="shared" si="305"/>
        <v/>
      </c>
      <c r="Q645" s="21"/>
      <c r="R645" s="68" t="str">
        <f t="shared" si="306"/>
        <v/>
      </c>
      <c r="S645" s="51" t="str">
        <f t="shared" si="307"/>
        <v/>
      </c>
      <c r="T645" s="24"/>
      <c r="U645" s="7" t="str">
        <f t="shared" si="321"/>
        <v/>
      </c>
      <c r="V645" s="8" t="str">
        <f t="shared" si="308"/>
        <v/>
      </c>
      <c r="W645" s="21"/>
      <c r="X645" s="14" t="str">
        <f t="shared" si="322"/>
        <v/>
      </c>
      <c r="Y645" s="14" t="str">
        <f t="shared" si="309"/>
        <v/>
      </c>
      <c r="Z645" s="8" t="str">
        <f t="shared" si="310"/>
        <v/>
      </c>
      <c r="AA645" s="24"/>
      <c r="AB645" s="4" t="str">
        <f>IF(B645="","",COUNT(B$3:B645))</f>
        <v/>
      </c>
      <c r="AC645" s="4" t="str">
        <f>IF(C645="","",COUNT(C$3:C645))</f>
        <v/>
      </c>
      <c r="AD645" s="4" t="str">
        <f>IF(D645="","",COUNT(D$3:D645))</f>
        <v/>
      </c>
      <c r="AE645" s="22" t="str">
        <f>IF(E645="","",COUNTA($E$3:E645))</f>
        <v/>
      </c>
      <c r="AF645" s="60" t="str">
        <f>IF(B645="",IF(OR($C645&lt;&gt;"",$D645&lt;&gt;"",$E645&lt;&gt;"",$F645&lt;&gt;""),INDEX(AF$3:AF644,MATCH(MAX(AB$3:AB644),AB$3:AB644,0),0),""),B645)</f>
        <v/>
      </c>
      <c r="AG645" s="60" t="str">
        <f>IF(C645="",IF(OR($B645&lt;&gt;"",$D645&lt;&gt;"",$E645&lt;&gt;"",$F645&lt;&gt;""),INDEX(AG$3:AG644,MATCH(MAX(AC$3:AC644),AC$3:AC644,0),0),""),C645)</f>
        <v/>
      </c>
      <c r="AH645" s="60" t="str">
        <f>IF(D645="",IF(OR($B645&lt;&gt;"",$C645&lt;&gt;"",$E645&lt;&gt;"",$F645&lt;&gt;""),INDEX(AH$3:AH644,MATCH(MAX(AD$3:AD644),AD$3:AD644,0),0),""),D645)</f>
        <v/>
      </c>
      <c r="AI645" s="19" t="str">
        <f t="shared" si="311"/>
        <v/>
      </c>
      <c r="AJ645" s="22" t="str">
        <f>IF(AK645="","",$AK645&amp;"@"&amp;AL645&amp;IF(AL645="","","@"&amp;COUNTIF($AI$3:AI645,AL645)))</f>
        <v/>
      </c>
      <c r="AK645" s="45" t="str">
        <f t="shared" si="312"/>
        <v/>
      </c>
      <c r="AL645" s="5" t="str">
        <f>IF(AI645="",IF(AND(F645&lt;&gt;"",E645=""),INDEX($AI$3:AI644,MATCH(MAX($AE$3:AE644),$AE$3:AE644,0),0),""),AI645)</f>
        <v/>
      </c>
      <c r="AM645" s="22" t="str">
        <f>IF(入力!F645="","",IFERROR(INDEX(設定!$B$3:$B$100003,IFERROR(MATCH("*"&amp;$F645&amp;"*",設定!B$3:B$100003,0),MATCH("*"&amp;$F645&amp;"*",設定!C$3:C$100003,0)),0),入力!F645))&amp;""</f>
        <v/>
      </c>
      <c r="AN645" s="22" t="str">
        <f>IF(AM645="","",IFERROR(IF(入力!I645="",INDEX(設定!$D$3:$D$100003,MATCH("*"&amp;$AM645&amp;"*",設定!B$3:B$100003,0),0),I645),I645))&amp;""</f>
        <v/>
      </c>
      <c r="AO645" s="22" t="str">
        <f t="shared" si="313"/>
        <v/>
      </c>
      <c r="AP645" s="22" t="str">
        <f t="shared" si="314"/>
        <v/>
      </c>
      <c r="AQ645" s="22" t="str">
        <f>IF(AM645="","",IFERROR(IF(入力!H645="",INDEX(設定!$E$3:$X$100003,MATCH("*"&amp;$AM645&amp;"*",設定!B$3:B$100003,0),MATCH($AK645,設定!$E$1:$X$1,1)),H645),H645))</f>
        <v/>
      </c>
      <c r="AR645" s="23" t="str">
        <f t="shared" si="315"/>
        <v/>
      </c>
      <c r="AS645" s="23" t="str">
        <f>IF(AND(AR645&lt;&gt;"",COUNTIF($AJ$3:AJ645,AJ645)=1),SUMIF($AJ$3:$AR$100003,AJ645,$AR$3:$AR$100003),"")</f>
        <v/>
      </c>
      <c r="AT645" s="23" t="str">
        <f>IF(AND(COUNTIF($AK$3:AK645,AK645)=COUNTIF($AK$3:AK100645,AK645),AK645&lt;&gt;""),SUMIF($AK$3:AK645,AK645,$AR$3:AR645),"")</f>
        <v/>
      </c>
      <c r="AU645" s="125"/>
      <c r="AV645" s="22" t="str">
        <f>IF(COUNT(BA645:BF645)=6,MAX($AV$3:AV644)+1,"")</f>
        <v/>
      </c>
      <c r="AW645" s="22" t="str">
        <f>IF(AX645="","",RANK(AX645,$AX$3:$AX$100003,1)+COUNTIF($AX$3:AX645,AX645)-1)</f>
        <v/>
      </c>
      <c r="AX645" s="22" t="str">
        <f t="shared" si="323"/>
        <v/>
      </c>
      <c r="AY645" s="22" t="str">
        <f>IF(AL645="","",IF(COUNTIF($AL$3:AL645,AL645)=1,1+MAX($AY$3:AY644),INDEX($AY$3:AY644,MATCH(AL645,$AL$3:AL645,0),0)))</f>
        <v/>
      </c>
      <c r="AZ645" s="22" t="str">
        <f>IF(AM645="","",IF(COUNTIF($AM$3:AM645,AM645)=1,1+MAX($AZ$3:AZ644),INDEX($AZ$3:AZ644,MATCH(AM645,$AM$3:AM645,0),0)))</f>
        <v/>
      </c>
      <c r="BA645" s="79" t="str">
        <f t="shared" si="324"/>
        <v/>
      </c>
      <c r="BB645" s="79" t="str">
        <f t="shared" si="325"/>
        <v/>
      </c>
      <c r="BC645" s="22" t="str">
        <f>IF($AL645="","",IF(COUNTIF(AL645,"*"&amp;BC$1&amp;"*"),COUNTIF(AL$3:AL645,"*"&amp;BC$1&amp;"*"),""))</f>
        <v/>
      </c>
      <c r="BD645" s="22" t="str">
        <f>IF($AL645="","",IF(COUNTIF(AM645,"*"&amp;BD$1&amp;"*"),COUNTIF(AM$3:AM645,"*"&amp;BD$1&amp;"*"),""))</f>
        <v/>
      </c>
      <c r="BE645" s="22" t="str">
        <f>IF($AL645="","",IF(COUNTIF(AN645,"*"&amp;BE$1&amp;"*"),COUNTIF(AN$3:AN645,"*"&amp;BE$1&amp;"*"),""))</f>
        <v/>
      </c>
      <c r="BF645" s="22" t="str">
        <f>IF($AL645="","",IF(COUNTIF(AO645,"*"&amp;BF$1&amp;"*"),COUNTIF(AO$3:AO645,"*"&amp;BF$1&amp;"*"),""))</f>
        <v/>
      </c>
      <c r="BG645" s="83" t="str">
        <f t="shared" si="326"/>
        <v/>
      </c>
      <c r="BH645" s="22" t="str">
        <f t="shared" si="327"/>
        <v/>
      </c>
      <c r="BI645" s="22" t="str">
        <f t="shared" si="328"/>
        <v/>
      </c>
      <c r="BK645" s="22" t="str">
        <f>IF($BK$1&gt;=1+MAX($BK$3:BK644),1+MAX($BK$3:BK644),"")</f>
        <v/>
      </c>
      <c r="BL645" s="22" t="str">
        <f t="shared" si="329"/>
        <v/>
      </c>
      <c r="BM645" s="22" t="str">
        <f t="shared" si="329"/>
        <v/>
      </c>
      <c r="BN645" s="22" t="str">
        <f t="shared" si="329"/>
        <v/>
      </c>
      <c r="BO645" s="22" t="str">
        <f t="shared" si="329"/>
        <v/>
      </c>
      <c r="BP645" s="22" t="str">
        <f t="shared" si="329"/>
        <v/>
      </c>
      <c r="BQ645" s="22" t="str">
        <f t="shared" si="329"/>
        <v/>
      </c>
      <c r="BR645" s="22" t="str">
        <f t="shared" si="329"/>
        <v/>
      </c>
      <c r="BS645" s="22" t="str">
        <f t="shared" si="329"/>
        <v/>
      </c>
      <c r="BT645" s="22" t="str">
        <f t="shared" si="329"/>
        <v/>
      </c>
      <c r="BU645" s="22" t="str">
        <f t="shared" si="329"/>
        <v/>
      </c>
      <c r="BV645" s="22" t="str">
        <f t="shared" si="329"/>
        <v/>
      </c>
    </row>
    <row r="646" spans="2:74" ht="30" customHeight="1" x14ac:dyDescent="0.2">
      <c r="B646" s="75"/>
      <c r="C646" s="75"/>
      <c r="D646" s="77"/>
      <c r="E646" s="49"/>
      <c r="F646" s="49"/>
      <c r="G646" s="50"/>
      <c r="H646" s="51"/>
      <c r="I646" s="50"/>
      <c r="J646" s="53"/>
      <c r="K646" s="55" t="str">
        <f t="shared" si="300"/>
        <v/>
      </c>
      <c r="L646" s="50" t="str">
        <f t="shared" si="301"/>
        <v/>
      </c>
      <c r="M646" s="50" t="str">
        <f t="shared" si="302"/>
        <v/>
      </c>
      <c r="N646" s="72" t="str">
        <f t="shared" si="303"/>
        <v/>
      </c>
      <c r="O646" s="72" t="str">
        <f t="shared" si="304"/>
        <v/>
      </c>
      <c r="P646" s="51" t="str">
        <f t="shared" si="305"/>
        <v/>
      </c>
      <c r="Q646" s="21"/>
      <c r="R646" s="68" t="str">
        <f t="shared" si="306"/>
        <v/>
      </c>
      <c r="S646" s="51" t="str">
        <f t="shared" si="307"/>
        <v/>
      </c>
      <c r="T646" s="24"/>
      <c r="U646" s="7" t="str">
        <f t="shared" si="321"/>
        <v/>
      </c>
      <c r="V646" s="8" t="str">
        <f t="shared" si="308"/>
        <v/>
      </c>
      <c r="W646" s="21"/>
      <c r="X646" s="14" t="str">
        <f t="shared" si="322"/>
        <v/>
      </c>
      <c r="Y646" s="14" t="str">
        <f t="shared" si="309"/>
        <v/>
      </c>
      <c r="Z646" s="8" t="str">
        <f t="shared" si="310"/>
        <v/>
      </c>
      <c r="AA646" s="24"/>
      <c r="AB646" s="4" t="str">
        <f>IF(B646="","",COUNT(B$3:B646))</f>
        <v/>
      </c>
      <c r="AC646" s="4" t="str">
        <f>IF(C646="","",COUNT(C$3:C646))</f>
        <v/>
      </c>
      <c r="AD646" s="4" t="str">
        <f>IF(D646="","",COUNT(D$3:D646))</f>
        <v/>
      </c>
      <c r="AE646" s="22" t="str">
        <f>IF(E646="","",COUNTA($E$3:E646))</f>
        <v/>
      </c>
      <c r="AF646" s="60" t="str">
        <f>IF(B646="",IF(OR($C646&lt;&gt;"",$D646&lt;&gt;"",$E646&lt;&gt;"",$F646&lt;&gt;""),INDEX(AF$3:AF645,MATCH(MAX(AB$3:AB645),AB$3:AB645,0),0),""),B646)</f>
        <v/>
      </c>
      <c r="AG646" s="60" t="str">
        <f>IF(C646="",IF(OR($B646&lt;&gt;"",$D646&lt;&gt;"",$E646&lt;&gt;"",$F646&lt;&gt;""),INDEX(AG$3:AG645,MATCH(MAX(AC$3:AC645),AC$3:AC645,0),0),""),C646)</f>
        <v/>
      </c>
      <c r="AH646" s="60" t="str">
        <f>IF(D646="",IF(OR($B646&lt;&gt;"",$C646&lt;&gt;"",$E646&lt;&gt;"",$F646&lt;&gt;""),INDEX(AH$3:AH645,MATCH(MAX(AD$3:AD645),AD$3:AD645,0),0),""),D646)</f>
        <v/>
      </c>
      <c r="AI646" s="19" t="str">
        <f t="shared" si="311"/>
        <v/>
      </c>
      <c r="AJ646" s="22" t="str">
        <f>IF(AK646="","",$AK646&amp;"@"&amp;AL646&amp;IF(AL646="","","@"&amp;COUNTIF($AI$3:AI646,AL646)))</f>
        <v/>
      </c>
      <c r="AK646" s="45" t="str">
        <f t="shared" si="312"/>
        <v/>
      </c>
      <c r="AL646" s="5" t="str">
        <f>IF(AI646="",IF(AND(F646&lt;&gt;"",E646=""),INDEX($AI$3:AI645,MATCH(MAX($AE$3:AE645),$AE$3:AE645,0),0),""),AI646)</f>
        <v/>
      </c>
      <c r="AM646" s="22" t="str">
        <f>IF(入力!F646="","",IFERROR(INDEX(設定!$B$3:$B$100003,IFERROR(MATCH("*"&amp;$F646&amp;"*",設定!B$3:B$100003,0),MATCH("*"&amp;$F646&amp;"*",設定!C$3:C$100003,0)),0),入力!F646))&amp;""</f>
        <v/>
      </c>
      <c r="AN646" s="22" t="str">
        <f>IF(AM646="","",IFERROR(IF(入力!I646="",INDEX(設定!$D$3:$D$100003,MATCH("*"&amp;$AM646&amp;"*",設定!B$3:B$100003,0),0),I646),I646))&amp;""</f>
        <v/>
      </c>
      <c r="AO646" s="22" t="str">
        <f t="shared" si="313"/>
        <v/>
      </c>
      <c r="AP646" s="22" t="str">
        <f t="shared" si="314"/>
        <v/>
      </c>
      <c r="AQ646" s="22" t="str">
        <f>IF(AM646="","",IFERROR(IF(入力!H646="",INDEX(設定!$E$3:$X$100003,MATCH("*"&amp;$AM646&amp;"*",設定!B$3:B$100003,0),MATCH($AK646,設定!$E$1:$X$1,1)),H646),H646))</f>
        <v/>
      </c>
      <c r="AR646" s="23" t="str">
        <f t="shared" si="315"/>
        <v/>
      </c>
      <c r="AS646" s="23" t="str">
        <f>IF(AND(AR646&lt;&gt;"",COUNTIF($AJ$3:AJ646,AJ646)=1),SUMIF($AJ$3:$AR$100003,AJ646,$AR$3:$AR$100003),"")</f>
        <v/>
      </c>
      <c r="AT646" s="23" t="str">
        <f>IF(AND(COUNTIF($AK$3:AK646,AK646)=COUNTIF($AK$3:AK100646,AK646),AK646&lt;&gt;""),SUMIF($AK$3:AK646,AK646,$AR$3:AR646),"")</f>
        <v/>
      </c>
      <c r="AU646" s="125"/>
      <c r="AV646" s="22" t="str">
        <f>IF(COUNT(BA646:BF646)=6,MAX($AV$3:AV645)+1,"")</f>
        <v/>
      </c>
      <c r="AW646" s="22" t="str">
        <f>IF(AX646="","",RANK(AX646,$AX$3:$AX$100003,1)+COUNTIF($AX$3:AX646,AX646)-1)</f>
        <v/>
      </c>
      <c r="AX646" s="22" t="str">
        <f t="shared" si="323"/>
        <v/>
      </c>
      <c r="AY646" s="22" t="str">
        <f>IF(AL646="","",IF(COUNTIF($AL$3:AL646,AL646)=1,1+MAX($AY$3:AY645),INDEX($AY$3:AY645,MATCH(AL646,$AL$3:AL646,0),0)))</f>
        <v/>
      </c>
      <c r="AZ646" s="22" t="str">
        <f>IF(AM646="","",IF(COUNTIF($AM$3:AM646,AM646)=1,1+MAX($AZ$3:AZ645),INDEX($AZ$3:AZ645,MATCH(AM646,$AM$3:AM646,0),0)))</f>
        <v/>
      </c>
      <c r="BA646" s="79" t="str">
        <f t="shared" si="324"/>
        <v/>
      </c>
      <c r="BB646" s="79" t="str">
        <f t="shared" si="325"/>
        <v/>
      </c>
      <c r="BC646" s="22" t="str">
        <f>IF($AL646="","",IF(COUNTIF(AL646,"*"&amp;BC$1&amp;"*"),COUNTIF(AL$3:AL646,"*"&amp;BC$1&amp;"*"),""))</f>
        <v/>
      </c>
      <c r="BD646" s="22" t="str">
        <f>IF($AL646="","",IF(COUNTIF(AM646,"*"&amp;BD$1&amp;"*"),COUNTIF(AM$3:AM646,"*"&amp;BD$1&amp;"*"),""))</f>
        <v/>
      </c>
      <c r="BE646" s="22" t="str">
        <f>IF($AL646="","",IF(COUNTIF(AN646,"*"&amp;BE$1&amp;"*"),COUNTIF(AN$3:AN646,"*"&amp;BE$1&amp;"*"),""))</f>
        <v/>
      </c>
      <c r="BF646" s="22" t="str">
        <f>IF($AL646="","",IF(COUNTIF(AO646,"*"&amp;BF$1&amp;"*"),COUNTIF(AO$3:AO646,"*"&amp;BF$1&amp;"*"),""))</f>
        <v/>
      </c>
      <c r="BG646" s="83" t="str">
        <f t="shared" si="326"/>
        <v/>
      </c>
      <c r="BH646" s="22" t="str">
        <f t="shared" si="327"/>
        <v/>
      </c>
      <c r="BI646" s="22" t="str">
        <f t="shared" si="328"/>
        <v/>
      </c>
      <c r="BK646" s="22" t="str">
        <f>IF($BK$1&gt;=1+MAX($BK$3:BK645),1+MAX($BK$3:BK645),"")</f>
        <v/>
      </c>
      <c r="BL646" s="22" t="str">
        <f t="shared" si="329"/>
        <v/>
      </c>
      <c r="BM646" s="22" t="str">
        <f t="shared" si="329"/>
        <v/>
      </c>
      <c r="BN646" s="22" t="str">
        <f t="shared" si="329"/>
        <v/>
      </c>
      <c r="BO646" s="22" t="str">
        <f t="shared" si="329"/>
        <v/>
      </c>
      <c r="BP646" s="22" t="str">
        <f t="shared" si="329"/>
        <v/>
      </c>
      <c r="BQ646" s="22" t="str">
        <f t="shared" si="329"/>
        <v/>
      </c>
      <c r="BR646" s="22" t="str">
        <f t="shared" si="329"/>
        <v/>
      </c>
      <c r="BS646" s="22" t="str">
        <f t="shared" si="329"/>
        <v/>
      </c>
      <c r="BT646" s="22" t="str">
        <f t="shared" si="329"/>
        <v/>
      </c>
      <c r="BU646" s="22" t="str">
        <f t="shared" si="329"/>
        <v/>
      </c>
      <c r="BV646" s="22" t="str">
        <f t="shared" si="329"/>
        <v/>
      </c>
    </row>
    <row r="647" spans="2:74" ht="30" customHeight="1" x14ac:dyDescent="0.2">
      <c r="B647" s="75"/>
      <c r="C647" s="75"/>
      <c r="D647" s="77"/>
      <c r="E647" s="49"/>
      <c r="F647" s="49"/>
      <c r="G647" s="50"/>
      <c r="H647" s="51"/>
      <c r="I647" s="50"/>
      <c r="J647" s="53"/>
      <c r="K647" s="55" t="str">
        <f t="shared" si="300"/>
        <v/>
      </c>
      <c r="L647" s="50" t="str">
        <f t="shared" si="301"/>
        <v/>
      </c>
      <c r="M647" s="50" t="str">
        <f t="shared" si="302"/>
        <v/>
      </c>
      <c r="N647" s="72" t="str">
        <f t="shared" si="303"/>
        <v/>
      </c>
      <c r="O647" s="72" t="str">
        <f t="shared" si="304"/>
        <v/>
      </c>
      <c r="P647" s="51" t="str">
        <f t="shared" si="305"/>
        <v/>
      </c>
      <c r="Q647" s="21"/>
      <c r="R647" s="68" t="str">
        <f t="shared" si="306"/>
        <v/>
      </c>
      <c r="S647" s="51" t="str">
        <f t="shared" si="307"/>
        <v/>
      </c>
      <c r="T647" s="24"/>
      <c r="U647" s="7" t="str">
        <f t="shared" si="321"/>
        <v/>
      </c>
      <c r="V647" s="8" t="str">
        <f t="shared" si="308"/>
        <v/>
      </c>
      <c r="W647" s="21"/>
      <c r="X647" s="14" t="str">
        <f t="shared" si="322"/>
        <v/>
      </c>
      <c r="Y647" s="14" t="str">
        <f t="shared" si="309"/>
        <v/>
      </c>
      <c r="Z647" s="8" t="str">
        <f t="shared" si="310"/>
        <v/>
      </c>
      <c r="AA647" s="24"/>
      <c r="AB647" s="4" t="str">
        <f>IF(B647="","",COUNT(B$3:B647))</f>
        <v/>
      </c>
      <c r="AC647" s="4" t="str">
        <f>IF(C647="","",COUNT(C$3:C647))</f>
        <v/>
      </c>
      <c r="AD647" s="4" t="str">
        <f>IF(D647="","",COUNT(D$3:D647))</f>
        <v/>
      </c>
      <c r="AE647" s="22" t="str">
        <f>IF(E647="","",COUNTA($E$3:E647))</f>
        <v/>
      </c>
      <c r="AF647" s="60" t="str">
        <f>IF(B647="",IF(OR($C647&lt;&gt;"",$D647&lt;&gt;"",$E647&lt;&gt;"",$F647&lt;&gt;""),INDEX(AF$3:AF646,MATCH(MAX(AB$3:AB646),AB$3:AB646,0),0),""),B647)</f>
        <v/>
      </c>
      <c r="AG647" s="60" t="str">
        <f>IF(C647="",IF(OR($B647&lt;&gt;"",$D647&lt;&gt;"",$E647&lt;&gt;"",$F647&lt;&gt;""),INDEX(AG$3:AG646,MATCH(MAX(AC$3:AC646),AC$3:AC646,0),0),""),C647)</f>
        <v/>
      </c>
      <c r="AH647" s="60" t="str">
        <f>IF(D647="",IF(OR($B647&lt;&gt;"",$C647&lt;&gt;"",$E647&lt;&gt;"",$F647&lt;&gt;""),INDEX(AH$3:AH646,MATCH(MAX(AD$3:AD646),AD$3:AD646,0),0),""),D647)</f>
        <v/>
      </c>
      <c r="AI647" s="19" t="str">
        <f t="shared" si="311"/>
        <v/>
      </c>
      <c r="AJ647" s="22" t="str">
        <f>IF(AK647="","",$AK647&amp;"@"&amp;AL647&amp;IF(AL647="","","@"&amp;COUNTIF($AI$3:AI647,AL647)))</f>
        <v/>
      </c>
      <c r="AK647" s="45" t="str">
        <f t="shared" si="312"/>
        <v/>
      </c>
      <c r="AL647" s="5" t="str">
        <f>IF(AI647="",IF(AND(F647&lt;&gt;"",E647=""),INDEX($AI$3:AI646,MATCH(MAX($AE$3:AE646),$AE$3:AE646,0),0),""),AI647)</f>
        <v/>
      </c>
      <c r="AM647" s="22" t="str">
        <f>IF(入力!F647="","",IFERROR(INDEX(設定!$B$3:$B$100003,IFERROR(MATCH("*"&amp;$F647&amp;"*",設定!B$3:B$100003,0),MATCH("*"&amp;$F647&amp;"*",設定!C$3:C$100003,0)),0),入力!F647))&amp;""</f>
        <v/>
      </c>
      <c r="AN647" s="22" t="str">
        <f>IF(AM647="","",IFERROR(IF(入力!I647="",INDEX(設定!$D$3:$D$100003,MATCH("*"&amp;$AM647&amp;"*",設定!B$3:B$100003,0),0),I647),I647))&amp;""</f>
        <v/>
      </c>
      <c r="AO647" s="22" t="str">
        <f t="shared" si="313"/>
        <v/>
      </c>
      <c r="AP647" s="22" t="str">
        <f t="shared" si="314"/>
        <v/>
      </c>
      <c r="AQ647" s="22" t="str">
        <f>IF(AM647="","",IFERROR(IF(入力!H647="",INDEX(設定!$E$3:$X$100003,MATCH("*"&amp;$AM647&amp;"*",設定!B$3:B$100003,0),MATCH($AK647,設定!$E$1:$X$1,1)),H647),H647))</f>
        <v/>
      </c>
      <c r="AR647" s="23" t="str">
        <f t="shared" si="315"/>
        <v/>
      </c>
      <c r="AS647" s="23" t="str">
        <f>IF(AND(AR647&lt;&gt;"",COUNTIF($AJ$3:AJ647,AJ647)=1),SUMIF($AJ$3:$AR$100003,AJ647,$AR$3:$AR$100003),"")</f>
        <v/>
      </c>
      <c r="AT647" s="23" t="str">
        <f>IF(AND(COUNTIF($AK$3:AK647,AK647)=COUNTIF($AK$3:AK100647,AK647),AK647&lt;&gt;""),SUMIF($AK$3:AK647,AK647,$AR$3:AR647),"")</f>
        <v/>
      </c>
      <c r="AU647" s="125"/>
      <c r="AV647" s="22" t="str">
        <f>IF(COUNT(BA647:BF647)=6,MAX($AV$3:AV646)+1,"")</f>
        <v/>
      </c>
      <c r="AW647" s="22" t="str">
        <f>IF(AX647="","",RANK(AX647,$AX$3:$AX$100003,1)+COUNTIF($AX$3:AX647,AX647)-1)</f>
        <v/>
      </c>
      <c r="AX647" s="22" t="str">
        <f t="shared" si="323"/>
        <v/>
      </c>
      <c r="AY647" s="22" t="str">
        <f>IF(AL647="","",IF(COUNTIF($AL$3:AL647,AL647)=1,1+MAX($AY$3:AY646),INDEX($AY$3:AY646,MATCH(AL647,$AL$3:AL647,0),0)))</f>
        <v/>
      </c>
      <c r="AZ647" s="22" t="str">
        <f>IF(AM647="","",IF(COUNTIF($AM$3:AM647,AM647)=1,1+MAX($AZ$3:AZ646),INDEX($AZ$3:AZ646,MATCH(AM647,$AM$3:AM647,0),0)))</f>
        <v/>
      </c>
      <c r="BA647" s="79" t="str">
        <f t="shared" si="324"/>
        <v/>
      </c>
      <c r="BB647" s="79" t="str">
        <f t="shared" si="325"/>
        <v/>
      </c>
      <c r="BC647" s="22" t="str">
        <f>IF($AL647="","",IF(COUNTIF(AL647,"*"&amp;BC$1&amp;"*"),COUNTIF(AL$3:AL647,"*"&amp;BC$1&amp;"*"),""))</f>
        <v/>
      </c>
      <c r="BD647" s="22" t="str">
        <f>IF($AL647="","",IF(COUNTIF(AM647,"*"&amp;BD$1&amp;"*"),COUNTIF(AM$3:AM647,"*"&amp;BD$1&amp;"*"),""))</f>
        <v/>
      </c>
      <c r="BE647" s="22" t="str">
        <f>IF($AL647="","",IF(COUNTIF(AN647,"*"&amp;BE$1&amp;"*"),COUNTIF(AN$3:AN647,"*"&amp;BE$1&amp;"*"),""))</f>
        <v/>
      </c>
      <c r="BF647" s="22" t="str">
        <f>IF($AL647="","",IF(COUNTIF(AO647,"*"&amp;BF$1&amp;"*"),COUNTIF(AO$3:AO647,"*"&amp;BF$1&amp;"*"),""))</f>
        <v/>
      </c>
      <c r="BG647" s="83" t="str">
        <f t="shared" si="326"/>
        <v/>
      </c>
      <c r="BH647" s="22" t="str">
        <f t="shared" si="327"/>
        <v/>
      </c>
      <c r="BI647" s="22" t="str">
        <f t="shared" si="328"/>
        <v/>
      </c>
      <c r="BK647" s="22" t="str">
        <f>IF($BK$1&gt;=1+MAX($BK$3:BK646),1+MAX($BK$3:BK646),"")</f>
        <v/>
      </c>
      <c r="BL647" s="22" t="str">
        <f t="shared" si="329"/>
        <v/>
      </c>
      <c r="BM647" s="22" t="str">
        <f t="shared" si="329"/>
        <v/>
      </c>
      <c r="BN647" s="22" t="str">
        <f t="shared" si="329"/>
        <v/>
      </c>
      <c r="BO647" s="22" t="str">
        <f t="shared" si="329"/>
        <v/>
      </c>
      <c r="BP647" s="22" t="str">
        <f t="shared" si="329"/>
        <v/>
      </c>
      <c r="BQ647" s="22" t="str">
        <f t="shared" si="329"/>
        <v/>
      </c>
      <c r="BR647" s="22" t="str">
        <f t="shared" si="329"/>
        <v/>
      </c>
      <c r="BS647" s="22" t="str">
        <f t="shared" si="329"/>
        <v/>
      </c>
      <c r="BT647" s="22" t="str">
        <f t="shared" si="329"/>
        <v/>
      </c>
      <c r="BU647" s="22" t="str">
        <f t="shared" si="329"/>
        <v/>
      </c>
      <c r="BV647" s="22" t="str">
        <f t="shared" si="329"/>
        <v/>
      </c>
    </row>
    <row r="648" spans="2:74" ht="30" customHeight="1" x14ac:dyDescent="0.2">
      <c r="B648" s="75"/>
      <c r="C648" s="75"/>
      <c r="D648" s="77"/>
      <c r="E648" s="49"/>
      <c r="F648" s="49"/>
      <c r="G648" s="50"/>
      <c r="H648" s="51"/>
      <c r="I648" s="50"/>
      <c r="J648" s="53"/>
      <c r="K648" s="55" t="str">
        <f t="shared" ref="K648:K711" si="330">IF(AM648="","",AM648)</f>
        <v/>
      </c>
      <c r="L648" s="50" t="str">
        <f t="shared" ref="L648:L711" si="331">IF(AN648="","",AN648)</f>
        <v/>
      </c>
      <c r="M648" s="50" t="str">
        <f t="shared" ref="M648:M711" si="332">IF(AP648="","",AP648)</f>
        <v/>
      </c>
      <c r="N648" s="72" t="str">
        <f t="shared" ref="N648:N711" si="333">IF(OR(AQ648="",AQ648=0),"",AQ648)</f>
        <v/>
      </c>
      <c r="O648" s="72" t="str">
        <f t="shared" ref="O648:O711" si="334">IF(OR(AR648="",M648="",N648="",),"",AR648)</f>
        <v/>
      </c>
      <c r="P648" s="51" t="str">
        <f t="shared" ref="P648:P711" si="335">IF(AS648="","",AS648)</f>
        <v/>
      </c>
      <c r="Q648" s="21"/>
      <c r="R648" s="68" t="str">
        <f t="shared" ref="R648:R711" si="336">IF(S648="","",AK648)</f>
        <v/>
      </c>
      <c r="S648" s="51" t="str">
        <f t="shared" ref="S648:S711" si="337">IF(AT648="","",AT648)</f>
        <v/>
      </c>
      <c r="T648" s="24"/>
      <c r="U648" s="7" t="str">
        <f t="shared" si="321"/>
        <v/>
      </c>
      <c r="V648" s="8" t="str">
        <f t="shared" ref="V648:V711" si="338">IF(U648="","",SUMIF($AL$3:$AL$100003,U648,$AR$3:$AR$100003))</f>
        <v/>
      </c>
      <c r="W648" s="21"/>
      <c r="X648" s="14" t="str">
        <f t="shared" si="322"/>
        <v/>
      </c>
      <c r="Y648" s="14" t="str">
        <f t="shared" ref="Y648:Y711" si="339">IF($X648="","",SUMIF($AM$3:$AM$100003,X648,$AP$3:$AP$100003))</f>
        <v/>
      </c>
      <c r="Z648" s="8" t="str">
        <f t="shared" ref="Z648:Z711" si="340">IF($X648="","",SUMIF($AM$3:$AM$100003,X648,$AR$3:$AR$100003))</f>
        <v/>
      </c>
      <c r="AA648" s="24"/>
      <c r="AB648" s="4" t="str">
        <f>IF(B648="","",COUNT(B$3:B648))</f>
        <v/>
      </c>
      <c r="AC648" s="4" t="str">
        <f>IF(C648="","",COUNT(C$3:C648))</f>
        <v/>
      </c>
      <c r="AD648" s="4" t="str">
        <f>IF(D648="","",COUNT(D$3:D648))</f>
        <v/>
      </c>
      <c r="AE648" s="22" t="str">
        <f>IF(E648="","",COUNTA($E$3:E648))</f>
        <v/>
      </c>
      <c r="AF648" s="60" t="str">
        <f>IF(B648="",IF(OR($C648&lt;&gt;"",$D648&lt;&gt;"",$E648&lt;&gt;"",$F648&lt;&gt;""),INDEX(AF$3:AF647,MATCH(MAX(AB$3:AB647),AB$3:AB647,0),0),""),B648)</f>
        <v/>
      </c>
      <c r="AG648" s="60" t="str">
        <f>IF(C648="",IF(OR($B648&lt;&gt;"",$D648&lt;&gt;"",$E648&lt;&gt;"",$F648&lt;&gt;""),INDEX(AG$3:AG647,MATCH(MAX(AC$3:AC647),AC$3:AC647,0),0),""),C648)</f>
        <v/>
      </c>
      <c r="AH648" s="60" t="str">
        <f>IF(D648="",IF(OR($B648&lt;&gt;"",$C648&lt;&gt;"",$E648&lt;&gt;"",$F648&lt;&gt;""),INDEX(AH$3:AH647,MATCH(MAX(AD$3:AD647),AD$3:AD647,0),0),""),D648)</f>
        <v/>
      </c>
      <c r="AI648" s="19" t="str">
        <f t="shared" ref="AI648:AI711" si="341">IF(E648="","",E648)</f>
        <v/>
      </c>
      <c r="AJ648" s="22" t="str">
        <f>IF(AK648="","",$AK648&amp;"@"&amp;AL648&amp;IF(AL648="","","@"&amp;COUNTIF($AI$3:AI648,AL648)))</f>
        <v/>
      </c>
      <c r="AK648" s="45" t="str">
        <f t="shared" ref="AK648:AK711" si="342">IFERROR(IF(AH648="","",DATE(AF648,AG648,AH648)),"")</f>
        <v/>
      </c>
      <c r="AL648" s="5" t="str">
        <f>IF(AI648="",IF(AND(F648&lt;&gt;"",E648=""),INDEX($AI$3:AI647,MATCH(MAX($AE$3:AE647),$AE$3:AE647,0),0),""),AI648)</f>
        <v/>
      </c>
      <c r="AM648" s="22" t="str">
        <f>IF(入力!F648="","",IFERROR(INDEX(設定!$B$3:$B$100003,IFERROR(MATCH("*"&amp;$F648&amp;"*",設定!B$3:B$100003,0),MATCH("*"&amp;$F648&amp;"*",設定!C$3:C$100003,0)),0),入力!F648))&amp;""</f>
        <v/>
      </c>
      <c r="AN648" s="22" t="str">
        <f>IF(AM648="","",IFERROR(IF(入力!I648="",INDEX(設定!$D$3:$D$100003,MATCH("*"&amp;$AM648&amp;"*",設定!B$3:B$100003,0),0),I648),I648))&amp;""</f>
        <v/>
      </c>
      <c r="AO648" s="22" t="str">
        <f t="shared" ref="AO648:AO711" si="343">IF(J648="","",J648)</f>
        <v/>
      </c>
      <c r="AP648" s="22" t="str">
        <f t="shared" ref="AP648:AP711" si="344">IF(G648="","",G648)</f>
        <v/>
      </c>
      <c r="AQ648" s="22" t="str">
        <f>IF(AM648="","",IFERROR(IF(入力!H648="",INDEX(設定!$E$3:$X$100003,MATCH("*"&amp;$AM648&amp;"*",設定!B$3:B$100003,0),MATCH($AK648,設定!$E$1:$X$1,1)),H648),H648))</f>
        <v/>
      </c>
      <c r="AR648" s="23" t="str">
        <f t="shared" ref="AR648:AR711" si="345">IF(COUNT(AP648:AQ648)=2,AP648*AQ648,"")</f>
        <v/>
      </c>
      <c r="AS648" s="23" t="str">
        <f>IF(AND(AR648&lt;&gt;"",COUNTIF($AJ$3:AJ648,AJ648)=1),SUMIF($AJ$3:$AR$100003,AJ648,$AR$3:$AR$100003),"")</f>
        <v/>
      </c>
      <c r="AT648" s="23" t="str">
        <f>IF(AND(COUNTIF($AK$3:AK648,AK648)=COUNTIF($AK$3:AK100648,AK648),AK648&lt;&gt;""),SUMIF($AK$3:AK648,AK648,$AR$3:AR648),"")</f>
        <v/>
      </c>
      <c r="AU648" s="125"/>
      <c r="AV648" s="22" t="str">
        <f>IF(COUNT(BA648:BF648)=6,MAX($AV$3:AV647)+1,"")</f>
        <v/>
      </c>
      <c r="AW648" s="22" t="str">
        <f>IF(AX648="","",RANK(AX648,$AX$3:$AX$100003,1)+COUNTIF($AX$3:AX648,AX648)-1)</f>
        <v/>
      </c>
      <c r="AX648" s="22" t="str">
        <f t="shared" si="323"/>
        <v/>
      </c>
      <c r="AY648" s="22" t="str">
        <f>IF(AL648="","",IF(COUNTIF($AL$3:AL648,AL648)=1,1+MAX($AY$3:AY647),INDEX($AY$3:AY647,MATCH(AL648,$AL$3:AL648,0),0)))</f>
        <v/>
      </c>
      <c r="AZ648" s="22" t="str">
        <f>IF(AM648="","",IF(COUNTIF($AM$3:AM648,AM648)=1,1+MAX($AZ$3:AZ647),INDEX($AZ$3:AZ647,MATCH(AM648,$AM$3:AM648,0),0)))</f>
        <v/>
      </c>
      <c r="BA648" s="79" t="str">
        <f t="shared" si="324"/>
        <v/>
      </c>
      <c r="BB648" s="79" t="str">
        <f t="shared" si="325"/>
        <v/>
      </c>
      <c r="BC648" s="22" t="str">
        <f>IF($AL648="","",IF(COUNTIF(AL648,"*"&amp;BC$1&amp;"*"),COUNTIF(AL$3:AL648,"*"&amp;BC$1&amp;"*"),""))</f>
        <v/>
      </c>
      <c r="BD648" s="22" t="str">
        <f>IF($AL648="","",IF(COUNTIF(AM648,"*"&amp;BD$1&amp;"*"),COUNTIF(AM$3:AM648,"*"&amp;BD$1&amp;"*"),""))</f>
        <v/>
      </c>
      <c r="BE648" s="22" t="str">
        <f>IF($AL648="","",IF(COUNTIF(AN648,"*"&amp;BE$1&amp;"*"),COUNTIF(AN$3:AN648,"*"&amp;BE$1&amp;"*"),""))</f>
        <v/>
      </c>
      <c r="BF648" s="22" t="str">
        <f>IF($AL648="","",IF(COUNTIF(AO648,"*"&amp;BF$1&amp;"*"),COUNTIF(AO$3:AO648,"*"&amp;BF$1&amp;"*"),""))</f>
        <v/>
      </c>
      <c r="BG648" s="83" t="str">
        <f t="shared" si="326"/>
        <v/>
      </c>
      <c r="BH648" s="22" t="str">
        <f t="shared" si="327"/>
        <v/>
      </c>
      <c r="BI648" s="22" t="str">
        <f t="shared" si="328"/>
        <v/>
      </c>
      <c r="BK648" s="22" t="str">
        <f>IF($BK$1&gt;=1+MAX($BK$3:BK647),1+MAX($BK$3:BK647),"")</f>
        <v/>
      </c>
      <c r="BL648" s="22" t="str">
        <f t="shared" si="329"/>
        <v/>
      </c>
      <c r="BM648" s="22" t="str">
        <f t="shared" si="329"/>
        <v/>
      </c>
      <c r="BN648" s="22" t="str">
        <f t="shared" si="329"/>
        <v/>
      </c>
      <c r="BO648" s="22" t="str">
        <f t="shared" si="329"/>
        <v/>
      </c>
      <c r="BP648" s="22" t="str">
        <f t="shared" si="329"/>
        <v/>
      </c>
      <c r="BQ648" s="22" t="str">
        <f t="shared" si="329"/>
        <v/>
      </c>
      <c r="BR648" s="22" t="str">
        <f t="shared" si="329"/>
        <v/>
      </c>
      <c r="BS648" s="22" t="str">
        <f t="shared" si="329"/>
        <v/>
      </c>
      <c r="BT648" s="22" t="str">
        <f t="shared" si="329"/>
        <v/>
      </c>
      <c r="BU648" s="22" t="str">
        <f t="shared" si="329"/>
        <v/>
      </c>
      <c r="BV648" s="22" t="str">
        <f t="shared" si="329"/>
        <v/>
      </c>
    </row>
    <row r="649" spans="2:74" ht="30" customHeight="1" x14ac:dyDescent="0.2">
      <c r="B649" s="75"/>
      <c r="C649" s="75"/>
      <c r="D649" s="77"/>
      <c r="E649" s="49"/>
      <c r="F649" s="49"/>
      <c r="G649" s="50"/>
      <c r="H649" s="51"/>
      <c r="I649" s="50"/>
      <c r="J649" s="53"/>
      <c r="K649" s="55" t="str">
        <f t="shared" si="330"/>
        <v/>
      </c>
      <c r="L649" s="50" t="str">
        <f t="shared" si="331"/>
        <v/>
      </c>
      <c r="M649" s="50" t="str">
        <f t="shared" si="332"/>
        <v/>
      </c>
      <c r="N649" s="72" t="str">
        <f t="shared" si="333"/>
        <v/>
      </c>
      <c r="O649" s="72" t="str">
        <f t="shared" si="334"/>
        <v/>
      </c>
      <c r="P649" s="51" t="str">
        <f t="shared" si="335"/>
        <v/>
      </c>
      <c r="Q649" s="21"/>
      <c r="R649" s="68" t="str">
        <f t="shared" si="336"/>
        <v/>
      </c>
      <c r="S649" s="51" t="str">
        <f t="shared" si="337"/>
        <v/>
      </c>
      <c r="T649" s="24"/>
      <c r="U649" s="7" t="str">
        <f t="shared" si="321"/>
        <v/>
      </c>
      <c r="V649" s="8" t="str">
        <f t="shared" si="338"/>
        <v/>
      </c>
      <c r="W649" s="21"/>
      <c r="X649" s="14" t="str">
        <f t="shared" si="322"/>
        <v/>
      </c>
      <c r="Y649" s="14" t="str">
        <f t="shared" si="339"/>
        <v/>
      </c>
      <c r="Z649" s="8" t="str">
        <f t="shared" si="340"/>
        <v/>
      </c>
      <c r="AA649" s="24"/>
      <c r="AB649" s="4" t="str">
        <f>IF(B649="","",COUNT(B$3:B649))</f>
        <v/>
      </c>
      <c r="AC649" s="4" t="str">
        <f>IF(C649="","",COUNT(C$3:C649))</f>
        <v/>
      </c>
      <c r="AD649" s="4" t="str">
        <f>IF(D649="","",COUNT(D$3:D649))</f>
        <v/>
      </c>
      <c r="AE649" s="22" t="str">
        <f>IF(E649="","",COUNTA($E$3:E649))</f>
        <v/>
      </c>
      <c r="AF649" s="60" t="str">
        <f>IF(B649="",IF(OR($C649&lt;&gt;"",$D649&lt;&gt;"",$E649&lt;&gt;"",$F649&lt;&gt;""),INDEX(AF$3:AF648,MATCH(MAX(AB$3:AB648),AB$3:AB648,0),0),""),B649)</f>
        <v/>
      </c>
      <c r="AG649" s="60" t="str">
        <f>IF(C649="",IF(OR($B649&lt;&gt;"",$D649&lt;&gt;"",$E649&lt;&gt;"",$F649&lt;&gt;""),INDEX(AG$3:AG648,MATCH(MAX(AC$3:AC648),AC$3:AC648,0),0),""),C649)</f>
        <v/>
      </c>
      <c r="AH649" s="60" t="str">
        <f>IF(D649="",IF(OR($B649&lt;&gt;"",$C649&lt;&gt;"",$E649&lt;&gt;"",$F649&lt;&gt;""),INDEX(AH$3:AH648,MATCH(MAX(AD$3:AD648),AD$3:AD648,0),0),""),D649)</f>
        <v/>
      </c>
      <c r="AI649" s="19" t="str">
        <f t="shared" si="341"/>
        <v/>
      </c>
      <c r="AJ649" s="22" t="str">
        <f>IF(AK649="","",$AK649&amp;"@"&amp;AL649&amp;IF(AL649="","","@"&amp;COUNTIF($AI$3:AI649,AL649)))</f>
        <v/>
      </c>
      <c r="AK649" s="45" t="str">
        <f t="shared" si="342"/>
        <v/>
      </c>
      <c r="AL649" s="5" t="str">
        <f>IF(AI649="",IF(AND(F649&lt;&gt;"",E649=""),INDEX($AI$3:AI648,MATCH(MAX($AE$3:AE648),$AE$3:AE648,0),0),""),AI649)</f>
        <v/>
      </c>
      <c r="AM649" s="22" t="str">
        <f>IF(入力!F649="","",IFERROR(INDEX(設定!$B$3:$B$100003,IFERROR(MATCH("*"&amp;$F649&amp;"*",設定!B$3:B$100003,0),MATCH("*"&amp;$F649&amp;"*",設定!C$3:C$100003,0)),0),入力!F649))&amp;""</f>
        <v/>
      </c>
      <c r="AN649" s="22" t="str">
        <f>IF(AM649="","",IFERROR(IF(入力!I649="",INDEX(設定!$D$3:$D$100003,MATCH("*"&amp;$AM649&amp;"*",設定!B$3:B$100003,0),0),I649),I649))&amp;""</f>
        <v/>
      </c>
      <c r="AO649" s="22" t="str">
        <f t="shared" si="343"/>
        <v/>
      </c>
      <c r="AP649" s="22" t="str">
        <f t="shared" si="344"/>
        <v/>
      </c>
      <c r="AQ649" s="22" t="str">
        <f>IF(AM649="","",IFERROR(IF(入力!H649="",INDEX(設定!$E$3:$X$100003,MATCH("*"&amp;$AM649&amp;"*",設定!B$3:B$100003,0),MATCH($AK649,設定!$E$1:$X$1,1)),H649),H649))</f>
        <v/>
      </c>
      <c r="AR649" s="23" t="str">
        <f t="shared" si="345"/>
        <v/>
      </c>
      <c r="AS649" s="23" t="str">
        <f>IF(AND(AR649&lt;&gt;"",COUNTIF($AJ$3:AJ649,AJ649)=1),SUMIF($AJ$3:$AR$100003,AJ649,$AR$3:$AR$100003),"")</f>
        <v/>
      </c>
      <c r="AT649" s="23" t="str">
        <f>IF(AND(COUNTIF($AK$3:AK649,AK649)=COUNTIF($AK$3:AK100649,AK649),AK649&lt;&gt;""),SUMIF($AK$3:AK649,AK649,$AR$3:AR649),"")</f>
        <v/>
      </c>
      <c r="AU649" s="125"/>
      <c r="AV649" s="22" t="str">
        <f>IF(COUNT(BA649:BF649)=6,MAX($AV$3:AV648)+1,"")</f>
        <v/>
      </c>
      <c r="AW649" s="22" t="str">
        <f>IF(AX649="","",RANK(AX649,$AX$3:$AX$100003,1)+COUNTIF($AX$3:AX649,AX649)-1)</f>
        <v/>
      </c>
      <c r="AX649" s="22" t="str">
        <f t="shared" si="323"/>
        <v/>
      </c>
      <c r="AY649" s="22" t="str">
        <f>IF(AL649="","",IF(COUNTIF($AL$3:AL649,AL649)=1,1+MAX($AY$3:AY648),INDEX($AY$3:AY648,MATCH(AL649,$AL$3:AL649,0),0)))</f>
        <v/>
      </c>
      <c r="AZ649" s="22" t="str">
        <f>IF(AM649="","",IF(COUNTIF($AM$3:AM649,AM649)=1,1+MAX($AZ$3:AZ648),INDEX($AZ$3:AZ648,MATCH(AM649,$AM$3:AM649,0),0)))</f>
        <v/>
      </c>
      <c r="BA649" s="79" t="str">
        <f t="shared" si="324"/>
        <v/>
      </c>
      <c r="BB649" s="79" t="str">
        <f t="shared" si="325"/>
        <v/>
      </c>
      <c r="BC649" s="22" t="str">
        <f>IF($AL649="","",IF(COUNTIF(AL649,"*"&amp;BC$1&amp;"*"),COUNTIF(AL$3:AL649,"*"&amp;BC$1&amp;"*"),""))</f>
        <v/>
      </c>
      <c r="BD649" s="22" t="str">
        <f>IF($AL649="","",IF(COUNTIF(AM649,"*"&amp;BD$1&amp;"*"),COUNTIF(AM$3:AM649,"*"&amp;BD$1&amp;"*"),""))</f>
        <v/>
      </c>
      <c r="BE649" s="22" t="str">
        <f>IF($AL649="","",IF(COUNTIF(AN649,"*"&amp;BE$1&amp;"*"),COUNTIF(AN$3:AN649,"*"&amp;BE$1&amp;"*"),""))</f>
        <v/>
      </c>
      <c r="BF649" s="22" t="str">
        <f>IF($AL649="","",IF(COUNTIF(AO649,"*"&amp;BF$1&amp;"*"),COUNTIF(AO$3:AO649,"*"&amp;BF$1&amp;"*"),""))</f>
        <v/>
      </c>
      <c r="BG649" s="83" t="str">
        <f t="shared" si="326"/>
        <v/>
      </c>
      <c r="BH649" s="22" t="str">
        <f t="shared" si="327"/>
        <v/>
      </c>
      <c r="BI649" s="22" t="str">
        <f t="shared" si="328"/>
        <v/>
      </c>
      <c r="BK649" s="22" t="str">
        <f>IF($BK$1&gt;=1+MAX($BK$3:BK648),1+MAX($BK$3:BK648),"")</f>
        <v/>
      </c>
      <c r="BL649" s="22" t="str">
        <f t="shared" si="329"/>
        <v/>
      </c>
      <c r="BM649" s="22" t="str">
        <f t="shared" si="329"/>
        <v/>
      </c>
      <c r="BN649" s="22" t="str">
        <f t="shared" si="329"/>
        <v/>
      </c>
      <c r="BO649" s="22" t="str">
        <f t="shared" si="329"/>
        <v/>
      </c>
      <c r="BP649" s="22" t="str">
        <f t="shared" si="329"/>
        <v/>
      </c>
      <c r="BQ649" s="22" t="str">
        <f t="shared" si="329"/>
        <v/>
      </c>
      <c r="BR649" s="22" t="str">
        <f t="shared" si="329"/>
        <v/>
      </c>
      <c r="BS649" s="22" t="str">
        <f t="shared" si="329"/>
        <v/>
      </c>
      <c r="BT649" s="22" t="str">
        <f t="shared" si="329"/>
        <v/>
      </c>
      <c r="BU649" s="22" t="str">
        <f t="shared" si="329"/>
        <v/>
      </c>
      <c r="BV649" s="22" t="str">
        <f t="shared" si="329"/>
        <v/>
      </c>
    </row>
    <row r="650" spans="2:74" ht="30" customHeight="1" x14ac:dyDescent="0.2">
      <c r="B650" s="75"/>
      <c r="C650" s="75"/>
      <c r="D650" s="77"/>
      <c r="E650" s="49"/>
      <c r="F650" s="49"/>
      <c r="G650" s="50"/>
      <c r="H650" s="51"/>
      <c r="I650" s="50"/>
      <c r="J650" s="53"/>
      <c r="K650" s="55" t="str">
        <f t="shared" si="330"/>
        <v/>
      </c>
      <c r="L650" s="50" t="str">
        <f t="shared" si="331"/>
        <v/>
      </c>
      <c r="M650" s="50" t="str">
        <f t="shared" si="332"/>
        <v/>
      </c>
      <c r="N650" s="72" t="str">
        <f t="shared" si="333"/>
        <v/>
      </c>
      <c r="O650" s="72" t="str">
        <f t="shared" si="334"/>
        <v/>
      </c>
      <c r="P650" s="51" t="str">
        <f t="shared" si="335"/>
        <v/>
      </c>
      <c r="Q650" s="21"/>
      <c r="R650" s="68" t="str">
        <f t="shared" si="336"/>
        <v/>
      </c>
      <c r="S650" s="51" t="str">
        <f t="shared" si="337"/>
        <v/>
      </c>
      <c r="T650" s="24"/>
      <c r="U650" s="7" t="str">
        <f t="shared" si="321"/>
        <v/>
      </c>
      <c r="V650" s="8" t="str">
        <f t="shared" si="338"/>
        <v/>
      </c>
      <c r="W650" s="21"/>
      <c r="X650" s="14" t="str">
        <f t="shared" si="322"/>
        <v/>
      </c>
      <c r="Y650" s="14" t="str">
        <f t="shared" si="339"/>
        <v/>
      </c>
      <c r="Z650" s="8" t="str">
        <f t="shared" si="340"/>
        <v/>
      </c>
      <c r="AA650" s="24"/>
      <c r="AB650" s="4" t="str">
        <f>IF(B650="","",COUNT(B$3:B650))</f>
        <v/>
      </c>
      <c r="AC650" s="4" t="str">
        <f>IF(C650="","",COUNT(C$3:C650))</f>
        <v/>
      </c>
      <c r="AD650" s="4" t="str">
        <f>IF(D650="","",COUNT(D$3:D650))</f>
        <v/>
      </c>
      <c r="AE650" s="22" t="str">
        <f>IF(E650="","",COUNTA($E$3:E650))</f>
        <v/>
      </c>
      <c r="AF650" s="60" t="str">
        <f>IF(B650="",IF(OR($C650&lt;&gt;"",$D650&lt;&gt;"",$E650&lt;&gt;"",$F650&lt;&gt;""),INDEX(AF$3:AF649,MATCH(MAX(AB$3:AB649),AB$3:AB649,0),0),""),B650)</f>
        <v/>
      </c>
      <c r="AG650" s="60" t="str">
        <f>IF(C650="",IF(OR($B650&lt;&gt;"",$D650&lt;&gt;"",$E650&lt;&gt;"",$F650&lt;&gt;""),INDEX(AG$3:AG649,MATCH(MAX(AC$3:AC649),AC$3:AC649,0),0),""),C650)</f>
        <v/>
      </c>
      <c r="AH650" s="60" t="str">
        <f>IF(D650="",IF(OR($B650&lt;&gt;"",$C650&lt;&gt;"",$E650&lt;&gt;"",$F650&lt;&gt;""),INDEX(AH$3:AH649,MATCH(MAX(AD$3:AD649),AD$3:AD649,0),0),""),D650)</f>
        <v/>
      </c>
      <c r="AI650" s="19" t="str">
        <f t="shared" si="341"/>
        <v/>
      </c>
      <c r="AJ650" s="22" t="str">
        <f>IF(AK650="","",$AK650&amp;"@"&amp;AL650&amp;IF(AL650="","","@"&amp;COUNTIF($AI$3:AI650,AL650)))</f>
        <v/>
      </c>
      <c r="AK650" s="45" t="str">
        <f t="shared" si="342"/>
        <v/>
      </c>
      <c r="AL650" s="5" t="str">
        <f>IF(AI650="",IF(AND(F650&lt;&gt;"",E650=""),INDEX($AI$3:AI649,MATCH(MAX($AE$3:AE649),$AE$3:AE649,0),0),""),AI650)</f>
        <v/>
      </c>
      <c r="AM650" s="22" t="str">
        <f>IF(入力!F650="","",IFERROR(INDEX(設定!$B$3:$B$100003,IFERROR(MATCH("*"&amp;$F650&amp;"*",設定!B$3:B$100003,0),MATCH("*"&amp;$F650&amp;"*",設定!C$3:C$100003,0)),0),入力!F650))&amp;""</f>
        <v/>
      </c>
      <c r="AN650" s="22" t="str">
        <f>IF(AM650="","",IFERROR(IF(入力!I650="",INDEX(設定!$D$3:$D$100003,MATCH("*"&amp;$AM650&amp;"*",設定!B$3:B$100003,0),0),I650),I650))&amp;""</f>
        <v/>
      </c>
      <c r="AO650" s="22" t="str">
        <f t="shared" si="343"/>
        <v/>
      </c>
      <c r="AP650" s="22" t="str">
        <f t="shared" si="344"/>
        <v/>
      </c>
      <c r="AQ650" s="22" t="str">
        <f>IF(AM650="","",IFERROR(IF(入力!H650="",INDEX(設定!$E$3:$X$100003,MATCH("*"&amp;$AM650&amp;"*",設定!B$3:B$100003,0),MATCH($AK650,設定!$E$1:$X$1,1)),H650),H650))</f>
        <v/>
      </c>
      <c r="AR650" s="23" t="str">
        <f t="shared" si="345"/>
        <v/>
      </c>
      <c r="AS650" s="23" t="str">
        <f>IF(AND(AR650&lt;&gt;"",COUNTIF($AJ$3:AJ650,AJ650)=1),SUMIF($AJ$3:$AR$100003,AJ650,$AR$3:$AR$100003),"")</f>
        <v/>
      </c>
      <c r="AT650" s="23" t="str">
        <f>IF(AND(COUNTIF($AK$3:AK650,AK650)=COUNTIF($AK$3:AK100650,AK650),AK650&lt;&gt;""),SUMIF($AK$3:AK650,AK650,$AR$3:AR650),"")</f>
        <v/>
      </c>
      <c r="AU650" s="125"/>
      <c r="AV650" s="22" t="str">
        <f>IF(COUNT(BA650:BF650)=6,MAX($AV$3:AV649)+1,"")</f>
        <v/>
      </c>
      <c r="AW650" s="22" t="str">
        <f>IF(AX650="","",RANK(AX650,$AX$3:$AX$100003,1)+COUNTIF($AX$3:AX650,AX650)-1)</f>
        <v/>
      </c>
      <c r="AX650" s="22" t="str">
        <f t="shared" si="323"/>
        <v/>
      </c>
      <c r="AY650" s="22" t="str">
        <f>IF(AL650="","",IF(COUNTIF($AL$3:AL650,AL650)=1,1+MAX($AY$3:AY649),INDEX($AY$3:AY649,MATCH(AL650,$AL$3:AL650,0),0)))</f>
        <v/>
      </c>
      <c r="AZ650" s="22" t="str">
        <f>IF(AM650="","",IF(COUNTIF($AM$3:AM650,AM650)=1,1+MAX($AZ$3:AZ649),INDEX($AZ$3:AZ649,MATCH(AM650,$AM$3:AM650,0),0)))</f>
        <v/>
      </c>
      <c r="BA650" s="79" t="str">
        <f t="shared" si="324"/>
        <v/>
      </c>
      <c r="BB650" s="79" t="str">
        <f t="shared" si="325"/>
        <v/>
      </c>
      <c r="BC650" s="22" t="str">
        <f>IF($AL650="","",IF(COUNTIF(AL650,"*"&amp;BC$1&amp;"*"),COUNTIF(AL$3:AL650,"*"&amp;BC$1&amp;"*"),""))</f>
        <v/>
      </c>
      <c r="BD650" s="22" t="str">
        <f>IF($AL650="","",IF(COUNTIF(AM650,"*"&amp;BD$1&amp;"*"),COUNTIF(AM$3:AM650,"*"&amp;BD$1&amp;"*"),""))</f>
        <v/>
      </c>
      <c r="BE650" s="22" t="str">
        <f>IF($AL650="","",IF(COUNTIF(AN650,"*"&amp;BE$1&amp;"*"),COUNTIF(AN$3:AN650,"*"&amp;BE$1&amp;"*"),""))</f>
        <v/>
      </c>
      <c r="BF650" s="22" t="str">
        <f>IF($AL650="","",IF(COUNTIF(AO650,"*"&amp;BF$1&amp;"*"),COUNTIF(AO$3:AO650,"*"&amp;BF$1&amp;"*"),""))</f>
        <v/>
      </c>
      <c r="BG650" s="83" t="str">
        <f t="shared" si="326"/>
        <v/>
      </c>
      <c r="BH650" s="22" t="str">
        <f t="shared" si="327"/>
        <v/>
      </c>
      <c r="BI650" s="22" t="str">
        <f t="shared" si="328"/>
        <v/>
      </c>
      <c r="BK650" s="22" t="str">
        <f>IF($BK$1&gt;=1+MAX($BK$3:BK649),1+MAX($BK$3:BK649),"")</f>
        <v/>
      </c>
      <c r="BL650" s="22" t="str">
        <f t="shared" si="329"/>
        <v/>
      </c>
      <c r="BM650" s="22" t="str">
        <f t="shared" si="329"/>
        <v/>
      </c>
      <c r="BN650" s="22" t="str">
        <f t="shared" si="329"/>
        <v/>
      </c>
      <c r="BO650" s="22" t="str">
        <f t="shared" si="329"/>
        <v/>
      </c>
      <c r="BP650" s="22" t="str">
        <f t="shared" si="329"/>
        <v/>
      </c>
      <c r="BQ650" s="22" t="str">
        <f t="shared" si="329"/>
        <v/>
      </c>
      <c r="BR650" s="22" t="str">
        <f t="shared" si="329"/>
        <v/>
      </c>
      <c r="BS650" s="22" t="str">
        <f t="shared" si="329"/>
        <v/>
      </c>
      <c r="BT650" s="22" t="str">
        <f t="shared" si="329"/>
        <v/>
      </c>
      <c r="BU650" s="22" t="str">
        <f t="shared" si="329"/>
        <v/>
      </c>
      <c r="BV650" s="22" t="str">
        <f t="shared" si="329"/>
        <v/>
      </c>
    </row>
    <row r="651" spans="2:74" ht="30" customHeight="1" x14ac:dyDescent="0.2">
      <c r="B651" s="75"/>
      <c r="C651" s="75"/>
      <c r="D651" s="77"/>
      <c r="E651" s="49"/>
      <c r="F651" s="49"/>
      <c r="G651" s="50"/>
      <c r="H651" s="51"/>
      <c r="I651" s="50"/>
      <c r="J651" s="53"/>
      <c r="K651" s="55" t="str">
        <f t="shared" si="330"/>
        <v/>
      </c>
      <c r="L651" s="50" t="str">
        <f t="shared" si="331"/>
        <v/>
      </c>
      <c r="M651" s="50" t="str">
        <f t="shared" si="332"/>
        <v/>
      </c>
      <c r="N651" s="72" t="str">
        <f t="shared" si="333"/>
        <v/>
      </c>
      <c r="O651" s="72" t="str">
        <f t="shared" si="334"/>
        <v/>
      </c>
      <c r="P651" s="51" t="str">
        <f t="shared" si="335"/>
        <v/>
      </c>
      <c r="Q651" s="21"/>
      <c r="R651" s="68" t="str">
        <f t="shared" si="336"/>
        <v/>
      </c>
      <c r="S651" s="51" t="str">
        <f t="shared" si="337"/>
        <v/>
      </c>
      <c r="T651" s="24"/>
      <c r="U651" s="7" t="str">
        <f t="shared" si="321"/>
        <v/>
      </c>
      <c r="V651" s="8" t="str">
        <f t="shared" si="338"/>
        <v/>
      </c>
      <c r="W651" s="21"/>
      <c r="X651" s="14" t="str">
        <f t="shared" si="322"/>
        <v/>
      </c>
      <c r="Y651" s="14" t="str">
        <f t="shared" si="339"/>
        <v/>
      </c>
      <c r="Z651" s="8" t="str">
        <f t="shared" si="340"/>
        <v/>
      </c>
      <c r="AA651" s="24"/>
      <c r="AB651" s="4" t="str">
        <f>IF(B651="","",COUNT(B$3:B651))</f>
        <v/>
      </c>
      <c r="AC651" s="4" t="str">
        <f>IF(C651="","",COUNT(C$3:C651))</f>
        <v/>
      </c>
      <c r="AD651" s="4" t="str">
        <f>IF(D651="","",COUNT(D$3:D651))</f>
        <v/>
      </c>
      <c r="AE651" s="22" t="str">
        <f>IF(E651="","",COUNTA($E$3:E651))</f>
        <v/>
      </c>
      <c r="AF651" s="60" t="str">
        <f>IF(B651="",IF(OR($C651&lt;&gt;"",$D651&lt;&gt;"",$E651&lt;&gt;"",$F651&lt;&gt;""),INDEX(AF$3:AF650,MATCH(MAX(AB$3:AB650),AB$3:AB650,0),0),""),B651)</f>
        <v/>
      </c>
      <c r="AG651" s="60" t="str">
        <f>IF(C651="",IF(OR($B651&lt;&gt;"",$D651&lt;&gt;"",$E651&lt;&gt;"",$F651&lt;&gt;""),INDEX(AG$3:AG650,MATCH(MAX(AC$3:AC650),AC$3:AC650,0),0),""),C651)</f>
        <v/>
      </c>
      <c r="AH651" s="60" t="str">
        <f>IF(D651="",IF(OR($B651&lt;&gt;"",$C651&lt;&gt;"",$E651&lt;&gt;"",$F651&lt;&gt;""),INDEX(AH$3:AH650,MATCH(MAX(AD$3:AD650),AD$3:AD650,0),0),""),D651)</f>
        <v/>
      </c>
      <c r="AI651" s="19" t="str">
        <f t="shared" si="341"/>
        <v/>
      </c>
      <c r="AJ651" s="22" t="str">
        <f>IF(AK651="","",$AK651&amp;"@"&amp;AL651&amp;IF(AL651="","","@"&amp;COUNTIF($AI$3:AI651,AL651)))</f>
        <v/>
      </c>
      <c r="AK651" s="45" t="str">
        <f t="shared" si="342"/>
        <v/>
      </c>
      <c r="AL651" s="5" t="str">
        <f>IF(AI651="",IF(AND(F651&lt;&gt;"",E651=""),INDEX($AI$3:AI650,MATCH(MAX($AE$3:AE650),$AE$3:AE650,0),0),""),AI651)</f>
        <v/>
      </c>
      <c r="AM651" s="22" t="str">
        <f>IF(入力!F651="","",IFERROR(INDEX(設定!$B$3:$B$100003,IFERROR(MATCH("*"&amp;$F651&amp;"*",設定!B$3:B$100003,0),MATCH("*"&amp;$F651&amp;"*",設定!C$3:C$100003,0)),0),入力!F651))&amp;""</f>
        <v/>
      </c>
      <c r="AN651" s="22" t="str">
        <f>IF(AM651="","",IFERROR(IF(入力!I651="",INDEX(設定!$D$3:$D$100003,MATCH("*"&amp;$AM651&amp;"*",設定!B$3:B$100003,0),0),I651),I651))&amp;""</f>
        <v/>
      </c>
      <c r="AO651" s="22" t="str">
        <f t="shared" si="343"/>
        <v/>
      </c>
      <c r="AP651" s="22" t="str">
        <f t="shared" si="344"/>
        <v/>
      </c>
      <c r="AQ651" s="22" t="str">
        <f>IF(AM651="","",IFERROR(IF(入力!H651="",INDEX(設定!$E$3:$X$100003,MATCH("*"&amp;$AM651&amp;"*",設定!B$3:B$100003,0),MATCH($AK651,設定!$E$1:$X$1,1)),H651),H651))</f>
        <v/>
      </c>
      <c r="AR651" s="23" t="str">
        <f t="shared" si="345"/>
        <v/>
      </c>
      <c r="AS651" s="23" t="str">
        <f>IF(AND(AR651&lt;&gt;"",COUNTIF($AJ$3:AJ651,AJ651)=1),SUMIF($AJ$3:$AR$100003,AJ651,$AR$3:$AR$100003),"")</f>
        <v/>
      </c>
      <c r="AT651" s="23" t="str">
        <f>IF(AND(COUNTIF($AK$3:AK651,AK651)=COUNTIF($AK$3:AK100651,AK651),AK651&lt;&gt;""),SUMIF($AK$3:AK651,AK651,$AR$3:AR651),"")</f>
        <v/>
      </c>
      <c r="AU651" s="125"/>
      <c r="AV651" s="22" t="str">
        <f>IF(COUNT(BA651:BF651)=6,MAX($AV$3:AV650)+1,"")</f>
        <v/>
      </c>
      <c r="AW651" s="22" t="str">
        <f>IF(AX651="","",RANK(AX651,$AX$3:$AX$100003,1)+COUNTIF($AX$3:AX651,AX651)-1)</f>
        <v/>
      </c>
      <c r="AX651" s="22" t="str">
        <f t="shared" si="323"/>
        <v/>
      </c>
      <c r="AY651" s="22" t="str">
        <f>IF(AL651="","",IF(COUNTIF($AL$3:AL651,AL651)=1,1+MAX($AY$3:AY650),INDEX($AY$3:AY650,MATCH(AL651,$AL$3:AL651,0),0)))</f>
        <v/>
      </c>
      <c r="AZ651" s="22" t="str">
        <f>IF(AM651="","",IF(COUNTIF($AM$3:AM651,AM651)=1,1+MAX($AZ$3:AZ650),INDEX($AZ$3:AZ650,MATCH(AM651,$AM$3:AM651,0),0)))</f>
        <v/>
      </c>
      <c r="BA651" s="79" t="str">
        <f t="shared" si="324"/>
        <v/>
      </c>
      <c r="BB651" s="79" t="str">
        <f t="shared" si="325"/>
        <v/>
      </c>
      <c r="BC651" s="22" t="str">
        <f>IF($AL651="","",IF(COUNTIF(AL651,"*"&amp;BC$1&amp;"*"),COUNTIF(AL$3:AL651,"*"&amp;BC$1&amp;"*"),""))</f>
        <v/>
      </c>
      <c r="BD651" s="22" t="str">
        <f>IF($AL651="","",IF(COUNTIF(AM651,"*"&amp;BD$1&amp;"*"),COUNTIF(AM$3:AM651,"*"&amp;BD$1&amp;"*"),""))</f>
        <v/>
      </c>
      <c r="BE651" s="22" t="str">
        <f>IF($AL651="","",IF(COUNTIF(AN651,"*"&amp;BE$1&amp;"*"),COUNTIF(AN$3:AN651,"*"&amp;BE$1&amp;"*"),""))</f>
        <v/>
      </c>
      <c r="BF651" s="22" t="str">
        <f>IF($AL651="","",IF(COUNTIF(AO651,"*"&amp;BF$1&amp;"*"),COUNTIF(AO$3:AO651,"*"&amp;BF$1&amp;"*"),""))</f>
        <v/>
      </c>
      <c r="BG651" s="83" t="str">
        <f t="shared" si="326"/>
        <v/>
      </c>
      <c r="BH651" s="22" t="str">
        <f t="shared" si="327"/>
        <v/>
      </c>
      <c r="BI651" s="22" t="str">
        <f t="shared" si="328"/>
        <v/>
      </c>
      <c r="BK651" s="22" t="str">
        <f>IF($BK$1&gt;=1+MAX($BK$3:BK650),1+MAX($BK$3:BK650),"")</f>
        <v/>
      </c>
      <c r="BL651" s="22" t="str">
        <f t="shared" si="329"/>
        <v/>
      </c>
      <c r="BM651" s="22" t="str">
        <f t="shared" si="329"/>
        <v/>
      </c>
      <c r="BN651" s="22" t="str">
        <f t="shared" si="329"/>
        <v/>
      </c>
      <c r="BO651" s="22" t="str">
        <f t="shared" si="329"/>
        <v/>
      </c>
      <c r="BP651" s="22" t="str">
        <f t="shared" si="329"/>
        <v/>
      </c>
      <c r="BQ651" s="22" t="str">
        <f t="shared" si="329"/>
        <v/>
      </c>
      <c r="BR651" s="22" t="str">
        <f t="shared" si="329"/>
        <v/>
      </c>
      <c r="BS651" s="22" t="str">
        <f t="shared" si="329"/>
        <v/>
      </c>
      <c r="BT651" s="22" t="str">
        <f t="shared" si="329"/>
        <v/>
      </c>
      <c r="BU651" s="22" t="str">
        <f t="shared" si="329"/>
        <v/>
      </c>
      <c r="BV651" s="22" t="str">
        <f t="shared" si="329"/>
        <v/>
      </c>
    </row>
    <row r="652" spans="2:74" ht="30" customHeight="1" x14ac:dyDescent="0.2">
      <c r="B652" s="75"/>
      <c r="C652" s="75"/>
      <c r="D652" s="77"/>
      <c r="E652" s="49"/>
      <c r="F652" s="49"/>
      <c r="G652" s="50"/>
      <c r="H652" s="51"/>
      <c r="I652" s="50"/>
      <c r="J652" s="53"/>
      <c r="K652" s="55" t="str">
        <f t="shared" si="330"/>
        <v/>
      </c>
      <c r="L652" s="50" t="str">
        <f t="shared" si="331"/>
        <v/>
      </c>
      <c r="M652" s="50" t="str">
        <f t="shared" si="332"/>
        <v/>
      </c>
      <c r="N652" s="72" t="str">
        <f t="shared" si="333"/>
        <v/>
      </c>
      <c r="O652" s="72" t="str">
        <f t="shared" si="334"/>
        <v/>
      </c>
      <c r="P652" s="51" t="str">
        <f t="shared" si="335"/>
        <v/>
      </c>
      <c r="Q652" s="21"/>
      <c r="R652" s="68" t="str">
        <f t="shared" si="336"/>
        <v/>
      </c>
      <c r="S652" s="51" t="str">
        <f t="shared" si="337"/>
        <v/>
      </c>
      <c r="T652" s="24"/>
      <c r="U652" s="7" t="str">
        <f t="shared" si="321"/>
        <v/>
      </c>
      <c r="V652" s="8" t="str">
        <f t="shared" si="338"/>
        <v/>
      </c>
      <c r="W652" s="21"/>
      <c r="X652" s="14" t="str">
        <f t="shared" si="322"/>
        <v/>
      </c>
      <c r="Y652" s="14" t="str">
        <f t="shared" si="339"/>
        <v/>
      </c>
      <c r="Z652" s="8" t="str">
        <f t="shared" si="340"/>
        <v/>
      </c>
      <c r="AA652" s="24"/>
      <c r="AB652" s="4" t="str">
        <f>IF(B652="","",COUNT(B$3:B652))</f>
        <v/>
      </c>
      <c r="AC652" s="4" t="str">
        <f>IF(C652="","",COUNT(C$3:C652))</f>
        <v/>
      </c>
      <c r="AD652" s="4" t="str">
        <f>IF(D652="","",COUNT(D$3:D652))</f>
        <v/>
      </c>
      <c r="AE652" s="22" t="str">
        <f>IF(E652="","",COUNTA($E$3:E652))</f>
        <v/>
      </c>
      <c r="AF652" s="60" t="str">
        <f>IF(B652="",IF(OR($C652&lt;&gt;"",$D652&lt;&gt;"",$E652&lt;&gt;"",$F652&lt;&gt;""),INDEX(AF$3:AF651,MATCH(MAX(AB$3:AB651),AB$3:AB651,0),0),""),B652)</f>
        <v/>
      </c>
      <c r="AG652" s="60" t="str">
        <f>IF(C652="",IF(OR($B652&lt;&gt;"",$D652&lt;&gt;"",$E652&lt;&gt;"",$F652&lt;&gt;""),INDEX(AG$3:AG651,MATCH(MAX(AC$3:AC651),AC$3:AC651,0),0),""),C652)</f>
        <v/>
      </c>
      <c r="AH652" s="60" t="str">
        <f>IF(D652="",IF(OR($B652&lt;&gt;"",$C652&lt;&gt;"",$E652&lt;&gt;"",$F652&lt;&gt;""),INDEX(AH$3:AH651,MATCH(MAX(AD$3:AD651),AD$3:AD651,0),0),""),D652)</f>
        <v/>
      </c>
      <c r="AI652" s="19" t="str">
        <f t="shared" si="341"/>
        <v/>
      </c>
      <c r="AJ652" s="22" t="str">
        <f>IF(AK652="","",$AK652&amp;"@"&amp;AL652&amp;IF(AL652="","","@"&amp;COUNTIF($AI$3:AI652,AL652)))</f>
        <v/>
      </c>
      <c r="AK652" s="45" t="str">
        <f t="shared" si="342"/>
        <v/>
      </c>
      <c r="AL652" s="5" t="str">
        <f>IF(AI652="",IF(AND(F652&lt;&gt;"",E652=""),INDEX($AI$3:AI651,MATCH(MAX($AE$3:AE651),$AE$3:AE651,0),0),""),AI652)</f>
        <v/>
      </c>
      <c r="AM652" s="22" t="str">
        <f>IF(入力!F652="","",IFERROR(INDEX(設定!$B$3:$B$100003,IFERROR(MATCH("*"&amp;$F652&amp;"*",設定!B$3:B$100003,0),MATCH("*"&amp;$F652&amp;"*",設定!C$3:C$100003,0)),0),入力!F652))&amp;""</f>
        <v/>
      </c>
      <c r="AN652" s="22" t="str">
        <f>IF(AM652="","",IFERROR(IF(入力!I652="",INDEX(設定!$D$3:$D$100003,MATCH("*"&amp;$AM652&amp;"*",設定!B$3:B$100003,0),0),I652),I652))&amp;""</f>
        <v/>
      </c>
      <c r="AO652" s="22" t="str">
        <f t="shared" si="343"/>
        <v/>
      </c>
      <c r="AP652" s="22" t="str">
        <f t="shared" si="344"/>
        <v/>
      </c>
      <c r="AQ652" s="22" t="str">
        <f>IF(AM652="","",IFERROR(IF(入力!H652="",INDEX(設定!$E$3:$X$100003,MATCH("*"&amp;$AM652&amp;"*",設定!B$3:B$100003,0),MATCH($AK652,設定!$E$1:$X$1,1)),H652),H652))</f>
        <v/>
      </c>
      <c r="AR652" s="23" t="str">
        <f t="shared" si="345"/>
        <v/>
      </c>
      <c r="AS652" s="23" t="str">
        <f>IF(AND(AR652&lt;&gt;"",COUNTIF($AJ$3:AJ652,AJ652)=1),SUMIF($AJ$3:$AR$100003,AJ652,$AR$3:$AR$100003),"")</f>
        <v/>
      </c>
      <c r="AT652" s="23" t="str">
        <f>IF(AND(COUNTIF($AK$3:AK652,AK652)=COUNTIF($AK$3:AK100652,AK652),AK652&lt;&gt;""),SUMIF($AK$3:AK652,AK652,$AR$3:AR652),"")</f>
        <v/>
      </c>
      <c r="AU652" s="125"/>
      <c r="AV652" s="22" t="str">
        <f>IF(COUNT(BA652:BF652)=6,MAX($AV$3:AV651)+1,"")</f>
        <v/>
      </c>
      <c r="AW652" s="22" t="str">
        <f>IF(AX652="","",RANK(AX652,$AX$3:$AX$100003,1)+COUNTIF($AX$3:AX652,AX652)-1)</f>
        <v/>
      </c>
      <c r="AX652" s="22" t="str">
        <f t="shared" si="323"/>
        <v/>
      </c>
      <c r="AY652" s="22" t="str">
        <f>IF(AL652="","",IF(COUNTIF($AL$3:AL652,AL652)=1,1+MAX($AY$3:AY651),INDEX($AY$3:AY651,MATCH(AL652,$AL$3:AL652,0),0)))</f>
        <v/>
      </c>
      <c r="AZ652" s="22" t="str">
        <f>IF(AM652="","",IF(COUNTIF($AM$3:AM652,AM652)=1,1+MAX($AZ$3:AZ651),INDEX($AZ$3:AZ651,MATCH(AM652,$AM$3:AM652,0),0)))</f>
        <v/>
      </c>
      <c r="BA652" s="79" t="str">
        <f t="shared" si="324"/>
        <v/>
      </c>
      <c r="BB652" s="79" t="str">
        <f t="shared" si="325"/>
        <v/>
      </c>
      <c r="BC652" s="22" t="str">
        <f>IF($AL652="","",IF(COUNTIF(AL652,"*"&amp;BC$1&amp;"*"),COUNTIF(AL$3:AL652,"*"&amp;BC$1&amp;"*"),""))</f>
        <v/>
      </c>
      <c r="BD652" s="22" t="str">
        <f>IF($AL652="","",IF(COUNTIF(AM652,"*"&amp;BD$1&amp;"*"),COUNTIF(AM$3:AM652,"*"&amp;BD$1&amp;"*"),""))</f>
        <v/>
      </c>
      <c r="BE652" s="22" t="str">
        <f>IF($AL652="","",IF(COUNTIF(AN652,"*"&amp;BE$1&amp;"*"),COUNTIF(AN$3:AN652,"*"&amp;BE$1&amp;"*"),""))</f>
        <v/>
      </c>
      <c r="BF652" s="22" t="str">
        <f>IF($AL652="","",IF(COUNTIF(AO652,"*"&amp;BF$1&amp;"*"),COUNTIF(AO$3:AO652,"*"&amp;BF$1&amp;"*"),""))</f>
        <v/>
      </c>
      <c r="BG652" s="83" t="str">
        <f t="shared" si="326"/>
        <v/>
      </c>
      <c r="BH652" s="22" t="str">
        <f t="shared" si="327"/>
        <v/>
      </c>
      <c r="BI652" s="22" t="str">
        <f t="shared" si="328"/>
        <v/>
      </c>
      <c r="BK652" s="22" t="str">
        <f>IF($BK$1&gt;=1+MAX($BK$3:BK651),1+MAX($BK$3:BK651),"")</f>
        <v/>
      </c>
      <c r="BL652" s="22" t="str">
        <f t="shared" si="329"/>
        <v/>
      </c>
      <c r="BM652" s="22" t="str">
        <f t="shared" si="329"/>
        <v/>
      </c>
      <c r="BN652" s="22" t="str">
        <f t="shared" si="329"/>
        <v/>
      </c>
      <c r="BO652" s="22" t="str">
        <f t="shared" si="329"/>
        <v/>
      </c>
      <c r="BP652" s="22" t="str">
        <f t="shared" si="329"/>
        <v/>
      </c>
      <c r="BQ652" s="22" t="str">
        <f t="shared" si="329"/>
        <v/>
      </c>
      <c r="BR652" s="22" t="str">
        <f t="shared" si="329"/>
        <v/>
      </c>
      <c r="BS652" s="22" t="str">
        <f t="shared" si="329"/>
        <v/>
      </c>
      <c r="BT652" s="22" t="str">
        <f t="shared" si="329"/>
        <v/>
      </c>
      <c r="BU652" s="22" t="str">
        <f t="shared" si="329"/>
        <v/>
      </c>
      <c r="BV652" s="22" t="str">
        <f t="shared" si="329"/>
        <v/>
      </c>
    </row>
    <row r="653" spans="2:74" ht="30" customHeight="1" x14ac:dyDescent="0.2">
      <c r="B653" s="75"/>
      <c r="C653" s="75"/>
      <c r="D653" s="77"/>
      <c r="E653" s="49"/>
      <c r="F653" s="49"/>
      <c r="G653" s="50"/>
      <c r="H653" s="51"/>
      <c r="I653" s="50"/>
      <c r="J653" s="53"/>
      <c r="K653" s="55" t="str">
        <f t="shared" si="330"/>
        <v/>
      </c>
      <c r="L653" s="50" t="str">
        <f t="shared" si="331"/>
        <v/>
      </c>
      <c r="M653" s="50" t="str">
        <f t="shared" si="332"/>
        <v/>
      </c>
      <c r="N653" s="72" t="str">
        <f t="shared" si="333"/>
        <v/>
      </c>
      <c r="O653" s="72" t="str">
        <f t="shared" si="334"/>
        <v/>
      </c>
      <c r="P653" s="51" t="str">
        <f t="shared" si="335"/>
        <v/>
      </c>
      <c r="Q653" s="21"/>
      <c r="R653" s="68" t="str">
        <f t="shared" si="336"/>
        <v/>
      </c>
      <c r="S653" s="51" t="str">
        <f t="shared" si="337"/>
        <v/>
      </c>
      <c r="T653" s="24"/>
      <c r="U653" s="7" t="str">
        <f t="shared" si="321"/>
        <v/>
      </c>
      <c r="V653" s="8" t="str">
        <f t="shared" si="338"/>
        <v/>
      </c>
      <c r="W653" s="21"/>
      <c r="X653" s="14" t="str">
        <f t="shared" si="322"/>
        <v/>
      </c>
      <c r="Y653" s="14" t="str">
        <f t="shared" si="339"/>
        <v/>
      </c>
      <c r="Z653" s="8" t="str">
        <f t="shared" si="340"/>
        <v/>
      </c>
      <c r="AA653" s="24"/>
      <c r="AB653" s="4" t="str">
        <f>IF(B653="","",COUNT(B$3:B653))</f>
        <v/>
      </c>
      <c r="AC653" s="4" t="str">
        <f>IF(C653="","",COUNT(C$3:C653))</f>
        <v/>
      </c>
      <c r="AD653" s="4" t="str">
        <f>IF(D653="","",COUNT(D$3:D653))</f>
        <v/>
      </c>
      <c r="AE653" s="22" t="str">
        <f>IF(E653="","",COUNTA($E$3:E653))</f>
        <v/>
      </c>
      <c r="AF653" s="60" t="str">
        <f>IF(B653="",IF(OR($C653&lt;&gt;"",$D653&lt;&gt;"",$E653&lt;&gt;"",$F653&lt;&gt;""),INDEX(AF$3:AF652,MATCH(MAX(AB$3:AB652),AB$3:AB652,0),0),""),B653)</f>
        <v/>
      </c>
      <c r="AG653" s="60" t="str">
        <f>IF(C653="",IF(OR($B653&lt;&gt;"",$D653&lt;&gt;"",$E653&lt;&gt;"",$F653&lt;&gt;""),INDEX(AG$3:AG652,MATCH(MAX(AC$3:AC652),AC$3:AC652,0),0),""),C653)</f>
        <v/>
      </c>
      <c r="AH653" s="60" t="str">
        <f>IF(D653="",IF(OR($B653&lt;&gt;"",$C653&lt;&gt;"",$E653&lt;&gt;"",$F653&lt;&gt;""),INDEX(AH$3:AH652,MATCH(MAX(AD$3:AD652),AD$3:AD652,0),0),""),D653)</f>
        <v/>
      </c>
      <c r="AI653" s="19" t="str">
        <f t="shared" si="341"/>
        <v/>
      </c>
      <c r="AJ653" s="22" t="str">
        <f>IF(AK653="","",$AK653&amp;"@"&amp;AL653&amp;IF(AL653="","","@"&amp;COUNTIF($AI$3:AI653,AL653)))</f>
        <v/>
      </c>
      <c r="AK653" s="45" t="str">
        <f t="shared" si="342"/>
        <v/>
      </c>
      <c r="AL653" s="5" t="str">
        <f>IF(AI653="",IF(AND(F653&lt;&gt;"",E653=""),INDEX($AI$3:AI652,MATCH(MAX($AE$3:AE652),$AE$3:AE652,0),0),""),AI653)</f>
        <v/>
      </c>
      <c r="AM653" s="22" t="str">
        <f>IF(入力!F653="","",IFERROR(INDEX(設定!$B$3:$B$100003,IFERROR(MATCH("*"&amp;$F653&amp;"*",設定!B$3:B$100003,0),MATCH("*"&amp;$F653&amp;"*",設定!C$3:C$100003,0)),0),入力!F653))&amp;""</f>
        <v/>
      </c>
      <c r="AN653" s="22" t="str">
        <f>IF(AM653="","",IFERROR(IF(入力!I653="",INDEX(設定!$D$3:$D$100003,MATCH("*"&amp;$AM653&amp;"*",設定!B$3:B$100003,0),0),I653),I653))&amp;""</f>
        <v/>
      </c>
      <c r="AO653" s="22" t="str">
        <f t="shared" si="343"/>
        <v/>
      </c>
      <c r="AP653" s="22" t="str">
        <f t="shared" si="344"/>
        <v/>
      </c>
      <c r="AQ653" s="22" t="str">
        <f>IF(AM653="","",IFERROR(IF(入力!H653="",INDEX(設定!$E$3:$X$100003,MATCH("*"&amp;$AM653&amp;"*",設定!B$3:B$100003,0),MATCH($AK653,設定!$E$1:$X$1,1)),H653),H653))</f>
        <v/>
      </c>
      <c r="AR653" s="23" t="str">
        <f t="shared" si="345"/>
        <v/>
      </c>
      <c r="AS653" s="23" t="str">
        <f>IF(AND(AR653&lt;&gt;"",COUNTIF($AJ$3:AJ653,AJ653)=1),SUMIF($AJ$3:$AR$100003,AJ653,$AR$3:$AR$100003),"")</f>
        <v/>
      </c>
      <c r="AT653" s="23" t="str">
        <f>IF(AND(COUNTIF($AK$3:AK653,AK653)=COUNTIF($AK$3:AK100653,AK653),AK653&lt;&gt;""),SUMIF($AK$3:AK653,AK653,$AR$3:AR653),"")</f>
        <v/>
      </c>
      <c r="AU653" s="125"/>
      <c r="AV653" s="22" t="str">
        <f>IF(COUNT(BA653:BF653)=6,MAX($AV$3:AV652)+1,"")</f>
        <v/>
      </c>
      <c r="AW653" s="22" t="str">
        <f>IF(AX653="","",RANK(AX653,$AX$3:$AX$100003,1)+COUNTIF($AX$3:AX653,AX653)-1)</f>
        <v/>
      </c>
      <c r="AX653" s="22" t="str">
        <f t="shared" si="323"/>
        <v/>
      </c>
      <c r="AY653" s="22" t="str">
        <f>IF(AL653="","",IF(COUNTIF($AL$3:AL653,AL653)=1,1+MAX($AY$3:AY652),INDEX($AY$3:AY652,MATCH(AL653,$AL$3:AL653,0),0)))</f>
        <v/>
      </c>
      <c r="AZ653" s="22" t="str">
        <f>IF(AM653="","",IF(COUNTIF($AM$3:AM653,AM653)=1,1+MAX($AZ$3:AZ652),INDEX($AZ$3:AZ652,MATCH(AM653,$AM$3:AM653,0),0)))</f>
        <v/>
      </c>
      <c r="BA653" s="79" t="str">
        <f t="shared" si="324"/>
        <v/>
      </c>
      <c r="BB653" s="79" t="str">
        <f t="shared" si="325"/>
        <v/>
      </c>
      <c r="BC653" s="22" t="str">
        <f>IF($AL653="","",IF(COUNTIF(AL653,"*"&amp;BC$1&amp;"*"),COUNTIF(AL$3:AL653,"*"&amp;BC$1&amp;"*"),""))</f>
        <v/>
      </c>
      <c r="BD653" s="22" t="str">
        <f>IF($AL653="","",IF(COUNTIF(AM653,"*"&amp;BD$1&amp;"*"),COUNTIF(AM$3:AM653,"*"&amp;BD$1&amp;"*"),""))</f>
        <v/>
      </c>
      <c r="BE653" s="22" t="str">
        <f>IF($AL653="","",IF(COUNTIF(AN653,"*"&amp;BE$1&amp;"*"),COUNTIF(AN$3:AN653,"*"&amp;BE$1&amp;"*"),""))</f>
        <v/>
      </c>
      <c r="BF653" s="22" t="str">
        <f>IF($AL653="","",IF(COUNTIF(AO653,"*"&amp;BF$1&amp;"*"),COUNTIF(AO$3:AO653,"*"&amp;BF$1&amp;"*"),""))</f>
        <v/>
      </c>
      <c r="BG653" s="83" t="str">
        <f t="shared" si="326"/>
        <v/>
      </c>
      <c r="BH653" s="22" t="str">
        <f t="shared" si="327"/>
        <v/>
      </c>
      <c r="BI653" s="22" t="str">
        <f t="shared" si="328"/>
        <v/>
      </c>
      <c r="BK653" s="22" t="str">
        <f>IF($BK$1&gt;=1+MAX($BK$3:BK652),1+MAX($BK$3:BK652),"")</f>
        <v/>
      </c>
      <c r="BL653" s="22" t="str">
        <f t="shared" ref="BL653:BV662" si="346">IFERROR(IF($BK653="","",INDEX($AF$3:$AR$100003,MATCH($BK653,INDEX($AV$3:$AW$100003,0,MATCH($BL$1,$AV$2:$AW$2,0)),0),MATCH(BL$2,$AF$2:$AR$2,0))),"")</f>
        <v/>
      </c>
      <c r="BM653" s="22" t="str">
        <f t="shared" si="346"/>
        <v/>
      </c>
      <c r="BN653" s="22" t="str">
        <f t="shared" si="346"/>
        <v/>
      </c>
      <c r="BO653" s="22" t="str">
        <f t="shared" si="346"/>
        <v/>
      </c>
      <c r="BP653" s="22" t="str">
        <f t="shared" si="346"/>
        <v/>
      </c>
      <c r="BQ653" s="22" t="str">
        <f t="shared" si="346"/>
        <v/>
      </c>
      <c r="BR653" s="22" t="str">
        <f t="shared" si="346"/>
        <v/>
      </c>
      <c r="BS653" s="22" t="str">
        <f t="shared" si="346"/>
        <v/>
      </c>
      <c r="BT653" s="22" t="str">
        <f t="shared" si="346"/>
        <v/>
      </c>
      <c r="BU653" s="22" t="str">
        <f t="shared" si="346"/>
        <v/>
      </c>
      <c r="BV653" s="22" t="str">
        <f t="shared" si="346"/>
        <v/>
      </c>
    </row>
    <row r="654" spans="2:74" ht="30" customHeight="1" x14ac:dyDescent="0.2">
      <c r="B654" s="75"/>
      <c r="C654" s="75"/>
      <c r="D654" s="77"/>
      <c r="E654" s="49"/>
      <c r="F654" s="49"/>
      <c r="G654" s="50"/>
      <c r="H654" s="51"/>
      <c r="I654" s="50"/>
      <c r="J654" s="53"/>
      <c r="K654" s="55" t="str">
        <f t="shared" si="330"/>
        <v/>
      </c>
      <c r="L654" s="50" t="str">
        <f t="shared" si="331"/>
        <v/>
      </c>
      <c r="M654" s="50" t="str">
        <f t="shared" si="332"/>
        <v/>
      </c>
      <c r="N654" s="72" t="str">
        <f t="shared" si="333"/>
        <v/>
      </c>
      <c r="O654" s="72" t="str">
        <f t="shared" si="334"/>
        <v/>
      </c>
      <c r="P654" s="51" t="str">
        <f t="shared" si="335"/>
        <v/>
      </c>
      <c r="Q654" s="21"/>
      <c r="R654" s="68" t="str">
        <f t="shared" si="336"/>
        <v/>
      </c>
      <c r="S654" s="51" t="str">
        <f t="shared" si="337"/>
        <v/>
      </c>
      <c r="T654" s="24"/>
      <c r="U654" s="7" t="str">
        <f t="shared" si="321"/>
        <v/>
      </c>
      <c r="V654" s="8" t="str">
        <f t="shared" si="338"/>
        <v/>
      </c>
      <c r="W654" s="21"/>
      <c r="X654" s="14" t="str">
        <f t="shared" si="322"/>
        <v/>
      </c>
      <c r="Y654" s="14" t="str">
        <f t="shared" si="339"/>
        <v/>
      </c>
      <c r="Z654" s="8" t="str">
        <f t="shared" si="340"/>
        <v/>
      </c>
      <c r="AA654" s="24"/>
      <c r="AB654" s="4" t="str">
        <f>IF(B654="","",COUNT(B$3:B654))</f>
        <v/>
      </c>
      <c r="AC654" s="4" t="str">
        <f>IF(C654="","",COUNT(C$3:C654))</f>
        <v/>
      </c>
      <c r="AD654" s="4" t="str">
        <f>IF(D654="","",COUNT(D$3:D654))</f>
        <v/>
      </c>
      <c r="AE654" s="22" t="str">
        <f>IF(E654="","",COUNTA($E$3:E654))</f>
        <v/>
      </c>
      <c r="AF654" s="60" t="str">
        <f>IF(B654="",IF(OR($C654&lt;&gt;"",$D654&lt;&gt;"",$E654&lt;&gt;"",$F654&lt;&gt;""),INDEX(AF$3:AF653,MATCH(MAX(AB$3:AB653),AB$3:AB653,0),0),""),B654)</f>
        <v/>
      </c>
      <c r="AG654" s="60" t="str">
        <f>IF(C654="",IF(OR($B654&lt;&gt;"",$D654&lt;&gt;"",$E654&lt;&gt;"",$F654&lt;&gt;""),INDEX(AG$3:AG653,MATCH(MAX(AC$3:AC653),AC$3:AC653,0),0),""),C654)</f>
        <v/>
      </c>
      <c r="AH654" s="60" t="str">
        <f>IF(D654="",IF(OR($B654&lt;&gt;"",$C654&lt;&gt;"",$E654&lt;&gt;"",$F654&lt;&gt;""),INDEX(AH$3:AH653,MATCH(MAX(AD$3:AD653),AD$3:AD653,0),0),""),D654)</f>
        <v/>
      </c>
      <c r="AI654" s="19" t="str">
        <f t="shared" si="341"/>
        <v/>
      </c>
      <c r="AJ654" s="22" t="str">
        <f>IF(AK654="","",$AK654&amp;"@"&amp;AL654&amp;IF(AL654="","","@"&amp;COUNTIF($AI$3:AI654,AL654)))</f>
        <v/>
      </c>
      <c r="AK654" s="45" t="str">
        <f t="shared" si="342"/>
        <v/>
      </c>
      <c r="AL654" s="5" t="str">
        <f>IF(AI654="",IF(AND(F654&lt;&gt;"",E654=""),INDEX($AI$3:AI653,MATCH(MAX($AE$3:AE653),$AE$3:AE653,0),0),""),AI654)</f>
        <v/>
      </c>
      <c r="AM654" s="22" t="str">
        <f>IF(入力!F654="","",IFERROR(INDEX(設定!$B$3:$B$100003,IFERROR(MATCH("*"&amp;$F654&amp;"*",設定!B$3:B$100003,0),MATCH("*"&amp;$F654&amp;"*",設定!C$3:C$100003,0)),0),入力!F654))&amp;""</f>
        <v/>
      </c>
      <c r="AN654" s="22" t="str">
        <f>IF(AM654="","",IFERROR(IF(入力!I654="",INDEX(設定!$D$3:$D$100003,MATCH("*"&amp;$AM654&amp;"*",設定!B$3:B$100003,0),0),I654),I654))&amp;""</f>
        <v/>
      </c>
      <c r="AO654" s="22" t="str">
        <f t="shared" si="343"/>
        <v/>
      </c>
      <c r="AP654" s="22" t="str">
        <f t="shared" si="344"/>
        <v/>
      </c>
      <c r="AQ654" s="22" t="str">
        <f>IF(AM654="","",IFERROR(IF(入力!H654="",INDEX(設定!$E$3:$X$100003,MATCH("*"&amp;$AM654&amp;"*",設定!B$3:B$100003,0),MATCH($AK654,設定!$E$1:$X$1,1)),H654),H654))</f>
        <v/>
      </c>
      <c r="AR654" s="23" t="str">
        <f t="shared" si="345"/>
        <v/>
      </c>
      <c r="AS654" s="23" t="str">
        <f>IF(AND(AR654&lt;&gt;"",COUNTIF($AJ$3:AJ654,AJ654)=1),SUMIF($AJ$3:$AR$100003,AJ654,$AR$3:$AR$100003),"")</f>
        <v/>
      </c>
      <c r="AT654" s="23" t="str">
        <f>IF(AND(COUNTIF($AK$3:AK654,AK654)=COUNTIF($AK$3:AK100654,AK654),AK654&lt;&gt;""),SUMIF($AK$3:AK654,AK654,$AR$3:AR654),"")</f>
        <v/>
      </c>
      <c r="AU654" s="125"/>
      <c r="AV654" s="22" t="str">
        <f>IF(COUNT(BA654:BF654)=6,MAX($AV$3:AV653)+1,"")</f>
        <v/>
      </c>
      <c r="AW654" s="22" t="str">
        <f>IF(AX654="","",RANK(AX654,$AX$3:$AX$100003,1)+COUNTIF($AX$3:AX654,AX654)-1)</f>
        <v/>
      </c>
      <c r="AX654" s="22" t="str">
        <f t="shared" si="323"/>
        <v/>
      </c>
      <c r="AY654" s="22" t="str">
        <f>IF(AL654="","",IF(COUNTIF($AL$3:AL654,AL654)=1,1+MAX($AY$3:AY653),INDEX($AY$3:AY653,MATCH(AL654,$AL$3:AL654,0),0)))</f>
        <v/>
      </c>
      <c r="AZ654" s="22" t="str">
        <f>IF(AM654="","",IF(COUNTIF($AM$3:AM654,AM654)=1,1+MAX($AZ$3:AZ653),INDEX($AZ$3:AZ653,MATCH(AM654,$AM$3:AM654,0),0)))</f>
        <v/>
      </c>
      <c r="BA654" s="79" t="str">
        <f t="shared" si="324"/>
        <v/>
      </c>
      <c r="BB654" s="79" t="str">
        <f t="shared" si="325"/>
        <v/>
      </c>
      <c r="BC654" s="22" t="str">
        <f>IF($AL654="","",IF(COUNTIF(AL654,"*"&amp;BC$1&amp;"*"),COUNTIF(AL$3:AL654,"*"&amp;BC$1&amp;"*"),""))</f>
        <v/>
      </c>
      <c r="BD654" s="22" t="str">
        <f>IF($AL654="","",IF(COUNTIF(AM654,"*"&amp;BD$1&amp;"*"),COUNTIF(AM$3:AM654,"*"&amp;BD$1&amp;"*"),""))</f>
        <v/>
      </c>
      <c r="BE654" s="22" t="str">
        <f>IF($AL654="","",IF(COUNTIF(AN654,"*"&amp;BE$1&amp;"*"),COUNTIF(AN$3:AN654,"*"&amp;BE$1&amp;"*"),""))</f>
        <v/>
      </c>
      <c r="BF654" s="22" t="str">
        <f>IF($AL654="","",IF(COUNTIF(AO654,"*"&amp;BF$1&amp;"*"),COUNTIF(AO$3:AO654,"*"&amp;BF$1&amp;"*"),""))</f>
        <v/>
      </c>
      <c r="BG654" s="83" t="str">
        <f t="shared" si="326"/>
        <v/>
      </c>
      <c r="BH654" s="22" t="str">
        <f t="shared" si="327"/>
        <v/>
      </c>
      <c r="BI654" s="22" t="str">
        <f t="shared" si="328"/>
        <v/>
      </c>
      <c r="BK654" s="22" t="str">
        <f>IF($BK$1&gt;=1+MAX($BK$3:BK653),1+MAX($BK$3:BK653),"")</f>
        <v/>
      </c>
      <c r="BL654" s="22" t="str">
        <f t="shared" si="346"/>
        <v/>
      </c>
      <c r="BM654" s="22" t="str">
        <f t="shared" si="346"/>
        <v/>
      </c>
      <c r="BN654" s="22" t="str">
        <f t="shared" si="346"/>
        <v/>
      </c>
      <c r="BO654" s="22" t="str">
        <f t="shared" si="346"/>
        <v/>
      </c>
      <c r="BP654" s="22" t="str">
        <f t="shared" si="346"/>
        <v/>
      </c>
      <c r="BQ654" s="22" t="str">
        <f t="shared" si="346"/>
        <v/>
      </c>
      <c r="BR654" s="22" t="str">
        <f t="shared" si="346"/>
        <v/>
      </c>
      <c r="BS654" s="22" t="str">
        <f t="shared" si="346"/>
        <v/>
      </c>
      <c r="BT654" s="22" t="str">
        <f t="shared" si="346"/>
        <v/>
      </c>
      <c r="BU654" s="22" t="str">
        <f t="shared" si="346"/>
        <v/>
      </c>
      <c r="BV654" s="22" t="str">
        <f t="shared" si="346"/>
        <v/>
      </c>
    </row>
    <row r="655" spans="2:74" ht="30" customHeight="1" x14ac:dyDescent="0.2">
      <c r="B655" s="75"/>
      <c r="C655" s="75"/>
      <c r="D655" s="77"/>
      <c r="E655" s="49"/>
      <c r="F655" s="49"/>
      <c r="G655" s="50"/>
      <c r="H655" s="51"/>
      <c r="I655" s="50"/>
      <c r="J655" s="53"/>
      <c r="K655" s="55" t="str">
        <f t="shared" si="330"/>
        <v/>
      </c>
      <c r="L655" s="50" t="str">
        <f t="shared" si="331"/>
        <v/>
      </c>
      <c r="M655" s="50" t="str">
        <f t="shared" si="332"/>
        <v/>
      </c>
      <c r="N655" s="72" t="str">
        <f t="shared" si="333"/>
        <v/>
      </c>
      <c r="O655" s="72" t="str">
        <f t="shared" si="334"/>
        <v/>
      </c>
      <c r="P655" s="51" t="str">
        <f t="shared" si="335"/>
        <v/>
      </c>
      <c r="Q655" s="21"/>
      <c r="R655" s="68" t="str">
        <f t="shared" si="336"/>
        <v/>
      </c>
      <c r="S655" s="51" t="str">
        <f t="shared" si="337"/>
        <v/>
      </c>
      <c r="T655" s="24"/>
      <c r="U655" s="7" t="str">
        <f t="shared" si="321"/>
        <v/>
      </c>
      <c r="V655" s="8" t="str">
        <f t="shared" si="338"/>
        <v/>
      </c>
      <c r="W655" s="21"/>
      <c r="X655" s="14" t="str">
        <f t="shared" si="322"/>
        <v/>
      </c>
      <c r="Y655" s="14" t="str">
        <f t="shared" si="339"/>
        <v/>
      </c>
      <c r="Z655" s="8" t="str">
        <f t="shared" si="340"/>
        <v/>
      </c>
      <c r="AA655" s="24"/>
      <c r="AB655" s="4" t="str">
        <f>IF(B655="","",COUNT(B$3:B655))</f>
        <v/>
      </c>
      <c r="AC655" s="4" t="str">
        <f>IF(C655="","",COUNT(C$3:C655))</f>
        <v/>
      </c>
      <c r="AD655" s="4" t="str">
        <f>IF(D655="","",COUNT(D$3:D655))</f>
        <v/>
      </c>
      <c r="AE655" s="22" t="str">
        <f>IF(E655="","",COUNTA($E$3:E655))</f>
        <v/>
      </c>
      <c r="AF655" s="60" t="str">
        <f>IF(B655="",IF(OR($C655&lt;&gt;"",$D655&lt;&gt;"",$E655&lt;&gt;"",$F655&lt;&gt;""),INDEX(AF$3:AF654,MATCH(MAX(AB$3:AB654),AB$3:AB654,0),0),""),B655)</f>
        <v/>
      </c>
      <c r="AG655" s="60" t="str">
        <f>IF(C655="",IF(OR($B655&lt;&gt;"",$D655&lt;&gt;"",$E655&lt;&gt;"",$F655&lt;&gt;""),INDEX(AG$3:AG654,MATCH(MAX(AC$3:AC654),AC$3:AC654,0),0),""),C655)</f>
        <v/>
      </c>
      <c r="AH655" s="60" t="str">
        <f>IF(D655="",IF(OR($B655&lt;&gt;"",$C655&lt;&gt;"",$E655&lt;&gt;"",$F655&lt;&gt;""),INDEX(AH$3:AH654,MATCH(MAX(AD$3:AD654),AD$3:AD654,0),0),""),D655)</f>
        <v/>
      </c>
      <c r="AI655" s="19" t="str">
        <f t="shared" si="341"/>
        <v/>
      </c>
      <c r="AJ655" s="22" t="str">
        <f>IF(AK655="","",$AK655&amp;"@"&amp;AL655&amp;IF(AL655="","","@"&amp;COUNTIF($AI$3:AI655,AL655)))</f>
        <v/>
      </c>
      <c r="AK655" s="45" t="str">
        <f t="shared" si="342"/>
        <v/>
      </c>
      <c r="AL655" s="5" t="str">
        <f>IF(AI655="",IF(AND(F655&lt;&gt;"",E655=""),INDEX($AI$3:AI654,MATCH(MAX($AE$3:AE654),$AE$3:AE654,0),0),""),AI655)</f>
        <v/>
      </c>
      <c r="AM655" s="22" t="str">
        <f>IF(入力!F655="","",IFERROR(INDEX(設定!$B$3:$B$100003,IFERROR(MATCH("*"&amp;$F655&amp;"*",設定!B$3:B$100003,0),MATCH("*"&amp;$F655&amp;"*",設定!C$3:C$100003,0)),0),入力!F655))&amp;""</f>
        <v/>
      </c>
      <c r="AN655" s="22" t="str">
        <f>IF(AM655="","",IFERROR(IF(入力!I655="",INDEX(設定!$D$3:$D$100003,MATCH("*"&amp;$AM655&amp;"*",設定!B$3:B$100003,0),0),I655),I655))&amp;""</f>
        <v/>
      </c>
      <c r="AO655" s="22" t="str">
        <f t="shared" si="343"/>
        <v/>
      </c>
      <c r="AP655" s="22" t="str">
        <f t="shared" si="344"/>
        <v/>
      </c>
      <c r="AQ655" s="22" t="str">
        <f>IF(AM655="","",IFERROR(IF(入力!H655="",INDEX(設定!$E$3:$X$100003,MATCH("*"&amp;$AM655&amp;"*",設定!B$3:B$100003,0),MATCH($AK655,設定!$E$1:$X$1,1)),H655),H655))</f>
        <v/>
      </c>
      <c r="AR655" s="23" t="str">
        <f t="shared" si="345"/>
        <v/>
      </c>
      <c r="AS655" s="23" t="str">
        <f>IF(AND(AR655&lt;&gt;"",COUNTIF($AJ$3:AJ655,AJ655)=1),SUMIF($AJ$3:$AR$100003,AJ655,$AR$3:$AR$100003),"")</f>
        <v/>
      </c>
      <c r="AT655" s="23" t="str">
        <f>IF(AND(COUNTIF($AK$3:AK655,AK655)=COUNTIF($AK$3:AK100655,AK655),AK655&lt;&gt;""),SUMIF($AK$3:AK655,AK655,$AR$3:AR655),"")</f>
        <v/>
      </c>
      <c r="AU655" s="125"/>
      <c r="AV655" s="22" t="str">
        <f>IF(COUNT(BA655:BF655)=6,MAX($AV$3:AV654)+1,"")</f>
        <v/>
      </c>
      <c r="AW655" s="22" t="str">
        <f>IF(AX655="","",RANK(AX655,$AX$3:$AX$100003,1)+COUNTIF($AX$3:AX655,AX655)-1)</f>
        <v/>
      </c>
      <c r="AX655" s="22" t="str">
        <f t="shared" si="323"/>
        <v/>
      </c>
      <c r="AY655" s="22" t="str">
        <f>IF(AL655="","",IF(COUNTIF($AL$3:AL655,AL655)=1,1+MAX($AY$3:AY654),INDEX($AY$3:AY654,MATCH(AL655,$AL$3:AL655,0),0)))</f>
        <v/>
      </c>
      <c r="AZ655" s="22" t="str">
        <f>IF(AM655="","",IF(COUNTIF($AM$3:AM655,AM655)=1,1+MAX($AZ$3:AZ654),INDEX($AZ$3:AZ654,MATCH(AM655,$AM$3:AM655,0),0)))</f>
        <v/>
      </c>
      <c r="BA655" s="79" t="str">
        <f t="shared" si="324"/>
        <v/>
      </c>
      <c r="BB655" s="79" t="str">
        <f t="shared" si="325"/>
        <v/>
      </c>
      <c r="BC655" s="22" t="str">
        <f>IF($AL655="","",IF(COUNTIF(AL655,"*"&amp;BC$1&amp;"*"),COUNTIF(AL$3:AL655,"*"&amp;BC$1&amp;"*"),""))</f>
        <v/>
      </c>
      <c r="BD655" s="22" t="str">
        <f>IF($AL655="","",IF(COUNTIF(AM655,"*"&amp;BD$1&amp;"*"),COUNTIF(AM$3:AM655,"*"&amp;BD$1&amp;"*"),""))</f>
        <v/>
      </c>
      <c r="BE655" s="22" t="str">
        <f>IF($AL655="","",IF(COUNTIF(AN655,"*"&amp;BE$1&amp;"*"),COUNTIF(AN$3:AN655,"*"&amp;BE$1&amp;"*"),""))</f>
        <v/>
      </c>
      <c r="BF655" s="22" t="str">
        <f>IF($AL655="","",IF(COUNTIF(AO655,"*"&amp;BF$1&amp;"*"),COUNTIF(AO$3:AO655,"*"&amp;BF$1&amp;"*"),""))</f>
        <v/>
      </c>
      <c r="BG655" s="83" t="str">
        <f t="shared" si="326"/>
        <v/>
      </c>
      <c r="BH655" s="22" t="str">
        <f t="shared" si="327"/>
        <v/>
      </c>
      <c r="BI655" s="22" t="str">
        <f t="shared" si="328"/>
        <v/>
      </c>
      <c r="BK655" s="22" t="str">
        <f>IF($BK$1&gt;=1+MAX($BK$3:BK654),1+MAX($BK$3:BK654),"")</f>
        <v/>
      </c>
      <c r="BL655" s="22" t="str">
        <f t="shared" si="346"/>
        <v/>
      </c>
      <c r="BM655" s="22" t="str">
        <f t="shared" si="346"/>
        <v/>
      </c>
      <c r="BN655" s="22" t="str">
        <f t="shared" si="346"/>
        <v/>
      </c>
      <c r="BO655" s="22" t="str">
        <f t="shared" si="346"/>
        <v/>
      </c>
      <c r="BP655" s="22" t="str">
        <f t="shared" si="346"/>
        <v/>
      </c>
      <c r="BQ655" s="22" t="str">
        <f t="shared" si="346"/>
        <v/>
      </c>
      <c r="BR655" s="22" t="str">
        <f t="shared" si="346"/>
        <v/>
      </c>
      <c r="BS655" s="22" t="str">
        <f t="shared" si="346"/>
        <v/>
      </c>
      <c r="BT655" s="22" t="str">
        <f t="shared" si="346"/>
        <v/>
      </c>
      <c r="BU655" s="22" t="str">
        <f t="shared" si="346"/>
        <v/>
      </c>
      <c r="BV655" s="22" t="str">
        <f t="shared" si="346"/>
        <v/>
      </c>
    </row>
    <row r="656" spans="2:74" ht="30" customHeight="1" x14ac:dyDescent="0.2">
      <c r="B656" s="75"/>
      <c r="C656" s="75"/>
      <c r="D656" s="77"/>
      <c r="E656" s="49"/>
      <c r="F656" s="49"/>
      <c r="G656" s="50"/>
      <c r="H656" s="51"/>
      <c r="I656" s="50"/>
      <c r="J656" s="53"/>
      <c r="K656" s="55" t="str">
        <f t="shared" si="330"/>
        <v/>
      </c>
      <c r="L656" s="50" t="str">
        <f t="shared" si="331"/>
        <v/>
      </c>
      <c r="M656" s="50" t="str">
        <f t="shared" si="332"/>
        <v/>
      </c>
      <c r="N656" s="72" t="str">
        <f t="shared" si="333"/>
        <v/>
      </c>
      <c r="O656" s="72" t="str">
        <f t="shared" si="334"/>
        <v/>
      </c>
      <c r="P656" s="51" t="str">
        <f t="shared" si="335"/>
        <v/>
      </c>
      <c r="Q656" s="21"/>
      <c r="R656" s="68" t="str">
        <f t="shared" si="336"/>
        <v/>
      </c>
      <c r="S656" s="51" t="str">
        <f t="shared" si="337"/>
        <v/>
      </c>
      <c r="T656" s="24"/>
      <c r="U656" s="7" t="str">
        <f t="shared" si="321"/>
        <v/>
      </c>
      <c r="V656" s="8" t="str">
        <f t="shared" si="338"/>
        <v/>
      </c>
      <c r="W656" s="21"/>
      <c r="X656" s="14" t="str">
        <f t="shared" si="322"/>
        <v/>
      </c>
      <c r="Y656" s="14" t="str">
        <f t="shared" si="339"/>
        <v/>
      </c>
      <c r="Z656" s="8" t="str">
        <f t="shared" si="340"/>
        <v/>
      </c>
      <c r="AA656" s="24"/>
      <c r="AB656" s="4" t="str">
        <f>IF(B656="","",COUNT(B$3:B656))</f>
        <v/>
      </c>
      <c r="AC656" s="4" t="str">
        <f>IF(C656="","",COUNT(C$3:C656))</f>
        <v/>
      </c>
      <c r="AD656" s="4" t="str">
        <f>IF(D656="","",COUNT(D$3:D656))</f>
        <v/>
      </c>
      <c r="AE656" s="22" t="str">
        <f>IF(E656="","",COUNTA($E$3:E656))</f>
        <v/>
      </c>
      <c r="AF656" s="60" t="str">
        <f>IF(B656="",IF(OR($C656&lt;&gt;"",$D656&lt;&gt;"",$E656&lt;&gt;"",$F656&lt;&gt;""),INDEX(AF$3:AF655,MATCH(MAX(AB$3:AB655),AB$3:AB655,0),0),""),B656)</f>
        <v/>
      </c>
      <c r="AG656" s="60" t="str">
        <f>IF(C656="",IF(OR($B656&lt;&gt;"",$D656&lt;&gt;"",$E656&lt;&gt;"",$F656&lt;&gt;""),INDEX(AG$3:AG655,MATCH(MAX(AC$3:AC655),AC$3:AC655,0),0),""),C656)</f>
        <v/>
      </c>
      <c r="AH656" s="60" t="str">
        <f>IF(D656="",IF(OR($B656&lt;&gt;"",$C656&lt;&gt;"",$E656&lt;&gt;"",$F656&lt;&gt;""),INDEX(AH$3:AH655,MATCH(MAX(AD$3:AD655),AD$3:AD655,0),0),""),D656)</f>
        <v/>
      </c>
      <c r="AI656" s="19" t="str">
        <f t="shared" si="341"/>
        <v/>
      </c>
      <c r="AJ656" s="22" t="str">
        <f>IF(AK656="","",$AK656&amp;"@"&amp;AL656&amp;IF(AL656="","","@"&amp;COUNTIF($AI$3:AI656,AL656)))</f>
        <v/>
      </c>
      <c r="AK656" s="45" t="str">
        <f t="shared" si="342"/>
        <v/>
      </c>
      <c r="AL656" s="5" t="str">
        <f>IF(AI656="",IF(AND(F656&lt;&gt;"",E656=""),INDEX($AI$3:AI655,MATCH(MAX($AE$3:AE655),$AE$3:AE655,0),0),""),AI656)</f>
        <v/>
      </c>
      <c r="AM656" s="22" t="str">
        <f>IF(入力!F656="","",IFERROR(INDEX(設定!$B$3:$B$100003,IFERROR(MATCH("*"&amp;$F656&amp;"*",設定!B$3:B$100003,0),MATCH("*"&amp;$F656&amp;"*",設定!C$3:C$100003,0)),0),入力!F656))&amp;""</f>
        <v/>
      </c>
      <c r="AN656" s="22" t="str">
        <f>IF(AM656="","",IFERROR(IF(入力!I656="",INDEX(設定!$D$3:$D$100003,MATCH("*"&amp;$AM656&amp;"*",設定!B$3:B$100003,0),0),I656),I656))&amp;""</f>
        <v/>
      </c>
      <c r="AO656" s="22" t="str">
        <f t="shared" si="343"/>
        <v/>
      </c>
      <c r="AP656" s="22" t="str">
        <f t="shared" si="344"/>
        <v/>
      </c>
      <c r="AQ656" s="22" t="str">
        <f>IF(AM656="","",IFERROR(IF(入力!H656="",INDEX(設定!$E$3:$X$100003,MATCH("*"&amp;$AM656&amp;"*",設定!B$3:B$100003,0),MATCH($AK656,設定!$E$1:$X$1,1)),H656),H656))</f>
        <v/>
      </c>
      <c r="AR656" s="23" t="str">
        <f t="shared" si="345"/>
        <v/>
      </c>
      <c r="AS656" s="23" t="str">
        <f>IF(AND(AR656&lt;&gt;"",COUNTIF($AJ$3:AJ656,AJ656)=1),SUMIF($AJ$3:$AR$100003,AJ656,$AR$3:$AR$100003),"")</f>
        <v/>
      </c>
      <c r="AT656" s="23" t="str">
        <f>IF(AND(COUNTIF($AK$3:AK656,AK656)=COUNTIF($AK$3:AK100656,AK656),AK656&lt;&gt;""),SUMIF($AK$3:AK656,AK656,$AR$3:AR656),"")</f>
        <v/>
      </c>
      <c r="AU656" s="125"/>
      <c r="AV656" s="22" t="str">
        <f>IF(COUNT(BA656:BF656)=6,MAX($AV$3:AV655)+1,"")</f>
        <v/>
      </c>
      <c r="AW656" s="22" t="str">
        <f>IF(AX656="","",RANK(AX656,$AX$3:$AX$100003,1)+COUNTIF($AX$3:AX656,AX656)-1)</f>
        <v/>
      </c>
      <c r="AX656" s="22" t="str">
        <f t="shared" si="323"/>
        <v/>
      </c>
      <c r="AY656" s="22" t="str">
        <f>IF(AL656="","",IF(COUNTIF($AL$3:AL656,AL656)=1,1+MAX($AY$3:AY655),INDEX($AY$3:AY655,MATCH(AL656,$AL$3:AL656,0),0)))</f>
        <v/>
      </c>
      <c r="AZ656" s="22" t="str">
        <f>IF(AM656="","",IF(COUNTIF($AM$3:AM656,AM656)=1,1+MAX($AZ$3:AZ655),INDEX($AZ$3:AZ655,MATCH(AM656,$AM$3:AM656,0),0)))</f>
        <v/>
      </c>
      <c r="BA656" s="79" t="str">
        <f t="shared" si="324"/>
        <v/>
      </c>
      <c r="BB656" s="79" t="str">
        <f t="shared" si="325"/>
        <v/>
      </c>
      <c r="BC656" s="22" t="str">
        <f>IF($AL656="","",IF(COUNTIF(AL656,"*"&amp;BC$1&amp;"*"),COUNTIF(AL$3:AL656,"*"&amp;BC$1&amp;"*"),""))</f>
        <v/>
      </c>
      <c r="BD656" s="22" t="str">
        <f>IF($AL656="","",IF(COUNTIF(AM656,"*"&amp;BD$1&amp;"*"),COUNTIF(AM$3:AM656,"*"&amp;BD$1&amp;"*"),""))</f>
        <v/>
      </c>
      <c r="BE656" s="22" t="str">
        <f>IF($AL656="","",IF(COUNTIF(AN656,"*"&amp;BE$1&amp;"*"),COUNTIF(AN$3:AN656,"*"&amp;BE$1&amp;"*"),""))</f>
        <v/>
      </c>
      <c r="BF656" s="22" t="str">
        <f>IF($AL656="","",IF(COUNTIF(AO656,"*"&amp;BF$1&amp;"*"),COUNTIF(AO$3:AO656,"*"&amp;BF$1&amp;"*"),""))</f>
        <v/>
      </c>
      <c r="BG656" s="83" t="str">
        <f t="shared" si="326"/>
        <v/>
      </c>
      <c r="BH656" s="22" t="str">
        <f t="shared" si="327"/>
        <v/>
      </c>
      <c r="BI656" s="22" t="str">
        <f t="shared" si="328"/>
        <v/>
      </c>
      <c r="BK656" s="22" t="str">
        <f>IF($BK$1&gt;=1+MAX($BK$3:BK655),1+MAX($BK$3:BK655),"")</f>
        <v/>
      </c>
      <c r="BL656" s="22" t="str">
        <f t="shared" si="346"/>
        <v/>
      </c>
      <c r="BM656" s="22" t="str">
        <f t="shared" si="346"/>
        <v/>
      </c>
      <c r="BN656" s="22" t="str">
        <f t="shared" si="346"/>
        <v/>
      </c>
      <c r="BO656" s="22" t="str">
        <f t="shared" si="346"/>
        <v/>
      </c>
      <c r="BP656" s="22" t="str">
        <f t="shared" si="346"/>
        <v/>
      </c>
      <c r="BQ656" s="22" t="str">
        <f t="shared" si="346"/>
        <v/>
      </c>
      <c r="BR656" s="22" t="str">
        <f t="shared" si="346"/>
        <v/>
      </c>
      <c r="BS656" s="22" t="str">
        <f t="shared" si="346"/>
        <v/>
      </c>
      <c r="BT656" s="22" t="str">
        <f t="shared" si="346"/>
        <v/>
      </c>
      <c r="BU656" s="22" t="str">
        <f t="shared" si="346"/>
        <v/>
      </c>
      <c r="BV656" s="22" t="str">
        <f t="shared" si="346"/>
        <v/>
      </c>
    </row>
    <row r="657" spans="2:74" ht="30" customHeight="1" x14ac:dyDescent="0.2">
      <c r="B657" s="75"/>
      <c r="C657" s="75"/>
      <c r="D657" s="77"/>
      <c r="E657" s="49"/>
      <c r="F657" s="49"/>
      <c r="G657" s="50"/>
      <c r="H657" s="51"/>
      <c r="I657" s="50"/>
      <c r="J657" s="53"/>
      <c r="K657" s="55" t="str">
        <f t="shared" si="330"/>
        <v/>
      </c>
      <c r="L657" s="50" t="str">
        <f t="shared" si="331"/>
        <v/>
      </c>
      <c r="M657" s="50" t="str">
        <f t="shared" si="332"/>
        <v/>
      </c>
      <c r="N657" s="72" t="str">
        <f t="shared" si="333"/>
        <v/>
      </c>
      <c r="O657" s="72" t="str">
        <f t="shared" si="334"/>
        <v/>
      </c>
      <c r="P657" s="51" t="str">
        <f t="shared" si="335"/>
        <v/>
      </c>
      <c r="Q657" s="21"/>
      <c r="R657" s="68" t="str">
        <f t="shared" si="336"/>
        <v/>
      </c>
      <c r="S657" s="51" t="str">
        <f t="shared" si="337"/>
        <v/>
      </c>
      <c r="T657" s="24"/>
      <c r="U657" s="7" t="str">
        <f t="shared" si="321"/>
        <v/>
      </c>
      <c r="V657" s="8" t="str">
        <f t="shared" si="338"/>
        <v/>
      </c>
      <c r="W657" s="21"/>
      <c r="X657" s="14" t="str">
        <f t="shared" si="322"/>
        <v/>
      </c>
      <c r="Y657" s="14" t="str">
        <f t="shared" si="339"/>
        <v/>
      </c>
      <c r="Z657" s="8" t="str">
        <f t="shared" si="340"/>
        <v/>
      </c>
      <c r="AA657" s="24"/>
      <c r="AB657" s="4" t="str">
        <f>IF(B657="","",COUNT(B$3:B657))</f>
        <v/>
      </c>
      <c r="AC657" s="4" t="str">
        <f>IF(C657="","",COUNT(C$3:C657))</f>
        <v/>
      </c>
      <c r="AD657" s="4" t="str">
        <f>IF(D657="","",COUNT(D$3:D657))</f>
        <v/>
      </c>
      <c r="AE657" s="22" t="str">
        <f>IF(E657="","",COUNTA($E$3:E657))</f>
        <v/>
      </c>
      <c r="AF657" s="60" t="str">
        <f>IF(B657="",IF(OR($C657&lt;&gt;"",$D657&lt;&gt;"",$E657&lt;&gt;"",$F657&lt;&gt;""),INDEX(AF$3:AF656,MATCH(MAX(AB$3:AB656),AB$3:AB656,0),0),""),B657)</f>
        <v/>
      </c>
      <c r="AG657" s="60" t="str">
        <f>IF(C657="",IF(OR($B657&lt;&gt;"",$D657&lt;&gt;"",$E657&lt;&gt;"",$F657&lt;&gt;""),INDEX(AG$3:AG656,MATCH(MAX(AC$3:AC656),AC$3:AC656,0),0),""),C657)</f>
        <v/>
      </c>
      <c r="AH657" s="60" t="str">
        <f>IF(D657="",IF(OR($B657&lt;&gt;"",$C657&lt;&gt;"",$E657&lt;&gt;"",$F657&lt;&gt;""),INDEX(AH$3:AH656,MATCH(MAX(AD$3:AD656),AD$3:AD656,0),0),""),D657)</f>
        <v/>
      </c>
      <c r="AI657" s="19" t="str">
        <f t="shared" si="341"/>
        <v/>
      </c>
      <c r="AJ657" s="22" t="str">
        <f>IF(AK657="","",$AK657&amp;"@"&amp;AL657&amp;IF(AL657="","","@"&amp;COUNTIF($AI$3:AI657,AL657)))</f>
        <v/>
      </c>
      <c r="AK657" s="45" t="str">
        <f t="shared" si="342"/>
        <v/>
      </c>
      <c r="AL657" s="5" t="str">
        <f>IF(AI657="",IF(AND(F657&lt;&gt;"",E657=""),INDEX($AI$3:AI656,MATCH(MAX($AE$3:AE656),$AE$3:AE656,0),0),""),AI657)</f>
        <v/>
      </c>
      <c r="AM657" s="22" t="str">
        <f>IF(入力!F657="","",IFERROR(INDEX(設定!$B$3:$B$100003,IFERROR(MATCH("*"&amp;$F657&amp;"*",設定!B$3:B$100003,0),MATCH("*"&amp;$F657&amp;"*",設定!C$3:C$100003,0)),0),入力!F657))&amp;""</f>
        <v/>
      </c>
      <c r="AN657" s="22" t="str">
        <f>IF(AM657="","",IFERROR(IF(入力!I657="",INDEX(設定!$D$3:$D$100003,MATCH("*"&amp;$AM657&amp;"*",設定!B$3:B$100003,0),0),I657),I657))&amp;""</f>
        <v/>
      </c>
      <c r="AO657" s="22" t="str">
        <f t="shared" si="343"/>
        <v/>
      </c>
      <c r="AP657" s="22" t="str">
        <f t="shared" si="344"/>
        <v/>
      </c>
      <c r="AQ657" s="22" t="str">
        <f>IF(AM657="","",IFERROR(IF(入力!H657="",INDEX(設定!$E$3:$X$100003,MATCH("*"&amp;$AM657&amp;"*",設定!B$3:B$100003,0),MATCH($AK657,設定!$E$1:$X$1,1)),H657),H657))</f>
        <v/>
      </c>
      <c r="AR657" s="23" t="str">
        <f t="shared" si="345"/>
        <v/>
      </c>
      <c r="AS657" s="23" t="str">
        <f>IF(AND(AR657&lt;&gt;"",COUNTIF($AJ$3:AJ657,AJ657)=1),SUMIF($AJ$3:$AR$100003,AJ657,$AR$3:$AR$100003),"")</f>
        <v/>
      </c>
      <c r="AT657" s="23" t="str">
        <f>IF(AND(COUNTIF($AK$3:AK657,AK657)=COUNTIF($AK$3:AK100657,AK657),AK657&lt;&gt;""),SUMIF($AK$3:AK657,AK657,$AR$3:AR657),"")</f>
        <v/>
      </c>
      <c r="AU657" s="125"/>
      <c r="AV657" s="22" t="str">
        <f>IF(COUNT(BA657:BF657)=6,MAX($AV$3:AV656)+1,"")</f>
        <v/>
      </c>
      <c r="AW657" s="22" t="str">
        <f>IF(AX657="","",RANK(AX657,$AX$3:$AX$100003,1)+COUNTIF($AX$3:AX657,AX657)-1)</f>
        <v/>
      </c>
      <c r="AX657" s="22" t="str">
        <f t="shared" si="323"/>
        <v/>
      </c>
      <c r="AY657" s="22" t="str">
        <f>IF(AL657="","",IF(COUNTIF($AL$3:AL657,AL657)=1,1+MAX($AY$3:AY656),INDEX($AY$3:AY656,MATCH(AL657,$AL$3:AL657,0),0)))</f>
        <v/>
      </c>
      <c r="AZ657" s="22" t="str">
        <f>IF(AM657="","",IF(COUNTIF($AM$3:AM657,AM657)=1,1+MAX($AZ$3:AZ656),INDEX($AZ$3:AZ656,MATCH(AM657,$AM$3:AM657,0),0)))</f>
        <v/>
      </c>
      <c r="BA657" s="79" t="str">
        <f t="shared" si="324"/>
        <v/>
      </c>
      <c r="BB657" s="79" t="str">
        <f t="shared" si="325"/>
        <v/>
      </c>
      <c r="BC657" s="22" t="str">
        <f>IF($AL657="","",IF(COUNTIF(AL657,"*"&amp;BC$1&amp;"*"),COUNTIF(AL$3:AL657,"*"&amp;BC$1&amp;"*"),""))</f>
        <v/>
      </c>
      <c r="BD657" s="22" t="str">
        <f>IF($AL657="","",IF(COUNTIF(AM657,"*"&amp;BD$1&amp;"*"),COUNTIF(AM$3:AM657,"*"&amp;BD$1&amp;"*"),""))</f>
        <v/>
      </c>
      <c r="BE657" s="22" t="str">
        <f>IF($AL657="","",IF(COUNTIF(AN657,"*"&amp;BE$1&amp;"*"),COUNTIF(AN$3:AN657,"*"&amp;BE$1&amp;"*"),""))</f>
        <v/>
      </c>
      <c r="BF657" s="22" t="str">
        <f>IF($AL657="","",IF(COUNTIF(AO657,"*"&amp;BF$1&amp;"*"),COUNTIF(AO$3:AO657,"*"&amp;BF$1&amp;"*"),""))</f>
        <v/>
      </c>
      <c r="BG657" s="83" t="str">
        <f t="shared" si="326"/>
        <v/>
      </c>
      <c r="BH657" s="22" t="str">
        <f t="shared" si="327"/>
        <v/>
      </c>
      <c r="BI657" s="22" t="str">
        <f t="shared" si="328"/>
        <v/>
      </c>
      <c r="BK657" s="22" t="str">
        <f>IF($BK$1&gt;=1+MAX($BK$3:BK656),1+MAX($BK$3:BK656),"")</f>
        <v/>
      </c>
      <c r="BL657" s="22" t="str">
        <f t="shared" si="346"/>
        <v/>
      </c>
      <c r="BM657" s="22" t="str">
        <f t="shared" si="346"/>
        <v/>
      </c>
      <c r="BN657" s="22" t="str">
        <f t="shared" si="346"/>
        <v/>
      </c>
      <c r="BO657" s="22" t="str">
        <f t="shared" si="346"/>
        <v/>
      </c>
      <c r="BP657" s="22" t="str">
        <f t="shared" si="346"/>
        <v/>
      </c>
      <c r="BQ657" s="22" t="str">
        <f t="shared" si="346"/>
        <v/>
      </c>
      <c r="BR657" s="22" t="str">
        <f t="shared" si="346"/>
        <v/>
      </c>
      <c r="BS657" s="22" t="str">
        <f t="shared" si="346"/>
        <v/>
      </c>
      <c r="BT657" s="22" t="str">
        <f t="shared" si="346"/>
        <v/>
      </c>
      <c r="BU657" s="22" t="str">
        <f t="shared" si="346"/>
        <v/>
      </c>
      <c r="BV657" s="22" t="str">
        <f t="shared" si="346"/>
        <v/>
      </c>
    </row>
    <row r="658" spans="2:74" ht="30" customHeight="1" x14ac:dyDescent="0.2">
      <c r="B658" s="75"/>
      <c r="C658" s="75"/>
      <c r="D658" s="77"/>
      <c r="E658" s="49"/>
      <c r="F658" s="49"/>
      <c r="G658" s="50"/>
      <c r="H658" s="51"/>
      <c r="I658" s="50"/>
      <c r="J658" s="53"/>
      <c r="K658" s="55" t="str">
        <f t="shared" si="330"/>
        <v/>
      </c>
      <c r="L658" s="50" t="str">
        <f t="shared" si="331"/>
        <v/>
      </c>
      <c r="M658" s="50" t="str">
        <f t="shared" si="332"/>
        <v/>
      </c>
      <c r="N658" s="72" t="str">
        <f t="shared" si="333"/>
        <v/>
      </c>
      <c r="O658" s="72" t="str">
        <f t="shared" si="334"/>
        <v/>
      </c>
      <c r="P658" s="51" t="str">
        <f t="shared" si="335"/>
        <v/>
      </c>
      <c r="Q658" s="21"/>
      <c r="R658" s="68" t="str">
        <f t="shared" si="336"/>
        <v/>
      </c>
      <c r="S658" s="51" t="str">
        <f t="shared" si="337"/>
        <v/>
      </c>
      <c r="T658" s="24"/>
      <c r="U658" s="7" t="str">
        <f t="shared" si="321"/>
        <v/>
      </c>
      <c r="V658" s="8" t="str">
        <f t="shared" si="338"/>
        <v/>
      </c>
      <c r="W658" s="21"/>
      <c r="X658" s="14" t="str">
        <f t="shared" si="322"/>
        <v/>
      </c>
      <c r="Y658" s="14" t="str">
        <f t="shared" si="339"/>
        <v/>
      </c>
      <c r="Z658" s="8" t="str">
        <f t="shared" si="340"/>
        <v/>
      </c>
      <c r="AA658" s="24"/>
      <c r="AB658" s="4" t="str">
        <f>IF(B658="","",COUNT(B$3:B658))</f>
        <v/>
      </c>
      <c r="AC658" s="4" t="str">
        <f>IF(C658="","",COUNT(C$3:C658))</f>
        <v/>
      </c>
      <c r="AD658" s="4" t="str">
        <f>IF(D658="","",COUNT(D$3:D658))</f>
        <v/>
      </c>
      <c r="AE658" s="22" t="str">
        <f>IF(E658="","",COUNTA($E$3:E658))</f>
        <v/>
      </c>
      <c r="AF658" s="60" t="str">
        <f>IF(B658="",IF(OR($C658&lt;&gt;"",$D658&lt;&gt;"",$E658&lt;&gt;"",$F658&lt;&gt;""),INDEX(AF$3:AF657,MATCH(MAX(AB$3:AB657),AB$3:AB657,0),0),""),B658)</f>
        <v/>
      </c>
      <c r="AG658" s="60" t="str">
        <f>IF(C658="",IF(OR($B658&lt;&gt;"",$D658&lt;&gt;"",$E658&lt;&gt;"",$F658&lt;&gt;""),INDEX(AG$3:AG657,MATCH(MAX(AC$3:AC657),AC$3:AC657,0),0),""),C658)</f>
        <v/>
      </c>
      <c r="AH658" s="60" t="str">
        <f>IF(D658="",IF(OR($B658&lt;&gt;"",$C658&lt;&gt;"",$E658&lt;&gt;"",$F658&lt;&gt;""),INDEX(AH$3:AH657,MATCH(MAX(AD$3:AD657),AD$3:AD657,0),0),""),D658)</f>
        <v/>
      </c>
      <c r="AI658" s="19" t="str">
        <f t="shared" si="341"/>
        <v/>
      </c>
      <c r="AJ658" s="22" t="str">
        <f>IF(AK658="","",$AK658&amp;"@"&amp;AL658&amp;IF(AL658="","","@"&amp;COUNTIF($AI$3:AI658,AL658)))</f>
        <v/>
      </c>
      <c r="AK658" s="45" t="str">
        <f t="shared" si="342"/>
        <v/>
      </c>
      <c r="AL658" s="5" t="str">
        <f>IF(AI658="",IF(AND(F658&lt;&gt;"",E658=""),INDEX($AI$3:AI657,MATCH(MAX($AE$3:AE657),$AE$3:AE657,0),0),""),AI658)</f>
        <v/>
      </c>
      <c r="AM658" s="22" t="str">
        <f>IF(入力!F658="","",IFERROR(INDEX(設定!$B$3:$B$100003,IFERROR(MATCH("*"&amp;$F658&amp;"*",設定!B$3:B$100003,0),MATCH("*"&amp;$F658&amp;"*",設定!C$3:C$100003,0)),0),入力!F658))&amp;""</f>
        <v/>
      </c>
      <c r="AN658" s="22" t="str">
        <f>IF(AM658="","",IFERROR(IF(入力!I658="",INDEX(設定!$D$3:$D$100003,MATCH("*"&amp;$AM658&amp;"*",設定!B$3:B$100003,0),0),I658),I658))&amp;""</f>
        <v/>
      </c>
      <c r="AO658" s="22" t="str">
        <f t="shared" si="343"/>
        <v/>
      </c>
      <c r="AP658" s="22" t="str">
        <f t="shared" si="344"/>
        <v/>
      </c>
      <c r="AQ658" s="22" t="str">
        <f>IF(AM658="","",IFERROR(IF(入力!H658="",INDEX(設定!$E$3:$X$100003,MATCH("*"&amp;$AM658&amp;"*",設定!B$3:B$100003,0),MATCH($AK658,設定!$E$1:$X$1,1)),H658),H658))</f>
        <v/>
      </c>
      <c r="AR658" s="23" t="str">
        <f t="shared" si="345"/>
        <v/>
      </c>
      <c r="AS658" s="23" t="str">
        <f>IF(AND(AR658&lt;&gt;"",COUNTIF($AJ$3:AJ658,AJ658)=1),SUMIF($AJ$3:$AR$100003,AJ658,$AR$3:$AR$100003),"")</f>
        <v/>
      </c>
      <c r="AT658" s="23" t="str">
        <f>IF(AND(COUNTIF($AK$3:AK658,AK658)=COUNTIF($AK$3:AK100658,AK658),AK658&lt;&gt;""),SUMIF($AK$3:AK658,AK658,$AR$3:AR658),"")</f>
        <v/>
      </c>
      <c r="AU658" s="125"/>
      <c r="AV658" s="22" t="str">
        <f>IF(COUNT(BA658:BF658)=6,MAX($AV$3:AV657)+1,"")</f>
        <v/>
      </c>
      <c r="AW658" s="22" t="str">
        <f>IF(AX658="","",RANK(AX658,$AX$3:$AX$100003,1)+COUNTIF($AX$3:AX658,AX658)-1)</f>
        <v/>
      </c>
      <c r="AX658" s="22" t="str">
        <f t="shared" si="323"/>
        <v/>
      </c>
      <c r="AY658" s="22" t="str">
        <f>IF(AL658="","",IF(COUNTIF($AL$3:AL658,AL658)=1,1+MAX($AY$3:AY657),INDEX($AY$3:AY657,MATCH(AL658,$AL$3:AL658,0),0)))</f>
        <v/>
      </c>
      <c r="AZ658" s="22" t="str">
        <f>IF(AM658="","",IF(COUNTIF($AM$3:AM658,AM658)=1,1+MAX($AZ$3:AZ657),INDEX($AZ$3:AZ657,MATCH(AM658,$AM$3:AM658,0),0)))</f>
        <v/>
      </c>
      <c r="BA658" s="79" t="str">
        <f t="shared" si="324"/>
        <v/>
      </c>
      <c r="BB658" s="79" t="str">
        <f t="shared" si="325"/>
        <v/>
      </c>
      <c r="BC658" s="22" t="str">
        <f>IF($AL658="","",IF(COUNTIF(AL658,"*"&amp;BC$1&amp;"*"),COUNTIF(AL$3:AL658,"*"&amp;BC$1&amp;"*"),""))</f>
        <v/>
      </c>
      <c r="BD658" s="22" t="str">
        <f>IF($AL658="","",IF(COUNTIF(AM658,"*"&amp;BD$1&amp;"*"),COUNTIF(AM$3:AM658,"*"&amp;BD$1&amp;"*"),""))</f>
        <v/>
      </c>
      <c r="BE658" s="22" t="str">
        <f>IF($AL658="","",IF(COUNTIF(AN658,"*"&amp;BE$1&amp;"*"),COUNTIF(AN$3:AN658,"*"&amp;BE$1&amp;"*"),""))</f>
        <v/>
      </c>
      <c r="BF658" s="22" t="str">
        <f>IF($AL658="","",IF(COUNTIF(AO658,"*"&amp;BF$1&amp;"*"),COUNTIF(AO$3:AO658,"*"&amp;BF$1&amp;"*"),""))</f>
        <v/>
      </c>
      <c r="BG658" s="83" t="str">
        <f t="shared" si="326"/>
        <v/>
      </c>
      <c r="BH658" s="22" t="str">
        <f t="shared" si="327"/>
        <v/>
      </c>
      <c r="BI658" s="22" t="str">
        <f t="shared" si="328"/>
        <v/>
      </c>
      <c r="BK658" s="22" t="str">
        <f>IF($BK$1&gt;=1+MAX($BK$3:BK657),1+MAX($BK$3:BK657),"")</f>
        <v/>
      </c>
      <c r="BL658" s="22" t="str">
        <f t="shared" si="346"/>
        <v/>
      </c>
      <c r="BM658" s="22" t="str">
        <f t="shared" si="346"/>
        <v/>
      </c>
      <c r="BN658" s="22" t="str">
        <f t="shared" si="346"/>
        <v/>
      </c>
      <c r="BO658" s="22" t="str">
        <f t="shared" si="346"/>
        <v/>
      </c>
      <c r="BP658" s="22" t="str">
        <f t="shared" si="346"/>
        <v/>
      </c>
      <c r="BQ658" s="22" t="str">
        <f t="shared" si="346"/>
        <v/>
      </c>
      <c r="BR658" s="22" t="str">
        <f t="shared" si="346"/>
        <v/>
      </c>
      <c r="BS658" s="22" t="str">
        <f t="shared" si="346"/>
        <v/>
      </c>
      <c r="BT658" s="22" t="str">
        <f t="shared" si="346"/>
        <v/>
      </c>
      <c r="BU658" s="22" t="str">
        <f t="shared" si="346"/>
        <v/>
      </c>
      <c r="BV658" s="22" t="str">
        <f t="shared" si="346"/>
        <v/>
      </c>
    </row>
    <row r="659" spans="2:74" ht="30" customHeight="1" x14ac:dyDescent="0.2">
      <c r="B659" s="75"/>
      <c r="C659" s="75"/>
      <c r="D659" s="77"/>
      <c r="E659" s="49"/>
      <c r="F659" s="49"/>
      <c r="G659" s="50"/>
      <c r="H659" s="51"/>
      <c r="I659" s="50"/>
      <c r="J659" s="53"/>
      <c r="K659" s="55" t="str">
        <f t="shared" si="330"/>
        <v/>
      </c>
      <c r="L659" s="50" t="str">
        <f t="shared" si="331"/>
        <v/>
      </c>
      <c r="M659" s="50" t="str">
        <f t="shared" si="332"/>
        <v/>
      </c>
      <c r="N659" s="72" t="str">
        <f t="shared" si="333"/>
        <v/>
      </c>
      <c r="O659" s="72" t="str">
        <f t="shared" si="334"/>
        <v/>
      </c>
      <c r="P659" s="51" t="str">
        <f t="shared" si="335"/>
        <v/>
      </c>
      <c r="Q659" s="21"/>
      <c r="R659" s="68" t="str">
        <f t="shared" si="336"/>
        <v/>
      </c>
      <c r="S659" s="51" t="str">
        <f t="shared" si="337"/>
        <v/>
      </c>
      <c r="T659" s="24"/>
      <c r="U659" s="7" t="str">
        <f t="shared" si="321"/>
        <v/>
      </c>
      <c r="V659" s="8" t="str">
        <f t="shared" si="338"/>
        <v/>
      </c>
      <c r="W659" s="21"/>
      <c r="X659" s="14" t="str">
        <f t="shared" si="322"/>
        <v/>
      </c>
      <c r="Y659" s="14" t="str">
        <f t="shared" si="339"/>
        <v/>
      </c>
      <c r="Z659" s="8" t="str">
        <f t="shared" si="340"/>
        <v/>
      </c>
      <c r="AA659" s="24"/>
      <c r="AB659" s="4" t="str">
        <f>IF(B659="","",COUNT(B$3:B659))</f>
        <v/>
      </c>
      <c r="AC659" s="4" t="str">
        <f>IF(C659="","",COUNT(C$3:C659))</f>
        <v/>
      </c>
      <c r="AD659" s="4" t="str">
        <f>IF(D659="","",COUNT(D$3:D659))</f>
        <v/>
      </c>
      <c r="AE659" s="22" t="str">
        <f>IF(E659="","",COUNTA($E$3:E659))</f>
        <v/>
      </c>
      <c r="AF659" s="60" t="str">
        <f>IF(B659="",IF(OR($C659&lt;&gt;"",$D659&lt;&gt;"",$E659&lt;&gt;"",$F659&lt;&gt;""),INDEX(AF$3:AF658,MATCH(MAX(AB$3:AB658),AB$3:AB658,0),0),""),B659)</f>
        <v/>
      </c>
      <c r="AG659" s="60" t="str">
        <f>IF(C659="",IF(OR($B659&lt;&gt;"",$D659&lt;&gt;"",$E659&lt;&gt;"",$F659&lt;&gt;""),INDEX(AG$3:AG658,MATCH(MAX(AC$3:AC658),AC$3:AC658,0),0),""),C659)</f>
        <v/>
      </c>
      <c r="AH659" s="60" t="str">
        <f>IF(D659="",IF(OR($B659&lt;&gt;"",$C659&lt;&gt;"",$E659&lt;&gt;"",$F659&lt;&gt;""),INDEX(AH$3:AH658,MATCH(MAX(AD$3:AD658),AD$3:AD658,0),0),""),D659)</f>
        <v/>
      </c>
      <c r="AI659" s="19" t="str">
        <f t="shared" si="341"/>
        <v/>
      </c>
      <c r="AJ659" s="22" t="str">
        <f>IF(AK659="","",$AK659&amp;"@"&amp;AL659&amp;IF(AL659="","","@"&amp;COUNTIF($AI$3:AI659,AL659)))</f>
        <v/>
      </c>
      <c r="AK659" s="45" t="str">
        <f t="shared" si="342"/>
        <v/>
      </c>
      <c r="AL659" s="5" t="str">
        <f>IF(AI659="",IF(AND(F659&lt;&gt;"",E659=""),INDEX($AI$3:AI658,MATCH(MAX($AE$3:AE658),$AE$3:AE658,0),0),""),AI659)</f>
        <v/>
      </c>
      <c r="AM659" s="22" t="str">
        <f>IF(入力!F659="","",IFERROR(INDEX(設定!$B$3:$B$100003,IFERROR(MATCH("*"&amp;$F659&amp;"*",設定!B$3:B$100003,0),MATCH("*"&amp;$F659&amp;"*",設定!C$3:C$100003,0)),0),入力!F659))&amp;""</f>
        <v/>
      </c>
      <c r="AN659" s="22" t="str">
        <f>IF(AM659="","",IFERROR(IF(入力!I659="",INDEX(設定!$D$3:$D$100003,MATCH("*"&amp;$AM659&amp;"*",設定!B$3:B$100003,0),0),I659),I659))&amp;""</f>
        <v/>
      </c>
      <c r="AO659" s="22" t="str">
        <f t="shared" si="343"/>
        <v/>
      </c>
      <c r="AP659" s="22" t="str">
        <f t="shared" si="344"/>
        <v/>
      </c>
      <c r="AQ659" s="22" t="str">
        <f>IF(AM659="","",IFERROR(IF(入力!H659="",INDEX(設定!$E$3:$X$100003,MATCH("*"&amp;$AM659&amp;"*",設定!B$3:B$100003,0),MATCH($AK659,設定!$E$1:$X$1,1)),H659),H659))</f>
        <v/>
      </c>
      <c r="AR659" s="23" t="str">
        <f t="shared" si="345"/>
        <v/>
      </c>
      <c r="AS659" s="23" t="str">
        <f>IF(AND(AR659&lt;&gt;"",COUNTIF($AJ$3:AJ659,AJ659)=1),SUMIF($AJ$3:$AR$100003,AJ659,$AR$3:$AR$100003),"")</f>
        <v/>
      </c>
      <c r="AT659" s="23" t="str">
        <f>IF(AND(COUNTIF($AK$3:AK659,AK659)=COUNTIF($AK$3:AK100659,AK659),AK659&lt;&gt;""),SUMIF($AK$3:AK659,AK659,$AR$3:AR659),"")</f>
        <v/>
      </c>
      <c r="AU659" s="125"/>
      <c r="AV659" s="22" t="str">
        <f>IF(COUNT(BA659:BF659)=6,MAX($AV$3:AV658)+1,"")</f>
        <v/>
      </c>
      <c r="AW659" s="22" t="str">
        <f>IF(AX659="","",RANK(AX659,$AX$3:$AX$100003,1)+COUNTIF($AX$3:AX659,AX659)-1)</f>
        <v/>
      </c>
      <c r="AX659" s="22" t="str">
        <f t="shared" si="323"/>
        <v/>
      </c>
      <c r="AY659" s="22" t="str">
        <f>IF(AL659="","",IF(COUNTIF($AL$3:AL659,AL659)=1,1+MAX($AY$3:AY658),INDEX($AY$3:AY658,MATCH(AL659,$AL$3:AL659,0),0)))</f>
        <v/>
      </c>
      <c r="AZ659" s="22" t="str">
        <f>IF(AM659="","",IF(COUNTIF($AM$3:AM659,AM659)=1,1+MAX($AZ$3:AZ658),INDEX($AZ$3:AZ658,MATCH(AM659,$AM$3:AM659,0),0)))</f>
        <v/>
      </c>
      <c r="BA659" s="79" t="str">
        <f t="shared" si="324"/>
        <v/>
      </c>
      <c r="BB659" s="79" t="str">
        <f t="shared" si="325"/>
        <v/>
      </c>
      <c r="BC659" s="22" t="str">
        <f>IF($AL659="","",IF(COUNTIF(AL659,"*"&amp;BC$1&amp;"*"),COUNTIF(AL$3:AL659,"*"&amp;BC$1&amp;"*"),""))</f>
        <v/>
      </c>
      <c r="BD659" s="22" t="str">
        <f>IF($AL659="","",IF(COUNTIF(AM659,"*"&amp;BD$1&amp;"*"),COUNTIF(AM$3:AM659,"*"&amp;BD$1&amp;"*"),""))</f>
        <v/>
      </c>
      <c r="BE659" s="22" t="str">
        <f>IF($AL659="","",IF(COUNTIF(AN659,"*"&amp;BE$1&amp;"*"),COUNTIF(AN$3:AN659,"*"&amp;BE$1&amp;"*"),""))</f>
        <v/>
      </c>
      <c r="BF659" s="22" t="str">
        <f>IF($AL659="","",IF(COUNTIF(AO659,"*"&amp;BF$1&amp;"*"),COUNTIF(AO$3:AO659,"*"&amp;BF$1&amp;"*"),""))</f>
        <v/>
      </c>
      <c r="BG659" s="83" t="str">
        <f t="shared" si="326"/>
        <v/>
      </c>
      <c r="BH659" s="22" t="str">
        <f t="shared" si="327"/>
        <v/>
      </c>
      <c r="BI659" s="22" t="str">
        <f t="shared" si="328"/>
        <v/>
      </c>
      <c r="BK659" s="22" t="str">
        <f>IF($BK$1&gt;=1+MAX($BK$3:BK658),1+MAX($BK$3:BK658),"")</f>
        <v/>
      </c>
      <c r="BL659" s="22" t="str">
        <f t="shared" si="346"/>
        <v/>
      </c>
      <c r="BM659" s="22" t="str">
        <f t="shared" si="346"/>
        <v/>
      </c>
      <c r="BN659" s="22" t="str">
        <f t="shared" si="346"/>
        <v/>
      </c>
      <c r="BO659" s="22" t="str">
        <f t="shared" si="346"/>
        <v/>
      </c>
      <c r="BP659" s="22" t="str">
        <f t="shared" si="346"/>
        <v/>
      </c>
      <c r="BQ659" s="22" t="str">
        <f t="shared" si="346"/>
        <v/>
      </c>
      <c r="BR659" s="22" t="str">
        <f t="shared" si="346"/>
        <v/>
      </c>
      <c r="BS659" s="22" t="str">
        <f t="shared" si="346"/>
        <v/>
      </c>
      <c r="BT659" s="22" t="str">
        <f t="shared" si="346"/>
        <v/>
      </c>
      <c r="BU659" s="22" t="str">
        <f t="shared" si="346"/>
        <v/>
      </c>
      <c r="BV659" s="22" t="str">
        <f t="shared" si="346"/>
        <v/>
      </c>
    </row>
    <row r="660" spans="2:74" ht="30" customHeight="1" x14ac:dyDescent="0.2">
      <c r="B660" s="75"/>
      <c r="C660" s="75"/>
      <c r="D660" s="77"/>
      <c r="E660" s="49"/>
      <c r="F660" s="49"/>
      <c r="G660" s="50"/>
      <c r="H660" s="51"/>
      <c r="I660" s="50"/>
      <c r="J660" s="53"/>
      <c r="K660" s="55" t="str">
        <f t="shared" si="330"/>
        <v/>
      </c>
      <c r="L660" s="50" t="str">
        <f t="shared" si="331"/>
        <v/>
      </c>
      <c r="M660" s="50" t="str">
        <f t="shared" si="332"/>
        <v/>
      </c>
      <c r="N660" s="72" t="str">
        <f t="shared" si="333"/>
        <v/>
      </c>
      <c r="O660" s="72" t="str">
        <f t="shared" si="334"/>
        <v/>
      </c>
      <c r="P660" s="51" t="str">
        <f t="shared" si="335"/>
        <v/>
      </c>
      <c r="Q660" s="21"/>
      <c r="R660" s="68" t="str">
        <f t="shared" si="336"/>
        <v/>
      </c>
      <c r="S660" s="51" t="str">
        <f t="shared" si="337"/>
        <v/>
      </c>
      <c r="T660" s="24"/>
      <c r="U660" s="7" t="str">
        <f t="shared" si="321"/>
        <v/>
      </c>
      <c r="V660" s="8" t="str">
        <f t="shared" si="338"/>
        <v/>
      </c>
      <c r="W660" s="21"/>
      <c r="X660" s="14" t="str">
        <f t="shared" si="322"/>
        <v/>
      </c>
      <c r="Y660" s="14" t="str">
        <f t="shared" si="339"/>
        <v/>
      </c>
      <c r="Z660" s="8" t="str">
        <f t="shared" si="340"/>
        <v/>
      </c>
      <c r="AA660" s="24"/>
      <c r="AB660" s="4" t="str">
        <f>IF(B660="","",COUNT(B$3:B660))</f>
        <v/>
      </c>
      <c r="AC660" s="4" t="str">
        <f>IF(C660="","",COUNT(C$3:C660))</f>
        <v/>
      </c>
      <c r="AD660" s="4" t="str">
        <f>IF(D660="","",COUNT(D$3:D660))</f>
        <v/>
      </c>
      <c r="AE660" s="22" t="str">
        <f>IF(E660="","",COUNTA($E$3:E660))</f>
        <v/>
      </c>
      <c r="AF660" s="60" t="str">
        <f>IF(B660="",IF(OR($C660&lt;&gt;"",$D660&lt;&gt;"",$E660&lt;&gt;"",$F660&lt;&gt;""),INDEX(AF$3:AF659,MATCH(MAX(AB$3:AB659),AB$3:AB659,0),0),""),B660)</f>
        <v/>
      </c>
      <c r="AG660" s="60" t="str">
        <f>IF(C660="",IF(OR($B660&lt;&gt;"",$D660&lt;&gt;"",$E660&lt;&gt;"",$F660&lt;&gt;""),INDEX(AG$3:AG659,MATCH(MAX(AC$3:AC659),AC$3:AC659,0),0),""),C660)</f>
        <v/>
      </c>
      <c r="AH660" s="60" t="str">
        <f>IF(D660="",IF(OR($B660&lt;&gt;"",$C660&lt;&gt;"",$E660&lt;&gt;"",$F660&lt;&gt;""),INDEX(AH$3:AH659,MATCH(MAX(AD$3:AD659),AD$3:AD659,0),0),""),D660)</f>
        <v/>
      </c>
      <c r="AI660" s="19" t="str">
        <f t="shared" si="341"/>
        <v/>
      </c>
      <c r="AJ660" s="22" t="str">
        <f>IF(AK660="","",$AK660&amp;"@"&amp;AL660&amp;IF(AL660="","","@"&amp;COUNTIF($AI$3:AI660,AL660)))</f>
        <v/>
      </c>
      <c r="AK660" s="45" t="str">
        <f t="shared" si="342"/>
        <v/>
      </c>
      <c r="AL660" s="5" t="str">
        <f>IF(AI660="",IF(AND(F660&lt;&gt;"",E660=""),INDEX($AI$3:AI659,MATCH(MAX($AE$3:AE659),$AE$3:AE659,0),0),""),AI660)</f>
        <v/>
      </c>
      <c r="AM660" s="22" t="str">
        <f>IF(入力!F660="","",IFERROR(INDEX(設定!$B$3:$B$100003,IFERROR(MATCH("*"&amp;$F660&amp;"*",設定!B$3:B$100003,0),MATCH("*"&amp;$F660&amp;"*",設定!C$3:C$100003,0)),0),入力!F660))&amp;""</f>
        <v/>
      </c>
      <c r="AN660" s="22" t="str">
        <f>IF(AM660="","",IFERROR(IF(入力!I660="",INDEX(設定!$D$3:$D$100003,MATCH("*"&amp;$AM660&amp;"*",設定!B$3:B$100003,0),0),I660),I660))&amp;""</f>
        <v/>
      </c>
      <c r="AO660" s="22" t="str">
        <f t="shared" si="343"/>
        <v/>
      </c>
      <c r="AP660" s="22" t="str">
        <f t="shared" si="344"/>
        <v/>
      </c>
      <c r="AQ660" s="22" t="str">
        <f>IF(AM660="","",IFERROR(IF(入力!H660="",INDEX(設定!$E$3:$X$100003,MATCH("*"&amp;$AM660&amp;"*",設定!B$3:B$100003,0),MATCH($AK660,設定!$E$1:$X$1,1)),H660),H660))</f>
        <v/>
      </c>
      <c r="AR660" s="23" t="str">
        <f t="shared" si="345"/>
        <v/>
      </c>
      <c r="AS660" s="23" t="str">
        <f>IF(AND(AR660&lt;&gt;"",COUNTIF($AJ$3:AJ660,AJ660)=1),SUMIF($AJ$3:$AR$100003,AJ660,$AR$3:$AR$100003),"")</f>
        <v/>
      </c>
      <c r="AT660" s="23" t="str">
        <f>IF(AND(COUNTIF($AK$3:AK660,AK660)=COUNTIF($AK$3:AK100660,AK660),AK660&lt;&gt;""),SUMIF($AK$3:AK660,AK660,$AR$3:AR660),"")</f>
        <v/>
      </c>
      <c r="AU660" s="125"/>
      <c r="AV660" s="22" t="str">
        <f>IF(COUNT(BA660:BF660)=6,MAX($AV$3:AV659)+1,"")</f>
        <v/>
      </c>
      <c r="AW660" s="22" t="str">
        <f>IF(AX660="","",RANK(AX660,$AX$3:$AX$100003,1)+COUNTIF($AX$3:AX660,AX660)-1)</f>
        <v/>
      </c>
      <c r="AX660" s="22" t="str">
        <f t="shared" si="323"/>
        <v/>
      </c>
      <c r="AY660" s="22" t="str">
        <f>IF(AL660="","",IF(COUNTIF($AL$3:AL660,AL660)=1,1+MAX($AY$3:AY659),INDEX($AY$3:AY659,MATCH(AL660,$AL$3:AL660,0),0)))</f>
        <v/>
      </c>
      <c r="AZ660" s="22" t="str">
        <f>IF(AM660="","",IF(COUNTIF($AM$3:AM660,AM660)=1,1+MAX($AZ$3:AZ659),INDEX($AZ$3:AZ659,MATCH(AM660,$AM$3:AM660,0),0)))</f>
        <v/>
      </c>
      <c r="BA660" s="79" t="str">
        <f t="shared" si="324"/>
        <v/>
      </c>
      <c r="BB660" s="79" t="str">
        <f t="shared" si="325"/>
        <v/>
      </c>
      <c r="BC660" s="22" t="str">
        <f>IF($AL660="","",IF(COUNTIF(AL660,"*"&amp;BC$1&amp;"*"),COUNTIF(AL$3:AL660,"*"&amp;BC$1&amp;"*"),""))</f>
        <v/>
      </c>
      <c r="BD660" s="22" t="str">
        <f>IF($AL660="","",IF(COUNTIF(AM660,"*"&amp;BD$1&amp;"*"),COUNTIF(AM$3:AM660,"*"&amp;BD$1&amp;"*"),""))</f>
        <v/>
      </c>
      <c r="BE660" s="22" t="str">
        <f>IF($AL660="","",IF(COUNTIF(AN660,"*"&amp;BE$1&amp;"*"),COUNTIF(AN$3:AN660,"*"&amp;BE$1&amp;"*"),""))</f>
        <v/>
      </c>
      <c r="BF660" s="22" t="str">
        <f>IF($AL660="","",IF(COUNTIF(AO660,"*"&amp;BF$1&amp;"*"),COUNTIF(AO$3:AO660,"*"&amp;BF$1&amp;"*"),""))</f>
        <v/>
      </c>
      <c r="BG660" s="83" t="str">
        <f t="shared" si="326"/>
        <v/>
      </c>
      <c r="BH660" s="22" t="str">
        <f t="shared" si="327"/>
        <v/>
      </c>
      <c r="BI660" s="22" t="str">
        <f t="shared" si="328"/>
        <v/>
      </c>
      <c r="BK660" s="22" t="str">
        <f>IF($BK$1&gt;=1+MAX($BK$3:BK659),1+MAX($BK$3:BK659),"")</f>
        <v/>
      </c>
      <c r="BL660" s="22" t="str">
        <f t="shared" si="346"/>
        <v/>
      </c>
      <c r="BM660" s="22" t="str">
        <f t="shared" si="346"/>
        <v/>
      </c>
      <c r="BN660" s="22" t="str">
        <f t="shared" si="346"/>
        <v/>
      </c>
      <c r="BO660" s="22" t="str">
        <f t="shared" si="346"/>
        <v/>
      </c>
      <c r="BP660" s="22" t="str">
        <f t="shared" si="346"/>
        <v/>
      </c>
      <c r="BQ660" s="22" t="str">
        <f t="shared" si="346"/>
        <v/>
      </c>
      <c r="BR660" s="22" t="str">
        <f t="shared" si="346"/>
        <v/>
      </c>
      <c r="BS660" s="22" t="str">
        <f t="shared" si="346"/>
        <v/>
      </c>
      <c r="BT660" s="22" t="str">
        <f t="shared" si="346"/>
        <v/>
      </c>
      <c r="BU660" s="22" t="str">
        <f t="shared" si="346"/>
        <v/>
      </c>
      <c r="BV660" s="22" t="str">
        <f t="shared" si="346"/>
        <v/>
      </c>
    </row>
    <row r="661" spans="2:74" ht="30" customHeight="1" x14ac:dyDescent="0.2">
      <c r="B661" s="75"/>
      <c r="C661" s="75"/>
      <c r="D661" s="77"/>
      <c r="E661" s="49"/>
      <c r="F661" s="49"/>
      <c r="G661" s="50"/>
      <c r="H661" s="51"/>
      <c r="I661" s="50"/>
      <c r="J661" s="53"/>
      <c r="K661" s="55" t="str">
        <f t="shared" si="330"/>
        <v/>
      </c>
      <c r="L661" s="50" t="str">
        <f t="shared" si="331"/>
        <v/>
      </c>
      <c r="M661" s="50" t="str">
        <f t="shared" si="332"/>
        <v/>
      </c>
      <c r="N661" s="72" t="str">
        <f t="shared" si="333"/>
        <v/>
      </c>
      <c r="O661" s="72" t="str">
        <f t="shared" si="334"/>
        <v/>
      </c>
      <c r="P661" s="51" t="str">
        <f t="shared" si="335"/>
        <v/>
      </c>
      <c r="Q661" s="21"/>
      <c r="R661" s="68" t="str">
        <f t="shared" si="336"/>
        <v/>
      </c>
      <c r="S661" s="51" t="str">
        <f t="shared" si="337"/>
        <v/>
      </c>
      <c r="T661" s="24"/>
      <c r="U661" s="7" t="str">
        <f t="shared" si="321"/>
        <v/>
      </c>
      <c r="V661" s="8" t="str">
        <f t="shared" si="338"/>
        <v/>
      </c>
      <c r="W661" s="21"/>
      <c r="X661" s="14" t="str">
        <f t="shared" si="322"/>
        <v/>
      </c>
      <c r="Y661" s="14" t="str">
        <f t="shared" si="339"/>
        <v/>
      </c>
      <c r="Z661" s="8" t="str">
        <f t="shared" si="340"/>
        <v/>
      </c>
      <c r="AA661" s="24"/>
      <c r="AB661" s="4" t="str">
        <f>IF(B661="","",COUNT(B$3:B661))</f>
        <v/>
      </c>
      <c r="AC661" s="4" t="str">
        <f>IF(C661="","",COUNT(C$3:C661))</f>
        <v/>
      </c>
      <c r="AD661" s="4" t="str">
        <f>IF(D661="","",COUNT(D$3:D661))</f>
        <v/>
      </c>
      <c r="AE661" s="22" t="str">
        <f>IF(E661="","",COUNTA($E$3:E661))</f>
        <v/>
      </c>
      <c r="AF661" s="60" t="str">
        <f>IF(B661="",IF(OR($C661&lt;&gt;"",$D661&lt;&gt;"",$E661&lt;&gt;"",$F661&lt;&gt;""),INDEX(AF$3:AF660,MATCH(MAX(AB$3:AB660),AB$3:AB660,0),0),""),B661)</f>
        <v/>
      </c>
      <c r="AG661" s="60" t="str">
        <f>IF(C661="",IF(OR($B661&lt;&gt;"",$D661&lt;&gt;"",$E661&lt;&gt;"",$F661&lt;&gt;""),INDEX(AG$3:AG660,MATCH(MAX(AC$3:AC660),AC$3:AC660,0),0),""),C661)</f>
        <v/>
      </c>
      <c r="AH661" s="60" t="str">
        <f>IF(D661="",IF(OR($B661&lt;&gt;"",$C661&lt;&gt;"",$E661&lt;&gt;"",$F661&lt;&gt;""),INDEX(AH$3:AH660,MATCH(MAX(AD$3:AD660),AD$3:AD660,0),0),""),D661)</f>
        <v/>
      </c>
      <c r="AI661" s="19" t="str">
        <f t="shared" si="341"/>
        <v/>
      </c>
      <c r="AJ661" s="22" t="str">
        <f>IF(AK661="","",$AK661&amp;"@"&amp;AL661&amp;IF(AL661="","","@"&amp;COUNTIF($AI$3:AI661,AL661)))</f>
        <v/>
      </c>
      <c r="AK661" s="45" t="str">
        <f t="shared" si="342"/>
        <v/>
      </c>
      <c r="AL661" s="5" t="str">
        <f>IF(AI661="",IF(AND(F661&lt;&gt;"",E661=""),INDEX($AI$3:AI660,MATCH(MAX($AE$3:AE660),$AE$3:AE660,0),0),""),AI661)</f>
        <v/>
      </c>
      <c r="AM661" s="22" t="str">
        <f>IF(入力!F661="","",IFERROR(INDEX(設定!$B$3:$B$100003,IFERROR(MATCH("*"&amp;$F661&amp;"*",設定!B$3:B$100003,0),MATCH("*"&amp;$F661&amp;"*",設定!C$3:C$100003,0)),0),入力!F661))&amp;""</f>
        <v/>
      </c>
      <c r="AN661" s="22" t="str">
        <f>IF(AM661="","",IFERROR(IF(入力!I661="",INDEX(設定!$D$3:$D$100003,MATCH("*"&amp;$AM661&amp;"*",設定!B$3:B$100003,0),0),I661),I661))&amp;""</f>
        <v/>
      </c>
      <c r="AO661" s="22" t="str">
        <f t="shared" si="343"/>
        <v/>
      </c>
      <c r="AP661" s="22" t="str">
        <f t="shared" si="344"/>
        <v/>
      </c>
      <c r="AQ661" s="22" t="str">
        <f>IF(AM661="","",IFERROR(IF(入力!H661="",INDEX(設定!$E$3:$X$100003,MATCH("*"&amp;$AM661&amp;"*",設定!B$3:B$100003,0),MATCH($AK661,設定!$E$1:$X$1,1)),H661),H661))</f>
        <v/>
      </c>
      <c r="AR661" s="23" t="str">
        <f t="shared" si="345"/>
        <v/>
      </c>
      <c r="AS661" s="23" t="str">
        <f>IF(AND(AR661&lt;&gt;"",COUNTIF($AJ$3:AJ661,AJ661)=1),SUMIF($AJ$3:$AR$100003,AJ661,$AR$3:$AR$100003),"")</f>
        <v/>
      </c>
      <c r="AT661" s="23" t="str">
        <f>IF(AND(COUNTIF($AK$3:AK661,AK661)=COUNTIF($AK$3:AK100661,AK661),AK661&lt;&gt;""),SUMIF($AK$3:AK661,AK661,$AR$3:AR661),"")</f>
        <v/>
      </c>
      <c r="AU661" s="125"/>
      <c r="AV661" s="22" t="str">
        <f>IF(COUNT(BA661:BF661)=6,MAX($AV$3:AV660)+1,"")</f>
        <v/>
      </c>
      <c r="AW661" s="22" t="str">
        <f>IF(AX661="","",RANK(AX661,$AX$3:$AX$100003,1)+COUNTIF($AX$3:AX661,AX661)-1)</f>
        <v/>
      </c>
      <c r="AX661" s="22" t="str">
        <f t="shared" si="323"/>
        <v/>
      </c>
      <c r="AY661" s="22" t="str">
        <f>IF(AL661="","",IF(COUNTIF($AL$3:AL661,AL661)=1,1+MAX($AY$3:AY660),INDEX($AY$3:AY660,MATCH(AL661,$AL$3:AL661,0),0)))</f>
        <v/>
      </c>
      <c r="AZ661" s="22" t="str">
        <f>IF(AM661="","",IF(COUNTIF($AM$3:AM661,AM661)=1,1+MAX($AZ$3:AZ660),INDEX($AZ$3:AZ660,MATCH(AM661,$AM$3:AM661,0),0)))</f>
        <v/>
      </c>
      <c r="BA661" s="79" t="str">
        <f t="shared" si="324"/>
        <v/>
      </c>
      <c r="BB661" s="79" t="str">
        <f t="shared" si="325"/>
        <v/>
      </c>
      <c r="BC661" s="22" t="str">
        <f>IF($AL661="","",IF(COUNTIF(AL661,"*"&amp;BC$1&amp;"*"),COUNTIF(AL$3:AL661,"*"&amp;BC$1&amp;"*"),""))</f>
        <v/>
      </c>
      <c r="BD661" s="22" t="str">
        <f>IF($AL661="","",IF(COUNTIF(AM661,"*"&amp;BD$1&amp;"*"),COUNTIF(AM$3:AM661,"*"&amp;BD$1&amp;"*"),""))</f>
        <v/>
      </c>
      <c r="BE661" s="22" t="str">
        <f>IF($AL661="","",IF(COUNTIF(AN661,"*"&amp;BE$1&amp;"*"),COUNTIF(AN$3:AN661,"*"&amp;BE$1&amp;"*"),""))</f>
        <v/>
      </c>
      <c r="BF661" s="22" t="str">
        <f>IF($AL661="","",IF(COUNTIF(AO661,"*"&amp;BF$1&amp;"*"),COUNTIF(AO$3:AO661,"*"&amp;BF$1&amp;"*"),""))</f>
        <v/>
      </c>
      <c r="BG661" s="83" t="str">
        <f t="shared" si="326"/>
        <v/>
      </c>
      <c r="BH661" s="22" t="str">
        <f t="shared" si="327"/>
        <v/>
      </c>
      <c r="BI661" s="22" t="str">
        <f t="shared" si="328"/>
        <v/>
      </c>
      <c r="BK661" s="22" t="str">
        <f>IF($BK$1&gt;=1+MAX($BK$3:BK660),1+MAX($BK$3:BK660),"")</f>
        <v/>
      </c>
      <c r="BL661" s="22" t="str">
        <f t="shared" si="346"/>
        <v/>
      </c>
      <c r="BM661" s="22" t="str">
        <f t="shared" si="346"/>
        <v/>
      </c>
      <c r="BN661" s="22" t="str">
        <f t="shared" si="346"/>
        <v/>
      </c>
      <c r="BO661" s="22" t="str">
        <f t="shared" si="346"/>
        <v/>
      </c>
      <c r="BP661" s="22" t="str">
        <f t="shared" si="346"/>
        <v/>
      </c>
      <c r="BQ661" s="22" t="str">
        <f t="shared" si="346"/>
        <v/>
      </c>
      <c r="BR661" s="22" t="str">
        <f t="shared" si="346"/>
        <v/>
      </c>
      <c r="BS661" s="22" t="str">
        <f t="shared" si="346"/>
        <v/>
      </c>
      <c r="BT661" s="22" t="str">
        <f t="shared" si="346"/>
        <v/>
      </c>
      <c r="BU661" s="22" t="str">
        <f t="shared" si="346"/>
        <v/>
      </c>
      <c r="BV661" s="22" t="str">
        <f t="shared" si="346"/>
        <v/>
      </c>
    </row>
    <row r="662" spans="2:74" ht="30" customHeight="1" x14ac:dyDescent="0.2">
      <c r="B662" s="75"/>
      <c r="C662" s="75"/>
      <c r="D662" s="77"/>
      <c r="E662" s="49"/>
      <c r="F662" s="49"/>
      <c r="G662" s="50"/>
      <c r="H662" s="51"/>
      <c r="I662" s="50"/>
      <c r="J662" s="53"/>
      <c r="K662" s="55" t="str">
        <f t="shared" si="330"/>
        <v/>
      </c>
      <c r="L662" s="50" t="str">
        <f t="shared" si="331"/>
        <v/>
      </c>
      <c r="M662" s="50" t="str">
        <f t="shared" si="332"/>
        <v/>
      </c>
      <c r="N662" s="72" t="str">
        <f t="shared" si="333"/>
        <v/>
      </c>
      <c r="O662" s="72" t="str">
        <f t="shared" si="334"/>
        <v/>
      </c>
      <c r="P662" s="51" t="str">
        <f t="shared" si="335"/>
        <v/>
      </c>
      <c r="Q662" s="21"/>
      <c r="R662" s="68" t="str">
        <f t="shared" si="336"/>
        <v/>
      </c>
      <c r="S662" s="51" t="str">
        <f t="shared" si="337"/>
        <v/>
      </c>
      <c r="T662" s="24"/>
      <c r="U662" s="7" t="str">
        <f t="shared" si="321"/>
        <v/>
      </c>
      <c r="V662" s="8" t="str">
        <f t="shared" si="338"/>
        <v/>
      </c>
      <c r="W662" s="21"/>
      <c r="X662" s="14" t="str">
        <f t="shared" si="322"/>
        <v/>
      </c>
      <c r="Y662" s="14" t="str">
        <f t="shared" si="339"/>
        <v/>
      </c>
      <c r="Z662" s="8" t="str">
        <f t="shared" si="340"/>
        <v/>
      </c>
      <c r="AA662" s="24"/>
      <c r="AB662" s="4" t="str">
        <f>IF(B662="","",COUNT(B$3:B662))</f>
        <v/>
      </c>
      <c r="AC662" s="4" t="str">
        <f>IF(C662="","",COUNT(C$3:C662))</f>
        <v/>
      </c>
      <c r="AD662" s="4" t="str">
        <f>IF(D662="","",COUNT(D$3:D662))</f>
        <v/>
      </c>
      <c r="AE662" s="22" t="str">
        <f>IF(E662="","",COUNTA($E$3:E662))</f>
        <v/>
      </c>
      <c r="AF662" s="60" t="str">
        <f>IF(B662="",IF(OR($C662&lt;&gt;"",$D662&lt;&gt;"",$E662&lt;&gt;"",$F662&lt;&gt;""),INDEX(AF$3:AF661,MATCH(MAX(AB$3:AB661),AB$3:AB661,0),0),""),B662)</f>
        <v/>
      </c>
      <c r="AG662" s="60" t="str">
        <f>IF(C662="",IF(OR($B662&lt;&gt;"",$D662&lt;&gt;"",$E662&lt;&gt;"",$F662&lt;&gt;""),INDEX(AG$3:AG661,MATCH(MAX(AC$3:AC661),AC$3:AC661,0),0),""),C662)</f>
        <v/>
      </c>
      <c r="AH662" s="60" t="str">
        <f>IF(D662="",IF(OR($B662&lt;&gt;"",$C662&lt;&gt;"",$E662&lt;&gt;"",$F662&lt;&gt;""),INDEX(AH$3:AH661,MATCH(MAX(AD$3:AD661),AD$3:AD661,0),0),""),D662)</f>
        <v/>
      </c>
      <c r="AI662" s="19" t="str">
        <f t="shared" si="341"/>
        <v/>
      </c>
      <c r="AJ662" s="22" t="str">
        <f>IF(AK662="","",$AK662&amp;"@"&amp;AL662&amp;IF(AL662="","","@"&amp;COUNTIF($AI$3:AI662,AL662)))</f>
        <v/>
      </c>
      <c r="AK662" s="45" t="str">
        <f t="shared" si="342"/>
        <v/>
      </c>
      <c r="AL662" s="5" t="str">
        <f>IF(AI662="",IF(AND(F662&lt;&gt;"",E662=""),INDEX($AI$3:AI661,MATCH(MAX($AE$3:AE661),$AE$3:AE661,0),0),""),AI662)</f>
        <v/>
      </c>
      <c r="AM662" s="22" t="str">
        <f>IF(入力!F662="","",IFERROR(INDEX(設定!$B$3:$B$100003,IFERROR(MATCH("*"&amp;$F662&amp;"*",設定!B$3:B$100003,0),MATCH("*"&amp;$F662&amp;"*",設定!C$3:C$100003,0)),0),入力!F662))&amp;""</f>
        <v/>
      </c>
      <c r="AN662" s="22" t="str">
        <f>IF(AM662="","",IFERROR(IF(入力!I662="",INDEX(設定!$D$3:$D$100003,MATCH("*"&amp;$AM662&amp;"*",設定!B$3:B$100003,0),0),I662),I662))&amp;""</f>
        <v/>
      </c>
      <c r="AO662" s="22" t="str">
        <f t="shared" si="343"/>
        <v/>
      </c>
      <c r="AP662" s="22" t="str">
        <f t="shared" si="344"/>
        <v/>
      </c>
      <c r="AQ662" s="22" t="str">
        <f>IF(AM662="","",IFERROR(IF(入力!H662="",INDEX(設定!$E$3:$X$100003,MATCH("*"&amp;$AM662&amp;"*",設定!B$3:B$100003,0),MATCH($AK662,設定!$E$1:$X$1,1)),H662),H662))</f>
        <v/>
      </c>
      <c r="AR662" s="23" t="str">
        <f t="shared" si="345"/>
        <v/>
      </c>
      <c r="AS662" s="23" t="str">
        <f>IF(AND(AR662&lt;&gt;"",COUNTIF($AJ$3:AJ662,AJ662)=1),SUMIF($AJ$3:$AR$100003,AJ662,$AR$3:$AR$100003),"")</f>
        <v/>
      </c>
      <c r="AT662" s="23" t="str">
        <f>IF(AND(COUNTIF($AK$3:AK662,AK662)=COUNTIF($AK$3:AK100662,AK662),AK662&lt;&gt;""),SUMIF($AK$3:AK662,AK662,$AR$3:AR662),"")</f>
        <v/>
      </c>
      <c r="AU662" s="125"/>
      <c r="AV662" s="22" t="str">
        <f>IF(COUNT(BA662:BF662)=6,MAX($AV$3:AV661)+1,"")</f>
        <v/>
      </c>
      <c r="AW662" s="22" t="str">
        <f>IF(AX662="","",RANK(AX662,$AX$3:$AX$100003,1)+COUNTIF($AX$3:AX662,AX662)-1)</f>
        <v/>
      </c>
      <c r="AX662" s="22" t="str">
        <f t="shared" si="323"/>
        <v/>
      </c>
      <c r="AY662" s="22" t="str">
        <f>IF(AL662="","",IF(COUNTIF($AL$3:AL662,AL662)=1,1+MAX($AY$3:AY661),INDEX($AY$3:AY661,MATCH(AL662,$AL$3:AL662,0),0)))</f>
        <v/>
      </c>
      <c r="AZ662" s="22" t="str">
        <f>IF(AM662="","",IF(COUNTIF($AM$3:AM662,AM662)=1,1+MAX($AZ$3:AZ661),INDEX($AZ$3:AZ661,MATCH(AM662,$AM$3:AM662,0),0)))</f>
        <v/>
      </c>
      <c r="BA662" s="79" t="str">
        <f t="shared" si="324"/>
        <v/>
      </c>
      <c r="BB662" s="79" t="str">
        <f t="shared" si="325"/>
        <v/>
      </c>
      <c r="BC662" s="22" t="str">
        <f>IF($AL662="","",IF(COUNTIF(AL662,"*"&amp;BC$1&amp;"*"),COUNTIF(AL$3:AL662,"*"&amp;BC$1&amp;"*"),""))</f>
        <v/>
      </c>
      <c r="BD662" s="22" t="str">
        <f>IF($AL662="","",IF(COUNTIF(AM662,"*"&amp;BD$1&amp;"*"),COUNTIF(AM$3:AM662,"*"&amp;BD$1&amp;"*"),""))</f>
        <v/>
      </c>
      <c r="BE662" s="22" t="str">
        <f>IF($AL662="","",IF(COUNTIF(AN662,"*"&amp;BE$1&amp;"*"),COUNTIF(AN$3:AN662,"*"&amp;BE$1&amp;"*"),""))</f>
        <v/>
      </c>
      <c r="BF662" s="22" t="str">
        <f>IF($AL662="","",IF(COUNTIF(AO662,"*"&amp;BF$1&amp;"*"),COUNTIF(AO$3:AO662,"*"&amp;BF$1&amp;"*"),""))</f>
        <v/>
      </c>
      <c r="BG662" s="83" t="str">
        <f t="shared" si="326"/>
        <v/>
      </c>
      <c r="BH662" s="22" t="str">
        <f t="shared" si="327"/>
        <v/>
      </c>
      <c r="BI662" s="22" t="str">
        <f t="shared" si="328"/>
        <v/>
      </c>
      <c r="BK662" s="22" t="str">
        <f>IF($BK$1&gt;=1+MAX($BK$3:BK661),1+MAX($BK$3:BK661),"")</f>
        <v/>
      </c>
      <c r="BL662" s="22" t="str">
        <f t="shared" si="346"/>
        <v/>
      </c>
      <c r="BM662" s="22" t="str">
        <f t="shared" si="346"/>
        <v/>
      </c>
      <c r="BN662" s="22" t="str">
        <f t="shared" si="346"/>
        <v/>
      </c>
      <c r="BO662" s="22" t="str">
        <f t="shared" si="346"/>
        <v/>
      </c>
      <c r="BP662" s="22" t="str">
        <f t="shared" si="346"/>
        <v/>
      </c>
      <c r="BQ662" s="22" t="str">
        <f t="shared" si="346"/>
        <v/>
      </c>
      <c r="BR662" s="22" t="str">
        <f t="shared" si="346"/>
        <v/>
      </c>
      <c r="BS662" s="22" t="str">
        <f t="shared" si="346"/>
        <v/>
      </c>
      <c r="BT662" s="22" t="str">
        <f t="shared" si="346"/>
        <v/>
      </c>
      <c r="BU662" s="22" t="str">
        <f t="shared" si="346"/>
        <v/>
      </c>
      <c r="BV662" s="22" t="str">
        <f t="shared" si="346"/>
        <v/>
      </c>
    </row>
    <row r="663" spans="2:74" ht="30" customHeight="1" x14ac:dyDescent="0.2">
      <c r="B663" s="75"/>
      <c r="C663" s="75"/>
      <c r="D663" s="77"/>
      <c r="E663" s="49"/>
      <c r="F663" s="49"/>
      <c r="G663" s="50"/>
      <c r="H663" s="51"/>
      <c r="I663" s="50"/>
      <c r="J663" s="53"/>
      <c r="K663" s="55" t="str">
        <f t="shared" si="330"/>
        <v/>
      </c>
      <c r="L663" s="50" t="str">
        <f t="shared" si="331"/>
        <v/>
      </c>
      <c r="M663" s="50" t="str">
        <f t="shared" si="332"/>
        <v/>
      </c>
      <c r="N663" s="72" t="str">
        <f t="shared" si="333"/>
        <v/>
      </c>
      <c r="O663" s="72" t="str">
        <f t="shared" si="334"/>
        <v/>
      </c>
      <c r="P663" s="51" t="str">
        <f t="shared" si="335"/>
        <v/>
      </c>
      <c r="Q663" s="21"/>
      <c r="R663" s="68" t="str">
        <f t="shared" si="336"/>
        <v/>
      </c>
      <c r="S663" s="51" t="str">
        <f t="shared" si="337"/>
        <v/>
      </c>
      <c r="T663" s="24"/>
      <c r="U663" s="7" t="str">
        <f t="shared" si="321"/>
        <v/>
      </c>
      <c r="V663" s="8" t="str">
        <f t="shared" si="338"/>
        <v/>
      </c>
      <c r="W663" s="21"/>
      <c r="X663" s="14" t="str">
        <f t="shared" si="322"/>
        <v/>
      </c>
      <c r="Y663" s="14" t="str">
        <f t="shared" si="339"/>
        <v/>
      </c>
      <c r="Z663" s="8" t="str">
        <f t="shared" si="340"/>
        <v/>
      </c>
      <c r="AA663" s="24"/>
      <c r="AB663" s="4" t="str">
        <f>IF(B663="","",COUNT(B$3:B663))</f>
        <v/>
      </c>
      <c r="AC663" s="4" t="str">
        <f>IF(C663="","",COUNT(C$3:C663))</f>
        <v/>
      </c>
      <c r="AD663" s="4" t="str">
        <f>IF(D663="","",COUNT(D$3:D663))</f>
        <v/>
      </c>
      <c r="AE663" s="22" t="str">
        <f>IF(E663="","",COUNTA($E$3:E663))</f>
        <v/>
      </c>
      <c r="AF663" s="60" t="str">
        <f>IF(B663="",IF(OR($C663&lt;&gt;"",$D663&lt;&gt;"",$E663&lt;&gt;"",$F663&lt;&gt;""),INDEX(AF$3:AF662,MATCH(MAX(AB$3:AB662),AB$3:AB662,0),0),""),B663)</f>
        <v/>
      </c>
      <c r="AG663" s="60" t="str">
        <f>IF(C663="",IF(OR($B663&lt;&gt;"",$D663&lt;&gt;"",$E663&lt;&gt;"",$F663&lt;&gt;""),INDEX(AG$3:AG662,MATCH(MAX(AC$3:AC662),AC$3:AC662,0),0),""),C663)</f>
        <v/>
      </c>
      <c r="AH663" s="60" t="str">
        <f>IF(D663="",IF(OR($B663&lt;&gt;"",$C663&lt;&gt;"",$E663&lt;&gt;"",$F663&lt;&gt;""),INDEX(AH$3:AH662,MATCH(MAX(AD$3:AD662),AD$3:AD662,0),0),""),D663)</f>
        <v/>
      </c>
      <c r="AI663" s="19" t="str">
        <f t="shared" si="341"/>
        <v/>
      </c>
      <c r="AJ663" s="22" t="str">
        <f>IF(AK663="","",$AK663&amp;"@"&amp;AL663&amp;IF(AL663="","","@"&amp;COUNTIF($AI$3:AI663,AL663)))</f>
        <v/>
      </c>
      <c r="AK663" s="45" t="str">
        <f t="shared" si="342"/>
        <v/>
      </c>
      <c r="AL663" s="5" t="str">
        <f>IF(AI663="",IF(AND(F663&lt;&gt;"",E663=""),INDEX($AI$3:AI662,MATCH(MAX($AE$3:AE662),$AE$3:AE662,0),0),""),AI663)</f>
        <v/>
      </c>
      <c r="AM663" s="22" t="str">
        <f>IF(入力!F663="","",IFERROR(INDEX(設定!$B$3:$B$100003,IFERROR(MATCH("*"&amp;$F663&amp;"*",設定!B$3:B$100003,0),MATCH("*"&amp;$F663&amp;"*",設定!C$3:C$100003,0)),0),入力!F663))&amp;""</f>
        <v/>
      </c>
      <c r="AN663" s="22" t="str">
        <f>IF(AM663="","",IFERROR(IF(入力!I663="",INDEX(設定!$D$3:$D$100003,MATCH("*"&amp;$AM663&amp;"*",設定!B$3:B$100003,0),0),I663),I663))&amp;""</f>
        <v/>
      </c>
      <c r="AO663" s="22" t="str">
        <f t="shared" si="343"/>
        <v/>
      </c>
      <c r="AP663" s="22" t="str">
        <f t="shared" si="344"/>
        <v/>
      </c>
      <c r="AQ663" s="22" t="str">
        <f>IF(AM663="","",IFERROR(IF(入力!H663="",INDEX(設定!$E$3:$X$100003,MATCH("*"&amp;$AM663&amp;"*",設定!B$3:B$100003,0),MATCH($AK663,設定!$E$1:$X$1,1)),H663),H663))</f>
        <v/>
      </c>
      <c r="AR663" s="23" t="str">
        <f t="shared" si="345"/>
        <v/>
      </c>
      <c r="AS663" s="23" t="str">
        <f>IF(AND(AR663&lt;&gt;"",COUNTIF($AJ$3:AJ663,AJ663)=1),SUMIF($AJ$3:$AR$100003,AJ663,$AR$3:$AR$100003),"")</f>
        <v/>
      </c>
      <c r="AT663" s="23" t="str">
        <f>IF(AND(COUNTIF($AK$3:AK663,AK663)=COUNTIF($AK$3:AK100663,AK663),AK663&lt;&gt;""),SUMIF($AK$3:AK663,AK663,$AR$3:AR663),"")</f>
        <v/>
      </c>
      <c r="AU663" s="125"/>
      <c r="AV663" s="22" t="str">
        <f>IF(COUNT(BA663:BF663)=6,MAX($AV$3:AV662)+1,"")</f>
        <v/>
      </c>
      <c r="AW663" s="22" t="str">
        <f>IF(AX663="","",RANK(AX663,$AX$3:$AX$100003,1)+COUNTIF($AX$3:AX663,AX663)-1)</f>
        <v/>
      </c>
      <c r="AX663" s="22" t="str">
        <f t="shared" si="323"/>
        <v/>
      </c>
      <c r="AY663" s="22" t="str">
        <f>IF(AL663="","",IF(COUNTIF($AL$3:AL663,AL663)=1,1+MAX($AY$3:AY662),INDEX($AY$3:AY662,MATCH(AL663,$AL$3:AL663,0),0)))</f>
        <v/>
      </c>
      <c r="AZ663" s="22" t="str">
        <f>IF(AM663="","",IF(COUNTIF($AM$3:AM663,AM663)=1,1+MAX($AZ$3:AZ662),INDEX($AZ$3:AZ662,MATCH(AM663,$AM$3:AM663,0),0)))</f>
        <v/>
      </c>
      <c r="BA663" s="79" t="str">
        <f t="shared" si="324"/>
        <v/>
      </c>
      <c r="BB663" s="79" t="str">
        <f t="shared" si="325"/>
        <v/>
      </c>
      <c r="BC663" s="22" t="str">
        <f>IF($AL663="","",IF(COUNTIF(AL663,"*"&amp;BC$1&amp;"*"),COUNTIF(AL$3:AL663,"*"&amp;BC$1&amp;"*"),""))</f>
        <v/>
      </c>
      <c r="BD663" s="22" t="str">
        <f>IF($AL663="","",IF(COUNTIF(AM663,"*"&amp;BD$1&amp;"*"),COUNTIF(AM$3:AM663,"*"&amp;BD$1&amp;"*"),""))</f>
        <v/>
      </c>
      <c r="BE663" s="22" t="str">
        <f>IF($AL663="","",IF(COUNTIF(AN663,"*"&amp;BE$1&amp;"*"),COUNTIF(AN$3:AN663,"*"&amp;BE$1&amp;"*"),""))</f>
        <v/>
      </c>
      <c r="BF663" s="22" t="str">
        <f>IF($AL663="","",IF(COUNTIF(AO663,"*"&amp;BF$1&amp;"*"),COUNTIF(AO$3:AO663,"*"&amp;BF$1&amp;"*"),""))</f>
        <v/>
      </c>
      <c r="BG663" s="83" t="str">
        <f t="shared" si="326"/>
        <v/>
      </c>
      <c r="BH663" s="22" t="str">
        <f t="shared" si="327"/>
        <v/>
      </c>
      <c r="BI663" s="22" t="str">
        <f t="shared" si="328"/>
        <v/>
      </c>
      <c r="BK663" s="22" t="str">
        <f>IF($BK$1&gt;=1+MAX($BK$3:BK662),1+MAX($BK$3:BK662),"")</f>
        <v/>
      </c>
      <c r="BL663" s="22" t="str">
        <f t="shared" ref="BL663:BV672" si="347">IFERROR(IF($BK663="","",INDEX($AF$3:$AR$100003,MATCH($BK663,INDEX($AV$3:$AW$100003,0,MATCH($BL$1,$AV$2:$AW$2,0)),0),MATCH(BL$2,$AF$2:$AR$2,0))),"")</f>
        <v/>
      </c>
      <c r="BM663" s="22" t="str">
        <f t="shared" si="347"/>
        <v/>
      </c>
      <c r="BN663" s="22" t="str">
        <f t="shared" si="347"/>
        <v/>
      </c>
      <c r="BO663" s="22" t="str">
        <f t="shared" si="347"/>
        <v/>
      </c>
      <c r="BP663" s="22" t="str">
        <f t="shared" si="347"/>
        <v/>
      </c>
      <c r="BQ663" s="22" t="str">
        <f t="shared" si="347"/>
        <v/>
      </c>
      <c r="BR663" s="22" t="str">
        <f t="shared" si="347"/>
        <v/>
      </c>
      <c r="BS663" s="22" t="str">
        <f t="shared" si="347"/>
        <v/>
      </c>
      <c r="BT663" s="22" t="str">
        <f t="shared" si="347"/>
        <v/>
      </c>
      <c r="BU663" s="22" t="str">
        <f t="shared" si="347"/>
        <v/>
      </c>
      <c r="BV663" s="22" t="str">
        <f t="shared" si="347"/>
        <v/>
      </c>
    </row>
    <row r="664" spans="2:74" ht="30" customHeight="1" x14ac:dyDescent="0.2">
      <c r="B664" s="75"/>
      <c r="C664" s="75"/>
      <c r="D664" s="77"/>
      <c r="E664" s="49"/>
      <c r="F664" s="49"/>
      <c r="G664" s="50"/>
      <c r="H664" s="51"/>
      <c r="I664" s="50"/>
      <c r="J664" s="53"/>
      <c r="K664" s="55" t="str">
        <f t="shared" si="330"/>
        <v/>
      </c>
      <c r="L664" s="50" t="str">
        <f t="shared" si="331"/>
        <v/>
      </c>
      <c r="M664" s="50" t="str">
        <f t="shared" si="332"/>
        <v/>
      </c>
      <c r="N664" s="72" t="str">
        <f t="shared" si="333"/>
        <v/>
      </c>
      <c r="O664" s="72" t="str">
        <f t="shared" si="334"/>
        <v/>
      </c>
      <c r="P664" s="51" t="str">
        <f t="shared" si="335"/>
        <v/>
      </c>
      <c r="Q664" s="21"/>
      <c r="R664" s="68" t="str">
        <f t="shared" si="336"/>
        <v/>
      </c>
      <c r="S664" s="51" t="str">
        <f t="shared" si="337"/>
        <v/>
      </c>
      <c r="T664" s="24"/>
      <c r="U664" s="7" t="str">
        <f t="shared" si="321"/>
        <v/>
      </c>
      <c r="V664" s="8" t="str">
        <f t="shared" si="338"/>
        <v/>
      </c>
      <c r="W664" s="21"/>
      <c r="X664" s="14" t="str">
        <f t="shared" si="322"/>
        <v/>
      </c>
      <c r="Y664" s="14" t="str">
        <f t="shared" si="339"/>
        <v/>
      </c>
      <c r="Z664" s="8" t="str">
        <f t="shared" si="340"/>
        <v/>
      </c>
      <c r="AA664" s="24"/>
      <c r="AB664" s="4" t="str">
        <f>IF(B664="","",COUNT(B$3:B664))</f>
        <v/>
      </c>
      <c r="AC664" s="4" t="str">
        <f>IF(C664="","",COUNT(C$3:C664))</f>
        <v/>
      </c>
      <c r="AD664" s="4" t="str">
        <f>IF(D664="","",COUNT(D$3:D664))</f>
        <v/>
      </c>
      <c r="AE664" s="22" t="str">
        <f>IF(E664="","",COUNTA($E$3:E664))</f>
        <v/>
      </c>
      <c r="AF664" s="60" t="str">
        <f>IF(B664="",IF(OR($C664&lt;&gt;"",$D664&lt;&gt;"",$E664&lt;&gt;"",$F664&lt;&gt;""),INDEX(AF$3:AF663,MATCH(MAX(AB$3:AB663),AB$3:AB663,0),0),""),B664)</f>
        <v/>
      </c>
      <c r="AG664" s="60" t="str">
        <f>IF(C664="",IF(OR($B664&lt;&gt;"",$D664&lt;&gt;"",$E664&lt;&gt;"",$F664&lt;&gt;""),INDEX(AG$3:AG663,MATCH(MAX(AC$3:AC663),AC$3:AC663,0),0),""),C664)</f>
        <v/>
      </c>
      <c r="AH664" s="60" t="str">
        <f>IF(D664="",IF(OR($B664&lt;&gt;"",$C664&lt;&gt;"",$E664&lt;&gt;"",$F664&lt;&gt;""),INDEX(AH$3:AH663,MATCH(MAX(AD$3:AD663),AD$3:AD663,0),0),""),D664)</f>
        <v/>
      </c>
      <c r="AI664" s="19" t="str">
        <f t="shared" si="341"/>
        <v/>
      </c>
      <c r="AJ664" s="22" t="str">
        <f>IF(AK664="","",$AK664&amp;"@"&amp;AL664&amp;IF(AL664="","","@"&amp;COUNTIF($AI$3:AI664,AL664)))</f>
        <v/>
      </c>
      <c r="AK664" s="45" t="str">
        <f t="shared" si="342"/>
        <v/>
      </c>
      <c r="AL664" s="5" t="str">
        <f>IF(AI664="",IF(AND(F664&lt;&gt;"",E664=""),INDEX($AI$3:AI663,MATCH(MAX($AE$3:AE663),$AE$3:AE663,0),0),""),AI664)</f>
        <v/>
      </c>
      <c r="AM664" s="22" t="str">
        <f>IF(入力!F664="","",IFERROR(INDEX(設定!$B$3:$B$100003,IFERROR(MATCH("*"&amp;$F664&amp;"*",設定!B$3:B$100003,0),MATCH("*"&amp;$F664&amp;"*",設定!C$3:C$100003,0)),0),入力!F664))&amp;""</f>
        <v/>
      </c>
      <c r="AN664" s="22" t="str">
        <f>IF(AM664="","",IFERROR(IF(入力!I664="",INDEX(設定!$D$3:$D$100003,MATCH("*"&amp;$AM664&amp;"*",設定!B$3:B$100003,0),0),I664),I664))&amp;""</f>
        <v/>
      </c>
      <c r="AO664" s="22" t="str">
        <f t="shared" si="343"/>
        <v/>
      </c>
      <c r="AP664" s="22" t="str">
        <f t="shared" si="344"/>
        <v/>
      </c>
      <c r="AQ664" s="22" t="str">
        <f>IF(AM664="","",IFERROR(IF(入力!H664="",INDEX(設定!$E$3:$X$100003,MATCH("*"&amp;$AM664&amp;"*",設定!B$3:B$100003,0),MATCH($AK664,設定!$E$1:$X$1,1)),H664),H664))</f>
        <v/>
      </c>
      <c r="AR664" s="23" t="str">
        <f t="shared" si="345"/>
        <v/>
      </c>
      <c r="AS664" s="23" t="str">
        <f>IF(AND(AR664&lt;&gt;"",COUNTIF($AJ$3:AJ664,AJ664)=1),SUMIF($AJ$3:$AR$100003,AJ664,$AR$3:$AR$100003),"")</f>
        <v/>
      </c>
      <c r="AT664" s="23" t="str">
        <f>IF(AND(COUNTIF($AK$3:AK664,AK664)=COUNTIF($AK$3:AK100664,AK664),AK664&lt;&gt;""),SUMIF($AK$3:AK664,AK664,$AR$3:AR664),"")</f>
        <v/>
      </c>
      <c r="AU664" s="125"/>
      <c r="AV664" s="22" t="str">
        <f>IF(COUNT(BA664:BF664)=6,MAX($AV$3:AV663)+1,"")</f>
        <v/>
      </c>
      <c r="AW664" s="22" t="str">
        <f>IF(AX664="","",RANK(AX664,$AX$3:$AX$100003,1)+COUNTIF($AX$3:AX664,AX664)-1)</f>
        <v/>
      </c>
      <c r="AX664" s="22" t="str">
        <f t="shared" si="323"/>
        <v/>
      </c>
      <c r="AY664" s="22" t="str">
        <f>IF(AL664="","",IF(COUNTIF($AL$3:AL664,AL664)=1,1+MAX($AY$3:AY663),INDEX($AY$3:AY663,MATCH(AL664,$AL$3:AL664,0),0)))</f>
        <v/>
      </c>
      <c r="AZ664" s="22" t="str">
        <f>IF(AM664="","",IF(COUNTIF($AM$3:AM664,AM664)=1,1+MAX($AZ$3:AZ663),INDEX($AZ$3:AZ663,MATCH(AM664,$AM$3:AM664,0),0)))</f>
        <v/>
      </c>
      <c r="BA664" s="79" t="str">
        <f t="shared" si="324"/>
        <v/>
      </c>
      <c r="BB664" s="79" t="str">
        <f t="shared" si="325"/>
        <v/>
      </c>
      <c r="BC664" s="22" t="str">
        <f>IF($AL664="","",IF(COUNTIF(AL664,"*"&amp;BC$1&amp;"*"),COUNTIF(AL$3:AL664,"*"&amp;BC$1&amp;"*"),""))</f>
        <v/>
      </c>
      <c r="BD664" s="22" t="str">
        <f>IF($AL664="","",IF(COUNTIF(AM664,"*"&amp;BD$1&amp;"*"),COUNTIF(AM$3:AM664,"*"&amp;BD$1&amp;"*"),""))</f>
        <v/>
      </c>
      <c r="BE664" s="22" t="str">
        <f>IF($AL664="","",IF(COUNTIF(AN664,"*"&amp;BE$1&amp;"*"),COUNTIF(AN$3:AN664,"*"&amp;BE$1&amp;"*"),""))</f>
        <v/>
      </c>
      <c r="BF664" s="22" t="str">
        <f>IF($AL664="","",IF(COUNTIF(AO664,"*"&amp;BF$1&amp;"*"),COUNTIF(AO$3:AO664,"*"&amp;BF$1&amp;"*"),""))</f>
        <v/>
      </c>
      <c r="BG664" s="83" t="str">
        <f t="shared" si="326"/>
        <v/>
      </c>
      <c r="BH664" s="22" t="str">
        <f t="shared" si="327"/>
        <v/>
      </c>
      <c r="BI664" s="22" t="str">
        <f t="shared" si="328"/>
        <v/>
      </c>
      <c r="BK664" s="22" t="str">
        <f>IF($BK$1&gt;=1+MAX($BK$3:BK663),1+MAX($BK$3:BK663),"")</f>
        <v/>
      </c>
      <c r="BL664" s="22" t="str">
        <f t="shared" si="347"/>
        <v/>
      </c>
      <c r="BM664" s="22" t="str">
        <f t="shared" si="347"/>
        <v/>
      </c>
      <c r="BN664" s="22" t="str">
        <f t="shared" si="347"/>
        <v/>
      </c>
      <c r="BO664" s="22" t="str">
        <f t="shared" si="347"/>
        <v/>
      </c>
      <c r="BP664" s="22" t="str">
        <f t="shared" si="347"/>
        <v/>
      </c>
      <c r="BQ664" s="22" t="str">
        <f t="shared" si="347"/>
        <v/>
      </c>
      <c r="BR664" s="22" t="str">
        <f t="shared" si="347"/>
        <v/>
      </c>
      <c r="BS664" s="22" t="str">
        <f t="shared" si="347"/>
        <v/>
      </c>
      <c r="BT664" s="22" t="str">
        <f t="shared" si="347"/>
        <v/>
      </c>
      <c r="BU664" s="22" t="str">
        <f t="shared" si="347"/>
        <v/>
      </c>
      <c r="BV664" s="22" t="str">
        <f t="shared" si="347"/>
        <v/>
      </c>
    </row>
    <row r="665" spans="2:74" ht="30" customHeight="1" x14ac:dyDescent="0.2">
      <c r="B665" s="75"/>
      <c r="C665" s="75"/>
      <c r="D665" s="77"/>
      <c r="E665" s="49"/>
      <c r="F665" s="49"/>
      <c r="G665" s="50"/>
      <c r="H665" s="51"/>
      <c r="I665" s="50"/>
      <c r="J665" s="53"/>
      <c r="K665" s="55" t="str">
        <f t="shared" si="330"/>
        <v/>
      </c>
      <c r="L665" s="50" t="str">
        <f t="shared" si="331"/>
        <v/>
      </c>
      <c r="M665" s="50" t="str">
        <f t="shared" si="332"/>
        <v/>
      </c>
      <c r="N665" s="72" t="str">
        <f t="shared" si="333"/>
        <v/>
      </c>
      <c r="O665" s="72" t="str">
        <f t="shared" si="334"/>
        <v/>
      </c>
      <c r="P665" s="51" t="str">
        <f t="shared" si="335"/>
        <v/>
      </c>
      <c r="Q665" s="21"/>
      <c r="R665" s="68" t="str">
        <f t="shared" si="336"/>
        <v/>
      </c>
      <c r="S665" s="51" t="str">
        <f t="shared" si="337"/>
        <v/>
      </c>
      <c r="T665" s="24"/>
      <c r="U665" s="7" t="str">
        <f t="shared" si="321"/>
        <v/>
      </c>
      <c r="V665" s="8" t="str">
        <f t="shared" si="338"/>
        <v/>
      </c>
      <c r="W665" s="21"/>
      <c r="X665" s="14" t="str">
        <f t="shared" si="322"/>
        <v/>
      </c>
      <c r="Y665" s="14" t="str">
        <f t="shared" si="339"/>
        <v/>
      </c>
      <c r="Z665" s="8" t="str">
        <f t="shared" si="340"/>
        <v/>
      </c>
      <c r="AA665" s="24"/>
      <c r="AB665" s="4" t="str">
        <f>IF(B665="","",COUNT(B$3:B665))</f>
        <v/>
      </c>
      <c r="AC665" s="4" t="str">
        <f>IF(C665="","",COUNT(C$3:C665))</f>
        <v/>
      </c>
      <c r="AD665" s="4" t="str">
        <f>IF(D665="","",COUNT(D$3:D665))</f>
        <v/>
      </c>
      <c r="AE665" s="22" t="str">
        <f>IF(E665="","",COUNTA($E$3:E665))</f>
        <v/>
      </c>
      <c r="AF665" s="60" t="str">
        <f>IF(B665="",IF(OR($C665&lt;&gt;"",$D665&lt;&gt;"",$E665&lt;&gt;"",$F665&lt;&gt;""),INDEX(AF$3:AF664,MATCH(MAX(AB$3:AB664),AB$3:AB664,0),0),""),B665)</f>
        <v/>
      </c>
      <c r="AG665" s="60" t="str">
        <f>IF(C665="",IF(OR($B665&lt;&gt;"",$D665&lt;&gt;"",$E665&lt;&gt;"",$F665&lt;&gt;""),INDEX(AG$3:AG664,MATCH(MAX(AC$3:AC664),AC$3:AC664,0),0),""),C665)</f>
        <v/>
      </c>
      <c r="AH665" s="60" t="str">
        <f>IF(D665="",IF(OR($B665&lt;&gt;"",$C665&lt;&gt;"",$E665&lt;&gt;"",$F665&lt;&gt;""),INDEX(AH$3:AH664,MATCH(MAX(AD$3:AD664),AD$3:AD664,0),0),""),D665)</f>
        <v/>
      </c>
      <c r="AI665" s="19" t="str">
        <f t="shared" si="341"/>
        <v/>
      </c>
      <c r="AJ665" s="22" t="str">
        <f>IF(AK665="","",$AK665&amp;"@"&amp;AL665&amp;IF(AL665="","","@"&amp;COUNTIF($AI$3:AI665,AL665)))</f>
        <v/>
      </c>
      <c r="AK665" s="45" t="str">
        <f t="shared" si="342"/>
        <v/>
      </c>
      <c r="AL665" s="5" t="str">
        <f>IF(AI665="",IF(AND(F665&lt;&gt;"",E665=""),INDEX($AI$3:AI664,MATCH(MAX($AE$3:AE664),$AE$3:AE664,0),0),""),AI665)</f>
        <v/>
      </c>
      <c r="AM665" s="22" t="str">
        <f>IF(入力!F665="","",IFERROR(INDEX(設定!$B$3:$B$100003,IFERROR(MATCH("*"&amp;$F665&amp;"*",設定!B$3:B$100003,0),MATCH("*"&amp;$F665&amp;"*",設定!C$3:C$100003,0)),0),入力!F665))&amp;""</f>
        <v/>
      </c>
      <c r="AN665" s="22" t="str">
        <f>IF(AM665="","",IFERROR(IF(入力!I665="",INDEX(設定!$D$3:$D$100003,MATCH("*"&amp;$AM665&amp;"*",設定!B$3:B$100003,0),0),I665),I665))&amp;""</f>
        <v/>
      </c>
      <c r="AO665" s="22" t="str">
        <f t="shared" si="343"/>
        <v/>
      </c>
      <c r="AP665" s="22" t="str">
        <f t="shared" si="344"/>
        <v/>
      </c>
      <c r="AQ665" s="22" t="str">
        <f>IF(AM665="","",IFERROR(IF(入力!H665="",INDEX(設定!$E$3:$X$100003,MATCH("*"&amp;$AM665&amp;"*",設定!B$3:B$100003,0),MATCH($AK665,設定!$E$1:$X$1,1)),H665),H665))</f>
        <v/>
      </c>
      <c r="AR665" s="23" t="str">
        <f t="shared" si="345"/>
        <v/>
      </c>
      <c r="AS665" s="23" t="str">
        <f>IF(AND(AR665&lt;&gt;"",COUNTIF($AJ$3:AJ665,AJ665)=1),SUMIF($AJ$3:$AR$100003,AJ665,$AR$3:$AR$100003),"")</f>
        <v/>
      </c>
      <c r="AT665" s="23" t="str">
        <f>IF(AND(COUNTIF($AK$3:AK665,AK665)=COUNTIF($AK$3:AK100665,AK665),AK665&lt;&gt;""),SUMIF($AK$3:AK665,AK665,$AR$3:AR665),"")</f>
        <v/>
      </c>
      <c r="AU665" s="125"/>
      <c r="AV665" s="22" t="str">
        <f>IF(COUNT(BA665:BF665)=6,MAX($AV$3:AV664)+1,"")</f>
        <v/>
      </c>
      <c r="AW665" s="22" t="str">
        <f>IF(AX665="","",RANK(AX665,$AX$3:$AX$100003,1)+COUNTIF($AX$3:AX665,AX665)-1)</f>
        <v/>
      </c>
      <c r="AX665" s="22" t="str">
        <f t="shared" si="323"/>
        <v/>
      </c>
      <c r="AY665" s="22" t="str">
        <f>IF(AL665="","",IF(COUNTIF($AL$3:AL665,AL665)=1,1+MAX($AY$3:AY664),INDEX($AY$3:AY664,MATCH(AL665,$AL$3:AL665,0),0)))</f>
        <v/>
      </c>
      <c r="AZ665" s="22" t="str">
        <f>IF(AM665="","",IF(COUNTIF($AM$3:AM665,AM665)=1,1+MAX($AZ$3:AZ664),INDEX($AZ$3:AZ664,MATCH(AM665,$AM$3:AM665,0),0)))</f>
        <v/>
      </c>
      <c r="BA665" s="79" t="str">
        <f t="shared" si="324"/>
        <v/>
      </c>
      <c r="BB665" s="79" t="str">
        <f t="shared" si="325"/>
        <v/>
      </c>
      <c r="BC665" s="22" t="str">
        <f>IF($AL665="","",IF(COUNTIF(AL665,"*"&amp;BC$1&amp;"*"),COUNTIF(AL$3:AL665,"*"&amp;BC$1&amp;"*"),""))</f>
        <v/>
      </c>
      <c r="BD665" s="22" t="str">
        <f>IF($AL665="","",IF(COUNTIF(AM665,"*"&amp;BD$1&amp;"*"),COUNTIF(AM$3:AM665,"*"&amp;BD$1&amp;"*"),""))</f>
        <v/>
      </c>
      <c r="BE665" s="22" t="str">
        <f>IF($AL665="","",IF(COUNTIF(AN665,"*"&amp;BE$1&amp;"*"),COUNTIF(AN$3:AN665,"*"&amp;BE$1&amp;"*"),""))</f>
        <v/>
      </c>
      <c r="BF665" s="22" t="str">
        <f>IF($AL665="","",IF(COUNTIF(AO665,"*"&amp;BF$1&amp;"*"),COUNTIF(AO$3:AO665,"*"&amp;BF$1&amp;"*"),""))</f>
        <v/>
      </c>
      <c r="BG665" s="83" t="str">
        <f t="shared" si="326"/>
        <v/>
      </c>
      <c r="BH665" s="22" t="str">
        <f t="shared" si="327"/>
        <v/>
      </c>
      <c r="BI665" s="22" t="str">
        <f t="shared" si="328"/>
        <v/>
      </c>
      <c r="BK665" s="22" t="str">
        <f>IF($BK$1&gt;=1+MAX($BK$3:BK664),1+MAX($BK$3:BK664),"")</f>
        <v/>
      </c>
      <c r="BL665" s="22" t="str">
        <f t="shared" si="347"/>
        <v/>
      </c>
      <c r="BM665" s="22" t="str">
        <f t="shared" si="347"/>
        <v/>
      </c>
      <c r="BN665" s="22" t="str">
        <f t="shared" si="347"/>
        <v/>
      </c>
      <c r="BO665" s="22" t="str">
        <f t="shared" si="347"/>
        <v/>
      </c>
      <c r="BP665" s="22" t="str">
        <f t="shared" si="347"/>
        <v/>
      </c>
      <c r="BQ665" s="22" t="str">
        <f t="shared" si="347"/>
        <v/>
      </c>
      <c r="BR665" s="22" t="str">
        <f t="shared" si="347"/>
        <v/>
      </c>
      <c r="BS665" s="22" t="str">
        <f t="shared" si="347"/>
        <v/>
      </c>
      <c r="BT665" s="22" t="str">
        <f t="shared" si="347"/>
        <v/>
      </c>
      <c r="BU665" s="22" t="str">
        <f t="shared" si="347"/>
        <v/>
      </c>
      <c r="BV665" s="22" t="str">
        <f t="shared" si="347"/>
        <v/>
      </c>
    </row>
    <row r="666" spans="2:74" ht="30" customHeight="1" x14ac:dyDescent="0.2">
      <c r="B666" s="75"/>
      <c r="C666" s="75"/>
      <c r="D666" s="77"/>
      <c r="E666" s="49"/>
      <c r="F666" s="49"/>
      <c r="G666" s="50"/>
      <c r="H666" s="51"/>
      <c r="I666" s="50"/>
      <c r="J666" s="53"/>
      <c r="K666" s="55" t="str">
        <f t="shared" si="330"/>
        <v/>
      </c>
      <c r="L666" s="50" t="str">
        <f t="shared" si="331"/>
        <v/>
      </c>
      <c r="M666" s="50" t="str">
        <f t="shared" si="332"/>
        <v/>
      </c>
      <c r="N666" s="72" t="str">
        <f t="shared" si="333"/>
        <v/>
      </c>
      <c r="O666" s="72" t="str">
        <f t="shared" si="334"/>
        <v/>
      </c>
      <c r="P666" s="51" t="str">
        <f t="shared" si="335"/>
        <v/>
      </c>
      <c r="Q666" s="21"/>
      <c r="R666" s="68" t="str">
        <f t="shared" si="336"/>
        <v/>
      </c>
      <c r="S666" s="51" t="str">
        <f t="shared" si="337"/>
        <v/>
      </c>
      <c r="T666" s="24"/>
      <c r="U666" s="7" t="str">
        <f t="shared" si="321"/>
        <v/>
      </c>
      <c r="V666" s="8" t="str">
        <f t="shared" si="338"/>
        <v/>
      </c>
      <c r="W666" s="21"/>
      <c r="X666" s="14" t="str">
        <f t="shared" si="322"/>
        <v/>
      </c>
      <c r="Y666" s="14" t="str">
        <f t="shared" si="339"/>
        <v/>
      </c>
      <c r="Z666" s="8" t="str">
        <f t="shared" si="340"/>
        <v/>
      </c>
      <c r="AA666" s="24"/>
      <c r="AB666" s="4" t="str">
        <f>IF(B666="","",COUNT(B$3:B666))</f>
        <v/>
      </c>
      <c r="AC666" s="4" t="str">
        <f>IF(C666="","",COUNT(C$3:C666))</f>
        <v/>
      </c>
      <c r="AD666" s="4" t="str">
        <f>IF(D666="","",COUNT(D$3:D666))</f>
        <v/>
      </c>
      <c r="AE666" s="22" t="str">
        <f>IF(E666="","",COUNTA($E$3:E666))</f>
        <v/>
      </c>
      <c r="AF666" s="60" t="str">
        <f>IF(B666="",IF(OR($C666&lt;&gt;"",$D666&lt;&gt;"",$E666&lt;&gt;"",$F666&lt;&gt;""),INDEX(AF$3:AF665,MATCH(MAX(AB$3:AB665),AB$3:AB665,0),0),""),B666)</f>
        <v/>
      </c>
      <c r="AG666" s="60" t="str">
        <f>IF(C666="",IF(OR($B666&lt;&gt;"",$D666&lt;&gt;"",$E666&lt;&gt;"",$F666&lt;&gt;""),INDEX(AG$3:AG665,MATCH(MAX(AC$3:AC665),AC$3:AC665,0),0),""),C666)</f>
        <v/>
      </c>
      <c r="AH666" s="60" t="str">
        <f>IF(D666="",IF(OR($B666&lt;&gt;"",$C666&lt;&gt;"",$E666&lt;&gt;"",$F666&lt;&gt;""),INDEX(AH$3:AH665,MATCH(MAX(AD$3:AD665),AD$3:AD665,0),0),""),D666)</f>
        <v/>
      </c>
      <c r="AI666" s="19" t="str">
        <f t="shared" si="341"/>
        <v/>
      </c>
      <c r="AJ666" s="22" t="str">
        <f>IF(AK666="","",$AK666&amp;"@"&amp;AL666&amp;IF(AL666="","","@"&amp;COUNTIF($AI$3:AI666,AL666)))</f>
        <v/>
      </c>
      <c r="AK666" s="45" t="str">
        <f t="shared" si="342"/>
        <v/>
      </c>
      <c r="AL666" s="5" t="str">
        <f>IF(AI666="",IF(AND(F666&lt;&gt;"",E666=""),INDEX($AI$3:AI665,MATCH(MAX($AE$3:AE665),$AE$3:AE665,0),0),""),AI666)</f>
        <v/>
      </c>
      <c r="AM666" s="22" t="str">
        <f>IF(入力!F666="","",IFERROR(INDEX(設定!$B$3:$B$100003,IFERROR(MATCH("*"&amp;$F666&amp;"*",設定!B$3:B$100003,0),MATCH("*"&amp;$F666&amp;"*",設定!C$3:C$100003,0)),0),入力!F666))&amp;""</f>
        <v/>
      </c>
      <c r="AN666" s="22" t="str">
        <f>IF(AM666="","",IFERROR(IF(入力!I666="",INDEX(設定!$D$3:$D$100003,MATCH("*"&amp;$AM666&amp;"*",設定!B$3:B$100003,0),0),I666),I666))&amp;""</f>
        <v/>
      </c>
      <c r="AO666" s="22" t="str">
        <f t="shared" si="343"/>
        <v/>
      </c>
      <c r="AP666" s="22" t="str">
        <f t="shared" si="344"/>
        <v/>
      </c>
      <c r="AQ666" s="22" t="str">
        <f>IF(AM666="","",IFERROR(IF(入力!H666="",INDEX(設定!$E$3:$X$100003,MATCH("*"&amp;$AM666&amp;"*",設定!B$3:B$100003,0),MATCH($AK666,設定!$E$1:$X$1,1)),H666),H666))</f>
        <v/>
      </c>
      <c r="AR666" s="23" t="str">
        <f t="shared" si="345"/>
        <v/>
      </c>
      <c r="AS666" s="23" t="str">
        <f>IF(AND(AR666&lt;&gt;"",COUNTIF($AJ$3:AJ666,AJ666)=1),SUMIF($AJ$3:$AR$100003,AJ666,$AR$3:$AR$100003),"")</f>
        <v/>
      </c>
      <c r="AT666" s="23" t="str">
        <f>IF(AND(COUNTIF($AK$3:AK666,AK666)=COUNTIF($AK$3:AK100666,AK666),AK666&lt;&gt;""),SUMIF($AK$3:AK666,AK666,$AR$3:AR666),"")</f>
        <v/>
      </c>
      <c r="AU666" s="125"/>
      <c r="AV666" s="22" t="str">
        <f>IF(COUNT(BA666:BF666)=6,MAX($AV$3:AV665)+1,"")</f>
        <v/>
      </c>
      <c r="AW666" s="22" t="str">
        <f>IF(AX666="","",RANK(AX666,$AX$3:$AX$100003,1)+COUNTIF($AX$3:AX666,AX666)-1)</f>
        <v/>
      </c>
      <c r="AX666" s="22" t="str">
        <f t="shared" si="323"/>
        <v/>
      </c>
      <c r="AY666" s="22" t="str">
        <f>IF(AL666="","",IF(COUNTIF($AL$3:AL666,AL666)=1,1+MAX($AY$3:AY665),INDEX($AY$3:AY665,MATCH(AL666,$AL$3:AL666,0),0)))</f>
        <v/>
      </c>
      <c r="AZ666" s="22" t="str">
        <f>IF(AM666="","",IF(COUNTIF($AM$3:AM666,AM666)=1,1+MAX($AZ$3:AZ665),INDEX($AZ$3:AZ665,MATCH(AM666,$AM$3:AM666,0),0)))</f>
        <v/>
      </c>
      <c r="BA666" s="79" t="str">
        <f t="shared" si="324"/>
        <v/>
      </c>
      <c r="BB666" s="79" t="str">
        <f t="shared" si="325"/>
        <v/>
      </c>
      <c r="BC666" s="22" t="str">
        <f>IF($AL666="","",IF(COUNTIF(AL666,"*"&amp;BC$1&amp;"*"),COUNTIF(AL$3:AL666,"*"&amp;BC$1&amp;"*"),""))</f>
        <v/>
      </c>
      <c r="BD666" s="22" t="str">
        <f>IF($AL666="","",IF(COUNTIF(AM666,"*"&amp;BD$1&amp;"*"),COUNTIF(AM$3:AM666,"*"&amp;BD$1&amp;"*"),""))</f>
        <v/>
      </c>
      <c r="BE666" s="22" t="str">
        <f>IF($AL666="","",IF(COUNTIF(AN666,"*"&amp;BE$1&amp;"*"),COUNTIF(AN$3:AN666,"*"&amp;BE$1&amp;"*"),""))</f>
        <v/>
      </c>
      <c r="BF666" s="22" t="str">
        <f>IF($AL666="","",IF(COUNTIF(AO666,"*"&amp;BF$1&amp;"*"),COUNTIF(AO$3:AO666,"*"&amp;BF$1&amp;"*"),""))</f>
        <v/>
      </c>
      <c r="BG666" s="83" t="str">
        <f t="shared" si="326"/>
        <v/>
      </c>
      <c r="BH666" s="22" t="str">
        <f t="shared" si="327"/>
        <v/>
      </c>
      <c r="BI666" s="22" t="str">
        <f t="shared" si="328"/>
        <v/>
      </c>
      <c r="BK666" s="22" t="str">
        <f>IF($BK$1&gt;=1+MAX($BK$3:BK665),1+MAX($BK$3:BK665),"")</f>
        <v/>
      </c>
      <c r="BL666" s="22" t="str">
        <f t="shared" si="347"/>
        <v/>
      </c>
      <c r="BM666" s="22" t="str">
        <f t="shared" si="347"/>
        <v/>
      </c>
      <c r="BN666" s="22" t="str">
        <f t="shared" si="347"/>
        <v/>
      </c>
      <c r="BO666" s="22" t="str">
        <f t="shared" si="347"/>
        <v/>
      </c>
      <c r="BP666" s="22" t="str">
        <f t="shared" si="347"/>
        <v/>
      </c>
      <c r="BQ666" s="22" t="str">
        <f t="shared" si="347"/>
        <v/>
      </c>
      <c r="BR666" s="22" t="str">
        <f t="shared" si="347"/>
        <v/>
      </c>
      <c r="BS666" s="22" t="str">
        <f t="shared" si="347"/>
        <v/>
      </c>
      <c r="BT666" s="22" t="str">
        <f t="shared" si="347"/>
        <v/>
      </c>
      <c r="BU666" s="22" t="str">
        <f t="shared" si="347"/>
        <v/>
      </c>
      <c r="BV666" s="22" t="str">
        <f t="shared" si="347"/>
        <v/>
      </c>
    </row>
    <row r="667" spans="2:74" ht="30" customHeight="1" x14ac:dyDescent="0.2">
      <c r="B667" s="75"/>
      <c r="C667" s="75"/>
      <c r="D667" s="77"/>
      <c r="E667" s="49"/>
      <c r="F667" s="49"/>
      <c r="G667" s="50"/>
      <c r="H667" s="51"/>
      <c r="I667" s="50"/>
      <c r="J667" s="53"/>
      <c r="K667" s="55" t="str">
        <f t="shared" si="330"/>
        <v/>
      </c>
      <c r="L667" s="50" t="str">
        <f t="shared" si="331"/>
        <v/>
      </c>
      <c r="M667" s="50" t="str">
        <f t="shared" si="332"/>
        <v/>
      </c>
      <c r="N667" s="72" t="str">
        <f t="shared" si="333"/>
        <v/>
      </c>
      <c r="O667" s="72" t="str">
        <f t="shared" si="334"/>
        <v/>
      </c>
      <c r="P667" s="51" t="str">
        <f t="shared" si="335"/>
        <v/>
      </c>
      <c r="Q667" s="21"/>
      <c r="R667" s="68" t="str">
        <f t="shared" si="336"/>
        <v/>
      </c>
      <c r="S667" s="51" t="str">
        <f t="shared" si="337"/>
        <v/>
      </c>
      <c r="T667" s="24"/>
      <c r="U667" s="7" t="str">
        <f t="shared" si="321"/>
        <v/>
      </c>
      <c r="V667" s="8" t="str">
        <f t="shared" si="338"/>
        <v/>
      </c>
      <c r="W667" s="21"/>
      <c r="X667" s="14" t="str">
        <f t="shared" si="322"/>
        <v/>
      </c>
      <c r="Y667" s="14" t="str">
        <f t="shared" si="339"/>
        <v/>
      </c>
      <c r="Z667" s="8" t="str">
        <f t="shared" si="340"/>
        <v/>
      </c>
      <c r="AA667" s="24"/>
      <c r="AB667" s="4" t="str">
        <f>IF(B667="","",COUNT(B$3:B667))</f>
        <v/>
      </c>
      <c r="AC667" s="4" t="str">
        <f>IF(C667="","",COUNT(C$3:C667))</f>
        <v/>
      </c>
      <c r="AD667" s="4" t="str">
        <f>IF(D667="","",COUNT(D$3:D667))</f>
        <v/>
      </c>
      <c r="AE667" s="22" t="str">
        <f>IF(E667="","",COUNTA($E$3:E667))</f>
        <v/>
      </c>
      <c r="AF667" s="60" t="str">
        <f>IF(B667="",IF(OR($C667&lt;&gt;"",$D667&lt;&gt;"",$E667&lt;&gt;"",$F667&lt;&gt;""),INDEX(AF$3:AF666,MATCH(MAX(AB$3:AB666),AB$3:AB666,0),0),""),B667)</f>
        <v/>
      </c>
      <c r="AG667" s="60" t="str">
        <f>IF(C667="",IF(OR($B667&lt;&gt;"",$D667&lt;&gt;"",$E667&lt;&gt;"",$F667&lt;&gt;""),INDEX(AG$3:AG666,MATCH(MAX(AC$3:AC666),AC$3:AC666,0),0),""),C667)</f>
        <v/>
      </c>
      <c r="AH667" s="60" t="str">
        <f>IF(D667="",IF(OR($B667&lt;&gt;"",$C667&lt;&gt;"",$E667&lt;&gt;"",$F667&lt;&gt;""),INDEX(AH$3:AH666,MATCH(MAX(AD$3:AD666),AD$3:AD666,0),0),""),D667)</f>
        <v/>
      </c>
      <c r="AI667" s="19" t="str">
        <f t="shared" si="341"/>
        <v/>
      </c>
      <c r="AJ667" s="22" t="str">
        <f>IF(AK667="","",$AK667&amp;"@"&amp;AL667&amp;IF(AL667="","","@"&amp;COUNTIF($AI$3:AI667,AL667)))</f>
        <v/>
      </c>
      <c r="AK667" s="45" t="str">
        <f t="shared" si="342"/>
        <v/>
      </c>
      <c r="AL667" s="5" t="str">
        <f>IF(AI667="",IF(AND(F667&lt;&gt;"",E667=""),INDEX($AI$3:AI666,MATCH(MAX($AE$3:AE666),$AE$3:AE666,0),0),""),AI667)</f>
        <v/>
      </c>
      <c r="AM667" s="22" t="str">
        <f>IF(入力!F667="","",IFERROR(INDEX(設定!$B$3:$B$100003,IFERROR(MATCH("*"&amp;$F667&amp;"*",設定!B$3:B$100003,0),MATCH("*"&amp;$F667&amp;"*",設定!C$3:C$100003,0)),0),入力!F667))&amp;""</f>
        <v/>
      </c>
      <c r="AN667" s="22" t="str">
        <f>IF(AM667="","",IFERROR(IF(入力!I667="",INDEX(設定!$D$3:$D$100003,MATCH("*"&amp;$AM667&amp;"*",設定!B$3:B$100003,0),0),I667),I667))&amp;""</f>
        <v/>
      </c>
      <c r="AO667" s="22" t="str">
        <f t="shared" si="343"/>
        <v/>
      </c>
      <c r="AP667" s="22" t="str">
        <f t="shared" si="344"/>
        <v/>
      </c>
      <c r="AQ667" s="22" t="str">
        <f>IF(AM667="","",IFERROR(IF(入力!H667="",INDEX(設定!$E$3:$X$100003,MATCH("*"&amp;$AM667&amp;"*",設定!B$3:B$100003,0),MATCH($AK667,設定!$E$1:$X$1,1)),H667),H667))</f>
        <v/>
      </c>
      <c r="AR667" s="23" t="str">
        <f t="shared" si="345"/>
        <v/>
      </c>
      <c r="AS667" s="23" t="str">
        <f>IF(AND(AR667&lt;&gt;"",COUNTIF($AJ$3:AJ667,AJ667)=1),SUMIF($AJ$3:$AR$100003,AJ667,$AR$3:$AR$100003),"")</f>
        <v/>
      </c>
      <c r="AT667" s="23" t="str">
        <f>IF(AND(COUNTIF($AK$3:AK667,AK667)=COUNTIF($AK$3:AK100667,AK667),AK667&lt;&gt;""),SUMIF($AK$3:AK667,AK667,$AR$3:AR667),"")</f>
        <v/>
      </c>
      <c r="AU667" s="125"/>
      <c r="AV667" s="22" t="str">
        <f>IF(COUNT(BA667:BF667)=6,MAX($AV$3:AV666)+1,"")</f>
        <v/>
      </c>
      <c r="AW667" s="22" t="str">
        <f>IF(AX667="","",RANK(AX667,$AX$3:$AX$100003,1)+COUNTIF($AX$3:AX667,AX667)-1)</f>
        <v/>
      </c>
      <c r="AX667" s="22" t="str">
        <f t="shared" si="323"/>
        <v/>
      </c>
      <c r="AY667" s="22" t="str">
        <f>IF(AL667="","",IF(COUNTIF($AL$3:AL667,AL667)=1,1+MAX($AY$3:AY666),INDEX($AY$3:AY666,MATCH(AL667,$AL$3:AL667,0),0)))</f>
        <v/>
      </c>
      <c r="AZ667" s="22" t="str">
        <f>IF(AM667="","",IF(COUNTIF($AM$3:AM667,AM667)=1,1+MAX($AZ$3:AZ666),INDEX($AZ$3:AZ666,MATCH(AM667,$AM$3:AM667,0),0)))</f>
        <v/>
      </c>
      <c r="BA667" s="79" t="str">
        <f t="shared" si="324"/>
        <v/>
      </c>
      <c r="BB667" s="79" t="str">
        <f t="shared" si="325"/>
        <v/>
      </c>
      <c r="BC667" s="22" t="str">
        <f>IF($AL667="","",IF(COUNTIF(AL667,"*"&amp;BC$1&amp;"*"),COUNTIF(AL$3:AL667,"*"&amp;BC$1&amp;"*"),""))</f>
        <v/>
      </c>
      <c r="BD667" s="22" t="str">
        <f>IF($AL667="","",IF(COUNTIF(AM667,"*"&amp;BD$1&amp;"*"),COUNTIF(AM$3:AM667,"*"&amp;BD$1&amp;"*"),""))</f>
        <v/>
      </c>
      <c r="BE667" s="22" t="str">
        <f>IF($AL667="","",IF(COUNTIF(AN667,"*"&amp;BE$1&amp;"*"),COUNTIF(AN$3:AN667,"*"&amp;BE$1&amp;"*"),""))</f>
        <v/>
      </c>
      <c r="BF667" s="22" t="str">
        <f>IF($AL667="","",IF(COUNTIF(AO667,"*"&amp;BF$1&amp;"*"),COUNTIF(AO$3:AO667,"*"&amp;BF$1&amp;"*"),""))</f>
        <v/>
      </c>
      <c r="BG667" s="83" t="str">
        <f t="shared" si="326"/>
        <v/>
      </c>
      <c r="BH667" s="22" t="str">
        <f t="shared" si="327"/>
        <v/>
      </c>
      <c r="BI667" s="22" t="str">
        <f t="shared" si="328"/>
        <v/>
      </c>
      <c r="BK667" s="22" t="str">
        <f>IF($BK$1&gt;=1+MAX($BK$3:BK666),1+MAX($BK$3:BK666),"")</f>
        <v/>
      </c>
      <c r="BL667" s="22" t="str">
        <f t="shared" si="347"/>
        <v/>
      </c>
      <c r="BM667" s="22" t="str">
        <f t="shared" si="347"/>
        <v/>
      </c>
      <c r="BN667" s="22" t="str">
        <f t="shared" si="347"/>
        <v/>
      </c>
      <c r="BO667" s="22" t="str">
        <f t="shared" si="347"/>
        <v/>
      </c>
      <c r="BP667" s="22" t="str">
        <f t="shared" si="347"/>
        <v/>
      </c>
      <c r="BQ667" s="22" t="str">
        <f t="shared" si="347"/>
        <v/>
      </c>
      <c r="BR667" s="22" t="str">
        <f t="shared" si="347"/>
        <v/>
      </c>
      <c r="BS667" s="22" t="str">
        <f t="shared" si="347"/>
        <v/>
      </c>
      <c r="BT667" s="22" t="str">
        <f t="shared" si="347"/>
        <v/>
      </c>
      <c r="BU667" s="22" t="str">
        <f t="shared" si="347"/>
        <v/>
      </c>
      <c r="BV667" s="22" t="str">
        <f t="shared" si="347"/>
        <v/>
      </c>
    </row>
    <row r="668" spans="2:74" ht="30" customHeight="1" x14ac:dyDescent="0.2">
      <c r="B668" s="75"/>
      <c r="C668" s="75"/>
      <c r="D668" s="77"/>
      <c r="E668" s="49"/>
      <c r="F668" s="49"/>
      <c r="G668" s="50"/>
      <c r="H668" s="51"/>
      <c r="I668" s="50"/>
      <c r="J668" s="53"/>
      <c r="K668" s="55" t="str">
        <f t="shared" si="330"/>
        <v/>
      </c>
      <c r="L668" s="50" t="str">
        <f t="shared" si="331"/>
        <v/>
      </c>
      <c r="M668" s="50" t="str">
        <f t="shared" si="332"/>
        <v/>
      </c>
      <c r="N668" s="72" t="str">
        <f t="shared" si="333"/>
        <v/>
      </c>
      <c r="O668" s="72" t="str">
        <f t="shared" si="334"/>
        <v/>
      </c>
      <c r="P668" s="51" t="str">
        <f t="shared" si="335"/>
        <v/>
      </c>
      <c r="Q668" s="21"/>
      <c r="R668" s="68" t="str">
        <f t="shared" si="336"/>
        <v/>
      </c>
      <c r="S668" s="51" t="str">
        <f t="shared" si="337"/>
        <v/>
      </c>
      <c r="T668" s="24"/>
      <c r="U668" s="7" t="str">
        <f t="shared" si="321"/>
        <v/>
      </c>
      <c r="V668" s="8" t="str">
        <f t="shared" si="338"/>
        <v/>
      </c>
      <c r="W668" s="21"/>
      <c r="X668" s="14" t="str">
        <f t="shared" si="322"/>
        <v/>
      </c>
      <c r="Y668" s="14" t="str">
        <f t="shared" si="339"/>
        <v/>
      </c>
      <c r="Z668" s="8" t="str">
        <f t="shared" si="340"/>
        <v/>
      </c>
      <c r="AA668" s="24"/>
      <c r="AB668" s="4" t="str">
        <f>IF(B668="","",COUNT(B$3:B668))</f>
        <v/>
      </c>
      <c r="AC668" s="4" t="str">
        <f>IF(C668="","",COUNT(C$3:C668))</f>
        <v/>
      </c>
      <c r="AD668" s="4" t="str">
        <f>IF(D668="","",COUNT(D$3:D668))</f>
        <v/>
      </c>
      <c r="AE668" s="22" t="str">
        <f>IF(E668="","",COUNTA($E$3:E668))</f>
        <v/>
      </c>
      <c r="AF668" s="60" t="str">
        <f>IF(B668="",IF(OR($C668&lt;&gt;"",$D668&lt;&gt;"",$E668&lt;&gt;"",$F668&lt;&gt;""),INDEX(AF$3:AF667,MATCH(MAX(AB$3:AB667),AB$3:AB667,0),0),""),B668)</f>
        <v/>
      </c>
      <c r="AG668" s="60" t="str">
        <f>IF(C668="",IF(OR($B668&lt;&gt;"",$D668&lt;&gt;"",$E668&lt;&gt;"",$F668&lt;&gt;""),INDEX(AG$3:AG667,MATCH(MAX(AC$3:AC667),AC$3:AC667,0),0),""),C668)</f>
        <v/>
      </c>
      <c r="AH668" s="60" t="str">
        <f>IF(D668="",IF(OR($B668&lt;&gt;"",$C668&lt;&gt;"",$E668&lt;&gt;"",$F668&lt;&gt;""),INDEX(AH$3:AH667,MATCH(MAX(AD$3:AD667),AD$3:AD667,0),0),""),D668)</f>
        <v/>
      </c>
      <c r="AI668" s="19" t="str">
        <f t="shared" si="341"/>
        <v/>
      </c>
      <c r="AJ668" s="22" t="str">
        <f>IF(AK668="","",$AK668&amp;"@"&amp;AL668&amp;IF(AL668="","","@"&amp;COUNTIF($AI$3:AI668,AL668)))</f>
        <v/>
      </c>
      <c r="AK668" s="45" t="str">
        <f t="shared" si="342"/>
        <v/>
      </c>
      <c r="AL668" s="5" t="str">
        <f>IF(AI668="",IF(AND(F668&lt;&gt;"",E668=""),INDEX($AI$3:AI667,MATCH(MAX($AE$3:AE667),$AE$3:AE667,0),0),""),AI668)</f>
        <v/>
      </c>
      <c r="AM668" s="22" t="str">
        <f>IF(入力!F668="","",IFERROR(INDEX(設定!$B$3:$B$100003,IFERROR(MATCH("*"&amp;$F668&amp;"*",設定!B$3:B$100003,0),MATCH("*"&amp;$F668&amp;"*",設定!C$3:C$100003,0)),0),入力!F668))&amp;""</f>
        <v/>
      </c>
      <c r="AN668" s="22" t="str">
        <f>IF(AM668="","",IFERROR(IF(入力!I668="",INDEX(設定!$D$3:$D$100003,MATCH("*"&amp;$AM668&amp;"*",設定!B$3:B$100003,0),0),I668),I668))&amp;""</f>
        <v/>
      </c>
      <c r="AO668" s="22" t="str">
        <f t="shared" si="343"/>
        <v/>
      </c>
      <c r="AP668" s="22" t="str">
        <f t="shared" si="344"/>
        <v/>
      </c>
      <c r="AQ668" s="22" t="str">
        <f>IF(AM668="","",IFERROR(IF(入力!H668="",INDEX(設定!$E$3:$X$100003,MATCH("*"&amp;$AM668&amp;"*",設定!B$3:B$100003,0),MATCH($AK668,設定!$E$1:$X$1,1)),H668),H668))</f>
        <v/>
      </c>
      <c r="AR668" s="23" t="str">
        <f t="shared" si="345"/>
        <v/>
      </c>
      <c r="AS668" s="23" t="str">
        <f>IF(AND(AR668&lt;&gt;"",COUNTIF($AJ$3:AJ668,AJ668)=1),SUMIF($AJ$3:$AR$100003,AJ668,$AR$3:$AR$100003),"")</f>
        <v/>
      </c>
      <c r="AT668" s="23" t="str">
        <f>IF(AND(COUNTIF($AK$3:AK668,AK668)=COUNTIF($AK$3:AK100668,AK668),AK668&lt;&gt;""),SUMIF($AK$3:AK668,AK668,$AR$3:AR668),"")</f>
        <v/>
      </c>
      <c r="AU668" s="125"/>
      <c r="AV668" s="22" t="str">
        <f>IF(COUNT(BA668:BF668)=6,MAX($AV$3:AV667)+1,"")</f>
        <v/>
      </c>
      <c r="AW668" s="22" t="str">
        <f>IF(AX668="","",RANK(AX668,$AX$3:$AX$100003,1)+COUNTIF($AX$3:AX668,AX668)-1)</f>
        <v/>
      </c>
      <c r="AX668" s="22" t="str">
        <f t="shared" si="323"/>
        <v/>
      </c>
      <c r="AY668" s="22" t="str">
        <f>IF(AL668="","",IF(COUNTIF($AL$3:AL668,AL668)=1,1+MAX($AY$3:AY667),INDEX($AY$3:AY667,MATCH(AL668,$AL$3:AL668,0),0)))</f>
        <v/>
      </c>
      <c r="AZ668" s="22" t="str">
        <f>IF(AM668="","",IF(COUNTIF($AM$3:AM668,AM668)=1,1+MAX($AZ$3:AZ667),INDEX($AZ$3:AZ667,MATCH(AM668,$AM$3:AM668,0),0)))</f>
        <v/>
      </c>
      <c r="BA668" s="79" t="str">
        <f t="shared" si="324"/>
        <v/>
      </c>
      <c r="BB668" s="79" t="str">
        <f t="shared" si="325"/>
        <v/>
      </c>
      <c r="BC668" s="22" t="str">
        <f>IF($AL668="","",IF(COUNTIF(AL668,"*"&amp;BC$1&amp;"*"),COUNTIF(AL$3:AL668,"*"&amp;BC$1&amp;"*"),""))</f>
        <v/>
      </c>
      <c r="BD668" s="22" t="str">
        <f>IF($AL668="","",IF(COUNTIF(AM668,"*"&amp;BD$1&amp;"*"),COUNTIF(AM$3:AM668,"*"&amp;BD$1&amp;"*"),""))</f>
        <v/>
      </c>
      <c r="BE668" s="22" t="str">
        <f>IF($AL668="","",IF(COUNTIF(AN668,"*"&amp;BE$1&amp;"*"),COUNTIF(AN$3:AN668,"*"&amp;BE$1&amp;"*"),""))</f>
        <v/>
      </c>
      <c r="BF668" s="22" t="str">
        <f>IF($AL668="","",IF(COUNTIF(AO668,"*"&amp;BF$1&amp;"*"),COUNTIF(AO$3:AO668,"*"&amp;BF$1&amp;"*"),""))</f>
        <v/>
      </c>
      <c r="BG668" s="83" t="str">
        <f t="shared" si="326"/>
        <v/>
      </c>
      <c r="BH668" s="22" t="str">
        <f t="shared" si="327"/>
        <v/>
      </c>
      <c r="BI668" s="22" t="str">
        <f t="shared" si="328"/>
        <v/>
      </c>
      <c r="BK668" s="22" t="str">
        <f>IF($BK$1&gt;=1+MAX($BK$3:BK667),1+MAX($BK$3:BK667),"")</f>
        <v/>
      </c>
      <c r="BL668" s="22" t="str">
        <f t="shared" si="347"/>
        <v/>
      </c>
      <c r="BM668" s="22" t="str">
        <f t="shared" si="347"/>
        <v/>
      </c>
      <c r="BN668" s="22" t="str">
        <f t="shared" si="347"/>
        <v/>
      </c>
      <c r="BO668" s="22" t="str">
        <f t="shared" si="347"/>
        <v/>
      </c>
      <c r="BP668" s="22" t="str">
        <f t="shared" si="347"/>
        <v/>
      </c>
      <c r="BQ668" s="22" t="str">
        <f t="shared" si="347"/>
        <v/>
      </c>
      <c r="BR668" s="22" t="str">
        <f t="shared" si="347"/>
        <v/>
      </c>
      <c r="BS668" s="22" t="str">
        <f t="shared" si="347"/>
        <v/>
      </c>
      <c r="BT668" s="22" t="str">
        <f t="shared" si="347"/>
        <v/>
      </c>
      <c r="BU668" s="22" t="str">
        <f t="shared" si="347"/>
        <v/>
      </c>
      <c r="BV668" s="22" t="str">
        <f t="shared" si="347"/>
        <v/>
      </c>
    </row>
    <row r="669" spans="2:74" ht="30" customHeight="1" x14ac:dyDescent="0.2">
      <c r="B669" s="75"/>
      <c r="C669" s="75"/>
      <c r="D669" s="77"/>
      <c r="E669" s="49"/>
      <c r="F669" s="49"/>
      <c r="G669" s="50"/>
      <c r="H669" s="51"/>
      <c r="I669" s="50"/>
      <c r="J669" s="53"/>
      <c r="K669" s="55" t="str">
        <f t="shared" si="330"/>
        <v/>
      </c>
      <c r="L669" s="50" t="str">
        <f t="shared" si="331"/>
        <v/>
      </c>
      <c r="M669" s="50" t="str">
        <f t="shared" si="332"/>
        <v/>
      </c>
      <c r="N669" s="72" t="str">
        <f t="shared" si="333"/>
        <v/>
      </c>
      <c r="O669" s="72" t="str">
        <f t="shared" si="334"/>
        <v/>
      </c>
      <c r="P669" s="51" t="str">
        <f t="shared" si="335"/>
        <v/>
      </c>
      <c r="Q669" s="21"/>
      <c r="R669" s="68" t="str">
        <f t="shared" si="336"/>
        <v/>
      </c>
      <c r="S669" s="51" t="str">
        <f t="shared" si="337"/>
        <v/>
      </c>
      <c r="T669" s="24"/>
      <c r="U669" s="7" t="str">
        <f t="shared" si="321"/>
        <v/>
      </c>
      <c r="V669" s="8" t="str">
        <f t="shared" si="338"/>
        <v/>
      </c>
      <c r="W669" s="21"/>
      <c r="X669" s="14" t="str">
        <f t="shared" si="322"/>
        <v/>
      </c>
      <c r="Y669" s="14" t="str">
        <f t="shared" si="339"/>
        <v/>
      </c>
      <c r="Z669" s="8" t="str">
        <f t="shared" si="340"/>
        <v/>
      </c>
      <c r="AA669" s="24"/>
      <c r="AB669" s="4" t="str">
        <f>IF(B669="","",COUNT(B$3:B669))</f>
        <v/>
      </c>
      <c r="AC669" s="4" t="str">
        <f>IF(C669="","",COUNT(C$3:C669))</f>
        <v/>
      </c>
      <c r="AD669" s="4" t="str">
        <f>IF(D669="","",COUNT(D$3:D669))</f>
        <v/>
      </c>
      <c r="AE669" s="22" t="str">
        <f>IF(E669="","",COUNTA($E$3:E669))</f>
        <v/>
      </c>
      <c r="AF669" s="60" t="str">
        <f>IF(B669="",IF(OR($C669&lt;&gt;"",$D669&lt;&gt;"",$E669&lt;&gt;"",$F669&lt;&gt;""),INDEX(AF$3:AF668,MATCH(MAX(AB$3:AB668),AB$3:AB668,0),0),""),B669)</f>
        <v/>
      </c>
      <c r="AG669" s="60" t="str">
        <f>IF(C669="",IF(OR($B669&lt;&gt;"",$D669&lt;&gt;"",$E669&lt;&gt;"",$F669&lt;&gt;""),INDEX(AG$3:AG668,MATCH(MAX(AC$3:AC668),AC$3:AC668,0),0),""),C669)</f>
        <v/>
      </c>
      <c r="AH669" s="60" t="str">
        <f>IF(D669="",IF(OR($B669&lt;&gt;"",$C669&lt;&gt;"",$E669&lt;&gt;"",$F669&lt;&gt;""),INDEX(AH$3:AH668,MATCH(MAX(AD$3:AD668),AD$3:AD668,0),0),""),D669)</f>
        <v/>
      </c>
      <c r="AI669" s="19" t="str">
        <f t="shared" si="341"/>
        <v/>
      </c>
      <c r="AJ669" s="22" t="str">
        <f>IF(AK669="","",$AK669&amp;"@"&amp;AL669&amp;IF(AL669="","","@"&amp;COUNTIF($AI$3:AI669,AL669)))</f>
        <v/>
      </c>
      <c r="AK669" s="45" t="str">
        <f t="shared" si="342"/>
        <v/>
      </c>
      <c r="AL669" s="5" t="str">
        <f>IF(AI669="",IF(AND(F669&lt;&gt;"",E669=""),INDEX($AI$3:AI668,MATCH(MAX($AE$3:AE668),$AE$3:AE668,0),0),""),AI669)</f>
        <v/>
      </c>
      <c r="AM669" s="22" t="str">
        <f>IF(入力!F669="","",IFERROR(INDEX(設定!$B$3:$B$100003,IFERROR(MATCH("*"&amp;$F669&amp;"*",設定!B$3:B$100003,0),MATCH("*"&amp;$F669&amp;"*",設定!C$3:C$100003,0)),0),入力!F669))&amp;""</f>
        <v/>
      </c>
      <c r="AN669" s="22" t="str">
        <f>IF(AM669="","",IFERROR(IF(入力!I669="",INDEX(設定!$D$3:$D$100003,MATCH("*"&amp;$AM669&amp;"*",設定!B$3:B$100003,0),0),I669),I669))&amp;""</f>
        <v/>
      </c>
      <c r="AO669" s="22" t="str">
        <f t="shared" si="343"/>
        <v/>
      </c>
      <c r="AP669" s="22" t="str">
        <f t="shared" si="344"/>
        <v/>
      </c>
      <c r="AQ669" s="22" t="str">
        <f>IF(AM669="","",IFERROR(IF(入力!H669="",INDEX(設定!$E$3:$X$100003,MATCH("*"&amp;$AM669&amp;"*",設定!B$3:B$100003,0),MATCH($AK669,設定!$E$1:$X$1,1)),H669),H669))</f>
        <v/>
      </c>
      <c r="AR669" s="23" t="str">
        <f t="shared" si="345"/>
        <v/>
      </c>
      <c r="AS669" s="23" t="str">
        <f>IF(AND(AR669&lt;&gt;"",COUNTIF($AJ$3:AJ669,AJ669)=1),SUMIF($AJ$3:$AR$100003,AJ669,$AR$3:$AR$100003),"")</f>
        <v/>
      </c>
      <c r="AT669" s="23" t="str">
        <f>IF(AND(COUNTIF($AK$3:AK669,AK669)=COUNTIF($AK$3:AK100669,AK669),AK669&lt;&gt;""),SUMIF($AK$3:AK669,AK669,$AR$3:AR669),"")</f>
        <v/>
      </c>
      <c r="AU669" s="125"/>
      <c r="AV669" s="22" t="str">
        <f>IF(COUNT(BA669:BF669)=6,MAX($AV$3:AV668)+1,"")</f>
        <v/>
      </c>
      <c r="AW669" s="22" t="str">
        <f>IF(AX669="","",RANK(AX669,$AX$3:$AX$100003,1)+COUNTIF($AX$3:AX669,AX669)-1)</f>
        <v/>
      </c>
      <c r="AX669" s="22" t="str">
        <f t="shared" si="323"/>
        <v/>
      </c>
      <c r="AY669" s="22" t="str">
        <f>IF(AL669="","",IF(COUNTIF($AL$3:AL669,AL669)=1,1+MAX($AY$3:AY668),INDEX($AY$3:AY668,MATCH(AL669,$AL$3:AL669,0),0)))</f>
        <v/>
      </c>
      <c r="AZ669" s="22" t="str">
        <f>IF(AM669="","",IF(COUNTIF($AM$3:AM669,AM669)=1,1+MAX($AZ$3:AZ668),INDEX($AZ$3:AZ668,MATCH(AM669,$AM$3:AM669,0),0)))</f>
        <v/>
      </c>
      <c r="BA669" s="79" t="str">
        <f t="shared" si="324"/>
        <v/>
      </c>
      <c r="BB669" s="79" t="str">
        <f t="shared" si="325"/>
        <v/>
      </c>
      <c r="BC669" s="22" t="str">
        <f>IF($AL669="","",IF(COUNTIF(AL669,"*"&amp;BC$1&amp;"*"),COUNTIF(AL$3:AL669,"*"&amp;BC$1&amp;"*"),""))</f>
        <v/>
      </c>
      <c r="BD669" s="22" t="str">
        <f>IF($AL669="","",IF(COUNTIF(AM669,"*"&amp;BD$1&amp;"*"),COUNTIF(AM$3:AM669,"*"&amp;BD$1&amp;"*"),""))</f>
        <v/>
      </c>
      <c r="BE669" s="22" t="str">
        <f>IF($AL669="","",IF(COUNTIF(AN669,"*"&amp;BE$1&amp;"*"),COUNTIF(AN$3:AN669,"*"&amp;BE$1&amp;"*"),""))</f>
        <v/>
      </c>
      <c r="BF669" s="22" t="str">
        <f>IF($AL669="","",IF(COUNTIF(AO669,"*"&amp;BF$1&amp;"*"),COUNTIF(AO$3:AO669,"*"&amp;BF$1&amp;"*"),""))</f>
        <v/>
      </c>
      <c r="BG669" s="83" t="str">
        <f t="shared" si="326"/>
        <v/>
      </c>
      <c r="BH669" s="22" t="str">
        <f t="shared" si="327"/>
        <v/>
      </c>
      <c r="BI669" s="22" t="str">
        <f t="shared" si="328"/>
        <v/>
      </c>
      <c r="BK669" s="22" t="str">
        <f>IF($BK$1&gt;=1+MAX($BK$3:BK668),1+MAX($BK$3:BK668),"")</f>
        <v/>
      </c>
      <c r="BL669" s="22" t="str">
        <f t="shared" si="347"/>
        <v/>
      </c>
      <c r="BM669" s="22" t="str">
        <f t="shared" si="347"/>
        <v/>
      </c>
      <c r="BN669" s="22" t="str">
        <f t="shared" si="347"/>
        <v/>
      </c>
      <c r="BO669" s="22" t="str">
        <f t="shared" si="347"/>
        <v/>
      </c>
      <c r="BP669" s="22" t="str">
        <f t="shared" si="347"/>
        <v/>
      </c>
      <c r="BQ669" s="22" t="str">
        <f t="shared" si="347"/>
        <v/>
      </c>
      <c r="BR669" s="22" t="str">
        <f t="shared" si="347"/>
        <v/>
      </c>
      <c r="BS669" s="22" t="str">
        <f t="shared" si="347"/>
        <v/>
      </c>
      <c r="BT669" s="22" t="str">
        <f t="shared" si="347"/>
        <v/>
      </c>
      <c r="BU669" s="22" t="str">
        <f t="shared" si="347"/>
        <v/>
      </c>
      <c r="BV669" s="22" t="str">
        <f t="shared" si="347"/>
        <v/>
      </c>
    </row>
    <row r="670" spans="2:74" ht="30" customHeight="1" x14ac:dyDescent="0.2">
      <c r="B670" s="75"/>
      <c r="C670" s="75"/>
      <c r="D670" s="77"/>
      <c r="E670" s="49"/>
      <c r="F670" s="49"/>
      <c r="G670" s="50"/>
      <c r="H670" s="51"/>
      <c r="I670" s="50"/>
      <c r="J670" s="53"/>
      <c r="K670" s="55" t="str">
        <f t="shared" si="330"/>
        <v/>
      </c>
      <c r="L670" s="50" t="str">
        <f t="shared" si="331"/>
        <v/>
      </c>
      <c r="M670" s="50" t="str">
        <f t="shared" si="332"/>
        <v/>
      </c>
      <c r="N670" s="72" t="str">
        <f t="shared" si="333"/>
        <v/>
      </c>
      <c r="O670" s="72" t="str">
        <f t="shared" si="334"/>
        <v/>
      </c>
      <c r="P670" s="51" t="str">
        <f t="shared" si="335"/>
        <v/>
      </c>
      <c r="Q670" s="21"/>
      <c r="R670" s="68" t="str">
        <f t="shared" si="336"/>
        <v/>
      </c>
      <c r="S670" s="51" t="str">
        <f t="shared" si="337"/>
        <v/>
      </c>
      <c r="T670" s="24"/>
      <c r="U670" s="7" t="str">
        <f t="shared" si="321"/>
        <v/>
      </c>
      <c r="V670" s="8" t="str">
        <f t="shared" si="338"/>
        <v/>
      </c>
      <c r="W670" s="21"/>
      <c r="X670" s="14" t="str">
        <f t="shared" si="322"/>
        <v/>
      </c>
      <c r="Y670" s="14" t="str">
        <f t="shared" si="339"/>
        <v/>
      </c>
      <c r="Z670" s="8" t="str">
        <f t="shared" si="340"/>
        <v/>
      </c>
      <c r="AA670" s="24"/>
      <c r="AB670" s="4" t="str">
        <f>IF(B670="","",COUNT(B$3:B670))</f>
        <v/>
      </c>
      <c r="AC670" s="4" t="str">
        <f>IF(C670="","",COUNT(C$3:C670))</f>
        <v/>
      </c>
      <c r="AD670" s="4" t="str">
        <f>IF(D670="","",COUNT(D$3:D670))</f>
        <v/>
      </c>
      <c r="AE670" s="22" t="str">
        <f>IF(E670="","",COUNTA($E$3:E670))</f>
        <v/>
      </c>
      <c r="AF670" s="60" t="str">
        <f>IF(B670="",IF(OR($C670&lt;&gt;"",$D670&lt;&gt;"",$E670&lt;&gt;"",$F670&lt;&gt;""),INDEX(AF$3:AF669,MATCH(MAX(AB$3:AB669),AB$3:AB669,0),0),""),B670)</f>
        <v/>
      </c>
      <c r="AG670" s="60" t="str">
        <f>IF(C670="",IF(OR($B670&lt;&gt;"",$D670&lt;&gt;"",$E670&lt;&gt;"",$F670&lt;&gt;""),INDEX(AG$3:AG669,MATCH(MAX(AC$3:AC669),AC$3:AC669,0),0),""),C670)</f>
        <v/>
      </c>
      <c r="AH670" s="60" t="str">
        <f>IF(D670="",IF(OR($B670&lt;&gt;"",$C670&lt;&gt;"",$E670&lt;&gt;"",$F670&lt;&gt;""),INDEX(AH$3:AH669,MATCH(MAX(AD$3:AD669),AD$3:AD669,0),0),""),D670)</f>
        <v/>
      </c>
      <c r="AI670" s="19" t="str">
        <f t="shared" si="341"/>
        <v/>
      </c>
      <c r="AJ670" s="22" t="str">
        <f>IF(AK670="","",$AK670&amp;"@"&amp;AL670&amp;IF(AL670="","","@"&amp;COUNTIF($AI$3:AI670,AL670)))</f>
        <v/>
      </c>
      <c r="AK670" s="45" t="str">
        <f t="shared" si="342"/>
        <v/>
      </c>
      <c r="AL670" s="5" t="str">
        <f>IF(AI670="",IF(AND(F670&lt;&gt;"",E670=""),INDEX($AI$3:AI669,MATCH(MAX($AE$3:AE669),$AE$3:AE669,0),0),""),AI670)</f>
        <v/>
      </c>
      <c r="AM670" s="22" t="str">
        <f>IF(入力!F670="","",IFERROR(INDEX(設定!$B$3:$B$100003,IFERROR(MATCH("*"&amp;$F670&amp;"*",設定!B$3:B$100003,0),MATCH("*"&amp;$F670&amp;"*",設定!C$3:C$100003,0)),0),入力!F670))&amp;""</f>
        <v/>
      </c>
      <c r="AN670" s="22" t="str">
        <f>IF(AM670="","",IFERROR(IF(入力!I670="",INDEX(設定!$D$3:$D$100003,MATCH("*"&amp;$AM670&amp;"*",設定!B$3:B$100003,0),0),I670),I670))&amp;""</f>
        <v/>
      </c>
      <c r="AO670" s="22" t="str">
        <f t="shared" si="343"/>
        <v/>
      </c>
      <c r="AP670" s="22" t="str">
        <f t="shared" si="344"/>
        <v/>
      </c>
      <c r="AQ670" s="22" t="str">
        <f>IF(AM670="","",IFERROR(IF(入力!H670="",INDEX(設定!$E$3:$X$100003,MATCH("*"&amp;$AM670&amp;"*",設定!B$3:B$100003,0),MATCH($AK670,設定!$E$1:$X$1,1)),H670),H670))</f>
        <v/>
      </c>
      <c r="AR670" s="23" t="str">
        <f t="shared" si="345"/>
        <v/>
      </c>
      <c r="AS670" s="23" t="str">
        <f>IF(AND(AR670&lt;&gt;"",COUNTIF($AJ$3:AJ670,AJ670)=1),SUMIF($AJ$3:$AR$100003,AJ670,$AR$3:$AR$100003),"")</f>
        <v/>
      </c>
      <c r="AT670" s="23" t="str">
        <f>IF(AND(COUNTIF($AK$3:AK670,AK670)=COUNTIF($AK$3:AK100670,AK670),AK670&lt;&gt;""),SUMIF($AK$3:AK670,AK670,$AR$3:AR670),"")</f>
        <v/>
      </c>
      <c r="AU670" s="125"/>
      <c r="AV670" s="22" t="str">
        <f>IF(COUNT(BA670:BF670)=6,MAX($AV$3:AV669)+1,"")</f>
        <v/>
      </c>
      <c r="AW670" s="22" t="str">
        <f>IF(AX670="","",RANK(AX670,$AX$3:$AX$100003,1)+COUNTIF($AX$3:AX670,AX670)-1)</f>
        <v/>
      </c>
      <c r="AX670" s="22" t="str">
        <f t="shared" si="323"/>
        <v/>
      </c>
      <c r="AY670" s="22" t="str">
        <f>IF(AL670="","",IF(COUNTIF($AL$3:AL670,AL670)=1,1+MAX($AY$3:AY669),INDEX($AY$3:AY669,MATCH(AL670,$AL$3:AL670,0),0)))</f>
        <v/>
      </c>
      <c r="AZ670" s="22" t="str">
        <f>IF(AM670="","",IF(COUNTIF($AM$3:AM670,AM670)=1,1+MAX($AZ$3:AZ669),INDEX($AZ$3:AZ669,MATCH(AM670,$AM$3:AM670,0),0)))</f>
        <v/>
      </c>
      <c r="BA670" s="79" t="str">
        <f t="shared" si="324"/>
        <v/>
      </c>
      <c r="BB670" s="79" t="str">
        <f t="shared" si="325"/>
        <v/>
      </c>
      <c r="BC670" s="22" t="str">
        <f>IF($AL670="","",IF(COUNTIF(AL670,"*"&amp;BC$1&amp;"*"),COUNTIF(AL$3:AL670,"*"&amp;BC$1&amp;"*"),""))</f>
        <v/>
      </c>
      <c r="BD670" s="22" t="str">
        <f>IF($AL670="","",IF(COUNTIF(AM670,"*"&amp;BD$1&amp;"*"),COUNTIF(AM$3:AM670,"*"&amp;BD$1&amp;"*"),""))</f>
        <v/>
      </c>
      <c r="BE670" s="22" t="str">
        <f>IF($AL670="","",IF(COUNTIF(AN670,"*"&amp;BE$1&amp;"*"),COUNTIF(AN$3:AN670,"*"&amp;BE$1&amp;"*"),""))</f>
        <v/>
      </c>
      <c r="BF670" s="22" t="str">
        <f>IF($AL670="","",IF(COUNTIF(AO670,"*"&amp;BF$1&amp;"*"),COUNTIF(AO$3:AO670,"*"&amp;BF$1&amp;"*"),""))</f>
        <v/>
      </c>
      <c r="BG670" s="83" t="str">
        <f t="shared" si="326"/>
        <v/>
      </c>
      <c r="BH670" s="22" t="str">
        <f t="shared" si="327"/>
        <v/>
      </c>
      <c r="BI670" s="22" t="str">
        <f t="shared" si="328"/>
        <v/>
      </c>
      <c r="BK670" s="22" t="str">
        <f>IF($BK$1&gt;=1+MAX($BK$3:BK669),1+MAX($BK$3:BK669),"")</f>
        <v/>
      </c>
      <c r="BL670" s="22" t="str">
        <f t="shared" si="347"/>
        <v/>
      </c>
      <c r="BM670" s="22" t="str">
        <f t="shared" si="347"/>
        <v/>
      </c>
      <c r="BN670" s="22" t="str">
        <f t="shared" si="347"/>
        <v/>
      </c>
      <c r="BO670" s="22" t="str">
        <f t="shared" si="347"/>
        <v/>
      </c>
      <c r="BP670" s="22" t="str">
        <f t="shared" si="347"/>
        <v/>
      </c>
      <c r="BQ670" s="22" t="str">
        <f t="shared" si="347"/>
        <v/>
      </c>
      <c r="BR670" s="22" t="str">
        <f t="shared" si="347"/>
        <v/>
      </c>
      <c r="BS670" s="22" t="str">
        <f t="shared" si="347"/>
        <v/>
      </c>
      <c r="BT670" s="22" t="str">
        <f t="shared" si="347"/>
        <v/>
      </c>
      <c r="BU670" s="22" t="str">
        <f t="shared" si="347"/>
        <v/>
      </c>
      <c r="BV670" s="22" t="str">
        <f t="shared" si="347"/>
        <v/>
      </c>
    </row>
    <row r="671" spans="2:74" ht="30" customHeight="1" x14ac:dyDescent="0.2">
      <c r="B671" s="75"/>
      <c r="C671" s="75"/>
      <c r="D671" s="77"/>
      <c r="E671" s="49"/>
      <c r="F671" s="49"/>
      <c r="G671" s="50"/>
      <c r="H671" s="51"/>
      <c r="I671" s="50"/>
      <c r="J671" s="53"/>
      <c r="K671" s="55" t="str">
        <f t="shared" si="330"/>
        <v/>
      </c>
      <c r="L671" s="50" t="str">
        <f t="shared" si="331"/>
        <v/>
      </c>
      <c r="M671" s="50" t="str">
        <f t="shared" si="332"/>
        <v/>
      </c>
      <c r="N671" s="72" t="str">
        <f t="shared" si="333"/>
        <v/>
      </c>
      <c r="O671" s="72" t="str">
        <f t="shared" si="334"/>
        <v/>
      </c>
      <c r="P671" s="51" t="str">
        <f t="shared" si="335"/>
        <v/>
      </c>
      <c r="Q671" s="21"/>
      <c r="R671" s="68" t="str">
        <f t="shared" si="336"/>
        <v/>
      </c>
      <c r="S671" s="51" t="str">
        <f t="shared" si="337"/>
        <v/>
      </c>
      <c r="T671" s="24"/>
      <c r="U671" s="7" t="str">
        <f t="shared" si="321"/>
        <v/>
      </c>
      <c r="V671" s="8" t="str">
        <f t="shared" si="338"/>
        <v/>
      </c>
      <c r="W671" s="21"/>
      <c r="X671" s="14" t="str">
        <f t="shared" si="322"/>
        <v/>
      </c>
      <c r="Y671" s="14" t="str">
        <f t="shared" si="339"/>
        <v/>
      </c>
      <c r="Z671" s="8" t="str">
        <f t="shared" si="340"/>
        <v/>
      </c>
      <c r="AA671" s="24"/>
      <c r="AB671" s="4" t="str">
        <f>IF(B671="","",COUNT(B$3:B671))</f>
        <v/>
      </c>
      <c r="AC671" s="4" t="str">
        <f>IF(C671="","",COUNT(C$3:C671))</f>
        <v/>
      </c>
      <c r="AD671" s="4" t="str">
        <f>IF(D671="","",COUNT(D$3:D671))</f>
        <v/>
      </c>
      <c r="AE671" s="22" t="str">
        <f>IF(E671="","",COUNTA($E$3:E671))</f>
        <v/>
      </c>
      <c r="AF671" s="60" t="str">
        <f>IF(B671="",IF(OR($C671&lt;&gt;"",$D671&lt;&gt;"",$E671&lt;&gt;"",$F671&lt;&gt;""),INDEX(AF$3:AF670,MATCH(MAX(AB$3:AB670),AB$3:AB670,0),0),""),B671)</f>
        <v/>
      </c>
      <c r="AG671" s="60" t="str">
        <f>IF(C671="",IF(OR($B671&lt;&gt;"",$D671&lt;&gt;"",$E671&lt;&gt;"",$F671&lt;&gt;""),INDEX(AG$3:AG670,MATCH(MAX(AC$3:AC670),AC$3:AC670,0),0),""),C671)</f>
        <v/>
      </c>
      <c r="AH671" s="60" t="str">
        <f>IF(D671="",IF(OR($B671&lt;&gt;"",$C671&lt;&gt;"",$E671&lt;&gt;"",$F671&lt;&gt;""),INDEX(AH$3:AH670,MATCH(MAX(AD$3:AD670),AD$3:AD670,0),0),""),D671)</f>
        <v/>
      </c>
      <c r="AI671" s="19" t="str">
        <f t="shared" si="341"/>
        <v/>
      </c>
      <c r="AJ671" s="22" t="str">
        <f>IF(AK671="","",$AK671&amp;"@"&amp;AL671&amp;IF(AL671="","","@"&amp;COUNTIF($AI$3:AI671,AL671)))</f>
        <v/>
      </c>
      <c r="AK671" s="45" t="str">
        <f t="shared" si="342"/>
        <v/>
      </c>
      <c r="AL671" s="5" t="str">
        <f>IF(AI671="",IF(AND(F671&lt;&gt;"",E671=""),INDEX($AI$3:AI670,MATCH(MAX($AE$3:AE670),$AE$3:AE670,0),0),""),AI671)</f>
        <v/>
      </c>
      <c r="AM671" s="22" t="str">
        <f>IF(入力!F671="","",IFERROR(INDEX(設定!$B$3:$B$100003,IFERROR(MATCH("*"&amp;$F671&amp;"*",設定!B$3:B$100003,0),MATCH("*"&amp;$F671&amp;"*",設定!C$3:C$100003,0)),0),入力!F671))&amp;""</f>
        <v/>
      </c>
      <c r="AN671" s="22" t="str">
        <f>IF(AM671="","",IFERROR(IF(入力!I671="",INDEX(設定!$D$3:$D$100003,MATCH("*"&amp;$AM671&amp;"*",設定!B$3:B$100003,0),0),I671),I671))&amp;""</f>
        <v/>
      </c>
      <c r="AO671" s="22" t="str">
        <f t="shared" si="343"/>
        <v/>
      </c>
      <c r="AP671" s="22" t="str">
        <f t="shared" si="344"/>
        <v/>
      </c>
      <c r="AQ671" s="22" t="str">
        <f>IF(AM671="","",IFERROR(IF(入力!H671="",INDEX(設定!$E$3:$X$100003,MATCH("*"&amp;$AM671&amp;"*",設定!B$3:B$100003,0),MATCH($AK671,設定!$E$1:$X$1,1)),H671),H671))</f>
        <v/>
      </c>
      <c r="AR671" s="23" t="str">
        <f t="shared" si="345"/>
        <v/>
      </c>
      <c r="AS671" s="23" t="str">
        <f>IF(AND(AR671&lt;&gt;"",COUNTIF($AJ$3:AJ671,AJ671)=1),SUMIF($AJ$3:$AR$100003,AJ671,$AR$3:$AR$100003),"")</f>
        <v/>
      </c>
      <c r="AT671" s="23" t="str">
        <f>IF(AND(COUNTIF($AK$3:AK671,AK671)=COUNTIF($AK$3:AK100671,AK671),AK671&lt;&gt;""),SUMIF($AK$3:AK671,AK671,$AR$3:AR671),"")</f>
        <v/>
      </c>
      <c r="AU671" s="125"/>
      <c r="AV671" s="22" t="str">
        <f>IF(COUNT(BA671:BF671)=6,MAX($AV$3:AV670)+1,"")</f>
        <v/>
      </c>
      <c r="AW671" s="22" t="str">
        <f>IF(AX671="","",RANK(AX671,$AX$3:$AX$100003,1)+COUNTIF($AX$3:AX671,AX671)-1)</f>
        <v/>
      </c>
      <c r="AX671" s="22" t="str">
        <f t="shared" si="323"/>
        <v/>
      </c>
      <c r="AY671" s="22" t="str">
        <f>IF(AL671="","",IF(COUNTIF($AL$3:AL671,AL671)=1,1+MAX($AY$3:AY670),INDEX($AY$3:AY670,MATCH(AL671,$AL$3:AL671,0),0)))</f>
        <v/>
      </c>
      <c r="AZ671" s="22" t="str">
        <f>IF(AM671="","",IF(COUNTIF($AM$3:AM671,AM671)=1,1+MAX($AZ$3:AZ670),INDEX($AZ$3:AZ670,MATCH(AM671,$AM$3:AM671,0),0)))</f>
        <v/>
      </c>
      <c r="BA671" s="79" t="str">
        <f t="shared" si="324"/>
        <v/>
      </c>
      <c r="BB671" s="79" t="str">
        <f t="shared" si="325"/>
        <v/>
      </c>
      <c r="BC671" s="22" t="str">
        <f>IF($AL671="","",IF(COUNTIF(AL671,"*"&amp;BC$1&amp;"*"),COUNTIF(AL$3:AL671,"*"&amp;BC$1&amp;"*"),""))</f>
        <v/>
      </c>
      <c r="BD671" s="22" t="str">
        <f>IF($AL671="","",IF(COUNTIF(AM671,"*"&amp;BD$1&amp;"*"),COUNTIF(AM$3:AM671,"*"&amp;BD$1&amp;"*"),""))</f>
        <v/>
      </c>
      <c r="BE671" s="22" t="str">
        <f>IF($AL671="","",IF(COUNTIF(AN671,"*"&amp;BE$1&amp;"*"),COUNTIF(AN$3:AN671,"*"&amp;BE$1&amp;"*"),""))</f>
        <v/>
      </c>
      <c r="BF671" s="22" t="str">
        <f>IF($AL671="","",IF(COUNTIF(AO671,"*"&amp;BF$1&amp;"*"),COUNTIF(AO$3:AO671,"*"&amp;BF$1&amp;"*"),""))</f>
        <v/>
      </c>
      <c r="BG671" s="83" t="str">
        <f t="shared" si="326"/>
        <v/>
      </c>
      <c r="BH671" s="22" t="str">
        <f t="shared" si="327"/>
        <v/>
      </c>
      <c r="BI671" s="22" t="str">
        <f t="shared" si="328"/>
        <v/>
      </c>
      <c r="BK671" s="22" t="str">
        <f>IF($BK$1&gt;=1+MAX($BK$3:BK670),1+MAX($BK$3:BK670),"")</f>
        <v/>
      </c>
      <c r="BL671" s="22" t="str">
        <f t="shared" si="347"/>
        <v/>
      </c>
      <c r="BM671" s="22" t="str">
        <f t="shared" si="347"/>
        <v/>
      </c>
      <c r="BN671" s="22" t="str">
        <f t="shared" si="347"/>
        <v/>
      </c>
      <c r="BO671" s="22" t="str">
        <f t="shared" si="347"/>
        <v/>
      </c>
      <c r="BP671" s="22" t="str">
        <f t="shared" si="347"/>
        <v/>
      </c>
      <c r="BQ671" s="22" t="str">
        <f t="shared" si="347"/>
        <v/>
      </c>
      <c r="BR671" s="22" t="str">
        <f t="shared" si="347"/>
        <v/>
      </c>
      <c r="BS671" s="22" t="str">
        <f t="shared" si="347"/>
        <v/>
      </c>
      <c r="BT671" s="22" t="str">
        <f t="shared" si="347"/>
        <v/>
      </c>
      <c r="BU671" s="22" t="str">
        <f t="shared" si="347"/>
        <v/>
      </c>
      <c r="BV671" s="22" t="str">
        <f t="shared" si="347"/>
        <v/>
      </c>
    </row>
    <row r="672" spans="2:74" ht="30" customHeight="1" x14ac:dyDescent="0.2">
      <c r="B672" s="75"/>
      <c r="C672" s="75"/>
      <c r="D672" s="77"/>
      <c r="E672" s="49"/>
      <c r="F672" s="49"/>
      <c r="G672" s="50"/>
      <c r="H672" s="51"/>
      <c r="I672" s="50"/>
      <c r="J672" s="53"/>
      <c r="K672" s="55" t="str">
        <f t="shared" si="330"/>
        <v/>
      </c>
      <c r="L672" s="50" t="str">
        <f t="shared" si="331"/>
        <v/>
      </c>
      <c r="M672" s="50" t="str">
        <f t="shared" si="332"/>
        <v/>
      </c>
      <c r="N672" s="72" t="str">
        <f t="shared" si="333"/>
        <v/>
      </c>
      <c r="O672" s="72" t="str">
        <f t="shared" si="334"/>
        <v/>
      </c>
      <c r="P672" s="51" t="str">
        <f t="shared" si="335"/>
        <v/>
      </c>
      <c r="Q672" s="21"/>
      <c r="R672" s="68" t="str">
        <f t="shared" si="336"/>
        <v/>
      </c>
      <c r="S672" s="51" t="str">
        <f t="shared" si="337"/>
        <v/>
      </c>
      <c r="T672" s="24"/>
      <c r="U672" s="7" t="str">
        <f t="shared" si="321"/>
        <v/>
      </c>
      <c r="V672" s="8" t="str">
        <f t="shared" si="338"/>
        <v/>
      </c>
      <c r="W672" s="21"/>
      <c r="X672" s="14" t="str">
        <f t="shared" si="322"/>
        <v/>
      </c>
      <c r="Y672" s="14" t="str">
        <f t="shared" si="339"/>
        <v/>
      </c>
      <c r="Z672" s="8" t="str">
        <f t="shared" si="340"/>
        <v/>
      </c>
      <c r="AA672" s="24"/>
      <c r="AB672" s="4" t="str">
        <f>IF(B672="","",COUNT(B$3:B672))</f>
        <v/>
      </c>
      <c r="AC672" s="4" t="str">
        <f>IF(C672="","",COUNT(C$3:C672))</f>
        <v/>
      </c>
      <c r="AD672" s="4" t="str">
        <f>IF(D672="","",COUNT(D$3:D672))</f>
        <v/>
      </c>
      <c r="AE672" s="22" t="str">
        <f>IF(E672="","",COUNTA($E$3:E672))</f>
        <v/>
      </c>
      <c r="AF672" s="60" t="str">
        <f>IF(B672="",IF(OR($C672&lt;&gt;"",$D672&lt;&gt;"",$E672&lt;&gt;"",$F672&lt;&gt;""),INDEX(AF$3:AF671,MATCH(MAX(AB$3:AB671),AB$3:AB671,0),0),""),B672)</f>
        <v/>
      </c>
      <c r="AG672" s="60" t="str">
        <f>IF(C672="",IF(OR($B672&lt;&gt;"",$D672&lt;&gt;"",$E672&lt;&gt;"",$F672&lt;&gt;""),INDEX(AG$3:AG671,MATCH(MAX(AC$3:AC671),AC$3:AC671,0),0),""),C672)</f>
        <v/>
      </c>
      <c r="AH672" s="60" t="str">
        <f>IF(D672="",IF(OR($B672&lt;&gt;"",$C672&lt;&gt;"",$E672&lt;&gt;"",$F672&lt;&gt;""),INDEX(AH$3:AH671,MATCH(MAX(AD$3:AD671),AD$3:AD671,0),0),""),D672)</f>
        <v/>
      </c>
      <c r="AI672" s="19" t="str">
        <f t="shared" si="341"/>
        <v/>
      </c>
      <c r="AJ672" s="22" t="str">
        <f>IF(AK672="","",$AK672&amp;"@"&amp;AL672&amp;IF(AL672="","","@"&amp;COUNTIF($AI$3:AI672,AL672)))</f>
        <v/>
      </c>
      <c r="AK672" s="45" t="str">
        <f t="shared" si="342"/>
        <v/>
      </c>
      <c r="AL672" s="5" t="str">
        <f>IF(AI672="",IF(AND(F672&lt;&gt;"",E672=""),INDEX($AI$3:AI671,MATCH(MAX($AE$3:AE671),$AE$3:AE671,0),0),""),AI672)</f>
        <v/>
      </c>
      <c r="AM672" s="22" t="str">
        <f>IF(入力!F672="","",IFERROR(INDEX(設定!$B$3:$B$100003,IFERROR(MATCH("*"&amp;$F672&amp;"*",設定!B$3:B$100003,0),MATCH("*"&amp;$F672&amp;"*",設定!C$3:C$100003,0)),0),入力!F672))&amp;""</f>
        <v/>
      </c>
      <c r="AN672" s="22" t="str">
        <f>IF(AM672="","",IFERROR(IF(入力!I672="",INDEX(設定!$D$3:$D$100003,MATCH("*"&amp;$AM672&amp;"*",設定!B$3:B$100003,0),0),I672),I672))&amp;""</f>
        <v/>
      </c>
      <c r="AO672" s="22" t="str">
        <f t="shared" si="343"/>
        <v/>
      </c>
      <c r="AP672" s="22" t="str">
        <f t="shared" si="344"/>
        <v/>
      </c>
      <c r="AQ672" s="22" t="str">
        <f>IF(AM672="","",IFERROR(IF(入力!H672="",INDEX(設定!$E$3:$X$100003,MATCH("*"&amp;$AM672&amp;"*",設定!B$3:B$100003,0),MATCH($AK672,設定!$E$1:$X$1,1)),H672),H672))</f>
        <v/>
      </c>
      <c r="AR672" s="23" t="str">
        <f t="shared" si="345"/>
        <v/>
      </c>
      <c r="AS672" s="23" t="str">
        <f>IF(AND(AR672&lt;&gt;"",COUNTIF($AJ$3:AJ672,AJ672)=1),SUMIF($AJ$3:$AR$100003,AJ672,$AR$3:$AR$100003),"")</f>
        <v/>
      </c>
      <c r="AT672" s="23" t="str">
        <f>IF(AND(COUNTIF($AK$3:AK672,AK672)=COUNTIF($AK$3:AK100672,AK672),AK672&lt;&gt;""),SUMIF($AK$3:AK672,AK672,$AR$3:AR672),"")</f>
        <v/>
      </c>
      <c r="AU672" s="125"/>
      <c r="AV672" s="22" t="str">
        <f>IF(COUNT(BA672:BF672)=6,MAX($AV$3:AV671)+1,"")</f>
        <v/>
      </c>
      <c r="AW672" s="22" t="str">
        <f>IF(AX672="","",RANK(AX672,$AX$3:$AX$100003,1)+COUNTIF($AX$3:AX672,AX672)-1)</f>
        <v/>
      </c>
      <c r="AX672" s="22" t="str">
        <f t="shared" si="323"/>
        <v/>
      </c>
      <c r="AY672" s="22" t="str">
        <f>IF(AL672="","",IF(COUNTIF($AL$3:AL672,AL672)=1,1+MAX($AY$3:AY671),INDEX($AY$3:AY671,MATCH(AL672,$AL$3:AL672,0),0)))</f>
        <v/>
      </c>
      <c r="AZ672" s="22" t="str">
        <f>IF(AM672="","",IF(COUNTIF($AM$3:AM672,AM672)=1,1+MAX($AZ$3:AZ671),INDEX($AZ$3:AZ671,MATCH(AM672,$AM$3:AM672,0),0)))</f>
        <v/>
      </c>
      <c r="BA672" s="79" t="str">
        <f t="shared" si="324"/>
        <v/>
      </c>
      <c r="BB672" s="79" t="str">
        <f t="shared" si="325"/>
        <v/>
      </c>
      <c r="BC672" s="22" t="str">
        <f>IF($AL672="","",IF(COUNTIF(AL672,"*"&amp;BC$1&amp;"*"),COUNTIF(AL$3:AL672,"*"&amp;BC$1&amp;"*"),""))</f>
        <v/>
      </c>
      <c r="BD672" s="22" t="str">
        <f>IF($AL672="","",IF(COUNTIF(AM672,"*"&amp;BD$1&amp;"*"),COUNTIF(AM$3:AM672,"*"&amp;BD$1&amp;"*"),""))</f>
        <v/>
      </c>
      <c r="BE672" s="22" t="str">
        <f>IF($AL672="","",IF(COUNTIF(AN672,"*"&amp;BE$1&amp;"*"),COUNTIF(AN$3:AN672,"*"&amp;BE$1&amp;"*"),""))</f>
        <v/>
      </c>
      <c r="BF672" s="22" t="str">
        <f>IF($AL672="","",IF(COUNTIF(AO672,"*"&amp;BF$1&amp;"*"),COUNTIF(AO$3:AO672,"*"&amp;BF$1&amp;"*"),""))</f>
        <v/>
      </c>
      <c r="BG672" s="83" t="str">
        <f t="shared" si="326"/>
        <v/>
      </c>
      <c r="BH672" s="22" t="str">
        <f t="shared" si="327"/>
        <v/>
      </c>
      <c r="BI672" s="22" t="str">
        <f t="shared" si="328"/>
        <v/>
      </c>
      <c r="BK672" s="22" t="str">
        <f>IF($BK$1&gt;=1+MAX($BK$3:BK671),1+MAX($BK$3:BK671),"")</f>
        <v/>
      </c>
      <c r="BL672" s="22" t="str">
        <f t="shared" si="347"/>
        <v/>
      </c>
      <c r="BM672" s="22" t="str">
        <f t="shared" si="347"/>
        <v/>
      </c>
      <c r="BN672" s="22" t="str">
        <f t="shared" si="347"/>
        <v/>
      </c>
      <c r="BO672" s="22" t="str">
        <f t="shared" si="347"/>
        <v/>
      </c>
      <c r="BP672" s="22" t="str">
        <f t="shared" si="347"/>
        <v/>
      </c>
      <c r="BQ672" s="22" t="str">
        <f t="shared" si="347"/>
        <v/>
      </c>
      <c r="BR672" s="22" t="str">
        <f t="shared" si="347"/>
        <v/>
      </c>
      <c r="BS672" s="22" t="str">
        <f t="shared" si="347"/>
        <v/>
      </c>
      <c r="BT672" s="22" t="str">
        <f t="shared" si="347"/>
        <v/>
      </c>
      <c r="BU672" s="22" t="str">
        <f t="shared" si="347"/>
        <v/>
      </c>
      <c r="BV672" s="22" t="str">
        <f t="shared" si="347"/>
        <v/>
      </c>
    </row>
    <row r="673" spans="2:74" ht="30" customHeight="1" x14ac:dyDescent="0.2">
      <c r="B673" s="75"/>
      <c r="C673" s="75"/>
      <c r="D673" s="77"/>
      <c r="E673" s="49"/>
      <c r="F673" s="49"/>
      <c r="G673" s="50"/>
      <c r="H673" s="51"/>
      <c r="I673" s="50"/>
      <c r="J673" s="53"/>
      <c r="K673" s="55" t="str">
        <f t="shared" si="330"/>
        <v/>
      </c>
      <c r="L673" s="50" t="str">
        <f t="shared" si="331"/>
        <v/>
      </c>
      <c r="M673" s="50" t="str">
        <f t="shared" si="332"/>
        <v/>
      </c>
      <c r="N673" s="72" t="str">
        <f t="shared" si="333"/>
        <v/>
      </c>
      <c r="O673" s="72" t="str">
        <f t="shared" si="334"/>
        <v/>
      </c>
      <c r="P673" s="51" t="str">
        <f t="shared" si="335"/>
        <v/>
      </c>
      <c r="Q673" s="21"/>
      <c r="R673" s="68" t="str">
        <f t="shared" si="336"/>
        <v/>
      </c>
      <c r="S673" s="51" t="str">
        <f t="shared" si="337"/>
        <v/>
      </c>
      <c r="T673" s="24"/>
      <c r="U673" s="7" t="str">
        <f t="shared" si="321"/>
        <v/>
      </c>
      <c r="V673" s="8" t="str">
        <f t="shared" si="338"/>
        <v/>
      </c>
      <c r="W673" s="21"/>
      <c r="X673" s="14" t="str">
        <f t="shared" si="322"/>
        <v/>
      </c>
      <c r="Y673" s="14" t="str">
        <f t="shared" si="339"/>
        <v/>
      </c>
      <c r="Z673" s="8" t="str">
        <f t="shared" si="340"/>
        <v/>
      </c>
      <c r="AA673" s="24"/>
      <c r="AB673" s="4" t="str">
        <f>IF(B673="","",COUNT(B$3:B673))</f>
        <v/>
      </c>
      <c r="AC673" s="4" t="str">
        <f>IF(C673="","",COUNT(C$3:C673))</f>
        <v/>
      </c>
      <c r="AD673" s="4" t="str">
        <f>IF(D673="","",COUNT(D$3:D673))</f>
        <v/>
      </c>
      <c r="AE673" s="22" t="str">
        <f>IF(E673="","",COUNTA($E$3:E673))</f>
        <v/>
      </c>
      <c r="AF673" s="60" t="str">
        <f>IF(B673="",IF(OR($C673&lt;&gt;"",$D673&lt;&gt;"",$E673&lt;&gt;"",$F673&lt;&gt;""),INDEX(AF$3:AF672,MATCH(MAX(AB$3:AB672),AB$3:AB672,0),0),""),B673)</f>
        <v/>
      </c>
      <c r="AG673" s="60" t="str">
        <f>IF(C673="",IF(OR($B673&lt;&gt;"",$D673&lt;&gt;"",$E673&lt;&gt;"",$F673&lt;&gt;""),INDEX(AG$3:AG672,MATCH(MAX(AC$3:AC672),AC$3:AC672,0),0),""),C673)</f>
        <v/>
      </c>
      <c r="AH673" s="60" t="str">
        <f>IF(D673="",IF(OR($B673&lt;&gt;"",$C673&lt;&gt;"",$E673&lt;&gt;"",$F673&lt;&gt;""),INDEX(AH$3:AH672,MATCH(MAX(AD$3:AD672),AD$3:AD672,0),0),""),D673)</f>
        <v/>
      </c>
      <c r="AI673" s="19" t="str">
        <f t="shared" si="341"/>
        <v/>
      </c>
      <c r="AJ673" s="22" t="str">
        <f>IF(AK673="","",$AK673&amp;"@"&amp;AL673&amp;IF(AL673="","","@"&amp;COUNTIF($AI$3:AI673,AL673)))</f>
        <v/>
      </c>
      <c r="AK673" s="45" t="str">
        <f t="shared" si="342"/>
        <v/>
      </c>
      <c r="AL673" s="5" t="str">
        <f>IF(AI673="",IF(AND(F673&lt;&gt;"",E673=""),INDEX($AI$3:AI672,MATCH(MAX($AE$3:AE672),$AE$3:AE672,0),0),""),AI673)</f>
        <v/>
      </c>
      <c r="AM673" s="22" t="str">
        <f>IF(入力!F673="","",IFERROR(INDEX(設定!$B$3:$B$100003,IFERROR(MATCH("*"&amp;$F673&amp;"*",設定!B$3:B$100003,0),MATCH("*"&amp;$F673&amp;"*",設定!C$3:C$100003,0)),0),入力!F673))&amp;""</f>
        <v/>
      </c>
      <c r="AN673" s="22" t="str">
        <f>IF(AM673="","",IFERROR(IF(入力!I673="",INDEX(設定!$D$3:$D$100003,MATCH("*"&amp;$AM673&amp;"*",設定!B$3:B$100003,0),0),I673),I673))&amp;""</f>
        <v/>
      </c>
      <c r="AO673" s="22" t="str">
        <f t="shared" si="343"/>
        <v/>
      </c>
      <c r="AP673" s="22" t="str">
        <f t="shared" si="344"/>
        <v/>
      </c>
      <c r="AQ673" s="22" t="str">
        <f>IF(AM673="","",IFERROR(IF(入力!H673="",INDEX(設定!$E$3:$X$100003,MATCH("*"&amp;$AM673&amp;"*",設定!B$3:B$100003,0),MATCH($AK673,設定!$E$1:$X$1,1)),H673),H673))</f>
        <v/>
      </c>
      <c r="AR673" s="23" t="str">
        <f t="shared" si="345"/>
        <v/>
      </c>
      <c r="AS673" s="23" t="str">
        <f>IF(AND(AR673&lt;&gt;"",COUNTIF($AJ$3:AJ673,AJ673)=1),SUMIF($AJ$3:$AR$100003,AJ673,$AR$3:$AR$100003),"")</f>
        <v/>
      </c>
      <c r="AT673" s="23" t="str">
        <f>IF(AND(COUNTIF($AK$3:AK673,AK673)=COUNTIF($AK$3:AK100673,AK673),AK673&lt;&gt;""),SUMIF($AK$3:AK673,AK673,$AR$3:AR673),"")</f>
        <v/>
      </c>
      <c r="AU673" s="125"/>
      <c r="AV673" s="22" t="str">
        <f>IF(COUNT(BA673:BF673)=6,MAX($AV$3:AV672)+1,"")</f>
        <v/>
      </c>
      <c r="AW673" s="22" t="str">
        <f>IF(AX673="","",RANK(AX673,$AX$3:$AX$100003,1)+COUNTIF($AX$3:AX673,AX673)-1)</f>
        <v/>
      </c>
      <c r="AX673" s="22" t="str">
        <f t="shared" si="323"/>
        <v/>
      </c>
      <c r="AY673" s="22" t="str">
        <f>IF(AL673="","",IF(COUNTIF($AL$3:AL673,AL673)=1,1+MAX($AY$3:AY672),INDEX($AY$3:AY672,MATCH(AL673,$AL$3:AL673,0),0)))</f>
        <v/>
      </c>
      <c r="AZ673" s="22" t="str">
        <f>IF(AM673="","",IF(COUNTIF($AM$3:AM673,AM673)=1,1+MAX($AZ$3:AZ672),INDEX($AZ$3:AZ672,MATCH(AM673,$AM$3:AM673,0),0)))</f>
        <v/>
      </c>
      <c r="BA673" s="79" t="str">
        <f t="shared" si="324"/>
        <v/>
      </c>
      <c r="BB673" s="79" t="str">
        <f t="shared" si="325"/>
        <v/>
      </c>
      <c r="BC673" s="22" t="str">
        <f>IF($AL673="","",IF(COUNTIF(AL673,"*"&amp;BC$1&amp;"*"),COUNTIF(AL$3:AL673,"*"&amp;BC$1&amp;"*"),""))</f>
        <v/>
      </c>
      <c r="BD673" s="22" t="str">
        <f>IF($AL673="","",IF(COUNTIF(AM673,"*"&amp;BD$1&amp;"*"),COUNTIF(AM$3:AM673,"*"&amp;BD$1&amp;"*"),""))</f>
        <v/>
      </c>
      <c r="BE673" s="22" t="str">
        <f>IF($AL673="","",IF(COUNTIF(AN673,"*"&amp;BE$1&amp;"*"),COUNTIF(AN$3:AN673,"*"&amp;BE$1&amp;"*"),""))</f>
        <v/>
      </c>
      <c r="BF673" s="22" t="str">
        <f>IF($AL673="","",IF(COUNTIF(AO673,"*"&amp;BF$1&amp;"*"),COUNTIF(AO$3:AO673,"*"&amp;BF$1&amp;"*"),""))</f>
        <v/>
      </c>
      <c r="BG673" s="83" t="str">
        <f t="shared" si="326"/>
        <v/>
      </c>
      <c r="BH673" s="22" t="str">
        <f t="shared" si="327"/>
        <v/>
      </c>
      <c r="BI673" s="22" t="str">
        <f t="shared" si="328"/>
        <v/>
      </c>
      <c r="BK673" s="22" t="str">
        <f>IF($BK$1&gt;=1+MAX($BK$3:BK672),1+MAX($BK$3:BK672),"")</f>
        <v/>
      </c>
      <c r="BL673" s="22" t="str">
        <f t="shared" ref="BL673:BV682" si="348">IFERROR(IF($BK673="","",INDEX($AF$3:$AR$100003,MATCH($BK673,INDEX($AV$3:$AW$100003,0,MATCH($BL$1,$AV$2:$AW$2,0)),0),MATCH(BL$2,$AF$2:$AR$2,0))),"")</f>
        <v/>
      </c>
      <c r="BM673" s="22" t="str">
        <f t="shared" si="348"/>
        <v/>
      </c>
      <c r="BN673" s="22" t="str">
        <f t="shared" si="348"/>
        <v/>
      </c>
      <c r="BO673" s="22" t="str">
        <f t="shared" si="348"/>
        <v/>
      </c>
      <c r="BP673" s="22" t="str">
        <f t="shared" si="348"/>
        <v/>
      </c>
      <c r="BQ673" s="22" t="str">
        <f t="shared" si="348"/>
        <v/>
      </c>
      <c r="BR673" s="22" t="str">
        <f t="shared" si="348"/>
        <v/>
      </c>
      <c r="BS673" s="22" t="str">
        <f t="shared" si="348"/>
        <v/>
      </c>
      <c r="BT673" s="22" t="str">
        <f t="shared" si="348"/>
        <v/>
      </c>
      <c r="BU673" s="22" t="str">
        <f t="shared" si="348"/>
        <v/>
      </c>
      <c r="BV673" s="22" t="str">
        <f t="shared" si="348"/>
        <v/>
      </c>
    </row>
    <row r="674" spans="2:74" ht="30" customHeight="1" x14ac:dyDescent="0.2">
      <c r="B674" s="75"/>
      <c r="C674" s="75"/>
      <c r="D674" s="77"/>
      <c r="E674" s="49"/>
      <c r="F674" s="49"/>
      <c r="G674" s="50"/>
      <c r="H674" s="51"/>
      <c r="I674" s="50"/>
      <c r="J674" s="53"/>
      <c r="K674" s="55" t="str">
        <f t="shared" si="330"/>
        <v/>
      </c>
      <c r="L674" s="50" t="str">
        <f t="shared" si="331"/>
        <v/>
      </c>
      <c r="M674" s="50" t="str">
        <f t="shared" si="332"/>
        <v/>
      </c>
      <c r="N674" s="72" t="str">
        <f t="shared" si="333"/>
        <v/>
      </c>
      <c r="O674" s="72" t="str">
        <f t="shared" si="334"/>
        <v/>
      </c>
      <c r="P674" s="51" t="str">
        <f t="shared" si="335"/>
        <v/>
      </c>
      <c r="Q674" s="21"/>
      <c r="R674" s="68" t="str">
        <f t="shared" si="336"/>
        <v/>
      </c>
      <c r="S674" s="51" t="str">
        <f t="shared" si="337"/>
        <v/>
      </c>
      <c r="T674" s="24"/>
      <c r="U674" s="7" t="str">
        <f t="shared" si="321"/>
        <v/>
      </c>
      <c r="V674" s="8" t="str">
        <f t="shared" si="338"/>
        <v/>
      </c>
      <c r="W674" s="21"/>
      <c r="X674" s="14" t="str">
        <f t="shared" si="322"/>
        <v/>
      </c>
      <c r="Y674" s="14" t="str">
        <f t="shared" si="339"/>
        <v/>
      </c>
      <c r="Z674" s="8" t="str">
        <f t="shared" si="340"/>
        <v/>
      </c>
      <c r="AA674" s="24"/>
      <c r="AB674" s="4" t="str">
        <f>IF(B674="","",COUNT(B$3:B674))</f>
        <v/>
      </c>
      <c r="AC674" s="4" t="str">
        <f>IF(C674="","",COUNT(C$3:C674))</f>
        <v/>
      </c>
      <c r="AD674" s="4" t="str">
        <f>IF(D674="","",COUNT(D$3:D674))</f>
        <v/>
      </c>
      <c r="AE674" s="22" t="str">
        <f>IF(E674="","",COUNTA($E$3:E674))</f>
        <v/>
      </c>
      <c r="AF674" s="60" t="str">
        <f>IF(B674="",IF(OR($C674&lt;&gt;"",$D674&lt;&gt;"",$E674&lt;&gt;"",$F674&lt;&gt;""),INDEX(AF$3:AF673,MATCH(MAX(AB$3:AB673),AB$3:AB673,0),0),""),B674)</f>
        <v/>
      </c>
      <c r="AG674" s="60" t="str">
        <f>IF(C674="",IF(OR($B674&lt;&gt;"",$D674&lt;&gt;"",$E674&lt;&gt;"",$F674&lt;&gt;""),INDEX(AG$3:AG673,MATCH(MAX(AC$3:AC673),AC$3:AC673,0),0),""),C674)</f>
        <v/>
      </c>
      <c r="AH674" s="60" t="str">
        <f>IF(D674="",IF(OR($B674&lt;&gt;"",$C674&lt;&gt;"",$E674&lt;&gt;"",$F674&lt;&gt;""),INDEX(AH$3:AH673,MATCH(MAX(AD$3:AD673),AD$3:AD673,0),0),""),D674)</f>
        <v/>
      </c>
      <c r="AI674" s="19" t="str">
        <f t="shared" si="341"/>
        <v/>
      </c>
      <c r="AJ674" s="22" t="str">
        <f>IF(AK674="","",$AK674&amp;"@"&amp;AL674&amp;IF(AL674="","","@"&amp;COUNTIF($AI$3:AI674,AL674)))</f>
        <v/>
      </c>
      <c r="AK674" s="45" t="str">
        <f t="shared" si="342"/>
        <v/>
      </c>
      <c r="AL674" s="5" t="str">
        <f>IF(AI674="",IF(AND(F674&lt;&gt;"",E674=""),INDEX($AI$3:AI673,MATCH(MAX($AE$3:AE673),$AE$3:AE673,0),0),""),AI674)</f>
        <v/>
      </c>
      <c r="AM674" s="22" t="str">
        <f>IF(入力!F674="","",IFERROR(INDEX(設定!$B$3:$B$100003,IFERROR(MATCH("*"&amp;$F674&amp;"*",設定!B$3:B$100003,0),MATCH("*"&amp;$F674&amp;"*",設定!C$3:C$100003,0)),0),入力!F674))&amp;""</f>
        <v/>
      </c>
      <c r="AN674" s="22" t="str">
        <f>IF(AM674="","",IFERROR(IF(入力!I674="",INDEX(設定!$D$3:$D$100003,MATCH("*"&amp;$AM674&amp;"*",設定!B$3:B$100003,0),0),I674),I674))&amp;""</f>
        <v/>
      </c>
      <c r="AO674" s="22" t="str">
        <f t="shared" si="343"/>
        <v/>
      </c>
      <c r="AP674" s="22" t="str">
        <f t="shared" si="344"/>
        <v/>
      </c>
      <c r="AQ674" s="22" t="str">
        <f>IF(AM674="","",IFERROR(IF(入力!H674="",INDEX(設定!$E$3:$X$100003,MATCH("*"&amp;$AM674&amp;"*",設定!B$3:B$100003,0),MATCH($AK674,設定!$E$1:$X$1,1)),H674),H674))</f>
        <v/>
      </c>
      <c r="AR674" s="23" t="str">
        <f t="shared" si="345"/>
        <v/>
      </c>
      <c r="AS674" s="23" t="str">
        <f>IF(AND(AR674&lt;&gt;"",COUNTIF($AJ$3:AJ674,AJ674)=1),SUMIF($AJ$3:$AR$100003,AJ674,$AR$3:$AR$100003),"")</f>
        <v/>
      </c>
      <c r="AT674" s="23" t="str">
        <f>IF(AND(COUNTIF($AK$3:AK674,AK674)=COUNTIF($AK$3:AK100674,AK674),AK674&lt;&gt;""),SUMIF($AK$3:AK674,AK674,$AR$3:AR674),"")</f>
        <v/>
      </c>
      <c r="AU674" s="125"/>
      <c r="AV674" s="22" t="str">
        <f>IF(COUNT(BA674:BF674)=6,MAX($AV$3:AV673)+1,"")</f>
        <v/>
      </c>
      <c r="AW674" s="22" t="str">
        <f>IF(AX674="","",RANK(AX674,$AX$3:$AX$100003,1)+COUNTIF($AX$3:AX674,AX674)-1)</f>
        <v/>
      </c>
      <c r="AX674" s="22" t="str">
        <f t="shared" si="323"/>
        <v/>
      </c>
      <c r="AY674" s="22" t="str">
        <f>IF(AL674="","",IF(COUNTIF($AL$3:AL674,AL674)=1,1+MAX($AY$3:AY673),INDEX($AY$3:AY673,MATCH(AL674,$AL$3:AL674,0),0)))</f>
        <v/>
      </c>
      <c r="AZ674" s="22" t="str">
        <f>IF(AM674="","",IF(COUNTIF($AM$3:AM674,AM674)=1,1+MAX($AZ$3:AZ673),INDEX($AZ$3:AZ673,MATCH(AM674,$AM$3:AM674,0),0)))</f>
        <v/>
      </c>
      <c r="BA674" s="79" t="str">
        <f t="shared" si="324"/>
        <v/>
      </c>
      <c r="BB674" s="79" t="str">
        <f t="shared" si="325"/>
        <v/>
      </c>
      <c r="BC674" s="22" t="str">
        <f>IF($AL674="","",IF(COUNTIF(AL674,"*"&amp;BC$1&amp;"*"),COUNTIF(AL$3:AL674,"*"&amp;BC$1&amp;"*"),""))</f>
        <v/>
      </c>
      <c r="BD674" s="22" t="str">
        <f>IF($AL674="","",IF(COUNTIF(AM674,"*"&amp;BD$1&amp;"*"),COUNTIF(AM$3:AM674,"*"&amp;BD$1&amp;"*"),""))</f>
        <v/>
      </c>
      <c r="BE674" s="22" t="str">
        <f>IF($AL674="","",IF(COUNTIF(AN674,"*"&amp;BE$1&amp;"*"),COUNTIF(AN$3:AN674,"*"&amp;BE$1&amp;"*"),""))</f>
        <v/>
      </c>
      <c r="BF674" s="22" t="str">
        <f>IF($AL674="","",IF(COUNTIF(AO674,"*"&amp;BF$1&amp;"*"),COUNTIF(AO$3:AO674,"*"&amp;BF$1&amp;"*"),""))</f>
        <v/>
      </c>
      <c r="BG674" s="83" t="str">
        <f t="shared" si="326"/>
        <v/>
      </c>
      <c r="BH674" s="22" t="str">
        <f t="shared" si="327"/>
        <v/>
      </c>
      <c r="BI674" s="22" t="str">
        <f t="shared" si="328"/>
        <v/>
      </c>
      <c r="BK674" s="22" t="str">
        <f>IF($BK$1&gt;=1+MAX($BK$3:BK673),1+MAX($BK$3:BK673),"")</f>
        <v/>
      </c>
      <c r="BL674" s="22" t="str">
        <f t="shared" si="348"/>
        <v/>
      </c>
      <c r="BM674" s="22" t="str">
        <f t="shared" si="348"/>
        <v/>
      </c>
      <c r="BN674" s="22" t="str">
        <f t="shared" si="348"/>
        <v/>
      </c>
      <c r="BO674" s="22" t="str">
        <f t="shared" si="348"/>
        <v/>
      </c>
      <c r="BP674" s="22" t="str">
        <f t="shared" si="348"/>
        <v/>
      </c>
      <c r="BQ674" s="22" t="str">
        <f t="shared" si="348"/>
        <v/>
      </c>
      <c r="BR674" s="22" t="str">
        <f t="shared" si="348"/>
        <v/>
      </c>
      <c r="BS674" s="22" t="str">
        <f t="shared" si="348"/>
        <v/>
      </c>
      <c r="BT674" s="22" t="str">
        <f t="shared" si="348"/>
        <v/>
      </c>
      <c r="BU674" s="22" t="str">
        <f t="shared" si="348"/>
        <v/>
      </c>
      <c r="BV674" s="22" t="str">
        <f t="shared" si="348"/>
        <v/>
      </c>
    </row>
    <row r="675" spans="2:74" ht="30" customHeight="1" x14ac:dyDescent="0.2">
      <c r="B675" s="75"/>
      <c r="C675" s="75"/>
      <c r="D675" s="77"/>
      <c r="E675" s="49"/>
      <c r="F675" s="49"/>
      <c r="G675" s="50"/>
      <c r="H675" s="51"/>
      <c r="I675" s="50"/>
      <c r="J675" s="53"/>
      <c r="K675" s="55" t="str">
        <f t="shared" si="330"/>
        <v/>
      </c>
      <c r="L675" s="50" t="str">
        <f t="shared" si="331"/>
        <v/>
      </c>
      <c r="M675" s="50" t="str">
        <f t="shared" si="332"/>
        <v/>
      </c>
      <c r="N675" s="72" t="str">
        <f t="shared" si="333"/>
        <v/>
      </c>
      <c r="O675" s="72" t="str">
        <f t="shared" si="334"/>
        <v/>
      </c>
      <c r="P675" s="51" t="str">
        <f t="shared" si="335"/>
        <v/>
      </c>
      <c r="Q675" s="21"/>
      <c r="R675" s="68" t="str">
        <f t="shared" si="336"/>
        <v/>
      </c>
      <c r="S675" s="51" t="str">
        <f t="shared" si="337"/>
        <v/>
      </c>
      <c r="T675" s="24"/>
      <c r="U675" s="7" t="str">
        <f t="shared" si="321"/>
        <v/>
      </c>
      <c r="V675" s="8" t="str">
        <f t="shared" si="338"/>
        <v/>
      </c>
      <c r="W675" s="21"/>
      <c r="X675" s="14" t="str">
        <f t="shared" si="322"/>
        <v/>
      </c>
      <c r="Y675" s="14" t="str">
        <f t="shared" si="339"/>
        <v/>
      </c>
      <c r="Z675" s="8" t="str">
        <f t="shared" si="340"/>
        <v/>
      </c>
      <c r="AA675" s="24"/>
      <c r="AB675" s="4" t="str">
        <f>IF(B675="","",COUNT(B$3:B675))</f>
        <v/>
      </c>
      <c r="AC675" s="4" t="str">
        <f>IF(C675="","",COUNT(C$3:C675))</f>
        <v/>
      </c>
      <c r="AD675" s="4" t="str">
        <f>IF(D675="","",COUNT(D$3:D675))</f>
        <v/>
      </c>
      <c r="AE675" s="22" t="str">
        <f>IF(E675="","",COUNTA($E$3:E675))</f>
        <v/>
      </c>
      <c r="AF675" s="60" t="str">
        <f>IF(B675="",IF(OR($C675&lt;&gt;"",$D675&lt;&gt;"",$E675&lt;&gt;"",$F675&lt;&gt;""),INDEX(AF$3:AF674,MATCH(MAX(AB$3:AB674),AB$3:AB674,0),0),""),B675)</f>
        <v/>
      </c>
      <c r="AG675" s="60" t="str">
        <f>IF(C675="",IF(OR($B675&lt;&gt;"",$D675&lt;&gt;"",$E675&lt;&gt;"",$F675&lt;&gt;""),INDEX(AG$3:AG674,MATCH(MAX(AC$3:AC674),AC$3:AC674,0),0),""),C675)</f>
        <v/>
      </c>
      <c r="AH675" s="60" t="str">
        <f>IF(D675="",IF(OR($B675&lt;&gt;"",$C675&lt;&gt;"",$E675&lt;&gt;"",$F675&lt;&gt;""),INDEX(AH$3:AH674,MATCH(MAX(AD$3:AD674),AD$3:AD674,0),0),""),D675)</f>
        <v/>
      </c>
      <c r="AI675" s="19" t="str">
        <f t="shared" si="341"/>
        <v/>
      </c>
      <c r="AJ675" s="22" t="str">
        <f>IF(AK675="","",$AK675&amp;"@"&amp;AL675&amp;IF(AL675="","","@"&amp;COUNTIF($AI$3:AI675,AL675)))</f>
        <v/>
      </c>
      <c r="AK675" s="45" t="str">
        <f t="shared" si="342"/>
        <v/>
      </c>
      <c r="AL675" s="5" t="str">
        <f>IF(AI675="",IF(AND(F675&lt;&gt;"",E675=""),INDEX($AI$3:AI674,MATCH(MAX($AE$3:AE674),$AE$3:AE674,0),0),""),AI675)</f>
        <v/>
      </c>
      <c r="AM675" s="22" t="str">
        <f>IF(入力!F675="","",IFERROR(INDEX(設定!$B$3:$B$100003,IFERROR(MATCH("*"&amp;$F675&amp;"*",設定!B$3:B$100003,0),MATCH("*"&amp;$F675&amp;"*",設定!C$3:C$100003,0)),0),入力!F675))&amp;""</f>
        <v/>
      </c>
      <c r="AN675" s="22" t="str">
        <f>IF(AM675="","",IFERROR(IF(入力!I675="",INDEX(設定!$D$3:$D$100003,MATCH("*"&amp;$AM675&amp;"*",設定!B$3:B$100003,0),0),I675),I675))&amp;""</f>
        <v/>
      </c>
      <c r="AO675" s="22" t="str">
        <f t="shared" si="343"/>
        <v/>
      </c>
      <c r="AP675" s="22" t="str">
        <f t="shared" si="344"/>
        <v/>
      </c>
      <c r="AQ675" s="22" t="str">
        <f>IF(AM675="","",IFERROR(IF(入力!H675="",INDEX(設定!$E$3:$X$100003,MATCH("*"&amp;$AM675&amp;"*",設定!B$3:B$100003,0),MATCH($AK675,設定!$E$1:$X$1,1)),H675),H675))</f>
        <v/>
      </c>
      <c r="AR675" s="23" t="str">
        <f t="shared" si="345"/>
        <v/>
      </c>
      <c r="AS675" s="23" t="str">
        <f>IF(AND(AR675&lt;&gt;"",COUNTIF($AJ$3:AJ675,AJ675)=1),SUMIF($AJ$3:$AR$100003,AJ675,$AR$3:$AR$100003),"")</f>
        <v/>
      </c>
      <c r="AT675" s="23" t="str">
        <f>IF(AND(COUNTIF($AK$3:AK675,AK675)=COUNTIF($AK$3:AK100675,AK675),AK675&lt;&gt;""),SUMIF($AK$3:AK675,AK675,$AR$3:AR675),"")</f>
        <v/>
      </c>
      <c r="AU675" s="125"/>
      <c r="AV675" s="22" t="str">
        <f>IF(COUNT(BA675:BF675)=6,MAX($AV$3:AV674)+1,"")</f>
        <v/>
      </c>
      <c r="AW675" s="22" t="str">
        <f>IF(AX675="","",RANK(AX675,$AX$3:$AX$100003,1)+COUNTIF($AX$3:AX675,AX675)-1)</f>
        <v/>
      </c>
      <c r="AX675" s="22" t="str">
        <f t="shared" si="323"/>
        <v/>
      </c>
      <c r="AY675" s="22" t="str">
        <f>IF(AL675="","",IF(COUNTIF($AL$3:AL675,AL675)=1,1+MAX($AY$3:AY674),INDEX($AY$3:AY674,MATCH(AL675,$AL$3:AL675,0),0)))</f>
        <v/>
      </c>
      <c r="AZ675" s="22" t="str">
        <f>IF(AM675="","",IF(COUNTIF($AM$3:AM675,AM675)=1,1+MAX($AZ$3:AZ674),INDEX($AZ$3:AZ674,MATCH(AM675,$AM$3:AM675,0),0)))</f>
        <v/>
      </c>
      <c r="BA675" s="79" t="str">
        <f t="shared" si="324"/>
        <v/>
      </c>
      <c r="BB675" s="79" t="str">
        <f t="shared" si="325"/>
        <v/>
      </c>
      <c r="BC675" s="22" t="str">
        <f>IF($AL675="","",IF(COUNTIF(AL675,"*"&amp;BC$1&amp;"*"),COUNTIF(AL$3:AL675,"*"&amp;BC$1&amp;"*"),""))</f>
        <v/>
      </c>
      <c r="BD675" s="22" t="str">
        <f>IF($AL675="","",IF(COUNTIF(AM675,"*"&amp;BD$1&amp;"*"),COUNTIF(AM$3:AM675,"*"&amp;BD$1&amp;"*"),""))</f>
        <v/>
      </c>
      <c r="BE675" s="22" t="str">
        <f>IF($AL675="","",IF(COUNTIF(AN675,"*"&amp;BE$1&amp;"*"),COUNTIF(AN$3:AN675,"*"&amp;BE$1&amp;"*"),""))</f>
        <v/>
      </c>
      <c r="BF675" s="22" t="str">
        <f>IF($AL675="","",IF(COUNTIF(AO675,"*"&amp;BF$1&amp;"*"),COUNTIF(AO$3:AO675,"*"&amp;BF$1&amp;"*"),""))</f>
        <v/>
      </c>
      <c r="BG675" s="83" t="str">
        <f t="shared" si="326"/>
        <v/>
      </c>
      <c r="BH675" s="22" t="str">
        <f t="shared" si="327"/>
        <v/>
      </c>
      <c r="BI675" s="22" t="str">
        <f t="shared" si="328"/>
        <v/>
      </c>
      <c r="BK675" s="22" t="str">
        <f>IF($BK$1&gt;=1+MAX($BK$3:BK674),1+MAX($BK$3:BK674),"")</f>
        <v/>
      </c>
      <c r="BL675" s="22" t="str">
        <f t="shared" si="348"/>
        <v/>
      </c>
      <c r="BM675" s="22" t="str">
        <f t="shared" si="348"/>
        <v/>
      </c>
      <c r="BN675" s="22" t="str">
        <f t="shared" si="348"/>
        <v/>
      </c>
      <c r="BO675" s="22" t="str">
        <f t="shared" si="348"/>
        <v/>
      </c>
      <c r="BP675" s="22" t="str">
        <f t="shared" si="348"/>
        <v/>
      </c>
      <c r="BQ675" s="22" t="str">
        <f t="shared" si="348"/>
        <v/>
      </c>
      <c r="BR675" s="22" t="str">
        <f t="shared" si="348"/>
        <v/>
      </c>
      <c r="BS675" s="22" t="str">
        <f t="shared" si="348"/>
        <v/>
      </c>
      <c r="BT675" s="22" t="str">
        <f t="shared" si="348"/>
        <v/>
      </c>
      <c r="BU675" s="22" t="str">
        <f t="shared" si="348"/>
        <v/>
      </c>
      <c r="BV675" s="22" t="str">
        <f t="shared" si="348"/>
        <v/>
      </c>
    </row>
    <row r="676" spans="2:74" ht="30" customHeight="1" x14ac:dyDescent="0.2">
      <c r="B676" s="75"/>
      <c r="C676" s="75"/>
      <c r="D676" s="77"/>
      <c r="E676" s="49"/>
      <c r="F676" s="49"/>
      <c r="G676" s="50"/>
      <c r="H676" s="51"/>
      <c r="I676" s="50"/>
      <c r="J676" s="53"/>
      <c r="K676" s="55" t="str">
        <f t="shared" si="330"/>
        <v/>
      </c>
      <c r="L676" s="50" t="str">
        <f t="shared" si="331"/>
        <v/>
      </c>
      <c r="M676" s="50" t="str">
        <f t="shared" si="332"/>
        <v/>
      </c>
      <c r="N676" s="72" t="str">
        <f t="shared" si="333"/>
        <v/>
      </c>
      <c r="O676" s="72" t="str">
        <f t="shared" si="334"/>
        <v/>
      </c>
      <c r="P676" s="51" t="str">
        <f t="shared" si="335"/>
        <v/>
      </c>
      <c r="Q676" s="21"/>
      <c r="R676" s="68" t="str">
        <f t="shared" si="336"/>
        <v/>
      </c>
      <c r="S676" s="51" t="str">
        <f t="shared" si="337"/>
        <v/>
      </c>
      <c r="T676" s="24"/>
      <c r="U676" s="7" t="str">
        <f t="shared" si="321"/>
        <v/>
      </c>
      <c r="V676" s="8" t="str">
        <f t="shared" si="338"/>
        <v/>
      </c>
      <c r="W676" s="21"/>
      <c r="X676" s="14" t="str">
        <f t="shared" si="322"/>
        <v/>
      </c>
      <c r="Y676" s="14" t="str">
        <f t="shared" si="339"/>
        <v/>
      </c>
      <c r="Z676" s="8" t="str">
        <f t="shared" si="340"/>
        <v/>
      </c>
      <c r="AA676" s="24"/>
      <c r="AB676" s="4" t="str">
        <f>IF(B676="","",COUNT(B$3:B676))</f>
        <v/>
      </c>
      <c r="AC676" s="4" t="str">
        <f>IF(C676="","",COUNT(C$3:C676))</f>
        <v/>
      </c>
      <c r="AD676" s="4" t="str">
        <f>IF(D676="","",COUNT(D$3:D676))</f>
        <v/>
      </c>
      <c r="AE676" s="22" t="str">
        <f>IF(E676="","",COUNTA($E$3:E676))</f>
        <v/>
      </c>
      <c r="AF676" s="60" t="str">
        <f>IF(B676="",IF(OR($C676&lt;&gt;"",$D676&lt;&gt;"",$E676&lt;&gt;"",$F676&lt;&gt;""),INDEX(AF$3:AF675,MATCH(MAX(AB$3:AB675),AB$3:AB675,0),0),""),B676)</f>
        <v/>
      </c>
      <c r="AG676" s="60" t="str">
        <f>IF(C676="",IF(OR($B676&lt;&gt;"",$D676&lt;&gt;"",$E676&lt;&gt;"",$F676&lt;&gt;""),INDEX(AG$3:AG675,MATCH(MAX(AC$3:AC675),AC$3:AC675,0),0),""),C676)</f>
        <v/>
      </c>
      <c r="AH676" s="60" t="str">
        <f>IF(D676="",IF(OR($B676&lt;&gt;"",$C676&lt;&gt;"",$E676&lt;&gt;"",$F676&lt;&gt;""),INDEX(AH$3:AH675,MATCH(MAX(AD$3:AD675),AD$3:AD675,0),0),""),D676)</f>
        <v/>
      </c>
      <c r="AI676" s="19" t="str">
        <f t="shared" si="341"/>
        <v/>
      </c>
      <c r="AJ676" s="22" t="str">
        <f>IF(AK676="","",$AK676&amp;"@"&amp;AL676&amp;IF(AL676="","","@"&amp;COUNTIF($AI$3:AI676,AL676)))</f>
        <v/>
      </c>
      <c r="AK676" s="45" t="str">
        <f t="shared" si="342"/>
        <v/>
      </c>
      <c r="AL676" s="5" t="str">
        <f>IF(AI676="",IF(AND(F676&lt;&gt;"",E676=""),INDEX($AI$3:AI675,MATCH(MAX($AE$3:AE675),$AE$3:AE675,0),0),""),AI676)</f>
        <v/>
      </c>
      <c r="AM676" s="22" t="str">
        <f>IF(入力!F676="","",IFERROR(INDEX(設定!$B$3:$B$100003,IFERROR(MATCH("*"&amp;$F676&amp;"*",設定!B$3:B$100003,0),MATCH("*"&amp;$F676&amp;"*",設定!C$3:C$100003,0)),0),入力!F676))&amp;""</f>
        <v/>
      </c>
      <c r="AN676" s="22" t="str">
        <f>IF(AM676="","",IFERROR(IF(入力!I676="",INDEX(設定!$D$3:$D$100003,MATCH("*"&amp;$AM676&amp;"*",設定!B$3:B$100003,0),0),I676),I676))&amp;""</f>
        <v/>
      </c>
      <c r="AO676" s="22" t="str">
        <f t="shared" si="343"/>
        <v/>
      </c>
      <c r="AP676" s="22" t="str">
        <f t="shared" si="344"/>
        <v/>
      </c>
      <c r="AQ676" s="22" t="str">
        <f>IF(AM676="","",IFERROR(IF(入力!H676="",INDEX(設定!$E$3:$X$100003,MATCH("*"&amp;$AM676&amp;"*",設定!B$3:B$100003,0),MATCH($AK676,設定!$E$1:$X$1,1)),H676),H676))</f>
        <v/>
      </c>
      <c r="AR676" s="23" t="str">
        <f t="shared" si="345"/>
        <v/>
      </c>
      <c r="AS676" s="23" t="str">
        <f>IF(AND(AR676&lt;&gt;"",COUNTIF($AJ$3:AJ676,AJ676)=1),SUMIF($AJ$3:$AR$100003,AJ676,$AR$3:$AR$100003),"")</f>
        <v/>
      </c>
      <c r="AT676" s="23" t="str">
        <f>IF(AND(COUNTIF($AK$3:AK676,AK676)=COUNTIF($AK$3:AK100676,AK676),AK676&lt;&gt;""),SUMIF($AK$3:AK676,AK676,$AR$3:AR676),"")</f>
        <v/>
      </c>
      <c r="AU676" s="125"/>
      <c r="AV676" s="22" t="str">
        <f>IF(COUNT(BA676:BF676)=6,MAX($AV$3:AV675)+1,"")</f>
        <v/>
      </c>
      <c r="AW676" s="22" t="str">
        <f>IF(AX676="","",RANK(AX676,$AX$3:$AX$100003,1)+COUNTIF($AX$3:AX676,AX676)-1)</f>
        <v/>
      </c>
      <c r="AX676" s="22" t="str">
        <f t="shared" si="323"/>
        <v/>
      </c>
      <c r="AY676" s="22" t="str">
        <f>IF(AL676="","",IF(COUNTIF($AL$3:AL676,AL676)=1,1+MAX($AY$3:AY675),INDEX($AY$3:AY675,MATCH(AL676,$AL$3:AL676,0),0)))</f>
        <v/>
      </c>
      <c r="AZ676" s="22" t="str">
        <f>IF(AM676="","",IF(COUNTIF($AM$3:AM676,AM676)=1,1+MAX($AZ$3:AZ675),INDEX($AZ$3:AZ675,MATCH(AM676,$AM$3:AM676,0),0)))</f>
        <v/>
      </c>
      <c r="BA676" s="79" t="str">
        <f t="shared" si="324"/>
        <v/>
      </c>
      <c r="BB676" s="79" t="str">
        <f t="shared" si="325"/>
        <v/>
      </c>
      <c r="BC676" s="22" t="str">
        <f>IF($AL676="","",IF(COUNTIF(AL676,"*"&amp;BC$1&amp;"*"),COUNTIF(AL$3:AL676,"*"&amp;BC$1&amp;"*"),""))</f>
        <v/>
      </c>
      <c r="BD676" s="22" t="str">
        <f>IF($AL676="","",IF(COUNTIF(AM676,"*"&amp;BD$1&amp;"*"),COUNTIF(AM$3:AM676,"*"&amp;BD$1&amp;"*"),""))</f>
        <v/>
      </c>
      <c r="BE676" s="22" t="str">
        <f>IF($AL676="","",IF(COUNTIF(AN676,"*"&amp;BE$1&amp;"*"),COUNTIF(AN$3:AN676,"*"&amp;BE$1&amp;"*"),""))</f>
        <v/>
      </c>
      <c r="BF676" s="22" t="str">
        <f>IF($AL676="","",IF(COUNTIF(AO676,"*"&amp;BF$1&amp;"*"),COUNTIF(AO$3:AO676,"*"&amp;BF$1&amp;"*"),""))</f>
        <v/>
      </c>
      <c r="BG676" s="83" t="str">
        <f t="shared" si="326"/>
        <v/>
      </c>
      <c r="BH676" s="22" t="str">
        <f t="shared" si="327"/>
        <v/>
      </c>
      <c r="BI676" s="22" t="str">
        <f t="shared" si="328"/>
        <v/>
      </c>
      <c r="BK676" s="22" t="str">
        <f>IF($BK$1&gt;=1+MAX($BK$3:BK675),1+MAX($BK$3:BK675),"")</f>
        <v/>
      </c>
      <c r="BL676" s="22" t="str">
        <f t="shared" si="348"/>
        <v/>
      </c>
      <c r="BM676" s="22" t="str">
        <f t="shared" si="348"/>
        <v/>
      </c>
      <c r="BN676" s="22" t="str">
        <f t="shared" si="348"/>
        <v/>
      </c>
      <c r="BO676" s="22" t="str">
        <f t="shared" si="348"/>
        <v/>
      </c>
      <c r="BP676" s="22" t="str">
        <f t="shared" si="348"/>
        <v/>
      </c>
      <c r="BQ676" s="22" t="str">
        <f t="shared" si="348"/>
        <v/>
      </c>
      <c r="BR676" s="22" t="str">
        <f t="shared" si="348"/>
        <v/>
      </c>
      <c r="BS676" s="22" t="str">
        <f t="shared" si="348"/>
        <v/>
      </c>
      <c r="BT676" s="22" t="str">
        <f t="shared" si="348"/>
        <v/>
      </c>
      <c r="BU676" s="22" t="str">
        <f t="shared" si="348"/>
        <v/>
      </c>
      <c r="BV676" s="22" t="str">
        <f t="shared" si="348"/>
        <v/>
      </c>
    </row>
    <row r="677" spans="2:74" ht="30" customHeight="1" x14ac:dyDescent="0.2">
      <c r="B677" s="75"/>
      <c r="C677" s="75"/>
      <c r="D677" s="77"/>
      <c r="E677" s="49"/>
      <c r="F677" s="49"/>
      <c r="G677" s="50"/>
      <c r="H677" s="51"/>
      <c r="I677" s="50"/>
      <c r="J677" s="53"/>
      <c r="K677" s="55" t="str">
        <f t="shared" si="330"/>
        <v/>
      </c>
      <c r="L677" s="50" t="str">
        <f t="shared" si="331"/>
        <v/>
      </c>
      <c r="M677" s="50" t="str">
        <f t="shared" si="332"/>
        <v/>
      </c>
      <c r="N677" s="72" t="str">
        <f t="shared" si="333"/>
        <v/>
      </c>
      <c r="O677" s="72" t="str">
        <f t="shared" si="334"/>
        <v/>
      </c>
      <c r="P677" s="51" t="str">
        <f t="shared" si="335"/>
        <v/>
      </c>
      <c r="Q677" s="21"/>
      <c r="R677" s="68" t="str">
        <f t="shared" si="336"/>
        <v/>
      </c>
      <c r="S677" s="51" t="str">
        <f t="shared" si="337"/>
        <v/>
      </c>
      <c r="T677" s="24"/>
      <c r="U677" s="7" t="str">
        <f t="shared" si="321"/>
        <v/>
      </c>
      <c r="V677" s="8" t="str">
        <f t="shared" si="338"/>
        <v/>
      </c>
      <c r="W677" s="21"/>
      <c r="X677" s="14" t="str">
        <f t="shared" si="322"/>
        <v/>
      </c>
      <c r="Y677" s="14" t="str">
        <f t="shared" si="339"/>
        <v/>
      </c>
      <c r="Z677" s="8" t="str">
        <f t="shared" si="340"/>
        <v/>
      </c>
      <c r="AA677" s="24"/>
      <c r="AB677" s="4" t="str">
        <f>IF(B677="","",COUNT(B$3:B677))</f>
        <v/>
      </c>
      <c r="AC677" s="4" t="str">
        <f>IF(C677="","",COUNT(C$3:C677))</f>
        <v/>
      </c>
      <c r="AD677" s="4" t="str">
        <f>IF(D677="","",COUNT(D$3:D677))</f>
        <v/>
      </c>
      <c r="AE677" s="22" t="str">
        <f>IF(E677="","",COUNTA($E$3:E677))</f>
        <v/>
      </c>
      <c r="AF677" s="60" t="str">
        <f>IF(B677="",IF(OR($C677&lt;&gt;"",$D677&lt;&gt;"",$E677&lt;&gt;"",$F677&lt;&gt;""),INDEX(AF$3:AF676,MATCH(MAX(AB$3:AB676),AB$3:AB676,0),0),""),B677)</f>
        <v/>
      </c>
      <c r="AG677" s="60" t="str">
        <f>IF(C677="",IF(OR($B677&lt;&gt;"",$D677&lt;&gt;"",$E677&lt;&gt;"",$F677&lt;&gt;""),INDEX(AG$3:AG676,MATCH(MAX(AC$3:AC676),AC$3:AC676,0),0),""),C677)</f>
        <v/>
      </c>
      <c r="AH677" s="60" t="str">
        <f>IF(D677="",IF(OR($B677&lt;&gt;"",$C677&lt;&gt;"",$E677&lt;&gt;"",$F677&lt;&gt;""),INDEX(AH$3:AH676,MATCH(MAX(AD$3:AD676),AD$3:AD676,0),0),""),D677)</f>
        <v/>
      </c>
      <c r="AI677" s="19" t="str">
        <f t="shared" si="341"/>
        <v/>
      </c>
      <c r="AJ677" s="22" t="str">
        <f>IF(AK677="","",$AK677&amp;"@"&amp;AL677&amp;IF(AL677="","","@"&amp;COUNTIF($AI$3:AI677,AL677)))</f>
        <v/>
      </c>
      <c r="AK677" s="45" t="str">
        <f t="shared" si="342"/>
        <v/>
      </c>
      <c r="AL677" s="5" t="str">
        <f>IF(AI677="",IF(AND(F677&lt;&gt;"",E677=""),INDEX($AI$3:AI676,MATCH(MAX($AE$3:AE676),$AE$3:AE676,0),0),""),AI677)</f>
        <v/>
      </c>
      <c r="AM677" s="22" t="str">
        <f>IF(入力!F677="","",IFERROR(INDEX(設定!$B$3:$B$100003,IFERROR(MATCH("*"&amp;$F677&amp;"*",設定!B$3:B$100003,0),MATCH("*"&amp;$F677&amp;"*",設定!C$3:C$100003,0)),0),入力!F677))&amp;""</f>
        <v/>
      </c>
      <c r="AN677" s="22" t="str">
        <f>IF(AM677="","",IFERROR(IF(入力!I677="",INDEX(設定!$D$3:$D$100003,MATCH("*"&amp;$AM677&amp;"*",設定!B$3:B$100003,0),0),I677),I677))&amp;""</f>
        <v/>
      </c>
      <c r="AO677" s="22" t="str">
        <f t="shared" si="343"/>
        <v/>
      </c>
      <c r="AP677" s="22" t="str">
        <f t="shared" si="344"/>
        <v/>
      </c>
      <c r="AQ677" s="22" t="str">
        <f>IF(AM677="","",IFERROR(IF(入力!H677="",INDEX(設定!$E$3:$X$100003,MATCH("*"&amp;$AM677&amp;"*",設定!B$3:B$100003,0),MATCH($AK677,設定!$E$1:$X$1,1)),H677),H677))</f>
        <v/>
      </c>
      <c r="AR677" s="23" t="str">
        <f t="shared" si="345"/>
        <v/>
      </c>
      <c r="AS677" s="23" t="str">
        <f>IF(AND(AR677&lt;&gt;"",COUNTIF($AJ$3:AJ677,AJ677)=1),SUMIF($AJ$3:$AR$100003,AJ677,$AR$3:$AR$100003),"")</f>
        <v/>
      </c>
      <c r="AT677" s="23" t="str">
        <f>IF(AND(COUNTIF($AK$3:AK677,AK677)=COUNTIF($AK$3:AK100677,AK677),AK677&lt;&gt;""),SUMIF($AK$3:AK677,AK677,$AR$3:AR677),"")</f>
        <v/>
      </c>
      <c r="AU677" s="125"/>
      <c r="AV677" s="22" t="str">
        <f>IF(COUNT(BA677:BF677)=6,MAX($AV$3:AV676)+1,"")</f>
        <v/>
      </c>
      <c r="AW677" s="22" t="str">
        <f>IF(AX677="","",RANK(AX677,$AX$3:$AX$100003,1)+COUNTIF($AX$3:AX677,AX677)-1)</f>
        <v/>
      </c>
      <c r="AX677" s="22" t="str">
        <f t="shared" si="323"/>
        <v/>
      </c>
      <c r="AY677" s="22" t="str">
        <f>IF(AL677="","",IF(COUNTIF($AL$3:AL677,AL677)=1,1+MAX($AY$3:AY676),INDEX($AY$3:AY676,MATCH(AL677,$AL$3:AL677,0),0)))</f>
        <v/>
      </c>
      <c r="AZ677" s="22" t="str">
        <f>IF(AM677="","",IF(COUNTIF($AM$3:AM677,AM677)=1,1+MAX($AZ$3:AZ676),INDEX($AZ$3:AZ676,MATCH(AM677,$AM$3:AM677,0),0)))</f>
        <v/>
      </c>
      <c r="BA677" s="79" t="str">
        <f t="shared" si="324"/>
        <v/>
      </c>
      <c r="BB677" s="79" t="str">
        <f t="shared" si="325"/>
        <v/>
      </c>
      <c r="BC677" s="22" t="str">
        <f>IF($AL677="","",IF(COUNTIF(AL677,"*"&amp;BC$1&amp;"*"),COUNTIF(AL$3:AL677,"*"&amp;BC$1&amp;"*"),""))</f>
        <v/>
      </c>
      <c r="BD677" s="22" t="str">
        <f>IF($AL677="","",IF(COUNTIF(AM677,"*"&amp;BD$1&amp;"*"),COUNTIF(AM$3:AM677,"*"&amp;BD$1&amp;"*"),""))</f>
        <v/>
      </c>
      <c r="BE677" s="22" t="str">
        <f>IF($AL677="","",IF(COUNTIF(AN677,"*"&amp;BE$1&amp;"*"),COUNTIF(AN$3:AN677,"*"&amp;BE$1&amp;"*"),""))</f>
        <v/>
      </c>
      <c r="BF677" s="22" t="str">
        <f>IF($AL677="","",IF(COUNTIF(AO677,"*"&amp;BF$1&amp;"*"),COUNTIF(AO$3:AO677,"*"&amp;BF$1&amp;"*"),""))</f>
        <v/>
      </c>
      <c r="BG677" s="83" t="str">
        <f t="shared" si="326"/>
        <v/>
      </c>
      <c r="BH677" s="22" t="str">
        <f t="shared" si="327"/>
        <v/>
      </c>
      <c r="BI677" s="22" t="str">
        <f t="shared" si="328"/>
        <v/>
      </c>
      <c r="BK677" s="22" t="str">
        <f>IF($BK$1&gt;=1+MAX($BK$3:BK676),1+MAX($BK$3:BK676),"")</f>
        <v/>
      </c>
      <c r="BL677" s="22" t="str">
        <f t="shared" si="348"/>
        <v/>
      </c>
      <c r="BM677" s="22" t="str">
        <f t="shared" si="348"/>
        <v/>
      </c>
      <c r="BN677" s="22" t="str">
        <f t="shared" si="348"/>
        <v/>
      </c>
      <c r="BO677" s="22" t="str">
        <f t="shared" si="348"/>
        <v/>
      </c>
      <c r="BP677" s="22" t="str">
        <f t="shared" si="348"/>
        <v/>
      </c>
      <c r="BQ677" s="22" t="str">
        <f t="shared" si="348"/>
        <v/>
      </c>
      <c r="BR677" s="22" t="str">
        <f t="shared" si="348"/>
        <v/>
      </c>
      <c r="BS677" s="22" t="str">
        <f t="shared" si="348"/>
        <v/>
      </c>
      <c r="BT677" s="22" t="str">
        <f t="shared" si="348"/>
        <v/>
      </c>
      <c r="BU677" s="22" t="str">
        <f t="shared" si="348"/>
        <v/>
      </c>
      <c r="BV677" s="22" t="str">
        <f t="shared" si="348"/>
        <v/>
      </c>
    </row>
    <row r="678" spans="2:74" ht="30" customHeight="1" x14ac:dyDescent="0.2">
      <c r="B678" s="75"/>
      <c r="C678" s="75"/>
      <c r="D678" s="77"/>
      <c r="E678" s="49"/>
      <c r="F678" s="49"/>
      <c r="G678" s="50"/>
      <c r="H678" s="51"/>
      <c r="I678" s="50"/>
      <c r="J678" s="53"/>
      <c r="K678" s="55" t="str">
        <f t="shared" si="330"/>
        <v/>
      </c>
      <c r="L678" s="50" t="str">
        <f t="shared" si="331"/>
        <v/>
      </c>
      <c r="M678" s="50" t="str">
        <f t="shared" si="332"/>
        <v/>
      </c>
      <c r="N678" s="72" t="str">
        <f t="shared" si="333"/>
        <v/>
      </c>
      <c r="O678" s="72" t="str">
        <f t="shared" si="334"/>
        <v/>
      </c>
      <c r="P678" s="51" t="str">
        <f t="shared" si="335"/>
        <v/>
      </c>
      <c r="Q678" s="21"/>
      <c r="R678" s="68" t="str">
        <f t="shared" si="336"/>
        <v/>
      </c>
      <c r="S678" s="51" t="str">
        <f t="shared" si="337"/>
        <v/>
      </c>
      <c r="T678" s="24"/>
      <c r="U678" s="7" t="str">
        <f t="shared" si="321"/>
        <v/>
      </c>
      <c r="V678" s="8" t="str">
        <f t="shared" si="338"/>
        <v/>
      </c>
      <c r="W678" s="21"/>
      <c r="X678" s="14" t="str">
        <f t="shared" si="322"/>
        <v/>
      </c>
      <c r="Y678" s="14" t="str">
        <f t="shared" si="339"/>
        <v/>
      </c>
      <c r="Z678" s="8" t="str">
        <f t="shared" si="340"/>
        <v/>
      </c>
      <c r="AA678" s="24"/>
      <c r="AB678" s="4" t="str">
        <f>IF(B678="","",COUNT(B$3:B678))</f>
        <v/>
      </c>
      <c r="AC678" s="4" t="str">
        <f>IF(C678="","",COUNT(C$3:C678))</f>
        <v/>
      </c>
      <c r="AD678" s="4" t="str">
        <f>IF(D678="","",COUNT(D$3:D678))</f>
        <v/>
      </c>
      <c r="AE678" s="22" t="str">
        <f>IF(E678="","",COUNTA($E$3:E678))</f>
        <v/>
      </c>
      <c r="AF678" s="60" t="str">
        <f>IF(B678="",IF(OR($C678&lt;&gt;"",$D678&lt;&gt;"",$E678&lt;&gt;"",$F678&lt;&gt;""),INDEX(AF$3:AF677,MATCH(MAX(AB$3:AB677),AB$3:AB677,0),0),""),B678)</f>
        <v/>
      </c>
      <c r="AG678" s="60" t="str">
        <f>IF(C678="",IF(OR($B678&lt;&gt;"",$D678&lt;&gt;"",$E678&lt;&gt;"",$F678&lt;&gt;""),INDEX(AG$3:AG677,MATCH(MAX(AC$3:AC677),AC$3:AC677,0),0),""),C678)</f>
        <v/>
      </c>
      <c r="AH678" s="60" t="str">
        <f>IF(D678="",IF(OR($B678&lt;&gt;"",$C678&lt;&gt;"",$E678&lt;&gt;"",$F678&lt;&gt;""),INDEX(AH$3:AH677,MATCH(MAX(AD$3:AD677),AD$3:AD677,0),0),""),D678)</f>
        <v/>
      </c>
      <c r="AI678" s="19" t="str">
        <f t="shared" si="341"/>
        <v/>
      </c>
      <c r="AJ678" s="22" t="str">
        <f>IF(AK678="","",$AK678&amp;"@"&amp;AL678&amp;IF(AL678="","","@"&amp;COUNTIF($AI$3:AI678,AL678)))</f>
        <v/>
      </c>
      <c r="AK678" s="45" t="str">
        <f t="shared" si="342"/>
        <v/>
      </c>
      <c r="AL678" s="5" t="str">
        <f>IF(AI678="",IF(AND(F678&lt;&gt;"",E678=""),INDEX($AI$3:AI677,MATCH(MAX($AE$3:AE677),$AE$3:AE677,0),0),""),AI678)</f>
        <v/>
      </c>
      <c r="AM678" s="22" t="str">
        <f>IF(入力!F678="","",IFERROR(INDEX(設定!$B$3:$B$100003,IFERROR(MATCH("*"&amp;$F678&amp;"*",設定!B$3:B$100003,0),MATCH("*"&amp;$F678&amp;"*",設定!C$3:C$100003,0)),0),入力!F678))&amp;""</f>
        <v/>
      </c>
      <c r="AN678" s="22" t="str">
        <f>IF(AM678="","",IFERROR(IF(入力!I678="",INDEX(設定!$D$3:$D$100003,MATCH("*"&amp;$AM678&amp;"*",設定!B$3:B$100003,0),0),I678),I678))&amp;""</f>
        <v/>
      </c>
      <c r="AO678" s="22" t="str">
        <f t="shared" si="343"/>
        <v/>
      </c>
      <c r="AP678" s="22" t="str">
        <f t="shared" si="344"/>
        <v/>
      </c>
      <c r="AQ678" s="22" t="str">
        <f>IF(AM678="","",IFERROR(IF(入力!H678="",INDEX(設定!$E$3:$X$100003,MATCH("*"&amp;$AM678&amp;"*",設定!B$3:B$100003,0),MATCH($AK678,設定!$E$1:$X$1,1)),H678),H678))</f>
        <v/>
      </c>
      <c r="AR678" s="23" t="str">
        <f t="shared" si="345"/>
        <v/>
      </c>
      <c r="AS678" s="23" t="str">
        <f>IF(AND(AR678&lt;&gt;"",COUNTIF($AJ$3:AJ678,AJ678)=1),SUMIF($AJ$3:$AR$100003,AJ678,$AR$3:$AR$100003),"")</f>
        <v/>
      </c>
      <c r="AT678" s="23" t="str">
        <f>IF(AND(COUNTIF($AK$3:AK678,AK678)=COUNTIF($AK$3:AK100678,AK678),AK678&lt;&gt;""),SUMIF($AK$3:AK678,AK678,$AR$3:AR678),"")</f>
        <v/>
      </c>
      <c r="AU678" s="125"/>
      <c r="AV678" s="22" t="str">
        <f>IF(COUNT(BA678:BF678)=6,MAX($AV$3:AV677)+1,"")</f>
        <v/>
      </c>
      <c r="AW678" s="22" t="str">
        <f>IF(AX678="","",RANK(AX678,$AX$3:$AX$100003,1)+COUNTIF($AX$3:AX678,AX678)-1)</f>
        <v/>
      </c>
      <c r="AX678" s="22" t="str">
        <f t="shared" si="323"/>
        <v/>
      </c>
      <c r="AY678" s="22" t="str">
        <f>IF(AL678="","",IF(COUNTIF($AL$3:AL678,AL678)=1,1+MAX($AY$3:AY677),INDEX($AY$3:AY677,MATCH(AL678,$AL$3:AL678,0),0)))</f>
        <v/>
      </c>
      <c r="AZ678" s="22" t="str">
        <f>IF(AM678="","",IF(COUNTIF($AM$3:AM678,AM678)=1,1+MAX($AZ$3:AZ677),INDEX($AZ$3:AZ677,MATCH(AM678,$AM$3:AM678,0),0)))</f>
        <v/>
      </c>
      <c r="BA678" s="79" t="str">
        <f t="shared" si="324"/>
        <v/>
      </c>
      <c r="BB678" s="79" t="str">
        <f t="shared" si="325"/>
        <v/>
      </c>
      <c r="BC678" s="22" t="str">
        <f>IF($AL678="","",IF(COUNTIF(AL678,"*"&amp;BC$1&amp;"*"),COUNTIF(AL$3:AL678,"*"&amp;BC$1&amp;"*"),""))</f>
        <v/>
      </c>
      <c r="BD678" s="22" t="str">
        <f>IF($AL678="","",IF(COUNTIF(AM678,"*"&amp;BD$1&amp;"*"),COUNTIF(AM$3:AM678,"*"&amp;BD$1&amp;"*"),""))</f>
        <v/>
      </c>
      <c r="BE678" s="22" t="str">
        <f>IF($AL678="","",IF(COUNTIF(AN678,"*"&amp;BE$1&amp;"*"),COUNTIF(AN$3:AN678,"*"&amp;BE$1&amp;"*"),""))</f>
        <v/>
      </c>
      <c r="BF678" s="22" t="str">
        <f>IF($AL678="","",IF(COUNTIF(AO678,"*"&amp;BF$1&amp;"*"),COUNTIF(AO$3:AO678,"*"&amp;BF$1&amp;"*"),""))</f>
        <v/>
      </c>
      <c r="BG678" s="83" t="str">
        <f t="shared" si="326"/>
        <v/>
      </c>
      <c r="BH678" s="22" t="str">
        <f t="shared" si="327"/>
        <v/>
      </c>
      <c r="BI678" s="22" t="str">
        <f t="shared" si="328"/>
        <v/>
      </c>
      <c r="BK678" s="22" t="str">
        <f>IF($BK$1&gt;=1+MAX($BK$3:BK677),1+MAX($BK$3:BK677),"")</f>
        <v/>
      </c>
      <c r="BL678" s="22" t="str">
        <f t="shared" si="348"/>
        <v/>
      </c>
      <c r="BM678" s="22" t="str">
        <f t="shared" si="348"/>
        <v/>
      </c>
      <c r="BN678" s="22" t="str">
        <f t="shared" si="348"/>
        <v/>
      </c>
      <c r="BO678" s="22" t="str">
        <f t="shared" si="348"/>
        <v/>
      </c>
      <c r="BP678" s="22" t="str">
        <f t="shared" si="348"/>
        <v/>
      </c>
      <c r="BQ678" s="22" t="str">
        <f t="shared" si="348"/>
        <v/>
      </c>
      <c r="BR678" s="22" t="str">
        <f t="shared" si="348"/>
        <v/>
      </c>
      <c r="BS678" s="22" t="str">
        <f t="shared" si="348"/>
        <v/>
      </c>
      <c r="BT678" s="22" t="str">
        <f t="shared" si="348"/>
        <v/>
      </c>
      <c r="BU678" s="22" t="str">
        <f t="shared" si="348"/>
        <v/>
      </c>
      <c r="BV678" s="22" t="str">
        <f t="shared" si="348"/>
        <v/>
      </c>
    </row>
    <row r="679" spans="2:74" ht="30" customHeight="1" x14ac:dyDescent="0.2">
      <c r="B679" s="75"/>
      <c r="C679" s="75"/>
      <c r="D679" s="77"/>
      <c r="E679" s="49"/>
      <c r="F679" s="49"/>
      <c r="G679" s="50"/>
      <c r="H679" s="51"/>
      <c r="I679" s="50"/>
      <c r="J679" s="53"/>
      <c r="K679" s="55" t="str">
        <f t="shared" si="330"/>
        <v/>
      </c>
      <c r="L679" s="50" t="str">
        <f t="shared" si="331"/>
        <v/>
      </c>
      <c r="M679" s="50" t="str">
        <f t="shared" si="332"/>
        <v/>
      </c>
      <c r="N679" s="72" t="str">
        <f t="shared" si="333"/>
        <v/>
      </c>
      <c r="O679" s="72" t="str">
        <f t="shared" si="334"/>
        <v/>
      </c>
      <c r="P679" s="51" t="str">
        <f t="shared" si="335"/>
        <v/>
      </c>
      <c r="Q679" s="21"/>
      <c r="R679" s="68" t="str">
        <f t="shared" si="336"/>
        <v/>
      </c>
      <c r="S679" s="51" t="str">
        <f t="shared" si="337"/>
        <v/>
      </c>
      <c r="T679" s="24"/>
      <c r="U679" s="7" t="str">
        <f t="shared" si="321"/>
        <v/>
      </c>
      <c r="V679" s="8" t="str">
        <f t="shared" si="338"/>
        <v/>
      </c>
      <c r="W679" s="21"/>
      <c r="X679" s="14" t="str">
        <f t="shared" si="322"/>
        <v/>
      </c>
      <c r="Y679" s="14" t="str">
        <f t="shared" si="339"/>
        <v/>
      </c>
      <c r="Z679" s="8" t="str">
        <f t="shared" si="340"/>
        <v/>
      </c>
      <c r="AA679" s="24"/>
      <c r="AB679" s="4" t="str">
        <f>IF(B679="","",COUNT(B$3:B679))</f>
        <v/>
      </c>
      <c r="AC679" s="4" t="str">
        <f>IF(C679="","",COUNT(C$3:C679))</f>
        <v/>
      </c>
      <c r="AD679" s="4" t="str">
        <f>IF(D679="","",COUNT(D$3:D679))</f>
        <v/>
      </c>
      <c r="AE679" s="22" t="str">
        <f>IF(E679="","",COUNTA($E$3:E679))</f>
        <v/>
      </c>
      <c r="AF679" s="60" t="str">
        <f>IF(B679="",IF(OR($C679&lt;&gt;"",$D679&lt;&gt;"",$E679&lt;&gt;"",$F679&lt;&gt;""),INDEX(AF$3:AF678,MATCH(MAX(AB$3:AB678),AB$3:AB678,0),0),""),B679)</f>
        <v/>
      </c>
      <c r="AG679" s="60" t="str">
        <f>IF(C679="",IF(OR($B679&lt;&gt;"",$D679&lt;&gt;"",$E679&lt;&gt;"",$F679&lt;&gt;""),INDEX(AG$3:AG678,MATCH(MAX(AC$3:AC678),AC$3:AC678,0),0),""),C679)</f>
        <v/>
      </c>
      <c r="AH679" s="60" t="str">
        <f>IF(D679="",IF(OR($B679&lt;&gt;"",$C679&lt;&gt;"",$E679&lt;&gt;"",$F679&lt;&gt;""),INDEX(AH$3:AH678,MATCH(MAX(AD$3:AD678),AD$3:AD678,0),0),""),D679)</f>
        <v/>
      </c>
      <c r="AI679" s="19" t="str">
        <f t="shared" si="341"/>
        <v/>
      </c>
      <c r="AJ679" s="22" t="str">
        <f>IF(AK679="","",$AK679&amp;"@"&amp;AL679&amp;IF(AL679="","","@"&amp;COUNTIF($AI$3:AI679,AL679)))</f>
        <v/>
      </c>
      <c r="AK679" s="45" t="str">
        <f t="shared" si="342"/>
        <v/>
      </c>
      <c r="AL679" s="5" t="str">
        <f>IF(AI679="",IF(AND(F679&lt;&gt;"",E679=""),INDEX($AI$3:AI678,MATCH(MAX($AE$3:AE678),$AE$3:AE678,0),0),""),AI679)</f>
        <v/>
      </c>
      <c r="AM679" s="22" t="str">
        <f>IF(入力!F679="","",IFERROR(INDEX(設定!$B$3:$B$100003,IFERROR(MATCH("*"&amp;$F679&amp;"*",設定!B$3:B$100003,0),MATCH("*"&amp;$F679&amp;"*",設定!C$3:C$100003,0)),0),入力!F679))&amp;""</f>
        <v/>
      </c>
      <c r="AN679" s="22" t="str">
        <f>IF(AM679="","",IFERROR(IF(入力!I679="",INDEX(設定!$D$3:$D$100003,MATCH("*"&amp;$AM679&amp;"*",設定!B$3:B$100003,0),0),I679),I679))&amp;""</f>
        <v/>
      </c>
      <c r="AO679" s="22" t="str">
        <f t="shared" si="343"/>
        <v/>
      </c>
      <c r="AP679" s="22" t="str">
        <f t="shared" si="344"/>
        <v/>
      </c>
      <c r="AQ679" s="22" t="str">
        <f>IF(AM679="","",IFERROR(IF(入力!H679="",INDEX(設定!$E$3:$X$100003,MATCH("*"&amp;$AM679&amp;"*",設定!B$3:B$100003,0),MATCH($AK679,設定!$E$1:$X$1,1)),H679),H679))</f>
        <v/>
      </c>
      <c r="AR679" s="23" t="str">
        <f t="shared" si="345"/>
        <v/>
      </c>
      <c r="AS679" s="23" t="str">
        <f>IF(AND(AR679&lt;&gt;"",COUNTIF($AJ$3:AJ679,AJ679)=1),SUMIF($AJ$3:$AR$100003,AJ679,$AR$3:$AR$100003),"")</f>
        <v/>
      </c>
      <c r="AT679" s="23" t="str">
        <f>IF(AND(COUNTIF($AK$3:AK679,AK679)=COUNTIF($AK$3:AK100679,AK679),AK679&lt;&gt;""),SUMIF($AK$3:AK679,AK679,$AR$3:AR679),"")</f>
        <v/>
      </c>
      <c r="AU679" s="125"/>
      <c r="AV679" s="22" t="str">
        <f>IF(COUNT(BA679:BF679)=6,MAX($AV$3:AV678)+1,"")</f>
        <v/>
      </c>
      <c r="AW679" s="22" t="str">
        <f>IF(AX679="","",RANK(AX679,$AX$3:$AX$100003,1)+COUNTIF($AX$3:AX679,AX679)-1)</f>
        <v/>
      </c>
      <c r="AX679" s="22" t="str">
        <f t="shared" si="323"/>
        <v/>
      </c>
      <c r="AY679" s="22" t="str">
        <f>IF(AL679="","",IF(COUNTIF($AL$3:AL679,AL679)=1,1+MAX($AY$3:AY678),INDEX($AY$3:AY678,MATCH(AL679,$AL$3:AL679,0),0)))</f>
        <v/>
      </c>
      <c r="AZ679" s="22" t="str">
        <f>IF(AM679="","",IF(COUNTIF($AM$3:AM679,AM679)=1,1+MAX($AZ$3:AZ678),INDEX($AZ$3:AZ678,MATCH(AM679,$AM$3:AM679,0),0)))</f>
        <v/>
      </c>
      <c r="BA679" s="79" t="str">
        <f t="shared" si="324"/>
        <v/>
      </c>
      <c r="BB679" s="79" t="str">
        <f t="shared" si="325"/>
        <v/>
      </c>
      <c r="BC679" s="22" t="str">
        <f>IF($AL679="","",IF(COUNTIF(AL679,"*"&amp;BC$1&amp;"*"),COUNTIF(AL$3:AL679,"*"&amp;BC$1&amp;"*"),""))</f>
        <v/>
      </c>
      <c r="BD679" s="22" t="str">
        <f>IF($AL679="","",IF(COUNTIF(AM679,"*"&amp;BD$1&amp;"*"),COUNTIF(AM$3:AM679,"*"&amp;BD$1&amp;"*"),""))</f>
        <v/>
      </c>
      <c r="BE679" s="22" t="str">
        <f>IF($AL679="","",IF(COUNTIF(AN679,"*"&amp;BE$1&amp;"*"),COUNTIF(AN$3:AN679,"*"&amp;BE$1&amp;"*"),""))</f>
        <v/>
      </c>
      <c r="BF679" s="22" t="str">
        <f>IF($AL679="","",IF(COUNTIF(AO679,"*"&amp;BF$1&amp;"*"),COUNTIF(AO$3:AO679,"*"&amp;BF$1&amp;"*"),""))</f>
        <v/>
      </c>
      <c r="BG679" s="83" t="str">
        <f t="shared" si="326"/>
        <v/>
      </c>
      <c r="BH679" s="22" t="str">
        <f t="shared" si="327"/>
        <v/>
      </c>
      <c r="BI679" s="22" t="str">
        <f t="shared" si="328"/>
        <v/>
      </c>
      <c r="BK679" s="22" t="str">
        <f>IF($BK$1&gt;=1+MAX($BK$3:BK678),1+MAX($BK$3:BK678),"")</f>
        <v/>
      </c>
      <c r="BL679" s="22" t="str">
        <f t="shared" si="348"/>
        <v/>
      </c>
      <c r="BM679" s="22" t="str">
        <f t="shared" si="348"/>
        <v/>
      </c>
      <c r="BN679" s="22" t="str">
        <f t="shared" si="348"/>
        <v/>
      </c>
      <c r="BO679" s="22" t="str">
        <f t="shared" si="348"/>
        <v/>
      </c>
      <c r="BP679" s="22" t="str">
        <f t="shared" si="348"/>
        <v/>
      </c>
      <c r="BQ679" s="22" t="str">
        <f t="shared" si="348"/>
        <v/>
      </c>
      <c r="BR679" s="22" t="str">
        <f t="shared" si="348"/>
        <v/>
      </c>
      <c r="BS679" s="22" t="str">
        <f t="shared" si="348"/>
        <v/>
      </c>
      <c r="BT679" s="22" t="str">
        <f t="shared" si="348"/>
        <v/>
      </c>
      <c r="BU679" s="22" t="str">
        <f t="shared" si="348"/>
        <v/>
      </c>
      <c r="BV679" s="22" t="str">
        <f t="shared" si="348"/>
        <v/>
      </c>
    </row>
    <row r="680" spans="2:74" ht="30" customHeight="1" x14ac:dyDescent="0.2">
      <c r="B680" s="75"/>
      <c r="C680" s="75"/>
      <c r="D680" s="77"/>
      <c r="E680" s="49"/>
      <c r="F680" s="49"/>
      <c r="G680" s="50"/>
      <c r="H680" s="51"/>
      <c r="I680" s="50"/>
      <c r="J680" s="53"/>
      <c r="K680" s="55" t="str">
        <f t="shared" si="330"/>
        <v/>
      </c>
      <c r="L680" s="50" t="str">
        <f t="shared" si="331"/>
        <v/>
      </c>
      <c r="M680" s="50" t="str">
        <f t="shared" si="332"/>
        <v/>
      </c>
      <c r="N680" s="72" t="str">
        <f t="shared" si="333"/>
        <v/>
      </c>
      <c r="O680" s="72" t="str">
        <f t="shared" si="334"/>
        <v/>
      </c>
      <c r="P680" s="51" t="str">
        <f t="shared" si="335"/>
        <v/>
      </c>
      <c r="Q680" s="21"/>
      <c r="R680" s="68" t="str">
        <f t="shared" si="336"/>
        <v/>
      </c>
      <c r="S680" s="51" t="str">
        <f t="shared" si="337"/>
        <v/>
      </c>
      <c r="T680" s="24"/>
      <c r="U680" s="7" t="str">
        <f t="shared" si="321"/>
        <v/>
      </c>
      <c r="V680" s="8" t="str">
        <f t="shared" si="338"/>
        <v/>
      </c>
      <c r="W680" s="21"/>
      <c r="X680" s="14" t="str">
        <f t="shared" si="322"/>
        <v/>
      </c>
      <c r="Y680" s="14" t="str">
        <f t="shared" si="339"/>
        <v/>
      </c>
      <c r="Z680" s="8" t="str">
        <f t="shared" si="340"/>
        <v/>
      </c>
      <c r="AA680" s="24"/>
      <c r="AB680" s="4" t="str">
        <f>IF(B680="","",COUNT(B$3:B680))</f>
        <v/>
      </c>
      <c r="AC680" s="4" t="str">
        <f>IF(C680="","",COUNT(C$3:C680))</f>
        <v/>
      </c>
      <c r="AD680" s="4" t="str">
        <f>IF(D680="","",COUNT(D$3:D680))</f>
        <v/>
      </c>
      <c r="AE680" s="22" t="str">
        <f>IF(E680="","",COUNTA($E$3:E680))</f>
        <v/>
      </c>
      <c r="AF680" s="60" t="str">
        <f>IF(B680="",IF(OR($C680&lt;&gt;"",$D680&lt;&gt;"",$E680&lt;&gt;"",$F680&lt;&gt;""),INDEX(AF$3:AF679,MATCH(MAX(AB$3:AB679),AB$3:AB679,0),0),""),B680)</f>
        <v/>
      </c>
      <c r="AG680" s="60" t="str">
        <f>IF(C680="",IF(OR($B680&lt;&gt;"",$D680&lt;&gt;"",$E680&lt;&gt;"",$F680&lt;&gt;""),INDEX(AG$3:AG679,MATCH(MAX(AC$3:AC679),AC$3:AC679,0),0),""),C680)</f>
        <v/>
      </c>
      <c r="AH680" s="60" t="str">
        <f>IF(D680="",IF(OR($B680&lt;&gt;"",$C680&lt;&gt;"",$E680&lt;&gt;"",$F680&lt;&gt;""),INDEX(AH$3:AH679,MATCH(MAX(AD$3:AD679),AD$3:AD679,0),0),""),D680)</f>
        <v/>
      </c>
      <c r="AI680" s="19" t="str">
        <f t="shared" si="341"/>
        <v/>
      </c>
      <c r="AJ680" s="22" t="str">
        <f>IF(AK680="","",$AK680&amp;"@"&amp;AL680&amp;IF(AL680="","","@"&amp;COUNTIF($AI$3:AI680,AL680)))</f>
        <v/>
      </c>
      <c r="AK680" s="45" t="str">
        <f t="shared" si="342"/>
        <v/>
      </c>
      <c r="AL680" s="5" t="str">
        <f>IF(AI680="",IF(AND(F680&lt;&gt;"",E680=""),INDEX($AI$3:AI679,MATCH(MAX($AE$3:AE679),$AE$3:AE679,0),0),""),AI680)</f>
        <v/>
      </c>
      <c r="AM680" s="22" t="str">
        <f>IF(入力!F680="","",IFERROR(INDEX(設定!$B$3:$B$100003,IFERROR(MATCH("*"&amp;$F680&amp;"*",設定!B$3:B$100003,0),MATCH("*"&amp;$F680&amp;"*",設定!C$3:C$100003,0)),0),入力!F680))&amp;""</f>
        <v/>
      </c>
      <c r="AN680" s="22" t="str">
        <f>IF(AM680="","",IFERROR(IF(入力!I680="",INDEX(設定!$D$3:$D$100003,MATCH("*"&amp;$AM680&amp;"*",設定!B$3:B$100003,0),0),I680),I680))&amp;""</f>
        <v/>
      </c>
      <c r="AO680" s="22" t="str">
        <f t="shared" si="343"/>
        <v/>
      </c>
      <c r="AP680" s="22" t="str">
        <f t="shared" si="344"/>
        <v/>
      </c>
      <c r="AQ680" s="22" t="str">
        <f>IF(AM680="","",IFERROR(IF(入力!H680="",INDEX(設定!$E$3:$X$100003,MATCH("*"&amp;$AM680&amp;"*",設定!B$3:B$100003,0),MATCH($AK680,設定!$E$1:$X$1,1)),H680),H680))</f>
        <v/>
      </c>
      <c r="AR680" s="23" t="str">
        <f t="shared" si="345"/>
        <v/>
      </c>
      <c r="AS680" s="23" t="str">
        <f>IF(AND(AR680&lt;&gt;"",COUNTIF($AJ$3:AJ680,AJ680)=1),SUMIF($AJ$3:$AR$100003,AJ680,$AR$3:$AR$100003),"")</f>
        <v/>
      </c>
      <c r="AT680" s="23" t="str">
        <f>IF(AND(COUNTIF($AK$3:AK680,AK680)=COUNTIF($AK$3:AK100680,AK680),AK680&lt;&gt;""),SUMIF($AK$3:AK680,AK680,$AR$3:AR680),"")</f>
        <v/>
      </c>
      <c r="AU680" s="125"/>
      <c r="AV680" s="22" t="str">
        <f>IF(COUNT(BA680:BF680)=6,MAX($AV$3:AV679)+1,"")</f>
        <v/>
      </c>
      <c r="AW680" s="22" t="str">
        <f>IF(AX680="","",RANK(AX680,$AX$3:$AX$100003,1)+COUNTIF($AX$3:AX680,AX680)-1)</f>
        <v/>
      </c>
      <c r="AX680" s="22" t="str">
        <f t="shared" si="323"/>
        <v/>
      </c>
      <c r="AY680" s="22" t="str">
        <f>IF(AL680="","",IF(COUNTIF($AL$3:AL680,AL680)=1,1+MAX($AY$3:AY679),INDEX($AY$3:AY679,MATCH(AL680,$AL$3:AL680,0),0)))</f>
        <v/>
      </c>
      <c r="AZ680" s="22" t="str">
        <f>IF(AM680="","",IF(COUNTIF($AM$3:AM680,AM680)=1,1+MAX($AZ$3:AZ679),INDEX($AZ$3:AZ679,MATCH(AM680,$AM$3:AM680,0),0)))</f>
        <v/>
      </c>
      <c r="BA680" s="79" t="str">
        <f t="shared" si="324"/>
        <v/>
      </c>
      <c r="BB680" s="79" t="str">
        <f t="shared" si="325"/>
        <v/>
      </c>
      <c r="BC680" s="22" t="str">
        <f>IF($AL680="","",IF(COUNTIF(AL680,"*"&amp;BC$1&amp;"*"),COUNTIF(AL$3:AL680,"*"&amp;BC$1&amp;"*"),""))</f>
        <v/>
      </c>
      <c r="BD680" s="22" t="str">
        <f>IF($AL680="","",IF(COUNTIF(AM680,"*"&amp;BD$1&amp;"*"),COUNTIF(AM$3:AM680,"*"&amp;BD$1&amp;"*"),""))</f>
        <v/>
      </c>
      <c r="BE680" s="22" t="str">
        <f>IF($AL680="","",IF(COUNTIF(AN680,"*"&amp;BE$1&amp;"*"),COUNTIF(AN$3:AN680,"*"&amp;BE$1&amp;"*"),""))</f>
        <v/>
      </c>
      <c r="BF680" s="22" t="str">
        <f>IF($AL680="","",IF(COUNTIF(AO680,"*"&amp;BF$1&amp;"*"),COUNTIF(AO$3:AO680,"*"&amp;BF$1&amp;"*"),""))</f>
        <v/>
      </c>
      <c r="BG680" s="83" t="str">
        <f t="shared" si="326"/>
        <v/>
      </c>
      <c r="BH680" s="22" t="str">
        <f t="shared" si="327"/>
        <v/>
      </c>
      <c r="BI680" s="22" t="str">
        <f t="shared" si="328"/>
        <v/>
      </c>
      <c r="BK680" s="22" t="str">
        <f>IF($BK$1&gt;=1+MAX($BK$3:BK679),1+MAX($BK$3:BK679),"")</f>
        <v/>
      </c>
      <c r="BL680" s="22" t="str">
        <f t="shared" si="348"/>
        <v/>
      </c>
      <c r="BM680" s="22" t="str">
        <f t="shared" si="348"/>
        <v/>
      </c>
      <c r="BN680" s="22" t="str">
        <f t="shared" si="348"/>
        <v/>
      </c>
      <c r="BO680" s="22" t="str">
        <f t="shared" si="348"/>
        <v/>
      </c>
      <c r="BP680" s="22" t="str">
        <f t="shared" si="348"/>
        <v/>
      </c>
      <c r="BQ680" s="22" t="str">
        <f t="shared" si="348"/>
        <v/>
      </c>
      <c r="BR680" s="22" t="str">
        <f t="shared" si="348"/>
        <v/>
      </c>
      <c r="BS680" s="22" t="str">
        <f t="shared" si="348"/>
        <v/>
      </c>
      <c r="BT680" s="22" t="str">
        <f t="shared" si="348"/>
        <v/>
      </c>
      <c r="BU680" s="22" t="str">
        <f t="shared" si="348"/>
        <v/>
      </c>
      <c r="BV680" s="22" t="str">
        <f t="shared" si="348"/>
        <v/>
      </c>
    </row>
    <row r="681" spans="2:74" ht="30" customHeight="1" x14ac:dyDescent="0.2">
      <c r="B681" s="75"/>
      <c r="C681" s="75"/>
      <c r="D681" s="77"/>
      <c r="E681" s="49"/>
      <c r="F681" s="49"/>
      <c r="G681" s="50"/>
      <c r="H681" s="51"/>
      <c r="I681" s="50"/>
      <c r="J681" s="53"/>
      <c r="K681" s="55" t="str">
        <f t="shared" si="330"/>
        <v/>
      </c>
      <c r="L681" s="50" t="str">
        <f t="shared" si="331"/>
        <v/>
      </c>
      <c r="M681" s="50" t="str">
        <f t="shared" si="332"/>
        <v/>
      </c>
      <c r="N681" s="72" t="str">
        <f t="shared" si="333"/>
        <v/>
      </c>
      <c r="O681" s="72" t="str">
        <f t="shared" si="334"/>
        <v/>
      </c>
      <c r="P681" s="51" t="str">
        <f t="shared" si="335"/>
        <v/>
      </c>
      <c r="Q681" s="21"/>
      <c r="R681" s="68" t="str">
        <f t="shared" si="336"/>
        <v/>
      </c>
      <c r="S681" s="51" t="str">
        <f t="shared" si="337"/>
        <v/>
      </c>
      <c r="T681" s="24"/>
      <c r="U681" s="7" t="str">
        <f t="shared" si="321"/>
        <v/>
      </c>
      <c r="V681" s="8" t="str">
        <f t="shared" si="338"/>
        <v/>
      </c>
      <c r="W681" s="21"/>
      <c r="X681" s="14" t="str">
        <f t="shared" si="322"/>
        <v/>
      </c>
      <c r="Y681" s="14" t="str">
        <f t="shared" si="339"/>
        <v/>
      </c>
      <c r="Z681" s="8" t="str">
        <f t="shared" si="340"/>
        <v/>
      </c>
      <c r="AA681" s="24"/>
      <c r="AB681" s="4" t="str">
        <f>IF(B681="","",COUNT(B$3:B681))</f>
        <v/>
      </c>
      <c r="AC681" s="4" t="str">
        <f>IF(C681="","",COUNT(C$3:C681))</f>
        <v/>
      </c>
      <c r="AD681" s="4" t="str">
        <f>IF(D681="","",COUNT(D$3:D681))</f>
        <v/>
      </c>
      <c r="AE681" s="22" t="str">
        <f>IF(E681="","",COUNTA($E$3:E681))</f>
        <v/>
      </c>
      <c r="AF681" s="60" t="str">
        <f>IF(B681="",IF(OR($C681&lt;&gt;"",$D681&lt;&gt;"",$E681&lt;&gt;"",$F681&lt;&gt;""),INDEX(AF$3:AF680,MATCH(MAX(AB$3:AB680),AB$3:AB680,0),0),""),B681)</f>
        <v/>
      </c>
      <c r="AG681" s="60" t="str">
        <f>IF(C681="",IF(OR($B681&lt;&gt;"",$D681&lt;&gt;"",$E681&lt;&gt;"",$F681&lt;&gt;""),INDEX(AG$3:AG680,MATCH(MAX(AC$3:AC680),AC$3:AC680,0),0),""),C681)</f>
        <v/>
      </c>
      <c r="AH681" s="60" t="str">
        <f>IF(D681="",IF(OR($B681&lt;&gt;"",$C681&lt;&gt;"",$E681&lt;&gt;"",$F681&lt;&gt;""),INDEX(AH$3:AH680,MATCH(MAX(AD$3:AD680),AD$3:AD680,0),0),""),D681)</f>
        <v/>
      </c>
      <c r="AI681" s="19" t="str">
        <f t="shared" si="341"/>
        <v/>
      </c>
      <c r="AJ681" s="22" t="str">
        <f>IF(AK681="","",$AK681&amp;"@"&amp;AL681&amp;IF(AL681="","","@"&amp;COUNTIF($AI$3:AI681,AL681)))</f>
        <v/>
      </c>
      <c r="AK681" s="45" t="str">
        <f t="shared" si="342"/>
        <v/>
      </c>
      <c r="AL681" s="5" t="str">
        <f>IF(AI681="",IF(AND(F681&lt;&gt;"",E681=""),INDEX($AI$3:AI680,MATCH(MAX($AE$3:AE680),$AE$3:AE680,0),0),""),AI681)</f>
        <v/>
      </c>
      <c r="AM681" s="22" t="str">
        <f>IF(入力!F681="","",IFERROR(INDEX(設定!$B$3:$B$100003,IFERROR(MATCH("*"&amp;$F681&amp;"*",設定!B$3:B$100003,0),MATCH("*"&amp;$F681&amp;"*",設定!C$3:C$100003,0)),0),入力!F681))&amp;""</f>
        <v/>
      </c>
      <c r="AN681" s="22" t="str">
        <f>IF(AM681="","",IFERROR(IF(入力!I681="",INDEX(設定!$D$3:$D$100003,MATCH("*"&amp;$AM681&amp;"*",設定!B$3:B$100003,0),0),I681),I681))&amp;""</f>
        <v/>
      </c>
      <c r="AO681" s="22" t="str">
        <f t="shared" si="343"/>
        <v/>
      </c>
      <c r="AP681" s="22" t="str">
        <f t="shared" si="344"/>
        <v/>
      </c>
      <c r="AQ681" s="22" t="str">
        <f>IF(AM681="","",IFERROR(IF(入力!H681="",INDEX(設定!$E$3:$X$100003,MATCH("*"&amp;$AM681&amp;"*",設定!B$3:B$100003,0),MATCH($AK681,設定!$E$1:$X$1,1)),H681),H681))</f>
        <v/>
      </c>
      <c r="AR681" s="23" t="str">
        <f t="shared" si="345"/>
        <v/>
      </c>
      <c r="AS681" s="23" t="str">
        <f>IF(AND(AR681&lt;&gt;"",COUNTIF($AJ$3:AJ681,AJ681)=1),SUMIF($AJ$3:$AR$100003,AJ681,$AR$3:$AR$100003),"")</f>
        <v/>
      </c>
      <c r="AT681" s="23" t="str">
        <f>IF(AND(COUNTIF($AK$3:AK681,AK681)=COUNTIF($AK$3:AK100681,AK681),AK681&lt;&gt;""),SUMIF($AK$3:AK681,AK681,$AR$3:AR681),"")</f>
        <v/>
      </c>
      <c r="AU681" s="125"/>
      <c r="AV681" s="22" t="str">
        <f>IF(COUNT(BA681:BF681)=6,MAX($AV$3:AV680)+1,"")</f>
        <v/>
      </c>
      <c r="AW681" s="22" t="str">
        <f>IF(AX681="","",RANK(AX681,$AX$3:$AX$100003,1)+COUNTIF($AX$3:AX681,AX681)-1)</f>
        <v/>
      </c>
      <c r="AX681" s="22" t="str">
        <f t="shared" si="323"/>
        <v/>
      </c>
      <c r="AY681" s="22" t="str">
        <f>IF(AL681="","",IF(COUNTIF($AL$3:AL681,AL681)=1,1+MAX($AY$3:AY680),INDEX($AY$3:AY680,MATCH(AL681,$AL$3:AL681,0),0)))</f>
        <v/>
      </c>
      <c r="AZ681" s="22" t="str">
        <f>IF(AM681="","",IF(COUNTIF($AM$3:AM681,AM681)=1,1+MAX($AZ$3:AZ680),INDEX($AZ$3:AZ680,MATCH(AM681,$AM$3:AM681,0),0)))</f>
        <v/>
      </c>
      <c r="BA681" s="79" t="str">
        <f t="shared" si="324"/>
        <v/>
      </c>
      <c r="BB681" s="79" t="str">
        <f t="shared" si="325"/>
        <v/>
      </c>
      <c r="BC681" s="22" t="str">
        <f>IF($AL681="","",IF(COUNTIF(AL681,"*"&amp;BC$1&amp;"*"),COUNTIF(AL$3:AL681,"*"&amp;BC$1&amp;"*"),""))</f>
        <v/>
      </c>
      <c r="BD681" s="22" t="str">
        <f>IF($AL681="","",IF(COUNTIF(AM681,"*"&amp;BD$1&amp;"*"),COUNTIF(AM$3:AM681,"*"&amp;BD$1&amp;"*"),""))</f>
        <v/>
      </c>
      <c r="BE681" s="22" t="str">
        <f>IF($AL681="","",IF(COUNTIF(AN681,"*"&amp;BE$1&amp;"*"),COUNTIF(AN$3:AN681,"*"&amp;BE$1&amp;"*"),""))</f>
        <v/>
      </c>
      <c r="BF681" s="22" t="str">
        <f>IF($AL681="","",IF(COUNTIF(AO681,"*"&amp;BF$1&amp;"*"),COUNTIF(AO$3:AO681,"*"&amp;BF$1&amp;"*"),""))</f>
        <v/>
      </c>
      <c r="BG681" s="83" t="str">
        <f t="shared" si="326"/>
        <v/>
      </c>
      <c r="BH681" s="22" t="str">
        <f t="shared" si="327"/>
        <v/>
      </c>
      <c r="BI681" s="22" t="str">
        <f t="shared" si="328"/>
        <v/>
      </c>
      <c r="BK681" s="22" t="str">
        <f>IF($BK$1&gt;=1+MAX($BK$3:BK680),1+MAX($BK$3:BK680),"")</f>
        <v/>
      </c>
      <c r="BL681" s="22" t="str">
        <f t="shared" si="348"/>
        <v/>
      </c>
      <c r="BM681" s="22" t="str">
        <f t="shared" si="348"/>
        <v/>
      </c>
      <c r="BN681" s="22" t="str">
        <f t="shared" si="348"/>
        <v/>
      </c>
      <c r="BO681" s="22" t="str">
        <f t="shared" si="348"/>
        <v/>
      </c>
      <c r="BP681" s="22" t="str">
        <f t="shared" si="348"/>
        <v/>
      </c>
      <c r="BQ681" s="22" t="str">
        <f t="shared" si="348"/>
        <v/>
      </c>
      <c r="BR681" s="22" t="str">
        <f t="shared" si="348"/>
        <v/>
      </c>
      <c r="BS681" s="22" t="str">
        <f t="shared" si="348"/>
        <v/>
      </c>
      <c r="BT681" s="22" t="str">
        <f t="shared" si="348"/>
        <v/>
      </c>
      <c r="BU681" s="22" t="str">
        <f t="shared" si="348"/>
        <v/>
      </c>
      <c r="BV681" s="22" t="str">
        <f t="shared" si="348"/>
        <v/>
      </c>
    </row>
    <row r="682" spans="2:74" ht="30" customHeight="1" x14ac:dyDescent="0.2">
      <c r="B682" s="75"/>
      <c r="C682" s="75"/>
      <c r="D682" s="77"/>
      <c r="E682" s="49"/>
      <c r="F682" s="49"/>
      <c r="G682" s="50"/>
      <c r="H682" s="51"/>
      <c r="I682" s="50"/>
      <c r="J682" s="53"/>
      <c r="K682" s="55" t="str">
        <f t="shared" si="330"/>
        <v/>
      </c>
      <c r="L682" s="50" t="str">
        <f t="shared" si="331"/>
        <v/>
      </c>
      <c r="M682" s="50" t="str">
        <f t="shared" si="332"/>
        <v/>
      </c>
      <c r="N682" s="72" t="str">
        <f t="shared" si="333"/>
        <v/>
      </c>
      <c r="O682" s="72" t="str">
        <f t="shared" si="334"/>
        <v/>
      </c>
      <c r="P682" s="51" t="str">
        <f t="shared" si="335"/>
        <v/>
      </c>
      <c r="Q682" s="21"/>
      <c r="R682" s="68" t="str">
        <f t="shared" si="336"/>
        <v/>
      </c>
      <c r="S682" s="51" t="str">
        <f t="shared" si="337"/>
        <v/>
      </c>
      <c r="T682" s="24"/>
      <c r="U682" s="7" t="str">
        <f t="shared" si="321"/>
        <v/>
      </c>
      <c r="V682" s="8" t="str">
        <f t="shared" si="338"/>
        <v/>
      </c>
      <c r="W682" s="21"/>
      <c r="X682" s="14" t="str">
        <f t="shared" si="322"/>
        <v/>
      </c>
      <c r="Y682" s="14" t="str">
        <f t="shared" si="339"/>
        <v/>
      </c>
      <c r="Z682" s="8" t="str">
        <f t="shared" si="340"/>
        <v/>
      </c>
      <c r="AA682" s="24"/>
      <c r="AB682" s="4" t="str">
        <f>IF(B682="","",COUNT(B$3:B682))</f>
        <v/>
      </c>
      <c r="AC682" s="4" t="str">
        <f>IF(C682="","",COUNT(C$3:C682))</f>
        <v/>
      </c>
      <c r="AD682" s="4" t="str">
        <f>IF(D682="","",COUNT(D$3:D682))</f>
        <v/>
      </c>
      <c r="AE682" s="22" t="str">
        <f>IF(E682="","",COUNTA($E$3:E682))</f>
        <v/>
      </c>
      <c r="AF682" s="60" t="str">
        <f>IF(B682="",IF(OR($C682&lt;&gt;"",$D682&lt;&gt;"",$E682&lt;&gt;"",$F682&lt;&gt;""),INDEX(AF$3:AF681,MATCH(MAX(AB$3:AB681),AB$3:AB681,0),0),""),B682)</f>
        <v/>
      </c>
      <c r="AG682" s="60" t="str">
        <f>IF(C682="",IF(OR($B682&lt;&gt;"",$D682&lt;&gt;"",$E682&lt;&gt;"",$F682&lt;&gt;""),INDEX(AG$3:AG681,MATCH(MAX(AC$3:AC681),AC$3:AC681,0),0),""),C682)</f>
        <v/>
      </c>
      <c r="AH682" s="60" t="str">
        <f>IF(D682="",IF(OR($B682&lt;&gt;"",$C682&lt;&gt;"",$E682&lt;&gt;"",$F682&lt;&gt;""),INDEX(AH$3:AH681,MATCH(MAX(AD$3:AD681),AD$3:AD681,0),0),""),D682)</f>
        <v/>
      </c>
      <c r="AI682" s="19" t="str">
        <f t="shared" si="341"/>
        <v/>
      </c>
      <c r="AJ682" s="22" t="str">
        <f>IF(AK682="","",$AK682&amp;"@"&amp;AL682&amp;IF(AL682="","","@"&amp;COUNTIF($AI$3:AI682,AL682)))</f>
        <v/>
      </c>
      <c r="AK682" s="45" t="str">
        <f t="shared" si="342"/>
        <v/>
      </c>
      <c r="AL682" s="5" t="str">
        <f>IF(AI682="",IF(AND(F682&lt;&gt;"",E682=""),INDEX($AI$3:AI681,MATCH(MAX($AE$3:AE681),$AE$3:AE681,0),0),""),AI682)</f>
        <v/>
      </c>
      <c r="AM682" s="22" t="str">
        <f>IF(入力!F682="","",IFERROR(INDEX(設定!$B$3:$B$100003,IFERROR(MATCH("*"&amp;$F682&amp;"*",設定!B$3:B$100003,0),MATCH("*"&amp;$F682&amp;"*",設定!C$3:C$100003,0)),0),入力!F682))&amp;""</f>
        <v/>
      </c>
      <c r="AN682" s="22" t="str">
        <f>IF(AM682="","",IFERROR(IF(入力!I682="",INDEX(設定!$D$3:$D$100003,MATCH("*"&amp;$AM682&amp;"*",設定!B$3:B$100003,0),0),I682),I682))&amp;""</f>
        <v/>
      </c>
      <c r="AO682" s="22" t="str">
        <f t="shared" si="343"/>
        <v/>
      </c>
      <c r="AP682" s="22" t="str">
        <f t="shared" si="344"/>
        <v/>
      </c>
      <c r="AQ682" s="22" t="str">
        <f>IF(AM682="","",IFERROR(IF(入力!H682="",INDEX(設定!$E$3:$X$100003,MATCH("*"&amp;$AM682&amp;"*",設定!B$3:B$100003,0),MATCH($AK682,設定!$E$1:$X$1,1)),H682),H682))</f>
        <v/>
      </c>
      <c r="AR682" s="23" t="str">
        <f t="shared" si="345"/>
        <v/>
      </c>
      <c r="AS682" s="23" t="str">
        <f>IF(AND(AR682&lt;&gt;"",COUNTIF($AJ$3:AJ682,AJ682)=1),SUMIF($AJ$3:$AR$100003,AJ682,$AR$3:$AR$100003),"")</f>
        <v/>
      </c>
      <c r="AT682" s="23" t="str">
        <f>IF(AND(COUNTIF($AK$3:AK682,AK682)=COUNTIF($AK$3:AK100682,AK682),AK682&lt;&gt;""),SUMIF($AK$3:AK682,AK682,$AR$3:AR682),"")</f>
        <v/>
      </c>
      <c r="AU682" s="125"/>
      <c r="AV682" s="22" t="str">
        <f>IF(COUNT(BA682:BF682)=6,MAX($AV$3:AV681)+1,"")</f>
        <v/>
      </c>
      <c r="AW682" s="22" t="str">
        <f>IF(AX682="","",RANK(AX682,$AX$3:$AX$100003,1)+COUNTIF($AX$3:AX682,AX682)-1)</f>
        <v/>
      </c>
      <c r="AX682" s="22" t="str">
        <f t="shared" si="323"/>
        <v/>
      </c>
      <c r="AY682" s="22" t="str">
        <f>IF(AL682="","",IF(COUNTIF($AL$3:AL682,AL682)=1,1+MAX($AY$3:AY681),INDEX($AY$3:AY681,MATCH(AL682,$AL$3:AL682,0),0)))</f>
        <v/>
      </c>
      <c r="AZ682" s="22" t="str">
        <f>IF(AM682="","",IF(COUNTIF($AM$3:AM682,AM682)=1,1+MAX($AZ$3:AZ681),INDEX($AZ$3:AZ681,MATCH(AM682,$AM$3:AM682,0),0)))</f>
        <v/>
      </c>
      <c r="BA682" s="79" t="str">
        <f t="shared" si="324"/>
        <v/>
      </c>
      <c r="BB682" s="79" t="str">
        <f t="shared" si="325"/>
        <v/>
      </c>
      <c r="BC682" s="22" t="str">
        <f>IF($AL682="","",IF(COUNTIF(AL682,"*"&amp;BC$1&amp;"*"),COUNTIF(AL$3:AL682,"*"&amp;BC$1&amp;"*"),""))</f>
        <v/>
      </c>
      <c r="BD682" s="22" t="str">
        <f>IF($AL682="","",IF(COUNTIF(AM682,"*"&amp;BD$1&amp;"*"),COUNTIF(AM$3:AM682,"*"&amp;BD$1&amp;"*"),""))</f>
        <v/>
      </c>
      <c r="BE682" s="22" t="str">
        <f>IF($AL682="","",IF(COUNTIF(AN682,"*"&amp;BE$1&amp;"*"),COUNTIF(AN$3:AN682,"*"&amp;BE$1&amp;"*"),""))</f>
        <v/>
      </c>
      <c r="BF682" s="22" t="str">
        <f>IF($AL682="","",IF(COUNTIF(AO682,"*"&amp;BF$1&amp;"*"),COUNTIF(AO$3:AO682,"*"&amp;BF$1&amp;"*"),""))</f>
        <v/>
      </c>
      <c r="BG682" s="83" t="str">
        <f t="shared" si="326"/>
        <v/>
      </c>
      <c r="BH682" s="22" t="str">
        <f t="shared" si="327"/>
        <v/>
      </c>
      <c r="BI682" s="22" t="str">
        <f t="shared" si="328"/>
        <v/>
      </c>
      <c r="BK682" s="22" t="str">
        <f>IF($BK$1&gt;=1+MAX($BK$3:BK681),1+MAX($BK$3:BK681),"")</f>
        <v/>
      </c>
      <c r="BL682" s="22" t="str">
        <f t="shared" si="348"/>
        <v/>
      </c>
      <c r="BM682" s="22" t="str">
        <f t="shared" si="348"/>
        <v/>
      </c>
      <c r="BN682" s="22" t="str">
        <f t="shared" si="348"/>
        <v/>
      </c>
      <c r="BO682" s="22" t="str">
        <f t="shared" si="348"/>
        <v/>
      </c>
      <c r="BP682" s="22" t="str">
        <f t="shared" si="348"/>
        <v/>
      </c>
      <c r="BQ682" s="22" t="str">
        <f t="shared" si="348"/>
        <v/>
      </c>
      <c r="BR682" s="22" t="str">
        <f t="shared" si="348"/>
        <v/>
      </c>
      <c r="BS682" s="22" t="str">
        <f t="shared" si="348"/>
        <v/>
      </c>
      <c r="BT682" s="22" t="str">
        <f t="shared" si="348"/>
        <v/>
      </c>
      <c r="BU682" s="22" t="str">
        <f t="shared" si="348"/>
        <v/>
      </c>
      <c r="BV682" s="22" t="str">
        <f t="shared" si="348"/>
        <v/>
      </c>
    </row>
    <row r="683" spans="2:74" ht="30" customHeight="1" x14ac:dyDescent="0.2">
      <c r="B683" s="75"/>
      <c r="C683" s="75"/>
      <c r="D683" s="77"/>
      <c r="E683" s="49"/>
      <c r="F683" s="49"/>
      <c r="G683" s="50"/>
      <c r="H683" s="51"/>
      <c r="I683" s="50"/>
      <c r="J683" s="53"/>
      <c r="K683" s="55" t="str">
        <f t="shared" si="330"/>
        <v/>
      </c>
      <c r="L683" s="50" t="str">
        <f t="shared" si="331"/>
        <v/>
      </c>
      <c r="M683" s="50" t="str">
        <f t="shared" si="332"/>
        <v/>
      </c>
      <c r="N683" s="72" t="str">
        <f t="shared" si="333"/>
        <v/>
      </c>
      <c r="O683" s="72" t="str">
        <f t="shared" si="334"/>
        <v/>
      </c>
      <c r="P683" s="51" t="str">
        <f t="shared" si="335"/>
        <v/>
      </c>
      <c r="Q683" s="21"/>
      <c r="R683" s="68" t="str">
        <f t="shared" si="336"/>
        <v/>
      </c>
      <c r="S683" s="51" t="str">
        <f t="shared" si="337"/>
        <v/>
      </c>
      <c r="T683" s="24"/>
      <c r="U683" s="7" t="str">
        <f t="shared" si="321"/>
        <v/>
      </c>
      <c r="V683" s="8" t="str">
        <f t="shared" si="338"/>
        <v/>
      </c>
      <c r="W683" s="21"/>
      <c r="X683" s="14" t="str">
        <f t="shared" si="322"/>
        <v/>
      </c>
      <c r="Y683" s="14" t="str">
        <f t="shared" si="339"/>
        <v/>
      </c>
      <c r="Z683" s="8" t="str">
        <f t="shared" si="340"/>
        <v/>
      </c>
      <c r="AA683" s="24"/>
      <c r="AB683" s="4" t="str">
        <f>IF(B683="","",COUNT(B$3:B683))</f>
        <v/>
      </c>
      <c r="AC683" s="4" t="str">
        <f>IF(C683="","",COUNT(C$3:C683))</f>
        <v/>
      </c>
      <c r="AD683" s="4" t="str">
        <f>IF(D683="","",COUNT(D$3:D683))</f>
        <v/>
      </c>
      <c r="AE683" s="22" t="str">
        <f>IF(E683="","",COUNTA($E$3:E683))</f>
        <v/>
      </c>
      <c r="AF683" s="60" t="str">
        <f>IF(B683="",IF(OR($C683&lt;&gt;"",$D683&lt;&gt;"",$E683&lt;&gt;"",$F683&lt;&gt;""),INDEX(AF$3:AF682,MATCH(MAX(AB$3:AB682),AB$3:AB682,0),0),""),B683)</f>
        <v/>
      </c>
      <c r="AG683" s="60" t="str">
        <f>IF(C683="",IF(OR($B683&lt;&gt;"",$D683&lt;&gt;"",$E683&lt;&gt;"",$F683&lt;&gt;""),INDEX(AG$3:AG682,MATCH(MAX(AC$3:AC682),AC$3:AC682,0),0),""),C683)</f>
        <v/>
      </c>
      <c r="AH683" s="60" t="str">
        <f>IF(D683="",IF(OR($B683&lt;&gt;"",$C683&lt;&gt;"",$E683&lt;&gt;"",$F683&lt;&gt;""),INDEX(AH$3:AH682,MATCH(MAX(AD$3:AD682),AD$3:AD682,0),0),""),D683)</f>
        <v/>
      </c>
      <c r="AI683" s="19" t="str">
        <f t="shared" si="341"/>
        <v/>
      </c>
      <c r="AJ683" s="22" t="str">
        <f>IF(AK683="","",$AK683&amp;"@"&amp;AL683&amp;IF(AL683="","","@"&amp;COUNTIF($AI$3:AI683,AL683)))</f>
        <v/>
      </c>
      <c r="AK683" s="45" t="str">
        <f t="shared" si="342"/>
        <v/>
      </c>
      <c r="AL683" s="5" t="str">
        <f>IF(AI683="",IF(AND(F683&lt;&gt;"",E683=""),INDEX($AI$3:AI682,MATCH(MAX($AE$3:AE682),$AE$3:AE682,0),0),""),AI683)</f>
        <v/>
      </c>
      <c r="AM683" s="22" t="str">
        <f>IF(入力!F683="","",IFERROR(INDEX(設定!$B$3:$B$100003,IFERROR(MATCH("*"&amp;$F683&amp;"*",設定!B$3:B$100003,0),MATCH("*"&amp;$F683&amp;"*",設定!C$3:C$100003,0)),0),入力!F683))&amp;""</f>
        <v/>
      </c>
      <c r="AN683" s="22" t="str">
        <f>IF(AM683="","",IFERROR(IF(入力!I683="",INDEX(設定!$D$3:$D$100003,MATCH("*"&amp;$AM683&amp;"*",設定!B$3:B$100003,0),0),I683),I683))&amp;""</f>
        <v/>
      </c>
      <c r="AO683" s="22" t="str">
        <f t="shared" si="343"/>
        <v/>
      </c>
      <c r="AP683" s="22" t="str">
        <f t="shared" si="344"/>
        <v/>
      </c>
      <c r="AQ683" s="22" t="str">
        <f>IF(AM683="","",IFERROR(IF(入力!H683="",INDEX(設定!$E$3:$X$100003,MATCH("*"&amp;$AM683&amp;"*",設定!B$3:B$100003,0),MATCH($AK683,設定!$E$1:$X$1,1)),H683),H683))</f>
        <v/>
      </c>
      <c r="AR683" s="23" t="str">
        <f t="shared" si="345"/>
        <v/>
      </c>
      <c r="AS683" s="23" t="str">
        <f>IF(AND(AR683&lt;&gt;"",COUNTIF($AJ$3:AJ683,AJ683)=1),SUMIF($AJ$3:$AR$100003,AJ683,$AR$3:$AR$100003),"")</f>
        <v/>
      </c>
      <c r="AT683" s="23" t="str">
        <f>IF(AND(COUNTIF($AK$3:AK683,AK683)=COUNTIF($AK$3:AK100683,AK683),AK683&lt;&gt;""),SUMIF($AK$3:AK683,AK683,$AR$3:AR683),"")</f>
        <v/>
      </c>
      <c r="AU683" s="125"/>
      <c r="AV683" s="22" t="str">
        <f>IF(COUNT(BA683:BF683)=6,MAX($AV$3:AV682)+1,"")</f>
        <v/>
      </c>
      <c r="AW683" s="22" t="str">
        <f>IF(AX683="","",RANK(AX683,$AX$3:$AX$100003,1)+COUNTIF($AX$3:AX683,AX683)-1)</f>
        <v/>
      </c>
      <c r="AX683" s="22" t="str">
        <f t="shared" si="323"/>
        <v/>
      </c>
      <c r="AY683" s="22" t="str">
        <f>IF(AL683="","",IF(COUNTIF($AL$3:AL683,AL683)=1,1+MAX($AY$3:AY682),INDEX($AY$3:AY682,MATCH(AL683,$AL$3:AL683,0),0)))</f>
        <v/>
      </c>
      <c r="AZ683" s="22" t="str">
        <f>IF(AM683="","",IF(COUNTIF($AM$3:AM683,AM683)=1,1+MAX($AZ$3:AZ682),INDEX($AZ$3:AZ682,MATCH(AM683,$AM$3:AM683,0),0)))</f>
        <v/>
      </c>
      <c r="BA683" s="79" t="str">
        <f t="shared" si="324"/>
        <v/>
      </c>
      <c r="BB683" s="79" t="str">
        <f t="shared" si="325"/>
        <v/>
      </c>
      <c r="BC683" s="22" t="str">
        <f>IF($AL683="","",IF(COUNTIF(AL683,"*"&amp;BC$1&amp;"*"),COUNTIF(AL$3:AL683,"*"&amp;BC$1&amp;"*"),""))</f>
        <v/>
      </c>
      <c r="BD683" s="22" t="str">
        <f>IF($AL683="","",IF(COUNTIF(AM683,"*"&amp;BD$1&amp;"*"),COUNTIF(AM$3:AM683,"*"&amp;BD$1&amp;"*"),""))</f>
        <v/>
      </c>
      <c r="BE683" s="22" t="str">
        <f>IF($AL683="","",IF(COUNTIF(AN683,"*"&amp;BE$1&amp;"*"),COUNTIF(AN$3:AN683,"*"&amp;BE$1&amp;"*"),""))</f>
        <v/>
      </c>
      <c r="BF683" s="22" t="str">
        <f>IF($AL683="","",IF(COUNTIF(AO683,"*"&amp;BF$1&amp;"*"),COUNTIF(AO$3:AO683,"*"&amp;BF$1&amp;"*"),""))</f>
        <v/>
      </c>
      <c r="BG683" s="83" t="str">
        <f t="shared" si="326"/>
        <v/>
      </c>
      <c r="BH683" s="22" t="str">
        <f t="shared" si="327"/>
        <v/>
      </c>
      <c r="BI683" s="22" t="str">
        <f t="shared" si="328"/>
        <v/>
      </c>
      <c r="BK683" s="22" t="str">
        <f>IF($BK$1&gt;=1+MAX($BK$3:BK682),1+MAX($BK$3:BK682),"")</f>
        <v/>
      </c>
      <c r="BL683" s="22" t="str">
        <f t="shared" ref="BL683:BV692" si="349">IFERROR(IF($BK683="","",INDEX($AF$3:$AR$100003,MATCH($BK683,INDEX($AV$3:$AW$100003,0,MATCH($BL$1,$AV$2:$AW$2,0)),0),MATCH(BL$2,$AF$2:$AR$2,0))),"")</f>
        <v/>
      </c>
      <c r="BM683" s="22" t="str">
        <f t="shared" si="349"/>
        <v/>
      </c>
      <c r="BN683" s="22" t="str">
        <f t="shared" si="349"/>
        <v/>
      </c>
      <c r="BO683" s="22" t="str">
        <f t="shared" si="349"/>
        <v/>
      </c>
      <c r="BP683" s="22" t="str">
        <f t="shared" si="349"/>
        <v/>
      </c>
      <c r="BQ683" s="22" t="str">
        <f t="shared" si="349"/>
        <v/>
      </c>
      <c r="BR683" s="22" t="str">
        <f t="shared" si="349"/>
        <v/>
      </c>
      <c r="BS683" s="22" t="str">
        <f t="shared" si="349"/>
        <v/>
      </c>
      <c r="BT683" s="22" t="str">
        <f t="shared" si="349"/>
        <v/>
      </c>
      <c r="BU683" s="22" t="str">
        <f t="shared" si="349"/>
        <v/>
      </c>
      <c r="BV683" s="22" t="str">
        <f t="shared" si="349"/>
        <v/>
      </c>
    </row>
    <row r="684" spans="2:74" ht="30" customHeight="1" x14ac:dyDescent="0.2">
      <c r="B684" s="75"/>
      <c r="C684" s="75"/>
      <c r="D684" s="77"/>
      <c r="E684" s="49"/>
      <c r="F684" s="49"/>
      <c r="G684" s="50"/>
      <c r="H684" s="51"/>
      <c r="I684" s="50"/>
      <c r="J684" s="53"/>
      <c r="K684" s="55" t="str">
        <f t="shared" si="330"/>
        <v/>
      </c>
      <c r="L684" s="50" t="str">
        <f t="shared" si="331"/>
        <v/>
      </c>
      <c r="M684" s="50" t="str">
        <f t="shared" si="332"/>
        <v/>
      </c>
      <c r="N684" s="72" t="str">
        <f t="shared" si="333"/>
        <v/>
      </c>
      <c r="O684" s="72" t="str">
        <f t="shared" si="334"/>
        <v/>
      </c>
      <c r="P684" s="51" t="str">
        <f t="shared" si="335"/>
        <v/>
      </c>
      <c r="Q684" s="21"/>
      <c r="R684" s="68" t="str">
        <f t="shared" si="336"/>
        <v/>
      </c>
      <c r="S684" s="51" t="str">
        <f t="shared" si="337"/>
        <v/>
      </c>
      <c r="T684" s="24"/>
      <c r="U684" s="7" t="str">
        <f t="shared" si="321"/>
        <v/>
      </c>
      <c r="V684" s="8" t="str">
        <f t="shared" si="338"/>
        <v/>
      </c>
      <c r="W684" s="21"/>
      <c r="X684" s="14" t="str">
        <f t="shared" si="322"/>
        <v/>
      </c>
      <c r="Y684" s="14" t="str">
        <f t="shared" si="339"/>
        <v/>
      </c>
      <c r="Z684" s="8" t="str">
        <f t="shared" si="340"/>
        <v/>
      </c>
      <c r="AA684" s="24"/>
      <c r="AB684" s="4" t="str">
        <f>IF(B684="","",COUNT(B$3:B684))</f>
        <v/>
      </c>
      <c r="AC684" s="4" t="str">
        <f>IF(C684="","",COUNT(C$3:C684))</f>
        <v/>
      </c>
      <c r="AD684" s="4" t="str">
        <f>IF(D684="","",COUNT(D$3:D684))</f>
        <v/>
      </c>
      <c r="AE684" s="22" t="str">
        <f>IF(E684="","",COUNTA($E$3:E684))</f>
        <v/>
      </c>
      <c r="AF684" s="60" t="str">
        <f>IF(B684="",IF(OR($C684&lt;&gt;"",$D684&lt;&gt;"",$E684&lt;&gt;"",$F684&lt;&gt;""),INDEX(AF$3:AF683,MATCH(MAX(AB$3:AB683),AB$3:AB683,0),0),""),B684)</f>
        <v/>
      </c>
      <c r="AG684" s="60" t="str">
        <f>IF(C684="",IF(OR($B684&lt;&gt;"",$D684&lt;&gt;"",$E684&lt;&gt;"",$F684&lt;&gt;""),INDEX(AG$3:AG683,MATCH(MAX(AC$3:AC683),AC$3:AC683,0),0),""),C684)</f>
        <v/>
      </c>
      <c r="AH684" s="60" t="str">
        <f>IF(D684="",IF(OR($B684&lt;&gt;"",$C684&lt;&gt;"",$E684&lt;&gt;"",$F684&lt;&gt;""),INDEX(AH$3:AH683,MATCH(MAX(AD$3:AD683),AD$3:AD683,0),0),""),D684)</f>
        <v/>
      </c>
      <c r="AI684" s="19" t="str">
        <f t="shared" si="341"/>
        <v/>
      </c>
      <c r="AJ684" s="22" t="str">
        <f>IF(AK684="","",$AK684&amp;"@"&amp;AL684&amp;IF(AL684="","","@"&amp;COUNTIF($AI$3:AI684,AL684)))</f>
        <v/>
      </c>
      <c r="AK684" s="45" t="str">
        <f t="shared" si="342"/>
        <v/>
      </c>
      <c r="AL684" s="5" t="str">
        <f>IF(AI684="",IF(AND(F684&lt;&gt;"",E684=""),INDEX($AI$3:AI683,MATCH(MAX($AE$3:AE683),$AE$3:AE683,0),0),""),AI684)</f>
        <v/>
      </c>
      <c r="AM684" s="22" t="str">
        <f>IF(入力!F684="","",IFERROR(INDEX(設定!$B$3:$B$100003,IFERROR(MATCH("*"&amp;$F684&amp;"*",設定!B$3:B$100003,0),MATCH("*"&amp;$F684&amp;"*",設定!C$3:C$100003,0)),0),入力!F684))&amp;""</f>
        <v/>
      </c>
      <c r="AN684" s="22" t="str">
        <f>IF(AM684="","",IFERROR(IF(入力!I684="",INDEX(設定!$D$3:$D$100003,MATCH("*"&amp;$AM684&amp;"*",設定!B$3:B$100003,0),0),I684),I684))&amp;""</f>
        <v/>
      </c>
      <c r="AO684" s="22" t="str">
        <f t="shared" si="343"/>
        <v/>
      </c>
      <c r="AP684" s="22" t="str">
        <f t="shared" si="344"/>
        <v/>
      </c>
      <c r="AQ684" s="22" t="str">
        <f>IF(AM684="","",IFERROR(IF(入力!H684="",INDEX(設定!$E$3:$X$100003,MATCH("*"&amp;$AM684&amp;"*",設定!B$3:B$100003,0),MATCH($AK684,設定!$E$1:$X$1,1)),H684),H684))</f>
        <v/>
      </c>
      <c r="AR684" s="23" t="str">
        <f t="shared" si="345"/>
        <v/>
      </c>
      <c r="AS684" s="23" t="str">
        <f>IF(AND(AR684&lt;&gt;"",COUNTIF($AJ$3:AJ684,AJ684)=1),SUMIF($AJ$3:$AR$100003,AJ684,$AR$3:$AR$100003),"")</f>
        <v/>
      </c>
      <c r="AT684" s="23" t="str">
        <f>IF(AND(COUNTIF($AK$3:AK684,AK684)=COUNTIF($AK$3:AK100684,AK684),AK684&lt;&gt;""),SUMIF($AK$3:AK684,AK684,$AR$3:AR684),"")</f>
        <v/>
      </c>
      <c r="AU684" s="125"/>
      <c r="AV684" s="22" t="str">
        <f>IF(COUNT(BA684:BF684)=6,MAX($AV$3:AV683)+1,"")</f>
        <v/>
      </c>
      <c r="AW684" s="22" t="str">
        <f>IF(AX684="","",RANK(AX684,$AX$3:$AX$100003,1)+COUNTIF($AX$3:AX684,AX684)-1)</f>
        <v/>
      </c>
      <c r="AX684" s="22" t="str">
        <f t="shared" si="323"/>
        <v/>
      </c>
      <c r="AY684" s="22" t="str">
        <f>IF(AL684="","",IF(COUNTIF($AL$3:AL684,AL684)=1,1+MAX($AY$3:AY683),INDEX($AY$3:AY683,MATCH(AL684,$AL$3:AL684,0),0)))</f>
        <v/>
      </c>
      <c r="AZ684" s="22" t="str">
        <f>IF(AM684="","",IF(COUNTIF($AM$3:AM684,AM684)=1,1+MAX($AZ$3:AZ683),INDEX($AZ$3:AZ683,MATCH(AM684,$AM$3:AM684,0),0)))</f>
        <v/>
      </c>
      <c r="BA684" s="79" t="str">
        <f t="shared" si="324"/>
        <v/>
      </c>
      <c r="BB684" s="79" t="str">
        <f t="shared" si="325"/>
        <v/>
      </c>
      <c r="BC684" s="22" t="str">
        <f>IF($AL684="","",IF(COUNTIF(AL684,"*"&amp;BC$1&amp;"*"),COUNTIF(AL$3:AL684,"*"&amp;BC$1&amp;"*"),""))</f>
        <v/>
      </c>
      <c r="BD684" s="22" t="str">
        <f>IF($AL684="","",IF(COUNTIF(AM684,"*"&amp;BD$1&amp;"*"),COUNTIF(AM$3:AM684,"*"&amp;BD$1&amp;"*"),""))</f>
        <v/>
      </c>
      <c r="BE684" s="22" t="str">
        <f>IF($AL684="","",IF(COUNTIF(AN684,"*"&amp;BE$1&amp;"*"),COUNTIF(AN$3:AN684,"*"&amp;BE$1&amp;"*"),""))</f>
        <v/>
      </c>
      <c r="BF684" s="22" t="str">
        <f>IF($AL684="","",IF(COUNTIF(AO684,"*"&amp;BF$1&amp;"*"),COUNTIF(AO$3:AO684,"*"&amp;BF$1&amp;"*"),""))</f>
        <v/>
      </c>
      <c r="BG684" s="83" t="str">
        <f t="shared" si="326"/>
        <v/>
      </c>
      <c r="BH684" s="22" t="str">
        <f t="shared" si="327"/>
        <v/>
      </c>
      <c r="BI684" s="22" t="str">
        <f t="shared" si="328"/>
        <v/>
      </c>
      <c r="BK684" s="22" t="str">
        <f>IF($BK$1&gt;=1+MAX($BK$3:BK683),1+MAX($BK$3:BK683),"")</f>
        <v/>
      </c>
      <c r="BL684" s="22" t="str">
        <f t="shared" si="349"/>
        <v/>
      </c>
      <c r="BM684" s="22" t="str">
        <f t="shared" si="349"/>
        <v/>
      </c>
      <c r="BN684" s="22" t="str">
        <f t="shared" si="349"/>
        <v/>
      </c>
      <c r="BO684" s="22" t="str">
        <f t="shared" si="349"/>
        <v/>
      </c>
      <c r="BP684" s="22" t="str">
        <f t="shared" si="349"/>
        <v/>
      </c>
      <c r="BQ684" s="22" t="str">
        <f t="shared" si="349"/>
        <v/>
      </c>
      <c r="BR684" s="22" t="str">
        <f t="shared" si="349"/>
        <v/>
      </c>
      <c r="BS684" s="22" t="str">
        <f t="shared" si="349"/>
        <v/>
      </c>
      <c r="BT684" s="22" t="str">
        <f t="shared" si="349"/>
        <v/>
      </c>
      <c r="BU684" s="22" t="str">
        <f t="shared" si="349"/>
        <v/>
      </c>
      <c r="BV684" s="22" t="str">
        <f t="shared" si="349"/>
        <v/>
      </c>
    </row>
    <row r="685" spans="2:74" ht="30" customHeight="1" x14ac:dyDescent="0.2">
      <c r="B685" s="75"/>
      <c r="C685" s="75"/>
      <c r="D685" s="77"/>
      <c r="E685" s="49"/>
      <c r="F685" s="49"/>
      <c r="G685" s="50"/>
      <c r="H685" s="51"/>
      <c r="I685" s="50"/>
      <c r="J685" s="53"/>
      <c r="K685" s="55" t="str">
        <f t="shared" si="330"/>
        <v/>
      </c>
      <c r="L685" s="50" t="str">
        <f t="shared" si="331"/>
        <v/>
      </c>
      <c r="M685" s="50" t="str">
        <f t="shared" si="332"/>
        <v/>
      </c>
      <c r="N685" s="72" t="str">
        <f t="shared" si="333"/>
        <v/>
      </c>
      <c r="O685" s="72" t="str">
        <f t="shared" si="334"/>
        <v/>
      </c>
      <c r="P685" s="51" t="str">
        <f t="shared" si="335"/>
        <v/>
      </c>
      <c r="Q685" s="21"/>
      <c r="R685" s="68" t="str">
        <f t="shared" si="336"/>
        <v/>
      </c>
      <c r="S685" s="51" t="str">
        <f t="shared" si="337"/>
        <v/>
      </c>
      <c r="T685" s="24"/>
      <c r="U685" s="7" t="str">
        <f t="shared" si="321"/>
        <v/>
      </c>
      <c r="V685" s="8" t="str">
        <f t="shared" si="338"/>
        <v/>
      </c>
      <c r="W685" s="21"/>
      <c r="X685" s="14" t="str">
        <f t="shared" si="322"/>
        <v/>
      </c>
      <c r="Y685" s="14" t="str">
        <f t="shared" si="339"/>
        <v/>
      </c>
      <c r="Z685" s="8" t="str">
        <f t="shared" si="340"/>
        <v/>
      </c>
      <c r="AA685" s="24"/>
      <c r="AB685" s="4" t="str">
        <f>IF(B685="","",COUNT(B$3:B685))</f>
        <v/>
      </c>
      <c r="AC685" s="4" t="str">
        <f>IF(C685="","",COUNT(C$3:C685))</f>
        <v/>
      </c>
      <c r="AD685" s="4" t="str">
        <f>IF(D685="","",COUNT(D$3:D685))</f>
        <v/>
      </c>
      <c r="AE685" s="22" t="str">
        <f>IF(E685="","",COUNTA($E$3:E685))</f>
        <v/>
      </c>
      <c r="AF685" s="60" t="str">
        <f>IF(B685="",IF(OR($C685&lt;&gt;"",$D685&lt;&gt;"",$E685&lt;&gt;"",$F685&lt;&gt;""),INDEX(AF$3:AF684,MATCH(MAX(AB$3:AB684),AB$3:AB684,0),0),""),B685)</f>
        <v/>
      </c>
      <c r="AG685" s="60" t="str">
        <f>IF(C685="",IF(OR($B685&lt;&gt;"",$D685&lt;&gt;"",$E685&lt;&gt;"",$F685&lt;&gt;""),INDEX(AG$3:AG684,MATCH(MAX(AC$3:AC684),AC$3:AC684,0),0),""),C685)</f>
        <v/>
      </c>
      <c r="AH685" s="60" t="str">
        <f>IF(D685="",IF(OR($B685&lt;&gt;"",$C685&lt;&gt;"",$E685&lt;&gt;"",$F685&lt;&gt;""),INDEX(AH$3:AH684,MATCH(MAX(AD$3:AD684),AD$3:AD684,0),0),""),D685)</f>
        <v/>
      </c>
      <c r="AI685" s="19" t="str">
        <f t="shared" si="341"/>
        <v/>
      </c>
      <c r="AJ685" s="22" t="str">
        <f>IF(AK685="","",$AK685&amp;"@"&amp;AL685&amp;IF(AL685="","","@"&amp;COUNTIF($AI$3:AI685,AL685)))</f>
        <v/>
      </c>
      <c r="AK685" s="45" t="str">
        <f t="shared" si="342"/>
        <v/>
      </c>
      <c r="AL685" s="5" t="str">
        <f>IF(AI685="",IF(AND(F685&lt;&gt;"",E685=""),INDEX($AI$3:AI684,MATCH(MAX($AE$3:AE684),$AE$3:AE684,0),0),""),AI685)</f>
        <v/>
      </c>
      <c r="AM685" s="22" t="str">
        <f>IF(入力!F685="","",IFERROR(INDEX(設定!$B$3:$B$100003,IFERROR(MATCH("*"&amp;$F685&amp;"*",設定!B$3:B$100003,0),MATCH("*"&amp;$F685&amp;"*",設定!C$3:C$100003,0)),0),入力!F685))&amp;""</f>
        <v/>
      </c>
      <c r="AN685" s="22" t="str">
        <f>IF(AM685="","",IFERROR(IF(入力!I685="",INDEX(設定!$D$3:$D$100003,MATCH("*"&amp;$AM685&amp;"*",設定!B$3:B$100003,0),0),I685),I685))&amp;""</f>
        <v/>
      </c>
      <c r="AO685" s="22" t="str">
        <f t="shared" si="343"/>
        <v/>
      </c>
      <c r="AP685" s="22" t="str">
        <f t="shared" si="344"/>
        <v/>
      </c>
      <c r="AQ685" s="22" t="str">
        <f>IF(AM685="","",IFERROR(IF(入力!H685="",INDEX(設定!$E$3:$X$100003,MATCH("*"&amp;$AM685&amp;"*",設定!B$3:B$100003,0),MATCH($AK685,設定!$E$1:$X$1,1)),H685),H685))</f>
        <v/>
      </c>
      <c r="AR685" s="23" t="str">
        <f t="shared" si="345"/>
        <v/>
      </c>
      <c r="AS685" s="23" t="str">
        <f>IF(AND(AR685&lt;&gt;"",COUNTIF($AJ$3:AJ685,AJ685)=1),SUMIF($AJ$3:$AR$100003,AJ685,$AR$3:$AR$100003),"")</f>
        <v/>
      </c>
      <c r="AT685" s="23" t="str">
        <f>IF(AND(COUNTIF($AK$3:AK685,AK685)=COUNTIF($AK$3:AK100685,AK685),AK685&lt;&gt;""),SUMIF($AK$3:AK685,AK685,$AR$3:AR685),"")</f>
        <v/>
      </c>
      <c r="AU685" s="125"/>
      <c r="AV685" s="22" t="str">
        <f>IF(COUNT(BA685:BF685)=6,MAX($AV$3:AV684)+1,"")</f>
        <v/>
      </c>
      <c r="AW685" s="22" t="str">
        <f>IF(AX685="","",RANK(AX685,$AX$3:$AX$100003,1)+COUNTIF($AX$3:AX685,AX685)-1)</f>
        <v/>
      </c>
      <c r="AX685" s="22" t="str">
        <f t="shared" si="323"/>
        <v/>
      </c>
      <c r="AY685" s="22" t="str">
        <f>IF(AL685="","",IF(COUNTIF($AL$3:AL685,AL685)=1,1+MAX($AY$3:AY684),INDEX($AY$3:AY684,MATCH(AL685,$AL$3:AL685,0),0)))</f>
        <v/>
      </c>
      <c r="AZ685" s="22" t="str">
        <f>IF(AM685="","",IF(COUNTIF($AM$3:AM685,AM685)=1,1+MAX($AZ$3:AZ684),INDEX($AZ$3:AZ684,MATCH(AM685,$AM$3:AM685,0),0)))</f>
        <v/>
      </c>
      <c r="BA685" s="79" t="str">
        <f t="shared" si="324"/>
        <v/>
      </c>
      <c r="BB685" s="79" t="str">
        <f t="shared" si="325"/>
        <v/>
      </c>
      <c r="BC685" s="22" t="str">
        <f>IF($AL685="","",IF(COUNTIF(AL685,"*"&amp;BC$1&amp;"*"),COUNTIF(AL$3:AL685,"*"&amp;BC$1&amp;"*"),""))</f>
        <v/>
      </c>
      <c r="BD685" s="22" t="str">
        <f>IF($AL685="","",IF(COUNTIF(AM685,"*"&amp;BD$1&amp;"*"),COUNTIF(AM$3:AM685,"*"&amp;BD$1&amp;"*"),""))</f>
        <v/>
      </c>
      <c r="BE685" s="22" t="str">
        <f>IF($AL685="","",IF(COUNTIF(AN685,"*"&amp;BE$1&amp;"*"),COUNTIF(AN$3:AN685,"*"&amp;BE$1&amp;"*"),""))</f>
        <v/>
      </c>
      <c r="BF685" s="22" t="str">
        <f>IF($AL685="","",IF(COUNTIF(AO685,"*"&amp;BF$1&amp;"*"),COUNTIF(AO$3:AO685,"*"&amp;BF$1&amp;"*"),""))</f>
        <v/>
      </c>
      <c r="BG685" s="83" t="str">
        <f t="shared" si="326"/>
        <v/>
      </c>
      <c r="BH685" s="22" t="str">
        <f t="shared" si="327"/>
        <v/>
      </c>
      <c r="BI685" s="22" t="str">
        <f t="shared" si="328"/>
        <v/>
      </c>
      <c r="BK685" s="22" t="str">
        <f>IF($BK$1&gt;=1+MAX($BK$3:BK684),1+MAX($BK$3:BK684),"")</f>
        <v/>
      </c>
      <c r="BL685" s="22" t="str">
        <f t="shared" si="349"/>
        <v/>
      </c>
      <c r="BM685" s="22" t="str">
        <f t="shared" si="349"/>
        <v/>
      </c>
      <c r="BN685" s="22" t="str">
        <f t="shared" si="349"/>
        <v/>
      </c>
      <c r="BO685" s="22" t="str">
        <f t="shared" si="349"/>
        <v/>
      </c>
      <c r="BP685" s="22" t="str">
        <f t="shared" si="349"/>
        <v/>
      </c>
      <c r="BQ685" s="22" t="str">
        <f t="shared" si="349"/>
        <v/>
      </c>
      <c r="BR685" s="22" t="str">
        <f t="shared" si="349"/>
        <v/>
      </c>
      <c r="BS685" s="22" t="str">
        <f t="shared" si="349"/>
        <v/>
      </c>
      <c r="BT685" s="22" t="str">
        <f t="shared" si="349"/>
        <v/>
      </c>
      <c r="BU685" s="22" t="str">
        <f t="shared" si="349"/>
        <v/>
      </c>
      <c r="BV685" s="22" t="str">
        <f t="shared" si="349"/>
        <v/>
      </c>
    </row>
    <row r="686" spans="2:74" ht="30" customHeight="1" x14ac:dyDescent="0.2">
      <c r="B686" s="75"/>
      <c r="C686" s="75"/>
      <c r="D686" s="77"/>
      <c r="E686" s="49"/>
      <c r="F686" s="49"/>
      <c r="G686" s="50"/>
      <c r="H686" s="51"/>
      <c r="I686" s="50"/>
      <c r="J686" s="53"/>
      <c r="K686" s="55" t="str">
        <f t="shared" si="330"/>
        <v/>
      </c>
      <c r="L686" s="50" t="str">
        <f t="shared" si="331"/>
        <v/>
      </c>
      <c r="M686" s="50" t="str">
        <f t="shared" si="332"/>
        <v/>
      </c>
      <c r="N686" s="72" t="str">
        <f t="shared" si="333"/>
        <v/>
      </c>
      <c r="O686" s="72" t="str">
        <f t="shared" si="334"/>
        <v/>
      </c>
      <c r="P686" s="51" t="str">
        <f t="shared" si="335"/>
        <v/>
      </c>
      <c r="Q686" s="21"/>
      <c r="R686" s="68" t="str">
        <f t="shared" si="336"/>
        <v/>
      </c>
      <c r="S686" s="51" t="str">
        <f t="shared" si="337"/>
        <v/>
      </c>
      <c r="T686" s="24"/>
      <c r="U686" s="7" t="str">
        <f t="shared" si="321"/>
        <v/>
      </c>
      <c r="V686" s="8" t="str">
        <f t="shared" si="338"/>
        <v/>
      </c>
      <c r="W686" s="21"/>
      <c r="X686" s="14" t="str">
        <f t="shared" si="322"/>
        <v/>
      </c>
      <c r="Y686" s="14" t="str">
        <f t="shared" si="339"/>
        <v/>
      </c>
      <c r="Z686" s="8" t="str">
        <f t="shared" si="340"/>
        <v/>
      </c>
      <c r="AA686" s="24"/>
      <c r="AB686" s="4" t="str">
        <f>IF(B686="","",COUNT(B$3:B686))</f>
        <v/>
      </c>
      <c r="AC686" s="4" t="str">
        <f>IF(C686="","",COUNT(C$3:C686))</f>
        <v/>
      </c>
      <c r="AD686" s="4" t="str">
        <f>IF(D686="","",COUNT(D$3:D686))</f>
        <v/>
      </c>
      <c r="AE686" s="22" t="str">
        <f>IF(E686="","",COUNTA($E$3:E686))</f>
        <v/>
      </c>
      <c r="AF686" s="60" t="str">
        <f>IF(B686="",IF(OR($C686&lt;&gt;"",$D686&lt;&gt;"",$E686&lt;&gt;"",$F686&lt;&gt;""),INDEX(AF$3:AF685,MATCH(MAX(AB$3:AB685),AB$3:AB685,0),0),""),B686)</f>
        <v/>
      </c>
      <c r="AG686" s="60" t="str">
        <f>IF(C686="",IF(OR($B686&lt;&gt;"",$D686&lt;&gt;"",$E686&lt;&gt;"",$F686&lt;&gt;""),INDEX(AG$3:AG685,MATCH(MAX(AC$3:AC685),AC$3:AC685,0),0),""),C686)</f>
        <v/>
      </c>
      <c r="AH686" s="60" t="str">
        <f>IF(D686="",IF(OR($B686&lt;&gt;"",$C686&lt;&gt;"",$E686&lt;&gt;"",$F686&lt;&gt;""),INDEX(AH$3:AH685,MATCH(MAX(AD$3:AD685),AD$3:AD685,0),0),""),D686)</f>
        <v/>
      </c>
      <c r="AI686" s="19" t="str">
        <f t="shared" si="341"/>
        <v/>
      </c>
      <c r="AJ686" s="22" t="str">
        <f>IF(AK686="","",$AK686&amp;"@"&amp;AL686&amp;IF(AL686="","","@"&amp;COUNTIF($AI$3:AI686,AL686)))</f>
        <v/>
      </c>
      <c r="AK686" s="45" t="str">
        <f t="shared" si="342"/>
        <v/>
      </c>
      <c r="AL686" s="5" t="str">
        <f>IF(AI686="",IF(AND(F686&lt;&gt;"",E686=""),INDEX($AI$3:AI685,MATCH(MAX($AE$3:AE685),$AE$3:AE685,0),0),""),AI686)</f>
        <v/>
      </c>
      <c r="AM686" s="22" t="str">
        <f>IF(入力!F686="","",IFERROR(INDEX(設定!$B$3:$B$100003,IFERROR(MATCH("*"&amp;$F686&amp;"*",設定!B$3:B$100003,0),MATCH("*"&amp;$F686&amp;"*",設定!C$3:C$100003,0)),0),入力!F686))&amp;""</f>
        <v/>
      </c>
      <c r="AN686" s="22" t="str">
        <f>IF(AM686="","",IFERROR(IF(入力!I686="",INDEX(設定!$D$3:$D$100003,MATCH("*"&amp;$AM686&amp;"*",設定!B$3:B$100003,0),0),I686),I686))&amp;""</f>
        <v/>
      </c>
      <c r="AO686" s="22" t="str">
        <f t="shared" si="343"/>
        <v/>
      </c>
      <c r="AP686" s="22" t="str">
        <f t="shared" si="344"/>
        <v/>
      </c>
      <c r="AQ686" s="22" t="str">
        <f>IF(AM686="","",IFERROR(IF(入力!H686="",INDEX(設定!$E$3:$X$100003,MATCH("*"&amp;$AM686&amp;"*",設定!B$3:B$100003,0),MATCH($AK686,設定!$E$1:$X$1,1)),H686),H686))</f>
        <v/>
      </c>
      <c r="AR686" s="23" t="str">
        <f t="shared" si="345"/>
        <v/>
      </c>
      <c r="AS686" s="23" t="str">
        <f>IF(AND(AR686&lt;&gt;"",COUNTIF($AJ$3:AJ686,AJ686)=1),SUMIF($AJ$3:$AR$100003,AJ686,$AR$3:$AR$100003),"")</f>
        <v/>
      </c>
      <c r="AT686" s="23" t="str">
        <f>IF(AND(COUNTIF($AK$3:AK686,AK686)=COUNTIF($AK$3:AK100686,AK686),AK686&lt;&gt;""),SUMIF($AK$3:AK686,AK686,$AR$3:AR686),"")</f>
        <v/>
      </c>
      <c r="AU686" s="125"/>
      <c r="AV686" s="22" t="str">
        <f>IF(COUNT(BA686:BF686)=6,MAX($AV$3:AV685)+1,"")</f>
        <v/>
      </c>
      <c r="AW686" s="22" t="str">
        <f>IF(AX686="","",RANK(AX686,$AX$3:$AX$100003,1)+COUNTIF($AX$3:AX686,AX686)-1)</f>
        <v/>
      </c>
      <c r="AX686" s="22" t="str">
        <f t="shared" si="323"/>
        <v/>
      </c>
      <c r="AY686" s="22" t="str">
        <f>IF(AL686="","",IF(COUNTIF($AL$3:AL686,AL686)=1,1+MAX($AY$3:AY685),INDEX($AY$3:AY685,MATCH(AL686,$AL$3:AL686,0),0)))</f>
        <v/>
      </c>
      <c r="AZ686" s="22" t="str">
        <f>IF(AM686="","",IF(COUNTIF($AM$3:AM686,AM686)=1,1+MAX($AZ$3:AZ685),INDEX($AZ$3:AZ685,MATCH(AM686,$AM$3:AM686,0),0)))</f>
        <v/>
      </c>
      <c r="BA686" s="79" t="str">
        <f t="shared" si="324"/>
        <v/>
      </c>
      <c r="BB686" s="79" t="str">
        <f t="shared" si="325"/>
        <v/>
      </c>
      <c r="BC686" s="22" t="str">
        <f>IF($AL686="","",IF(COUNTIF(AL686,"*"&amp;BC$1&amp;"*"),COUNTIF(AL$3:AL686,"*"&amp;BC$1&amp;"*"),""))</f>
        <v/>
      </c>
      <c r="BD686" s="22" t="str">
        <f>IF($AL686="","",IF(COUNTIF(AM686,"*"&amp;BD$1&amp;"*"),COUNTIF(AM$3:AM686,"*"&amp;BD$1&amp;"*"),""))</f>
        <v/>
      </c>
      <c r="BE686" s="22" t="str">
        <f>IF($AL686="","",IF(COUNTIF(AN686,"*"&amp;BE$1&amp;"*"),COUNTIF(AN$3:AN686,"*"&amp;BE$1&amp;"*"),""))</f>
        <v/>
      </c>
      <c r="BF686" s="22" t="str">
        <f>IF($AL686="","",IF(COUNTIF(AO686,"*"&amp;BF$1&amp;"*"),COUNTIF(AO$3:AO686,"*"&amp;BF$1&amp;"*"),""))</f>
        <v/>
      </c>
      <c r="BG686" s="83" t="str">
        <f t="shared" si="326"/>
        <v/>
      </c>
      <c r="BH686" s="22" t="str">
        <f t="shared" si="327"/>
        <v/>
      </c>
      <c r="BI686" s="22" t="str">
        <f t="shared" si="328"/>
        <v/>
      </c>
      <c r="BK686" s="22" t="str">
        <f>IF($BK$1&gt;=1+MAX($BK$3:BK685),1+MAX($BK$3:BK685),"")</f>
        <v/>
      </c>
      <c r="BL686" s="22" t="str">
        <f t="shared" si="349"/>
        <v/>
      </c>
      <c r="BM686" s="22" t="str">
        <f t="shared" si="349"/>
        <v/>
      </c>
      <c r="BN686" s="22" t="str">
        <f t="shared" si="349"/>
        <v/>
      </c>
      <c r="BO686" s="22" t="str">
        <f t="shared" si="349"/>
        <v/>
      </c>
      <c r="BP686" s="22" t="str">
        <f t="shared" si="349"/>
        <v/>
      </c>
      <c r="BQ686" s="22" t="str">
        <f t="shared" si="349"/>
        <v/>
      </c>
      <c r="BR686" s="22" t="str">
        <f t="shared" si="349"/>
        <v/>
      </c>
      <c r="BS686" s="22" t="str">
        <f t="shared" si="349"/>
        <v/>
      </c>
      <c r="BT686" s="22" t="str">
        <f t="shared" si="349"/>
        <v/>
      </c>
      <c r="BU686" s="22" t="str">
        <f t="shared" si="349"/>
        <v/>
      </c>
      <c r="BV686" s="22" t="str">
        <f t="shared" si="349"/>
        <v/>
      </c>
    </row>
    <row r="687" spans="2:74" ht="30" customHeight="1" x14ac:dyDescent="0.2">
      <c r="B687" s="75"/>
      <c r="C687" s="75"/>
      <c r="D687" s="77"/>
      <c r="E687" s="49"/>
      <c r="F687" s="49"/>
      <c r="G687" s="50"/>
      <c r="H687" s="51"/>
      <c r="I687" s="50"/>
      <c r="J687" s="53"/>
      <c r="K687" s="55" t="str">
        <f t="shared" si="330"/>
        <v/>
      </c>
      <c r="L687" s="50" t="str">
        <f t="shared" si="331"/>
        <v/>
      </c>
      <c r="M687" s="50" t="str">
        <f t="shared" si="332"/>
        <v/>
      </c>
      <c r="N687" s="72" t="str">
        <f t="shared" si="333"/>
        <v/>
      </c>
      <c r="O687" s="72" t="str">
        <f t="shared" si="334"/>
        <v/>
      </c>
      <c r="P687" s="51" t="str">
        <f t="shared" si="335"/>
        <v/>
      </c>
      <c r="Q687" s="21"/>
      <c r="R687" s="68" t="str">
        <f t="shared" si="336"/>
        <v/>
      </c>
      <c r="S687" s="51" t="str">
        <f t="shared" si="337"/>
        <v/>
      </c>
      <c r="T687" s="24"/>
      <c r="U687" s="7" t="str">
        <f t="shared" si="321"/>
        <v/>
      </c>
      <c r="V687" s="8" t="str">
        <f t="shared" si="338"/>
        <v/>
      </c>
      <c r="W687" s="21"/>
      <c r="X687" s="14" t="str">
        <f t="shared" si="322"/>
        <v/>
      </c>
      <c r="Y687" s="14" t="str">
        <f t="shared" si="339"/>
        <v/>
      </c>
      <c r="Z687" s="8" t="str">
        <f t="shared" si="340"/>
        <v/>
      </c>
      <c r="AA687" s="24"/>
      <c r="AB687" s="4" t="str">
        <f>IF(B687="","",COUNT(B$3:B687))</f>
        <v/>
      </c>
      <c r="AC687" s="4" t="str">
        <f>IF(C687="","",COUNT(C$3:C687))</f>
        <v/>
      </c>
      <c r="AD687" s="4" t="str">
        <f>IF(D687="","",COUNT(D$3:D687))</f>
        <v/>
      </c>
      <c r="AE687" s="22" t="str">
        <f>IF(E687="","",COUNTA($E$3:E687))</f>
        <v/>
      </c>
      <c r="AF687" s="60" t="str">
        <f>IF(B687="",IF(OR($C687&lt;&gt;"",$D687&lt;&gt;"",$E687&lt;&gt;"",$F687&lt;&gt;""),INDEX(AF$3:AF686,MATCH(MAX(AB$3:AB686),AB$3:AB686,0),0),""),B687)</f>
        <v/>
      </c>
      <c r="AG687" s="60" t="str">
        <f>IF(C687="",IF(OR($B687&lt;&gt;"",$D687&lt;&gt;"",$E687&lt;&gt;"",$F687&lt;&gt;""),INDEX(AG$3:AG686,MATCH(MAX(AC$3:AC686),AC$3:AC686,0),0),""),C687)</f>
        <v/>
      </c>
      <c r="AH687" s="60" t="str">
        <f>IF(D687="",IF(OR($B687&lt;&gt;"",$C687&lt;&gt;"",$E687&lt;&gt;"",$F687&lt;&gt;""),INDEX(AH$3:AH686,MATCH(MAX(AD$3:AD686),AD$3:AD686,0),0),""),D687)</f>
        <v/>
      </c>
      <c r="AI687" s="19" t="str">
        <f t="shared" si="341"/>
        <v/>
      </c>
      <c r="AJ687" s="22" t="str">
        <f>IF(AK687="","",$AK687&amp;"@"&amp;AL687&amp;IF(AL687="","","@"&amp;COUNTIF($AI$3:AI687,AL687)))</f>
        <v/>
      </c>
      <c r="AK687" s="45" t="str">
        <f t="shared" si="342"/>
        <v/>
      </c>
      <c r="AL687" s="5" t="str">
        <f>IF(AI687="",IF(AND(F687&lt;&gt;"",E687=""),INDEX($AI$3:AI686,MATCH(MAX($AE$3:AE686),$AE$3:AE686,0),0),""),AI687)</f>
        <v/>
      </c>
      <c r="AM687" s="22" t="str">
        <f>IF(入力!F687="","",IFERROR(INDEX(設定!$B$3:$B$100003,IFERROR(MATCH("*"&amp;$F687&amp;"*",設定!B$3:B$100003,0),MATCH("*"&amp;$F687&amp;"*",設定!C$3:C$100003,0)),0),入力!F687))&amp;""</f>
        <v/>
      </c>
      <c r="AN687" s="22" t="str">
        <f>IF(AM687="","",IFERROR(IF(入力!I687="",INDEX(設定!$D$3:$D$100003,MATCH("*"&amp;$AM687&amp;"*",設定!B$3:B$100003,0),0),I687),I687))&amp;""</f>
        <v/>
      </c>
      <c r="AO687" s="22" t="str">
        <f t="shared" si="343"/>
        <v/>
      </c>
      <c r="AP687" s="22" t="str">
        <f t="shared" si="344"/>
        <v/>
      </c>
      <c r="AQ687" s="22" t="str">
        <f>IF(AM687="","",IFERROR(IF(入力!H687="",INDEX(設定!$E$3:$X$100003,MATCH("*"&amp;$AM687&amp;"*",設定!B$3:B$100003,0),MATCH($AK687,設定!$E$1:$X$1,1)),H687),H687))</f>
        <v/>
      </c>
      <c r="AR687" s="23" t="str">
        <f t="shared" si="345"/>
        <v/>
      </c>
      <c r="AS687" s="23" t="str">
        <f>IF(AND(AR687&lt;&gt;"",COUNTIF($AJ$3:AJ687,AJ687)=1),SUMIF($AJ$3:$AR$100003,AJ687,$AR$3:$AR$100003),"")</f>
        <v/>
      </c>
      <c r="AT687" s="23" t="str">
        <f>IF(AND(COUNTIF($AK$3:AK687,AK687)=COUNTIF($AK$3:AK100687,AK687),AK687&lt;&gt;""),SUMIF($AK$3:AK687,AK687,$AR$3:AR687),"")</f>
        <v/>
      </c>
      <c r="AU687" s="125"/>
      <c r="AV687" s="22" t="str">
        <f>IF(COUNT(BA687:BF687)=6,MAX($AV$3:AV686)+1,"")</f>
        <v/>
      </c>
      <c r="AW687" s="22" t="str">
        <f>IF(AX687="","",RANK(AX687,$AX$3:$AX$100003,1)+COUNTIF($AX$3:AX687,AX687)-1)</f>
        <v/>
      </c>
      <c r="AX687" s="22" t="str">
        <f t="shared" si="323"/>
        <v/>
      </c>
      <c r="AY687" s="22" t="str">
        <f>IF(AL687="","",IF(COUNTIF($AL$3:AL687,AL687)=1,1+MAX($AY$3:AY686),INDEX($AY$3:AY686,MATCH(AL687,$AL$3:AL687,0),0)))</f>
        <v/>
      </c>
      <c r="AZ687" s="22" t="str">
        <f>IF(AM687="","",IF(COUNTIF($AM$3:AM687,AM687)=1,1+MAX($AZ$3:AZ686),INDEX($AZ$3:AZ686,MATCH(AM687,$AM$3:AM687,0),0)))</f>
        <v/>
      </c>
      <c r="BA687" s="79" t="str">
        <f t="shared" si="324"/>
        <v/>
      </c>
      <c r="BB687" s="79" t="str">
        <f t="shared" si="325"/>
        <v/>
      </c>
      <c r="BC687" s="22" t="str">
        <f>IF($AL687="","",IF(COUNTIF(AL687,"*"&amp;BC$1&amp;"*"),COUNTIF(AL$3:AL687,"*"&amp;BC$1&amp;"*"),""))</f>
        <v/>
      </c>
      <c r="BD687" s="22" t="str">
        <f>IF($AL687="","",IF(COUNTIF(AM687,"*"&amp;BD$1&amp;"*"),COUNTIF(AM$3:AM687,"*"&amp;BD$1&amp;"*"),""))</f>
        <v/>
      </c>
      <c r="BE687" s="22" t="str">
        <f>IF($AL687="","",IF(COUNTIF(AN687,"*"&amp;BE$1&amp;"*"),COUNTIF(AN$3:AN687,"*"&amp;BE$1&amp;"*"),""))</f>
        <v/>
      </c>
      <c r="BF687" s="22" t="str">
        <f>IF($AL687="","",IF(COUNTIF(AO687,"*"&amp;BF$1&amp;"*"),COUNTIF(AO$3:AO687,"*"&amp;BF$1&amp;"*"),""))</f>
        <v/>
      </c>
      <c r="BG687" s="83" t="str">
        <f t="shared" si="326"/>
        <v/>
      </c>
      <c r="BH687" s="22" t="str">
        <f t="shared" si="327"/>
        <v/>
      </c>
      <c r="BI687" s="22" t="str">
        <f t="shared" si="328"/>
        <v/>
      </c>
      <c r="BK687" s="22" t="str">
        <f>IF($BK$1&gt;=1+MAX($BK$3:BK686),1+MAX($BK$3:BK686),"")</f>
        <v/>
      </c>
      <c r="BL687" s="22" t="str">
        <f t="shared" si="349"/>
        <v/>
      </c>
      <c r="BM687" s="22" t="str">
        <f t="shared" si="349"/>
        <v/>
      </c>
      <c r="BN687" s="22" t="str">
        <f t="shared" si="349"/>
        <v/>
      </c>
      <c r="BO687" s="22" t="str">
        <f t="shared" si="349"/>
        <v/>
      </c>
      <c r="BP687" s="22" t="str">
        <f t="shared" si="349"/>
        <v/>
      </c>
      <c r="BQ687" s="22" t="str">
        <f t="shared" si="349"/>
        <v/>
      </c>
      <c r="BR687" s="22" t="str">
        <f t="shared" si="349"/>
        <v/>
      </c>
      <c r="BS687" s="22" t="str">
        <f t="shared" si="349"/>
        <v/>
      </c>
      <c r="BT687" s="22" t="str">
        <f t="shared" si="349"/>
        <v/>
      </c>
      <c r="BU687" s="22" t="str">
        <f t="shared" si="349"/>
        <v/>
      </c>
      <c r="BV687" s="22" t="str">
        <f t="shared" si="349"/>
        <v/>
      </c>
    </row>
    <row r="688" spans="2:74" ht="30" customHeight="1" x14ac:dyDescent="0.2">
      <c r="B688" s="75"/>
      <c r="C688" s="75"/>
      <c r="D688" s="77"/>
      <c r="E688" s="49"/>
      <c r="F688" s="49"/>
      <c r="G688" s="50"/>
      <c r="H688" s="51"/>
      <c r="I688" s="50"/>
      <c r="J688" s="53"/>
      <c r="K688" s="55" t="str">
        <f t="shared" si="330"/>
        <v/>
      </c>
      <c r="L688" s="50" t="str">
        <f t="shared" si="331"/>
        <v/>
      </c>
      <c r="M688" s="50" t="str">
        <f t="shared" si="332"/>
        <v/>
      </c>
      <c r="N688" s="72" t="str">
        <f t="shared" si="333"/>
        <v/>
      </c>
      <c r="O688" s="72" t="str">
        <f t="shared" si="334"/>
        <v/>
      </c>
      <c r="P688" s="51" t="str">
        <f t="shared" si="335"/>
        <v/>
      </c>
      <c r="Q688" s="21"/>
      <c r="R688" s="68" t="str">
        <f t="shared" si="336"/>
        <v/>
      </c>
      <c r="S688" s="51" t="str">
        <f t="shared" si="337"/>
        <v/>
      </c>
      <c r="T688" s="24"/>
      <c r="U688" s="7" t="str">
        <f t="shared" si="321"/>
        <v/>
      </c>
      <c r="V688" s="8" t="str">
        <f t="shared" si="338"/>
        <v/>
      </c>
      <c r="W688" s="21"/>
      <c r="X688" s="14" t="str">
        <f t="shared" si="322"/>
        <v/>
      </c>
      <c r="Y688" s="14" t="str">
        <f t="shared" si="339"/>
        <v/>
      </c>
      <c r="Z688" s="8" t="str">
        <f t="shared" si="340"/>
        <v/>
      </c>
      <c r="AA688" s="24"/>
      <c r="AB688" s="4" t="str">
        <f>IF(B688="","",COUNT(B$3:B688))</f>
        <v/>
      </c>
      <c r="AC688" s="4" t="str">
        <f>IF(C688="","",COUNT(C$3:C688))</f>
        <v/>
      </c>
      <c r="AD688" s="4" t="str">
        <f>IF(D688="","",COUNT(D$3:D688))</f>
        <v/>
      </c>
      <c r="AE688" s="22" t="str">
        <f>IF(E688="","",COUNTA($E$3:E688))</f>
        <v/>
      </c>
      <c r="AF688" s="60" t="str">
        <f>IF(B688="",IF(OR($C688&lt;&gt;"",$D688&lt;&gt;"",$E688&lt;&gt;"",$F688&lt;&gt;""),INDEX(AF$3:AF687,MATCH(MAX(AB$3:AB687),AB$3:AB687,0),0),""),B688)</f>
        <v/>
      </c>
      <c r="AG688" s="60" t="str">
        <f>IF(C688="",IF(OR($B688&lt;&gt;"",$D688&lt;&gt;"",$E688&lt;&gt;"",$F688&lt;&gt;""),INDEX(AG$3:AG687,MATCH(MAX(AC$3:AC687),AC$3:AC687,0),0),""),C688)</f>
        <v/>
      </c>
      <c r="AH688" s="60" t="str">
        <f>IF(D688="",IF(OR($B688&lt;&gt;"",$C688&lt;&gt;"",$E688&lt;&gt;"",$F688&lt;&gt;""),INDEX(AH$3:AH687,MATCH(MAX(AD$3:AD687),AD$3:AD687,0),0),""),D688)</f>
        <v/>
      </c>
      <c r="AI688" s="19" t="str">
        <f t="shared" si="341"/>
        <v/>
      </c>
      <c r="AJ688" s="22" t="str">
        <f>IF(AK688="","",$AK688&amp;"@"&amp;AL688&amp;IF(AL688="","","@"&amp;COUNTIF($AI$3:AI688,AL688)))</f>
        <v/>
      </c>
      <c r="AK688" s="45" t="str">
        <f t="shared" si="342"/>
        <v/>
      </c>
      <c r="AL688" s="5" t="str">
        <f>IF(AI688="",IF(AND(F688&lt;&gt;"",E688=""),INDEX($AI$3:AI687,MATCH(MAX($AE$3:AE687),$AE$3:AE687,0),0),""),AI688)</f>
        <v/>
      </c>
      <c r="AM688" s="22" t="str">
        <f>IF(入力!F688="","",IFERROR(INDEX(設定!$B$3:$B$100003,IFERROR(MATCH("*"&amp;$F688&amp;"*",設定!B$3:B$100003,0),MATCH("*"&amp;$F688&amp;"*",設定!C$3:C$100003,0)),0),入力!F688))&amp;""</f>
        <v/>
      </c>
      <c r="AN688" s="22" t="str">
        <f>IF(AM688="","",IFERROR(IF(入力!I688="",INDEX(設定!$D$3:$D$100003,MATCH("*"&amp;$AM688&amp;"*",設定!B$3:B$100003,0),0),I688),I688))&amp;""</f>
        <v/>
      </c>
      <c r="AO688" s="22" t="str">
        <f t="shared" si="343"/>
        <v/>
      </c>
      <c r="AP688" s="22" t="str">
        <f t="shared" si="344"/>
        <v/>
      </c>
      <c r="AQ688" s="22" t="str">
        <f>IF(AM688="","",IFERROR(IF(入力!H688="",INDEX(設定!$E$3:$X$100003,MATCH("*"&amp;$AM688&amp;"*",設定!B$3:B$100003,0),MATCH($AK688,設定!$E$1:$X$1,1)),H688),H688))</f>
        <v/>
      </c>
      <c r="AR688" s="23" t="str">
        <f t="shared" si="345"/>
        <v/>
      </c>
      <c r="AS688" s="23" t="str">
        <f>IF(AND(AR688&lt;&gt;"",COUNTIF($AJ$3:AJ688,AJ688)=1),SUMIF($AJ$3:$AR$100003,AJ688,$AR$3:$AR$100003),"")</f>
        <v/>
      </c>
      <c r="AT688" s="23" t="str">
        <f>IF(AND(COUNTIF($AK$3:AK688,AK688)=COUNTIF($AK$3:AK100688,AK688),AK688&lt;&gt;""),SUMIF($AK$3:AK688,AK688,$AR$3:AR688),"")</f>
        <v/>
      </c>
      <c r="AU688" s="125"/>
      <c r="AV688" s="22" t="str">
        <f>IF(COUNT(BA688:BF688)=6,MAX($AV$3:AV687)+1,"")</f>
        <v/>
      </c>
      <c r="AW688" s="22" t="str">
        <f>IF(AX688="","",RANK(AX688,$AX$3:$AX$100003,1)+COUNTIF($AX$3:AX688,AX688)-1)</f>
        <v/>
      </c>
      <c r="AX688" s="22" t="str">
        <f t="shared" si="323"/>
        <v/>
      </c>
      <c r="AY688" s="22" t="str">
        <f>IF(AL688="","",IF(COUNTIF($AL$3:AL688,AL688)=1,1+MAX($AY$3:AY687),INDEX($AY$3:AY687,MATCH(AL688,$AL$3:AL688,0),0)))</f>
        <v/>
      </c>
      <c r="AZ688" s="22" t="str">
        <f>IF(AM688="","",IF(COUNTIF($AM$3:AM688,AM688)=1,1+MAX($AZ$3:AZ687),INDEX($AZ$3:AZ687,MATCH(AM688,$AM$3:AM688,0),0)))</f>
        <v/>
      </c>
      <c r="BA688" s="79" t="str">
        <f t="shared" si="324"/>
        <v/>
      </c>
      <c r="BB688" s="79" t="str">
        <f t="shared" si="325"/>
        <v/>
      </c>
      <c r="BC688" s="22" t="str">
        <f>IF($AL688="","",IF(COUNTIF(AL688,"*"&amp;BC$1&amp;"*"),COUNTIF(AL$3:AL688,"*"&amp;BC$1&amp;"*"),""))</f>
        <v/>
      </c>
      <c r="BD688" s="22" t="str">
        <f>IF($AL688="","",IF(COUNTIF(AM688,"*"&amp;BD$1&amp;"*"),COUNTIF(AM$3:AM688,"*"&amp;BD$1&amp;"*"),""))</f>
        <v/>
      </c>
      <c r="BE688" s="22" t="str">
        <f>IF($AL688="","",IF(COUNTIF(AN688,"*"&amp;BE$1&amp;"*"),COUNTIF(AN$3:AN688,"*"&amp;BE$1&amp;"*"),""))</f>
        <v/>
      </c>
      <c r="BF688" s="22" t="str">
        <f>IF($AL688="","",IF(COUNTIF(AO688,"*"&amp;BF$1&amp;"*"),COUNTIF(AO$3:AO688,"*"&amp;BF$1&amp;"*"),""))</f>
        <v/>
      </c>
      <c r="BG688" s="83" t="str">
        <f t="shared" si="326"/>
        <v/>
      </c>
      <c r="BH688" s="22" t="str">
        <f t="shared" si="327"/>
        <v/>
      </c>
      <c r="BI688" s="22" t="str">
        <f t="shared" si="328"/>
        <v/>
      </c>
      <c r="BK688" s="22" t="str">
        <f>IF($BK$1&gt;=1+MAX($BK$3:BK687),1+MAX($BK$3:BK687),"")</f>
        <v/>
      </c>
      <c r="BL688" s="22" t="str">
        <f t="shared" si="349"/>
        <v/>
      </c>
      <c r="BM688" s="22" t="str">
        <f t="shared" si="349"/>
        <v/>
      </c>
      <c r="BN688" s="22" t="str">
        <f t="shared" si="349"/>
        <v/>
      </c>
      <c r="BO688" s="22" t="str">
        <f t="shared" si="349"/>
        <v/>
      </c>
      <c r="BP688" s="22" t="str">
        <f t="shared" si="349"/>
        <v/>
      </c>
      <c r="BQ688" s="22" t="str">
        <f t="shared" si="349"/>
        <v/>
      </c>
      <c r="BR688" s="22" t="str">
        <f t="shared" si="349"/>
        <v/>
      </c>
      <c r="BS688" s="22" t="str">
        <f t="shared" si="349"/>
        <v/>
      </c>
      <c r="BT688" s="22" t="str">
        <f t="shared" si="349"/>
        <v/>
      </c>
      <c r="BU688" s="22" t="str">
        <f t="shared" si="349"/>
        <v/>
      </c>
      <c r="BV688" s="22" t="str">
        <f t="shared" si="349"/>
        <v/>
      </c>
    </row>
    <row r="689" spans="2:74" ht="30" customHeight="1" x14ac:dyDescent="0.2">
      <c r="B689" s="75"/>
      <c r="C689" s="75"/>
      <c r="D689" s="77"/>
      <c r="E689" s="49"/>
      <c r="F689" s="49"/>
      <c r="G689" s="50"/>
      <c r="H689" s="51"/>
      <c r="I689" s="50"/>
      <c r="J689" s="53"/>
      <c r="K689" s="55" t="str">
        <f t="shared" si="330"/>
        <v/>
      </c>
      <c r="L689" s="50" t="str">
        <f t="shared" si="331"/>
        <v/>
      </c>
      <c r="M689" s="50" t="str">
        <f t="shared" si="332"/>
        <v/>
      </c>
      <c r="N689" s="72" t="str">
        <f t="shared" si="333"/>
        <v/>
      </c>
      <c r="O689" s="72" t="str">
        <f t="shared" si="334"/>
        <v/>
      </c>
      <c r="P689" s="51" t="str">
        <f t="shared" si="335"/>
        <v/>
      </c>
      <c r="Q689" s="21"/>
      <c r="R689" s="68" t="str">
        <f t="shared" si="336"/>
        <v/>
      </c>
      <c r="S689" s="51" t="str">
        <f t="shared" si="337"/>
        <v/>
      </c>
      <c r="T689" s="24"/>
      <c r="U689" s="7" t="str">
        <f t="shared" si="321"/>
        <v/>
      </c>
      <c r="V689" s="8" t="str">
        <f t="shared" si="338"/>
        <v/>
      </c>
      <c r="W689" s="21"/>
      <c r="X689" s="14" t="str">
        <f t="shared" si="322"/>
        <v/>
      </c>
      <c r="Y689" s="14" t="str">
        <f t="shared" si="339"/>
        <v/>
      </c>
      <c r="Z689" s="8" t="str">
        <f t="shared" si="340"/>
        <v/>
      </c>
      <c r="AA689" s="24"/>
      <c r="AB689" s="4" t="str">
        <f>IF(B689="","",COUNT(B$3:B689))</f>
        <v/>
      </c>
      <c r="AC689" s="4" t="str">
        <f>IF(C689="","",COUNT(C$3:C689))</f>
        <v/>
      </c>
      <c r="AD689" s="4" t="str">
        <f>IF(D689="","",COUNT(D$3:D689))</f>
        <v/>
      </c>
      <c r="AE689" s="22" t="str">
        <f>IF(E689="","",COUNTA($E$3:E689))</f>
        <v/>
      </c>
      <c r="AF689" s="60" t="str">
        <f>IF(B689="",IF(OR($C689&lt;&gt;"",$D689&lt;&gt;"",$E689&lt;&gt;"",$F689&lt;&gt;""),INDEX(AF$3:AF688,MATCH(MAX(AB$3:AB688),AB$3:AB688,0),0),""),B689)</f>
        <v/>
      </c>
      <c r="AG689" s="60" t="str">
        <f>IF(C689="",IF(OR($B689&lt;&gt;"",$D689&lt;&gt;"",$E689&lt;&gt;"",$F689&lt;&gt;""),INDEX(AG$3:AG688,MATCH(MAX(AC$3:AC688),AC$3:AC688,0),0),""),C689)</f>
        <v/>
      </c>
      <c r="AH689" s="60" t="str">
        <f>IF(D689="",IF(OR($B689&lt;&gt;"",$C689&lt;&gt;"",$E689&lt;&gt;"",$F689&lt;&gt;""),INDEX(AH$3:AH688,MATCH(MAX(AD$3:AD688),AD$3:AD688,0),0),""),D689)</f>
        <v/>
      </c>
      <c r="AI689" s="19" t="str">
        <f t="shared" si="341"/>
        <v/>
      </c>
      <c r="AJ689" s="22" t="str">
        <f>IF(AK689="","",$AK689&amp;"@"&amp;AL689&amp;IF(AL689="","","@"&amp;COUNTIF($AI$3:AI689,AL689)))</f>
        <v/>
      </c>
      <c r="AK689" s="45" t="str">
        <f t="shared" si="342"/>
        <v/>
      </c>
      <c r="AL689" s="5" t="str">
        <f>IF(AI689="",IF(AND(F689&lt;&gt;"",E689=""),INDEX($AI$3:AI688,MATCH(MAX($AE$3:AE688),$AE$3:AE688,0),0),""),AI689)</f>
        <v/>
      </c>
      <c r="AM689" s="22" t="str">
        <f>IF(入力!F689="","",IFERROR(INDEX(設定!$B$3:$B$100003,IFERROR(MATCH("*"&amp;$F689&amp;"*",設定!B$3:B$100003,0),MATCH("*"&amp;$F689&amp;"*",設定!C$3:C$100003,0)),0),入力!F689))&amp;""</f>
        <v/>
      </c>
      <c r="AN689" s="22" t="str">
        <f>IF(AM689="","",IFERROR(IF(入力!I689="",INDEX(設定!$D$3:$D$100003,MATCH("*"&amp;$AM689&amp;"*",設定!B$3:B$100003,0),0),I689),I689))&amp;""</f>
        <v/>
      </c>
      <c r="AO689" s="22" t="str">
        <f t="shared" si="343"/>
        <v/>
      </c>
      <c r="AP689" s="22" t="str">
        <f t="shared" si="344"/>
        <v/>
      </c>
      <c r="AQ689" s="22" t="str">
        <f>IF(AM689="","",IFERROR(IF(入力!H689="",INDEX(設定!$E$3:$X$100003,MATCH("*"&amp;$AM689&amp;"*",設定!B$3:B$100003,0),MATCH($AK689,設定!$E$1:$X$1,1)),H689),H689))</f>
        <v/>
      </c>
      <c r="AR689" s="23" t="str">
        <f t="shared" si="345"/>
        <v/>
      </c>
      <c r="AS689" s="23" t="str">
        <f>IF(AND(AR689&lt;&gt;"",COUNTIF($AJ$3:AJ689,AJ689)=1),SUMIF($AJ$3:$AR$100003,AJ689,$AR$3:$AR$100003),"")</f>
        <v/>
      </c>
      <c r="AT689" s="23" t="str">
        <f>IF(AND(COUNTIF($AK$3:AK689,AK689)=COUNTIF($AK$3:AK100689,AK689),AK689&lt;&gt;""),SUMIF($AK$3:AK689,AK689,$AR$3:AR689),"")</f>
        <v/>
      </c>
      <c r="AU689" s="125"/>
      <c r="AV689" s="22" t="str">
        <f>IF(COUNT(BA689:BF689)=6,MAX($AV$3:AV688)+1,"")</f>
        <v/>
      </c>
      <c r="AW689" s="22" t="str">
        <f>IF(AX689="","",RANK(AX689,$AX$3:$AX$100003,1)+COUNTIF($AX$3:AX689,AX689)-1)</f>
        <v/>
      </c>
      <c r="AX689" s="22" t="str">
        <f t="shared" si="323"/>
        <v/>
      </c>
      <c r="AY689" s="22" t="str">
        <f>IF(AL689="","",IF(COUNTIF($AL$3:AL689,AL689)=1,1+MAX($AY$3:AY688),INDEX($AY$3:AY688,MATCH(AL689,$AL$3:AL689,0),0)))</f>
        <v/>
      </c>
      <c r="AZ689" s="22" t="str">
        <f>IF(AM689="","",IF(COUNTIF($AM$3:AM689,AM689)=1,1+MAX($AZ$3:AZ688),INDEX($AZ$3:AZ688,MATCH(AM689,$AM$3:AM689,0),0)))</f>
        <v/>
      </c>
      <c r="BA689" s="79" t="str">
        <f t="shared" si="324"/>
        <v/>
      </c>
      <c r="BB689" s="79" t="str">
        <f t="shared" si="325"/>
        <v/>
      </c>
      <c r="BC689" s="22" t="str">
        <f>IF($AL689="","",IF(COUNTIF(AL689,"*"&amp;BC$1&amp;"*"),COUNTIF(AL$3:AL689,"*"&amp;BC$1&amp;"*"),""))</f>
        <v/>
      </c>
      <c r="BD689" s="22" t="str">
        <f>IF($AL689="","",IF(COUNTIF(AM689,"*"&amp;BD$1&amp;"*"),COUNTIF(AM$3:AM689,"*"&amp;BD$1&amp;"*"),""))</f>
        <v/>
      </c>
      <c r="BE689" s="22" t="str">
        <f>IF($AL689="","",IF(COUNTIF(AN689,"*"&amp;BE$1&amp;"*"),COUNTIF(AN$3:AN689,"*"&amp;BE$1&amp;"*"),""))</f>
        <v/>
      </c>
      <c r="BF689" s="22" t="str">
        <f>IF($AL689="","",IF(COUNTIF(AO689,"*"&amp;BF$1&amp;"*"),COUNTIF(AO$3:AO689,"*"&amp;BF$1&amp;"*"),""))</f>
        <v/>
      </c>
      <c r="BG689" s="83" t="str">
        <f t="shared" si="326"/>
        <v/>
      </c>
      <c r="BH689" s="22" t="str">
        <f t="shared" si="327"/>
        <v/>
      </c>
      <c r="BI689" s="22" t="str">
        <f t="shared" si="328"/>
        <v/>
      </c>
      <c r="BK689" s="22" t="str">
        <f>IF($BK$1&gt;=1+MAX($BK$3:BK688),1+MAX($BK$3:BK688),"")</f>
        <v/>
      </c>
      <c r="BL689" s="22" t="str">
        <f t="shared" si="349"/>
        <v/>
      </c>
      <c r="BM689" s="22" t="str">
        <f t="shared" si="349"/>
        <v/>
      </c>
      <c r="BN689" s="22" t="str">
        <f t="shared" si="349"/>
        <v/>
      </c>
      <c r="BO689" s="22" t="str">
        <f t="shared" si="349"/>
        <v/>
      </c>
      <c r="BP689" s="22" t="str">
        <f t="shared" si="349"/>
        <v/>
      </c>
      <c r="BQ689" s="22" t="str">
        <f t="shared" si="349"/>
        <v/>
      </c>
      <c r="BR689" s="22" t="str">
        <f t="shared" si="349"/>
        <v/>
      </c>
      <c r="BS689" s="22" t="str">
        <f t="shared" si="349"/>
        <v/>
      </c>
      <c r="BT689" s="22" t="str">
        <f t="shared" si="349"/>
        <v/>
      </c>
      <c r="BU689" s="22" t="str">
        <f t="shared" si="349"/>
        <v/>
      </c>
      <c r="BV689" s="22" t="str">
        <f t="shared" si="349"/>
        <v/>
      </c>
    </row>
    <row r="690" spans="2:74" ht="30" customHeight="1" x14ac:dyDescent="0.2">
      <c r="B690" s="75"/>
      <c r="C690" s="75"/>
      <c r="D690" s="77"/>
      <c r="E690" s="49"/>
      <c r="F690" s="49"/>
      <c r="G690" s="50"/>
      <c r="H690" s="51"/>
      <c r="I690" s="50"/>
      <c r="J690" s="53"/>
      <c r="K690" s="55" t="str">
        <f t="shared" si="330"/>
        <v/>
      </c>
      <c r="L690" s="50" t="str">
        <f t="shared" si="331"/>
        <v/>
      </c>
      <c r="M690" s="50" t="str">
        <f t="shared" si="332"/>
        <v/>
      </c>
      <c r="N690" s="72" t="str">
        <f t="shared" si="333"/>
        <v/>
      </c>
      <c r="O690" s="72" t="str">
        <f t="shared" si="334"/>
        <v/>
      </c>
      <c r="P690" s="51" t="str">
        <f t="shared" si="335"/>
        <v/>
      </c>
      <c r="Q690" s="21"/>
      <c r="R690" s="68" t="str">
        <f t="shared" si="336"/>
        <v/>
      </c>
      <c r="S690" s="51" t="str">
        <f t="shared" si="337"/>
        <v/>
      </c>
      <c r="T690" s="24"/>
      <c r="U690" s="7" t="str">
        <f t="shared" si="321"/>
        <v/>
      </c>
      <c r="V690" s="8" t="str">
        <f t="shared" si="338"/>
        <v/>
      </c>
      <c r="W690" s="21"/>
      <c r="X690" s="14" t="str">
        <f t="shared" si="322"/>
        <v/>
      </c>
      <c r="Y690" s="14" t="str">
        <f t="shared" si="339"/>
        <v/>
      </c>
      <c r="Z690" s="8" t="str">
        <f t="shared" si="340"/>
        <v/>
      </c>
      <c r="AA690" s="24"/>
      <c r="AB690" s="4" t="str">
        <f>IF(B690="","",COUNT(B$3:B690))</f>
        <v/>
      </c>
      <c r="AC690" s="4" t="str">
        <f>IF(C690="","",COUNT(C$3:C690))</f>
        <v/>
      </c>
      <c r="AD690" s="4" t="str">
        <f>IF(D690="","",COUNT(D$3:D690))</f>
        <v/>
      </c>
      <c r="AE690" s="22" t="str">
        <f>IF(E690="","",COUNTA($E$3:E690))</f>
        <v/>
      </c>
      <c r="AF690" s="60" t="str">
        <f>IF(B690="",IF(OR($C690&lt;&gt;"",$D690&lt;&gt;"",$E690&lt;&gt;"",$F690&lt;&gt;""),INDEX(AF$3:AF689,MATCH(MAX(AB$3:AB689),AB$3:AB689,0),0),""),B690)</f>
        <v/>
      </c>
      <c r="AG690" s="60" t="str">
        <f>IF(C690="",IF(OR($B690&lt;&gt;"",$D690&lt;&gt;"",$E690&lt;&gt;"",$F690&lt;&gt;""),INDEX(AG$3:AG689,MATCH(MAX(AC$3:AC689),AC$3:AC689,0),0),""),C690)</f>
        <v/>
      </c>
      <c r="AH690" s="60" t="str">
        <f>IF(D690="",IF(OR($B690&lt;&gt;"",$C690&lt;&gt;"",$E690&lt;&gt;"",$F690&lt;&gt;""),INDEX(AH$3:AH689,MATCH(MAX(AD$3:AD689),AD$3:AD689,0),0),""),D690)</f>
        <v/>
      </c>
      <c r="AI690" s="19" t="str">
        <f t="shared" si="341"/>
        <v/>
      </c>
      <c r="AJ690" s="22" t="str">
        <f>IF(AK690="","",$AK690&amp;"@"&amp;AL690&amp;IF(AL690="","","@"&amp;COUNTIF($AI$3:AI690,AL690)))</f>
        <v/>
      </c>
      <c r="AK690" s="45" t="str">
        <f t="shared" si="342"/>
        <v/>
      </c>
      <c r="AL690" s="5" t="str">
        <f>IF(AI690="",IF(AND(F690&lt;&gt;"",E690=""),INDEX($AI$3:AI689,MATCH(MAX($AE$3:AE689),$AE$3:AE689,0),0),""),AI690)</f>
        <v/>
      </c>
      <c r="AM690" s="22" t="str">
        <f>IF(入力!F690="","",IFERROR(INDEX(設定!$B$3:$B$100003,IFERROR(MATCH("*"&amp;$F690&amp;"*",設定!B$3:B$100003,0),MATCH("*"&amp;$F690&amp;"*",設定!C$3:C$100003,0)),0),入力!F690))&amp;""</f>
        <v/>
      </c>
      <c r="AN690" s="22" t="str">
        <f>IF(AM690="","",IFERROR(IF(入力!I690="",INDEX(設定!$D$3:$D$100003,MATCH("*"&amp;$AM690&amp;"*",設定!B$3:B$100003,0),0),I690),I690))&amp;""</f>
        <v/>
      </c>
      <c r="AO690" s="22" t="str">
        <f t="shared" si="343"/>
        <v/>
      </c>
      <c r="AP690" s="22" t="str">
        <f t="shared" si="344"/>
        <v/>
      </c>
      <c r="AQ690" s="22" t="str">
        <f>IF(AM690="","",IFERROR(IF(入力!H690="",INDEX(設定!$E$3:$X$100003,MATCH("*"&amp;$AM690&amp;"*",設定!B$3:B$100003,0),MATCH($AK690,設定!$E$1:$X$1,1)),H690),H690))</f>
        <v/>
      </c>
      <c r="AR690" s="23" t="str">
        <f t="shared" si="345"/>
        <v/>
      </c>
      <c r="AS690" s="23" t="str">
        <f>IF(AND(AR690&lt;&gt;"",COUNTIF($AJ$3:AJ690,AJ690)=1),SUMIF($AJ$3:$AR$100003,AJ690,$AR$3:$AR$100003),"")</f>
        <v/>
      </c>
      <c r="AT690" s="23" t="str">
        <f>IF(AND(COUNTIF($AK$3:AK690,AK690)=COUNTIF($AK$3:AK100690,AK690),AK690&lt;&gt;""),SUMIF($AK$3:AK690,AK690,$AR$3:AR690),"")</f>
        <v/>
      </c>
      <c r="AU690" s="125"/>
      <c r="AV690" s="22" t="str">
        <f>IF(COUNT(BA690:BF690)=6,MAX($AV$3:AV689)+1,"")</f>
        <v/>
      </c>
      <c r="AW690" s="22" t="str">
        <f>IF(AX690="","",RANK(AX690,$AX$3:$AX$100003,1)+COUNTIF($AX$3:AX690,AX690)-1)</f>
        <v/>
      </c>
      <c r="AX690" s="22" t="str">
        <f t="shared" si="323"/>
        <v/>
      </c>
      <c r="AY690" s="22" t="str">
        <f>IF(AL690="","",IF(COUNTIF($AL$3:AL690,AL690)=1,1+MAX($AY$3:AY689),INDEX($AY$3:AY689,MATCH(AL690,$AL$3:AL690,0),0)))</f>
        <v/>
      </c>
      <c r="AZ690" s="22" t="str">
        <f>IF(AM690="","",IF(COUNTIF($AM$3:AM690,AM690)=1,1+MAX($AZ$3:AZ689),INDEX($AZ$3:AZ689,MATCH(AM690,$AM$3:AM690,0),0)))</f>
        <v/>
      </c>
      <c r="BA690" s="79" t="str">
        <f t="shared" si="324"/>
        <v/>
      </c>
      <c r="BB690" s="79" t="str">
        <f t="shared" si="325"/>
        <v/>
      </c>
      <c r="BC690" s="22" t="str">
        <f>IF($AL690="","",IF(COUNTIF(AL690,"*"&amp;BC$1&amp;"*"),COUNTIF(AL$3:AL690,"*"&amp;BC$1&amp;"*"),""))</f>
        <v/>
      </c>
      <c r="BD690" s="22" t="str">
        <f>IF($AL690="","",IF(COUNTIF(AM690,"*"&amp;BD$1&amp;"*"),COUNTIF(AM$3:AM690,"*"&amp;BD$1&amp;"*"),""))</f>
        <v/>
      </c>
      <c r="BE690" s="22" t="str">
        <f>IF($AL690="","",IF(COUNTIF(AN690,"*"&amp;BE$1&amp;"*"),COUNTIF(AN$3:AN690,"*"&amp;BE$1&amp;"*"),""))</f>
        <v/>
      </c>
      <c r="BF690" s="22" t="str">
        <f>IF($AL690="","",IF(COUNTIF(AO690,"*"&amp;BF$1&amp;"*"),COUNTIF(AO$3:AO690,"*"&amp;BF$1&amp;"*"),""))</f>
        <v/>
      </c>
      <c r="BG690" s="83" t="str">
        <f t="shared" si="326"/>
        <v/>
      </c>
      <c r="BH690" s="22" t="str">
        <f t="shared" si="327"/>
        <v/>
      </c>
      <c r="BI690" s="22" t="str">
        <f t="shared" si="328"/>
        <v/>
      </c>
      <c r="BK690" s="22" t="str">
        <f>IF($BK$1&gt;=1+MAX($BK$3:BK689),1+MAX($BK$3:BK689),"")</f>
        <v/>
      </c>
      <c r="BL690" s="22" t="str">
        <f t="shared" si="349"/>
        <v/>
      </c>
      <c r="BM690" s="22" t="str">
        <f t="shared" si="349"/>
        <v/>
      </c>
      <c r="BN690" s="22" t="str">
        <f t="shared" si="349"/>
        <v/>
      </c>
      <c r="BO690" s="22" t="str">
        <f t="shared" si="349"/>
        <v/>
      </c>
      <c r="BP690" s="22" t="str">
        <f t="shared" si="349"/>
        <v/>
      </c>
      <c r="BQ690" s="22" t="str">
        <f t="shared" si="349"/>
        <v/>
      </c>
      <c r="BR690" s="22" t="str">
        <f t="shared" si="349"/>
        <v/>
      </c>
      <c r="BS690" s="22" t="str">
        <f t="shared" si="349"/>
        <v/>
      </c>
      <c r="BT690" s="22" t="str">
        <f t="shared" si="349"/>
        <v/>
      </c>
      <c r="BU690" s="22" t="str">
        <f t="shared" si="349"/>
        <v/>
      </c>
      <c r="BV690" s="22" t="str">
        <f t="shared" si="349"/>
        <v/>
      </c>
    </row>
    <row r="691" spans="2:74" ht="30" customHeight="1" x14ac:dyDescent="0.2">
      <c r="B691" s="75"/>
      <c r="C691" s="75"/>
      <c r="D691" s="77"/>
      <c r="E691" s="49"/>
      <c r="F691" s="49"/>
      <c r="G691" s="50"/>
      <c r="H691" s="51"/>
      <c r="I691" s="50"/>
      <c r="J691" s="53"/>
      <c r="K691" s="55" t="str">
        <f t="shared" si="330"/>
        <v/>
      </c>
      <c r="L691" s="50" t="str">
        <f t="shared" si="331"/>
        <v/>
      </c>
      <c r="M691" s="50" t="str">
        <f t="shared" si="332"/>
        <v/>
      </c>
      <c r="N691" s="72" t="str">
        <f t="shared" si="333"/>
        <v/>
      </c>
      <c r="O691" s="72" t="str">
        <f t="shared" si="334"/>
        <v/>
      </c>
      <c r="P691" s="51" t="str">
        <f t="shared" si="335"/>
        <v/>
      </c>
      <c r="Q691" s="21"/>
      <c r="R691" s="68" t="str">
        <f t="shared" si="336"/>
        <v/>
      </c>
      <c r="S691" s="51" t="str">
        <f t="shared" si="337"/>
        <v/>
      </c>
      <c r="T691" s="24"/>
      <c r="U691" s="7" t="str">
        <f t="shared" si="321"/>
        <v/>
      </c>
      <c r="V691" s="8" t="str">
        <f t="shared" si="338"/>
        <v/>
      </c>
      <c r="W691" s="21"/>
      <c r="X691" s="14" t="str">
        <f t="shared" si="322"/>
        <v/>
      </c>
      <c r="Y691" s="14" t="str">
        <f t="shared" si="339"/>
        <v/>
      </c>
      <c r="Z691" s="8" t="str">
        <f t="shared" si="340"/>
        <v/>
      </c>
      <c r="AA691" s="24"/>
      <c r="AB691" s="4" t="str">
        <f>IF(B691="","",COUNT(B$3:B691))</f>
        <v/>
      </c>
      <c r="AC691" s="4" t="str">
        <f>IF(C691="","",COUNT(C$3:C691))</f>
        <v/>
      </c>
      <c r="AD691" s="4" t="str">
        <f>IF(D691="","",COUNT(D$3:D691))</f>
        <v/>
      </c>
      <c r="AE691" s="22" t="str">
        <f>IF(E691="","",COUNTA($E$3:E691))</f>
        <v/>
      </c>
      <c r="AF691" s="60" t="str">
        <f>IF(B691="",IF(OR($C691&lt;&gt;"",$D691&lt;&gt;"",$E691&lt;&gt;"",$F691&lt;&gt;""),INDEX(AF$3:AF690,MATCH(MAX(AB$3:AB690),AB$3:AB690,0),0),""),B691)</f>
        <v/>
      </c>
      <c r="AG691" s="60" t="str">
        <f>IF(C691="",IF(OR($B691&lt;&gt;"",$D691&lt;&gt;"",$E691&lt;&gt;"",$F691&lt;&gt;""),INDEX(AG$3:AG690,MATCH(MAX(AC$3:AC690),AC$3:AC690,0),0),""),C691)</f>
        <v/>
      </c>
      <c r="AH691" s="60" t="str">
        <f>IF(D691="",IF(OR($B691&lt;&gt;"",$C691&lt;&gt;"",$E691&lt;&gt;"",$F691&lt;&gt;""),INDEX(AH$3:AH690,MATCH(MAX(AD$3:AD690),AD$3:AD690,0),0),""),D691)</f>
        <v/>
      </c>
      <c r="AI691" s="19" t="str">
        <f t="shared" si="341"/>
        <v/>
      </c>
      <c r="AJ691" s="22" t="str">
        <f>IF(AK691="","",$AK691&amp;"@"&amp;AL691&amp;IF(AL691="","","@"&amp;COUNTIF($AI$3:AI691,AL691)))</f>
        <v/>
      </c>
      <c r="AK691" s="45" t="str">
        <f t="shared" si="342"/>
        <v/>
      </c>
      <c r="AL691" s="5" t="str">
        <f>IF(AI691="",IF(AND(F691&lt;&gt;"",E691=""),INDEX($AI$3:AI690,MATCH(MAX($AE$3:AE690),$AE$3:AE690,0),0),""),AI691)</f>
        <v/>
      </c>
      <c r="AM691" s="22" t="str">
        <f>IF(入力!F691="","",IFERROR(INDEX(設定!$B$3:$B$100003,IFERROR(MATCH("*"&amp;$F691&amp;"*",設定!B$3:B$100003,0),MATCH("*"&amp;$F691&amp;"*",設定!C$3:C$100003,0)),0),入力!F691))&amp;""</f>
        <v/>
      </c>
      <c r="AN691" s="22" t="str">
        <f>IF(AM691="","",IFERROR(IF(入力!I691="",INDEX(設定!$D$3:$D$100003,MATCH("*"&amp;$AM691&amp;"*",設定!B$3:B$100003,0),0),I691),I691))&amp;""</f>
        <v/>
      </c>
      <c r="AO691" s="22" t="str">
        <f t="shared" si="343"/>
        <v/>
      </c>
      <c r="AP691" s="22" t="str">
        <f t="shared" si="344"/>
        <v/>
      </c>
      <c r="AQ691" s="22" t="str">
        <f>IF(AM691="","",IFERROR(IF(入力!H691="",INDEX(設定!$E$3:$X$100003,MATCH("*"&amp;$AM691&amp;"*",設定!B$3:B$100003,0),MATCH($AK691,設定!$E$1:$X$1,1)),H691),H691))</f>
        <v/>
      </c>
      <c r="AR691" s="23" t="str">
        <f t="shared" si="345"/>
        <v/>
      </c>
      <c r="AS691" s="23" t="str">
        <f>IF(AND(AR691&lt;&gt;"",COUNTIF($AJ$3:AJ691,AJ691)=1),SUMIF($AJ$3:$AR$100003,AJ691,$AR$3:$AR$100003),"")</f>
        <v/>
      </c>
      <c r="AT691" s="23" t="str">
        <f>IF(AND(COUNTIF($AK$3:AK691,AK691)=COUNTIF($AK$3:AK100691,AK691),AK691&lt;&gt;""),SUMIF($AK$3:AK691,AK691,$AR$3:AR691),"")</f>
        <v/>
      </c>
      <c r="AU691" s="125"/>
      <c r="AV691" s="22" t="str">
        <f>IF(COUNT(BA691:BF691)=6,MAX($AV$3:AV690)+1,"")</f>
        <v/>
      </c>
      <c r="AW691" s="22" t="str">
        <f>IF(AX691="","",RANK(AX691,$AX$3:$AX$100003,1)+COUNTIF($AX$3:AX691,AX691)-1)</f>
        <v/>
      </c>
      <c r="AX691" s="22" t="str">
        <f t="shared" si="323"/>
        <v/>
      </c>
      <c r="AY691" s="22" t="str">
        <f>IF(AL691="","",IF(COUNTIF($AL$3:AL691,AL691)=1,1+MAX($AY$3:AY690),INDEX($AY$3:AY690,MATCH(AL691,$AL$3:AL691,0),0)))</f>
        <v/>
      </c>
      <c r="AZ691" s="22" t="str">
        <f>IF(AM691="","",IF(COUNTIF($AM$3:AM691,AM691)=1,1+MAX($AZ$3:AZ690),INDEX($AZ$3:AZ690,MATCH(AM691,$AM$3:AM691,0),0)))</f>
        <v/>
      </c>
      <c r="BA691" s="79" t="str">
        <f t="shared" si="324"/>
        <v/>
      </c>
      <c r="BB691" s="79" t="str">
        <f t="shared" si="325"/>
        <v/>
      </c>
      <c r="BC691" s="22" t="str">
        <f>IF($AL691="","",IF(COUNTIF(AL691,"*"&amp;BC$1&amp;"*"),COUNTIF(AL$3:AL691,"*"&amp;BC$1&amp;"*"),""))</f>
        <v/>
      </c>
      <c r="BD691" s="22" t="str">
        <f>IF($AL691="","",IF(COUNTIF(AM691,"*"&amp;BD$1&amp;"*"),COUNTIF(AM$3:AM691,"*"&amp;BD$1&amp;"*"),""))</f>
        <v/>
      </c>
      <c r="BE691" s="22" t="str">
        <f>IF($AL691="","",IF(COUNTIF(AN691,"*"&amp;BE$1&amp;"*"),COUNTIF(AN$3:AN691,"*"&amp;BE$1&amp;"*"),""))</f>
        <v/>
      </c>
      <c r="BF691" s="22" t="str">
        <f>IF($AL691="","",IF(COUNTIF(AO691,"*"&amp;BF$1&amp;"*"),COUNTIF(AO$3:AO691,"*"&amp;BF$1&amp;"*"),""))</f>
        <v/>
      </c>
      <c r="BG691" s="83" t="str">
        <f t="shared" si="326"/>
        <v/>
      </c>
      <c r="BH691" s="22" t="str">
        <f t="shared" si="327"/>
        <v/>
      </c>
      <c r="BI691" s="22" t="str">
        <f t="shared" si="328"/>
        <v/>
      </c>
      <c r="BK691" s="22" t="str">
        <f>IF($BK$1&gt;=1+MAX($BK$3:BK690),1+MAX($BK$3:BK690),"")</f>
        <v/>
      </c>
      <c r="BL691" s="22" t="str">
        <f t="shared" si="349"/>
        <v/>
      </c>
      <c r="BM691" s="22" t="str">
        <f t="shared" si="349"/>
        <v/>
      </c>
      <c r="BN691" s="22" t="str">
        <f t="shared" si="349"/>
        <v/>
      </c>
      <c r="BO691" s="22" t="str">
        <f t="shared" si="349"/>
        <v/>
      </c>
      <c r="BP691" s="22" t="str">
        <f t="shared" si="349"/>
        <v/>
      </c>
      <c r="BQ691" s="22" t="str">
        <f t="shared" si="349"/>
        <v/>
      </c>
      <c r="BR691" s="22" t="str">
        <f t="shared" si="349"/>
        <v/>
      </c>
      <c r="BS691" s="22" t="str">
        <f t="shared" si="349"/>
        <v/>
      </c>
      <c r="BT691" s="22" t="str">
        <f t="shared" si="349"/>
        <v/>
      </c>
      <c r="BU691" s="22" t="str">
        <f t="shared" si="349"/>
        <v/>
      </c>
      <c r="BV691" s="22" t="str">
        <f t="shared" si="349"/>
        <v/>
      </c>
    </row>
    <row r="692" spans="2:74" ht="30" customHeight="1" x14ac:dyDescent="0.2">
      <c r="B692" s="75"/>
      <c r="C692" s="75"/>
      <c r="D692" s="77"/>
      <c r="E692" s="49"/>
      <c r="F692" s="49"/>
      <c r="G692" s="50"/>
      <c r="H692" s="51"/>
      <c r="I692" s="50"/>
      <c r="J692" s="53"/>
      <c r="K692" s="55" t="str">
        <f t="shared" si="330"/>
        <v/>
      </c>
      <c r="L692" s="50" t="str">
        <f t="shared" si="331"/>
        <v/>
      </c>
      <c r="M692" s="50" t="str">
        <f t="shared" si="332"/>
        <v/>
      </c>
      <c r="N692" s="72" t="str">
        <f t="shared" si="333"/>
        <v/>
      </c>
      <c r="O692" s="72" t="str">
        <f t="shared" si="334"/>
        <v/>
      </c>
      <c r="P692" s="51" t="str">
        <f t="shared" si="335"/>
        <v/>
      </c>
      <c r="Q692" s="21"/>
      <c r="R692" s="68" t="str">
        <f t="shared" si="336"/>
        <v/>
      </c>
      <c r="S692" s="51" t="str">
        <f t="shared" si="337"/>
        <v/>
      </c>
      <c r="T692" s="24"/>
      <c r="U692" s="7" t="str">
        <f t="shared" si="321"/>
        <v/>
      </c>
      <c r="V692" s="8" t="str">
        <f t="shared" si="338"/>
        <v/>
      </c>
      <c r="W692" s="21"/>
      <c r="X692" s="14" t="str">
        <f t="shared" si="322"/>
        <v/>
      </c>
      <c r="Y692" s="14" t="str">
        <f t="shared" si="339"/>
        <v/>
      </c>
      <c r="Z692" s="8" t="str">
        <f t="shared" si="340"/>
        <v/>
      </c>
      <c r="AA692" s="24"/>
      <c r="AB692" s="4" t="str">
        <f>IF(B692="","",COUNT(B$3:B692))</f>
        <v/>
      </c>
      <c r="AC692" s="4" t="str">
        <f>IF(C692="","",COUNT(C$3:C692))</f>
        <v/>
      </c>
      <c r="AD692" s="4" t="str">
        <f>IF(D692="","",COUNT(D$3:D692))</f>
        <v/>
      </c>
      <c r="AE692" s="22" t="str">
        <f>IF(E692="","",COUNTA($E$3:E692))</f>
        <v/>
      </c>
      <c r="AF692" s="60" t="str">
        <f>IF(B692="",IF(OR($C692&lt;&gt;"",$D692&lt;&gt;"",$E692&lt;&gt;"",$F692&lt;&gt;""),INDEX(AF$3:AF691,MATCH(MAX(AB$3:AB691),AB$3:AB691,0),0),""),B692)</f>
        <v/>
      </c>
      <c r="AG692" s="60" t="str">
        <f>IF(C692="",IF(OR($B692&lt;&gt;"",$D692&lt;&gt;"",$E692&lt;&gt;"",$F692&lt;&gt;""),INDEX(AG$3:AG691,MATCH(MAX(AC$3:AC691),AC$3:AC691,0),0),""),C692)</f>
        <v/>
      </c>
      <c r="AH692" s="60" t="str">
        <f>IF(D692="",IF(OR($B692&lt;&gt;"",$C692&lt;&gt;"",$E692&lt;&gt;"",$F692&lt;&gt;""),INDEX(AH$3:AH691,MATCH(MAX(AD$3:AD691),AD$3:AD691,0),0),""),D692)</f>
        <v/>
      </c>
      <c r="AI692" s="19" t="str">
        <f t="shared" si="341"/>
        <v/>
      </c>
      <c r="AJ692" s="22" t="str">
        <f>IF(AK692="","",$AK692&amp;"@"&amp;AL692&amp;IF(AL692="","","@"&amp;COUNTIF($AI$3:AI692,AL692)))</f>
        <v/>
      </c>
      <c r="AK692" s="45" t="str">
        <f t="shared" si="342"/>
        <v/>
      </c>
      <c r="AL692" s="5" t="str">
        <f>IF(AI692="",IF(AND(F692&lt;&gt;"",E692=""),INDEX($AI$3:AI691,MATCH(MAX($AE$3:AE691),$AE$3:AE691,0),0),""),AI692)</f>
        <v/>
      </c>
      <c r="AM692" s="22" t="str">
        <f>IF(入力!F692="","",IFERROR(INDEX(設定!$B$3:$B$100003,IFERROR(MATCH("*"&amp;$F692&amp;"*",設定!B$3:B$100003,0),MATCH("*"&amp;$F692&amp;"*",設定!C$3:C$100003,0)),0),入力!F692))&amp;""</f>
        <v/>
      </c>
      <c r="AN692" s="22" t="str">
        <f>IF(AM692="","",IFERROR(IF(入力!I692="",INDEX(設定!$D$3:$D$100003,MATCH("*"&amp;$AM692&amp;"*",設定!B$3:B$100003,0),0),I692),I692))&amp;""</f>
        <v/>
      </c>
      <c r="AO692" s="22" t="str">
        <f t="shared" si="343"/>
        <v/>
      </c>
      <c r="AP692" s="22" t="str">
        <f t="shared" si="344"/>
        <v/>
      </c>
      <c r="AQ692" s="22" t="str">
        <f>IF(AM692="","",IFERROR(IF(入力!H692="",INDEX(設定!$E$3:$X$100003,MATCH("*"&amp;$AM692&amp;"*",設定!B$3:B$100003,0),MATCH($AK692,設定!$E$1:$X$1,1)),H692),H692))</f>
        <v/>
      </c>
      <c r="AR692" s="23" t="str">
        <f t="shared" si="345"/>
        <v/>
      </c>
      <c r="AS692" s="23" t="str">
        <f>IF(AND(AR692&lt;&gt;"",COUNTIF($AJ$3:AJ692,AJ692)=1),SUMIF($AJ$3:$AR$100003,AJ692,$AR$3:$AR$100003),"")</f>
        <v/>
      </c>
      <c r="AT692" s="23" t="str">
        <f>IF(AND(COUNTIF($AK$3:AK692,AK692)=COUNTIF($AK$3:AK100692,AK692),AK692&lt;&gt;""),SUMIF($AK$3:AK692,AK692,$AR$3:AR692),"")</f>
        <v/>
      </c>
      <c r="AU692" s="125"/>
      <c r="AV692" s="22" t="str">
        <f>IF(COUNT(BA692:BF692)=6,MAX($AV$3:AV691)+1,"")</f>
        <v/>
      </c>
      <c r="AW692" s="22" t="str">
        <f>IF(AX692="","",RANK(AX692,$AX$3:$AX$100003,1)+COUNTIF($AX$3:AX692,AX692)-1)</f>
        <v/>
      </c>
      <c r="AX692" s="22" t="str">
        <f t="shared" si="323"/>
        <v/>
      </c>
      <c r="AY692" s="22" t="str">
        <f>IF(AL692="","",IF(COUNTIF($AL$3:AL692,AL692)=1,1+MAX($AY$3:AY691),INDEX($AY$3:AY691,MATCH(AL692,$AL$3:AL692,0),0)))</f>
        <v/>
      </c>
      <c r="AZ692" s="22" t="str">
        <f>IF(AM692="","",IF(COUNTIF($AM$3:AM692,AM692)=1,1+MAX($AZ$3:AZ691),INDEX($AZ$3:AZ691,MATCH(AM692,$AM$3:AM692,0),0)))</f>
        <v/>
      </c>
      <c r="BA692" s="79" t="str">
        <f t="shared" si="324"/>
        <v/>
      </c>
      <c r="BB692" s="79" t="str">
        <f t="shared" si="325"/>
        <v/>
      </c>
      <c r="BC692" s="22" t="str">
        <f>IF($AL692="","",IF(COUNTIF(AL692,"*"&amp;BC$1&amp;"*"),COUNTIF(AL$3:AL692,"*"&amp;BC$1&amp;"*"),""))</f>
        <v/>
      </c>
      <c r="BD692" s="22" t="str">
        <f>IF($AL692="","",IF(COUNTIF(AM692,"*"&amp;BD$1&amp;"*"),COUNTIF(AM$3:AM692,"*"&amp;BD$1&amp;"*"),""))</f>
        <v/>
      </c>
      <c r="BE692" s="22" t="str">
        <f>IF($AL692="","",IF(COUNTIF(AN692,"*"&amp;BE$1&amp;"*"),COUNTIF(AN$3:AN692,"*"&amp;BE$1&amp;"*"),""))</f>
        <v/>
      </c>
      <c r="BF692" s="22" t="str">
        <f>IF($AL692="","",IF(COUNTIF(AO692,"*"&amp;BF$1&amp;"*"),COUNTIF(AO$3:AO692,"*"&amp;BF$1&amp;"*"),""))</f>
        <v/>
      </c>
      <c r="BG692" s="83" t="str">
        <f t="shared" si="326"/>
        <v/>
      </c>
      <c r="BH692" s="22" t="str">
        <f t="shared" si="327"/>
        <v/>
      </c>
      <c r="BI692" s="22" t="str">
        <f t="shared" si="328"/>
        <v/>
      </c>
      <c r="BK692" s="22" t="str">
        <f>IF($BK$1&gt;=1+MAX($BK$3:BK691),1+MAX($BK$3:BK691),"")</f>
        <v/>
      </c>
      <c r="BL692" s="22" t="str">
        <f t="shared" si="349"/>
        <v/>
      </c>
      <c r="BM692" s="22" t="str">
        <f t="shared" si="349"/>
        <v/>
      </c>
      <c r="BN692" s="22" t="str">
        <f t="shared" si="349"/>
        <v/>
      </c>
      <c r="BO692" s="22" t="str">
        <f t="shared" si="349"/>
        <v/>
      </c>
      <c r="BP692" s="22" t="str">
        <f t="shared" si="349"/>
        <v/>
      </c>
      <c r="BQ692" s="22" t="str">
        <f t="shared" si="349"/>
        <v/>
      </c>
      <c r="BR692" s="22" t="str">
        <f t="shared" si="349"/>
        <v/>
      </c>
      <c r="BS692" s="22" t="str">
        <f t="shared" si="349"/>
        <v/>
      </c>
      <c r="BT692" s="22" t="str">
        <f t="shared" si="349"/>
        <v/>
      </c>
      <c r="BU692" s="22" t="str">
        <f t="shared" si="349"/>
        <v/>
      </c>
      <c r="BV692" s="22" t="str">
        <f t="shared" si="349"/>
        <v/>
      </c>
    </row>
    <row r="693" spans="2:74" ht="30" customHeight="1" x14ac:dyDescent="0.2">
      <c r="B693" s="75"/>
      <c r="C693" s="75"/>
      <c r="D693" s="77"/>
      <c r="E693" s="49"/>
      <c r="F693" s="49"/>
      <c r="G693" s="50"/>
      <c r="H693" s="51"/>
      <c r="I693" s="50"/>
      <c r="J693" s="53"/>
      <c r="K693" s="55" t="str">
        <f t="shared" si="330"/>
        <v/>
      </c>
      <c r="L693" s="50" t="str">
        <f t="shared" si="331"/>
        <v/>
      </c>
      <c r="M693" s="50" t="str">
        <f t="shared" si="332"/>
        <v/>
      </c>
      <c r="N693" s="72" t="str">
        <f t="shared" si="333"/>
        <v/>
      </c>
      <c r="O693" s="72" t="str">
        <f t="shared" si="334"/>
        <v/>
      </c>
      <c r="P693" s="51" t="str">
        <f t="shared" si="335"/>
        <v/>
      </c>
      <c r="Q693" s="21"/>
      <c r="R693" s="68" t="str">
        <f t="shared" si="336"/>
        <v/>
      </c>
      <c r="S693" s="51" t="str">
        <f t="shared" si="337"/>
        <v/>
      </c>
      <c r="T693" s="24"/>
      <c r="U693" s="7" t="str">
        <f t="shared" si="321"/>
        <v/>
      </c>
      <c r="V693" s="8" t="str">
        <f t="shared" si="338"/>
        <v/>
      </c>
      <c r="W693" s="21"/>
      <c r="X693" s="14" t="str">
        <f t="shared" si="322"/>
        <v/>
      </c>
      <c r="Y693" s="14" t="str">
        <f t="shared" si="339"/>
        <v/>
      </c>
      <c r="Z693" s="8" t="str">
        <f t="shared" si="340"/>
        <v/>
      </c>
      <c r="AA693" s="24"/>
      <c r="AB693" s="4" t="str">
        <f>IF(B693="","",COUNT(B$3:B693))</f>
        <v/>
      </c>
      <c r="AC693" s="4" t="str">
        <f>IF(C693="","",COUNT(C$3:C693))</f>
        <v/>
      </c>
      <c r="AD693" s="4" t="str">
        <f>IF(D693="","",COUNT(D$3:D693))</f>
        <v/>
      </c>
      <c r="AE693" s="22" t="str">
        <f>IF(E693="","",COUNTA($E$3:E693))</f>
        <v/>
      </c>
      <c r="AF693" s="60" t="str">
        <f>IF(B693="",IF(OR($C693&lt;&gt;"",$D693&lt;&gt;"",$E693&lt;&gt;"",$F693&lt;&gt;""),INDEX(AF$3:AF692,MATCH(MAX(AB$3:AB692),AB$3:AB692,0),0),""),B693)</f>
        <v/>
      </c>
      <c r="AG693" s="60" t="str">
        <f>IF(C693="",IF(OR($B693&lt;&gt;"",$D693&lt;&gt;"",$E693&lt;&gt;"",$F693&lt;&gt;""),INDEX(AG$3:AG692,MATCH(MAX(AC$3:AC692),AC$3:AC692,0),0),""),C693)</f>
        <v/>
      </c>
      <c r="AH693" s="60" t="str">
        <f>IF(D693="",IF(OR($B693&lt;&gt;"",$C693&lt;&gt;"",$E693&lt;&gt;"",$F693&lt;&gt;""),INDEX(AH$3:AH692,MATCH(MAX(AD$3:AD692),AD$3:AD692,0),0),""),D693)</f>
        <v/>
      </c>
      <c r="AI693" s="19" t="str">
        <f t="shared" si="341"/>
        <v/>
      </c>
      <c r="AJ693" s="22" t="str">
        <f>IF(AK693="","",$AK693&amp;"@"&amp;AL693&amp;IF(AL693="","","@"&amp;COUNTIF($AI$3:AI693,AL693)))</f>
        <v/>
      </c>
      <c r="AK693" s="45" t="str">
        <f t="shared" si="342"/>
        <v/>
      </c>
      <c r="AL693" s="5" t="str">
        <f>IF(AI693="",IF(AND(F693&lt;&gt;"",E693=""),INDEX($AI$3:AI692,MATCH(MAX($AE$3:AE692),$AE$3:AE692,0),0),""),AI693)</f>
        <v/>
      </c>
      <c r="AM693" s="22" t="str">
        <f>IF(入力!F693="","",IFERROR(INDEX(設定!$B$3:$B$100003,IFERROR(MATCH("*"&amp;$F693&amp;"*",設定!B$3:B$100003,0),MATCH("*"&amp;$F693&amp;"*",設定!C$3:C$100003,0)),0),入力!F693))&amp;""</f>
        <v/>
      </c>
      <c r="AN693" s="22" t="str">
        <f>IF(AM693="","",IFERROR(IF(入力!I693="",INDEX(設定!$D$3:$D$100003,MATCH("*"&amp;$AM693&amp;"*",設定!B$3:B$100003,0),0),I693),I693))&amp;""</f>
        <v/>
      </c>
      <c r="AO693" s="22" t="str">
        <f t="shared" si="343"/>
        <v/>
      </c>
      <c r="AP693" s="22" t="str">
        <f t="shared" si="344"/>
        <v/>
      </c>
      <c r="AQ693" s="22" t="str">
        <f>IF(AM693="","",IFERROR(IF(入力!H693="",INDEX(設定!$E$3:$X$100003,MATCH("*"&amp;$AM693&amp;"*",設定!B$3:B$100003,0),MATCH($AK693,設定!$E$1:$X$1,1)),H693),H693))</f>
        <v/>
      </c>
      <c r="AR693" s="23" t="str">
        <f t="shared" si="345"/>
        <v/>
      </c>
      <c r="AS693" s="23" t="str">
        <f>IF(AND(AR693&lt;&gt;"",COUNTIF($AJ$3:AJ693,AJ693)=1),SUMIF($AJ$3:$AR$100003,AJ693,$AR$3:$AR$100003),"")</f>
        <v/>
      </c>
      <c r="AT693" s="23" t="str">
        <f>IF(AND(COUNTIF($AK$3:AK693,AK693)=COUNTIF($AK$3:AK100693,AK693),AK693&lt;&gt;""),SUMIF($AK$3:AK693,AK693,$AR$3:AR693),"")</f>
        <v/>
      </c>
      <c r="AU693" s="125"/>
      <c r="AV693" s="22" t="str">
        <f>IF(COUNT(BA693:BF693)=6,MAX($AV$3:AV692)+1,"")</f>
        <v/>
      </c>
      <c r="AW693" s="22" t="str">
        <f>IF(AX693="","",RANK(AX693,$AX$3:$AX$100003,1)+COUNTIF($AX$3:AX693,AX693)-1)</f>
        <v/>
      </c>
      <c r="AX693" s="22" t="str">
        <f t="shared" si="323"/>
        <v/>
      </c>
      <c r="AY693" s="22" t="str">
        <f>IF(AL693="","",IF(COUNTIF($AL$3:AL693,AL693)=1,1+MAX($AY$3:AY692),INDEX($AY$3:AY692,MATCH(AL693,$AL$3:AL693,0),0)))</f>
        <v/>
      </c>
      <c r="AZ693" s="22" t="str">
        <f>IF(AM693="","",IF(COUNTIF($AM$3:AM693,AM693)=1,1+MAX($AZ$3:AZ692),INDEX($AZ$3:AZ692,MATCH(AM693,$AM$3:AM693,0),0)))</f>
        <v/>
      </c>
      <c r="BA693" s="79" t="str">
        <f t="shared" si="324"/>
        <v/>
      </c>
      <c r="BB693" s="79" t="str">
        <f t="shared" si="325"/>
        <v/>
      </c>
      <c r="BC693" s="22" t="str">
        <f>IF($AL693="","",IF(COUNTIF(AL693,"*"&amp;BC$1&amp;"*"),COUNTIF(AL$3:AL693,"*"&amp;BC$1&amp;"*"),""))</f>
        <v/>
      </c>
      <c r="BD693" s="22" t="str">
        <f>IF($AL693="","",IF(COUNTIF(AM693,"*"&amp;BD$1&amp;"*"),COUNTIF(AM$3:AM693,"*"&amp;BD$1&amp;"*"),""))</f>
        <v/>
      </c>
      <c r="BE693" s="22" t="str">
        <f>IF($AL693="","",IF(COUNTIF(AN693,"*"&amp;BE$1&amp;"*"),COUNTIF(AN$3:AN693,"*"&amp;BE$1&amp;"*"),""))</f>
        <v/>
      </c>
      <c r="BF693" s="22" t="str">
        <f>IF($AL693="","",IF(COUNTIF(AO693,"*"&amp;BF$1&amp;"*"),COUNTIF(AO$3:AO693,"*"&amp;BF$1&amp;"*"),""))</f>
        <v/>
      </c>
      <c r="BG693" s="83" t="str">
        <f t="shared" si="326"/>
        <v/>
      </c>
      <c r="BH693" s="22" t="str">
        <f t="shared" si="327"/>
        <v/>
      </c>
      <c r="BI693" s="22" t="str">
        <f t="shared" si="328"/>
        <v/>
      </c>
      <c r="BK693" s="22" t="str">
        <f>IF($BK$1&gt;=1+MAX($BK$3:BK692),1+MAX($BK$3:BK692),"")</f>
        <v/>
      </c>
      <c r="BL693" s="22" t="str">
        <f t="shared" ref="BL693:BV702" si="350">IFERROR(IF($BK693="","",INDEX($AF$3:$AR$100003,MATCH($BK693,INDEX($AV$3:$AW$100003,0,MATCH($BL$1,$AV$2:$AW$2,0)),0),MATCH(BL$2,$AF$2:$AR$2,0))),"")</f>
        <v/>
      </c>
      <c r="BM693" s="22" t="str">
        <f t="shared" si="350"/>
        <v/>
      </c>
      <c r="BN693" s="22" t="str">
        <f t="shared" si="350"/>
        <v/>
      </c>
      <c r="BO693" s="22" t="str">
        <f t="shared" si="350"/>
        <v/>
      </c>
      <c r="BP693" s="22" t="str">
        <f t="shared" si="350"/>
        <v/>
      </c>
      <c r="BQ693" s="22" t="str">
        <f t="shared" si="350"/>
        <v/>
      </c>
      <c r="BR693" s="22" t="str">
        <f t="shared" si="350"/>
        <v/>
      </c>
      <c r="BS693" s="22" t="str">
        <f t="shared" si="350"/>
        <v/>
      </c>
      <c r="BT693" s="22" t="str">
        <f t="shared" si="350"/>
        <v/>
      </c>
      <c r="BU693" s="22" t="str">
        <f t="shared" si="350"/>
        <v/>
      </c>
      <c r="BV693" s="22" t="str">
        <f t="shared" si="350"/>
        <v/>
      </c>
    </row>
    <row r="694" spans="2:74" ht="30" customHeight="1" x14ac:dyDescent="0.2">
      <c r="B694" s="75"/>
      <c r="C694" s="75"/>
      <c r="D694" s="77"/>
      <c r="E694" s="49"/>
      <c r="F694" s="49"/>
      <c r="G694" s="50"/>
      <c r="H694" s="51"/>
      <c r="I694" s="50"/>
      <c r="J694" s="53"/>
      <c r="K694" s="55" t="str">
        <f t="shared" si="330"/>
        <v/>
      </c>
      <c r="L694" s="50" t="str">
        <f t="shared" si="331"/>
        <v/>
      </c>
      <c r="M694" s="50" t="str">
        <f t="shared" si="332"/>
        <v/>
      </c>
      <c r="N694" s="72" t="str">
        <f t="shared" si="333"/>
        <v/>
      </c>
      <c r="O694" s="72" t="str">
        <f t="shared" si="334"/>
        <v/>
      </c>
      <c r="P694" s="51" t="str">
        <f t="shared" si="335"/>
        <v/>
      </c>
      <c r="Q694" s="21"/>
      <c r="R694" s="68" t="str">
        <f t="shared" si="336"/>
        <v/>
      </c>
      <c r="S694" s="51" t="str">
        <f t="shared" si="337"/>
        <v/>
      </c>
      <c r="T694" s="24"/>
      <c r="U694" s="7" t="str">
        <f t="shared" si="321"/>
        <v/>
      </c>
      <c r="V694" s="8" t="str">
        <f t="shared" si="338"/>
        <v/>
      </c>
      <c r="W694" s="21"/>
      <c r="X694" s="14" t="str">
        <f t="shared" si="322"/>
        <v/>
      </c>
      <c r="Y694" s="14" t="str">
        <f t="shared" si="339"/>
        <v/>
      </c>
      <c r="Z694" s="8" t="str">
        <f t="shared" si="340"/>
        <v/>
      </c>
      <c r="AA694" s="24"/>
      <c r="AB694" s="4" t="str">
        <f>IF(B694="","",COUNT(B$3:B694))</f>
        <v/>
      </c>
      <c r="AC694" s="4" t="str">
        <f>IF(C694="","",COUNT(C$3:C694))</f>
        <v/>
      </c>
      <c r="AD694" s="4" t="str">
        <f>IF(D694="","",COUNT(D$3:D694))</f>
        <v/>
      </c>
      <c r="AE694" s="22" t="str">
        <f>IF(E694="","",COUNTA($E$3:E694))</f>
        <v/>
      </c>
      <c r="AF694" s="60" t="str">
        <f>IF(B694="",IF(OR($C694&lt;&gt;"",$D694&lt;&gt;"",$E694&lt;&gt;"",$F694&lt;&gt;""),INDEX(AF$3:AF693,MATCH(MAX(AB$3:AB693),AB$3:AB693,0),0),""),B694)</f>
        <v/>
      </c>
      <c r="AG694" s="60" t="str">
        <f>IF(C694="",IF(OR($B694&lt;&gt;"",$D694&lt;&gt;"",$E694&lt;&gt;"",$F694&lt;&gt;""),INDEX(AG$3:AG693,MATCH(MAX(AC$3:AC693),AC$3:AC693,0),0),""),C694)</f>
        <v/>
      </c>
      <c r="AH694" s="60" t="str">
        <f>IF(D694="",IF(OR($B694&lt;&gt;"",$C694&lt;&gt;"",$E694&lt;&gt;"",$F694&lt;&gt;""),INDEX(AH$3:AH693,MATCH(MAX(AD$3:AD693),AD$3:AD693,0),0),""),D694)</f>
        <v/>
      </c>
      <c r="AI694" s="19" t="str">
        <f t="shared" si="341"/>
        <v/>
      </c>
      <c r="AJ694" s="22" t="str">
        <f>IF(AK694="","",$AK694&amp;"@"&amp;AL694&amp;IF(AL694="","","@"&amp;COUNTIF($AI$3:AI694,AL694)))</f>
        <v/>
      </c>
      <c r="AK694" s="45" t="str">
        <f t="shared" si="342"/>
        <v/>
      </c>
      <c r="AL694" s="5" t="str">
        <f>IF(AI694="",IF(AND(F694&lt;&gt;"",E694=""),INDEX($AI$3:AI693,MATCH(MAX($AE$3:AE693),$AE$3:AE693,0),0),""),AI694)</f>
        <v/>
      </c>
      <c r="AM694" s="22" t="str">
        <f>IF(入力!F694="","",IFERROR(INDEX(設定!$B$3:$B$100003,IFERROR(MATCH("*"&amp;$F694&amp;"*",設定!B$3:B$100003,0),MATCH("*"&amp;$F694&amp;"*",設定!C$3:C$100003,0)),0),入力!F694))&amp;""</f>
        <v/>
      </c>
      <c r="AN694" s="22" t="str">
        <f>IF(AM694="","",IFERROR(IF(入力!I694="",INDEX(設定!$D$3:$D$100003,MATCH("*"&amp;$AM694&amp;"*",設定!B$3:B$100003,0),0),I694),I694))&amp;""</f>
        <v/>
      </c>
      <c r="AO694" s="22" t="str">
        <f t="shared" si="343"/>
        <v/>
      </c>
      <c r="AP694" s="22" t="str">
        <f t="shared" si="344"/>
        <v/>
      </c>
      <c r="AQ694" s="22" t="str">
        <f>IF(AM694="","",IFERROR(IF(入力!H694="",INDEX(設定!$E$3:$X$100003,MATCH("*"&amp;$AM694&amp;"*",設定!B$3:B$100003,0),MATCH($AK694,設定!$E$1:$X$1,1)),H694),H694))</f>
        <v/>
      </c>
      <c r="AR694" s="23" t="str">
        <f t="shared" si="345"/>
        <v/>
      </c>
      <c r="AS694" s="23" t="str">
        <f>IF(AND(AR694&lt;&gt;"",COUNTIF($AJ$3:AJ694,AJ694)=1),SUMIF($AJ$3:$AR$100003,AJ694,$AR$3:$AR$100003),"")</f>
        <v/>
      </c>
      <c r="AT694" s="23" t="str">
        <f>IF(AND(COUNTIF($AK$3:AK694,AK694)=COUNTIF($AK$3:AK100694,AK694),AK694&lt;&gt;""),SUMIF($AK$3:AK694,AK694,$AR$3:AR694),"")</f>
        <v/>
      </c>
      <c r="AU694" s="125"/>
      <c r="AV694" s="22" t="str">
        <f>IF(COUNT(BA694:BF694)=6,MAX($AV$3:AV693)+1,"")</f>
        <v/>
      </c>
      <c r="AW694" s="22" t="str">
        <f>IF(AX694="","",RANK(AX694,$AX$3:$AX$100003,1)+COUNTIF($AX$3:AX694,AX694)-1)</f>
        <v/>
      </c>
      <c r="AX694" s="22" t="str">
        <f t="shared" si="323"/>
        <v/>
      </c>
      <c r="AY694" s="22" t="str">
        <f>IF(AL694="","",IF(COUNTIF($AL$3:AL694,AL694)=1,1+MAX($AY$3:AY693),INDEX($AY$3:AY693,MATCH(AL694,$AL$3:AL694,0),0)))</f>
        <v/>
      </c>
      <c r="AZ694" s="22" t="str">
        <f>IF(AM694="","",IF(COUNTIF($AM$3:AM694,AM694)=1,1+MAX($AZ$3:AZ693),INDEX($AZ$3:AZ693,MATCH(AM694,$AM$3:AM694,0),0)))</f>
        <v/>
      </c>
      <c r="BA694" s="79" t="str">
        <f t="shared" si="324"/>
        <v/>
      </c>
      <c r="BB694" s="79" t="str">
        <f t="shared" si="325"/>
        <v/>
      </c>
      <c r="BC694" s="22" t="str">
        <f>IF($AL694="","",IF(COUNTIF(AL694,"*"&amp;BC$1&amp;"*"),COUNTIF(AL$3:AL694,"*"&amp;BC$1&amp;"*"),""))</f>
        <v/>
      </c>
      <c r="BD694" s="22" t="str">
        <f>IF($AL694="","",IF(COUNTIF(AM694,"*"&amp;BD$1&amp;"*"),COUNTIF(AM$3:AM694,"*"&amp;BD$1&amp;"*"),""))</f>
        <v/>
      </c>
      <c r="BE694" s="22" t="str">
        <f>IF($AL694="","",IF(COUNTIF(AN694,"*"&amp;BE$1&amp;"*"),COUNTIF(AN$3:AN694,"*"&amp;BE$1&amp;"*"),""))</f>
        <v/>
      </c>
      <c r="BF694" s="22" t="str">
        <f>IF($AL694="","",IF(COUNTIF(AO694,"*"&amp;BF$1&amp;"*"),COUNTIF(AO$3:AO694,"*"&amp;BF$1&amp;"*"),""))</f>
        <v/>
      </c>
      <c r="BG694" s="83" t="str">
        <f t="shared" si="326"/>
        <v/>
      </c>
      <c r="BH694" s="22" t="str">
        <f t="shared" si="327"/>
        <v/>
      </c>
      <c r="BI694" s="22" t="str">
        <f t="shared" si="328"/>
        <v/>
      </c>
      <c r="BK694" s="22" t="str">
        <f>IF($BK$1&gt;=1+MAX($BK$3:BK693),1+MAX($BK$3:BK693),"")</f>
        <v/>
      </c>
      <c r="BL694" s="22" t="str">
        <f t="shared" si="350"/>
        <v/>
      </c>
      <c r="BM694" s="22" t="str">
        <f t="shared" si="350"/>
        <v/>
      </c>
      <c r="BN694" s="22" t="str">
        <f t="shared" si="350"/>
        <v/>
      </c>
      <c r="BO694" s="22" t="str">
        <f t="shared" si="350"/>
        <v/>
      </c>
      <c r="BP694" s="22" t="str">
        <f t="shared" si="350"/>
        <v/>
      </c>
      <c r="BQ694" s="22" t="str">
        <f t="shared" si="350"/>
        <v/>
      </c>
      <c r="BR694" s="22" t="str">
        <f t="shared" si="350"/>
        <v/>
      </c>
      <c r="BS694" s="22" t="str">
        <f t="shared" si="350"/>
        <v/>
      </c>
      <c r="BT694" s="22" t="str">
        <f t="shared" si="350"/>
        <v/>
      </c>
      <c r="BU694" s="22" t="str">
        <f t="shared" si="350"/>
        <v/>
      </c>
      <c r="BV694" s="22" t="str">
        <f t="shared" si="350"/>
        <v/>
      </c>
    </row>
    <row r="695" spans="2:74" ht="30" customHeight="1" x14ac:dyDescent="0.2">
      <c r="B695" s="75"/>
      <c r="C695" s="75"/>
      <c r="D695" s="77"/>
      <c r="E695" s="49"/>
      <c r="F695" s="49"/>
      <c r="G695" s="50"/>
      <c r="H695" s="51"/>
      <c r="I695" s="50"/>
      <c r="J695" s="53"/>
      <c r="K695" s="55" t="str">
        <f t="shared" si="330"/>
        <v/>
      </c>
      <c r="L695" s="50" t="str">
        <f t="shared" si="331"/>
        <v/>
      </c>
      <c r="M695" s="50" t="str">
        <f t="shared" si="332"/>
        <v/>
      </c>
      <c r="N695" s="72" t="str">
        <f t="shared" si="333"/>
        <v/>
      </c>
      <c r="O695" s="72" t="str">
        <f t="shared" si="334"/>
        <v/>
      </c>
      <c r="P695" s="51" t="str">
        <f t="shared" si="335"/>
        <v/>
      </c>
      <c r="Q695" s="21"/>
      <c r="R695" s="68" t="str">
        <f t="shared" si="336"/>
        <v/>
      </c>
      <c r="S695" s="51" t="str">
        <f t="shared" si="337"/>
        <v/>
      </c>
      <c r="T695" s="24"/>
      <c r="U695" s="7" t="str">
        <f t="shared" si="321"/>
        <v/>
      </c>
      <c r="V695" s="8" t="str">
        <f t="shared" si="338"/>
        <v/>
      </c>
      <c r="W695" s="21"/>
      <c r="X695" s="14" t="str">
        <f t="shared" si="322"/>
        <v/>
      </c>
      <c r="Y695" s="14" t="str">
        <f t="shared" si="339"/>
        <v/>
      </c>
      <c r="Z695" s="8" t="str">
        <f t="shared" si="340"/>
        <v/>
      </c>
      <c r="AA695" s="24"/>
      <c r="AB695" s="4" t="str">
        <f>IF(B695="","",COUNT(B$3:B695))</f>
        <v/>
      </c>
      <c r="AC695" s="4" t="str">
        <f>IF(C695="","",COUNT(C$3:C695))</f>
        <v/>
      </c>
      <c r="AD695" s="4" t="str">
        <f>IF(D695="","",COUNT(D$3:D695))</f>
        <v/>
      </c>
      <c r="AE695" s="22" t="str">
        <f>IF(E695="","",COUNTA($E$3:E695))</f>
        <v/>
      </c>
      <c r="AF695" s="60" t="str">
        <f>IF(B695="",IF(OR($C695&lt;&gt;"",$D695&lt;&gt;"",$E695&lt;&gt;"",$F695&lt;&gt;""),INDEX(AF$3:AF694,MATCH(MAX(AB$3:AB694),AB$3:AB694,0),0),""),B695)</f>
        <v/>
      </c>
      <c r="AG695" s="60" t="str">
        <f>IF(C695="",IF(OR($B695&lt;&gt;"",$D695&lt;&gt;"",$E695&lt;&gt;"",$F695&lt;&gt;""),INDEX(AG$3:AG694,MATCH(MAX(AC$3:AC694),AC$3:AC694,0),0),""),C695)</f>
        <v/>
      </c>
      <c r="AH695" s="60" t="str">
        <f>IF(D695="",IF(OR($B695&lt;&gt;"",$C695&lt;&gt;"",$E695&lt;&gt;"",$F695&lt;&gt;""),INDEX(AH$3:AH694,MATCH(MAX(AD$3:AD694),AD$3:AD694,0),0),""),D695)</f>
        <v/>
      </c>
      <c r="AI695" s="19" t="str">
        <f t="shared" si="341"/>
        <v/>
      </c>
      <c r="AJ695" s="22" t="str">
        <f>IF(AK695="","",$AK695&amp;"@"&amp;AL695&amp;IF(AL695="","","@"&amp;COUNTIF($AI$3:AI695,AL695)))</f>
        <v/>
      </c>
      <c r="AK695" s="45" t="str">
        <f t="shared" si="342"/>
        <v/>
      </c>
      <c r="AL695" s="5" t="str">
        <f>IF(AI695="",IF(AND(F695&lt;&gt;"",E695=""),INDEX($AI$3:AI694,MATCH(MAX($AE$3:AE694),$AE$3:AE694,0),0),""),AI695)</f>
        <v/>
      </c>
      <c r="AM695" s="22" t="str">
        <f>IF(入力!F695="","",IFERROR(INDEX(設定!$B$3:$B$100003,IFERROR(MATCH("*"&amp;$F695&amp;"*",設定!B$3:B$100003,0),MATCH("*"&amp;$F695&amp;"*",設定!C$3:C$100003,0)),0),入力!F695))&amp;""</f>
        <v/>
      </c>
      <c r="AN695" s="22" t="str">
        <f>IF(AM695="","",IFERROR(IF(入力!I695="",INDEX(設定!$D$3:$D$100003,MATCH("*"&amp;$AM695&amp;"*",設定!B$3:B$100003,0),0),I695),I695))&amp;""</f>
        <v/>
      </c>
      <c r="AO695" s="22" t="str">
        <f t="shared" si="343"/>
        <v/>
      </c>
      <c r="AP695" s="22" t="str">
        <f t="shared" si="344"/>
        <v/>
      </c>
      <c r="AQ695" s="22" t="str">
        <f>IF(AM695="","",IFERROR(IF(入力!H695="",INDEX(設定!$E$3:$X$100003,MATCH("*"&amp;$AM695&amp;"*",設定!B$3:B$100003,0),MATCH($AK695,設定!$E$1:$X$1,1)),H695),H695))</f>
        <v/>
      </c>
      <c r="AR695" s="23" t="str">
        <f t="shared" si="345"/>
        <v/>
      </c>
      <c r="AS695" s="23" t="str">
        <f>IF(AND(AR695&lt;&gt;"",COUNTIF($AJ$3:AJ695,AJ695)=1),SUMIF($AJ$3:$AR$100003,AJ695,$AR$3:$AR$100003),"")</f>
        <v/>
      </c>
      <c r="AT695" s="23" t="str">
        <f>IF(AND(COUNTIF($AK$3:AK695,AK695)=COUNTIF($AK$3:AK100695,AK695),AK695&lt;&gt;""),SUMIF($AK$3:AK695,AK695,$AR$3:AR695),"")</f>
        <v/>
      </c>
      <c r="AU695" s="125"/>
      <c r="AV695" s="22" t="str">
        <f>IF(COUNT(BA695:BF695)=6,MAX($AV$3:AV694)+1,"")</f>
        <v/>
      </c>
      <c r="AW695" s="22" t="str">
        <f>IF(AX695="","",RANK(AX695,$AX$3:$AX$100003,1)+COUNTIF($AX$3:AX695,AX695)-1)</f>
        <v/>
      </c>
      <c r="AX695" s="22" t="str">
        <f t="shared" si="323"/>
        <v/>
      </c>
      <c r="AY695" s="22" t="str">
        <f>IF(AL695="","",IF(COUNTIF($AL$3:AL695,AL695)=1,1+MAX($AY$3:AY694),INDEX($AY$3:AY694,MATCH(AL695,$AL$3:AL695,0),0)))</f>
        <v/>
      </c>
      <c r="AZ695" s="22" t="str">
        <f>IF(AM695="","",IF(COUNTIF($AM$3:AM695,AM695)=1,1+MAX($AZ$3:AZ694),INDEX($AZ$3:AZ694,MATCH(AM695,$AM$3:AM695,0),0)))</f>
        <v/>
      </c>
      <c r="BA695" s="79" t="str">
        <f t="shared" si="324"/>
        <v/>
      </c>
      <c r="BB695" s="79" t="str">
        <f t="shared" si="325"/>
        <v/>
      </c>
      <c r="BC695" s="22" t="str">
        <f>IF($AL695="","",IF(COUNTIF(AL695,"*"&amp;BC$1&amp;"*"),COUNTIF(AL$3:AL695,"*"&amp;BC$1&amp;"*"),""))</f>
        <v/>
      </c>
      <c r="BD695" s="22" t="str">
        <f>IF($AL695="","",IF(COUNTIF(AM695,"*"&amp;BD$1&amp;"*"),COUNTIF(AM$3:AM695,"*"&amp;BD$1&amp;"*"),""))</f>
        <v/>
      </c>
      <c r="BE695" s="22" t="str">
        <f>IF($AL695="","",IF(COUNTIF(AN695,"*"&amp;BE$1&amp;"*"),COUNTIF(AN$3:AN695,"*"&amp;BE$1&amp;"*"),""))</f>
        <v/>
      </c>
      <c r="BF695" s="22" t="str">
        <f>IF($AL695="","",IF(COUNTIF(AO695,"*"&amp;BF$1&amp;"*"),COUNTIF(AO$3:AO695,"*"&amp;BF$1&amp;"*"),""))</f>
        <v/>
      </c>
      <c r="BG695" s="83" t="str">
        <f t="shared" si="326"/>
        <v/>
      </c>
      <c r="BH695" s="22" t="str">
        <f t="shared" si="327"/>
        <v/>
      </c>
      <c r="BI695" s="22" t="str">
        <f t="shared" si="328"/>
        <v/>
      </c>
      <c r="BK695" s="22" t="str">
        <f>IF($BK$1&gt;=1+MAX($BK$3:BK694),1+MAX($BK$3:BK694),"")</f>
        <v/>
      </c>
      <c r="BL695" s="22" t="str">
        <f t="shared" si="350"/>
        <v/>
      </c>
      <c r="BM695" s="22" t="str">
        <f t="shared" si="350"/>
        <v/>
      </c>
      <c r="BN695" s="22" t="str">
        <f t="shared" si="350"/>
        <v/>
      </c>
      <c r="BO695" s="22" t="str">
        <f t="shared" si="350"/>
        <v/>
      </c>
      <c r="BP695" s="22" t="str">
        <f t="shared" si="350"/>
        <v/>
      </c>
      <c r="BQ695" s="22" t="str">
        <f t="shared" si="350"/>
        <v/>
      </c>
      <c r="BR695" s="22" t="str">
        <f t="shared" si="350"/>
        <v/>
      </c>
      <c r="BS695" s="22" t="str">
        <f t="shared" si="350"/>
        <v/>
      </c>
      <c r="BT695" s="22" t="str">
        <f t="shared" si="350"/>
        <v/>
      </c>
      <c r="BU695" s="22" t="str">
        <f t="shared" si="350"/>
        <v/>
      </c>
      <c r="BV695" s="22" t="str">
        <f t="shared" si="350"/>
        <v/>
      </c>
    </row>
    <row r="696" spans="2:74" ht="30" customHeight="1" x14ac:dyDescent="0.2">
      <c r="B696" s="75"/>
      <c r="C696" s="75"/>
      <c r="D696" s="77"/>
      <c r="E696" s="49"/>
      <c r="F696" s="49"/>
      <c r="G696" s="50"/>
      <c r="H696" s="51"/>
      <c r="I696" s="50"/>
      <c r="J696" s="53"/>
      <c r="K696" s="55" t="str">
        <f t="shared" si="330"/>
        <v/>
      </c>
      <c r="L696" s="50" t="str">
        <f t="shared" si="331"/>
        <v/>
      </c>
      <c r="M696" s="50" t="str">
        <f t="shared" si="332"/>
        <v/>
      </c>
      <c r="N696" s="72" t="str">
        <f t="shared" si="333"/>
        <v/>
      </c>
      <c r="O696" s="72" t="str">
        <f t="shared" si="334"/>
        <v/>
      </c>
      <c r="P696" s="51" t="str">
        <f t="shared" si="335"/>
        <v/>
      </c>
      <c r="Q696" s="21"/>
      <c r="R696" s="68" t="str">
        <f t="shared" si="336"/>
        <v/>
      </c>
      <c r="S696" s="51" t="str">
        <f t="shared" si="337"/>
        <v/>
      </c>
      <c r="T696" s="24"/>
      <c r="U696" s="7" t="str">
        <f t="shared" si="321"/>
        <v/>
      </c>
      <c r="V696" s="8" t="str">
        <f t="shared" si="338"/>
        <v/>
      </c>
      <c r="W696" s="21"/>
      <c r="X696" s="14" t="str">
        <f t="shared" si="322"/>
        <v/>
      </c>
      <c r="Y696" s="14" t="str">
        <f t="shared" si="339"/>
        <v/>
      </c>
      <c r="Z696" s="8" t="str">
        <f t="shared" si="340"/>
        <v/>
      </c>
      <c r="AA696" s="24"/>
      <c r="AB696" s="4" t="str">
        <f>IF(B696="","",COUNT(B$3:B696))</f>
        <v/>
      </c>
      <c r="AC696" s="4" t="str">
        <f>IF(C696="","",COUNT(C$3:C696))</f>
        <v/>
      </c>
      <c r="AD696" s="4" t="str">
        <f>IF(D696="","",COUNT(D$3:D696))</f>
        <v/>
      </c>
      <c r="AE696" s="22" t="str">
        <f>IF(E696="","",COUNTA($E$3:E696))</f>
        <v/>
      </c>
      <c r="AF696" s="60" t="str">
        <f>IF(B696="",IF(OR($C696&lt;&gt;"",$D696&lt;&gt;"",$E696&lt;&gt;"",$F696&lt;&gt;""),INDEX(AF$3:AF695,MATCH(MAX(AB$3:AB695),AB$3:AB695,0),0),""),B696)</f>
        <v/>
      </c>
      <c r="AG696" s="60" t="str">
        <f>IF(C696="",IF(OR($B696&lt;&gt;"",$D696&lt;&gt;"",$E696&lt;&gt;"",$F696&lt;&gt;""),INDEX(AG$3:AG695,MATCH(MAX(AC$3:AC695),AC$3:AC695,0),0),""),C696)</f>
        <v/>
      </c>
      <c r="AH696" s="60" t="str">
        <f>IF(D696="",IF(OR($B696&lt;&gt;"",$C696&lt;&gt;"",$E696&lt;&gt;"",$F696&lt;&gt;""),INDEX(AH$3:AH695,MATCH(MAX(AD$3:AD695),AD$3:AD695,0),0),""),D696)</f>
        <v/>
      </c>
      <c r="AI696" s="19" t="str">
        <f t="shared" si="341"/>
        <v/>
      </c>
      <c r="AJ696" s="22" t="str">
        <f>IF(AK696="","",$AK696&amp;"@"&amp;AL696&amp;IF(AL696="","","@"&amp;COUNTIF($AI$3:AI696,AL696)))</f>
        <v/>
      </c>
      <c r="AK696" s="45" t="str">
        <f t="shared" si="342"/>
        <v/>
      </c>
      <c r="AL696" s="5" t="str">
        <f>IF(AI696="",IF(AND(F696&lt;&gt;"",E696=""),INDEX($AI$3:AI695,MATCH(MAX($AE$3:AE695),$AE$3:AE695,0),0),""),AI696)</f>
        <v/>
      </c>
      <c r="AM696" s="22" t="str">
        <f>IF(入力!F696="","",IFERROR(INDEX(設定!$B$3:$B$100003,IFERROR(MATCH("*"&amp;$F696&amp;"*",設定!B$3:B$100003,0),MATCH("*"&amp;$F696&amp;"*",設定!C$3:C$100003,0)),0),入力!F696))&amp;""</f>
        <v/>
      </c>
      <c r="AN696" s="22" t="str">
        <f>IF(AM696="","",IFERROR(IF(入力!I696="",INDEX(設定!$D$3:$D$100003,MATCH("*"&amp;$AM696&amp;"*",設定!B$3:B$100003,0),0),I696),I696))&amp;""</f>
        <v/>
      </c>
      <c r="AO696" s="22" t="str">
        <f t="shared" si="343"/>
        <v/>
      </c>
      <c r="AP696" s="22" t="str">
        <f t="shared" si="344"/>
        <v/>
      </c>
      <c r="AQ696" s="22" t="str">
        <f>IF(AM696="","",IFERROR(IF(入力!H696="",INDEX(設定!$E$3:$X$100003,MATCH("*"&amp;$AM696&amp;"*",設定!B$3:B$100003,0),MATCH($AK696,設定!$E$1:$X$1,1)),H696),H696))</f>
        <v/>
      </c>
      <c r="AR696" s="23" t="str">
        <f t="shared" si="345"/>
        <v/>
      </c>
      <c r="AS696" s="23" t="str">
        <f>IF(AND(AR696&lt;&gt;"",COUNTIF($AJ$3:AJ696,AJ696)=1),SUMIF($AJ$3:$AR$100003,AJ696,$AR$3:$AR$100003),"")</f>
        <v/>
      </c>
      <c r="AT696" s="23" t="str">
        <f>IF(AND(COUNTIF($AK$3:AK696,AK696)=COUNTIF($AK$3:AK100696,AK696),AK696&lt;&gt;""),SUMIF($AK$3:AK696,AK696,$AR$3:AR696),"")</f>
        <v/>
      </c>
      <c r="AU696" s="125"/>
      <c r="AV696" s="22" t="str">
        <f>IF(COUNT(BA696:BF696)=6,MAX($AV$3:AV695)+1,"")</f>
        <v/>
      </c>
      <c r="AW696" s="22" t="str">
        <f>IF(AX696="","",RANK(AX696,$AX$3:$AX$100003,1)+COUNTIF($AX$3:AX696,AX696)-1)</f>
        <v/>
      </c>
      <c r="AX696" s="22" t="str">
        <f t="shared" si="323"/>
        <v/>
      </c>
      <c r="AY696" s="22" t="str">
        <f>IF(AL696="","",IF(COUNTIF($AL$3:AL696,AL696)=1,1+MAX($AY$3:AY695),INDEX($AY$3:AY695,MATCH(AL696,$AL$3:AL696,0),0)))</f>
        <v/>
      </c>
      <c r="AZ696" s="22" t="str">
        <f>IF(AM696="","",IF(COUNTIF($AM$3:AM696,AM696)=1,1+MAX($AZ$3:AZ695),INDEX($AZ$3:AZ695,MATCH(AM696,$AM$3:AM696,0),0)))</f>
        <v/>
      </c>
      <c r="BA696" s="79" t="str">
        <f t="shared" si="324"/>
        <v/>
      </c>
      <c r="BB696" s="79" t="str">
        <f t="shared" si="325"/>
        <v/>
      </c>
      <c r="BC696" s="22" t="str">
        <f>IF($AL696="","",IF(COUNTIF(AL696,"*"&amp;BC$1&amp;"*"),COUNTIF(AL$3:AL696,"*"&amp;BC$1&amp;"*"),""))</f>
        <v/>
      </c>
      <c r="BD696" s="22" t="str">
        <f>IF($AL696="","",IF(COUNTIF(AM696,"*"&amp;BD$1&amp;"*"),COUNTIF(AM$3:AM696,"*"&amp;BD$1&amp;"*"),""))</f>
        <v/>
      </c>
      <c r="BE696" s="22" t="str">
        <f>IF($AL696="","",IF(COUNTIF(AN696,"*"&amp;BE$1&amp;"*"),COUNTIF(AN$3:AN696,"*"&amp;BE$1&amp;"*"),""))</f>
        <v/>
      </c>
      <c r="BF696" s="22" t="str">
        <f>IF($AL696="","",IF(COUNTIF(AO696,"*"&amp;BF$1&amp;"*"),COUNTIF(AO$3:AO696,"*"&amp;BF$1&amp;"*"),""))</f>
        <v/>
      </c>
      <c r="BG696" s="83" t="str">
        <f t="shared" si="326"/>
        <v/>
      </c>
      <c r="BH696" s="22" t="str">
        <f t="shared" si="327"/>
        <v/>
      </c>
      <c r="BI696" s="22" t="str">
        <f t="shared" si="328"/>
        <v/>
      </c>
      <c r="BK696" s="22" t="str">
        <f>IF($BK$1&gt;=1+MAX($BK$3:BK695),1+MAX($BK$3:BK695),"")</f>
        <v/>
      </c>
      <c r="BL696" s="22" t="str">
        <f t="shared" si="350"/>
        <v/>
      </c>
      <c r="BM696" s="22" t="str">
        <f t="shared" si="350"/>
        <v/>
      </c>
      <c r="BN696" s="22" t="str">
        <f t="shared" si="350"/>
        <v/>
      </c>
      <c r="BO696" s="22" t="str">
        <f t="shared" si="350"/>
        <v/>
      </c>
      <c r="BP696" s="22" t="str">
        <f t="shared" si="350"/>
        <v/>
      </c>
      <c r="BQ696" s="22" t="str">
        <f t="shared" si="350"/>
        <v/>
      </c>
      <c r="BR696" s="22" t="str">
        <f t="shared" si="350"/>
        <v/>
      </c>
      <c r="BS696" s="22" t="str">
        <f t="shared" si="350"/>
        <v/>
      </c>
      <c r="BT696" s="22" t="str">
        <f t="shared" si="350"/>
        <v/>
      </c>
      <c r="BU696" s="22" t="str">
        <f t="shared" si="350"/>
        <v/>
      </c>
      <c r="BV696" s="22" t="str">
        <f t="shared" si="350"/>
        <v/>
      </c>
    </row>
    <row r="697" spans="2:74" ht="30" customHeight="1" x14ac:dyDescent="0.2">
      <c r="B697" s="75"/>
      <c r="C697" s="75"/>
      <c r="D697" s="77"/>
      <c r="E697" s="49"/>
      <c r="F697" s="49"/>
      <c r="G697" s="50"/>
      <c r="H697" s="51"/>
      <c r="I697" s="50"/>
      <c r="J697" s="53"/>
      <c r="K697" s="55" t="str">
        <f t="shared" si="330"/>
        <v/>
      </c>
      <c r="L697" s="50" t="str">
        <f t="shared" si="331"/>
        <v/>
      </c>
      <c r="M697" s="50" t="str">
        <f t="shared" si="332"/>
        <v/>
      </c>
      <c r="N697" s="72" t="str">
        <f t="shared" si="333"/>
        <v/>
      </c>
      <c r="O697" s="72" t="str">
        <f t="shared" si="334"/>
        <v/>
      </c>
      <c r="P697" s="51" t="str">
        <f t="shared" si="335"/>
        <v/>
      </c>
      <c r="Q697" s="21"/>
      <c r="R697" s="68" t="str">
        <f t="shared" si="336"/>
        <v/>
      </c>
      <c r="S697" s="51" t="str">
        <f t="shared" si="337"/>
        <v/>
      </c>
      <c r="T697" s="24"/>
      <c r="U697" s="7" t="str">
        <f t="shared" si="321"/>
        <v/>
      </c>
      <c r="V697" s="8" t="str">
        <f t="shared" si="338"/>
        <v/>
      </c>
      <c r="W697" s="21"/>
      <c r="X697" s="14" t="str">
        <f t="shared" si="322"/>
        <v/>
      </c>
      <c r="Y697" s="14" t="str">
        <f t="shared" si="339"/>
        <v/>
      </c>
      <c r="Z697" s="8" t="str">
        <f t="shared" si="340"/>
        <v/>
      </c>
      <c r="AA697" s="24"/>
      <c r="AB697" s="4" t="str">
        <f>IF(B697="","",COUNT(B$3:B697))</f>
        <v/>
      </c>
      <c r="AC697" s="4" t="str">
        <f>IF(C697="","",COUNT(C$3:C697))</f>
        <v/>
      </c>
      <c r="AD697" s="4" t="str">
        <f>IF(D697="","",COUNT(D$3:D697))</f>
        <v/>
      </c>
      <c r="AE697" s="22" t="str">
        <f>IF(E697="","",COUNTA($E$3:E697))</f>
        <v/>
      </c>
      <c r="AF697" s="60" t="str">
        <f>IF(B697="",IF(OR($C697&lt;&gt;"",$D697&lt;&gt;"",$E697&lt;&gt;"",$F697&lt;&gt;""),INDEX(AF$3:AF696,MATCH(MAX(AB$3:AB696),AB$3:AB696,0),0),""),B697)</f>
        <v/>
      </c>
      <c r="AG697" s="60" t="str">
        <f>IF(C697="",IF(OR($B697&lt;&gt;"",$D697&lt;&gt;"",$E697&lt;&gt;"",$F697&lt;&gt;""),INDEX(AG$3:AG696,MATCH(MAX(AC$3:AC696),AC$3:AC696,0),0),""),C697)</f>
        <v/>
      </c>
      <c r="AH697" s="60" t="str">
        <f>IF(D697="",IF(OR($B697&lt;&gt;"",$C697&lt;&gt;"",$E697&lt;&gt;"",$F697&lt;&gt;""),INDEX(AH$3:AH696,MATCH(MAX(AD$3:AD696),AD$3:AD696,0),0),""),D697)</f>
        <v/>
      </c>
      <c r="AI697" s="19" t="str">
        <f t="shared" si="341"/>
        <v/>
      </c>
      <c r="AJ697" s="22" t="str">
        <f>IF(AK697="","",$AK697&amp;"@"&amp;AL697&amp;IF(AL697="","","@"&amp;COUNTIF($AI$3:AI697,AL697)))</f>
        <v/>
      </c>
      <c r="AK697" s="45" t="str">
        <f t="shared" si="342"/>
        <v/>
      </c>
      <c r="AL697" s="5" t="str">
        <f>IF(AI697="",IF(AND(F697&lt;&gt;"",E697=""),INDEX($AI$3:AI696,MATCH(MAX($AE$3:AE696),$AE$3:AE696,0),0),""),AI697)</f>
        <v/>
      </c>
      <c r="AM697" s="22" t="str">
        <f>IF(入力!F697="","",IFERROR(INDEX(設定!$B$3:$B$100003,IFERROR(MATCH("*"&amp;$F697&amp;"*",設定!B$3:B$100003,0),MATCH("*"&amp;$F697&amp;"*",設定!C$3:C$100003,0)),0),入力!F697))&amp;""</f>
        <v/>
      </c>
      <c r="AN697" s="22" t="str">
        <f>IF(AM697="","",IFERROR(IF(入力!I697="",INDEX(設定!$D$3:$D$100003,MATCH("*"&amp;$AM697&amp;"*",設定!B$3:B$100003,0),0),I697),I697))&amp;""</f>
        <v/>
      </c>
      <c r="AO697" s="22" t="str">
        <f t="shared" si="343"/>
        <v/>
      </c>
      <c r="AP697" s="22" t="str">
        <f t="shared" si="344"/>
        <v/>
      </c>
      <c r="AQ697" s="22" t="str">
        <f>IF(AM697="","",IFERROR(IF(入力!H697="",INDEX(設定!$E$3:$X$100003,MATCH("*"&amp;$AM697&amp;"*",設定!B$3:B$100003,0),MATCH($AK697,設定!$E$1:$X$1,1)),H697),H697))</f>
        <v/>
      </c>
      <c r="AR697" s="23" t="str">
        <f t="shared" si="345"/>
        <v/>
      </c>
      <c r="AS697" s="23" t="str">
        <f>IF(AND(AR697&lt;&gt;"",COUNTIF($AJ$3:AJ697,AJ697)=1),SUMIF($AJ$3:$AR$100003,AJ697,$AR$3:$AR$100003),"")</f>
        <v/>
      </c>
      <c r="AT697" s="23" t="str">
        <f>IF(AND(COUNTIF($AK$3:AK697,AK697)=COUNTIF($AK$3:AK100697,AK697),AK697&lt;&gt;""),SUMIF($AK$3:AK697,AK697,$AR$3:AR697),"")</f>
        <v/>
      </c>
      <c r="AU697" s="125"/>
      <c r="AV697" s="22" t="str">
        <f>IF(COUNT(BA697:BF697)=6,MAX($AV$3:AV696)+1,"")</f>
        <v/>
      </c>
      <c r="AW697" s="22" t="str">
        <f>IF(AX697="","",RANK(AX697,$AX$3:$AX$100003,1)+COUNTIF($AX$3:AX697,AX697)-1)</f>
        <v/>
      </c>
      <c r="AX697" s="22" t="str">
        <f t="shared" si="323"/>
        <v/>
      </c>
      <c r="AY697" s="22" t="str">
        <f>IF(AL697="","",IF(COUNTIF($AL$3:AL697,AL697)=1,1+MAX($AY$3:AY696),INDEX($AY$3:AY696,MATCH(AL697,$AL$3:AL697,0),0)))</f>
        <v/>
      </c>
      <c r="AZ697" s="22" t="str">
        <f>IF(AM697="","",IF(COUNTIF($AM$3:AM697,AM697)=1,1+MAX($AZ$3:AZ696),INDEX($AZ$3:AZ696,MATCH(AM697,$AM$3:AM697,0),0)))</f>
        <v/>
      </c>
      <c r="BA697" s="79" t="str">
        <f t="shared" si="324"/>
        <v/>
      </c>
      <c r="BB697" s="79" t="str">
        <f t="shared" si="325"/>
        <v/>
      </c>
      <c r="BC697" s="22" t="str">
        <f>IF($AL697="","",IF(COUNTIF(AL697,"*"&amp;BC$1&amp;"*"),COUNTIF(AL$3:AL697,"*"&amp;BC$1&amp;"*"),""))</f>
        <v/>
      </c>
      <c r="BD697" s="22" t="str">
        <f>IF($AL697="","",IF(COUNTIF(AM697,"*"&amp;BD$1&amp;"*"),COUNTIF(AM$3:AM697,"*"&amp;BD$1&amp;"*"),""))</f>
        <v/>
      </c>
      <c r="BE697" s="22" t="str">
        <f>IF($AL697="","",IF(COUNTIF(AN697,"*"&amp;BE$1&amp;"*"),COUNTIF(AN$3:AN697,"*"&amp;BE$1&amp;"*"),""))</f>
        <v/>
      </c>
      <c r="BF697" s="22" t="str">
        <f>IF($AL697="","",IF(COUNTIF(AO697,"*"&amp;BF$1&amp;"*"),COUNTIF(AO$3:AO697,"*"&amp;BF$1&amp;"*"),""))</f>
        <v/>
      </c>
      <c r="BG697" s="83" t="str">
        <f t="shared" si="326"/>
        <v/>
      </c>
      <c r="BH697" s="22" t="str">
        <f t="shared" si="327"/>
        <v/>
      </c>
      <c r="BI697" s="22" t="str">
        <f t="shared" si="328"/>
        <v/>
      </c>
      <c r="BK697" s="22" t="str">
        <f>IF($BK$1&gt;=1+MAX($BK$3:BK696),1+MAX($BK$3:BK696),"")</f>
        <v/>
      </c>
      <c r="BL697" s="22" t="str">
        <f t="shared" si="350"/>
        <v/>
      </c>
      <c r="BM697" s="22" t="str">
        <f t="shared" si="350"/>
        <v/>
      </c>
      <c r="BN697" s="22" t="str">
        <f t="shared" si="350"/>
        <v/>
      </c>
      <c r="BO697" s="22" t="str">
        <f t="shared" si="350"/>
        <v/>
      </c>
      <c r="BP697" s="22" t="str">
        <f t="shared" si="350"/>
        <v/>
      </c>
      <c r="BQ697" s="22" t="str">
        <f t="shared" si="350"/>
        <v/>
      </c>
      <c r="BR697" s="22" t="str">
        <f t="shared" si="350"/>
        <v/>
      </c>
      <c r="BS697" s="22" t="str">
        <f t="shared" si="350"/>
        <v/>
      </c>
      <c r="BT697" s="22" t="str">
        <f t="shared" si="350"/>
        <v/>
      </c>
      <c r="BU697" s="22" t="str">
        <f t="shared" si="350"/>
        <v/>
      </c>
      <c r="BV697" s="22" t="str">
        <f t="shared" si="350"/>
        <v/>
      </c>
    </row>
    <row r="698" spans="2:74" ht="30" customHeight="1" x14ac:dyDescent="0.2">
      <c r="B698" s="75"/>
      <c r="C698" s="75"/>
      <c r="D698" s="77"/>
      <c r="E698" s="49"/>
      <c r="F698" s="49"/>
      <c r="G698" s="50"/>
      <c r="H698" s="51"/>
      <c r="I698" s="50"/>
      <c r="J698" s="53"/>
      <c r="K698" s="55" t="str">
        <f t="shared" si="330"/>
        <v/>
      </c>
      <c r="L698" s="50" t="str">
        <f t="shared" si="331"/>
        <v/>
      </c>
      <c r="M698" s="50" t="str">
        <f t="shared" si="332"/>
        <v/>
      </c>
      <c r="N698" s="72" t="str">
        <f t="shared" si="333"/>
        <v/>
      </c>
      <c r="O698" s="72" t="str">
        <f t="shared" si="334"/>
        <v/>
      </c>
      <c r="P698" s="51" t="str">
        <f t="shared" si="335"/>
        <v/>
      </c>
      <c r="Q698" s="21"/>
      <c r="R698" s="68" t="str">
        <f t="shared" si="336"/>
        <v/>
      </c>
      <c r="S698" s="51" t="str">
        <f t="shared" si="337"/>
        <v/>
      </c>
      <c r="T698" s="24"/>
      <c r="U698" s="7" t="str">
        <f t="shared" si="321"/>
        <v/>
      </c>
      <c r="V698" s="8" t="str">
        <f t="shared" si="338"/>
        <v/>
      </c>
      <c r="W698" s="21"/>
      <c r="X698" s="14" t="str">
        <f t="shared" si="322"/>
        <v/>
      </c>
      <c r="Y698" s="14" t="str">
        <f t="shared" si="339"/>
        <v/>
      </c>
      <c r="Z698" s="8" t="str">
        <f t="shared" si="340"/>
        <v/>
      </c>
      <c r="AA698" s="24"/>
      <c r="AB698" s="4" t="str">
        <f>IF(B698="","",COUNT(B$3:B698))</f>
        <v/>
      </c>
      <c r="AC698" s="4" t="str">
        <f>IF(C698="","",COUNT(C$3:C698))</f>
        <v/>
      </c>
      <c r="AD698" s="4" t="str">
        <f>IF(D698="","",COUNT(D$3:D698))</f>
        <v/>
      </c>
      <c r="AE698" s="22" t="str">
        <f>IF(E698="","",COUNTA($E$3:E698))</f>
        <v/>
      </c>
      <c r="AF698" s="60" t="str">
        <f>IF(B698="",IF(OR($C698&lt;&gt;"",$D698&lt;&gt;"",$E698&lt;&gt;"",$F698&lt;&gt;""),INDEX(AF$3:AF697,MATCH(MAX(AB$3:AB697),AB$3:AB697,0),0),""),B698)</f>
        <v/>
      </c>
      <c r="AG698" s="60" t="str">
        <f>IF(C698="",IF(OR($B698&lt;&gt;"",$D698&lt;&gt;"",$E698&lt;&gt;"",$F698&lt;&gt;""),INDEX(AG$3:AG697,MATCH(MAX(AC$3:AC697),AC$3:AC697,0),0),""),C698)</f>
        <v/>
      </c>
      <c r="AH698" s="60" t="str">
        <f>IF(D698="",IF(OR($B698&lt;&gt;"",$C698&lt;&gt;"",$E698&lt;&gt;"",$F698&lt;&gt;""),INDEX(AH$3:AH697,MATCH(MAX(AD$3:AD697),AD$3:AD697,0),0),""),D698)</f>
        <v/>
      </c>
      <c r="AI698" s="19" t="str">
        <f t="shared" si="341"/>
        <v/>
      </c>
      <c r="AJ698" s="22" t="str">
        <f>IF(AK698="","",$AK698&amp;"@"&amp;AL698&amp;IF(AL698="","","@"&amp;COUNTIF($AI$3:AI698,AL698)))</f>
        <v/>
      </c>
      <c r="AK698" s="45" t="str">
        <f t="shared" si="342"/>
        <v/>
      </c>
      <c r="AL698" s="5" t="str">
        <f>IF(AI698="",IF(AND(F698&lt;&gt;"",E698=""),INDEX($AI$3:AI697,MATCH(MAX($AE$3:AE697),$AE$3:AE697,0),0),""),AI698)</f>
        <v/>
      </c>
      <c r="AM698" s="22" t="str">
        <f>IF(入力!F698="","",IFERROR(INDEX(設定!$B$3:$B$100003,IFERROR(MATCH("*"&amp;$F698&amp;"*",設定!B$3:B$100003,0),MATCH("*"&amp;$F698&amp;"*",設定!C$3:C$100003,0)),0),入力!F698))&amp;""</f>
        <v/>
      </c>
      <c r="AN698" s="22" t="str">
        <f>IF(AM698="","",IFERROR(IF(入力!I698="",INDEX(設定!$D$3:$D$100003,MATCH("*"&amp;$AM698&amp;"*",設定!B$3:B$100003,0),0),I698),I698))&amp;""</f>
        <v/>
      </c>
      <c r="AO698" s="22" t="str">
        <f t="shared" si="343"/>
        <v/>
      </c>
      <c r="AP698" s="22" t="str">
        <f t="shared" si="344"/>
        <v/>
      </c>
      <c r="AQ698" s="22" t="str">
        <f>IF(AM698="","",IFERROR(IF(入力!H698="",INDEX(設定!$E$3:$X$100003,MATCH("*"&amp;$AM698&amp;"*",設定!B$3:B$100003,0),MATCH($AK698,設定!$E$1:$X$1,1)),H698),H698))</f>
        <v/>
      </c>
      <c r="AR698" s="23" t="str">
        <f t="shared" si="345"/>
        <v/>
      </c>
      <c r="AS698" s="23" t="str">
        <f>IF(AND(AR698&lt;&gt;"",COUNTIF($AJ$3:AJ698,AJ698)=1),SUMIF($AJ$3:$AR$100003,AJ698,$AR$3:$AR$100003),"")</f>
        <v/>
      </c>
      <c r="AT698" s="23" t="str">
        <f>IF(AND(COUNTIF($AK$3:AK698,AK698)=COUNTIF($AK$3:AK100698,AK698),AK698&lt;&gt;""),SUMIF($AK$3:AK698,AK698,$AR$3:AR698),"")</f>
        <v/>
      </c>
      <c r="AU698" s="125"/>
      <c r="AV698" s="22" t="str">
        <f>IF(COUNT(BA698:BF698)=6,MAX($AV$3:AV697)+1,"")</f>
        <v/>
      </c>
      <c r="AW698" s="22" t="str">
        <f>IF(AX698="","",RANK(AX698,$AX$3:$AX$100003,1)+COUNTIF($AX$3:AX698,AX698)-1)</f>
        <v/>
      </c>
      <c r="AX698" s="22" t="str">
        <f t="shared" si="323"/>
        <v/>
      </c>
      <c r="AY698" s="22" t="str">
        <f>IF(AL698="","",IF(COUNTIF($AL$3:AL698,AL698)=1,1+MAX($AY$3:AY697),INDEX($AY$3:AY697,MATCH(AL698,$AL$3:AL698,0),0)))</f>
        <v/>
      </c>
      <c r="AZ698" s="22" t="str">
        <f>IF(AM698="","",IF(COUNTIF($AM$3:AM698,AM698)=1,1+MAX($AZ$3:AZ697),INDEX($AZ$3:AZ697,MATCH(AM698,$AM$3:AM698,0),0)))</f>
        <v/>
      </c>
      <c r="BA698" s="79" t="str">
        <f t="shared" si="324"/>
        <v/>
      </c>
      <c r="BB698" s="79" t="str">
        <f t="shared" si="325"/>
        <v/>
      </c>
      <c r="BC698" s="22" t="str">
        <f>IF($AL698="","",IF(COUNTIF(AL698,"*"&amp;BC$1&amp;"*"),COUNTIF(AL$3:AL698,"*"&amp;BC$1&amp;"*"),""))</f>
        <v/>
      </c>
      <c r="BD698" s="22" t="str">
        <f>IF($AL698="","",IF(COUNTIF(AM698,"*"&amp;BD$1&amp;"*"),COUNTIF(AM$3:AM698,"*"&amp;BD$1&amp;"*"),""))</f>
        <v/>
      </c>
      <c r="BE698" s="22" t="str">
        <f>IF($AL698="","",IF(COUNTIF(AN698,"*"&amp;BE$1&amp;"*"),COUNTIF(AN$3:AN698,"*"&amp;BE$1&amp;"*"),""))</f>
        <v/>
      </c>
      <c r="BF698" s="22" t="str">
        <f>IF($AL698="","",IF(COUNTIF(AO698,"*"&amp;BF$1&amp;"*"),COUNTIF(AO$3:AO698,"*"&amp;BF$1&amp;"*"),""))</f>
        <v/>
      </c>
      <c r="BG698" s="83" t="str">
        <f t="shared" si="326"/>
        <v/>
      </c>
      <c r="BH698" s="22" t="str">
        <f t="shared" si="327"/>
        <v/>
      </c>
      <c r="BI698" s="22" t="str">
        <f t="shared" si="328"/>
        <v/>
      </c>
      <c r="BK698" s="22" t="str">
        <f>IF($BK$1&gt;=1+MAX($BK$3:BK697),1+MAX($BK$3:BK697),"")</f>
        <v/>
      </c>
      <c r="BL698" s="22" t="str">
        <f t="shared" si="350"/>
        <v/>
      </c>
      <c r="BM698" s="22" t="str">
        <f t="shared" si="350"/>
        <v/>
      </c>
      <c r="BN698" s="22" t="str">
        <f t="shared" si="350"/>
        <v/>
      </c>
      <c r="BO698" s="22" t="str">
        <f t="shared" si="350"/>
        <v/>
      </c>
      <c r="BP698" s="22" t="str">
        <f t="shared" si="350"/>
        <v/>
      </c>
      <c r="BQ698" s="22" t="str">
        <f t="shared" si="350"/>
        <v/>
      </c>
      <c r="BR698" s="22" t="str">
        <f t="shared" si="350"/>
        <v/>
      </c>
      <c r="BS698" s="22" t="str">
        <f t="shared" si="350"/>
        <v/>
      </c>
      <c r="BT698" s="22" t="str">
        <f t="shared" si="350"/>
        <v/>
      </c>
      <c r="BU698" s="22" t="str">
        <f t="shared" si="350"/>
        <v/>
      </c>
      <c r="BV698" s="22" t="str">
        <f t="shared" si="350"/>
        <v/>
      </c>
    </row>
    <row r="699" spans="2:74" ht="30" customHeight="1" x14ac:dyDescent="0.2">
      <c r="B699" s="75"/>
      <c r="C699" s="75"/>
      <c r="D699" s="77"/>
      <c r="E699" s="49"/>
      <c r="F699" s="49"/>
      <c r="G699" s="50"/>
      <c r="H699" s="51"/>
      <c r="I699" s="50"/>
      <c r="J699" s="53"/>
      <c r="K699" s="55" t="str">
        <f t="shared" si="330"/>
        <v/>
      </c>
      <c r="L699" s="50" t="str">
        <f t="shared" si="331"/>
        <v/>
      </c>
      <c r="M699" s="50" t="str">
        <f t="shared" si="332"/>
        <v/>
      </c>
      <c r="N699" s="72" t="str">
        <f t="shared" si="333"/>
        <v/>
      </c>
      <c r="O699" s="72" t="str">
        <f t="shared" si="334"/>
        <v/>
      </c>
      <c r="P699" s="51" t="str">
        <f t="shared" si="335"/>
        <v/>
      </c>
      <c r="Q699" s="21"/>
      <c r="R699" s="68" t="str">
        <f t="shared" si="336"/>
        <v/>
      </c>
      <c r="S699" s="51" t="str">
        <f t="shared" si="337"/>
        <v/>
      </c>
      <c r="T699" s="24"/>
      <c r="U699" s="7" t="str">
        <f t="shared" si="321"/>
        <v/>
      </c>
      <c r="V699" s="8" t="str">
        <f t="shared" si="338"/>
        <v/>
      </c>
      <c r="W699" s="21"/>
      <c r="X699" s="14" t="str">
        <f t="shared" si="322"/>
        <v/>
      </c>
      <c r="Y699" s="14" t="str">
        <f t="shared" si="339"/>
        <v/>
      </c>
      <c r="Z699" s="8" t="str">
        <f t="shared" si="340"/>
        <v/>
      </c>
      <c r="AA699" s="24"/>
      <c r="AB699" s="4" t="str">
        <f>IF(B699="","",COUNT(B$3:B699))</f>
        <v/>
      </c>
      <c r="AC699" s="4" t="str">
        <f>IF(C699="","",COUNT(C$3:C699))</f>
        <v/>
      </c>
      <c r="AD699" s="4" t="str">
        <f>IF(D699="","",COUNT(D$3:D699))</f>
        <v/>
      </c>
      <c r="AE699" s="22" t="str">
        <f>IF(E699="","",COUNTA($E$3:E699))</f>
        <v/>
      </c>
      <c r="AF699" s="60" t="str">
        <f>IF(B699="",IF(OR($C699&lt;&gt;"",$D699&lt;&gt;"",$E699&lt;&gt;"",$F699&lt;&gt;""),INDEX(AF$3:AF698,MATCH(MAX(AB$3:AB698),AB$3:AB698,0),0),""),B699)</f>
        <v/>
      </c>
      <c r="AG699" s="60" t="str">
        <f>IF(C699="",IF(OR($B699&lt;&gt;"",$D699&lt;&gt;"",$E699&lt;&gt;"",$F699&lt;&gt;""),INDEX(AG$3:AG698,MATCH(MAX(AC$3:AC698),AC$3:AC698,0),0),""),C699)</f>
        <v/>
      </c>
      <c r="AH699" s="60" t="str">
        <f>IF(D699="",IF(OR($B699&lt;&gt;"",$C699&lt;&gt;"",$E699&lt;&gt;"",$F699&lt;&gt;""),INDEX(AH$3:AH698,MATCH(MAX(AD$3:AD698),AD$3:AD698,0),0),""),D699)</f>
        <v/>
      </c>
      <c r="AI699" s="19" t="str">
        <f t="shared" si="341"/>
        <v/>
      </c>
      <c r="AJ699" s="22" t="str">
        <f>IF(AK699="","",$AK699&amp;"@"&amp;AL699&amp;IF(AL699="","","@"&amp;COUNTIF($AI$3:AI699,AL699)))</f>
        <v/>
      </c>
      <c r="AK699" s="45" t="str">
        <f t="shared" si="342"/>
        <v/>
      </c>
      <c r="AL699" s="5" t="str">
        <f>IF(AI699="",IF(AND(F699&lt;&gt;"",E699=""),INDEX($AI$3:AI698,MATCH(MAX($AE$3:AE698),$AE$3:AE698,0),0),""),AI699)</f>
        <v/>
      </c>
      <c r="AM699" s="22" t="str">
        <f>IF(入力!F699="","",IFERROR(INDEX(設定!$B$3:$B$100003,IFERROR(MATCH("*"&amp;$F699&amp;"*",設定!B$3:B$100003,0),MATCH("*"&amp;$F699&amp;"*",設定!C$3:C$100003,0)),0),入力!F699))&amp;""</f>
        <v/>
      </c>
      <c r="AN699" s="22" t="str">
        <f>IF(AM699="","",IFERROR(IF(入力!I699="",INDEX(設定!$D$3:$D$100003,MATCH("*"&amp;$AM699&amp;"*",設定!B$3:B$100003,0),0),I699),I699))&amp;""</f>
        <v/>
      </c>
      <c r="AO699" s="22" t="str">
        <f t="shared" si="343"/>
        <v/>
      </c>
      <c r="AP699" s="22" t="str">
        <f t="shared" si="344"/>
        <v/>
      </c>
      <c r="AQ699" s="22" t="str">
        <f>IF(AM699="","",IFERROR(IF(入力!H699="",INDEX(設定!$E$3:$X$100003,MATCH("*"&amp;$AM699&amp;"*",設定!B$3:B$100003,0),MATCH($AK699,設定!$E$1:$X$1,1)),H699),H699))</f>
        <v/>
      </c>
      <c r="AR699" s="23" t="str">
        <f t="shared" si="345"/>
        <v/>
      </c>
      <c r="AS699" s="23" t="str">
        <f>IF(AND(AR699&lt;&gt;"",COUNTIF($AJ$3:AJ699,AJ699)=1),SUMIF($AJ$3:$AR$100003,AJ699,$AR$3:$AR$100003),"")</f>
        <v/>
      </c>
      <c r="AT699" s="23" t="str">
        <f>IF(AND(COUNTIF($AK$3:AK699,AK699)=COUNTIF($AK$3:AK100699,AK699),AK699&lt;&gt;""),SUMIF($AK$3:AK699,AK699,$AR$3:AR699),"")</f>
        <v/>
      </c>
      <c r="AU699" s="125"/>
      <c r="AV699" s="22" t="str">
        <f>IF(COUNT(BA699:BF699)=6,MAX($AV$3:AV698)+1,"")</f>
        <v/>
      </c>
      <c r="AW699" s="22" t="str">
        <f>IF(AX699="","",RANK(AX699,$AX$3:$AX$100003,1)+COUNTIF($AX$3:AX699,AX699)-1)</f>
        <v/>
      </c>
      <c r="AX699" s="22" t="str">
        <f t="shared" si="323"/>
        <v/>
      </c>
      <c r="AY699" s="22" t="str">
        <f>IF(AL699="","",IF(COUNTIF($AL$3:AL699,AL699)=1,1+MAX($AY$3:AY698),INDEX($AY$3:AY698,MATCH(AL699,$AL$3:AL699,0),0)))</f>
        <v/>
      </c>
      <c r="AZ699" s="22" t="str">
        <f>IF(AM699="","",IF(COUNTIF($AM$3:AM699,AM699)=1,1+MAX($AZ$3:AZ698),INDEX($AZ$3:AZ698,MATCH(AM699,$AM$3:AM699,0),0)))</f>
        <v/>
      </c>
      <c r="BA699" s="79" t="str">
        <f t="shared" si="324"/>
        <v/>
      </c>
      <c r="BB699" s="79" t="str">
        <f t="shared" si="325"/>
        <v/>
      </c>
      <c r="BC699" s="22" t="str">
        <f>IF($AL699="","",IF(COUNTIF(AL699,"*"&amp;BC$1&amp;"*"),COUNTIF(AL$3:AL699,"*"&amp;BC$1&amp;"*"),""))</f>
        <v/>
      </c>
      <c r="BD699" s="22" t="str">
        <f>IF($AL699="","",IF(COUNTIF(AM699,"*"&amp;BD$1&amp;"*"),COUNTIF(AM$3:AM699,"*"&amp;BD$1&amp;"*"),""))</f>
        <v/>
      </c>
      <c r="BE699" s="22" t="str">
        <f>IF($AL699="","",IF(COUNTIF(AN699,"*"&amp;BE$1&amp;"*"),COUNTIF(AN$3:AN699,"*"&amp;BE$1&amp;"*"),""))</f>
        <v/>
      </c>
      <c r="BF699" s="22" t="str">
        <f>IF($AL699="","",IF(COUNTIF(AO699,"*"&amp;BF$1&amp;"*"),COUNTIF(AO$3:AO699,"*"&amp;BF$1&amp;"*"),""))</f>
        <v/>
      </c>
      <c r="BG699" s="83" t="str">
        <f t="shared" si="326"/>
        <v/>
      </c>
      <c r="BH699" s="22" t="str">
        <f t="shared" si="327"/>
        <v/>
      </c>
      <c r="BI699" s="22" t="str">
        <f t="shared" si="328"/>
        <v/>
      </c>
      <c r="BK699" s="22" t="str">
        <f>IF($BK$1&gt;=1+MAX($BK$3:BK698),1+MAX($BK$3:BK698),"")</f>
        <v/>
      </c>
      <c r="BL699" s="22" t="str">
        <f t="shared" si="350"/>
        <v/>
      </c>
      <c r="BM699" s="22" t="str">
        <f t="shared" si="350"/>
        <v/>
      </c>
      <c r="BN699" s="22" t="str">
        <f t="shared" si="350"/>
        <v/>
      </c>
      <c r="BO699" s="22" t="str">
        <f t="shared" si="350"/>
        <v/>
      </c>
      <c r="BP699" s="22" t="str">
        <f t="shared" si="350"/>
        <v/>
      </c>
      <c r="BQ699" s="22" t="str">
        <f t="shared" si="350"/>
        <v/>
      </c>
      <c r="BR699" s="22" t="str">
        <f t="shared" si="350"/>
        <v/>
      </c>
      <c r="BS699" s="22" t="str">
        <f t="shared" si="350"/>
        <v/>
      </c>
      <c r="BT699" s="22" t="str">
        <f t="shared" si="350"/>
        <v/>
      </c>
      <c r="BU699" s="22" t="str">
        <f t="shared" si="350"/>
        <v/>
      </c>
      <c r="BV699" s="22" t="str">
        <f t="shared" si="350"/>
        <v/>
      </c>
    </row>
    <row r="700" spans="2:74" ht="30" customHeight="1" x14ac:dyDescent="0.2">
      <c r="B700" s="75"/>
      <c r="C700" s="75"/>
      <c r="D700" s="77"/>
      <c r="E700" s="49"/>
      <c r="F700" s="49"/>
      <c r="G700" s="50"/>
      <c r="H700" s="51"/>
      <c r="I700" s="50"/>
      <c r="J700" s="53"/>
      <c r="K700" s="55" t="str">
        <f t="shared" si="330"/>
        <v/>
      </c>
      <c r="L700" s="50" t="str">
        <f t="shared" si="331"/>
        <v/>
      </c>
      <c r="M700" s="50" t="str">
        <f t="shared" si="332"/>
        <v/>
      </c>
      <c r="N700" s="72" t="str">
        <f t="shared" si="333"/>
        <v/>
      </c>
      <c r="O700" s="72" t="str">
        <f t="shared" si="334"/>
        <v/>
      </c>
      <c r="P700" s="51" t="str">
        <f t="shared" si="335"/>
        <v/>
      </c>
      <c r="Q700" s="21"/>
      <c r="R700" s="68" t="str">
        <f t="shared" si="336"/>
        <v/>
      </c>
      <c r="S700" s="51" t="str">
        <f t="shared" si="337"/>
        <v/>
      </c>
      <c r="T700" s="24"/>
      <c r="U700" s="7" t="str">
        <f t="shared" si="321"/>
        <v/>
      </c>
      <c r="V700" s="8" t="str">
        <f t="shared" si="338"/>
        <v/>
      </c>
      <c r="W700" s="21"/>
      <c r="X700" s="14" t="str">
        <f t="shared" si="322"/>
        <v/>
      </c>
      <c r="Y700" s="14" t="str">
        <f t="shared" si="339"/>
        <v/>
      </c>
      <c r="Z700" s="8" t="str">
        <f t="shared" si="340"/>
        <v/>
      </c>
      <c r="AA700" s="24"/>
      <c r="AB700" s="4" t="str">
        <f>IF(B700="","",COUNT(B$3:B700))</f>
        <v/>
      </c>
      <c r="AC700" s="4" t="str">
        <f>IF(C700="","",COUNT(C$3:C700))</f>
        <v/>
      </c>
      <c r="AD700" s="4" t="str">
        <f>IF(D700="","",COUNT(D$3:D700))</f>
        <v/>
      </c>
      <c r="AE700" s="22" t="str">
        <f>IF(E700="","",COUNTA($E$3:E700))</f>
        <v/>
      </c>
      <c r="AF700" s="60" t="str">
        <f>IF(B700="",IF(OR($C700&lt;&gt;"",$D700&lt;&gt;"",$E700&lt;&gt;"",$F700&lt;&gt;""),INDEX(AF$3:AF699,MATCH(MAX(AB$3:AB699),AB$3:AB699,0),0),""),B700)</f>
        <v/>
      </c>
      <c r="AG700" s="60" t="str">
        <f>IF(C700="",IF(OR($B700&lt;&gt;"",$D700&lt;&gt;"",$E700&lt;&gt;"",$F700&lt;&gt;""),INDEX(AG$3:AG699,MATCH(MAX(AC$3:AC699),AC$3:AC699,0),0),""),C700)</f>
        <v/>
      </c>
      <c r="AH700" s="60" t="str">
        <f>IF(D700="",IF(OR($B700&lt;&gt;"",$C700&lt;&gt;"",$E700&lt;&gt;"",$F700&lt;&gt;""),INDEX(AH$3:AH699,MATCH(MAX(AD$3:AD699),AD$3:AD699,0),0),""),D700)</f>
        <v/>
      </c>
      <c r="AI700" s="19" t="str">
        <f t="shared" si="341"/>
        <v/>
      </c>
      <c r="AJ700" s="22" t="str">
        <f>IF(AK700="","",$AK700&amp;"@"&amp;AL700&amp;IF(AL700="","","@"&amp;COUNTIF($AI$3:AI700,AL700)))</f>
        <v/>
      </c>
      <c r="AK700" s="45" t="str">
        <f t="shared" si="342"/>
        <v/>
      </c>
      <c r="AL700" s="5" t="str">
        <f>IF(AI700="",IF(AND(F700&lt;&gt;"",E700=""),INDEX($AI$3:AI699,MATCH(MAX($AE$3:AE699),$AE$3:AE699,0),0),""),AI700)</f>
        <v/>
      </c>
      <c r="AM700" s="22" t="str">
        <f>IF(入力!F700="","",IFERROR(INDEX(設定!$B$3:$B$100003,IFERROR(MATCH("*"&amp;$F700&amp;"*",設定!B$3:B$100003,0),MATCH("*"&amp;$F700&amp;"*",設定!C$3:C$100003,0)),0),入力!F700))&amp;""</f>
        <v/>
      </c>
      <c r="AN700" s="22" t="str">
        <f>IF(AM700="","",IFERROR(IF(入力!I700="",INDEX(設定!$D$3:$D$100003,MATCH("*"&amp;$AM700&amp;"*",設定!B$3:B$100003,0),0),I700),I700))&amp;""</f>
        <v/>
      </c>
      <c r="AO700" s="22" t="str">
        <f t="shared" si="343"/>
        <v/>
      </c>
      <c r="AP700" s="22" t="str">
        <f t="shared" si="344"/>
        <v/>
      </c>
      <c r="AQ700" s="22" t="str">
        <f>IF(AM700="","",IFERROR(IF(入力!H700="",INDEX(設定!$E$3:$X$100003,MATCH("*"&amp;$AM700&amp;"*",設定!B$3:B$100003,0),MATCH($AK700,設定!$E$1:$X$1,1)),H700),H700))</f>
        <v/>
      </c>
      <c r="AR700" s="23" t="str">
        <f t="shared" si="345"/>
        <v/>
      </c>
      <c r="AS700" s="23" t="str">
        <f>IF(AND(AR700&lt;&gt;"",COUNTIF($AJ$3:AJ700,AJ700)=1),SUMIF($AJ$3:$AR$100003,AJ700,$AR$3:$AR$100003),"")</f>
        <v/>
      </c>
      <c r="AT700" s="23" t="str">
        <f>IF(AND(COUNTIF($AK$3:AK700,AK700)=COUNTIF($AK$3:AK100700,AK700),AK700&lt;&gt;""),SUMIF($AK$3:AK700,AK700,$AR$3:AR700),"")</f>
        <v/>
      </c>
      <c r="AU700" s="125"/>
      <c r="AV700" s="22" t="str">
        <f>IF(COUNT(BA700:BF700)=6,MAX($AV$3:AV699)+1,"")</f>
        <v/>
      </c>
      <c r="AW700" s="22" t="str">
        <f>IF(AX700="","",RANK(AX700,$AX$3:$AX$100003,1)+COUNTIF($AX$3:AX700,AX700)-1)</f>
        <v/>
      </c>
      <c r="AX700" s="22" t="str">
        <f t="shared" si="323"/>
        <v/>
      </c>
      <c r="AY700" s="22" t="str">
        <f>IF(AL700="","",IF(COUNTIF($AL$3:AL700,AL700)=1,1+MAX($AY$3:AY699),INDEX($AY$3:AY699,MATCH(AL700,$AL$3:AL700,0),0)))</f>
        <v/>
      </c>
      <c r="AZ700" s="22" t="str">
        <f>IF(AM700="","",IF(COUNTIF($AM$3:AM700,AM700)=1,1+MAX($AZ$3:AZ699),INDEX($AZ$3:AZ699,MATCH(AM700,$AM$3:AM700,0),0)))</f>
        <v/>
      </c>
      <c r="BA700" s="79" t="str">
        <f t="shared" si="324"/>
        <v/>
      </c>
      <c r="BB700" s="79" t="str">
        <f t="shared" si="325"/>
        <v/>
      </c>
      <c r="BC700" s="22" t="str">
        <f>IF($AL700="","",IF(COUNTIF(AL700,"*"&amp;BC$1&amp;"*"),COUNTIF(AL$3:AL700,"*"&amp;BC$1&amp;"*"),""))</f>
        <v/>
      </c>
      <c r="BD700" s="22" t="str">
        <f>IF($AL700="","",IF(COUNTIF(AM700,"*"&amp;BD$1&amp;"*"),COUNTIF(AM$3:AM700,"*"&amp;BD$1&amp;"*"),""))</f>
        <v/>
      </c>
      <c r="BE700" s="22" t="str">
        <f>IF($AL700="","",IF(COUNTIF(AN700,"*"&amp;BE$1&amp;"*"),COUNTIF(AN$3:AN700,"*"&amp;BE$1&amp;"*"),""))</f>
        <v/>
      </c>
      <c r="BF700" s="22" t="str">
        <f>IF($AL700="","",IF(COUNTIF(AO700,"*"&amp;BF$1&amp;"*"),COUNTIF(AO$3:AO700,"*"&amp;BF$1&amp;"*"),""))</f>
        <v/>
      </c>
      <c r="BG700" s="83" t="str">
        <f t="shared" si="326"/>
        <v/>
      </c>
      <c r="BH700" s="22" t="str">
        <f t="shared" si="327"/>
        <v/>
      </c>
      <c r="BI700" s="22" t="str">
        <f t="shared" si="328"/>
        <v/>
      </c>
      <c r="BK700" s="22" t="str">
        <f>IF($BK$1&gt;=1+MAX($BK$3:BK699),1+MAX($BK$3:BK699),"")</f>
        <v/>
      </c>
      <c r="BL700" s="22" t="str">
        <f t="shared" si="350"/>
        <v/>
      </c>
      <c r="BM700" s="22" t="str">
        <f t="shared" si="350"/>
        <v/>
      </c>
      <c r="BN700" s="22" t="str">
        <f t="shared" si="350"/>
        <v/>
      </c>
      <c r="BO700" s="22" t="str">
        <f t="shared" si="350"/>
        <v/>
      </c>
      <c r="BP700" s="22" t="str">
        <f t="shared" si="350"/>
        <v/>
      </c>
      <c r="BQ700" s="22" t="str">
        <f t="shared" si="350"/>
        <v/>
      </c>
      <c r="BR700" s="22" t="str">
        <f t="shared" si="350"/>
        <v/>
      </c>
      <c r="BS700" s="22" t="str">
        <f t="shared" si="350"/>
        <v/>
      </c>
      <c r="BT700" s="22" t="str">
        <f t="shared" si="350"/>
        <v/>
      </c>
      <c r="BU700" s="22" t="str">
        <f t="shared" si="350"/>
        <v/>
      </c>
      <c r="BV700" s="22" t="str">
        <f t="shared" si="350"/>
        <v/>
      </c>
    </row>
    <row r="701" spans="2:74" ht="30" customHeight="1" x14ac:dyDescent="0.2">
      <c r="B701" s="75"/>
      <c r="C701" s="75"/>
      <c r="D701" s="77"/>
      <c r="E701" s="49"/>
      <c r="F701" s="49"/>
      <c r="G701" s="50"/>
      <c r="H701" s="51"/>
      <c r="I701" s="50"/>
      <c r="J701" s="53"/>
      <c r="K701" s="55" t="str">
        <f t="shared" si="330"/>
        <v/>
      </c>
      <c r="L701" s="50" t="str">
        <f t="shared" si="331"/>
        <v/>
      </c>
      <c r="M701" s="50" t="str">
        <f t="shared" si="332"/>
        <v/>
      </c>
      <c r="N701" s="72" t="str">
        <f t="shared" si="333"/>
        <v/>
      </c>
      <c r="O701" s="72" t="str">
        <f t="shared" si="334"/>
        <v/>
      </c>
      <c r="P701" s="51" t="str">
        <f t="shared" si="335"/>
        <v/>
      </c>
      <c r="Q701" s="21"/>
      <c r="R701" s="68" t="str">
        <f t="shared" si="336"/>
        <v/>
      </c>
      <c r="S701" s="51" t="str">
        <f t="shared" si="337"/>
        <v/>
      </c>
      <c r="T701" s="24"/>
      <c r="U701" s="7" t="str">
        <f t="shared" si="321"/>
        <v/>
      </c>
      <c r="V701" s="8" t="str">
        <f t="shared" si="338"/>
        <v/>
      </c>
      <c r="W701" s="21"/>
      <c r="X701" s="14" t="str">
        <f t="shared" si="322"/>
        <v/>
      </c>
      <c r="Y701" s="14" t="str">
        <f t="shared" si="339"/>
        <v/>
      </c>
      <c r="Z701" s="8" t="str">
        <f t="shared" si="340"/>
        <v/>
      </c>
      <c r="AA701" s="24"/>
      <c r="AB701" s="4" t="str">
        <f>IF(B701="","",COUNT(B$3:B701))</f>
        <v/>
      </c>
      <c r="AC701" s="4" t="str">
        <f>IF(C701="","",COUNT(C$3:C701))</f>
        <v/>
      </c>
      <c r="AD701" s="4" t="str">
        <f>IF(D701="","",COUNT(D$3:D701))</f>
        <v/>
      </c>
      <c r="AE701" s="22" t="str">
        <f>IF(E701="","",COUNTA($E$3:E701))</f>
        <v/>
      </c>
      <c r="AF701" s="60" t="str">
        <f>IF(B701="",IF(OR($C701&lt;&gt;"",$D701&lt;&gt;"",$E701&lt;&gt;"",$F701&lt;&gt;""),INDEX(AF$3:AF700,MATCH(MAX(AB$3:AB700),AB$3:AB700,0),0),""),B701)</f>
        <v/>
      </c>
      <c r="AG701" s="60" t="str">
        <f>IF(C701="",IF(OR($B701&lt;&gt;"",$D701&lt;&gt;"",$E701&lt;&gt;"",$F701&lt;&gt;""),INDEX(AG$3:AG700,MATCH(MAX(AC$3:AC700),AC$3:AC700,0),0),""),C701)</f>
        <v/>
      </c>
      <c r="AH701" s="60" t="str">
        <f>IF(D701="",IF(OR($B701&lt;&gt;"",$C701&lt;&gt;"",$E701&lt;&gt;"",$F701&lt;&gt;""),INDEX(AH$3:AH700,MATCH(MAX(AD$3:AD700),AD$3:AD700,0),0),""),D701)</f>
        <v/>
      </c>
      <c r="AI701" s="19" t="str">
        <f t="shared" si="341"/>
        <v/>
      </c>
      <c r="AJ701" s="22" t="str">
        <f>IF(AK701="","",$AK701&amp;"@"&amp;AL701&amp;IF(AL701="","","@"&amp;COUNTIF($AI$3:AI701,AL701)))</f>
        <v/>
      </c>
      <c r="AK701" s="45" t="str">
        <f t="shared" si="342"/>
        <v/>
      </c>
      <c r="AL701" s="5" t="str">
        <f>IF(AI701="",IF(AND(F701&lt;&gt;"",E701=""),INDEX($AI$3:AI700,MATCH(MAX($AE$3:AE700),$AE$3:AE700,0),0),""),AI701)</f>
        <v/>
      </c>
      <c r="AM701" s="22" t="str">
        <f>IF(入力!F701="","",IFERROR(INDEX(設定!$B$3:$B$100003,IFERROR(MATCH("*"&amp;$F701&amp;"*",設定!B$3:B$100003,0),MATCH("*"&amp;$F701&amp;"*",設定!C$3:C$100003,0)),0),入力!F701))&amp;""</f>
        <v/>
      </c>
      <c r="AN701" s="22" t="str">
        <f>IF(AM701="","",IFERROR(IF(入力!I701="",INDEX(設定!$D$3:$D$100003,MATCH("*"&amp;$AM701&amp;"*",設定!B$3:B$100003,0),0),I701),I701))&amp;""</f>
        <v/>
      </c>
      <c r="AO701" s="22" t="str">
        <f t="shared" si="343"/>
        <v/>
      </c>
      <c r="AP701" s="22" t="str">
        <f t="shared" si="344"/>
        <v/>
      </c>
      <c r="AQ701" s="22" t="str">
        <f>IF(AM701="","",IFERROR(IF(入力!H701="",INDEX(設定!$E$3:$X$100003,MATCH("*"&amp;$AM701&amp;"*",設定!B$3:B$100003,0),MATCH($AK701,設定!$E$1:$X$1,1)),H701),H701))</f>
        <v/>
      </c>
      <c r="AR701" s="23" t="str">
        <f t="shared" si="345"/>
        <v/>
      </c>
      <c r="AS701" s="23" t="str">
        <f>IF(AND(AR701&lt;&gt;"",COUNTIF($AJ$3:AJ701,AJ701)=1),SUMIF($AJ$3:$AR$100003,AJ701,$AR$3:$AR$100003),"")</f>
        <v/>
      </c>
      <c r="AT701" s="23" t="str">
        <f>IF(AND(COUNTIF($AK$3:AK701,AK701)=COUNTIF($AK$3:AK100701,AK701),AK701&lt;&gt;""),SUMIF($AK$3:AK701,AK701,$AR$3:AR701),"")</f>
        <v/>
      </c>
      <c r="AU701" s="125"/>
      <c r="AV701" s="22" t="str">
        <f>IF(COUNT(BA701:BF701)=6,MAX($AV$3:AV700)+1,"")</f>
        <v/>
      </c>
      <c r="AW701" s="22" t="str">
        <f>IF(AX701="","",RANK(AX701,$AX$3:$AX$100003,1)+COUNTIF($AX$3:AX701,AX701)-1)</f>
        <v/>
      </c>
      <c r="AX701" s="22" t="str">
        <f t="shared" si="323"/>
        <v/>
      </c>
      <c r="AY701" s="22" t="str">
        <f>IF(AL701="","",IF(COUNTIF($AL$3:AL701,AL701)=1,1+MAX($AY$3:AY700),INDEX($AY$3:AY700,MATCH(AL701,$AL$3:AL701,0),0)))</f>
        <v/>
      </c>
      <c r="AZ701" s="22" t="str">
        <f>IF(AM701="","",IF(COUNTIF($AM$3:AM701,AM701)=1,1+MAX($AZ$3:AZ700),INDEX($AZ$3:AZ700,MATCH(AM701,$AM$3:AM701,0),0)))</f>
        <v/>
      </c>
      <c r="BA701" s="79" t="str">
        <f t="shared" si="324"/>
        <v/>
      </c>
      <c r="BB701" s="79" t="str">
        <f t="shared" si="325"/>
        <v/>
      </c>
      <c r="BC701" s="22" t="str">
        <f>IF($AL701="","",IF(COUNTIF(AL701,"*"&amp;BC$1&amp;"*"),COUNTIF(AL$3:AL701,"*"&amp;BC$1&amp;"*"),""))</f>
        <v/>
      </c>
      <c r="BD701" s="22" t="str">
        <f>IF($AL701="","",IF(COUNTIF(AM701,"*"&amp;BD$1&amp;"*"),COUNTIF(AM$3:AM701,"*"&amp;BD$1&amp;"*"),""))</f>
        <v/>
      </c>
      <c r="BE701" s="22" t="str">
        <f>IF($AL701="","",IF(COUNTIF(AN701,"*"&amp;BE$1&amp;"*"),COUNTIF(AN$3:AN701,"*"&amp;BE$1&amp;"*"),""))</f>
        <v/>
      </c>
      <c r="BF701" s="22" t="str">
        <f>IF($AL701="","",IF(COUNTIF(AO701,"*"&amp;BF$1&amp;"*"),COUNTIF(AO$3:AO701,"*"&amp;BF$1&amp;"*"),""))</f>
        <v/>
      </c>
      <c r="BG701" s="83" t="str">
        <f t="shared" si="326"/>
        <v/>
      </c>
      <c r="BH701" s="22" t="str">
        <f t="shared" si="327"/>
        <v/>
      </c>
      <c r="BI701" s="22" t="str">
        <f t="shared" si="328"/>
        <v/>
      </c>
      <c r="BK701" s="22" t="str">
        <f>IF($BK$1&gt;=1+MAX($BK$3:BK700),1+MAX($BK$3:BK700),"")</f>
        <v/>
      </c>
      <c r="BL701" s="22" t="str">
        <f t="shared" si="350"/>
        <v/>
      </c>
      <c r="BM701" s="22" t="str">
        <f t="shared" si="350"/>
        <v/>
      </c>
      <c r="BN701" s="22" t="str">
        <f t="shared" si="350"/>
        <v/>
      </c>
      <c r="BO701" s="22" t="str">
        <f t="shared" si="350"/>
        <v/>
      </c>
      <c r="BP701" s="22" t="str">
        <f t="shared" si="350"/>
        <v/>
      </c>
      <c r="BQ701" s="22" t="str">
        <f t="shared" si="350"/>
        <v/>
      </c>
      <c r="BR701" s="22" t="str">
        <f t="shared" si="350"/>
        <v/>
      </c>
      <c r="BS701" s="22" t="str">
        <f t="shared" si="350"/>
        <v/>
      </c>
      <c r="BT701" s="22" t="str">
        <f t="shared" si="350"/>
        <v/>
      </c>
      <c r="BU701" s="22" t="str">
        <f t="shared" si="350"/>
        <v/>
      </c>
      <c r="BV701" s="22" t="str">
        <f t="shared" si="350"/>
        <v/>
      </c>
    </row>
    <row r="702" spans="2:74" ht="30" customHeight="1" x14ac:dyDescent="0.2">
      <c r="B702" s="75"/>
      <c r="C702" s="75"/>
      <c r="D702" s="77"/>
      <c r="E702" s="49"/>
      <c r="F702" s="49"/>
      <c r="G702" s="50"/>
      <c r="H702" s="51"/>
      <c r="I702" s="50"/>
      <c r="J702" s="53"/>
      <c r="K702" s="55" t="str">
        <f t="shared" si="330"/>
        <v/>
      </c>
      <c r="L702" s="50" t="str">
        <f t="shared" si="331"/>
        <v/>
      </c>
      <c r="M702" s="50" t="str">
        <f t="shared" si="332"/>
        <v/>
      </c>
      <c r="N702" s="72" t="str">
        <f t="shared" si="333"/>
        <v/>
      </c>
      <c r="O702" s="72" t="str">
        <f t="shared" si="334"/>
        <v/>
      </c>
      <c r="P702" s="51" t="str">
        <f t="shared" si="335"/>
        <v/>
      </c>
      <c r="Q702" s="21"/>
      <c r="R702" s="68" t="str">
        <f t="shared" si="336"/>
        <v/>
      </c>
      <c r="S702" s="51" t="str">
        <f t="shared" si="337"/>
        <v/>
      </c>
      <c r="T702" s="24"/>
      <c r="U702" s="7" t="str">
        <f t="shared" si="321"/>
        <v/>
      </c>
      <c r="V702" s="8" t="str">
        <f t="shared" si="338"/>
        <v/>
      </c>
      <c r="W702" s="21"/>
      <c r="X702" s="14" t="str">
        <f t="shared" si="322"/>
        <v/>
      </c>
      <c r="Y702" s="14" t="str">
        <f t="shared" si="339"/>
        <v/>
      </c>
      <c r="Z702" s="8" t="str">
        <f t="shared" si="340"/>
        <v/>
      </c>
      <c r="AA702" s="24"/>
      <c r="AB702" s="4" t="str">
        <f>IF(B702="","",COUNT(B$3:B702))</f>
        <v/>
      </c>
      <c r="AC702" s="4" t="str">
        <f>IF(C702="","",COUNT(C$3:C702))</f>
        <v/>
      </c>
      <c r="AD702" s="4" t="str">
        <f>IF(D702="","",COUNT(D$3:D702))</f>
        <v/>
      </c>
      <c r="AE702" s="22" t="str">
        <f>IF(E702="","",COUNTA($E$3:E702))</f>
        <v/>
      </c>
      <c r="AF702" s="60" t="str">
        <f>IF(B702="",IF(OR($C702&lt;&gt;"",$D702&lt;&gt;"",$E702&lt;&gt;"",$F702&lt;&gt;""),INDEX(AF$3:AF701,MATCH(MAX(AB$3:AB701),AB$3:AB701,0),0),""),B702)</f>
        <v/>
      </c>
      <c r="AG702" s="60" t="str">
        <f>IF(C702="",IF(OR($B702&lt;&gt;"",$D702&lt;&gt;"",$E702&lt;&gt;"",$F702&lt;&gt;""),INDEX(AG$3:AG701,MATCH(MAX(AC$3:AC701),AC$3:AC701,0),0),""),C702)</f>
        <v/>
      </c>
      <c r="AH702" s="60" t="str">
        <f>IF(D702="",IF(OR($B702&lt;&gt;"",$C702&lt;&gt;"",$E702&lt;&gt;"",$F702&lt;&gt;""),INDEX(AH$3:AH701,MATCH(MAX(AD$3:AD701),AD$3:AD701,0),0),""),D702)</f>
        <v/>
      </c>
      <c r="AI702" s="19" t="str">
        <f t="shared" si="341"/>
        <v/>
      </c>
      <c r="AJ702" s="22" t="str">
        <f>IF(AK702="","",$AK702&amp;"@"&amp;AL702&amp;IF(AL702="","","@"&amp;COUNTIF($AI$3:AI702,AL702)))</f>
        <v/>
      </c>
      <c r="AK702" s="45" t="str">
        <f t="shared" si="342"/>
        <v/>
      </c>
      <c r="AL702" s="5" t="str">
        <f>IF(AI702="",IF(AND(F702&lt;&gt;"",E702=""),INDEX($AI$3:AI701,MATCH(MAX($AE$3:AE701),$AE$3:AE701,0),0),""),AI702)</f>
        <v/>
      </c>
      <c r="AM702" s="22" t="str">
        <f>IF(入力!F702="","",IFERROR(INDEX(設定!$B$3:$B$100003,IFERROR(MATCH("*"&amp;$F702&amp;"*",設定!B$3:B$100003,0),MATCH("*"&amp;$F702&amp;"*",設定!C$3:C$100003,0)),0),入力!F702))&amp;""</f>
        <v/>
      </c>
      <c r="AN702" s="22" t="str">
        <f>IF(AM702="","",IFERROR(IF(入力!I702="",INDEX(設定!$D$3:$D$100003,MATCH("*"&amp;$AM702&amp;"*",設定!B$3:B$100003,0),0),I702),I702))&amp;""</f>
        <v/>
      </c>
      <c r="AO702" s="22" t="str">
        <f t="shared" si="343"/>
        <v/>
      </c>
      <c r="AP702" s="22" t="str">
        <f t="shared" si="344"/>
        <v/>
      </c>
      <c r="AQ702" s="22" t="str">
        <f>IF(AM702="","",IFERROR(IF(入力!H702="",INDEX(設定!$E$3:$X$100003,MATCH("*"&amp;$AM702&amp;"*",設定!B$3:B$100003,0),MATCH($AK702,設定!$E$1:$X$1,1)),H702),H702))</f>
        <v/>
      </c>
      <c r="AR702" s="23" t="str">
        <f t="shared" si="345"/>
        <v/>
      </c>
      <c r="AS702" s="23" t="str">
        <f>IF(AND(AR702&lt;&gt;"",COUNTIF($AJ$3:AJ702,AJ702)=1),SUMIF($AJ$3:$AR$100003,AJ702,$AR$3:$AR$100003),"")</f>
        <v/>
      </c>
      <c r="AT702" s="23" t="str">
        <f>IF(AND(COUNTIF($AK$3:AK702,AK702)=COUNTIF($AK$3:AK100702,AK702),AK702&lt;&gt;""),SUMIF($AK$3:AK702,AK702,$AR$3:AR702),"")</f>
        <v/>
      </c>
      <c r="AU702" s="125"/>
      <c r="AV702" s="22" t="str">
        <f>IF(COUNT(BA702:BF702)=6,MAX($AV$3:AV701)+1,"")</f>
        <v/>
      </c>
      <c r="AW702" s="22" t="str">
        <f>IF(AX702="","",RANK(AX702,$AX$3:$AX$100003,1)+COUNTIF($AX$3:AX702,AX702)-1)</f>
        <v/>
      </c>
      <c r="AX702" s="22" t="str">
        <f t="shared" si="323"/>
        <v/>
      </c>
      <c r="AY702" s="22" t="str">
        <f>IF(AL702="","",IF(COUNTIF($AL$3:AL702,AL702)=1,1+MAX($AY$3:AY701),INDEX($AY$3:AY701,MATCH(AL702,$AL$3:AL702,0),0)))</f>
        <v/>
      </c>
      <c r="AZ702" s="22" t="str">
        <f>IF(AM702="","",IF(COUNTIF($AM$3:AM702,AM702)=1,1+MAX($AZ$3:AZ701),INDEX($AZ$3:AZ701,MATCH(AM702,$AM$3:AM702,0),0)))</f>
        <v/>
      </c>
      <c r="BA702" s="79" t="str">
        <f t="shared" si="324"/>
        <v/>
      </c>
      <c r="BB702" s="79" t="str">
        <f t="shared" si="325"/>
        <v/>
      </c>
      <c r="BC702" s="22" t="str">
        <f>IF($AL702="","",IF(COUNTIF(AL702,"*"&amp;BC$1&amp;"*"),COUNTIF(AL$3:AL702,"*"&amp;BC$1&amp;"*"),""))</f>
        <v/>
      </c>
      <c r="BD702" s="22" t="str">
        <f>IF($AL702="","",IF(COUNTIF(AM702,"*"&amp;BD$1&amp;"*"),COUNTIF(AM$3:AM702,"*"&amp;BD$1&amp;"*"),""))</f>
        <v/>
      </c>
      <c r="BE702" s="22" t="str">
        <f>IF($AL702="","",IF(COUNTIF(AN702,"*"&amp;BE$1&amp;"*"),COUNTIF(AN$3:AN702,"*"&amp;BE$1&amp;"*"),""))</f>
        <v/>
      </c>
      <c r="BF702" s="22" t="str">
        <f>IF($AL702="","",IF(COUNTIF(AO702,"*"&amp;BF$1&amp;"*"),COUNTIF(AO$3:AO702,"*"&amp;BF$1&amp;"*"),""))</f>
        <v/>
      </c>
      <c r="BG702" s="83" t="str">
        <f t="shared" si="326"/>
        <v/>
      </c>
      <c r="BH702" s="22" t="str">
        <f t="shared" si="327"/>
        <v/>
      </c>
      <c r="BI702" s="22" t="str">
        <f t="shared" si="328"/>
        <v/>
      </c>
      <c r="BK702" s="22" t="str">
        <f>IF($BK$1&gt;=1+MAX($BK$3:BK701),1+MAX($BK$3:BK701),"")</f>
        <v/>
      </c>
      <c r="BL702" s="22" t="str">
        <f t="shared" si="350"/>
        <v/>
      </c>
      <c r="BM702" s="22" t="str">
        <f t="shared" si="350"/>
        <v/>
      </c>
      <c r="BN702" s="22" t="str">
        <f t="shared" si="350"/>
        <v/>
      </c>
      <c r="BO702" s="22" t="str">
        <f t="shared" si="350"/>
        <v/>
      </c>
      <c r="BP702" s="22" t="str">
        <f t="shared" si="350"/>
        <v/>
      </c>
      <c r="BQ702" s="22" t="str">
        <f t="shared" si="350"/>
        <v/>
      </c>
      <c r="BR702" s="22" t="str">
        <f t="shared" si="350"/>
        <v/>
      </c>
      <c r="BS702" s="22" t="str">
        <f t="shared" si="350"/>
        <v/>
      </c>
      <c r="BT702" s="22" t="str">
        <f t="shared" si="350"/>
        <v/>
      </c>
      <c r="BU702" s="22" t="str">
        <f t="shared" si="350"/>
        <v/>
      </c>
      <c r="BV702" s="22" t="str">
        <f t="shared" si="350"/>
        <v/>
      </c>
    </row>
    <row r="703" spans="2:74" ht="30" customHeight="1" x14ac:dyDescent="0.2">
      <c r="B703" s="75"/>
      <c r="C703" s="75"/>
      <c r="D703" s="77"/>
      <c r="E703" s="49"/>
      <c r="F703" s="49"/>
      <c r="G703" s="50"/>
      <c r="H703" s="51"/>
      <c r="I703" s="50"/>
      <c r="J703" s="53"/>
      <c r="K703" s="55" t="str">
        <f t="shared" si="330"/>
        <v/>
      </c>
      <c r="L703" s="50" t="str">
        <f t="shared" si="331"/>
        <v/>
      </c>
      <c r="M703" s="50" t="str">
        <f t="shared" si="332"/>
        <v/>
      </c>
      <c r="N703" s="72" t="str">
        <f t="shared" si="333"/>
        <v/>
      </c>
      <c r="O703" s="72" t="str">
        <f t="shared" si="334"/>
        <v/>
      </c>
      <c r="P703" s="51" t="str">
        <f t="shared" si="335"/>
        <v/>
      </c>
      <c r="Q703" s="21"/>
      <c r="R703" s="68" t="str">
        <f t="shared" si="336"/>
        <v/>
      </c>
      <c r="S703" s="51" t="str">
        <f t="shared" si="337"/>
        <v/>
      </c>
      <c r="T703" s="24"/>
      <c r="U703" s="7" t="str">
        <f t="shared" si="321"/>
        <v/>
      </c>
      <c r="V703" s="8" t="str">
        <f t="shared" si="338"/>
        <v/>
      </c>
      <c r="W703" s="21"/>
      <c r="X703" s="14" t="str">
        <f t="shared" si="322"/>
        <v/>
      </c>
      <c r="Y703" s="14" t="str">
        <f t="shared" si="339"/>
        <v/>
      </c>
      <c r="Z703" s="8" t="str">
        <f t="shared" si="340"/>
        <v/>
      </c>
      <c r="AA703" s="24"/>
      <c r="AB703" s="4" t="str">
        <f>IF(B703="","",COUNT(B$3:B703))</f>
        <v/>
      </c>
      <c r="AC703" s="4" t="str">
        <f>IF(C703="","",COUNT(C$3:C703))</f>
        <v/>
      </c>
      <c r="AD703" s="4" t="str">
        <f>IF(D703="","",COUNT(D$3:D703))</f>
        <v/>
      </c>
      <c r="AE703" s="22" t="str">
        <f>IF(E703="","",COUNTA($E$3:E703))</f>
        <v/>
      </c>
      <c r="AF703" s="60" t="str">
        <f>IF(B703="",IF(OR($C703&lt;&gt;"",$D703&lt;&gt;"",$E703&lt;&gt;"",$F703&lt;&gt;""),INDEX(AF$3:AF702,MATCH(MAX(AB$3:AB702),AB$3:AB702,0),0),""),B703)</f>
        <v/>
      </c>
      <c r="AG703" s="60" t="str">
        <f>IF(C703="",IF(OR($B703&lt;&gt;"",$D703&lt;&gt;"",$E703&lt;&gt;"",$F703&lt;&gt;""),INDEX(AG$3:AG702,MATCH(MAX(AC$3:AC702),AC$3:AC702,0),0),""),C703)</f>
        <v/>
      </c>
      <c r="AH703" s="60" t="str">
        <f>IF(D703="",IF(OR($B703&lt;&gt;"",$C703&lt;&gt;"",$E703&lt;&gt;"",$F703&lt;&gt;""),INDEX(AH$3:AH702,MATCH(MAX(AD$3:AD702),AD$3:AD702,0),0),""),D703)</f>
        <v/>
      </c>
      <c r="AI703" s="19" t="str">
        <f t="shared" si="341"/>
        <v/>
      </c>
      <c r="AJ703" s="22" t="str">
        <f>IF(AK703="","",$AK703&amp;"@"&amp;AL703&amp;IF(AL703="","","@"&amp;COUNTIF($AI$3:AI703,AL703)))</f>
        <v/>
      </c>
      <c r="AK703" s="45" t="str">
        <f t="shared" si="342"/>
        <v/>
      </c>
      <c r="AL703" s="5" t="str">
        <f>IF(AI703="",IF(AND(F703&lt;&gt;"",E703=""),INDEX($AI$3:AI702,MATCH(MAX($AE$3:AE702),$AE$3:AE702,0),0),""),AI703)</f>
        <v/>
      </c>
      <c r="AM703" s="22" t="str">
        <f>IF(入力!F703="","",IFERROR(INDEX(設定!$B$3:$B$100003,IFERROR(MATCH("*"&amp;$F703&amp;"*",設定!B$3:B$100003,0),MATCH("*"&amp;$F703&amp;"*",設定!C$3:C$100003,0)),0),入力!F703))&amp;""</f>
        <v/>
      </c>
      <c r="AN703" s="22" t="str">
        <f>IF(AM703="","",IFERROR(IF(入力!I703="",INDEX(設定!$D$3:$D$100003,MATCH("*"&amp;$AM703&amp;"*",設定!B$3:B$100003,0),0),I703),I703))&amp;""</f>
        <v/>
      </c>
      <c r="AO703" s="22" t="str">
        <f t="shared" si="343"/>
        <v/>
      </c>
      <c r="AP703" s="22" t="str">
        <f t="shared" si="344"/>
        <v/>
      </c>
      <c r="AQ703" s="22" t="str">
        <f>IF(AM703="","",IFERROR(IF(入力!H703="",INDEX(設定!$E$3:$X$100003,MATCH("*"&amp;$AM703&amp;"*",設定!B$3:B$100003,0),MATCH($AK703,設定!$E$1:$X$1,1)),H703),H703))</f>
        <v/>
      </c>
      <c r="AR703" s="23" t="str">
        <f t="shared" si="345"/>
        <v/>
      </c>
      <c r="AS703" s="23" t="str">
        <f>IF(AND(AR703&lt;&gt;"",COUNTIF($AJ$3:AJ703,AJ703)=1),SUMIF($AJ$3:$AR$100003,AJ703,$AR$3:$AR$100003),"")</f>
        <v/>
      </c>
      <c r="AT703" s="23" t="str">
        <f>IF(AND(COUNTIF($AK$3:AK703,AK703)=COUNTIF($AK$3:AK100703,AK703),AK703&lt;&gt;""),SUMIF($AK$3:AK703,AK703,$AR$3:AR703),"")</f>
        <v/>
      </c>
      <c r="AU703" s="125"/>
      <c r="AV703" s="22" t="str">
        <f>IF(COUNT(BA703:BF703)=6,MAX($AV$3:AV702)+1,"")</f>
        <v/>
      </c>
      <c r="AW703" s="22" t="str">
        <f>IF(AX703="","",RANK(AX703,$AX$3:$AX$100003,1)+COUNTIF($AX$3:AX703,AX703)-1)</f>
        <v/>
      </c>
      <c r="AX703" s="22" t="str">
        <f t="shared" si="323"/>
        <v/>
      </c>
      <c r="AY703" s="22" t="str">
        <f>IF(AL703="","",IF(COUNTIF($AL$3:AL703,AL703)=1,1+MAX($AY$3:AY702),INDEX($AY$3:AY702,MATCH(AL703,$AL$3:AL703,0),0)))</f>
        <v/>
      </c>
      <c r="AZ703" s="22" t="str">
        <f>IF(AM703="","",IF(COUNTIF($AM$3:AM703,AM703)=1,1+MAX($AZ$3:AZ702),INDEX($AZ$3:AZ702,MATCH(AM703,$AM$3:AM703,0),0)))</f>
        <v/>
      </c>
      <c r="BA703" s="79" t="str">
        <f t="shared" si="324"/>
        <v/>
      </c>
      <c r="BB703" s="79" t="str">
        <f t="shared" si="325"/>
        <v/>
      </c>
      <c r="BC703" s="22" t="str">
        <f>IF($AL703="","",IF(COUNTIF(AL703,"*"&amp;BC$1&amp;"*"),COUNTIF(AL$3:AL703,"*"&amp;BC$1&amp;"*"),""))</f>
        <v/>
      </c>
      <c r="BD703" s="22" t="str">
        <f>IF($AL703="","",IF(COUNTIF(AM703,"*"&amp;BD$1&amp;"*"),COUNTIF(AM$3:AM703,"*"&amp;BD$1&amp;"*"),""))</f>
        <v/>
      </c>
      <c r="BE703" s="22" t="str">
        <f>IF($AL703="","",IF(COUNTIF(AN703,"*"&amp;BE$1&amp;"*"),COUNTIF(AN$3:AN703,"*"&amp;BE$1&amp;"*"),""))</f>
        <v/>
      </c>
      <c r="BF703" s="22" t="str">
        <f>IF($AL703="","",IF(COUNTIF(AO703,"*"&amp;BF$1&amp;"*"),COUNTIF(AO$3:AO703,"*"&amp;BF$1&amp;"*"),""))</f>
        <v/>
      </c>
      <c r="BG703" s="83" t="str">
        <f t="shared" si="326"/>
        <v/>
      </c>
      <c r="BH703" s="22" t="str">
        <f t="shared" si="327"/>
        <v/>
      </c>
      <c r="BI703" s="22" t="str">
        <f t="shared" si="328"/>
        <v/>
      </c>
      <c r="BK703" s="22" t="str">
        <f>IF($BK$1&gt;=1+MAX($BK$3:BK702),1+MAX($BK$3:BK702),"")</f>
        <v/>
      </c>
      <c r="BL703" s="22" t="str">
        <f t="shared" ref="BL703:BV712" si="351">IFERROR(IF($BK703="","",INDEX($AF$3:$AR$100003,MATCH($BK703,INDEX($AV$3:$AW$100003,0,MATCH($BL$1,$AV$2:$AW$2,0)),0),MATCH(BL$2,$AF$2:$AR$2,0))),"")</f>
        <v/>
      </c>
      <c r="BM703" s="22" t="str">
        <f t="shared" si="351"/>
        <v/>
      </c>
      <c r="BN703" s="22" t="str">
        <f t="shared" si="351"/>
        <v/>
      </c>
      <c r="BO703" s="22" t="str">
        <f t="shared" si="351"/>
        <v/>
      </c>
      <c r="BP703" s="22" t="str">
        <f t="shared" si="351"/>
        <v/>
      </c>
      <c r="BQ703" s="22" t="str">
        <f t="shared" si="351"/>
        <v/>
      </c>
      <c r="BR703" s="22" t="str">
        <f t="shared" si="351"/>
        <v/>
      </c>
      <c r="BS703" s="22" t="str">
        <f t="shared" si="351"/>
        <v/>
      </c>
      <c r="BT703" s="22" t="str">
        <f t="shared" si="351"/>
        <v/>
      </c>
      <c r="BU703" s="22" t="str">
        <f t="shared" si="351"/>
        <v/>
      </c>
      <c r="BV703" s="22" t="str">
        <f t="shared" si="351"/>
        <v/>
      </c>
    </row>
    <row r="704" spans="2:74" ht="30" customHeight="1" x14ac:dyDescent="0.2">
      <c r="B704" s="75"/>
      <c r="C704" s="75"/>
      <c r="D704" s="77"/>
      <c r="E704" s="49"/>
      <c r="F704" s="49"/>
      <c r="G704" s="50"/>
      <c r="H704" s="51"/>
      <c r="I704" s="50"/>
      <c r="J704" s="53"/>
      <c r="K704" s="55" t="str">
        <f t="shared" si="330"/>
        <v/>
      </c>
      <c r="L704" s="50" t="str">
        <f t="shared" si="331"/>
        <v/>
      </c>
      <c r="M704" s="50" t="str">
        <f t="shared" si="332"/>
        <v/>
      </c>
      <c r="N704" s="72" t="str">
        <f t="shared" si="333"/>
        <v/>
      </c>
      <c r="O704" s="72" t="str">
        <f t="shared" si="334"/>
        <v/>
      </c>
      <c r="P704" s="51" t="str">
        <f t="shared" si="335"/>
        <v/>
      </c>
      <c r="Q704" s="21"/>
      <c r="R704" s="68" t="str">
        <f t="shared" si="336"/>
        <v/>
      </c>
      <c r="S704" s="51" t="str">
        <f t="shared" si="337"/>
        <v/>
      </c>
      <c r="T704" s="24"/>
      <c r="U704" s="7" t="str">
        <f t="shared" si="321"/>
        <v/>
      </c>
      <c r="V704" s="8" t="str">
        <f t="shared" si="338"/>
        <v/>
      </c>
      <c r="W704" s="21"/>
      <c r="X704" s="14" t="str">
        <f t="shared" si="322"/>
        <v/>
      </c>
      <c r="Y704" s="14" t="str">
        <f t="shared" si="339"/>
        <v/>
      </c>
      <c r="Z704" s="8" t="str">
        <f t="shared" si="340"/>
        <v/>
      </c>
      <c r="AA704" s="24"/>
      <c r="AB704" s="4" t="str">
        <f>IF(B704="","",COUNT(B$3:B704))</f>
        <v/>
      </c>
      <c r="AC704" s="4" t="str">
        <f>IF(C704="","",COUNT(C$3:C704))</f>
        <v/>
      </c>
      <c r="AD704" s="4" t="str">
        <f>IF(D704="","",COUNT(D$3:D704))</f>
        <v/>
      </c>
      <c r="AE704" s="22" t="str">
        <f>IF(E704="","",COUNTA($E$3:E704))</f>
        <v/>
      </c>
      <c r="AF704" s="60" t="str">
        <f>IF(B704="",IF(OR($C704&lt;&gt;"",$D704&lt;&gt;"",$E704&lt;&gt;"",$F704&lt;&gt;""),INDEX(AF$3:AF703,MATCH(MAX(AB$3:AB703),AB$3:AB703,0),0),""),B704)</f>
        <v/>
      </c>
      <c r="AG704" s="60" t="str">
        <f>IF(C704="",IF(OR($B704&lt;&gt;"",$D704&lt;&gt;"",$E704&lt;&gt;"",$F704&lt;&gt;""),INDEX(AG$3:AG703,MATCH(MAX(AC$3:AC703),AC$3:AC703,0),0),""),C704)</f>
        <v/>
      </c>
      <c r="AH704" s="60" t="str">
        <f>IF(D704="",IF(OR($B704&lt;&gt;"",$C704&lt;&gt;"",$E704&lt;&gt;"",$F704&lt;&gt;""),INDEX(AH$3:AH703,MATCH(MAX(AD$3:AD703),AD$3:AD703,0),0),""),D704)</f>
        <v/>
      </c>
      <c r="AI704" s="19" t="str">
        <f t="shared" si="341"/>
        <v/>
      </c>
      <c r="AJ704" s="22" t="str">
        <f>IF(AK704="","",$AK704&amp;"@"&amp;AL704&amp;IF(AL704="","","@"&amp;COUNTIF($AI$3:AI704,AL704)))</f>
        <v/>
      </c>
      <c r="AK704" s="45" t="str">
        <f t="shared" si="342"/>
        <v/>
      </c>
      <c r="AL704" s="5" t="str">
        <f>IF(AI704="",IF(AND(F704&lt;&gt;"",E704=""),INDEX($AI$3:AI703,MATCH(MAX($AE$3:AE703),$AE$3:AE703,0),0),""),AI704)</f>
        <v/>
      </c>
      <c r="AM704" s="22" t="str">
        <f>IF(入力!F704="","",IFERROR(INDEX(設定!$B$3:$B$100003,IFERROR(MATCH("*"&amp;$F704&amp;"*",設定!B$3:B$100003,0),MATCH("*"&amp;$F704&amp;"*",設定!C$3:C$100003,0)),0),入力!F704))&amp;""</f>
        <v/>
      </c>
      <c r="AN704" s="22" t="str">
        <f>IF(AM704="","",IFERROR(IF(入力!I704="",INDEX(設定!$D$3:$D$100003,MATCH("*"&amp;$AM704&amp;"*",設定!B$3:B$100003,0),0),I704),I704))&amp;""</f>
        <v/>
      </c>
      <c r="AO704" s="22" t="str">
        <f t="shared" si="343"/>
        <v/>
      </c>
      <c r="AP704" s="22" t="str">
        <f t="shared" si="344"/>
        <v/>
      </c>
      <c r="AQ704" s="22" t="str">
        <f>IF(AM704="","",IFERROR(IF(入力!H704="",INDEX(設定!$E$3:$X$100003,MATCH("*"&amp;$AM704&amp;"*",設定!B$3:B$100003,0),MATCH($AK704,設定!$E$1:$X$1,1)),H704),H704))</f>
        <v/>
      </c>
      <c r="AR704" s="23" t="str">
        <f t="shared" si="345"/>
        <v/>
      </c>
      <c r="AS704" s="23" t="str">
        <f>IF(AND(AR704&lt;&gt;"",COUNTIF($AJ$3:AJ704,AJ704)=1),SUMIF($AJ$3:$AR$100003,AJ704,$AR$3:$AR$100003),"")</f>
        <v/>
      </c>
      <c r="AT704" s="23" t="str">
        <f>IF(AND(COUNTIF($AK$3:AK704,AK704)=COUNTIF($AK$3:AK100704,AK704),AK704&lt;&gt;""),SUMIF($AK$3:AK704,AK704,$AR$3:AR704),"")</f>
        <v/>
      </c>
      <c r="AU704" s="125"/>
      <c r="AV704" s="22" t="str">
        <f>IF(COUNT(BA704:BF704)=6,MAX($AV$3:AV703)+1,"")</f>
        <v/>
      </c>
      <c r="AW704" s="22" t="str">
        <f>IF(AX704="","",RANK(AX704,$AX$3:$AX$100003,1)+COUNTIF($AX$3:AX704,AX704)-1)</f>
        <v/>
      </c>
      <c r="AX704" s="22" t="str">
        <f t="shared" si="323"/>
        <v/>
      </c>
      <c r="AY704" s="22" t="str">
        <f>IF(AL704="","",IF(COUNTIF($AL$3:AL704,AL704)=1,1+MAX($AY$3:AY703),INDEX($AY$3:AY703,MATCH(AL704,$AL$3:AL704,0),0)))</f>
        <v/>
      </c>
      <c r="AZ704" s="22" t="str">
        <f>IF(AM704="","",IF(COUNTIF($AM$3:AM704,AM704)=1,1+MAX($AZ$3:AZ703),INDEX($AZ$3:AZ703,MATCH(AM704,$AM$3:AM704,0),0)))</f>
        <v/>
      </c>
      <c r="BA704" s="79" t="str">
        <f t="shared" si="324"/>
        <v/>
      </c>
      <c r="BB704" s="79" t="str">
        <f t="shared" si="325"/>
        <v/>
      </c>
      <c r="BC704" s="22" t="str">
        <f>IF($AL704="","",IF(COUNTIF(AL704,"*"&amp;BC$1&amp;"*"),COUNTIF(AL$3:AL704,"*"&amp;BC$1&amp;"*"),""))</f>
        <v/>
      </c>
      <c r="BD704" s="22" t="str">
        <f>IF($AL704="","",IF(COUNTIF(AM704,"*"&amp;BD$1&amp;"*"),COUNTIF(AM$3:AM704,"*"&amp;BD$1&amp;"*"),""))</f>
        <v/>
      </c>
      <c r="BE704" s="22" t="str">
        <f>IF($AL704="","",IF(COUNTIF(AN704,"*"&amp;BE$1&amp;"*"),COUNTIF(AN$3:AN704,"*"&amp;BE$1&amp;"*"),""))</f>
        <v/>
      </c>
      <c r="BF704" s="22" t="str">
        <f>IF($AL704="","",IF(COUNTIF(AO704,"*"&amp;BF$1&amp;"*"),COUNTIF(AO$3:AO704,"*"&amp;BF$1&amp;"*"),""))</f>
        <v/>
      </c>
      <c r="BG704" s="83" t="str">
        <f t="shared" si="326"/>
        <v/>
      </c>
      <c r="BH704" s="22" t="str">
        <f t="shared" si="327"/>
        <v/>
      </c>
      <c r="BI704" s="22" t="str">
        <f t="shared" si="328"/>
        <v/>
      </c>
      <c r="BK704" s="22" t="str">
        <f>IF($BK$1&gt;=1+MAX($BK$3:BK703),1+MAX($BK$3:BK703),"")</f>
        <v/>
      </c>
      <c r="BL704" s="22" t="str">
        <f t="shared" si="351"/>
        <v/>
      </c>
      <c r="BM704" s="22" t="str">
        <f t="shared" si="351"/>
        <v/>
      </c>
      <c r="BN704" s="22" t="str">
        <f t="shared" si="351"/>
        <v/>
      </c>
      <c r="BO704" s="22" t="str">
        <f t="shared" si="351"/>
        <v/>
      </c>
      <c r="BP704" s="22" t="str">
        <f t="shared" si="351"/>
        <v/>
      </c>
      <c r="BQ704" s="22" t="str">
        <f t="shared" si="351"/>
        <v/>
      </c>
      <c r="BR704" s="22" t="str">
        <f t="shared" si="351"/>
        <v/>
      </c>
      <c r="BS704" s="22" t="str">
        <f t="shared" si="351"/>
        <v/>
      </c>
      <c r="BT704" s="22" t="str">
        <f t="shared" si="351"/>
        <v/>
      </c>
      <c r="BU704" s="22" t="str">
        <f t="shared" si="351"/>
        <v/>
      </c>
      <c r="BV704" s="22" t="str">
        <f t="shared" si="351"/>
        <v/>
      </c>
    </row>
    <row r="705" spans="2:74" ht="30" customHeight="1" x14ac:dyDescent="0.2">
      <c r="B705" s="75"/>
      <c r="C705" s="75"/>
      <c r="D705" s="77"/>
      <c r="E705" s="49"/>
      <c r="F705" s="49"/>
      <c r="G705" s="50"/>
      <c r="H705" s="51"/>
      <c r="I705" s="50"/>
      <c r="J705" s="53"/>
      <c r="K705" s="55" t="str">
        <f t="shared" si="330"/>
        <v/>
      </c>
      <c r="L705" s="50" t="str">
        <f t="shared" si="331"/>
        <v/>
      </c>
      <c r="M705" s="50" t="str">
        <f t="shared" si="332"/>
        <v/>
      </c>
      <c r="N705" s="72" t="str">
        <f t="shared" si="333"/>
        <v/>
      </c>
      <c r="O705" s="72" t="str">
        <f t="shared" si="334"/>
        <v/>
      </c>
      <c r="P705" s="51" t="str">
        <f t="shared" si="335"/>
        <v/>
      </c>
      <c r="Q705" s="21"/>
      <c r="R705" s="68" t="str">
        <f t="shared" si="336"/>
        <v/>
      </c>
      <c r="S705" s="51" t="str">
        <f t="shared" si="337"/>
        <v/>
      </c>
      <c r="T705" s="24"/>
      <c r="U705" s="7" t="str">
        <f t="shared" si="321"/>
        <v/>
      </c>
      <c r="V705" s="8" t="str">
        <f t="shared" si="338"/>
        <v/>
      </c>
      <c r="W705" s="21"/>
      <c r="X705" s="14" t="str">
        <f t="shared" si="322"/>
        <v/>
      </c>
      <c r="Y705" s="14" t="str">
        <f t="shared" si="339"/>
        <v/>
      </c>
      <c r="Z705" s="8" t="str">
        <f t="shared" si="340"/>
        <v/>
      </c>
      <c r="AA705" s="24"/>
      <c r="AB705" s="4" t="str">
        <f>IF(B705="","",COUNT(B$3:B705))</f>
        <v/>
      </c>
      <c r="AC705" s="4" t="str">
        <f>IF(C705="","",COUNT(C$3:C705))</f>
        <v/>
      </c>
      <c r="AD705" s="4" t="str">
        <f>IF(D705="","",COUNT(D$3:D705))</f>
        <v/>
      </c>
      <c r="AE705" s="22" t="str">
        <f>IF(E705="","",COUNTA($E$3:E705))</f>
        <v/>
      </c>
      <c r="AF705" s="60" t="str">
        <f>IF(B705="",IF(OR($C705&lt;&gt;"",$D705&lt;&gt;"",$E705&lt;&gt;"",$F705&lt;&gt;""),INDEX(AF$3:AF704,MATCH(MAX(AB$3:AB704),AB$3:AB704,0),0),""),B705)</f>
        <v/>
      </c>
      <c r="AG705" s="60" t="str">
        <f>IF(C705="",IF(OR($B705&lt;&gt;"",$D705&lt;&gt;"",$E705&lt;&gt;"",$F705&lt;&gt;""),INDEX(AG$3:AG704,MATCH(MAX(AC$3:AC704),AC$3:AC704,0),0),""),C705)</f>
        <v/>
      </c>
      <c r="AH705" s="60" t="str">
        <f>IF(D705="",IF(OR($B705&lt;&gt;"",$C705&lt;&gt;"",$E705&lt;&gt;"",$F705&lt;&gt;""),INDEX(AH$3:AH704,MATCH(MAX(AD$3:AD704),AD$3:AD704,0),0),""),D705)</f>
        <v/>
      </c>
      <c r="AI705" s="19" t="str">
        <f t="shared" si="341"/>
        <v/>
      </c>
      <c r="AJ705" s="22" t="str">
        <f>IF(AK705="","",$AK705&amp;"@"&amp;AL705&amp;IF(AL705="","","@"&amp;COUNTIF($AI$3:AI705,AL705)))</f>
        <v/>
      </c>
      <c r="AK705" s="45" t="str">
        <f t="shared" si="342"/>
        <v/>
      </c>
      <c r="AL705" s="5" t="str">
        <f>IF(AI705="",IF(AND(F705&lt;&gt;"",E705=""),INDEX($AI$3:AI704,MATCH(MAX($AE$3:AE704),$AE$3:AE704,0),0),""),AI705)</f>
        <v/>
      </c>
      <c r="AM705" s="22" t="str">
        <f>IF(入力!F705="","",IFERROR(INDEX(設定!$B$3:$B$100003,IFERROR(MATCH("*"&amp;$F705&amp;"*",設定!B$3:B$100003,0),MATCH("*"&amp;$F705&amp;"*",設定!C$3:C$100003,0)),0),入力!F705))&amp;""</f>
        <v/>
      </c>
      <c r="AN705" s="22" t="str">
        <f>IF(AM705="","",IFERROR(IF(入力!I705="",INDEX(設定!$D$3:$D$100003,MATCH("*"&amp;$AM705&amp;"*",設定!B$3:B$100003,0),0),I705),I705))&amp;""</f>
        <v/>
      </c>
      <c r="AO705" s="22" t="str">
        <f t="shared" si="343"/>
        <v/>
      </c>
      <c r="AP705" s="22" t="str">
        <f t="shared" si="344"/>
        <v/>
      </c>
      <c r="AQ705" s="22" t="str">
        <f>IF(AM705="","",IFERROR(IF(入力!H705="",INDEX(設定!$E$3:$X$100003,MATCH("*"&amp;$AM705&amp;"*",設定!B$3:B$100003,0),MATCH($AK705,設定!$E$1:$X$1,1)),H705),H705))</f>
        <v/>
      </c>
      <c r="AR705" s="23" t="str">
        <f t="shared" si="345"/>
        <v/>
      </c>
      <c r="AS705" s="23" t="str">
        <f>IF(AND(AR705&lt;&gt;"",COUNTIF($AJ$3:AJ705,AJ705)=1),SUMIF($AJ$3:$AR$100003,AJ705,$AR$3:$AR$100003),"")</f>
        <v/>
      </c>
      <c r="AT705" s="23" t="str">
        <f>IF(AND(COUNTIF($AK$3:AK705,AK705)=COUNTIF($AK$3:AK100705,AK705),AK705&lt;&gt;""),SUMIF($AK$3:AK705,AK705,$AR$3:AR705),"")</f>
        <v/>
      </c>
      <c r="AU705" s="125"/>
      <c r="AV705" s="22" t="str">
        <f>IF(COUNT(BA705:BF705)=6,MAX($AV$3:AV704)+1,"")</f>
        <v/>
      </c>
      <c r="AW705" s="22" t="str">
        <f>IF(AX705="","",RANK(AX705,$AX$3:$AX$100003,1)+COUNTIF($AX$3:AX705,AX705)-1)</f>
        <v/>
      </c>
      <c r="AX705" s="22" t="str">
        <f t="shared" si="323"/>
        <v/>
      </c>
      <c r="AY705" s="22" t="str">
        <f>IF(AL705="","",IF(COUNTIF($AL$3:AL705,AL705)=1,1+MAX($AY$3:AY704),INDEX($AY$3:AY704,MATCH(AL705,$AL$3:AL705,0),0)))</f>
        <v/>
      </c>
      <c r="AZ705" s="22" t="str">
        <f>IF(AM705="","",IF(COUNTIF($AM$3:AM705,AM705)=1,1+MAX($AZ$3:AZ704),INDEX($AZ$3:AZ704,MATCH(AM705,$AM$3:AM705,0),0)))</f>
        <v/>
      </c>
      <c r="BA705" s="79" t="str">
        <f t="shared" si="324"/>
        <v/>
      </c>
      <c r="BB705" s="79" t="str">
        <f t="shared" si="325"/>
        <v/>
      </c>
      <c r="BC705" s="22" t="str">
        <f>IF($AL705="","",IF(COUNTIF(AL705,"*"&amp;BC$1&amp;"*"),COUNTIF(AL$3:AL705,"*"&amp;BC$1&amp;"*"),""))</f>
        <v/>
      </c>
      <c r="BD705" s="22" t="str">
        <f>IF($AL705="","",IF(COUNTIF(AM705,"*"&amp;BD$1&amp;"*"),COUNTIF(AM$3:AM705,"*"&amp;BD$1&amp;"*"),""))</f>
        <v/>
      </c>
      <c r="BE705" s="22" t="str">
        <f>IF($AL705="","",IF(COUNTIF(AN705,"*"&amp;BE$1&amp;"*"),COUNTIF(AN$3:AN705,"*"&amp;BE$1&amp;"*"),""))</f>
        <v/>
      </c>
      <c r="BF705" s="22" t="str">
        <f>IF($AL705="","",IF(COUNTIF(AO705,"*"&amp;BF$1&amp;"*"),COUNTIF(AO$3:AO705,"*"&amp;BF$1&amp;"*"),""))</f>
        <v/>
      </c>
      <c r="BG705" s="83" t="str">
        <f t="shared" si="326"/>
        <v/>
      </c>
      <c r="BH705" s="22" t="str">
        <f t="shared" si="327"/>
        <v/>
      </c>
      <c r="BI705" s="22" t="str">
        <f t="shared" si="328"/>
        <v/>
      </c>
      <c r="BK705" s="22" t="str">
        <f>IF($BK$1&gt;=1+MAX($BK$3:BK704),1+MAX($BK$3:BK704),"")</f>
        <v/>
      </c>
      <c r="BL705" s="22" t="str">
        <f t="shared" si="351"/>
        <v/>
      </c>
      <c r="BM705" s="22" t="str">
        <f t="shared" si="351"/>
        <v/>
      </c>
      <c r="BN705" s="22" t="str">
        <f t="shared" si="351"/>
        <v/>
      </c>
      <c r="BO705" s="22" t="str">
        <f t="shared" si="351"/>
        <v/>
      </c>
      <c r="BP705" s="22" t="str">
        <f t="shared" si="351"/>
        <v/>
      </c>
      <c r="BQ705" s="22" t="str">
        <f t="shared" si="351"/>
        <v/>
      </c>
      <c r="BR705" s="22" t="str">
        <f t="shared" si="351"/>
        <v/>
      </c>
      <c r="BS705" s="22" t="str">
        <f t="shared" si="351"/>
        <v/>
      </c>
      <c r="BT705" s="22" t="str">
        <f t="shared" si="351"/>
        <v/>
      </c>
      <c r="BU705" s="22" t="str">
        <f t="shared" si="351"/>
        <v/>
      </c>
      <c r="BV705" s="22" t="str">
        <f t="shared" si="351"/>
        <v/>
      </c>
    </row>
    <row r="706" spans="2:74" ht="30" customHeight="1" x14ac:dyDescent="0.2">
      <c r="B706" s="75"/>
      <c r="C706" s="75"/>
      <c r="D706" s="77"/>
      <c r="E706" s="49"/>
      <c r="F706" s="49"/>
      <c r="G706" s="50"/>
      <c r="H706" s="51"/>
      <c r="I706" s="50"/>
      <c r="J706" s="53"/>
      <c r="K706" s="55" t="str">
        <f t="shared" si="330"/>
        <v/>
      </c>
      <c r="L706" s="50" t="str">
        <f t="shared" si="331"/>
        <v/>
      </c>
      <c r="M706" s="50" t="str">
        <f t="shared" si="332"/>
        <v/>
      </c>
      <c r="N706" s="72" t="str">
        <f t="shared" si="333"/>
        <v/>
      </c>
      <c r="O706" s="72" t="str">
        <f t="shared" si="334"/>
        <v/>
      </c>
      <c r="P706" s="51" t="str">
        <f t="shared" si="335"/>
        <v/>
      </c>
      <c r="Q706" s="21"/>
      <c r="R706" s="68" t="str">
        <f t="shared" si="336"/>
        <v/>
      </c>
      <c r="S706" s="51" t="str">
        <f t="shared" si="337"/>
        <v/>
      </c>
      <c r="T706" s="24"/>
      <c r="U706" s="7" t="str">
        <f t="shared" si="321"/>
        <v/>
      </c>
      <c r="V706" s="8" t="str">
        <f t="shared" si="338"/>
        <v/>
      </c>
      <c r="W706" s="21"/>
      <c r="X706" s="14" t="str">
        <f t="shared" si="322"/>
        <v/>
      </c>
      <c r="Y706" s="14" t="str">
        <f t="shared" si="339"/>
        <v/>
      </c>
      <c r="Z706" s="8" t="str">
        <f t="shared" si="340"/>
        <v/>
      </c>
      <c r="AA706" s="24"/>
      <c r="AB706" s="4" t="str">
        <f>IF(B706="","",COUNT(B$3:B706))</f>
        <v/>
      </c>
      <c r="AC706" s="4" t="str">
        <f>IF(C706="","",COUNT(C$3:C706))</f>
        <v/>
      </c>
      <c r="AD706" s="4" t="str">
        <f>IF(D706="","",COUNT(D$3:D706))</f>
        <v/>
      </c>
      <c r="AE706" s="22" t="str">
        <f>IF(E706="","",COUNTA($E$3:E706))</f>
        <v/>
      </c>
      <c r="AF706" s="60" t="str">
        <f>IF(B706="",IF(OR($C706&lt;&gt;"",$D706&lt;&gt;"",$E706&lt;&gt;"",$F706&lt;&gt;""),INDEX(AF$3:AF705,MATCH(MAX(AB$3:AB705),AB$3:AB705,0),0),""),B706)</f>
        <v/>
      </c>
      <c r="AG706" s="60" t="str">
        <f>IF(C706="",IF(OR($B706&lt;&gt;"",$D706&lt;&gt;"",$E706&lt;&gt;"",$F706&lt;&gt;""),INDEX(AG$3:AG705,MATCH(MAX(AC$3:AC705),AC$3:AC705,0),0),""),C706)</f>
        <v/>
      </c>
      <c r="AH706" s="60" t="str">
        <f>IF(D706="",IF(OR($B706&lt;&gt;"",$C706&lt;&gt;"",$E706&lt;&gt;"",$F706&lt;&gt;""),INDEX(AH$3:AH705,MATCH(MAX(AD$3:AD705),AD$3:AD705,0),0),""),D706)</f>
        <v/>
      </c>
      <c r="AI706" s="19" t="str">
        <f t="shared" si="341"/>
        <v/>
      </c>
      <c r="AJ706" s="22" t="str">
        <f>IF(AK706="","",$AK706&amp;"@"&amp;AL706&amp;IF(AL706="","","@"&amp;COUNTIF($AI$3:AI706,AL706)))</f>
        <v/>
      </c>
      <c r="AK706" s="45" t="str">
        <f t="shared" si="342"/>
        <v/>
      </c>
      <c r="AL706" s="5" t="str">
        <f>IF(AI706="",IF(AND(F706&lt;&gt;"",E706=""),INDEX($AI$3:AI705,MATCH(MAX($AE$3:AE705),$AE$3:AE705,0),0),""),AI706)</f>
        <v/>
      </c>
      <c r="AM706" s="22" t="str">
        <f>IF(入力!F706="","",IFERROR(INDEX(設定!$B$3:$B$100003,IFERROR(MATCH("*"&amp;$F706&amp;"*",設定!B$3:B$100003,0),MATCH("*"&amp;$F706&amp;"*",設定!C$3:C$100003,0)),0),入力!F706))&amp;""</f>
        <v/>
      </c>
      <c r="AN706" s="22" t="str">
        <f>IF(AM706="","",IFERROR(IF(入力!I706="",INDEX(設定!$D$3:$D$100003,MATCH("*"&amp;$AM706&amp;"*",設定!B$3:B$100003,0),0),I706),I706))&amp;""</f>
        <v/>
      </c>
      <c r="AO706" s="22" t="str">
        <f t="shared" si="343"/>
        <v/>
      </c>
      <c r="AP706" s="22" t="str">
        <f t="shared" si="344"/>
        <v/>
      </c>
      <c r="AQ706" s="22" t="str">
        <f>IF(AM706="","",IFERROR(IF(入力!H706="",INDEX(設定!$E$3:$X$100003,MATCH("*"&amp;$AM706&amp;"*",設定!B$3:B$100003,0),MATCH($AK706,設定!$E$1:$X$1,1)),H706),H706))</f>
        <v/>
      </c>
      <c r="AR706" s="23" t="str">
        <f t="shared" si="345"/>
        <v/>
      </c>
      <c r="AS706" s="23" t="str">
        <f>IF(AND(AR706&lt;&gt;"",COUNTIF($AJ$3:AJ706,AJ706)=1),SUMIF($AJ$3:$AR$100003,AJ706,$AR$3:$AR$100003),"")</f>
        <v/>
      </c>
      <c r="AT706" s="23" t="str">
        <f>IF(AND(COUNTIF($AK$3:AK706,AK706)=COUNTIF($AK$3:AK100706,AK706),AK706&lt;&gt;""),SUMIF($AK$3:AK706,AK706,$AR$3:AR706),"")</f>
        <v/>
      </c>
      <c r="AU706" s="125"/>
      <c r="AV706" s="22" t="str">
        <f>IF(COUNT(BA706:BF706)=6,MAX($AV$3:AV705)+1,"")</f>
        <v/>
      </c>
      <c r="AW706" s="22" t="str">
        <f>IF(AX706="","",RANK(AX706,$AX$3:$AX$100003,1)+COUNTIF($AX$3:AX706,AX706)-1)</f>
        <v/>
      </c>
      <c r="AX706" s="22" t="str">
        <f t="shared" si="323"/>
        <v/>
      </c>
      <c r="AY706" s="22" t="str">
        <f>IF(AL706="","",IF(COUNTIF($AL$3:AL706,AL706)=1,1+MAX($AY$3:AY705),INDEX($AY$3:AY705,MATCH(AL706,$AL$3:AL706,0),0)))</f>
        <v/>
      </c>
      <c r="AZ706" s="22" t="str">
        <f>IF(AM706="","",IF(COUNTIF($AM$3:AM706,AM706)=1,1+MAX($AZ$3:AZ705),INDEX($AZ$3:AZ705,MATCH(AM706,$AM$3:AM706,0),0)))</f>
        <v/>
      </c>
      <c r="BA706" s="79" t="str">
        <f t="shared" si="324"/>
        <v/>
      </c>
      <c r="BB706" s="79" t="str">
        <f t="shared" si="325"/>
        <v/>
      </c>
      <c r="BC706" s="22" t="str">
        <f>IF($AL706="","",IF(COUNTIF(AL706,"*"&amp;BC$1&amp;"*"),COUNTIF(AL$3:AL706,"*"&amp;BC$1&amp;"*"),""))</f>
        <v/>
      </c>
      <c r="BD706" s="22" t="str">
        <f>IF($AL706="","",IF(COUNTIF(AM706,"*"&amp;BD$1&amp;"*"),COUNTIF(AM$3:AM706,"*"&amp;BD$1&amp;"*"),""))</f>
        <v/>
      </c>
      <c r="BE706" s="22" t="str">
        <f>IF($AL706="","",IF(COUNTIF(AN706,"*"&amp;BE$1&amp;"*"),COUNTIF(AN$3:AN706,"*"&amp;BE$1&amp;"*"),""))</f>
        <v/>
      </c>
      <c r="BF706" s="22" t="str">
        <f>IF($AL706="","",IF(COUNTIF(AO706,"*"&amp;BF$1&amp;"*"),COUNTIF(AO$3:AO706,"*"&amp;BF$1&amp;"*"),""))</f>
        <v/>
      </c>
      <c r="BG706" s="83" t="str">
        <f t="shared" si="326"/>
        <v/>
      </c>
      <c r="BH706" s="22" t="str">
        <f t="shared" si="327"/>
        <v/>
      </c>
      <c r="BI706" s="22" t="str">
        <f t="shared" si="328"/>
        <v/>
      </c>
      <c r="BK706" s="22" t="str">
        <f>IF($BK$1&gt;=1+MAX($BK$3:BK705),1+MAX($BK$3:BK705),"")</f>
        <v/>
      </c>
      <c r="BL706" s="22" t="str">
        <f t="shared" si="351"/>
        <v/>
      </c>
      <c r="BM706" s="22" t="str">
        <f t="shared" si="351"/>
        <v/>
      </c>
      <c r="BN706" s="22" t="str">
        <f t="shared" si="351"/>
        <v/>
      </c>
      <c r="BO706" s="22" t="str">
        <f t="shared" si="351"/>
        <v/>
      </c>
      <c r="BP706" s="22" t="str">
        <f t="shared" si="351"/>
        <v/>
      </c>
      <c r="BQ706" s="22" t="str">
        <f t="shared" si="351"/>
        <v/>
      </c>
      <c r="BR706" s="22" t="str">
        <f t="shared" si="351"/>
        <v/>
      </c>
      <c r="BS706" s="22" t="str">
        <f t="shared" si="351"/>
        <v/>
      </c>
      <c r="BT706" s="22" t="str">
        <f t="shared" si="351"/>
        <v/>
      </c>
      <c r="BU706" s="22" t="str">
        <f t="shared" si="351"/>
        <v/>
      </c>
      <c r="BV706" s="22" t="str">
        <f t="shared" si="351"/>
        <v/>
      </c>
    </row>
    <row r="707" spans="2:74" ht="30" customHeight="1" x14ac:dyDescent="0.2">
      <c r="B707" s="75"/>
      <c r="C707" s="75"/>
      <c r="D707" s="77"/>
      <c r="E707" s="49"/>
      <c r="F707" s="49"/>
      <c r="G707" s="50"/>
      <c r="H707" s="51"/>
      <c r="I707" s="50"/>
      <c r="J707" s="53"/>
      <c r="K707" s="55" t="str">
        <f t="shared" si="330"/>
        <v/>
      </c>
      <c r="L707" s="50" t="str">
        <f t="shared" si="331"/>
        <v/>
      </c>
      <c r="M707" s="50" t="str">
        <f t="shared" si="332"/>
        <v/>
      </c>
      <c r="N707" s="72" t="str">
        <f t="shared" si="333"/>
        <v/>
      </c>
      <c r="O707" s="72" t="str">
        <f t="shared" si="334"/>
        <v/>
      </c>
      <c r="P707" s="51" t="str">
        <f t="shared" si="335"/>
        <v/>
      </c>
      <c r="Q707" s="21"/>
      <c r="R707" s="68" t="str">
        <f t="shared" si="336"/>
        <v/>
      </c>
      <c r="S707" s="51" t="str">
        <f t="shared" si="337"/>
        <v/>
      </c>
      <c r="T707" s="24"/>
      <c r="U707" s="7" t="str">
        <f t="shared" ref="U707:U770" si="352">IFERROR(INDEX($AL$3:$AL$100003,MATCH(ROW()-ROW($U$2),$AY$3:$AY$100003,0),0),"")</f>
        <v/>
      </c>
      <c r="V707" s="8" t="str">
        <f t="shared" si="338"/>
        <v/>
      </c>
      <c r="W707" s="21"/>
      <c r="X707" s="14" t="str">
        <f t="shared" ref="X707:X770" si="353">IFERROR(INDEX($AM$3:$AM$100003,MATCH(ROW()-ROW($X$2),$AZ$3:$AZ$100003,0),0),"")</f>
        <v/>
      </c>
      <c r="Y707" s="14" t="str">
        <f t="shared" si="339"/>
        <v/>
      </c>
      <c r="Z707" s="8" t="str">
        <f t="shared" si="340"/>
        <v/>
      </c>
      <c r="AA707" s="24"/>
      <c r="AB707" s="4" t="str">
        <f>IF(B707="","",COUNT(B$3:B707))</f>
        <v/>
      </c>
      <c r="AC707" s="4" t="str">
        <f>IF(C707="","",COUNT(C$3:C707))</f>
        <v/>
      </c>
      <c r="AD707" s="4" t="str">
        <f>IF(D707="","",COUNT(D$3:D707))</f>
        <v/>
      </c>
      <c r="AE707" s="22" t="str">
        <f>IF(E707="","",COUNTA($E$3:E707))</f>
        <v/>
      </c>
      <c r="AF707" s="60" t="str">
        <f>IF(B707="",IF(OR($C707&lt;&gt;"",$D707&lt;&gt;"",$E707&lt;&gt;"",$F707&lt;&gt;""),INDEX(AF$3:AF706,MATCH(MAX(AB$3:AB706),AB$3:AB706,0),0),""),B707)</f>
        <v/>
      </c>
      <c r="AG707" s="60" t="str">
        <f>IF(C707="",IF(OR($B707&lt;&gt;"",$D707&lt;&gt;"",$E707&lt;&gt;"",$F707&lt;&gt;""),INDEX(AG$3:AG706,MATCH(MAX(AC$3:AC706),AC$3:AC706,0),0),""),C707)</f>
        <v/>
      </c>
      <c r="AH707" s="60" t="str">
        <f>IF(D707="",IF(OR($B707&lt;&gt;"",$C707&lt;&gt;"",$E707&lt;&gt;"",$F707&lt;&gt;""),INDEX(AH$3:AH706,MATCH(MAX(AD$3:AD706),AD$3:AD706,0),0),""),D707)</f>
        <v/>
      </c>
      <c r="AI707" s="19" t="str">
        <f t="shared" si="341"/>
        <v/>
      </c>
      <c r="AJ707" s="22" t="str">
        <f>IF(AK707="","",$AK707&amp;"@"&amp;AL707&amp;IF(AL707="","","@"&amp;COUNTIF($AI$3:AI707,AL707)))</f>
        <v/>
      </c>
      <c r="AK707" s="45" t="str">
        <f t="shared" si="342"/>
        <v/>
      </c>
      <c r="AL707" s="5" t="str">
        <f>IF(AI707="",IF(AND(F707&lt;&gt;"",E707=""),INDEX($AI$3:AI706,MATCH(MAX($AE$3:AE706),$AE$3:AE706,0),0),""),AI707)</f>
        <v/>
      </c>
      <c r="AM707" s="22" t="str">
        <f>IF(入力!F707="","",IFERROR(INDEX(設定!$B$3:$B$100003,IFERROR(MATCH("*"&amp;$F707&amp;"*",設定!B$3:B$100003,0),MATCH("*"&amp;$F707&amp;"*",設定!C$3:C$100003,0)),0),入力!F707))&amp;""</f>
        <v/>
      </c>
      <c r="AN707" s="22" t="str">
        <f>IF(AM707="","",IFERROR(IF(入力!I707="",INDEX(設定!$D$3:$D$100003,MATCH("*"&amp;$AM707&amp;"*",設定!B$3:B$100003,0),0),I707),I707))&amp;""</f>
        <v/>
      </c>
      <c r="AO707" s="22" t="str">
        <f t="shared" si="343"/>
        <v/>
      </c>
      <c r="AP707" s="22" t="str">
        <f t="shared" si="344"/>
        <v/>
      </c>
      <c r="AQ707" s="22" t="str">
        <f>IF(AM707="","",IFERROR(IF(入力!H707="",INDEX(設定!$E$3:$X$100003,MATCH("*"&amp;$AM707&amp;"*",設定!B$3:B$100003,0),MATCH($AK707,設定!$E$1:$X$1,1)),H707),H707))</f>
        <v/>
      </c>
      <c r="AR707" s="23" t="str">
        <f t="shared" si="345"/>
        <v/>
      </c>
      <c r="AS707" s="23" t="str">
        <f>IF(AND(AR707&lt;&gt;"",COUNTIF($AJ$3:AJ707,AJ707)=1),SUMIF($AJ$3:$AR$100003,AJ707,$AR$3:$AR$100003),"")</f>
        <v/>
      </c>
      <c r="AT707" s="23" t="str">
        <f>IF(AND(COUNTIF($AK$3:AK707,AK707)=COUNTIF($AK$3:AK100707,AK707),AK707&lt;&gt;""),SUMIF($AK$3:AK707,AK707,$AR$3:AR707),"")</f>
        <v/>
      </c>
      <c r="AU707" s="125"/>
      <c r="AV707" s="22" t="str">
        <f>IF(COUNT(BA707:BF707)=6,MAX($AV$3:AV706)+1,"")</f>
        <v/>
      </c>
      <c r="AW707" s="22" t="str">
        <f>IF(AX707="","",RANK(AX707,$AX$3:$AX$100003,1)+COUNTIF($AX$3:AX707,AX707)-1)</f>
        <v/>
      </c>
      <c r="AX707" s="22" t="str">
        <f t="shared" ref="AX707:AX770" si="354">IF(OR(AY707="",AV707=""),"",AY707*0.1^LEN(AY707)+AK707)</f>
        <v/>
      </c>
      <c r="AY707" s="22" t="str">
        <f>IF(AL707="","",IF(COUNTIF($AL$3:AL707,AL707)=1,1+MAX($AY$3:AY706),INDEX($AY$3:AY706,MATCH(AL707,$AL$3:AL707,0),0)))</f>
        <v/>
      </c>
      <c r="AZ707" s="22" t="str">
        <f>IF(AM707="","",IF(COUNTIF($AM$3:AM707,AM707)=1,1+MAX($AZ$3:AZ706),INDEX($AZ$3:AZ706,MATCH(AM707,$AM$3:AM707,0),0)))</f>
        <v/>
      </c>
      <c r="BA707" s="79" t="str">
        <f t="shared" ref="BA707:BA770" si="355">IF($BA$1="",IF(AK707="","",AK707),IF(AND(AK707&gt;=$BA$1,AK707&lt;&gt;""),AK707,""))</f>
        <v/>
      </c>
      <c r="BB707" s="79" t="str">
        <f t="shared" ref="BB707:BB770" si="356">IF($BB$1="",IF(AK707="","",AK707),IF(AND(AK707&lt;=$BB$1,AK707&lt;&gt;""),AK707,""))</f>
        <v/>
      </c>
      <c r="BC707" s="22" t="str">
        <f>IF($AL707="","",IF(COUNTIF(AL707,"*"&amp;BC$1&amp;"*"),COUNTIF(AL$3:AL707,"*"&amp;BC$1&amp;"*"),""))</f>
        <v/>
      </c>
      <c r="BD707" s="22" t="str">
        <f>IF($AL707="","",IF(COUNTIF(AM707,"*"&amp;BD$1&amp;"*"),COUNTIF(AM$3:AM707,"*"&amp;BD$1&amp;"*"),""))</f>
        <v/>
      </c>
      <c r="BE707" s="22" t="str">
        <f>IF($AL707="","",IF(COUNTIF(AN707,"*"&amp;BE$1&amp;"*"),COUNTIF(AN$3:AN707,"*"&amp;BE$1&amp;"*"),""))</f>
        <v/>
      </c>
      <c r="BF707" s="22" t="str">
        <f>IF($AL707="","",IF(COUNTIF(AO707,"*"&amp;BF$1&amp;"*"),COUNTIF(AO$3:AO707,"*"&amp;BF$1&amp;"*"),""))</f>
        <v/>
      </c>
      <c r="BG707" s="83" t="str">
        <f t="shared" ref="BG707:BG770" si="357">IF(AP707="","",AP707)</f>
        <v/>
      </c>
      <c r="BH707" s="22" t="str">
        <f t="shared" ref="BH707:BH770" si="358">IF(AQ707="","",AQ707)</f>
        <v/>
      </c>
      <c r="BI707" s="22" t="str">
        <f t="shared" ref="BI707:BI770" si="359">IF(AR707="","",AR707)</f>
        <v/>
      </c>
      <c r="BK707" s="22" t="str">
        <f>IF($BK$1&gt;=1+MAX($BK$3:BK706),1+MAX($BK$3:BK706),"")</f>
        <v/>
      </c>
      <c r="BL707" s="22" t="str">
        <f t="shared" si="351"/>
        <v/>
      </c>
      <c r="BM707" s="22" t="str">
        <f t="shared" si="351"/>
        <v/>
      </c>
      <c r="BN707" s="22" t="str">
        <f t="shared" si="351"/>
        <v/>
      </c>
      <c r="BO707" s="22" t="str">
        <f t="shared" si="351"/>
        <v/>
      </c>
      <c r="BP707" s="22" t="str">
        <f t="shared" si="351"/>
        <v/>
      </c>
      <c r="BQ707" s="22" t="str">
        <f t="shared" si="351"/>
        <v/>
      </c>
      <c r="BR707" s="22" t="str">
        <f t="shared" si="351"/>
        <v/>
      </c>
      <c r="BS707" s="22" t="str">
        <f t="shared" si="351"/>
        <v/>
      </c>
      <c r="BT707" s="22" t="str">
        <f t="shared" si="351"/>
        <v/>
      </c>
      <c r="BU707" s="22" t="str">
        <f t="shared" si="351"/>
        <v/>
      </c>
      <c r="BV707" s="22" t="str">
        <f t="shared" si="351"/>
        <v/>
      </c>
    </row>
    <row r="708" spans="2:74" ht="30" customHeight="1" x14ac:dyDescent="0.2">
      <c r="B708" s="75"/>
      <c r="C708" s="75"/>
      <c r="D708" s="77"/>
      <c r="E708" s="49"/>
      <c r="F708" s="49"/>
      <c r="G708" s="50"/>
      <c r="H708" s="51"/>
      <c r="I708" s="50"/>
      <c r="J708" s="53"/>
      <c r="K708" s="55" t="str">
        <f t="shared" si="330"/>
        <v/>
      </c>
      <c r="L708" s="50" t="str">
        <f t="shared" si="331"/>
        <v/>
      </c>
      <c r="M708" s="50" t="str">
        <f t="shared" si="332"/>
        <v/>
      </c>
      <c r="N708" s="72" t="str">
        <f t="shared" si="333"/>
        <v/>
      </c>
      <c r="O708" s="72" t="str">
        <f t="shared" si="334"/>
        <v/>
      </c>
      <c r="P708" s="51" t="str">
        <f t="shared" si="335"/>
        <v/>
      </c>
      <c r="Q708" s="21"/>
      <c r="R708" s="68" t="str">
        <f t="shared" si="336"/>
        <v/>
      </c>
      <c r="S708" s="51" t="str">
        <f t="shared" si="337"/>
        <v/>
      </c>
      <c r="T708" s="24"/>
      <c r="U708" s="7" t="str">
        <f t="shared" si="352"/>
        <v/>
      </c>
      <c r="V708" s="8" t="str">
        <f t="shared" si="338"/>
        <v/>
      </c>
      <c r="W708" s="21"/>
      <c r="X708" s="14" t="str">
        <f t="shared" si="353"/>
        <v/>
      </c>
      <c r="Y708" s="14" t="str">
        <f t="shared" si="339"/>
        <v/>
      </c>
      <c r="Z708" s="8" t="str">
        <f t="shared" si="340"/>
        <v/>
      </c>
      <c r="AA708" s="24"/>
      <c r="AB708" s="4" t="str">
        <f>IF(B708="","",COUNT(B$3:B708))</f>
        <v/>
      </c>
      <c r="AC708" s="4" t="str">
        <f>IF(C708="","",COUNT(C$3:C708))</f>
        <v/>
      </c>
      <c r="AD708" s="4" t="str">
        <f>IF(D708="","",COUNT(D$3:D708))</f>
        <v/>
      </c>
      <c r="AE708" s="22" t="str">
        <f>IF(E708="","",COUNTA($E$3:E708))</f>
        <v/>
      </c>
      <c r="AF708" s="60" t="str">
        <f>IF(B708="",IF(OR($C708&lt;&gt;"",$D708&lt;&gt;"",$E708&lt;&gt;"",$F708&lt;&gt;""),INDEX(AF$3:AF707,MATCH(MAX(AB$3:AB707),AB$3:AB707,0),0),""),B708)</f>
        <v/>
      </c>
      <c r="AG708" s="60" t="str">
        <f>IF(C708="",IF(OR($B708&lt;&gt;"",$D708&lt;&gt;"",$E708&lt;&gt;"",$F708&lt;&gt;""),INDEX(AG$3:AG707,MATCH(MAX(AC$3:AC707),AC$3:AC707,0),0),""),C708)</f>
        <v/>
      </c>
      <c r="AH708" s="60" t="str">
        <f>IF(D708="",IF(OR($B708&lt;&gt;"",$C708&lt;&gt;"",$E708&lt;&gt;"",$F708&lt;&gt;""),INDEX(AH$3:AH707,MATCH(MAX(AD$3:AD707),AD$3:AD707,0),0),""),D708)</f>
        <v/>
      </c>
      <c r="AI708" s="19" t="str">
        <f t="shared" si="341"/>
        <v/>
      </c>
      <c r="AJ708" s="22" t="str">
        <f>IF(AK708="","",$AK708&amp;"@"&amp;AL708&amp;IF(AL708="","","@"&amp;COUNTIF($AI$3:AI708,AL708)))</f>
        <v/>
      </c>
      <c r="AK708" s="45" t="str">
        <f t="shared" si="342"/>
        <v/>
      </c>
      <c r="AL708" s="5" t="str">
        <f>IF(AI708="",IF(AND(F708&lt;&gt;"",E708=""),INDEX($AI$3:AI707,MATCH(MAX($AE$3:AE707),$AE$3:AE707,0),0),""),AI708)</f>
        <v/>
      </c>
      <c r="AM708" s="22" t="str">
        <f>IF(入力!F708="","",IFERROR(INDEX(設定!$B$3:$B$100003,IFERROR(MATCH("*"&amp;$F708&amp;"*",設定!B$3:B$100003,0),MATCH("*"&amp;$F708&amp;"*",設定!C$3:C$100003,0)),0),入力!F708))&amp;""</f>
        <v/>
      </c>
      <c r="AN708" s="22" t="str">
        <f>IF(AM708="","",IFERROR(IF(入力!I708="",INDEX(設定!$D$3:$D$100003,MATCH("*"&amp;$AM708&amp;"*",設定!B$3:B$100003,0),0),I708),I708))&amp;""</f>
        <v/>
      </c>
      <c r="AO708" s="22" t="str">
        <f t="shared" si="343"/>
        <v/>
      </c>
      <c r="AP708" s="22" t="str">
        <f t="shared" si="344"/>
        <v/>
      </c>
      <c r="AQ708" s="22" t="str">
        <f>IF(AM708="","",IFERROR(IF(入力!H708="",INDEX(設定!$E$3:$X$100003,MATCH("*"&amp;$AM708&amp;"*",設定!B$3:B$100003,0),MATCH($AK708,設定!$E$1:$X$1,1)),H708),H708))</f>
        <v/>
      </c>
      <c r="AR708" s="23" t="str">
        <f t="shared" si="345"/>
        <v/>
      </c>
      <c r="AS708" s="23" t="str">
        <f>IF(AND(AR708&lt;&gt;"",COUNTIF($AJ$3:AJ708,AJ708)=1),SUMIF($AJ$3:$AR$100003,AJ708,$AR$3:$AR$100003),"")</f>
        <v/>
      </c>
      <c r="AT708" s="23" t="str">
        <f>IF(AND(COUNTIF($AK$3:AK708,AK708)=COUNTIF($AK$3:AK100708,AK708),AK708&lt;&gt;""),SUMIF($AK$3:AK708,AK708,$AR$3:AR708),"")</f>
        <v/>
      </c>
      <c r="AU708" s="125"/>
      <c r="AV708" s="22" t="str">
        <f>IF(COUNT(BA708:BF708)=6,MAX($AV$3:AV707)+1,"")</f>
        <v/>
      </c>
      <c r="AW708" s="22" t="str">
        <f>IF(AX708="","",RANK(AX708,$AX$3:$AX$100003,1)+COUNTIF($AX$3:AX708,AX708)-1)</f>
        <v/>
      </c>
      <c r="AX708" s="22" t="str">
        <f t="shared" si="354"/>
        <v/>
      </c>
      <c r="AY708" s="22" t="str">
        <f>IF(AL708="","",IF(COUNTIF($AL$3:AL708,AL708)=1,1+MAX($AY$3:AY707),INDEX($AY$3:AY707,MATCH(AL708,$AL$3:AL708,0),0)))</f>
        <v/>
      </c>
      <c r="AZ708" s="22" t="str">
        <f>IF(AM708="","",IF(COUNTIF($AM$3:AM708,AM708)=1,1+MAX($AZ$3:AZ707),INDEX($AZ$3:AZ707,MATCH(AM708,$AM$3:AM708,0),0)))</f>
        <v/>
      </c>
      <c r="BA708" s="79" t="str">
        <f t="shared" si="355"/>
        <v/>
      </c>
      <c r="BB708" s="79" t="str">
        <f t="shared" si="356"/>
        <v/>
      </c>
      <c r="BC708" s="22" t="str">
        <f>IF($AL708="","",IF(COUNTIF(AL708,"*"&amp;BC$1&amp;"*"),COUNTIF(AL$3:AL708,"*"&amp;BC$1&amp;"*"),""))</f>
        <v/>
      </c>
      <c r="BD708" s="22" t="str">
        <f>IF($AL708="","",IF(COUNTIF(AM708,"*"&amp;BD$1&amp;"*"),COUNTIF(AM$3:AM708,"*"&amp;BD$1&amp;"*"),""))</f>
        <v/>
      </c>
      <c r="BE708" s="22" t="str">
        <f>IF($AL708="","",IF(COUNTIF(AN708,"*"&amp;BE$1&amp;"*"),COUNTIF(AN$3:AN708,"*"&amp;BE$1&amp;"*"),""))</f>
        <v/>
      </c>
      <c r="BF708" s="22" t="str">
        <f>IF($AL708="","",IF(COUNTIF(AO708,"*"&amp;BF$1&amp;"*"),COUNTIF(AO$3:AO708,"*"&amp;BF$1&amp;"*"),""))</f>
        <v/>
      </c>
      <c r="BG708" s="83" t="str">
        <f t="shared" si="357"/>
        <v/>
      </c>
      <c r="BH708" s="22" t="str">
        <f t="shared" si="358"/>
        <v/>
      </c>
      <c r="BI708" s="22" t="str">
        <f t="shared" si="359"/>
        <v/>
      </c>
      <c r="BK708" s="22" t="str">
        <f>IF($BK$1&gt;=1+MAX($BK$3:BK707),1+MAX($BK$3:BK707),"")</f>
        <v/>
      </c>
      <c r="BL708" s="22" t="str">
        <f t="shared" si="351"/>
        <v/>
      </c>
      <c r="BM708" s="22" t="str">
        <f t="shared" si="351"/>
        <v/>
      </c>
      <c r="BN708" s="22" t="str">
        <f t="shared" si="351"/>
        <v/>
      </c>
      <c r="BO708" s="22" t="str">
        <f t="shared" si="351"/>
        <v/>
      </c>
      <c r="BP708" s="22" t="str">
        <f t="shared" si="351"/>
        <v/>
      </c>
      <c r="BQ708" s="22" t="str">
        <f t="shared" si="351"/>
        <v/>
      </c>
      <c r="BR708" s="22" t="str">
        <f t="shared" si="351"/>
        <v/>
      </c>
      <c r="BS708" s="22" t="str">
        <f t="shared" si="351"/>
        <v/>
      </c>
      <c r="BT708" s="22" t="str">
        <f t="shared" si="351"/>
        <v/>
      </c>
      <c r="BU708" s="22" t="str">
        <f t="shared" si="351"/>
        <v/>
      </c>
      <c r="BV708" s="22" t="str">
        <f t="shared" si="351"/>
        <v/>
      </c>
    </row>
    <row r="709" spans="2:74" ht="30" customHeight="1" x14ac:dyDescent="0.2">
      <c r="B709" s="75"/>
      <c r="C709" s="75"/>
      <c r="D709" s="77"/>
      <c r="E709" s="49"/>
      <c r="F709" s="49"/>
      <c r="G709" s="50"/>
      <c r="H709" s="51"/>
      <c r="I709" s="50"/>
      <c r="J709" s="53"/>
      <c r="K709" s="55" t="str">
        <f t="shared" si="330"/>
        <v/>
      </c>
      <c r="L709" s="50" t="str">
        <f t="shared" si="331"/>
        <v/>
      </c>
      <c r="M709" s="50" t="str">
        <f t="shared" si="332"/>
        <v/>
      </c>
      <c r="N709" s="72" t="str">
        <f t="shared" si="333"/>
        <v/>
      </c>
      <c r="O709" s="72" t="str">
        <f t="shared" si="334"/>
        <v/>
      </c>
      <c r="P709" s="51" t="str">
        <f t="shared" si="335"/>
        <v/>
      </c>
      <c r="Q709" s="21"/>
      <c r="R709" s="68" t="str">
        <f t="shared" si="336"/>
        <v/>
      </c>
      <c r="S709" s="51" t="str">
        <f t="shared" si="337"/>
        <v/>
      </c>
      <c r="T709" s="24"/>
      <c r="U709" s="7" t="str">
        <f t="shared" si="352"/>
        <v/>
      </c>
      <c r="V709" s="8" t="str">
        <f t="shared" si="338"/>
        <v/>
      </c>
      <c r="W709" s="21"/>
      <c r="X709" s="14" t="str">
        <f t="shared" si="353"/>
        <v/>
      </c>
      <c r="Y709" s="14" t="str">
        <f t="shared" si="339"/>
        <v/>
      </c>
      <c r="Z709" s="8" t="str">
        <f t="shared" si="340"/>
        <v/>
      </c>
      <c r="AA709" s="24"/>
      <c r="AB709" s="4" t="str">
        <f>IF(B709="","",COUNT(B$3:B709))</f>
        <v/>
      </c>
      <c r="AC709" s="4" t="str">
        <f>IF(C709="","",COUNT(C$3:C709))</f>
        <v/>
      </c>
      <c r="AD709" s="4" t="str">
        <f>IF(D709="","",COUNT(D$3:D709))</f>
        <v/>
      </c>
      <c r="AE709" s="22" t="str">
        <f>IF(E709="","",COUNTA($E$3:E709))</f>
        <v/>
      </c>
      <c r="AF709" s="60" t="str">
        <f>IF(B709="",IF(OR($C709&lt;&gt;"",$D709&lt;&gt;"",$E709&lt;&gt;"",$F709&lt;&gt;""),INDEX(AF$3:AF708,MATCH(MAX(AB$3:AB708),AB$3:AB708,0),0),""),B709)</f>
        <v/>
      </c>
      <c r="AG709" s="60" t="str">
        <f>IF(C709="",IF(OR($B709&lt;&gt;"",$D709&lt;&gt;"",$E709&lt;&gt;"",$F709&lt;&gt;""),INDEX(AG$3:AG708,MATCH(MAX(AC$3:AC708),AC$3:AC708,0),0),""),C709)</f>
        <v/>
      </c>
      <c r="AH709" s="60" t="str">
        <f>IF(D709="",IF(OR($B709&lt;&gt;"",$C709&lt;&gt;"",$E709&lt;&gt;"",$F709&lt;&gt;""),INDEX(AH$3:AH708,MATCH(MAX(AD$3:AD708),AD$3:AD708,0),0),""),D709)</f>
        <v/>
      </c>
      <c r="AI709" s="19" t="str">
        <f t="shared" si="341"/>
        <v/>
      </c>
      <c r="AJ709" s="22" t="str">
        <f>IF(AK709="","",$AK709&amp;"@"&amp;AL709&amp;IF(AL709="","","@"&amp;COUNTIF($AI$3:AI709,AL709)))</f>
        <v/>
      </c>
      <c r="AK709" s="45" t="str">
        <f t="shared" si="342"/>
        <v/>
      </c>
      <c r="AL709" s="5" t="str">
        <f>IF(AI709="",IF(AND(F709&lt;&gt;"",E709=""),INDEX($AI$3:AI708,MATCH(MAX($AE$3:AE708),$AE$3:AE708,0),0),""),AI709)</f>
        <v/>
      </c>
      <c r="AM709" s="22" t="str">
        <f>IF(入力!F709="","",IFERROR(INDEX(設定!$B$3:$B$100003,IFERROR(MATCH("*"&amp;$F709&amp;"*",設定!B$3:B$100003,0),MATCH("*"&amp;$F709&amp;"*",設定!C$3:C$100003,0)),0),入力!F709))&amp;""</f>
        <v/>
      </c>
      <c r="AN709" s="22" t="str">
        <f>IF(AM709="","",IFERROR(IF(入力!I709="",INDEX(設定!$D$3:$D$100003,MATCH("*"&amp;$AM709&amp;"*",設定!B$3:B$100003,0),0),I709),I709))&amp;""</f>
        <v/>
      </c>
      <c r="AO709" s="22" t="str">
        <f t="shared" si="343"/>
        <v/>
      </c>
      <c r="AP709" s="22" t="str">
        <f t="shared" si="344"/>
        <v/>
      </c>
      <c r="AQ709" s="22" t="str">
        <f>IF(AM709="","",IFERROR(IF(入力!H709="",INDEX(設定!$E$3:$X$100003,MATCH("*"&amp;$AM709&amp;"*",設定!B$3:B$100003,0),MATCH($AK709,設定!$E$1:$X$1,1)),H709),H709))</f>
        <v/>
      </c>
      <c r="AR709" s="23" t="str">
        <f t="shared" si="345"/>
        <v/>
      </c>
      <c r="AS709" s="23" t="str">
        <f>IF(AND(AR709&lt;&gt;"",COUNTIF($AJ$3:AJ709,AJ709)=1),SUMIF($AJ$3:$AR$100003,AJ709,$AR$3:$AR$100003),"")</f>
        <v/>
      </c>
      <c r="AT709" s="23" t="str">
        <f>IF(AND(COUNTIF($AK$3:AK709,AK709)=COUNTIF($AK$3:AK100709,AK709),AK709&lt;&gt;""),SUMIF($AK$3:AK709,AK709,$AR$3:AR709),"")</f>
        <v/>
      </c>
      <c r="AU709" s="125"/>
      <c r="AV709" s="22" t="str">
        <f>IF(COUNT(BA709:BF709)=6,MAX($AV$3:AV708)+1,"")</f>
        <v/>
      </c>
      <c r="AW709" s="22" t="str">
        <f>IF(AX709="","",RANK(AX709,$AX$3:$AX$100003,1)+COUNTIF($AX$3:AX709,AX709)-1)</f>
        <v/>
      </c>
      <c r="AX709" s="22" t="str">
        <f t="shared" si="354"/>
        <v/>
      </c>
      <c r="AY709" s="22" t="str">
        <f>IF(AL709="","",IF(COUNTIF($AL$3:AL709,AL709)=1,1+MAX($AY$3:AY708),INDEX($AY$3:AY708,MATCH(AL709,$AL$3:AL709,0),0)))</f>
        <v/>
      </c>
      <c r="AZ709" s="22" t="str">
        <f>IF(AM709="","",IF(COUNTIF($AM$3:AM709,AM709)=1,1+MAX($AZ$3:AZ708),INDEX($AZ$3:AZ708,MATCH(AM709,$AM$3:AM709,0),0)))</f>
        <v/>
      </c>
      <c r="BA709" s="79" t="str">
        <f t="shared" si="355"/>
        <v/>
      </c>
      <c r="BB709" s="79" t="str">
        <f t="shared" si="356"/>
        <v/>
      </c>
      <c r="BC709" s="22" t="str">
        <f>IF($AL709="","",IF(COUNTIF(AL709,"*"&amp;BC$1&amp;"*"),COUNTIF(AL$3:AL709,"*"&amp;BC$1&amp;"*"),""))</f>
        <v/>
      </c>
      <c r="BD709" s="22" t="str">
        <f>IF($AL709="","",IF(COUNTIF(AM709,"*"&amp;BD$1&amp;"*"),COUNTIF(AM$3:AM709,"*"&amp;BD$1&amp;"*"),""))</f>
        <v/>
      </c>
      <c r="BE709" s="22" t="str">
        <f>IF($AL709="","",IF(COUNTIF(AN709,"*"&amp;BE$1&amp;"*"),COUNTIF(AN$3:AN709,"*"&amp;BE$1&amp;"*"),""))</f>
        <v/>
      </c>
      <c r="BF709" s="22" t="str">
        <f>IF($AL709="","",IF(COUNTIF(AO709,"*"&amp;BF$1&amp;"*"),COUNTIF(AO$3:AO709,"*"&amp;BF$1&amp;"*"),""))</f>
        <v/>
      </c>
      <c r="BG709" s="83" t="str">
        <f t="shared" si="357"/>
        <v/>
      </c>
      <c r="BH709" s="22" t="str">
        <f t="shared" si="358"/>
        <v/>
      </c>
      <c r="BI709" s="22" t="str">
        <f t="shared" si="359"/>
        <v/>
      </c>
      <c r="BK709" s="22" t="str">
        <f>IF($BK$1&gt;=1+MAX($BK$3:BK708),1+MAX($BK$3:BK708),"")</f>
        <v/>
      </c>
      <c r="BL709" s="22" t="str">
        <f t="shared" si="351"/>
        <v/>
      </c>
      <c r="BM709" s="22" t="str">
        <f t="shared" si="351"/>
        <v/>
      </c>
      <c r="BN709" s="22" t="str">
        <f t="shared" si="351"/>
        <v/>
      </c>
      <c r="BO709" s="22" t="str">
        <f t="shared" si="351"/>
        <v/>
      </c>
      <c r="BP709" s="22" t="str">
        <f t="shared" si="351"/>
        <v/>
      </c>
      <c r="BQ709" s="22" t="str">
        <f t="shared" si="351"/>
        <v/>
      </c>
      <c r="BR709" s="22" t="str">
        <f t="shared" si="351"/>
        <v/>
      </c>
      <c r="BS709" s="22" t="str">
        <f t="shared" si="351"/>
        <v/>
      </c>
      <c r="BT709" s="22" t="str">
        <f t="shared" si="351"/>
        <v/>
      </c>
      <c r="BU709" s="22" t="str">
        <f t="shared" si="351"/>
        <v/>
      </c>
      <c r="BV709" s="22" t="str">
        <f t="shared" si="351"/>
        <v/>
      </c>
    </row>
    <row r="710" spans="2:74" ht="30" customHeight="1" x14ac:dyDescent="0.2">
      <c r="B710" s="75"/>
      <c r="C710" s="75"/>
      <c r="D710" s="77"/>
      <c r="E710" s="49"/>
      <c r="F710" s="49"/>
      <c r="G710" s="50"/>
      <c r="H710" s="51"/>
      <c r="I710" s="50"/>
      <c r="J710" s="53"/>
      <c r="K710" s="55" t="str">
        <f t="shared" si="330"/>
        <v/>
      </c>
      <c r="L710" s="50" t="str">
        <f t="shared" si="331"/>
        <v/>
      </c>
      <c r="M710" s="50" t="str">
        <f t="shared" si="332"/>
        <v/>
      </c>
      <c r="N710" s="72" t="str">
        <f t="shared" si="333"/>
        <v/>
      </c>
      <c r="O710" s="72" t="str">
        <f t="shared" si="334"/>
        <v/>
      </c>
      <c r="P710" s="51" t="str">
        <f t="shared" si="335"/>
        <v/>
      </c>
      <c r="Q710" s="21"/>
      <c r="R710" s="68" t="str">
        <f t="shared" si="336"/>
        <v/>
      </c>
      <c r="S710" s="51" t="str">
        <f t="shared" si="337"/>
        <v/>
      </c>
      <c r="T710" s="24"/>
      <c r="U710" s="7" t="str">
        <f t="shared" si="352"/>
        <v/>
      </c>
      <c r="V710" s="8" t="str">
        <f t="shared" si="338"/>
        <v/>
      </c>
      <c r="W710" s="21"/>
      <c r="X710" s="14" t="str">
        <f t="shared" si="353"/>
        <v/>
      </c>
      <c r="Y710" s="14" t="str">
        <f t="shared" si="339"/>
        <v/>
      </c>
      <c r="Z710" s="8" t="str">
        <f t="shared" si="340"/>
        <v/>
      </c>
      <c r="AA710" s="24"/>
      <c r="AB710" s="4" t="str">
        <f>IF(B710="","",COUNT(B$3:B710))</f>
        <v/>
      </c>
      <c r="AC710" s="4" t="str">
        <f>IF(C710="","",COUNT(C$3:C710))</f>
        <v/>
      </c>
      <c r="AD710" s="4" t="str">
        <f>IF(D710="","",COUNT(D$3:D710))</f>
        <v/>
      </c>
      <c r="AE710" s="22" t="str">
        <f>IF(E710="","",COUNTA($E$3:E710))</f>
        <v/>
      </c>
      <c r="AF710" s="60" t="str">
        <f>IF(B710="",IF(OR($C710&lt;&gt;"",$D710&lt;&gt;"",$E710&lt;&gt;"",$F710&lt;&gt;""),INDEX(AF$3:AF709,MATCH(MAX(AB$3:AB709),AB$3:AB709,0),0),""),B710)</f>
        <v/>
      </c>
      <c r="AG710" s="60" t="str">
        <f>IF(C710="",IF(OR($B710&lt;&gt;"",$D710&lt;&gt;"",$E710&lt;&gt;"",$F710&lt;&gt;""),INDEX(AG$3:AG709,MATCH(MAX(AC$3:AC709),AC$3:AC709,0),0),""),C710)</f>
        <v/>
      </c>
      <c r="AH710" s="60" t="str">
        <f>IF(D710="",IF(OR($B710&lt;&gt;"",$C710&lt;&gt;"",$E710&lt;&gt;"",$F710&lt;&gt;""),INDEX(AH$3:AH709,MATCH(MAX(AD$3:AD709),AD$3:AD709,0),0),""),D710)</f>
        <v/>
      </c>
      <c r="AI710" s="19" t="str">
        <f t="shared" si="341"/>
        <v/>
      </c>
      <c r="AJ710" s="22" t="str">
        <f>IF(AK710="","",$AK710&amp;"@"&amp;AL710&amp;IF(AL710="","","@"&amp;COUNTIF($AI$3:AI710,AL710)))</f>
        <v/>
      </c>
      <c r="AK710" s="45" t="str">
        <f t="shared" si="342"/>
        <v/>
      </c>
      <c r="AL710" s="5" t="str">
        <f>IF(AI710="",IF(AND(F710&lt;&gt;"",E710=""),INDEX($AI$3:AI709,MATCH(MAX($AE$3:AE709),$AE$3:AE709,0),0),""),AI710)</f>
        <v/>
      </c>
      <c r="AM710" s="22" t="str">
        <f>IF(入力!F710="","",IFERROR(INDEX(設定!$B$3:$B$100003,IFERROR(MATCH("*"&amp;$F710&amp;"*",設定!B$3:B$100003,0),MATCH("*"&amp;$F710&amp;"*",設定!C$3:C$100003,0)),0),入力!F710))&amp;""</f>
        <v/>
      </c>
      <c r="AN710" s="22" t="str">
        <f>IF(AM710="","",IFERROR(IF(入力!I710="",INDEX(設定!$D$3:$D$100003,MATCH("*"&amp;$AM710&amp;"*",設定!B$3:B$100003,0),0),I710),I710))&amp;""</f>
        <v/>
      </c>
      <c r="AO710" s="22" t="str">
        <f t="shared" si="343"/>
        <v/>
      </c>
      <c r="AP710" s="22" t="str">
        <f t="shared" si="344"/>
        <v/>
      </c>
      <c r="AQ710" s="22" t="str">
        <f>IF(AM710="","",IFERROR(IF(入力!H710="",INDEX(設定!$E$3:$X$100003,MATCH("*"&amp;$AM710&amp;"*",設定!B$3:B$100003,0),MATCH($AK710,設定!$E$1:$X$1,1)),H710),H710))</f>
        <v/>
      </c>
      <c r="AR710" s="23" t="str">
        <f t="shared" si="345"/>
        <v/>
      </c>
      <c r="AS710" s="23" t="str">
        <f>IF(AND(AR710&lt;&gt;"",COUNTIF($AJ$3:AJ710,AJ710)=1),SUMIF($AJ$3:$AR$100003,AJ710,$AR$3:$AR$100003),"")</f>
        <v/>
      </c>
      <c r="AT710" s="23" t="str">
        <f>IF(AND(COUNTIF($AK$3:AK710,AK710)=COUNTIF($AK$3:AK100710,AK710),AK710&lt;&gt;""),SUMIF($AK$3:AK710,AK710,$AR$3:AR710),"")</f>
        <v/>
      </c>
      <c r="AU710" s="125"/>
      <c r="AV710" s="22" t="str">
        <f>IF(COUNT(BA710:BF710)=6,MAX($AV$3:AV709)+1,"")</f>
        <v/>
      </c>
      <c r="AW710" s="22" t="str">
        <f>IF(AX710="","",RANK(AX710,$AX$3:$AX$100003,1)+COUNTIF($AX$3:AX710,AX710)-1)</f>
        <v/>
      </c>
      <c r="AX710" s="22" t="str">
        <f t="shared" si="354"/>
        <v/>
      </c>
      <c r="AY710" s="22" t="str">
        <f>IF(AL710="","",IF(COUNTIF($AL$3:AL710,AL710)=1,1+MAX($AY$3:AY709),INDEX($AY$3:AY709,MATCH(AL710,$AL$3:AL710,0),0)))</f>
        <v/>
      </c>
      <c r="AZ710" s="22" t="str">
        <f>IF(AM710="","",IF(COUNTIF($AM$3:AM710,AM710)=1,1+MAX($AZ$3:AZ709),INDEX($AZ$3:AZ709,MATCH(AM710,$AM$3:AM710,0),0)))</f>
        <v/>
      </c>
      <c r="BA710" s="79" t="str">
        <f t="shared" si="355"/>
        <v/>
      </c>
      <c r="BB710" s="79" t="str">
        <f t="shared" si="356"/>
        <v/>
      </c>
      <c r="BC710" s="22" t="str">
        <f>IF($AL710="","",IF(COUNTIF(AL710,"*"&amp;BC$1&amp;"*"),COUNTIF(AL$3:AL710,"*"&amp;BC$1&amp;"*"),""))</f>
        <v/>
      </c>
      <c r="BD710" s="22" t="str">
        <f>IF($AL710="","",IF(COUNTIF(AM710,"*"&amp;BD$1&amp;"*"),COUNTIF(AM$3:AM710,"*"&amp;BD$1&amp;"*"),""))</f>
        <v/>
      </c>
      <c r="BE710" s="22" t="str">
        <f>IF($AL710="","",IF(COUNTIF(AN710,"*"&amp;BE$1&amp;"*"),COUNTIF(AN$3:AN710,"*"&amp;BE$1&amp;"*"),""))</f>
        <v/>
      </c>
      <c r="BF710" s="22" t="str">
        <f>IF($AL710="","",IF(COUNTIF(AO710,"*"&amp;BF$1&amp;"*"),COUNTIF(AO$3:AO710,"*"&amp;BF$1&amp;"*"),""))</f>
        <v/>
      </c>
      <c r="BG710" s="83" t="str">
        <f t="shared" si="357"/>
        <v/>
      </c>
      <c r="BH710" s="22" t="str">
        <f t="shared" si="358"/>
        <v/>
      </c>
      <c r="BI710" s="22" t="str">
        <f t="shared" si="359"/>
        <v/>
      </c>
      <c r="BK710" s="22" t="str">
        <f>IF($BK$1&gt;=1+MAX($BK$3:BK709),1+MAX($BK$3:BK709),"")</f>
        <v/>
      </c>
      <c r="BL710" s="22" t="str">
        <f t="shared" si="351"/>
        <v/>
      </c>
      <c r="BM710" s="22" t="str">
        <f t="shared" si="351"/>
        <v/>
      </c>
      <c r="BN710" s="22" t="str">
        <f t="shared" si="351"/>
        <v/>
      </c>
      <c r="BO710" s="22" t="str">
        <f t="shared" si="351"/>
        <v/>
      </c>
      <c r="BP710" s="22" t="str">
        <f t="shared" si="351"/>
        <v/>
      </c>
      <c r="BQ710" s="22" t="str">
        <f t="shared" si="351"/>
        <v/>
      </c>
      <c r="BR710" s="22" t="str">
        <f t="shared" si="351"/>
        <v/>
      </c>
      <c r="BS710" s="22" t="str">
        <f t="shared" si="351"/>
        <v/>
      </c>
      <c r="BT710" s="22" t="str">
        <f t="shared" si="351"/>
        <v/>
      </c>
      <c r="BU710" s="22" t="str">
        <f t="shared" si="351"/>
        <v/>
      </c>
      <c r="BV710" s="22" t="str">
        <f t="shared" si="351"/>
        <v/>
      </c>
    </row>
    <row r="711" spans="2:74" ht="30" customHeight="1" x14ac:dyDescent="0.2">
      <c r="B711" s="75"/>
      <c r="C711" s="75"/>
      <c r="D711" s="77"/>
      <c r="E711" s="49"/>
      <c r="F711" s="49"/>
      <c r="G711" s="50"/>
      <c r="H711" s="51"/>
      <c r="I711" s="50"/>
      <c r="J711" s="53"/>
      <c r="K711" s="55" t="str">
        <f t="shared" si="330"/>
        <v/>
      </c>
      <c r="L711" s="50" t="str">
        <f t="shared" si="331"/>
        <v/>
      </c>
      <c r="M711" s="50" t="str">
        <f t="shared" si="332"/>
        <v/>
      </c>
      <c r="N711" s="72" t="str">
        <f t="shared" si="333"/>
        <v/>
      </c>
      <c r="O711" s="72" t="str">
        <f t="shared" si="334"/>
        <v/>
      </c>
      <c r="P711" s="51" t="str">
        <f t="shared" si="335"/>
        <v/>
      </c>
      <c r="Q711" s="21"/>
      <c r="R711" s="68" t="str">
        <f t="shared" si="336"/>
        <v/>
      </c>
      <c r="S711" s="51" t="str">
        <f t="shared" si="337"/>
        <v/>
      </c>
      <c r="T711" s="24"/>
      <c r="U711" s="7" t="str">
        <f t="shared" si="352"/>
        <v/>
      </c>
      <c r="V711" s="8" t="str">
        <f t="shared" si="338"/>
        <v/>
      </c>
      <c r="W711" s="21"/>
      <c r="X711" s="14" t="str">
        <f t="shared" si="353"/>
        <v/>
      </c>
      <c r="Y711" s="14" t="str">
        <f t="shared" si="339"/>
        <v/>
      </c>
      <c r="Z711" s="8" t="str">
        <f t="shared" si="340"/>
        <v/>
      </c>
      <c r="AA711" s="24"/>
      <c r="AB711" s="4" t="str">
        <f>IF(B711="","",COUNT(B$3:B711))</f>
        <v/>
      </c>
      <c r="AC711" s="4" t="str">
        <f>IF(C711="","",COUNT(C$3:C711))</f>
        <v/>
      </c>
      <c r="AD711" s="4" t="str">
        <f>IF(D711="","",COUNT(D$3:D711))</f>
        <v/>
      </c>
      <c r="AE711" s="22" t="str">
        <f>IF(E711="","",COUNTA($E$3:E711))</f>
        <v/>
      </c>
      <c r="AF711" s="60" t="str">
        <f>IF(B711="",IF(OR($C711&lt;&gt;"",$D711&lt;&gt;"",$E711&lt;&gt;"",$F711&lt;&gt;""),INDEX(AF$3:AF710,MATCH(MAX(AB$3:AB710),AB$3:AB710,0),0),""),B711)</f>
        <v/>
      </c>
      <c r="AG711" s="60" t="str">
        <f>IF(C711="",IF(OR($B711&lt;&gt;"",$D711&lt;&gt;"",$E711&lt;&gt;"",$F711&lt;&gt;""),INDEX(AG$3:AG710,MATCH(MAX(AC$3:AC710),AC$3:AC710,0),0),""),C711)</f>
        <v/>
      </c>
      <c r="AH711" s="60" t="str">
        <f>IF(D711="",IF(OR($B711&lt;&gt;"",$C711&lt;&gt;"",$E711&lt;&gt;"",$F711&lt;&gt;""),INDEX(AH$3:AH710,MATCH(MAX(AD$3:AD710),AD$3:AD710,0),0),""),D711)</f>
        <v/>
      </c>
      <c r="AI711" s="19" t="str">
        <f t="shared" si="341"/>
        <v/>
      </c>
      <c r="AJ711" s="22" t="str">
        <f>IF(AK711="","",$AK711&amp;"@"&amp;AL711&amp;IF(AL711="","","@"&amp;COUNTIF($AI$3:AI711,AL711)))</f>
        <v/>
      </c>
      <c r="AK711" s="45" t="str">
        <f t="shared" si="342"/>
        <v/>
      </c>
      <c r="AL711" s="5" t="str">
        <f>IF(AI711="",IF(AND(F711&lt;&gt;"",E711=""),INDEX($AI$3:AI710,MATCH(MAX($AE$3:AE710),$AE$3:AE710,0),0),""),AI711)</f>
        <v/>
      </c>
      <c r="AM711" s="22" t="str">
        <f>IF(入力!F711="","",IFERROR(INDEX(設定!$B$3:$B$100003,IFERROR(MATCH("*"&amp;$F711&amp;"*",設定!B$3:B$100003,0),MATCH("*"&amp;$F711&amp;"*",設定!C$3:C$100003,0)),0),入力!F711))&amp;""</f>
        <v/>
      </c>
      <c r="AN711" s="22" t="str">
        <f>IF(AM711="","",IFERROR(IF(入力!I711="",INDEX(設定!$D$3:$D$100003,MATCH("*"&amp;$AM711&amp;"*",設定!B$3:B$100003,0),0),I711),I711))&amp;""</f>
        <v/>
      </c>
      <c r="AO711" s="22" t="str">
        <f t="shared" si="343"/>
        <v/>
      </c>
      <c r="AP711" s="22" t="str">
        <f t="shared" si="344"/>
        <v/>
      </c>
      <c r="AQ711" s="22" t="str">
        <f>IF(AM711="","",IFERROR(IF(入力!H711="",INDEX(設定!$E$3:$X$100003,MATCH("*"&amp;$AM711&amp;"*",設定!B$3:B$100003,0),MATCH($AK711,設定!$E$1:$X$1,1)),H711),H711))</f>
        <v/>
      </c>
      <c r="AR711" s="23" t="str">
        <f t="shared" si="345"/>
        <v/>
      </c>
      <c r="AS711" s="23" t="str">
        <f>IF(AND(AR711&lt;&gt;"",COUNTIF($AJ$3:AJ711,AJ711)=1),SUMIF($AJ$3:$AR$100003,AJ711,$AR$3:$AR$100003),"")</f>
        <v/>
      </c>
      <c r="AT711" s="23" t="str">
        <f>IF(AND(COUNTIF($AK$3:AK711,AK711)=COUNTIF($AK$3:AK100711,AK711),AK711&lt;&gt;""),SUMIF($AK$3:AK711,AK711,$AR$3:AR711),"")</f>
        <v/>
      </c>
      <c r="AU711" s="125"/>
      <c r="AV711" s="22" t="str">
        <f>IF(COUNT(BA711:BF711)=6,MAX($AV$3:AV710)+1,"")</f>
        <v/>
      </c>
      <c r="AW711" s="22" t="str">
        <f>IF(AX711="","",RANK(AX711,$AX$3:$AX$100003,1)+COUNTIF($AX$3:AX711,AX711)-1)</f>
        <v/>
      </c>
      <c r="AX711" s="22" t="str">
        <f t="shared" si="354"/>
        <v/>
      </c>
      <c r="AY711" s="22" t="str">
        <f>IF(AL711="","",IF(COUNTIF($AL$3:AL711,AL711)=1,1+MAX($AY$3:AY710),INDEX($AY$3:AY710,MATCH(AL711,$AL$3:AL711,0),0)))</f>
        <v/>
      </c>
      <c r="AZ711" s="22" t="str">
        <f>IF(AM711="","",IF(COUNTIF($AM$3:AM711,AM711)=1,1+MAX($AZ$3:AZ710),INDEX($AZ$3:AZ710,MATCH(AM711,$AM$3:AM711,0),0)))</f>
        <v/>
      </c>
      <c r="BA711" s="79" t="str">
        <f t="shared" si="355"/>
        <v/>
      </c>
      <c r="BB711" s="79" t="str">
        <f t="shared" si="356"/>
        <v/>
      </c>
      <c r="BC711" s="22" t="str">
        <f>IF($AL711="","",IF(COUNTIF(AL711,"*"&amp;BC$1&amp;"*"),COUNTIF(AL$3:AL711,"*"&amp;BC$1&amp;"*"),""))</f>
        <v/>
      </c>
      <c r="BD711" s="22" t="str">
        <f>IF($AL711="","",IF(COUNTIF(AM711,"*"&amp;BD$1&amp;"*"),COUNTIF(AM$3:AM711,"*"&amp;BD$1&amp;"*"),""))</f>
        <v/>
      </c>
      <c r="BE711" s="22" t="str">
        <f>IF($AL711="","",IF(COUNTIF(AN711,"*"&amp;BE$1&amp;"*"),COUNTIF(AN$3:AN711,"*"&amp;BE$1&amp;"*"),""))</f>
        <v/>
      </c>
      <c r="BF711" s="22" t="str">
        <f>IF($AL711="","",IF(COUNTIF(AO711,"*"&amp;BF$1&amp;"*"),COUNTIF(AO$3:AO711,"*"&amp;BF$1&amp;"*"),""))</f>
        <v/>
      </c>
      <c r="BG711" s="83" t="str">
        <f t="shared" si="357"/>
        <v/>
      </c>
      <c r="BH711" s="22" t="str">
        <f t="shared" si="358"/>
        <v/>
      </c>
      <c r="BI711" s="22" t="str">
        <f t="shared" si="359"/>
        <v/>
      </c>
      <c r="BK711" s="22" t="str">
        <f>IF($BK$1&gt;=1+MAX($BK$3:BK710),1+MAX($BK$3:BK710),"")</f>
        <v/>
      </c>
      <c r="BL711" s="22" t="str">
        <f t="shared" si="351"/>
        <v/>
      </c>
      <c r="BM711" s="22" t="str">
        <f t="shared" si="351"/>
        <v/>
      </c>
      <c r="BN711" s="22" t="str">
        <f t="shared" si="351"/>
        <v/>
      </c>
      <c r="BO711" s="22" t="str">
        <f t="shared" si="351"/>
        <v/>
      </c>
      <c r="BP711" s="22" t="str">
        <f t="shared" si="351"/>
        <v/>
      </c>
      <c r="BQ711" s="22" t="str">
        <f t="shared" si="351"/>
        <v/>
      </c>
      <c r="BR711" s="22" t="str">
        <f t="shared" si="351"/>
        <v/>
      </c>
      <c r="BS711" s="22" t="str">
        <f t="shared" si="351"/>
        <v/>
      </c>
      <c r="BT711" s="22" t="str">
        <f t="shared" si="351"/>
        <v/>
      </c>
      <c r="BU711" s="22" t="str">
        <f t="shared" si="351"/>
        <v/>
      </c>
      <c r="BV711" s="22" t="str">
        <f t="shared" si="351"/>
        <v/>
      </c>
    </row>
    <row r="712" spans="2:74" ht="30" customHeight="1" x14ac:dyDescent="0.2">
      <c r="B712" s="75"/>
      <c r="C712" s="75"/>
      <c r="D712" s="77"/>
      <c r="E712" s="49"/>
      <c r="F712" s="49"/>
      <c r="G712" s="50"/>
      <c r="H712" s="51"/>
      <c r="I712" s="50"/>
      <c r="J712" s="53"/>
      <c r="K712" s="55" t="str">
        <f t="shared" ref="K712:K775" si="360">IF(AM712="","",AM712)</f>
        <v/>
      </c>
      <c r="L712" s="50" t="str">
        <f t="shared" ref="L712:L775" si="361">IF(AN712="","",AN712)</f>
        <v/>
      </c>
      <c r="M712" s="50" t="str">
        <f t="shared" ref="M712:M775" si="362">IF(AP712="","",AP712)</f>
        <v/>
      </c>
      <c r="N712" s="72" t="str">
        <f t="shared" ref="N712:N775" si="363">IF(OR(AQ712="",AQ712=0),"",AQ712)</f>
        <v/>
      </c>
      <c r="O712" s="72" t="str">
        <f t="shared" ref="O712:O775" si="364">IF(OR(AR712="",M712="",N712="",),"",AR712)</f>
        <v/>
      </c>
      <c r="P712" s="51" t="str">
        <f t="shared" ref="P712:P775" si="365">IF(AS712="","",AS712)</f>
        <v/>
      </c>
      <c r="Q712" s="21"/>
      <c r="R712" s="68" t="str">
        <f t="shared" ref="R712:R775" si="366">IF(S712="","",AK712)</f>
        <v/>
      </c>
      <c r="S712" s="51" t="str">
        <f t="shared" ref="S712:S775" si="367">IF(AT712="","",AT712)</f>
        <v/>
      </c>
      <c r="T712" s="24"/>
      <c r="U712" s="7" t="str">
        <f t="shared" si="352"/>
        <v/>
      </c>
      <c r="V712" s="8" t="str">
        <f t="shared" ref="V712:V775" si="368">IF(U712="","",SUMIF($AL$3:$AL$100003,U712,$AR$3:$AR$100003))</f>
        <v/>
      </c>
      <c r="W712" s="21"/>
      <c r="X712" s="14" t="str">
        <f t="shared" si="353"/>
        <v/>
      </c>
      <c r="Y712" s="14" t="str">
        <f t="shared" ref="Y712:Y775" si="369">IF($X712="","",SUMIF($AM$3:$AM$100003,X712,$AP$3:$AP$100003))</f>
        <v/>
      </c>
      <c r="Z712" s="8" t="str">
        <f t="shared" ref="Z712:Z775" si="370">IF($X712="","",SUMIF($AM$3:$AM$100003,X712,$AR$3:$AR$100003))</f>
        <v/>
      </c>
      <c r="AA712" s="24"/>
      <c r="AB712" s="4" t="str">
        <f>IF(B712="","",COUNT(B$3:B712))</f>
        <v/>
      </c>
      <c r="AC712" s="4" t="str">
        <f>IF(C712="","",COUNT(C$3:C712))</f>
        <v/>
      </c>
      <c r="AD712" s="4" t="str">
        <f>IF(D712="","",COUNT(D$3:D712))</f>
        <v/>
      </c>
      <c r="AE712" s="22" t="str">
        <f>IF(E712="","",COUNTA($E$3:E712))</f>
        <v/>
      </c>
      <c r="AF712" s="60" t="str">
        <f>IF(B712="",IF(OR($C712&lt;&gt;"",$D712&lt;&gt;"",$E712&lt;&gt;"",$F712&lt;&gt;""),INDEX(AF$3:AF711,MATCH(MAX(AB$3:AB711),AB$3:AB711,0),0),""),B712)</f>
        <v/>
      </c>
      <c r="AG712" s="60" t="str">
        <f>IF(C712="",IF(OR($B712&lt;&gt;"",$D712&lt;&gt;"",$E712&lt;&gt;"",$F712&lt;&gt;""),INDEX(AG$3:AG711,MATCH(MAX(AC$3:AC711),AC$3:AC711,0),0),""),C712)</f>
        <v/>
      </c>
      <c r="AH712" s="60" t="str">
        <f>IF(D712="",IF(OR($B712&lt;&gt;"",$C712&lt;&gt;"",$E712&lt;&gt;"",$F712&lt;&gt;""),INDEX(AH$3:AH711,MATCH(MAX(AD$3:AD711),AD$3:AD711,0),0),""),D712)</f>
        <v/>
      </c>
      <c r="AI712" s="19" t="str">
        <f t="shared" ref="AI712:AI775" si="371">IF(E712="","",E712)</f>
        <v/>
      </c>
      <c r="AJ712" s="22" t="str">
        <f>IF(AK712="","",$AK712&amp;"@"&amp;AL712&amp;IF(AL712="","","@"&amp;COUNTIF($AI$3:AI712,AL712)))</f>
        <v/>
      </c>
      <c r="AK712" s="45" t="str">
        <f t="shared" ref="AK712:AK775" si="372">IFERROR(IF(AH712="","",DATE(AF712,AG712,AH712)),"")</f>
        <v/>
      </c>
      <c r="AL712" s="5" t="str">
        <f>IF(AI712="",IF(AND(F712&lt;&gt;"",E712=""),INDEX($AI$3:AI711,MATCH(MAX($AE$3:AE711),$AE$3:AE711,0),0),""),AI712)</f>
        <v/>
      </c>
      <c r="AM712" s="22" t="str">
        <f>IF(入力!F712="","",IFERROR(INDEX(設定!$B$3:$B$100003,IFERROR(MATCH("*"&amp;$F712&amp;"*",設定!B$3:B$100003,0),MATCH("*"&amp;$F712&amp;"*",設定!C$3:C$100003,0)),0),入力!F712))&amp;""</f>
        <v/>
      </c>
      <c r="AN712" s="22" t="str">
        <f>IF(AM712="","",IFERROR(IF(入力!I712="",INDEX(設定!$D$3:$D$100003,MATCH("*"&amp;$AM712&amp;"*",設定!B$3:B$100003,0),0),I712),I712))&amp;""</f>
        <v/>
      </c>
      <c r="AO712" s="22" t="str">
        <f t="shared" ref="AO712:AO775" si="373">IF(J712="","",J712)</f>
        <v/>
      </c>
      <c r="AP712" s="22" t="str">
        <f t="shared" ref="AP712:AP775" si="374">IF(G712="","",G712)</f>
        <v/>
      </c>
      <c r="AQ712" s="22" t="str">
        <f>IF(AM712="","",IFERROR(IF(入力!H712="",INDEX(設定!$E$3:$X$100003,MATCH("*"&amp;$AM712&amp;"*",設定!B$3:B$100003,0),MATCH($AK712,設定!$E$1:$X$1,1)),H712),H712))</f>
        <v/>
      </c>
      <c r="AR712" s="23" t="str">
        <f t="shared" ref="AR712:AR775" si="375">IF(COUNT(AP712:AQ712)=2,AP712*AQ712,"")</f>
        <v/>
      </c>
      <c r="AS712" s="23" t="str">
        <f>IF(AND(AR712&lt;&gt;"",COUNTIF($AJ$3:AJ712,AJ712)=1),SUMIF($AJ$3:$AR$100003,AJ712,$AR$3:$AR$100003),"")</f>
        <v/>
      </c>
      <c r="AT712" s="23" t="str">
        <f>IF(AND(COUNTIF($AK$3:AK712,AK712)=COUNTIF($AK$3:AK100712,AK712),AK712&lt;&gt;""),SUMIF($AK$3:AK712,AK712,$AR$3:AR712),"")</f>
        <v/>
      </c>
      <c r="AU712" s="125"/>
      <c r="AV712" s="22" t="str">
        <f>IF(COUNT(BA712:BF712)=6,MAX($AV$3:AV711)+1,"")</f>
        <v/>
      </c>
      <c r="AW712" s="22" t="str">
        <f>IF(AX712="","",RANK(AX712,$AX$3:$AX$100003,1)+COUNTIF($AX$3:AX712,AX712)-1)</f>
        <v/>
      </c>
      <c r="AX712" s="22" t="str">
        <f t="shared" si="354"/>
        <v/>
      </c>
      <c r="AY712" s="22" t="str">
        <f>IF(AL712="","",IF(COUNTIF($AL$3:AL712,AL712)=1,1+MAX($AY$3:AY711),INDEX($AY$3:AY711,MATCH(AL712,$AL$3:AL712,0),0)))</f>
        <v/>
      </c>
      <c r="AZ712" s="22" t="str">
        <f>IF(AM712="","",IF(COUNTIF($AM$3:AM712,AM712)=1,1+MAX($AZ$3:AZ711),INDEX($AZ$3:AZ711,MATCH(AM712,$AM$3:AM712,0),0)))</f>
        <v/>
      </c>
      <c r="BA712" s="79" t="str">
        <f t="shared" si="355"/>
        <v/>
      </c>
      <c r="BB712" s="79" t="str">
        <f t="shared" si="356"/>
        <v/>
      </c>
      <c r="BC712" s="22" t="str">
        <f>IF($AL712="","",IF(COUNTIF(AL712,"*"&amp;BC$1&amp;"*"),COUNTIF(AL$3:AL712,"*"&amp;BC$1&amp;"*"),""))</f>
        <v/>
      </c>
      <c r="BD712" s="22" t="str">
        <f>IF($AL712="","",IF(COUNTIF(AM712,"*"&amp;BD$1&amp;"*"),COUNTIF(AM$3:AM712,"*"&amp;BD$1&amp;"*"),""))</f>
        <v/>
      </c>
      <c r="BE712" s="22" t="str">
        <f>IF($AL712="","",IF(COUNTIF(AN712,"*"&amp;BE$1&amp;"*"),COUNTIF(AN$3:AN712,"*"&amp;BE$1&amp;"*"),""))</f>
        <v/>
      </c>
      <c r="BF712" s="22" t="str">
        <f>IF($AL712="","",IF(COUNTIF(AO712,"*"&amp;BF$1&amp;"*"),COUNTIF(AO$3:AO712,"*"&amp;BF$1&amp;"*"),""))</f>
        <v/>
      </c>
      <c r="BG712" s="83" t="str">
        <f t="shared" si="357"/>
        <v/>
      </c>
      <c r="BH712" s="22" t="str">
        <f t="shared" si="358"/>
        <v/>
      </c>
      <c r="BI712" s="22" t="str">
        <f t="shared" si="359"/>
        <v/>
      </c>
      <c r="BK712" s="22" t="str">
        <f>IF($BK$1&gt;=1+MAX($BK$3:BK711),1+MAX($BK$3:BK711),"")</f>
        <v/>
      </c>
      <c r="BL712" s="22" t="str">
        <f t="shared" si="351"/>
        <v/>
      </c>
      <c r="BM712" s="22" t="str">
        <f t="shared" si="351"/>
        <v/>
      </c>
      <c r="BN712" s="22" t="str">
        <f t="shared" si="351"/>
        <v/>
      </c>
      <c r="BO712" s="22" t="str">
        <f t="shared" si="351"/>
        <v/>
      </c>
      <c r="BP712" s="22" t="str">
        <f t="shared" si="351"/>
        <v/>
      </c>
      <c r="BQ712" s="22" t="str">
        <f t="shared" si="351"/>
        <v/>
      </c>
      <c r="BR712" s="22" t="str">
        <f t="shared" si="351"/>
        <v/>
      </c>
      <c r="BS712" s="22" t="str">
        <f t="shared" si="351"/>
        <v/>
      </c>
      <c r="BT712" s="22" t="str">
        <f t="shared" si="351"/>
        <v/>
      </c>
      <c r="BU712" s="22" t="str">
        <f t="shared" si="351"/>
        <v/>
      </c>
      <c r="BV712" s="22" t="str">
        <f t="shared" si="351"/>
        <v/>
      </c>
    </row>
    <row r="713" spans="2:74" ht="30" customHeight="1" x14ac:dyDescent="0.2">
      <c r="B713" s="75"/>
      <c r="C713" s="75"/>
      <c r="D713" s="77"/>
      <c r="E713" s="49"/>
      <c r="F713" s="49"/>
      <c r="G713" s="50"/>
      <c r="H713" s="51"/>
      <c r="I713" s="50"/>
      <c r="J713" s="53"/>
      <c r="K713" s="55" t="str">
        <f t="shared" si="360"/>
        <v/>
      </c>
      <c r="L713" s="50" t="str">
        <f t="shared" si="361"/>
        <v/>
      </c>
      <c r="M713" s="50" t="str">
        <f t="shared" si="362"/>
        <v/>
      </c>
      <c r="N713" s="72" t="str">
        <f t="shared" si="363"/>
        <v/>
      </c>
      <c r="O713" s="72" t="str">
        <f t="shared" si="364"/>
        <v/>
      </c>
      <c r="P713" s="51" t="str">
        <f t="shared" si="365"/>
        <v/>
      </c>
      <c r="Q713" s="21"/>
      <c r="R713" s="68" t="str">
        <f t="shared" si="366"/>
        <v/>
      </c>
      <c r="S713" s="51" t="str">
        <f t="shared" si="367"/>
        <v/>
      </c>
      <c r="T713" s="24"/>
      <c r="U713" s="7" t="str">
        <f t="shared" si="352"/>
        <v/>
      </c>
      <c r="V713" s="8" t="str">
        <f t="shared" si="368"/>
        <v/>
      </c>
      <c r="W713" s="21"/>
      <c r="X713" s="14" t="str">
        <f t="shared" si="353"/>
        <v/>
      </c>
      <c r="Y713" s="14" t="str">
        <f t="shared" si="369"/>
        <v/>
      </c>
      <c r="Z713" s="8" t="str">
        <f t="shared" si="370"/>
        <v/>
      </c>
      <c r="AA713" s="24"/>
      <c r="AB713" s="4" t="str">
        <f>IF(B713="","",COUNT(B$3:B713))</f>
        <v/>
      </c>
      <c r="AC713" s="4" t="str">
        <f>IF(C713="","",COUNT(C$3:C713))</f>
        <v/>
      </c>
      <c r="AD713" s="4" t="str">
        <f>IF(D713="","",COUNT(D$3:D713))</f>
        <v/>
      </c>
      <c r="AE713" s="22" t="str">
        <f>IF(E713="","",COUNTA($E$3:E713))</f>
        <v/>
      </c>
      <c r="AF713" s="60" t="str">
        <f>IF(B713="",IF(OR($C713&lt;&gt;"",$D713&lt;&gt;"",$E713&lt;&gt;"",$F713&lt;&gt;""),INDEX(AF$3:AF712,MATCH(MAX(AB$3:AB712),AB$3:AB712,0),0),""),B713)</f>
        <v/>
      </c>
      <c r="AG713" s="60" t="str">
        <f>IF(C713="",IF(OR($B713&lt;&gt;"",$D713&lt;&gt;"",$E713&lt;&gt;"",$F713&lt;&gt;""),INDEX(AG$3:AG712,MATCH(MAX(AC$3:AC712),AC$3:AC712,0),0),""),C713)</f>
        <v/>
      </c>
      <c r="AH713" s="60" t="str">
        <f>IF(D713="",IF(OR($B713&lt;&gt;"",$C713&lt;&gt;"",$E713&lt;&gt;"",$F713&lt;&gt;""),INDEX(AH$3:AH712,MATCH(MAX(AD$3:AD712),AD$3:AD712,0),0),""),D713)</f>
        <v/>
      </c>
      <c r="AI713" s="19" t="str">
        <f t="shared" si="371"/>
        <v/>
      </c>
      <c r="AJ713" s="22" t="str">
        <f>IF(AK713="","",$AK713&amp;"@"&amp;AL713&amp;IF(AL713="","","@"&amp;COUNTIF($AI$3:AI713,AL713)))</f>
        <v/>
      </c>
      <c r="AK713" s="45" t="str">
        <f t="shared" si="372"/>
        <v/>
      </c>
      <c r="AL713" s="5" t="str">
        <f>IF(AI713="",IF(AND(F713&lt;&gt;"",E713=""),INDEX($AI$3:AI712,MATCH(MAX($AE$3:AE712),$AE$3:AE712,0),0),""),AI713)</f>
        <v/>
      </c>
      <c r="AM713" s="22" t="str">
        <f>IF(入力!F713="","",IFERROR(INDEX(設定!$B$3:$B$100003,IFERROR(MATCH("*"&amp;$F713&amp;"*",設定!B$3:B$100003,0),MATCH("*"&amp;$F713&amp;"*",設定!C$3:C$100003,0)),0),入力!F713))&amp;""</f>
        <v/>
      </c>
      <c r="AN713" s="22" t="str">
        <f>IF(AM713="","",IFERROR(IF(入力!I713="",INDEX(設定!$D$3:$D$100003,MATCH("*"&amp;$AM713&amp;"*",設定!B$3:B$100003,0),0),I713),I713))&amp;""</f>
        <v/>
      </c>
      <c r="AO713" s="22" t="str">
        <f t="shared" si="373"/>
        <v/>
      </c>
      <c r="AP713" s="22" t="str">
        <f t="shared" si="374"/>
        <v/>
      </c>
      <c r="AQ713" s="22" t="str">
        <f>IF(AM713="","",IFERROR(IF(入力!H713="",INDEX(設定!$E$3:$X$100003,MATCH("*"&amp;$AM713&amp;"*",設定!B$3:B$100003,0),MATCH($AK713,設定!$E$1:$X$1,1)),H713),H713))</f>
        <v/>
      </c>
      <c r="AR713" s="23" t="str">
        <f t="shared" si="375"/>
        <v/>
      </c>
      <c r="AS713" s="23" t="str">
        <f>IF(AND(AR713&lt;&gt;"",COUNTIF($AJ$3:AJ713,AJ713)=1),SUMIF($AJ$3:$AR$100003,AJ713,$AR$3:$AR$100003),"")</f>
        <v/>
      </c>
      <c r="AT713" s="23" t="str">
        <f>IF(AND(COUNTIF($AK$3:AK713,AK713)=COUNTIF($AK$3:AK100713,AK713),AK713&lt;&gt;""),SUMIF($AK$3:AK713,AK713,$AR$3:AR713),"")</f>
        <v/>
      </c>
      <c r="AU713" s="125"/>
      <c r="AV713" s="22" t="str">
        <f>IF(COUNT(BA713:BF713)=6,MAX($AV$3:AV712)+1,"")</f>
        <v/>
      </c>
      <c r="AW713" s="22" t="str">
        <f>IF(AX713="","",RANK(AX713,$AX$3:$AX$100003,1)+COUNTIF($AX$3:AX713,AX713)-1)</f>
        <v/>
      </c>
      <c r="AX713" s="22" t="str">
        <f t="shared" si="354"/>
        <v/>
      </c>
      <c r="AY713" s="22" t="str">
        <f>IF(AL713="","",IF(COUNTIF($AL$3:AL713,AL713)=1,1+MAX($AY$3:AY712),INDEX($AY$3:AY712,MATCH(AL713,$AL$3:AL713,0),0)))</f>
        <v/>
      </c>
      <c r="AZ713" s="22" t="str">
        <f>IF(AM713="","",IF(COUNTIF($AM$3:AM713,AM713)=1,1+MAX($AZ$3:AZ712),INDEX($AZ$3:AZ712,MATCH(AM713,$AM$3:AM713,0),0)))</f>
        <v/>
      </c>
      <c r="BA713" s="79" t="str">
        <f t="shared" si="355"/>
        <v/>
      </c>
      <c r="BB713" s="79" t="str">
        <f t="shared" si="356"/>
        <v/>
      </c>
      <c r="BC713" s="22" t="str">
        <f>IF($AL713="","",IF(COUNTIF(AL713,"*"&amp;BC$1&amp;"*"),COUNTIF(AL$3:AL713,"*"&amp;BC$1&amp;"*"),""))</f>
        <v/>
      </c>
      <c r="BD713" s="22" t="str">
        <f>IF($AL713="","",IF(COUNTIF(AM713,"*"&amp;BD$1&amp;"*"),COUNTIF(AM$3:AM713,"*"&amp;BD$1&amp;"*"),""))</f>
        <v/>
      </c>
      <c r="BE713" s="22" t="str">
        <f>IF($AL713="","",IF(COUNTIF(AN713,"*"&amp;BE$1&amp;"*"),COUNTIF(AN$3:AN713,"*"&amp;BE$1&amp;"*"),""))</f>
        <v/>
      </c>
      <c r="BF713" s="22" t="str">
        <f>IF($AL713="","",IF(COUNTIF(AO713,"*"&amp;BF$1&amp;"*"),COUNTIF(AO$3:AO713,"*"&amp;BF$1&amp;"*"),""))</f>
        <v/>
      </c>
      <c r="BG713" s="83" t="str">
        <f t="shared" si="357"/>
        <v/>
      </c>
      <c r="BH713" s="22" t="str">
        <f t="shared" si="358"/>
        <v/>
      </c>
      <c r="BI713" s="22" t="str">
        <f t="shared" si="359"/>
        <v/>
      </c>
      <c r="BK713" s="22" t="str">
        <f>IF($BK$1&gt;=1+MAX($BK$3:BK712),1+MAX($BK$3:BK712),"")</f>
        <v/>
      </c>
      <c r="BL713" s="22" t="str">
        <f t="shared" ref="BL713:BV722" si="376">IFERROR(IF($BK713="","",INDEX($AF$3:$AR$100003,MATCH($BK713,INDEX($AV$3:$AW$100003,0,MATCH($BL$1,$AV$2:$AW$2,0)),0),MATCH(BL$2,$AF$2:$AR$2,0))),"")</f>
        <v/>
      </c>
      <c r="BM713" s="22" t="str">
        <f t="shared" si="376"/>
        <v/>
      </c>
      <c r="BN713" s="22" t="str">
        <f t="shared" si="376"/>
        <v/>
      </c>
      <c r="BO713" s="22" t="str">
        <f t="shared" si="376"/>
        <v/>
      </c>
      <c r="BP713" s="22" t="str">
        <f t="shared" si="376"/>
        <v/>
      </c>
      <c r="BQ713" s="22" t="str">
        <f t="shared" si="376"/>
        <v/>
      </c>
      <c r="BR713" s="22" t="str">
        <f t="shared" si="376"/>
        <v/>
      </c>
      <c r="BS713" s="22" t="str">
        <f t="shared" si="376"/>
        <v/>
      </c>
      <c r="BT713" s="22" t="str">
        <f t="shared" si="376"/>
        <v/>
      </c>
      <c r="BU713" s="22" t="str">
        <f t="shared" si="376"/>
        <v/>
      </c>
      <c r="BV713" s="22" t="str">
        <f t="shared" si="376"/>
        <v/>
      </c>
    </row>
    <row r="714" spans="2:74" ht="30" customHeight="1" x14ac:dyDescent="0.2">
      <c r="B714" s="75"/>
      <c r="C714" s="75"/>
      <c r="D714" s="77"/>
      <c r="E714" s="49"/>
      <c r="F714" s="49"/>
      <c r="G714" s="50"/>
      <c r="H714" s="51"/>
      <c r="I714" s="50"/>
      <c r="J714" s="53"/>
      <c r="K714" s="55" t="str">
        <f t="shared" si="360"/>
        <v/>
      </c>
      <c r="L714" s="50" t="str">
        <f t="shared" si="361"/>
        <v/>
      </c>
      <c r="M714" s="50" t="str">
        <f t="shared" si="362"/>
        <v/>
      </c>
      <c r="N714" s="72" t="str">
        <f t="shared" si="363"/>
        <v/>
      </c>
      <c r="O714" s="72" t="str">
        <f t="shared" si="364"/>
        <v/>
      </c>
      <c r="P714" s="51" t="str">
        <f t="shared" si="365"/>
        <v/>
      </c>
      <c r="Q714" s="21"/>
      <c r="R714" s="68" t="str">
        <f t="shared" si="366"/>
        <v/>
      </c>
      <c r="S714" s="51" t="str">
        <f t="shared" si="367"/>
        <v/>
      </c>
      <c r="T714" s="24"/>
      <c r="U714" s="7" t="str">
        <f t="shared" si="352"/>
        <v/>
      </c>
      <c r="V714" s="8" t="str">
        <f t="shared" si="368"/>
        <v/>
      </c>
      <c r="W714" s="21"/>
      <c r="X714" s="14" t="str">
        <f t="shared" si="353"/>
        <v/>
      </c>
      <c r="Y714" s="14" t="str">
        <f t="shared" si="369"/>
        <v/>
      </c>
      <c r="Z714" s="8" t="str">
        <f t="shared" si="370"/>
        <v/>
      </c>
      <c r="AA714" s="24"/>
      <c r="AB714" s="4" t="str">
        <f>IF(B714="","",COUNT(B$3:B714))</f>
        <v/>
      </c>
      <c r="AC714" s="4" t="str">
        <f>IF(C714="","",COUNT(C$3:C714))</f>
        <v/>
      </c>
      <c r="AD714" s="4" t="str">
        <f>IF(D714="","",COUNT(D$3:D714))</f>
        <v/>
      </c>
      <c r="AE714" s="22" t="str">
        <f>IF(E714="","",COUNTA($E$3:E714))</f>
        <v/>
      </c>
      <c r="AF714" s="60" t="str">
        <f>IF(B714="",IF(OR($C714&lt;&gt;"",$D714&lt;&gt;"",$E714&lt;&gt;"",$F714&lt;&gt;""),INDEX(AF$3:AF713,MATCH(MAX(AB$3:AB713),AB$3:AB713,0),0),""),B714)</f>
        <v/>
      </c>
      <c r="AG714" s="60" t="str">
        <f>IF(C714="",IF(OR($B714&lt;&gt;"",$D714&lt;&gt;"",$E714&lt;&gt;"",$F714&lt;&gt;""),INDEX(AG$3:AG713,MATCH(MAX(AC$3:AC713),AC$3:AC713,0),0),""),C714)</f>
        <v/>
      </c>
      <c r="AH714" s="60" t="str">
        <f>IF(D714="",IF(OR($B714&lt;&gt;"",$C714&lt;&gt;"",$E714&lt;&gt;"",$F714&lt;&gt;""),INDEX(AH$3:AH713,MATCH(MAX(AD$3:AD713),AD$3:AD713,0),0),""),D714)</f>
        <v/>
      </c>
      <c r="AI714" s="19" t="str">
        <f t="shared" si="371"/>
        <v/>
      </c>
      <c r="AJ714" s="22" t="str">
        <f>IF(AK714="","",$AK714&amp;"@"&amp;AL714&amp;IF(AL714="","","@"&amp;COUNTIF($AI$3:AI714,AL714)))</f>
        <v/>
      </c>
      <c r="AK714" s="45" t="str">
        <f t="shared" si="372"/>
        <v/>
      </c>
      <c r="AL714" s="5" t="str">
        <f>IF(AI714="",IF(AND(F714&lt;&gt;"",E714=""),INDEX($AI$3:AI713,MATCH(MAX($AE$3:AE713),$AE$3:AE713,0),0),""),AI714)</f>
        <v/>
      </c>
      <c r="AM714" s="22" t="str">
        <f>IF(入力!F714="","",IFERROR(INDEX(設定!$B$3:$B$100003,IFERROR(MATCH("*"&amp;$F714&amp;"*",設定!B$3:B$100003,0),MATCH("*"&amp;$F714&amp;"*",設定!C$3:C$100003,0)),0),入力!F714))&amp;""</f>
        <v/>
      </c>
      <c r="AN714" s="22" t="str">
        <f>IF(AM714="","",IFERROR(IF(入力!I714="",INDEX(設定!$D$3:$D$100003,MATCH("*"&amp;$AM714&amp;"*",設定!B$3:B$100003,0),0),I714),I714))&amp;""</f>
        <v/>
      </c>
      <c r="AO714" s="22" t="str">
        <f t="shared" si="373"/>
        <v/>
      </c>
      <c r="AP714" s="22" t="str">
        <f t="shared" si="374"/>
        <v/>
      </c>
      <c r="AQ714" s="22" t="str">
        <f>IF(AM714="","",IFERROR(IF(入力!H714="",INDEX(設定!$E$3:$X$100003,MATCH("*"&amp;$AM714&amp;"*",設定!B$3:B$100003,0),MATCH($AK714,設定!$E$1:$X$1,1)),H714),H714))</f>
        <v/>
      </c>
      <c r="AR714" s="23" t="str">
        <f t="shared" si="375"/>
        <v/>
      </c>
      <c r="AS714" s="23" t="str">
        <f>IF(AND(AR714&lt;&gt;"",COUNTIF($AJ$3:AJ714,AJ714)=1),SUMIF($AJ$3:$AR$100003,AJ714,$AR$3:$AR$100003),"")</f>
        <v/>
      </c>
      <c r="AT714" s="23" t="str">
        <f>IF(AND(COUNTIF($AK$3:AK714,AK714)=COUNTIF($AK$3:AK100714,AK714),AK714&lt;&gt;""),SUMIF($AK$3:AK714,AK714,$AR$3:AR714),"")</f>
        <v/>
      </c>
      <c r="AU714" s="125"/>
      <c r="AV714" s="22" t="str">
        <f>IF(COUNT(BA714:BF714)=6,MAX($AV$3:AV713)+1,"")</f>
        <v/>
      </c>
      <c r="AW714" s="22" t="str">
        <f>IF(AX714="","",RANK(AX714,$AX$3:$AX$100003,1)+COUNTIF($AX$3:AX714,AX714)-1)</f>
        <v/>
      </c>
      <c r="AX714" s="22" t="str">
        <f t="shared" si="354"/>
        <v/>
      </c>
      <c r="AY714" s="22" t="str">
        <f>IF(AL714="","",IF(COUNTIF($AL$3:AL714,AL714)=1,1+MAX($AY$3:AY713),INDEX($AY$3:AY713,MATCH(AL714,$AL$3:AL714,0),0)))</f>
        <v/>
      </c>
      <c r="AZ714" s="22" t="str">
        <f>IF(AM714="","",IF(COUNTIF($AM$3:AM714,AM714)=1,1+MAX($AZ$3:AZ713),INDEX($AZ$3:AZ713,MATCH(AM714,$AM$3:AM714,0),0)))</f>
        <v/>
      </c>
      <c r="BA714" s="79" t="str">
        <f t="shared" si="355"/>
        <v/>
      </c>
      <c r="BB714" s="79" t="str">
        <f t="shared" si="356"/>
        <v/>
      </c>
      <c r="BC714" s="22" t="str">
        <f>IF($AL714="","",IF(COUNTIF(AL714,"*"&amp;BC$1&amp;"*"),COUNTIF(AL$3:AL714,"*"&amp;BC$1&amp;"*"),""))</f>
        <v/>
      </c>
      <c r="BD714" s="22" t="str">
        <f>IF($AL714="","",IF(COUNTIF(AM714,"*"&amp;BD$1&amp;"*"),COUNTIF(AM$3:AM714,"*"&amp;BD$1&amp;"*"),""))</f>
        <v/>
      </c>
      <c r="BE714" s="22" t="str">
        <f>IF($AL714="","",IF(COUNTIF(AN714,"*"&amp;BE$1&amp;"*"),COUNTIF(AN$3:AN714,"*"&amp;BE$1&amp;"*"),""))</f>
        <v/>
      </c>
      <c r="BF714" s="22" t="str">
        <f>IF($AL714="","",IF(COUNTIF(AO714,"*"&amp;BF$1&amp;"*"),COUNTIF(AO$3:AO714,"*"&amp;BF$1&amp;"*"),""))</f>
        <v/>
      </c>
      <c r="BG714" s="83" t="str">
        <f t="shared" si="357"/>
        <v/>
      </c>
      <c r="BH714" s="22" t="str">
        <f t="shared" si="358"/>
        <v/>
      </c>
      <c r="BI714" s="22" t="str">
        <f t="shared" si="359"/>
        <v/>
      </c>
      <c r="BK714" s="22" t="str">
        <f>IF($BK$1&gt;=1+MAX($BK$3:BK713),1+MAX($BK$3:BK713),"")</f>
        <v/>
      </c>
      <c r="BL714" s="22" t="str">
        <f t="shared" si="376"/>
        <v/>
      </c>
      <c r="BM714" s="22" t="str">
        <f t="shared" si="376"/>
        <v/>
      </c>
      <c r="BN714" s="22" t="str">
        <f t="shared" si="376"/>
        <v/>
      </c>
      <c r="BO714" s="22" t="str">
        <f t="shared" si="376"/>
        <v/>
      </c>
      <c r="BP714" s="22" t="str">
        <f t="shared" si="376"/>
        <v/>
      </c>
      <c r="BQ714" s="22" t="str">
        <f t="shared" si="376"/>
        <v/>
      </c>
      <c r="BR714" s="22" t="str">
        <f t="shared" si="376"/>
        <v/>
      </c>
      <c r="BS714" s="22" t="str">
        <f t="shared" si="376"/>
        <v/>
      </c>
      <c r="BT714" s="22" t="str">
        <f t="shared" si="376"/>
        <v/>
      </c>
      <c r="BU714" s="22" t="str">
        <f t="shared" si="376"/>
        <v/>
      </c>
      <c r="BV714" s="22" t="str">
        <f t="shared" si="376"/>
        <v/>
      </c>
    </row>
    <row r="715" spans="2:74" ht="30" customHeight="1" x14ac:dyDescent="0.2">
      <c r="B715" s="75"/>
      <c r="C715" s="75"/>
      <c r="D715" s="77"/>
      <c r="E715" s="49"/>
      <c r="F715" s="49"/>
      <c r="G715" s="50"/>
      <c r="H715" s="51"/>
      <c r="I715" s="50"/>
      <c r="J715" s="53"/>
      <c r="K715" s="55" t="str">
        <f t="shared" si="360"/>
        <v/>
      </c>
      <c r="L715" s="50" t="str">
        <f t="shared" si="361"/>
        <v/>
      </c>
      <c r="M715" s="50" t="str">
        <f t="shared" si="362"/>
        <v/>
      </c>
      <c r="N715" s="72" t="str">
        <f t="shared" si="363"/>
        <v/>
      </c>
      <c r="O715" s="72" t="str">
        <f t="shared" si="364"/>
        <v/>
      </c>
      <c r="P715" s="51" t="str">
        <f t="shared" si="365"/>
        <v/>
      </c>
      <c r="Q715" s="21"/>
      <c r="R715" s="68" t="str">
        <f t="shared" si="366"/>
        <v/>
      </c>
      <c r="S715" s="51" t="str">
        <f t="shared" si="367"/>
        <v/>
      </c>
      <c r="T715" s="24"/>
      <c r="U715" s="7" t="str">
        <f t="shared" si="352"/>
        <v/>
      </c>
      <c r="V715" s="8" t="str">
        <f t="shared" si="368"/>
        <v/>
      </c>
      <c r="W715" s="21"/>
      <c r="X715" s="14" t="str">
        <f t="shared" si="353"/>
        <v/>
      </c>
      <c r="Y715" s="14" t="str">
        <f t="shared" si="369"/>
        <v/>
      </c>
      <c r="Z715" s="8" t="str">
        <f t="shared" si="370"/>
        <v/>
      </c>
      <c r="AA715" s="24"/>
      <c r="AB715" s="4" t="str">
        <f>IF(B715="","",COUNT(B$3:B715))</f>
        <v/>
      </c>
      <c r="AC715" s="4" t="str">
        <f>IF(C715="","",COUNT(C$3:C715))</f>
        <v/>
      </c>
      <c r="AD715" s="4" t="str">
        <f>IF(D715="","",COUNT(D$3:D715))</f>
        <v/>
      </c>
      <c r="AE715" s="22" t="str">
        <f>IF(E715="","",COUNTA($E$3:E715))</f>
        <v/>
      </c>
      <c r="AF715" s="60" t="str">
        <f>IF(B715="",IF(OR($C715&lt;&gt;"",$D715&lt;&gt;"",$E715&lt;&gt;"",$F715&lt;&gt;""),INDEX(AF$3:AF714,MATCH(MAX(AB$3:AB714),AB$3:AB714,0),0),""),B715)</f>
        <v/>
      </c>
      <c r="AG715" s="60" t="str">
        <f>IF(C715="",IF(OR($B715&lt;&gt;"",$D715&lt;&gt;"",$E715&lt;&gt;"",$F715&lt;&gt;""),INDEX(AG$3:AG714,MATCH(MAX(AC$3:AC714),AC$3:AC714,0),0),""),C715)</f>
        <v/>
      </c>
      <c r="AH715" s="60" t="str">
        <f>IF(D715="",IF(OR($B715&lt;&gt;"",$C715&lt;&gt;"",$E715&lt;&gt;"",$F715&lt;&gt;""),INDEX(AH$3:AH714,MATCH(MAX(AD$3:AD714),AD$3:AD714,0),0),""),D715)</f>
        <v/>
      </c>
      <c r="AI715" s="19" t="str">
        <f t="shared" si="371"/>
        <v/>
      </c>
      <c r="AJ715" s="22" t="str">
        <f>IF(AK715="","",$AK715&amp;"@"&amp;AL715&amp;IF(AL715="","","@"&amp;COUNTIF($AI$3:AI715,AL715)))</f>
        <v/>
      </c>
      <c r="AK715" s="45" t="str">
        <f t="shared" si="372"/>
        <v/>
      </c>
      <c r="AL715" s="5" t="str">
        <f>IF(AI715="",IF(AND(F715&lt;&gt;"",E715=""),INDEX($AI$3:AI714,MATCH(MAX($AE$3:AE714),$AE$3:AE714,0),0),""),AI715)</f>
        <v/>
      </c>
      <c r="AM715" s="22" t="str">
        <f>IF(入力!F715="","",IFERROR(INDEX(設定!$B$3:$B$100003,IFERROR(MATCH("*"&amp;$F715&amp;"*",設定!B$3:B$100003,0),MATCH("*"&amp;$F715&amp;"*",設定!C$3:C$100003,0)),0),入力!F715))&amp;""</f>
        <v/>
      </c>
      <c r="AN715" s="22" t="str">
        <f>IF(AM715="","",IFERROR(IF(入力!I715="",INDEX(設定!$D$3:$D$100003,MATCH("*"&amp;$AM715&amp;"*",設定!B$3:B$100003,0),0),I715),I715))&amp;""</f>
        <v/>
      </c>
      <c r="AO715" s="22" t="str">
        <f t="shared" si="373"/>
        <v/>
      </c>
      <c r="AP715" s="22" t="str">
        <f t="shared" si="374"/>
        <v/>
      </c>
      <c r="AQ715" s="22" t="str">
        <f>IF(AM715="","",IFERROR(IF(入力!H715="",INDEX(設定!$E$3:$X$100003,MATCH("*"&amp;$AM715&amp;"*",設定!B$3:B$100003,0),MATCH($AK715,設定!$E$1:$X$1,1)),H715),H715))</f>
        <v/>
      </c>
      <c r="AR715" s="23" t="str">
        <f t="shared" si="375"/>
        <v/>
      </c>
      <c r="AS715" s="23" t="str">
        <f>IF(AND(AR715&lt;&gt;"",COUNTIF($AJ$3:AJ715,AJ715)=1),SUMIF($AJ$3:$AR$100003,AJ715,$AR$3:$AR$100003),"")</f>
        <v/>
      </c>
      <c r="AT715" s="23" t="str">
        <f>IF(AND(COUNTIF($AK$3:AK715,AK715)=COUNTIF($AK$3:AK100715,AK715),AK715&lt;&gt;""),SUMIF($AK$3:AK715,AK715,$AR$3:AR715),"")</f>
        <v/>
      </c>
      <c r="AU715" s="125"/>
      <c r="AV715" s="22" t="str">
        <f>IF(COUNT(BA715:BF715)=6,MAX($AV$3:AV714)+1,"")</f>
        <v/>
      </c>
      <c r="AW715" s="22" t="str">
        <f>IF(AX715="","",RANK(AX715,$AX$3:$AX$100003,1)+COUNTIF($AX$3:AX715,AX715)-1)</f>
        <v/>
      </c>
      <c r="AX715" s="22" t="str">
        <f t="shared" si="354"/>
        <v/>
      </c>
      <c r="AY715" s="22" t="str">
        <f>IF(AL715="","",IF(COUNTIF($AL$3:AL715,AL715)=1,1+MAX($AY$3:AY714),INDEX($AY$3:AY714,MATCH(AL715,$AL$3:AL715,0),0)))</f>
        <v/>
      </c>
      <c r="AZ715" s="22" t="str">
        <f>IF(AM715="","",IF(COUNTIF($AM$3:AM715,AM715)=1,1+MAX($AZ$3:AZ714),INDEX($AZ$3:AZ714,MATCH(AM715,$AM$3:AM715,0),0)))</f>
        <v/>
      </c>
      <c r="BA715" s="79" t="str">
        <f t="shared" si="355"/>
        <v/>
      </c>
      <c r="BB715" s="79" t="str">
        <f t="shared" si="356"/>
        <v/>
      </c>
      <c r="BC715" s="22" t="str">
        <f>IF($AL715="","",IF(COUNTIF(AL715,"*"&amp;BC$1&amp;"*"),COUNTIF(AL$3:AL715,"*"&amp;BC$1&amp;"*"),""))</f>
        <v/>
      </c>
      <c r="BD715" s="22" t="str">
        <f>IF($AL715="","",IF(COUNTIF(AM715,"*"&amp;BD$1&amp;"*"),COUNTIF(AM$3:AM715,"*"&amp;BD$1&amp;"*"),""))</f>
        <v/>
      </c>
      <c r="BE715" s="22" t="str">
        <f>IF($AL715="","",IF(COUNTIF(AN715,"*"&amp;BE$1&amp;"*"),COUNTIF(AN$3:AN715,"*"&amp;BE$1&amp;"*"),""))</f>
        <v/>
      </c>
      <c r="BF715" s="22" t="str">
        <f>IF($AL715="","",IF(COUNTIF(AO715,"*"&amp;BF$1&amp;"*"),COUNTIF(AO$3:AO715,"*"&amp;BF$1&amp;"*"),""))</f>
        <v/>
      </c>
      <c r="BG715" s="83" t="str">
        <f t="shared" si="357"/>
        <v/>
      </c>
      <c r="BH715" s="22" t="str">
        <f t="shared" si="358"/>
        <v/>
      </c>
      <c r="BI715" s="22" t="str">
        <f t="shared" si="359"/>
        <v/>
      </c>
      <c r="BK715" s="22" t="str">
        <f>IF($BK$1&gt;=1+MAX($BK$3:BK714),1+MAX($BK$3:BK714),"")</f>
        <v/>
      </c>
      <c r="BL715" s="22" t="str">
        <f t="shared" si="376"/>
        <v/>
      </c>
      <c r="BM715" s="22" t="str">
        <f t="shared" si="376"/>
        <v/>
      </c>
      <c r="BN715" s="22" t="str">
        <f t="shared" si="376"/>
        <v/>
      </c>
      <c r="BO715" s="22" t="str">
        <f t="shared" si="376"/>
        <v/>
      </c>
      <c r="BP715" s="22" t="str">
        <f t="shared" si="376"/>
        <v/>
      </c>
      <c r="BQ715" s="22" t="str">
        <f t="shared" si="376"/>
        <v/>
      </c>
      <c r="BR715" s="22" t="str">
        <f t="shared" si="376"/>
        <v/>
      </c>
      <c r="BS715" s="22" t="str">
        <f t="shared" si="376"/>
        <v/>
      </c>
      <c r="BT715" s="22" t="str">
        <f t="shared" si="376"/>
        <v/>
      </c>
      <c r="BU715" s="22" t="str">
        <f t="shared" si="376"/>
        <v/>
      </c>
      <c r="BV715" s="22" t="str">
        <f t="shared" si="376"/>
        <v/>
      </c>
    </row>
    <row r="716" spans="2:74" ht="30" customHeight="1" x14ac:dyDescent="0.2">
      <c r="B716" s="75"/>
      <c r="C716" s="75"/>
      <c r="D716" s="77"/>
      <c r="E716" s="49"/>
      <c r="F716" s="49"/>
      <c r="G716" s="50"/>
      <c r="H716" s="51"/>
      <c r="I716" s="50"/>
      <c r="J716" s="53"/>
      <c r="K716" s="55" t="str">
        <f t="shared" si="360"/>
        <v/>
      </c>
      <c r="L716" s="50" t="str">
        <f t="shared" si="361"/>
        <v/>
      </c>
      <c r="M716" s="50" t="str">
        <f t="shared" si="362"/>
        <v/>
      </c>
      <c r="N716" s="72" t="str">
        <f t="shared" si="363"/>
        <v/>
      </c>
      <c r="O716" s="72" t="str">
        <f t="shared" si="364"/>
        <v/>
      </c>
      <c r="P716" s="51" t="str">
        <f t="shared" si="365"/>
        <v/>
      </c>
      <c r="Q716" s="21"/>
      <c r="R716" s="68" t="str">
        <f t="shared" si="366"/>
        <v/>
      </c>
      <c r="S716" s="51" t="str">
        <f t="shared" si="367"/>
        <v/>
      </c>
      <c r="T716" s="24"/>
      <c r="U716" s="7" t="str">
        <f t="shared" si="352"/>
        <v/>
      </c>
      <c r="V716" s="8" t="str">
        <f t="shared" si="368"/>
        <v/>
      </c>
      <c r="W716" s="21"/>
      <c r="X716" s="14" t="str">
        <f t="shared" si="353"/>
        <v/>
      </c>
      <c r="Y716" s="14" t="str">
        <f t="shared" si="369"/>
        <v/>
      </c>
      <c r="Z716" s="8" t="str">
        <f t="shared" si="370"/>
        <v/>
      </c>
      <c r="AA716" s="24"/>
      <c r="AB716" s="4" t="str">
        <f>IF(B716="","",COUNT(B$3:B716))</f>
        <v/>
      </c>
      <c r="AC716" s="4" t="str">
        <f>IF(C716="","",COUNT(C$3:C716))</f>
        <v/>
      </c>
      <c r="AD716" s="4" t="str">
        <f>IF(D716="","",COUNT(D$3:D716))</f>
        <v/>
      </c>
      <c r="AE716" s="22" t="str">
        <f>IF(E716="","",COUNTA($E$3:E716))</f>
        <v/>
      </c>
      <c r="AF716" s="60" t="str">
        <f>IF(B716="",IF(OR($C716&lt;&gt;"",$D716&lt;&gt;"",$E716&lt;&gt;"",$F716&lt;&gt;""),INDEX(AF$3:AF715,MATCH(MAX(AB$3:AB715),AB$3:AB715,0),0),""),B716)</f>
        <v/>
      </c>
      <c r="AG716" s="60" t="str">
        <f>IF(C716="",IF(OR($B716&lt;&gt;"",$D716&lt;&gt;"",$E716&lt;&gt;"",$F716&lt;&gt;""),INDEX(AG$3:AG715,MATCH(MAX(AC$3:AC715),AC$3:AC715,0),0),""),C716)</f>
        <v/>
      </c>
      <c r="AH716" s="60" t="str">
        <f>IF(D716="",IF(OR($B716&lt;&gt;"",$C716&lt;&gt;"",$E716&lt;&gt;"",$F716&lt;&gt;""),INDEX(AH$3:AH715,MATCH(MAX(AD$3:AD715),AD$3:AD715,0),0),""),D716)</f>
        <v/>
      </c>
      <c r="AI716" s="19" t="str">
        <f t="shared" si="371"/>
        <v/>
      </c>
      <c r="AJ716" s="22" t="str">
        <f>IF(AK716="","",$AK716&amp;"@"&amp;AL716&amp;IF(AL716="","","@"&amp;COUNTIF($AI$3:AI716,AL716)))</f>
        <v/>
      </c>
      <c r="AK716" s="45" t="str">
        <f t="shared" si="372"/>
        <v/>
      </c>
      <c r="AL716" s="5" t="str">
        <f>IF(AI716="",IF(AND(F716&lt;&gt;"",E716=""),INDEX($AI$3:AI715,MATCH(MAX($AE$3:AE715),$AE$3:AE715,0),0),""),AI716)</f>
        <v/>
      </c>
      <c r="AM716" s="22" t="str">
        <f>IF(入力!F716="","",IFERROR(INDEX(設定!$B$3:$B$100003,IFERROR(MATCH("*"&amp;$F716&amp;"*",設定!B$3:B$100003,0),MATCH("*"&amp;$F716&amp;"*",設定!C$3:C$100003,0)),0),入力!F716))&amp;""</f>
        <v/>
      </c>
      <c r="AN716" s="22" t="str">
        <f>IF(AM716="","",IFERROR(IF(入力!I716="",INDEX(設定!$D$3:$D$100003,MATCH("*"&amp;$AM716&amp;"*",設定!B$3:B$100003,0),0),I716),I716))&amp;""</f>
        <v/>
      </c>
      <c r="AO716" s="22" t="str">
        <f t="shared" si="373"/>
        <v/>
      </c>
      <c r="AP716" s="22" t="str">
        <f t="shared" si="374"/>
        <v/>
      </c>
      <c r="AQ716" s="22" t="str">
        <f>IF(AM716="","",IFERROR(IF(入力!H716="",INDEX(設定!$E$3:$X$100003,MATCH("*"&amp;$AM716&amp;"*",設定!B$3:B$100003,0),MATCH($AK716,設定!$E$1:$X$1,1)),H716),H716))</f>
        <v/>
      </c>
      <c r="AR716" s="23" t="str">
        <f t="shared" si="375"/>
        <v/>
      </c>
      <c r="AS716" s="23" t="str">
        <f>IF(AND(AR716&lt;&gt;"",COUNTIF($AJ$3:AJ716,AJ716)=1),SUMIF($AJ$3:$AR$100003,AJ716,$AR$3:$AR$100003),"")</f>
        <v/>
      </c>
      <c r="AT716" s="23" t="str">
        <f>IF(AND(COUNTIF($AK$3:AK716,AK716)=COUNTIF($AK$3:AK100716,AK716),AK716&lt;&gt;""),SUMIF($AK$3:AK716,AK716,$AR$3:AR716),"")</f>
        <v/>
      </c>
      <c r="AU716" s="125"/>
      <c r="AV716" s="22" t="str">
        <f>IF(COUNT(BA716:BF716)=6,MAX($AV$3:AV715)+1,"")</f>
        <v/>
      </c>
      <c r="AW716" s="22" t="str">
        <f>IF(AX716="","",RANK(AX716,$AX$3:$AX$100003,1)+COUNTIF($AX$3:AX716,AX716)-1)</f>
        <v/>
      </c>
      <c r="AX716" s="22" t="str">
        <f t="shared" si="354"/>
        <v/>
      </c>
      <c r="AY716" s="22" t="str">
        <f>IF(AL716="","",IF(COUNTIF($AL$3:AL716,AL716)=1,1+MAX($AY$3:AY715),INDEX($AY$3:AY715,MATCH(AL716,$AL$3:AL716,0),0)))</f>
        <v/>
      </c>
      <c r="AZ716" s="22" t="str">
        <f>IF(AM716="","",IF(COUNTIF($AM$3:AM716,AM716)=1,1+MAX($AZ$3:AZ715),INDEX($AZ$3:AZ715,MATCH(AM716,$AM$3:AM716,0),0)))</f>
        <v/>
      </c>
      <c r="BA716" s="79" t="str">
        <f t="shared" si="355"/>
        <v/>
      </c>
      <c r="BB716" s="79" t="str">
        <f t="shared" si="356"/>
        <v/>
      </c>
      <c r="BC716" s="22" t="str">
        <f>IF($AL716="","",IF(COUNTIF(AL716,"*"&amp;BC$1&amp;"*"),COUNTIF(AL$3:AL716,"*"&amp;BC$1&amp;"*"),""))</f>
        <v/>
      </c>
      <c r="BD716" s="22" t="str">
        <f>IF($AL716="","",IF(COUNTIF(AM716,"*"&amp;BD$1&amp;"*"),COUNTIF(AM$3:AM716,"*"&amp;BD$1&amp;"*"),""))</f>
        <v/>
      </c>
      <c r="BE716" s="22" t="str">
        <f>IF($AL716="","",IF(COUNTIF(AN716,"*"&amp;BE$1&amp;"*"),COUNTIF(AN$3:AN716,"*"&amp;BE$1&amp;"*"),""))</f>
        <v/>
      </c>
      <c r="BF716" s="22" t="str">
        <f>IF($AL716="","",IF(COUNTIF(AO716,"*"&amp;BF$1&amp;"*"),COUNTIF(AO$3:AO716,"*"&amp;BF$1&amp;"*"),""))</f>
        <v/>
      </c>
      <c r="BG716" s="83" t="str">
        <f t="shared" si="357"/>
        <v/>
      </c>
      <c r="BH716" s="22" t="str">
        <f t="shared" si="358"/>
        <v/>
      </c>
      <c r="BI716" s="22" t="str">
        <f t="shared" si="359"/>
        <v/>
      </c>
      <c r="BK716" s="22" t="str">
        <f>IF($BK$1&gt;=1+MAX($BK$3:BK715),1+MAX($BK$3:BK715),"")</f>
        <v/>
      </c>
      <c r="BL716" s="22" t="str">
        <f t="shared" si="376"/>
        <v/>
      </c>
      <c r="BM716" s="22" t="str">
        <f t="shared" si="376"/>
        <v/>
      </c>
      <c r="BN716" s="22" t="str">
        <f t="shared" si="376"/>
        <v/>
      </c>
      <c r="BO716" s="22" t="str">
        <f t="shared" si="376"/>
        <v/>
      </c>
      <c r="BP716" s="22" t="str">
        <f t="shared" si="376"/>
        <v/>
      </c>
      <c r="BQ716" s="22" t="str">
        <f t="shared" si="376"/>
        <v/>
      </c>
      <c r="BR716" s="22" t="str">
        <f t="shared" si="376"/>
        <v/>
      </c>
      <c r="BS716" s="22" t="str">
        <f t="shared" si="376"/>
        <v/>
      </c>
      <c r="BT716" s="22" t="str">
        <f t="shared" si="376"/>
        <v/>
      </c>
      <c r="BU716" s="22" t="str">
        <f t="shared" si="376"/>
        <v/>
      </c>
      <c r="BV716" s="22" t="str">
        <f t="shared" si="376"/>
        <v/>
      </c>
    </row>
    <row r="717" spans="2:74" ht="30" customHeight="1" x14ac:dyDescent="0.2">
      <c r="B717" s="75"/>
      <c r="C717" s="75"/>
      <c r="D717" s="77"/>
      <c r="E717" s="49"/>
      <c r="F717" s="49"/>
      <c r="G717" s="50"/>
      <c r="H717" s="51"/>
      <c r="I717" s="50"/>
      <c r="J717" s="53"/>
      <c r="K717" s="55" t="str">
        <f t="shared" si="360"/>
        <v/>
      </c>
      <c r="L717" s="50" t="str">
        <f t="shared" si="361"/>
        <v/>
      </c>
      <c r="M717" s="50" t="str">
        <f t="shared" si="362"/>
        <v/>
      </c>
      <c r="N717" s="72" t="str">
        <f t="shared" si="363"/>
        <v/>
      </c>
      <c r="O717" s="72" t="str">
        <f t="shared" si="364"/>
        <v/>
      </c>
      <c r="P717" s="51" t="str">
        <f t="shared" si="365"/>
        <v/>
      </c>
      <c r="Q717" s="21"/>
      <c r="R717" s="68" t="str">
        <f t="shared" si="366"/>
        <v/>
      </c>
      <c r="S717" s="51" t="str">
        <f t="shared" si="367"/>
        <v/>
      </c>
      <c r="T717" s="24"/>
      <c r="U717" s="7" t="str">
        <f t="shared" si="352"/>
        <v/>
      </c>
      <c r="V717" s="8" t="str">
        <f t="shared" si="368"/>
        <v/>
      </c>
      <c r="W717" s="21"/>
      <c r="X717" s="14" t="str">
        <f t="shared" si="353"/>
        <v/>
      </c>
      <c r="Y717" s="14" t="str">
        <f t="shared" si="369"/>
        <v/>
      </c>
      <c r="Z717" s="8" t="str">
        <f t="shared" si="370"/>
        <v/>
      </c>
      <c r="AA717" s="24"/>
      <c r="AB717" s="4" t="str">
        <f>IF(B717="","",COUNT(B$3:B717))</f>
        <v/>
      </c>
      <c r="AC717" s="4" t="str">
        <f>IF(C717="","",COUNT(C$3:C717))</f>
        <v/>
      </c>
      <c r="AD717" s="4" t="str">
        <f>IF(D717="","",COUNT(D$3:D717))</f>
        <v/>
      </c>
      <c r="AE717" s="22" t="str">
        <f>IF(E717="","",COUNTA($E$3:E717))</f>
        <v/>
      </c>
      <c r="AF717" s="60" t="str">
        <f>IF(B717="",IF(OR($C717&lt;&gt;"",$D717&lt;&gt;"",$E717&lt;&gt;"",$F717&lt;&gt;""),INDEX(AF$3:AF716,MATCH(MAX(AB$3:AB716),AB$3:AB716,0),0),""),B717)</f>
        <v/>
      </c>
      <c r="AG717" s="60" t="str">
        <f>IF(C717="",IF(OR($B717&lt;&gt;"",$D717&lt;&gt;"",$E717&lt;&gt;"",$F717&lt;&gt;""),INDEX(AG$3:AG716,MATCH(MAX(AC$3:AC716),AC$3:AC716,0),0),""),C717)</f>
        <v/>
      </c>
      <c r="AH717" s="60" t="str">
        <f>IF(D717="",IF(OR($B717&lt;&gt;"",$C717&lt;&gt;"",$E717&lt;&gt;"",$F717&lt;&gt;""),INDEX(AH$3:AH716,MATCH(MAX(AD$3:AD716),AD$3:AD716,0),0),""),D717)</f>
        <v/>
      </c>
      <c r="AI717" s="19" t="str">
        <f t="shared" si="371"/>
        <v/>
      </c>
      <c r="AJ717" s="22" t="str">
        <f>IF(AK717="","",$AK717&amp;"@"&amp;AL717&amp;IF(AL717="","","@"&amp;COUNTIF($AI$3:AI717,AL717)))</f>
        <v/>
      </c>
      <c r="AK717" s="45" t="str">
        <f t="shared" si="372"/>
        <v/>
      </c>
      <c r="AL717" s="5" t="str">
        <f>IF(AI717="",IF(AND(F717&lt;&gt;"",E717=""),INDEX($AI$3:AI716,MATCH(MAX($AE$3:AE716),$AE$3:AE716,0),0),""),AI717)</f>
        <v/>
      </c>
      <c r="AM717" s="22" t="str">
        <f>IF(入力!F717="","",IFERROR(INDEX(設定!$B$3:$B$100003,IFERROR(MATCH("*"&amp;$F717&amp;"*",設定!B$3:B$100003,0),MATCH("*"&amp;$F717&amp;"*",設定!C$3:C$100003,0)),0),入力!F717))&amp;""</f>
        <v/>
      </c>
      <c r="AN717" s="22" t="str">
        <f>IF(AM717="","",IFERROR(IF(入力!I717="",INDEX(設定!$D$3:$D$100003,MATCH("*"&amp;$AM717&amp;"*",設定!B$3:B$100003,0),0),I717),I717))&amp;""</f>
        <v/>
      </c>
      <c r="AO717" s="22" t="str">
        <f t="shared" si="373"/>
        <v/>
      </c>
      <c r="AP717" s="22" t="str">
        <f t="shared" si="374"/>
        <v/>
      </c>
      <c r="AQ717" s="22" t="str">
        <f>IF(AM717="","",IFERROR(IF(入力!H717="",INDEX(設定!$E$3:$X$100003,MATCH("*"&amp;$AM717&amp;"*",設定!B$3:B$100003,0),MATCH($AK717,設定!$E$1:$X$1,1)),H717),H717))</f>
        <v/>
      </c>
      <c r="AR717" s="23" t="str">
        <f t="shared" si="375"/>
        <v/>
      </c>
      <c r="AS717" s="23" t="str">
        <f>IF(AND(AR717&lt;&gt;"",COUNTIF($AJ$3:AJ717,AJ717)=1),SUMIF($AJ$3:$AR$100003,AJ717,$AR$3:$AR$100003),"")</f>
        <v/>
      </c>
      <c r="AT717" s="23" t="str">
        <f>IF(AND(COUNTIF($AK$3:AK717,AK717)=COUNTIF($AK$3:AK100717,AK717),AK717&lt;&gt;""),SUMIF($AK$3:AK717,AK717,$AR$3:AR717),"")</f>
        <v/>
      </c>
      <c r="AU717" s="125"/>
      <c r="AV717" s="22" t="str">
        <f>IF(COUNT(BA717:BF717)=6,MAX($AV$3:AV716)+1,"")</f>
        <v/>
      </c>
      <c r="AW717" s="22" t="str">
        <f>IF(AX717="","",RANK(AX717,$AX$3:$AX$100003,1)+COUNTIF($AX$3:AX717,AX717)-1)</f>
        <v/>
      </c>
      <c r="AX717" s="22" t="str">
        <f t="shared" si="354"/>
        <v/>
      </c>
      <c r="AY717" s="22" t="str">
        <f>IF(AL717="","",IF(COUNTIF($AL$3:AL717,AL717)=1,1+MAX($AY$3:AY716),INDEX($AY$3:AY716,MATCH(AL717,$AL$3:AL717,0),0)))</f>
        <v/>
      </c>
      <c r="AZ717" s="22" t="str">
        <f>IF(AM717="","",IF(COUNTIF($AM$3:AM717,AM717)=1,1+MAX($AZ$3:AZ716),INDEX($AZ$3:AZ716,MATCH(AM717,$AM$3:AM717,0),0)))</f>
        <v/>
      </c>
      <c r="BA717" s="79" t="str">
        <f t="shared" si="355"/>
        <v/>
      </c>
      <c r="BB717" s="79" t="str">
        <f t="shared" si="356"/>
        <v/>
      </c>
      <c r="BC717" s="22" t="str">
        <f>IF($AL717="","",IF(COUNTIF(AL717,"*"&amp;BC$1&amp;"*"),COUNTIF(AL$3:AL717,"*"&amp;BC$1&amp;"*"),""))</f>
        <v/>
      </c>
      <c r="BD717" s="22" t="str">
        <f>IF($AL717="","",IF(COUNTIF(AM717,"*"&amp;BD$1&amp;"*"),COUNTIF(AM$3:AM717,"*"&amp;BD$1&amp;"*"),""))</f>
        <v/>
      </c>
      <c r="BE717" s="22" t="str">
        <f>IF($AL717="","",IF(COUNTIF(AN717,"*"&amp;BE$1&amp;"*"),COUNTIF(AN$3:AN717,"*"&amp;BE$1&amp;"*"),""))</f>
        <v/>
      </c>
      <c r="BF717" s="22" t="str">
        <f>IF($AL717="","",IF(COUNTIF(AO717,"*"&amp;BF$1&amp;"*"),COUNTIF(AO$3:AO717,"*"&amp;BF$1&amp;"*"),""))</f>
        <v/>
      </c>
      <c r="BG717" s="83" t="str">
        <f t="shared" si="357"/>
        <v/>
      </c>
      <c r="BH717" s="22" t="str">
        <f t="shared" si="358"/>
        <v/>
      </c>
      <c r="BI717" s="22" t="str">
        <f t="shared" si="359"/>
        <v/>
      </c>
      <c r="BK717" s="22" t="str">
        <f>IF($BK$1&gt;=1+MAX($BK$3:BK716),1+MAX($BK$3:BK716),"")</f>
        <v/>
      </c>
      <c r="BL717" s="22" t="str">
        <f t="shared" si="376"/>
        <v/>
      </c>
      <c r="BM717" s="22" t="str">
        <f t="shared" si="376"/>
        <v/>
      </c>
      <c r="BN717" s="22" t="str">
        <f t="shared" si="376"/>
        <v/>
      </c>
      <c r="BO717" s="22" t="str">
        <f t="shared" si="376"/>
        <v/>
      </c>
      <c r="BP717" s="22" t="str">
        <f t="shared" si="376"/>
        <v/>
      </c>
      <c r="BQ717" s="22" t="str">
        <f t="shared" si="376"/>
        <v/>
      </c>
      <c r="BR717" s="22" t="str">
        <f t="shared" si="376"/>
        <v/>
      </c>
      <c r="BS717" s="22" t="str">
        <f t="shared" si="376"/>
        <v/>
      </c>
      <c r="BT717" s="22" t="str">
        <f t="shared" si="376"/>
        <v/>
      </c>
      <c r="BU717" s="22" t="str">
        <f t="shared" si="376"/>
        <v/>
      </c>
      <c r="BV717" s="22" t="str">
        <f t="shared" si="376"/>
        <v/>
      </c>
    </row>
    <row r="718" spans="2:74" ht="30" customHeight="1" x14ac:dyDescent="0.2">
      <c r="B718" s="75"/>
      <c r="C718" s="75"/>
      <c r="D718" s="77"/>
      <c r="E718" s="49"/>
      <c r="F718" s="49"/>
      <c r="G718" s="50"/>
      <c r="H718" s="51"/>
      <c r="I718" s="50"/>
      <c r="J718" s="53"/>
      <c r="K718" s="55" t="str">
        <f t="shared" si="360"/>
        <v/>
      </c>
      <c r="L718" s="50" t="str">
        <f t="shared" si="361"/>
        <v/>
      </c>
      <c r="M718" s="50" t="str">
        <f t="shared" si="362"/>
        <v/>
      </c>
      <c r="N718" s="72" t="str">
        <f t="shared" si="363"/>
        <v/>
      </c>
      <c r="O718" s="72" t="str">
        <f t="shared" si="364"/>
        <v/>
      </c>
      <c r="P718" s="51" t="str">
        <f t="shared" si="365"/>
        <v/>
      </c>
      <c r="Q718" s="21"/>
      <c r="R718" s="68" t="str">
        <f t="shared" si="366"/>
        <v/>
      </c>
      <c r="S718" s="51" t="str">
        <f t="shared" si="367"/>
        <v/>
      </c>
      <c r="T718" s="24"/>
      <c r="U718" s="7" t="str">
        <f t="shared" si="352"/>
        <v/>
      </c>
      <c r="V718" s="8" t="str">
        <f t="shared" si="368"/>
        <v/>
      </c>
      <c r="W718" s="21"/>
      <c r="X718" s="14" t="str">
        <f t="shared" si="353"/>
        <v/>
      </c>
      <c r="Y718" s="14" t="str">
        <f t="shared" si="369"/>
        <v/>
      </c>
      <c r="Z718" s="8" t="str">
        <f t="shared" si="370"/>
        <v/>
      </c>
      <c r="AA718" s="24"/>
      <c r="AB718" s="4" t="str">
        <f>IF(B718="","",COUNT(B$3:B718))</f>
        <v/>
      </c>
      <c r="AC718" s="4" t="str">
        <f>IF(C718="","",COUNT(C$3:C718))</f>
        <v/>
      </c>
      <c r="AD718" s="4" t="str">
        <f>IF(D718="","",COUNT(D$3:D718))</f>
        <v/>
      </c>
      <c r="AE718" s="22" t="str">
        <f>IF(E718="","",COUNTA($E$3:E718))</f>
        <v/>
      </c>
      <c r="AF718" s="60" t="str">
        <f>IF(B718="",IF(OR($C718&lt;&gt;"",$D718&lt;&gt;"",$E718&lt;&gt;"",$F718&lt;&gt;""),INDEX(AF$3:AF717,MATCH(MAX(AB$3:AB717),AB$3:AB717,0),0),""),B718)</f>
        <v/>
      </c>
      <c r="AG718" s="60" t="str">
        <f>IF(C718="",IF(OR($B718&lt;&gt;"",$D718&lt;&gt;"",$E718&lt;&gt;"",$F718&lt;&gt;""),INDEX(AG$3:AG717,MATCH(MAX(AC$3:AC717),AC$3:AC717,0),0),""),C718)</f>
        <v/>
      </c>
      <c r="AH718" s="60" t="str">
        <f>IF(D718="",IF(OR($B718&lt;&gt;"",$C718&lt;&gt;"",$E718&lt;&gt;"",$F718&lt;&gt;""),INDEX(AH$3:AH717,MATCH(MAX(AD$3:AD717),AD$3:AD717,0),0),""),D718)</f>
        <v/>
      </c>
      <c r="AI718" s="19" t="str">
        <f t="shared" si="371"/>
        <v/>
      </c>
      <c r="AJ718" s="22" t="str">
        <f>IF(AK718="","",$AK718&amp;"@"&amp;AL718&amp;IF(AL718="","","@"&amp;COUNTIF($AI$3:AI718,AL718)))</f>
        <v/>
      </c>
      <c r="AK718" s="45" t="str">
        <f t="shared" si="372"/>
        <v/>
      </c>
      <c r="AL718" s="5" t="str">
        <f>IF(AI718="",IF(AND(F718&lt;&gt;"",E718=""),INDEX($AI$3:AI717,MATCH(MAX($AE$3:AE717),$AE$3:AE717,0),0),""),AI718)</f>
        <v/>
      </c>
      <c r="AM718" s="22" t="str">
        <f>IF(入力!F718="","",IFERROR(INDEX(設定!$B$3:$B$100003,IFERROR(MATCH("*"&amp;$F718&amp;"*",設定!B$3:B$100003,0),MATCH("*"&amp;$F718&amp;"*",設定!C$3:C$100003,0)),0),入力!F718))&amp;""</f>
        <v/>
      </c>
      <c r="AN718" s="22" t="str">
        <f>IF(AM718="","",IFERROR(IF(入力!I718="",INDEX(設定!$D$3:$D$100003,MATCH("*"&amp;$AM718&amp;"*",設定!B$3:B$100003,0),0),I718),I718))&amp;""</f>
        <v/>
      </c>
      <c r="AO718" s="22" t="str">
        <f t="shared" si="373"/>
        <v/>
      </c>
      <c r="AP718" s="22" t="str">
        <f t="shared" si="374"/>
        <v/>
      </c>
      <c r="AQ718" s="22" t="str">
        <f>IF(AM718="","",IFERROR(IF(入力!H718="",INDEX(設定!$E$3:$X$100003,MATCH("*"&amp;$AM718&amp;"*",設定!B$3:B$100003,0),MATCH($AK718,設定!$E$1:$X$1,1)),H718),H718))</f>
        <v/>
      </c>
      <c r="AR718" s="23" t="str">
        <f t="shared" si="375"/>
        <v/>
      </c>
      <c r="AS718" s="23" t="str">
        <f>IF(AND(AR718&lt;&gt;"",COUNTIF($AJ$3:AJ718,AJ718)=1),SUMIF($AJ$3:$AR$100003,AJ718,$AR$3:$AR$100003),"")</f>
        <v/>
      </c>
      <c r="AT718" s="23" t="str">
        <f>IF(AND(COUNTIF($AK$3:AK718,AK718)=COUNTIF($AK$3:AK100718,AK718),AK718&lt;&gt;""),SUMIF($AK$3:AK718,AK718,$AR$3:AR718),"")</f>
        <v/>
      </c>
      <c r="AU718" s="125"/>
      <c r="AV718" s="22" t="str">
        <f>IF(COUNT(BA718:BF718)=6,MAX($AV$3:AV717)+1,"")</f>
        <v/>
      </c>
      <c r="AW718" s="22" t="str">
        <f>IF(AX718="","",RANK(AX718,$AX$3:$AX$100003,1)+COUNTIF($AX$3:AX718,AX718)-1)</f>
        <v/>
      </c>
      <c r="AX718" s="22" t="str">
        <f t="shared" si="354"/>
        <v/>
      </c>
      <c r="AY718" s="22" t="str">
        <f>IF(AL718="","",IF(COUNTIF($AL$3:AL718,AL718)=1,1+MAX($AY$3:AY717),INDEX($AY$3:AY717,MATCH(AL718,$AL$3:AL718,0),0)))</f>
        <v/>
      </c>
      <c r="AZ718" s="22" t="str">
        <f>IF(AM718="","",IF(COUNTIF($AM$3:AM718,AM718)=1,1+MAX($AZ$3:AZ717),INDEX($AZ$3:AZ717,MATCH(AM718,$AM$3:AM718,0),0)))</f>
        <v/>
      </c>
      <c r="BA718" s="79" t="str">
        <f t="shared" si="355"/>
        <v/>
      </c>
      <c r="BB718" s="79" t="str">
        <f t="shared" si="356"/>
        <v/>
      </c>
      <c r="BC718" s="22" t="str">
        <f>IF($AL718="","",IF(COUNTIF(AL718,"*"&amp;BC$1&amp;"*"),COUNTIF(AL$3:AL718,"*"&amp;BC$1&amp;"*"),""))</f>
        <v/>
      </c>
      <c r="BD718" s="22" t="str">
        <f>IF($AL718="","",IF(COUNTIF(AM718,"*"&amp;BD$1&amp;"*"),COUNTIF(AM$3:AM718,"*"&amp;BD$1&amp;"*"),""))</f>
        <v/>
      </c>
      <c r="BE718" s="22" t="str">
        <f>IF($AL718="","",IF(COUNTIF(AN718,"*"&amp;BE$1&amp;"*"),COUNTIF(AN$3:AN718,"*"&amp;BE$1&amp;"*"),""))</f>
        <v/>
      </c>
      <c r="BF718" s="22" t="str">
        <f>IF($AL718="","",IF(COUNTIF(AO718,"*"&amp;BF$1&amp;"*"),COUNTIF(AO$3:AO718,"*"&amp;BF$1&amp;"*"),""))</f>
        <v/>
      </c>
      <c r="BG718" s="83" t="str">
        <f t="shared" si="357"/>
        <v/>
      </c>
      <c r="BH718" s="22" t="str">
        <f t="shared" si="358"/>
        <v/>
      </c>
      <c r="BI718" s="22" t="str">
        <f t="shared" si="359"/>
        <v/>
      </c>
      <c r="BK718" s="22" t="str">
        <f>IF($BK$1&gt;=1+MAX($BK$3:BK717),1+MAX($BK$3:BK717),"")</f>
        <v/>
      </c>
      <c r="BL718" s="22" t="str">
        <f t="shared" si="376"/>
        <v/>
      </c>
      <c r="BM718" s="22" t="str">
        <f t="shared" si="376"/>
        <v/>
      </c>
      <c r="BN718" s="22" t="str">
        <f t="shared" si="376"/>
        <v/>
      </c>
      <c r="BO718" s="22" t="str">
        <f t="shared" si="376"/>
        <v/>
      </c>
      <c r="BP718" s="22" t="str">
        <f t="shared" si="376"/>
        <v/>
      </c>
      <c r="BQ718" s="22" t="str">
        <f t="shared" si="376"/>
        <v/>
      </c>
      <c r="BR718" s="22" t="str">
        <f t="shared" si="376"/>
        <v/>
      </c>
      <c r="BS718" s="22" t="str">
        <f t="shared" si="376"/>
        <v/>
      </c>
      <c r="BT718" s="22" t="str">
        <f t="shared" si="376"/>
        <v/>
      </c>
      <c r="BU718" s="22" t="str">
        <f t="shared" si="376"/>
        <v/>
      </c>
      <c r="BV718" s="22" t="str">
        <f t="shared" si="376"/>
        <v/>
      </c>
    </row>
    <row r="719" spans="2:74" ht="30" customHeight="1" x14ac:dyDescent="0.2">
      <c r="B719" s="75"/>
      <c r="C719" s="75"/>
      <c r="D719" s="77"/>
      <c r="E719" s="49"/>
      <c r="F719" s="49"/>
      <c r="G719" s="50"/>
      <c r="H719" s="51"/>
      <c r="I719" s="50"/>
      <c r="J719" s="53"/>
      <c r="K719" s="55" t="str">
        <f t="shared" si="360"/>
        <v/>
      </c>
      <c r="L719" s="50" t="str">
        <f t="shared" si="361"/>
        <v/>
      </c>
      <c r="M719" s="50" t="str">
        <f t="shared" si="362"/>
        <v/>
      </c>
      <c r="N719" s="72" t="str">
        <f t="shared" si="363"/>
        <v/>
      </c>
      <c r="O719" s="72" t="str">
        <f t="shared" si="364"/>
        <v/>
      </c>
      <c r="P719" s="51" t="str">
        <f t="shared" si="365"/>
        <v/>
      </c>
      <c r="Q719" s="21"/>
      <c r="R719" s="68" t="str">
        <f t="shared" si="366"/>
        <v/>
      </c>
      <c r="S719" s="51" t="str">
        <f t="shared" si="367"/>
        <v/>
      </c>
      <c r="T719" s="24"/>
      <c r="U719" s="7" t="str">
        <f t="shared" si="352"/>
        <v/>
      </c>
      <c r="V719" s="8" t="str">
        <f t="shared" si="368"/>
        <v/>
      </c>
      <c r="W719" s="21"/>
      <c r="X719" s="14" t="str">
        <f t="shared" si="353"/>
        <v/>
      </c>
      <c r="Y719" s="14" t="str">
        <f t="shared" si="369"/>
        <v/>
      </c>
      <c r="Z719" s="8" t="str">
        <f t="shared" si="370"/>
        <v/>
      </c>
      <c r="AA719" s="24"/>
      <c r="AB719" s="4" t="str">
        <f>IF(B719="","",COUNT(B$3:B719))</f>
        <v/>
      </c>
      <c r="AC719" s="4" t="str">
        <f>IF(C719="","",COUNT(C$3:C719))</f>
        <v/>
      </c>
      <c r="AD719" s="4" t="str">
        <f>IF(D719="","",COUNT(D$3:D719))</f>
        <v/>
      </c>
      <c r="AE719" s="22" t="str">
        <f>IF(E719="","",COUNTA($E$3:E719))</f>
        <v/>
      </c>
      <c r="AF719" s="60" t="str">
        <f>IF(B719="",IF(OR($C719&lt;&gt;"",$D719&lt;&gt;"",$E719&lt;&gt;"",$F719&lt;&gt;""),INDEX(AF$3:AF718,MATCH(MAX(AB$3:AB718),AB$3:AB718,0),0),""),B719)</f>
        <v/>
      </c>
      <c r="AG719" s="60" t="str">
        <f>IF(C719="",IF(OR($B719&lt;&gt;"",$D719&lt;&gt;"",$E719&lt;&gt;"",$F719&lt;&gt;""),INDEX(AG$3:AG718,MATCH(MAX(AC$3:AC718),AC$3:AC718,0),0),""),C719)</f>
        <v/>
      </c>
      <c r="AH719" s="60" t="str">
        <f>IF(D719="",IF(OR($B719&lt;&gt;"",$C719&lt;&gt;"",$E719&lt;&gt;"",$F719&lt;&gt;""),INDEX(AH$3:AH718,MATCH(MAX(AD$3:AD718),AD$3:AD718,0),0),""),D719)</f>
        <v/>
      </c>
      <c r="AI719" s="19" t="str">
        <f t="shared" si="371"/>
        <v/>
      </c>
      <c r="AJ719" s="22" t="str">
        <f>IF(AK719="","",$AK719&amp;"@"&amp;AL719&amp;IF(AL719="","","@"&amp;COUNTIF($AI$3:AI719,AL719)))</f>
        <v/>
      </c>
      <c r="AK719" s="45" t="str">
        <f t="shared" si="372"/>
        <v/>
      </c>
      <c r="AL719" s="5" t="str">
        <f>IF(AI719="",IF(AND(F719&lt;&gt;"",E719=""),INDEX($AI$3:AI718,MATCH(MAX($AE$3:AE718),$AE$3:AE718,0),0),""),AI719)</f>
        <v/>
      </c>
      <c r="AM719" s="22" t="str">
        <f>IF(入力!F719="","",IFERROR(INDEX(設定!$B$3:$B$100003,IFERROR(MATCH("*"&amp;$F719&amp;"*",設定!B$3:B$100003,0),MATCH("*"&amp;$F719&amp;"*",設定!C$3:C$100003,0)),0),入力!F719))&amp;""</f>
        <v/>
      </c>
      <c r="AN719" s="22" t="str">
        <f>IF(AM719="","",IFERROR(IF(入力!I719="",INDEX(設定!$D$3:$D$100003,MATCH("*"&amp;$AM719&amp;"*",設定!B$3:B$100003,0),0),I719),I719))&amp;""</f>
        <v/>
      </c>
      <c r="AO719" s="22" t="str">
        <f t="shared" si="373"/>
        <v/>
      </c>
      <c r="AP719" s="22" t="str">
        <f t="shared" si="374"/>
        <v/>
      </c>
      <c r="AQ719" s="22" t="str">
        <f>IF(AM719="","",IFERROR(IF(入力!H719="",INDEX(設定!$E$3:$X$100003,MATCH("*"&amp;$AM719&amp;"*",設定!B$3:B$100003,0),MATCH($AK719,設定!$E$1:$X$1,1)),H719),H719))</f>
        <v/>
      </c>
      <c r="AR719" s="23" t="str">
        <f t="shared" si="375"/>
        <v/>
      </c>
      <c r="AS719" s="23" t="str">
        <f>IF(AND(AR719&lt;&gt;"",COUNTIF($AJ$3:AJ719,AJ719)=1),SUMIF($AJ$3:$AR$100003,AJ719,$AR$3:$AR$100003),"")</f>
        <v/>
      </c>
      <c r="AT719" s="23" t="str">
        <f>IF(AND(COUNTIF($AK$3:AK719,AK719)=COUNTIF($AK$3:AK100719,AK719),AK719&lt;&gt;""),SUMIF($AK$3:AK719,AK719,$AR$3:AR719),"")</f>
        <v/>
      </c>
      <c r="AU719" s="125"/>
      <c r="AV719" s="22" t="str">
        <f>IF(COUNT(BA719:BF719)=6,MAX($AV$3:AV718)+1,"")</f>
        <v/>
      </c>
      <c r="AW719" s="22" t="str">
        <f>IF(AX719="","",RANK(AX719,$AX$3:$AX$100003,1)+COUNTIF($AX$3:AX719,AX719)-1)</f>
        <v/>
      </c>
      <c r="AX719" s="22" t="str">
        <f t="shared" si="354"/>
        <v/>
      </c>
      <c r="AY719" s="22" t="str">
        <f>IF(AL719="","",IF(COUNTIF($AL$3:AL719,AL719)=1,1+MAX($AY$3:AY718),INDEX($AY$3:AY718,MATCH(AL719,$AL$3:AL719,0),0)))</f>
        <v/>
      </c>
      <c r="AZ719" s="22" t="str">
        <f>IF(AM719="","",IF(COUNTIF($AM$3:AM719,AM719)=1,1+MAX($AZ$3:AZ718),INDEX($AZ$3:AZ718,MATCH(AM719,$AM$3:AM719,0),0)))</f>
        <v/>
      </c>
      <c r="BA719" s="79" t="str">
        <f t="shared" si="355"/>
        <v/>
      </c>
      <c r="BB719" s="79" t="str">
        <f t="shared" si="356"/>
        <v/>
      </c>
      <c r="BC719" s="22" t="str">
        <f>IF($AL719="","",IF(COUNTIF(AL719,"*"&amp;BC$1&amp;"*"),COUNTIF(AL$3:AL719,"*"&amp;BC$1&amp;"*"),""))</f>
        <v/>
      </c>
      <c r="BD719" s="22" t="str">
        <f>IF($AL719="","",IF(COUNTIF(AM719,"*"&amp;BD$1&amp;"*"),COUNTIF(AM$3:AM719,"*"&amp;BD$1&amp;"*"),""))</f>
        <v/>
      </c>
      <c r="BE719" s="22" t="str">
        <f>IF($AL719="","",IF(COUNTIF(AN719,"*"&amp;BE$1&amp;"*"),COUNTIF(AN$3:AN719,"*"&amp;BE$1&amp;"*"),""))</f>
        <v/>
      </c>
      <c r="BF719" s="22" t="str">
        <f>IF($AL719="","",IF(COUNTIF(AO719,"*"&amp;BF$1&amp;"*"),COUNTIF(AO$3:AO719,"*"&amp;BF$1&amp;"*"),""))</f>
        <v/>
      </c>
      <c r="BG719" s="83" t="str">
        <f t="shared" si="357"/>
        <v/>
      </c>
      <c r="BH719" s="22" t="str">
        <f t="shared" si="358"/>
        <v/>
      </c>
      <c r="BI719" s="22" t="str">
        <f t="shared" si="359"/>
        <v/>
      </c>
      <c r="BK719" s="22" t="str">
        <f>IF($BK$1&gt;=1+MAX($BK$3:BK718),1+MAX($BK$3:BK718),"")</f>
        <v/>
      </c>
      <c r="BL719" s="22" t="str">
        <f t="shared" si="376"/>
        <v/>
      </c>
      <c r="BM719" s="22" t="str">
        <f t="shared" si="376"/>
        <v/>
      </c>
      <c r="BN719" s="22" t="str">
        <f t="shared" si="376"/>
        <v/>
      </c>
      <c r="BO719" s="22" t="str">
        <f t="shared" si="376"/>
        <v/>
      </c>
      <c r="BP719" s="22" t="str">
        <f t="shared" si="376"/>
        <v/>
      </c>
      <c r="BQ719" s="22" t="str">
        <f t="shared" si="376"/>
        <v/>
      </c>
      <c r="BR719" s="22" t="str">
        <f t="shared" si="376"/>
        <v/>
      </c>
      <c r="BS719" s="22" t="str">
        <f t="shared" si="376"/>
        <v/>
      </c>
      <c r="BT719" s="22" t="str">
        <f t="shared" si="376"/>
        <v/>
      </c>
      <c r="BU719" s="22" t="str">
        <f t="shared" si="376"/>
        <v/>
      </c>
      <c r="BV719" s="22" t="str">
        <f t="shared" si="376"/>
        <v/>
      </c>
    </row>
    <row r="720" spans="2:74" ht="30" customHeight="1" x14ac:dyDescent="0.2">
      <c r="B720" s="75"/>
      <c r="C720" s="75"/>
      <c r="D720" s="77"/>
      <c r="E720" s="49"/>
      <c r="F720" s="49"/>
      <c r="G720" s="50"/>
      <c r="H720" s="51"/>
      <c r="I720" s="50"/>
      <c r="J720" s="53"/>
      <c r="K720" s="55" t="str">
        <f t="shared" si="360"/>
        <v/>
      </c>
      <c r="L720" s="50" t="str">
        <f t="shared" si="361"/>
        <v/>
      </c>
      <c r="M720" s="50" t="str">
        <f t="shared" si="362"/>
        <v/>
      </c>
      <c r="N720" s="72" t="str">
        <f t="shared" si="363"/>
        <v/>
      </c>
      <c r="O720" s="72" t="str">
        <f t="shared" si="364"/>
        <v/>
      </c>
      <c r="P720" s="51" t="str">
        <f t="shared" si="365"/>
        <v/>
      </c>
      <c r="Q720" s="21"/>
      <c r="R720" s="68" t="str">
        <f t="shared" si="366"/>
        <v/>
      </c>
      <c r="S720" s="51" t="str">
        <f t="shared" si="367"/>
        <v/>
      </c>
      <c r="T720" s="24"/>
      <c r="U720" s="7" t="str">
        <f t="shared" si="352"/>
        <v/>
      </c>
      <c r="V720" s="8" t="str">
        <f t="shared" si="368"/>
        <v/>
      </c>
      <c r="W720" s="21"/>
      <c r="X720" s="14" t="str">
        <f t="shared" si="353"/>
        <v/>
      </c>
      <c r="Y720" s="14" t="str">
        <f t="shared" si="369"/>
        <v/>
      </c>
      <c r="Z720" s="8" t="str">
        <f t="shared" si="370"/>
        <v/>
      </c>
      <c r="AA720" s="24"/>
      <c r="AB720" s="4" t="str">
        <f>IF(B720="","",COUNT(B$3:B720))</f>
        <v/>
      </c>
      <c r="AC720" s="4" t="str">
        <f>IF(C720="","",COUNT(C$3:C720))</f>
        <v/>
      </c>
      <c r="AD720" s="4" t="str">
        <f>IF(D720="","",COUNT(D$3:D720))</f>
        <v/>
      </c>
      <c r="AE720" s="22" t="str">
        <f>IF(E720="","",COUNTA($E$3:E720))</f>
        <v/>
      </c>
      <c r="AF720" s="60" t="str">
        <f>IF(B720="",IF(OR($C720&lt;&gt;"",$D720&lt;&gt;"",$E720&lt;&gt;"",$F720&lt;&gt;""),INDEX(AF$3:AF719,MATCH(MAX(AB$3:AB719),AB$3:AB719,0),0),""),B720)</f>
        <v/>
      </c>
      <c r="AG720" s="60" t="str">
        <f>IF(C720="",IF(OR($B720&lt;&gt;"",$D720&lt;&gt;"",$E720&lt;&gt;"",$F720&lt;&gt;""),INDEX(AG$3:AG719,MATCH(MAX(AC$3:AC719),AC$3:AC719,0),0),""),C720)</f>
        <v/>
      </c>
      <c r="AH720" s="60" t="str">
        <f>IF(D720="",IF(OR($B720&lt;&gt;"",$C720&lt;&gt;"",$E720&lt;&gt;"",$F720&lt;&gt;""),INDEX(AH$3:AH719,MATCH(MAX(AD$3:AD719),AD$3:AD719,0),0),""),D720)</f>
        <v/>
      </c>
      <c r="AI720" s="19" t="str">
        <f t="shared" si="371"/>
        <v/>
      </c>
      <c r="AJ720" s="22" t="str">
        <f>IF(AK720="","",$AK720&amp;"@"&amp;AL720&amp;IF(AL720="","","@"&amp;COUNTIF($AI$3:AI720,AL720)))</f>
        <v/>
      </c>
      <c r="AK720" s="45" t="str">
        <f t="shared" si="372"/>
        <v/>
      </c>
      <c r="AL720" s="5" t="str">
        <f>IF(AI720="",IF(AND(F720&lt;&gt;"",E720=""),INDEX($AI$3:AI719,MATCH(MAX($AE$3:AE719),$AE$3:AE719,0),0),""),AI720)</f>
        <v/>
      </c>
      <c r="AM720" s="22" t="str">
        <f>IF(入力!F720="","",IFERROR(INDEX(設定!$B$3:$B$100003,IFERROR(MATCH("*"&amp;$F720&amp;"*",設定!B$3:B$100003,0),MATCH("*"&amp;$F720&amp;"*",設定!C$3:C$100003,0)),0),入力!F720))&amp;""</f>
        <v/>
      </c>
      <c r="AN720" s="22" t="str">
        <f>IF(AM720="","",IFERROR(IF(入力!I720="",INDEX(設定!$D$3:$D$100003,MATCH("*"&amp;$AM720&amp;"*",設定!B$3:B$100003,0),0),I720),I720))&amp;""</f>
        <v/>
      </c>
      <c r="AO720" s="22" t="str">
        <f t="shared" si="373"/>
        <v/>
      </c>
      <c r="AP720" s="22" t="str">
        <f t="shared" si="374"/>
        <v/>
      </c>
      <c r="AQ720" s="22" t="str">
        <f>IF(AM720="","",IFERROR(IF(入力!H720="",INDEX(設定!$E$3:$X$100003,MATCH("*"&amp;$AM720&amp;"*",設定!B$3:B$100003,0),MATCH($AK720,設定!$E$1:$X$1,1)),H720),H720))</f>
        <v/>
      </c>
      <c r="AR720" s="23" t="str">
        <f t="shared" si="375"/>
        <v/>
      </c>
      <c r="AS720" s="23" t="str">
        <f>IF(AND(AR720&lt;&gt;"",COUNTIF($AJ$3:AJ720,AJ720)=1),SUMIF($AJ$3:$AR$100003,AJ720,$AR$3:$AR$100003),"")</f>
        <v/>
      </c>
      <c r="AT720" s="23" t="str">
        <f>IF(AND(COUNTIF($AK$3:AK720,AK720)=COUNTIF($AK$3:AK100720,AK720),AK720&lt;&gt;""),SUMIF($AK$3:AK720,AK720,$AR$3:AR720),"")</f>
        <v/>
      </c>
      <c r="AU720" s="125"/>
      <c r="AV720" s="22" t="str">
        <f>IF(COUNT(BA720:BF720)=6,MAX($AV$3:AV719)+1,"")</f>
        <v/>
      </c>
      <c r="AW720" s="22" t="str">
        <f>IF(AX720="","",RANK(AX720,$AX$3:$AX$100003,1)+COUNTIF($AX$3:AX720,AX720)-1)</f>
        <v/>
      </c>
      <c r="AX720" s="22" t="str">
        <f t="shared" si="354"/>
        <v/>
      </c>
      <c r="AY720" s="22" t="str">
        <f>IF(AL720="","",IF(COUNTIF($AL$3:AL720,AL720)=1,1+MAX($AY$3:AY719),INDEX($AY$3:AY719,MATCH(AL720,$AL$3:AL720,0),0)))</f>
        <v/>
      </c>
      <c r="AZ720" s="22" t="str">
        <f>IF(AM720="","",IF(COUNTIF($AM$3:AM720,AM720)=1,1+MAX($AZ$3:AZ719),INDEX($AZ$3:AZ719,MATCH(AM720,$AM$3:AM720,0),0)))</f>
        <v/>
      </c>
      <c r="BA720" s="79" t="str">
        <f t="shared" si="355"/>
        <v/>
      </c>
      <c r="BB720" s="79" t="str">
        <f t="shared" si="356"/>
        <v/>
      </c>
      <c r="BC720" s="22" t="str">
        <f>IF($AL720="","",IF(COUNTIF(AL720,"*"&amp;BC$1&amp;"*"),COUNTIF(AL$3:AL720,"*"&amp;BC$1&amp;"*"),""))</f>
        <v/>
      </c>
      <c r="BD720" s="22" t="str">
        <f>IF($AL720="","",IF(COUNTIF(AM720,"*"&amp;BD$1&amp;"*"),COUNTIF(AM$3:AM720,"*"&amp;BD$1&amp;"*"),""))</f>
        <v/>
      </c>
      <c r="BE720" s="22" t="str">
        <f>IF($AL720="","",IF(COUNTIF(AN720,"*"&amp;BE$1&amp;"*"),COUNTIF(AN$3:AN720,"*"&amp;BE$1&amp;"*"),""))</f>
        <v/>
      </c>
      <c r="BF720" s="22" t="str">
        <f>IF($AL720="","",IF(COUNTIF(AO720,"*"&amp;BF$1&amp;"*"),COUNTIF(AO$3:AO720,"*"&amp;BF$1&amp;"*"),""))</f>
        <v/>
      </c>
      <c r="BG720" s="83" t="str">
        <f t="shared" si="357"/>
        <v/>
      </c>
      <c r="BH720" s="22" t="str">
        <f t="shared" si="358"/>
        <v/>
      </c>
      <c r="BI720" s="22" t="str">
        <f t="shared" si="359"/>
        <v/>
      </c>
      <c r="BK720" s="22" t="str">
        <f>IF($BK$1&gt;=1+MAX($BK$3:BK719),1+MAX($BK$3:BK719),"")</f>
        <v/>
      </c>
      <c r="BL720" s="22" t="str">
        <f t="shared" si="376"/>
        <v/>
      </c>
      <c r="BM720" s="22" t="str">
        <f t="shared" si="376"/>
        <v/>
      </c>
      <c r="BN720" s="22" t="str">
        <f t="shared" si="376"/>
        <v/>
      </c>
      <c r="BO720" s="22" t="str">
        <f t="shared" si="376"/>
        <v/>
      </c>
      <c r="BP720" s="22" t="str">
        <f t="shared" si="376"/>
        <v/>
      </c>
      <c r="BQ720" s="22" t="str">
        <f t="shared" si="376"/>
        <v/>
      </c>
      <c r="BR720" s="22" t="str">
        <f t="shared" si="376"/>
        <v/>
      </c>
      <c r="BS720" s="22" t="str">
        <f t="shared" si="376"/>
        <v/>
      </c>
      <c r="BT720" s="22" t="str">
        <f t="shared" si="376"/>
        <v/>
      </c>
      <c r="BU720" s="22" t="str">
        <f t="shared" si="376"/>
        <v/>
      </c>
      <c r="BV720" s="22" t="str">
        <f t="shared" si="376"/>
        <v/>
      </c>
    </row>
    <row r="721" spans="2:74" ht="30" customHeight="1" x14ac:dyDescent="0.2">
      <c r="B721" s="75"/>
      <c r="C721" s="75"/>
      <c r="D721" s="77"/>
      <c r="E721" s="49"/>
      <c r="F721" s="49"/>
      <c r="G721" s="50"/>
      <c r="H721" s="51"/>
      <c r="I721" s="50"/>
      <c r="J721" s="53"/>
      <c r="K721" s="55" t="str">
        <f t="shared" si="360"/>
        <v/>
      </c>
      <c r="L721" s="50" t="str">
        <f t="shared" si="361"/>
        <v/>
      </c>
      <c r="M721" s="50" t="str">
        <f t="shared" si="362"/>
        <v/>
      </c>
      <c r="N721" s="72" t="str">
        <f t="shared" si="363"/>
        <v/>
      </c>
      <c r="O721" s="72" t="str">
        <f t="shared" si="364"/>
        <v/>
      </c>
      <c r="P721" s="51" t="str">
        <f t="shared" si="365"/>
        <v/>
      </c>
      <c r="Q721" s="21"/>
      <c r="R721" s="68" t="str">
        <f t="shared" si="366"/>
        <v/>
      </c>
      <c r="S721" s="51" t="str">
        <f t="shared" si="367"/>
        <v/>
      </c>
      <c r="T721" s="24"/>
      <c r="U721" s="7" t="str">
        <f t="shared" si="352"/>
        <v/>
      </c>
      <c r="V721" s="8" t="str">
        <f t="shared" si="368"/>
        <v/>
      </c>
      <c r="W721" s="21"/>
      <c r="X721" s="14" t="str">
        <f t="shared" si="353"/>
        <v/>
      </c>
      <c r="Y721" s="14" t="str">
        <f t="shared" si="369"/>
        <v/>
      </c>
      <c r="Z721" s="8" t="str">
        <f t="shared" si="370"/>
        <v/>
      </c>
      <c r="AA721" s="24"/>
      <c r="AB721" s="4" t="str">
        <f>IF(B721="","",COUNT(B$3:B721))</f>
        <v/>
      </c>
      <c r="AC721" s="4" t="str">
        <f>IF(C721="","",COUNT(C$3:C721))</f>
        <v/>
      </c>
      <c r="AD721" s="4" t="str">
        <f>IF(D721="","",COUNT(D$3:D721))</f>
        <v/>
      </c>
      <c r="AE721" s="22" t="str">
        <f>IF(E721="","",COUNTA($E$3:E721))</f>
        <v/>
      </c>
      <c r="AF721" s="60" t="str">
        <f>IF(B721="",IF(OR($C721&lt;&gt;"",$D721&lt;&gt;"",$E721&lt;&gt;"",$F721&lt;&gt;""),INDEX(AF$3:AF720,MATCH(MAX(AB$3:AB720),AB$3:AB720,0),0),""),B721)</f>
        <v/>
      </c>
      <c r="AG721" s="60" t="str">
        <f>IF(C721="",IF(OR($B721&lt;&gt;"",$D721&lt;&gt;"",$E721&lt;&gt;"",$F721&lt;&gt;""),INDEX(AG$3:AG720,MATCH(MAX(AC$3:AC720),AC$3:AC720,0),0),""),C721)</f>
        <v/>
      </c>
      <c r="AH721" s="60" t="str">
        <f>IF(D721="",IF(OR($B721&lt;&gt;"",$C721&lt;&gt;"",$E721&lt;&gt;"",$F721&lt;&gt;""),INDEX(AH$3:AH720,MATCH(MAX(AD$3:AD720),AD$3:AD720,0),0),""),D721)</f>
        <v/>
      </c>
      <c r="AI721" s="19" t="str">
        <f t="shared" si="371"/>
        <v/>
      </c>
      <c r="AJ721" s="22" t="str">
        <f>IF(AK721="","",$AK721&amp;"@"&amp;AL721&amp;IF(AL721="","","@"&amp;COUNTIF($AI$3:AI721,AL721)))</f>
        <v/>
      </c>
      <c r="AK721" s="45" t="str">
        <f t="shared" si="372"/>
        <v/>
      </c>
      <c r="AL721" s="5" t="str">
        <f>IF(AI721="",IF(AND(F721&lt;&gt;"",E721=""),INDEX($AI$3:AI720,MATCH(MAX($AE$3:AE720),$AE$3:AE720,0),0),""),AI721)</f>
        <v/>
      </c>
      <c r="AM721" s="22" t="str">
        <f>IF(入力!F721="","",IFERROR(INDEX(設定!$B$3:$B$100003,IFERROR(MATCH("*"&amp;$F721&amp;"*",設定!B$3:B$100003,0),MATCH("*"&amp;$F721&amp;"*",設定!C$3:C$100003,0)),0),入力!F721))&amp;""</f>
        <v/>
      </c>
      <c r="AN721" s="22" t="str">
        <f>IF(AM721="","",IFERROR(IF(入力!I721="",INDEX(設定!$D$3:$D$100003,MATCH("*"&amp;$AM721&amp;"*",設定!B$3:B$100003,0),0),I721),I721))&amp;""</f>
        <v/>
      </c>
      <c r="AO721" s="22" t="str">
        <f t="shared" si="373"/>
        <v/>
      </c>
      <c r="AP721" s="22" t="str">
        <f t="shared" si="374"/>
        <v/>
      </c>
      <c r="AQ721" s="22" t="str">
        <f>IF(AM721="","",IFERROR(IF(入力!H721="",INDEX(設定!$E$3:$X$100003,MATCH("*"&amp;$AM721&amp;"*",設定!B$3:B$100003,0),MATCH($AK721,設定!$E$1:$X$1,1)),H721),H721))</f>
        <v/>
      </c>
      <c r="AR721" s="23" t="str">
        <f t="shared" si="375"/>
        <v/>
      </c>
      <c r="AS721" s="23" t="str">
        <f>IF(AND(AR721&lt;&gt;"",COUNTIF($AJ$3:AJ721,AJ721)=1),SUMIF($AJ$3:$AR$100003,AJ721,$AR$3:$AR$100003),"")</f>
        <v/>
      </c>
      <c r="AT721" s="23" t="str">
        <f>IF(AND(COUNTIF($AK$3:AK721,AK721)=COUNTIF($AK$3:AK100721,AK721),AK721&lt;&gt;""),SUMIF($AK$3:AK721,AK721,$AR$3:AR721),"")</f>
        <v/>
      </c>
      <c r="AU721" s="125"/>
      <c r="AV721" s="22" t="str">
        <f>IF(COUNT(BA721:BF721)=6,MAX($AV$3:AV720)+1,"")</f>
        <v/>
      </c>
      <c r="AW721" s="22" t="str">
        <f>IF(AX721="","",RANK(AX721,$AX$3:$AX$100003,1)+COUNTIF($AX$3:AX721,AX721)-1)</f>
        <v/>
      </c>
      <c r="AX721" s="22" t="str">
        <f t="shared" si="354"/>
        <v/>
      </c>
      <c r="AY721" s="22" t="str">
        <f>IF(AL721="","",IF(COUNTIF($AL$3:AL721,AL721)=1,1+MAX($AY$3:AY720),INDEX($AY$3:AY720,MATCH(AL721,$AL$3:AL721,0),0)))</f>
        <v/>
      </c>
      <c r="AZ721" s="22" t="str">
        <f>IF(AM721="","",IF(COUNTIF($AM$3:AM721,AM721)=1,1+MAX($AZ$3:AZ720),INDEX($AZ$3:AZ720,MATCH(AM721,$AM$3:AM721,0),0)))</f>
        <v/>
      </c>
      <c r="BA721" s="79" t="str">
        <f t="shared" si="355"/>
        <v/>
      </c>
      <c r="BB721" s="79" t="str">
        <f t="shared" si="356"/>
        <v/>
      </c>
      <c r="BC721" s="22" t="str">
        <f>IF($AL721="","",IF(COUNTIF(AL721,"*"&amp;BC$1&amp;"*"),COUNTIF(AL$3:AL721,"*"&amp;BC$1&amp;"*"),""))</f>
        <v/>
      </c>
      <c r="BD721" s="22" t="str">
        <f>IF($AL721="","",IF(COUNTIF(AM721,"*"&amp;BD$1&amp;"*"),COUNTIF(AM$3:AM721,"*"&amp;BD$1&amp;"*"),""))</f>
        <v/>
      </c>
      <c r="BE721" s="22" t="str">
        <f>IF($AL721="","",IF(COUNTIF(AN721,"*"&amp;BE$1&amp;"*"),COUNTIF(AN$3:AN721,"*"&amp;BE$1&amp;"*"),""))</f>
        <v/>
      </c>
      <c r="BF721" s="22" t="str">
        <f>IF($AL721="","",IF(COUNTIF(AO721,"*"&amp;BF$1&amp;"*"),COUNTIF(AO$3:AO721,"*"&amp;BF$1&amp;"*"),""))</f>
        <v/>
      </c>
      <c r="BG721" s="83" t="str">
        <f t="shared" si="357"/>
        <v/>
      </c>
      <c r="BH721" s="22" t="str">
        <f t="shared" si="358"/>
        <v/>
      </c>
      <c r="BI721" s="22" t="str">
        <f t="shared" si="359"/>
        <v/>
      </c>
      <c r="BK721" s="22" t="str">
        <f>IF($BK$1&gt;=1+MAX($BK$3:BK720),1+MAX($BK$3:BK720),"")</f>
        <v/>
      </c>
      <c r="BL721" s="22" t="str">
        <f t="shared" si="376"/>
        <v/>
      </c>
      <c r="BM721" s="22" t="str">
        <f t="shared" si="376"/>
        <v/>
      </c>
      <c r="BN721" s="22" t="str">
        <f t="shared" si="376"/>
        <v/>
      </c>
      <c r="BO721" s="22" t="str">
        <f t="shared" si="376"/>
        <v/>
      </c>
      <c r="BP721" s="22" t="str">
        <f t="shared" si="376"/>
        <v/>
      </c>
      <c r="BQ721" s="22" t="str">
        <f t="shared" si="376"/>
        <v/>
      </c>
      <c r="BR721" s="22" t="str">
        <f t="shared" si="376"/>
        <v/>
      </c>
      <c r="BS721" s="22" t="str">
        <f t="shared" si="376"/>
        <v/>
      </c>
      <c r="BT721" s="22" t="str">
        <f t="shared" si="376"/>
        <v/>
      </c>
      <c r="BU721" s="22" t="str">
        <f t="shared" si="376"/>
        <v/>
      </c>
      <c r="BV721" s="22" t="str">
        <f t="shared" si="376"/>
        <v/>
      </c>
    </row>
    <row r="722" spans="2:74" ht="30" customHeight="1" x14ac:dyDescent="0.2">
      <c r="B722" s="75"/>
      <c r="C722" s="75"/>
      <c r="D722" s="77"/>
      <c r="E722" s="49"/>
      <c r="F722" s="49"/>
      <c r="G722" s="50"/>
      <c r="H722" s="51"/>
      <c r="I722" s="50"/>
      <c r="J722" s="53"/>
      <c r="K722" s="55" t="str">
        <f t="shared" si="360"/>
        <v/>
      </c>
      <c r="L722" s="50" t="str">
        <f t="shared" si="361"/>
        <v/>
      </c>
      <c r="M722" s="50" t="str">
        <f t="shared" si="362"/>
        <v/>
      </c>
      <c r="N722" s="72" t="str">
        <f t="shared" si="363"/>
        <v/>
      </c>
      <c r="O722" s="72" t="str">
        <f t="shared" si="364"/>
        <v/>
      </c>
      <c r="P722" s="51" t="str">
        <f t="shared" si="365"/>
        <v/>
      </c>
      <c r="Q722" s="21"/>
      <c r="R722" s="68" t="str">
        <f t="shared" si="366"/>
        <v/>
      </c>
      <c r="S722" s="51" t="str">
        <f t="shared" si="367"/>
        <v/>
      </c>
      <c r="T722" s="24"/>
      <c r="U722" s="7" t="str">
        <f t="shared" si="352"/>
        <v/>
      </c>
      <c r="V722" s="8" t="str">
        <f t="shared" si="368"/>
        <v/>
      </c>
      <c r="W722" s="21"/>
      <c r="X722" s="14" t="str">
        <f t="shared" si="353"/>
        <v/>
      </c>
      <c r="Y722" s="14" t="str">
        <f t="shared" si="369"/>
        <v/>
      </c>
      <c r="Z722" s="8" t="str">
        <f t="shared" si="370"/>
        <v/>
      </c>
      <c r="AA722" s="24"/>
      <c r="AB722" s="4" t="str">
        <f>IF(B722="","",COUNT(B$3:B722))</f>
        <v/>
      </c>
      <c r="AC722" s="4" t="str">
        <f>IF(C722="","",COUNT(C$3:C722))</f>
        <v/>
      </c>
      <c r="AD722" s="4" t="str">
        <f>IF(D722="","",COUNT(D$3:D722))</f>
        <v/>
      </c>
      <c r="AE722" s="22" t="str">
        <f>IF(E722="","",COUNTA($E$3:E722))</f>
        <v/>
      </c>
      <c r="AF722" s="60" t="str">
        <f>IF(B722="",IF(OR($C722&lt;&gt;"",$D722&lt;&gt;"",$E722&lt;&gt;"",$F722&lt;&gt;""),INDEX(AF$3:AF721,MATCH(MAX(AB$3:AB721),AB$3:AB721,0),0),""),B722)</f>
        <v/>
      </c>
      <c r="AG722" s="60" t="str">
        <f>IF(C722="",IF(OR($B722&lt;&gt;"",$D722&lt;&gt;"",$E722&lt;&gt;"",$F722&lt;&gt;""),INDEX(AG$3:AG721,MATCH(MAX(AC$3:AC721),AC$3:AC721,0),0),""),C722)</f>
        <v/>
      </c>
      <c r="AH722" s="60" t="str">
        <f>IF(D722="",IF(OR($B722&lt;&gt;"",$C722&lt;&gt;"",$E722&lt;&gt;"",$F722&lt;&gt;""),INDEX(AH$3:AH721,MATCH(MAX(AD$3:AD721),AD$3:AD721,0),0),""),D722)</f>
        <v/>
      </c>
      <c r="AI722" s="19" t="str">
        <f t="shared" si="371"/>
        <v/>
      </c>
      <c r="AJ722" s="22" t="str">
        <f>IF(AK722="","",$AK722&amp;"@"&amp;AL722&amp;IF(AL722="","","@"&amp;COUNTIF($AI$3:AI722,AL722)))</f>
        <v/>
      </c>
      <c r="AK722" s="45" t="str">
        <f t="shared" si="372"/>
        <v/>
      </c>
      <c r="AL722" s="5" t="str">
        <f>IF(AI722="",IF(AND(F722&lt;&gt;"",E722=""),INDEX($AI$3:AI721,MATCH(MAX($AE$3:AE721),$AE$3:AE721,0),0),""),AI722)</f>
        <v/>
      </c>
      <c r="AM722" s="22" t="str">
        <f>IF(入力!F722="","",IFERROR(INDEX(設定!$B$3:$B$100003,IFERROR(MATCH("*"&amp;$F722&amp;"*",設定!B$3:B$100003,0),MATCH("*"&amp;$F722&amp;"*",設定!C$3:C$100003,0)),0),入力!F722))&amp;""</f>
        <v/>
      </c>
      <c r="AN722" s="22" t="str">
        <f>IF(AM722="","",IFERROR(IF(入力!I722="",INDEX(設定!$D$3:$D$100003,MATCH("*"&amp;$AM722&amp;"*",設定!B$3:B$100003,0),0),I722),I722))&amp;""</f>
        <v/>
      </c>
      <c r="AO722" s="22" t="str">
        <f t="shared" si="373"/>
        <v/>
      </c>
      <c r="AP722" s="22" t="str">
        <f t="shared" si="374"/>
        <v/>
      </c>
      <c r="AQ722" s="22" t="str">
        <f>IF(AM722="","",IFERROR(IF(入力!H722="",INDEX(設定!$E$3:$X$100003,MATCH("*"&amp;$AM722&amp;"*",設定!B$3:B$100003,0),MATCH($AK722,設定!$E$1:$X$1,1)),H722),H722))</f>
        <v/>
      </c>
      <c r="AR722" s="23" t="str">
        <f t="shared" si="375"/>
        <v/>
      </c>
      <c r="AS722" s="23" t="str">
        <f>IF(AND(AR722&lt;&gt;"",COUNTIF($AJ$3:AJ722,AJ722)=1),SUMIF($AJ$3:$AR$100003,AJ722,$AR$3:$AR$100003),"")</f>
        <v/>
      </c>
      <c r="AT722" s="23" t="str">
        <f>IF(AND(COUNTIF($AK$3:AK722,AK722)=COUNTIF($AK$3:AK100722,AK722),AK722&lt;&gt;""),SUMIF($AK$3:AK722,AK722,$AR$3:AR722),"")</f>
        <v/>
      </c>
      <c r="AU722" s="125"/>
      <c r="AV722" s="22" t="str">
        <f>IF(COUNT(BA722:BF722)=6,MAX($AV$3:AV721)+1,"")</f>
        <v/>
      </c>
      <c r="AW722" s="22" t="str">
        <f>IF(AX722="","",RANK(AX722,$AX$3:$AX$100003,1)+COUNTIF($AX$3:AX722,AX722)-1)</f>
        <v/>
      </c>
      <c r="AX722" s="22" t="str">
        <f t="shared" si="354"/>
        <v/>
      </c>
      <c r="AY722" s="22" t="str">
        <f>IF(AL722="","",IF(COUNTIF($AL$3:AL722,AL722)=1,1+MAX($AY$3:AY721),INDEX($AY$3:AY721,MATCH(AL722,$AL$3:AL722,0),0)))</f>
        <v/>
      </c>
      <c r="AZ722" s="22" t="str">
        <f>IF(AM722="","",IF(COUNTIF($AM$3:AM722,AM722)=1,1+MAX($AZ$3:AZ721),INDEX($AZ$3:AZ721,MATCH(AM722,$AM$3:AM722,0),0)))</f>
        <v/>
      </c>
      <c r="BA722" s="79" t="str">
        <f t="shared" si="355"/>
        <v/>
      </c>
      <c r="BB722" s="79" t="str">
        <f t="shared" si="356"/>
        <v/>
      </c>
      <c r="BC722" s="22" t="str">
        <f>IF($AL722="","",IF(COUNTIF(AL722,"*"&amp;BC$1&amp;"*"),COUNTIF(AL$3:AL722,"*"&amp;BC$1&amp;"*"),""))</f>
        <v/>
      </c>
      <c r="BD722" s="22" t="str">
        <f>IF($AL722="","",IF(COUNTIF(AM722,"*"&amp;BD$1&amp;"*"),COUNTIF(AM$3:AM722,"*"&amp;BD$1&amp;"*"),""))</f>
        <v/>
      </c>
      <c r="BE722" s="22" t="str">
        <f>IF($AL722="","",IF(COUNTIF(AN722,"*"&amp;BE$1&amp;"*"),COUNTIF(AN$3:AN722,"*"&amp;BE$1&amp;"*"),""))</f>
        <v/>
      </c>
      <c r="BF722" s="22" t="str">
        <f>IF($AL722="","",IF(COUNTIF(AO722,"*"&amp;BF$1&amp;"*"),COUNTIF(AO$3:AO722,"*"&amp;BF$1&amp;"*"),""))</f>
        <v/>
      </c>
      <c r="BG722" s="83" t="str">
        <f t="shared" si="357"/>
        <v/>
      </c>
      <c r="BH722" s="22" t="str">
        <f t="shared" si="358"/>
        <v/>
      </c>
      <c r="BI722" s="22" t="str">
        <f t="shared" si="359"/>
        <v/>
      </c>
      <c r="BK722" s="22" t="str">
        <f>IF($BK$1&gt;=1+MAX($BK$3:BK721),1+MAX($BK$3:BK721),"")</f>
        <v/>
      </c>
      <c r="BL722" s="22" t="str">
        <f t="shared" si="376"/>
        <v/>
      </c>
      <c r="BM722" s="22" t="str">
        <f t="shared" si="376"/>
        <v/>
      </c>
      <c r="BN722" s="22" t="str">
        <f t="shared" si="376"/>
        <v/>
      </c>
      <c r="BO722" s="22" t="str">
        <f t="shared" si="376"/>
        <v/>
      </c>
      <c r="BP722" s="22" t="str">
        <f t="shared" si="376"/>
        <v/>
      </c>
      <c r="BQ722" s="22" t="str">
        <f t="shared" si="376"/>
        <v/>
      </c>
      <c r="BR722" s="22" t="str">
        <f t="shared" si="376"/>
        <v/>
      </c>
      <c r="BS722" s="22" t="str">
        <f t="shared" si="376"/>
        <v/>
      </c>
      <c r="BT722" s="22" t="str">
        <f t="shared" si="376"/>
        <v/>
      </c>
      <c r="BU722" s="22" t="str">
        <f t="shared" si="376"/>
        <v/>
      </c>
      <c r="BV722" s="22" t="str">
        <f t="shared" si="376"/>
        <v/>
      </c>
    </row>
    <row r="723" spans="2:74" ht="30" customHeight="1" x14ac:dyDescent="0.2">
      <c r="B723" s="75"/>
      <c r="C723" s="75"/>
      <c r="D723" s="77"/>
      <c r="E723" s="49"/>
      <c r="F723" s="49"/>
      <c r="G723" s="50"/>
      <c r="H723" s="51"/>
      <c r="I723" s="50"/>
      <c r="J723" s="53"/>
      <c r="K723" s="55" t="str">
        <f t="shared" si="360"/>
        <v/>
      </c>
      <c r="L723" s="50" t="str">
        <f t="shared" si="361"/>
        <v/>
      </c>
      <c r="M723" s="50" t="str">
        <f t="shared" si="362"/>
        <v/>
      </c>
      <c r="N723" s="72" t="str">
        <f t="shared" si="363"/>
        <v/>
      </c>
      <c r="O723" s="72" t="str">
        <f t="shared" si="364"/>
        <v/>
      </c>
      <c r="P723" s="51" t="str">
        <f t="shared" si="365"/>
        <v/>
      </c>
      <c r="Q723" s="21"/>
      <c r="R723" s="68" t="str">
        <f t="shared" si="366"/>
        <v/>
      </c>
      <c r="S723" s="51" t="str">
        <f t="shared" si="367"/>
        <v/>
      </c>
      <c r="T723" s="24"/>
      <c r="U723" s="7" t="str">
        <f t="shared" si="352"/>
        <v/>
      </c>
      <c r="V723" s="8" t="str">
        <f t="shared" si="368"/>
        <v/>
      </c>
      <c r="W723" s="21"/>
      <c r="X723" s="14" t="str">
        <f t="shared" si="353"/>
        <v/>
      </c>
      <c r="Y723" s="14" t="str">
        <f t="shared" si="369"/>
        <v/>
      </c>
      <c r="Z723" s="8" t="str">
        <f t="shared" si="370"/>
        <v/>
      </c>
      <c r="AA723" s="24"/>
      <c r="AB723" s="4" t="str">
        <f>IF(B723="","",COUNT(B$3:B723))</f>
        <v/>
      </c>
      <c r="AC723" s="4" t="str">
        <f>IF(C723="","",COUNT(C$3:C723))</f>
        <v/>
      </c>
      <c r="AD723" s="4" t="str">
        <f>IF(D723="","",COUNT(D$3:D723))</f>
        <v/>
      </c>
      <c r="AE723" s="22" t="str">
        <f>IF(E723="","",COUNTA($E$3:E723))</f>
        <v/>
      </c>
      <c r="AF723" s="60" t="str">
        <f>IF(B723="",IF(OR($C723&lt;&gt;"",$D723&lt;&gt;"",$E723&lt;&gt;"",$F723&lt;&gt;""),INDEX(AF$3:AF722,MATCH(MAX(AB$3:AB722),AB$3:AB722,0),0),""),B723)</f>
        <v/>
      </c>
      <c r="AG723" s="60" t="str">
        <f>IF(C723="",IF(OR($B723&lt;&gt;"",$D723&lt;&gt;"",$E723&lt;&gt;"",$F723&lt;&gt;""),INDEX(AG$3:AG722,MATCH(MAX(AC$3:AC722),AC$3:AC722,0),0),""),C723)</f>
        <v/>
      </c>
      <c r="AH723" s="60" t="str">
        <f>IF(D723="",IF(OR($B723&lt;&gt;"",$C723&lt;&gt;"",$E723&lt;&gt;"",$F723&lt;&gt;""),INDEX(AH$3:AH722,MATCH(MAX(AD$3:AD722),AD$3:AD722,0),0),""),D723)</f>
        <v/>
      </c>
      <c r="AI723" s="19" t="str">
        <f t="shared" si="371"/>
        <v/>
      </c>
      <c r="AJ723" s="22" t="str">
        <f>IF(AK723="","",$AK723&amp;"@"&amp;AL723&amp;IF(AL723="","","@"&amp;COUNTIF($AI$3:AI723,AL723)))</f>
        <v/>
      </c>
      <c r="AK723" s="45" t="str">
        <f t="shared" si="372"/>
        <v/>
      </c>
      <c r="AL723" s="5" t="str">
        <f>IF(AI723="",IF(AND(F723&lt;&gt;"",E723=""),INDEX($AI$3:AI722,MATCH(MAX($AE$3:AE722),$AE$3:AE722,0),0),""),AI723)</f>
        <v/>
      </c>
      <c r="AM723" s="22" t="str">
        <f>IF(入力!F723="","",IFERROR(INDEX(設定!$B$3:$B$100003,IFERROR(MATCH("*"&amp;$F723&amp;"*",設定!B$3:B$100003,0),MATCH("*"&amp;$F723&amp;"*",設定!C$3:C$100003,0)),0),入力!F723))&amp;""</f>
        <v/>
      </c>
      <c r="AN723" s="22" t="str">
        <f>IF(AM723="","",IFERROR(IF(入力!I723="",INDEX(設定!$D$3:$D$100003,MATCH("*"&amp;$AM723&amp;"*",設定!B$3:B$100003,0),0),I723),I723))&amp;""</f>
        <v/>
      </c>
      <c r="AO723" s="22" t="str">
        <f t="shared" si="373"/>
        <v/>
      </c>
      <c r="AP723" s="22" t="str">
        <f t="shared" si="374"/>
        <v/>
      </c>
      <c r="AQ723" s="22" t="str">
        <f>IF(AM723="","",IFERROR(IF(入力!H723="",INDEX(設定!$E$3:$X$100003,MATCH("*"&amp;$AM723&amp;"*",設定!B$3:B$100003,0),MATCH($AK723,設定!$E$1:$X$1,1)),H723),H723))</f>
        <v/>
      </c>
      <c r="AR723" s="23" t="str">
        <f t="shared" si="375"/>
        <v/>
      </c>
      <c r="AS723" s="23" t="str">
        <f>IF(AND(AR723&lt;&gt;"",COUNTIF($AJ$3:AJ723,AJ723)=1),SUMIF($AJ$3:$AR$100003,AJ723,$AR$3:$AR$100003),"")</f>
        <v/>
      </c>
      <c r="AT723" s="23" t="str">
        <f>IF(AND(COUNTIF($AK$3:AK723,AK723)=COUNTIF($AK$3:AK100723,AK723),AK723&lt;&gt;""),SUMIF($AK$3:AK723,AK723,$AR$3:AR723),"")</f>
        <v/>
      </c>
      <c r="AU723" s="125"/>
      <c r="AV723" s="22" t="str">
        <f>IF(COUNT(BA723:BF723)=6,MAX($AV$3:AV722)+1,"")</f>
        <v/>
      </c>
      <c r="AW723" s="22" t="str">
        <f>IF(AX723="","",RANK(AX723,$AX$3:$AX$100003,1)+COUNTIF($AX$3:AX723,AX723)-1)</f>
        <v/>
      </c>
      <c r="AX723" s="22" t="str">
        <f t="shared" si="354"/>
        <v/>
      </c>
      <c r="AY723" s="22" t="str">
        <f>IF(AL723="","",IF(COUNTIF($AL$3:AL723,AL723)=1,1+MAX($AY$3:AY722),INDEX($AY$3:AY722,MATCH(AL723,$AL$3:AL723,0),0)))</f>
        <v/>
      </c>
      <c r="AZ723" s="22" t="str">
        <f>IF(AM723="","",IF(COUNTIF($AM$3:AM723,AM723)=1,1+MAX($AZ$3:AZ722),INDEX($AZ$3:AZ722,MATCH(AM723,$AM$3:AM723,0),0)))</f>
        <v/>
      </c>
      <c r="BA723" s="79" t="str">
        <f t="shared" si="355"/>
        <v/>
      </c>
      <c r="BB723" s="79" t="str">
        <f t="shared" si="356"/>
        <v/>
      </c>
      <c r="BC723" s="22" t="str">
        <f>IF($AL723="","",IF(COUNTIF(AL723,"*"&amp;BC$1&amp;"*"),COUNTIF(AL$3:AL723,"*"&amp;BC$1&amp;"*"),""))</f>
        <v/>
      </c>
      <c r="BD723" s="22" t="str">
        <f>IF($AL723="","",IF(COUNTIF(AM723,"*"&amp;BD$1&amp;"*"),COUNTIF(AM$3:AM723,"*"&amp;BD$1&amp;"*"),""))</f>
        <v/>
      </c>
      <c r="BE723" s="22" t="str">
        <f>IF($AL723="","",IF(COUNTIF(AN723,"*"&amp;BE$1&amp;"*"),COUNTIF(AN$3:AN723,"*"&amp;BE$1&amp;"*"),""))</f>
        <v/>
      </c>
      <c r="BF723" s="22" t="str">
        <f>IF($AL723="","",IF(COUNTIF(AO723,"*"&amp;BF$1&amp;"*"),COUNTIF(AO$3:AO723,"*"&amp;BF$1&amp;"*"),""))</f>
        <v/>
      </c>
      <c r="BG723" s="83" t="str">
        <f t="shared" si="357"/>
        <v/>
      </c>
      <c r="BH723" s="22" t="str">
        <f t="shared" si="358"/>
        <v/>
      </c>
      <c r="BI723" s="22" t="str">
        <f t="shared" si="359"/>
        <v/>
      </c>
      <c r="BK723" s="22" t="str">
        <f>IF($BK$1&gt;=1+MAX($BK$3:BK722),1+MAX($BK$3:BK722),"")</f>
        <v/>
      </c>
      <c r="BL723" s="22" t="str">
        <f t="shared" ref="BL723:BV732" si="377">IFERROR(IF($BK723="","",INDEX($AF$3:$AR$100003,MATCH($BK723,INDEX($AV$3:$AW$100003,0,MATCH($BL$1,$AV$2:$AW$2,0)),0),MATCH(BL$2,$AF$2:$AR$2,0))),"")</f>
        <v/>
      </c>
      <c r="BM723" s="22" t="str">
        <f t="shared" si="377"/>
        <v/>
      </c>
      <c r="BN723" s="22" t="str">
        <f t="shared" si="377"/>
        <v/>
      </c>
      <c r="BO723" s="22" t="str">
        <f t="shared" si="377"/>
        <v/>
      </c>
      <c r="BP723" s="22" t="str">
        <f t="shared" si="377"/>
        <v/>
      </c>
      <c r="BQ723" s="22" t="str">
        <f t="shared" si="377"/>
        <v/>
      </c>
      <c r="BR723" s="22" t="str">
        <f t="shared" si="377"/>
        <v/>
      </c>
      <c r="BS723" s="22" t="str">
        <f t="shared" si="377"/>
        <v/>
      </c>
      <c r="BT723" s="22" t="str">
        <f t="shared" si="377"/>
        <v/>
      </c>
      <c r="BU723" s="22" t="str">
        <f t="shared" si="377"/>
        <v/>
      </c>
      <c r="BV723" s="22" t="str">
        <f t="shared" si="377"/>
        <v/>
      </c>
    </row>
    <row r="724" spans="2:74" ht="30" customHeight="1" x14ac:dyDescent="0.2">
      <c r="B724" s="75"/>
      <c r="C724" s="75"/>
      <c r="D724" s="77"/>
      <c r="E724" s="49"/>
      <c r="F724" s="49"/>
      <c r="G724" s="50"/>
      <c r="H724" s="51"/>
      <c r="I724" s="50"/>
      <c r="J724" s="53"/>
      <c r="K724" s="55" t="str">
        <f t="shared" si="360"/>
        <v/>
      </c>
      <c r="L724" s="50" t="str">
        <f t="shared" si="361"/>
        <v/>
      </c>
      <c r="M724" s="50" t="str">
        <f t="shared" si="362"/>
        <v/>
      </c>
      <c r="N724" s="72" t="str">
        <f t="shared" si="363"/>
        <v/>
      </c>
      <c r="O724" s="72" t="str">
        <f t="shared" si="364"/>
        <v/>
      </c>
      <c r="P724" s="51" t="str">
        <f t="shared" si="365"/>
        <v/>
      </c>
      <c r="Q724" s="21"/>
      <c r="R724" s="68" t="str">
        <f t="shared" si="366"/>
        <v/>
      </c>
      <c r="S724" s="51" t="str">
        <f t="shared" si="367"/>
        <v/>
      </c>
      <c r="T724" s="24"/>
      <c r="U724" s="7" t="str">
        <f t="shared" si="352"/>
        <v/>
      </c>
      <c r="V724" s="8" t="str">
        <f t="shared" si="368"/>
        <v/>
      </c>
      <c r="W724" s="21"/>
      <c r="X724" s="14" t="str">
        <f t="shared" si="353"/>
        <v/>
      </c>
      <c r="Y724" s="14" t="str">
        <f t="shared" si="369"/>
        <v/>
      </c>
      <c r="Z724" s="8" t="str">
        <f t="shared" si="370"/>
        <v/>
      </c>
      <c r="AA724" s="24"/>
      <c r="AB724" s="4" t="str">
        <f>IF(B724="","",COUNT(B$3:B724))</f>
        <v/>
      </c>
      <c r="AC724" s="4" t="str">
        <f>IF(C724="","",COUNT(C$3:C724))</f>
        <v/>
      </c>
      <c r="AD724" s="4" t="str">
        <f>IF(D724="","",COUNT(D$3:D724))</f>
        <v/>
      </c>
      <c r="AE724" s="22" t="str">
        <f>IF(E724="","",COUNTA($E$3:E724))</f>
        <v/>
      </c>
      <c r="AF724" s="60" t="str">
        <f>IF(B724="",IF(OR($C724&lt;&gt;"",$D724&lt;&gt;"",$E724&lt;&gt;"",$F724&lt;&gt;""),INDEX(AF$3:AF723,MATCH(MAX(AB$3:AB723),AB$3:AB723,0),0),""),B724)</f>
        <v/>
      </c>
      <c r="AG724" s="60" t="str">
        <f>IF(C724="",IF(OR($B724&lt;&gt;"",$D724&lt;&gt;"",$E724&lt;&gt;"",$F724&lt;&gt;""),INDEX(AG$3:AG723,MATCH(MAX(AC$3:AC723),AC$3:AC723,0),0),""),C724)</f>
        <v/>
      </c>
      <c r="AH724" s="60" t="str">
        <f>IF(D724="",IF(OR($B724&lt;&gt;"",$C724&lt;&gt;"",$E724&lt;&gt;"",$F724&lt;&gt;""),INDEX(AH$3:AH723,MATCH(MAX(AD$3:AD723),AD$3:AD723,0),0),""),D724)</f>
        <v/>
      </c>
      <c r="AI724" s="19" t="str">
        <f t="shared" si="371"/>
        <v/>
      </c>
      <c r="AJ724" s="22" t="str">
        <f>IF(AK724="","",$AK724&amp;"@"&amp;AL724&amp;IF(AL724="","","@"&amp;COUNTIF($AI$3:AI724,AL724)))</f>
        <v/>
      </c>
      <c r="AK724" s="45" t="str">
        <f t="shared" si="372"/>
        <v/>
      </c>
      <c r="AL724" s="5" t="str">
        <f>IF(AI724="",IF(AND(F724&lt;&gt;"",E724=""),INDEX($AI$3:AI723,MATCH(MAX($AE$3:AE723),$AE$3:AE723,0),0),""),AI724)</f>
        <v/>
      </c>
      <c r="AM724" s="22" t="str">
        <f>IF(入力!F724="","",IFERROR(INDEX(設定!$B$3:$B$100003,IFERROR(MATCH("*"&amp;$F724&amp;"*",設定!B$3:B$100003,0),MATCH("*"&amp;$F724&amp;"*",設定!C$3:C$100003,0)),0),入力!F724))&amp;""</f>
        <v/>
      </c>
      <c r="AN724" s="22" t="str">
        <f>IF(AM724="","",IFERROR(IF(入力!I724="",INDEX(設定!$D$3:$D$100003,MATCH("*"&amp;$AM724&amp;"*",設定!B$3:B$100003,0),0),I724),I724))&amp;""</f>
        <v/>
      </c>
      <c r="AO724" s="22" t="str">
        <f t="shared" si="373"/>
        <v/>
      </c>
      <c r="AP724" s="22" t="str">
        <f t="shared" si="374"/>
        <v/>
      </c>
      <c r="AQ724" s="22" t="str">
        <f>IF(AM724="","",IFERROR(IF(入力!H724="",INDEX(設定!$E$3:$X$100003,MATCH("*"&amp;$AM724&amp;"*",設定!B$3:B$100003,0),MATCH($AK724,設定!$E$1:$X$1,1)),H724),H724))</f>
        <v/>
      </c>
      <c r="AR724" s="23" t="str">
        <f t="shared" si="375"/>
        <v/>
      </c>
      <c r="AS724" s="23" t="str">
        <f>IF(AND(AR724&lt;&gt;"",COUNTIF($AJ$3:AJ724,AJ724)=1),SUMIF($AJ$3:$AR$100003,AJ724,$AR$3:$AR$100003),"")</f>
        <v/>
      </c>
      <c r="AT724" s="23" t="str">
        <f>IF(AND(COUNTIF($AK$3:AK724,AK724)=COUNTIF($AK$3:AK100724,AK724),AK724&lt;&gt;""),SUMIF($AK$3:AK724,AK724,$AR$3:AR724),"")</f>
        <v/>
      </c>
      <c r="AU724" s="125"/>
      <c r="AV724" s="22" t="str">
        <f>IF(COUNT(BA724:BF724)=6,MAX($AV$3:AV723)+1,"")</f>
        <v/>
      </c>
      <c r="AW724" s="22" t="str">
        <f>IF(AX724="","",RANK(AX724,$AX$3:$AX$100003,1)+COUNTIF($AX$3:AX724,AX724)-1)</f>
        <v/>
      </c>
      <c r="AX724" s="22" t="str">
        <f t="shared" si="354"/>
        <v/>
      </c>
      <c r="AY724" s="22" t="str">
        <f>IF(AL724="","",IF(COUNTIF($AL$3:AL724,AL724)=1,1+MAX($AY$3:AY723),INDEX($AY$3:AY723,MATCH(AL724,$AL$3:AL724,0),0)))</f>
        <v/>
      </c>
      <c r="AZ724" s="22" t="str">
        <f>IF(AM724="","",IF(COUNTIF($AM$3:AM724,AM724)=1,1+MAX($AZ$3:AZ723),INDEX($AZ$3:AZ723,MATCH(AM724,$AM$3:AM724,0),0)))</f>
        <v/>
      </c>
      <c r="BA724" s="79" t="str">
        <f t="shared" si="355"/>
        <v/>
      </c>
      <c r="BB724" s="79" t="str">
        <f t="shared" si="356"/>
        <v/>
      </c>
      <c r="BC724" s="22" t="str">
        <f>IF($AL724="","",IF(COUNTIF(AL724,"*"&amp;BC$1&amp;"*"),COUNTIF(AL$3:AL724,"*"&amp;BC$1&amp;"*"),""))</f>
        <v/>
      </c>
      <c r="BD724" s="22" t="str">
        <f>IF($AL724="","",IF(COUNTIF(AM724,"*"&amp;BD$1&amp;"*"),COUNTIF(AM$3:AM724,"*"&amp;BD$1&amp;"*"),""))</f>
        <v/>
      </c>
      <c r="BE724" s="22" t="str">
        <f>IF($AL724="","",IF(COUNTIF(AN724,"*"&amp;BE$1&amp;"*"),COUNTIF(AN$3:AN724,"*"&amp;BE$1&amp;"*"),""))</f>
        <v/>
      </c>
      <c r="BF724" s="22" t="str">
        <f>IF($AL724="","",IF(COUNTIF(AO724,"*"&amp;BF$1&amp;"*"),COUNTIF(AO$3:AO724,"*"&amp;BF$1&amp;"*"),""))</f>
        <v/>
      </c>
      <c r="BG724" s="83" t="str">
        <f t="shared" si="357"/>
        <v/>
      </c>
      <c r="BH724" s="22" t="str">
        <f t="shared" si="358"/>
        <v/>
      </c>
      <c r="BI724" s="22" t="str">
        <f t="shared" si="359"/>
        <v/>
      </c>
      <c r="BK724" s="22" t="str">
        <f>IF($BK$1&gt;=1+MAX($BK$3:BK723),1+MAX($BK$3:BK723),"")</f>
        <v/>
      </c>
      <c r="BL724" s="22" t="str">
        <f t="shared" si="377"/>
        <v/>
      </c>
      <c r="BM724" s="22" t="str">
        <f t="shared" si="377"/>
        <v/>
      </c>
      <c r="BN724" s="22" t="str">
        <f t="shared" si="377"/>
        <v/>
      </c>
      <c r="BO724" s="22" t="str">
        <f t="shared" si="377"/>
        <v/>
      </c>
      <c r="BP724" s="22" t="str">
        <f t="shared" si="377"/>
        <v/>
      </c>
      <c r="BQ724" s="22" t="str">
        <f t="shared" si="377"/>
        <v/>
      </c>
      <c r="BR724" s="22" t="str">
        <f t="shared" si="377"/>
        <v/>
      </c>
      <c r="BS724" s="22" t="str">
        <f t="shared" si="377"/>
        <v/>
      </c>
      <c r="BT724" s="22" t="str">
        <f t="shared" si="377"/>
        <v/>
      </c>
      <c r="BU724" s="22" t="str">
        <f t="shared" si="377"/>
        <v/>
      </c>
      <c r="BV724" s="22" t="str">
        <f t="shared" si="377"/>
        <v/>
      </c>
    </row>
    <row r="725" spans="2:74" ht="30" customHeight="1" x14ac:dyDescent="0.2">
      <c r="B725" s="75"/>
      <c r="C725" s="75"/>
      <c r="D725" s="77"/>
      <c r="E725" s="49"/>
      <c r="F725" s="49"/>
      <c r="G725" s="50"/>
      <c r="H725" s="51"/>
      <c r="I725" s="50"/>
      <c r="J725" s="53"/>
      <c r="K725" s="55" t="str">
        <f t="shared" si="360"/>
        <v/>
      </c>
      <c r="L725" s="50" t="str">
        <f t="shared" si="361"/>
        <v/>
      </c>
      <c r="M725" s="50" t="str">
        <f t="shared" si="362"/>
        <v/>
      </c>
      <c r="N725" s="72" t="str">
        <f t="shared" si="363"/>
        <v/>
      </c>
      <c r="O725" s="72" t="str">
        <f t="shared" si="364"/>
        <v/>
      </c>
      <c r="P725" s="51" t="str">
        <f t="shared" si="365"/>
        <v/>
      </c>
      <c r="Q725" s="21"/>
      <c r="R725" s="68" t="str">
        <f t="shared" si="366"/>
        <v/>
      </c>
      <c r="S725" s="51" t="str">
        <f t="shared" si="367"/>
        <v/>
      </c>
      <c r="T725" s="24"/>
      <c r="U725" s="7" t="str">
        <f t="shared" si="352"/>
        <v/>
      </c>
      <c r="V725" s="8" t="str">
        <f t="shared" si="368"/>
        <v/>
      </c>
      <c r="W725" s="21"/>
      <c r="X725" s="14" t="str">
        <f t="shared" si="353"/>
        <v/>
      </c>
      <c r="Y725" s="14" t="str">
        <f t="shared" si="369"/>
        <v/>
      </c>
      <c r="Z725" s="8" t="str">
        <f t="shared" si="370"/>
        <v/>
      </c>
      <c r="AA725" s="24"/>
      <c r="AB725" s="4" t="str">
        <f>IF(B725="","",COUNT(B$3:B725))</f>
        <v/>
      </c>
      <c r="AC725" s="4" t="str">
        <f>IF(C725="","",COUNT(C$3:C725))</f>
        <v/>
      </c>
      <c r="AD725" s="4" t="str">
        <f>IF(D725="","",COUNT(D$3:D725))</f>
        <v/>
      </c>
      <c r="AE725" s="22" t="str">
        <f>IF(E725="","",COUNTA($E$3:E725))</f>
        <v/>
      </c>
      <c r="AF725" s="60" t="str">
        <f>IF(B725="",IF(OR($C725&lt;&gt;"",$D725&lt;&gt;"",$E725&lt;&gt;"",$F725&lt;&gt;""),INDEX(AF$3:AF724,MATCH(MAX(AB$3:AB724),AB$3:AB724,0),0),""),B725)</f>
        <v/>
      </c>
      <c r="AG725" s="60" t="str">
        <f>IF(C725="",IF(OR($B725&lt;&gt;"",$D725&lt;&gt;"",$E725&lt;&gt;"",$F725&lt;&gt;""),INDEX(AG$3:AG724,MATCH(MAX(AC$3:AC724),AC$3:AC724,0),0),""),C725)</f>
        <v/>
      </c>
      <c r="AH725" s="60" t="str">
        <f>IF(D725="",IF(OR($B725&lt;&gt;"",$C725&lt;&gt;"",$E725&lt;&gt;"",$F725&lt;&gt;""),INDEX(AH$3:AH724,MATCH(MAX(AD$3:AD724),AD$3:AD724,0),0),""),D725)</f>
        <v/>
      </c>
      <c r="AI725" s="19" t="str">
        <f t="shared" si="371"/>
        <v/>
      </c>
      <c r="AJ725" s="22" t="str">
        <f>IF(AK725="","",$AK725&amp;"@"&amp;AL725&amp;IF(AL725="","","@"&amp;COUNTIF($AI$3:AI725,AL725)))</f>
        <v/>
      </c>
      <c r="AK725" s="45" t="str">
        <f t="shared" si="372"/>
        <v/>
      </c>
      <c r="AL725" s="5" t="str">
        <f>IF(AI725="",IF(AND(F725&lt;&gt;"",E725=""),INDEX($AI$3:AI724,MATCH(MAX($AE$3:AE724),$AE$3:AE724,0),0),""),AI725)</f>
        <v/>
      </c>
      <c r="AM725" s="22" t="str">
        <f>IF(入力!F725="","",IFERROR(INDEX(設定!$B$3:$B$100003,IFERROR(MATCH("*"&amp;$F725&amp;"*",設定!B$3:B$100003,0),MATCH("*"&amp;$F725&amp;"*",設定!C$3:C$100003,0)),0),入力!F725))&amp;""</f>
        <v/>
      </c>
      <c r="AN725" s="22" t="str">
        <f>IF(AM725="","",IFERROR(IF(入力!I725="",INDEX(設定!$D$3:$D$100003,MATCH("*"&amp;$AM725&amp;"*",設定!B$3:B$100003,0),0),I725),I725))&amp;""</f>
        <v/>
      </c>
      <c r="AO725" s="22" t="str">
        <f t="shared" si="373"/>
        <v/>
      </c>
      <c r="AP725" s="22" t="str">
        <f t="shared" si="374"/>
        <v/>
      </c>
      <c r="AQ725" s="22" t="str">
        <f>IF(AM725="","",IFERROR(IF(入力!H725="",INDEX(設定!$E$3:$X$100003,MATCH("*"&amp;$AM725&amp;"*",設定!B$3:B$100003,0),MATCH($AK725,設定!$E$1:$X$1,1)),H725),H725))</f>
        <v/>
      </c>
      <c r="AR725" s="23" t="str">
        <f t="shared" si="375"/>
        <v/>
      </c>
      <c r="AS725" s="23" t="str">
        <f>IF(AND(AR725&lt;&gt;"",COUNTIF($AJ$3:AJ725,AJ725)=1),SUMIF($AJ$3:$AR$100003,AJ725,$AR$3:$AR$100003),"")</f>
        <v/>
      </c>
      <c r="AT725" s="23" t="str">
        <f>IF(AND(COUNTIF($AK$3:AK725,AK725)=COUNTIF($AK$3:AK100725,AK725),AK725&lt;&gt;""),SUMIF($AK$3:AK725,AK725,$AR$3:AR725),"")</f>
        <v/>
      </c>
      <c r="AU725" s="125"/>
      <c r="AV725" s="22" t="str">
        <f>IF(COUNT(BA725:BF725)=6,MAX($AV$3:AV724)+1,"")</f>
        <v/>
      </c>
      <c r="AW725" s="22" t="str">
        <f>IF(AX725="","",RANK(AX725,$AX$3:$AX$100003,1)+COUNTIF($AX$3:AX725,AX725)-1)</f>
        <v/>
      </c>
      <c r="AX725" s="22" t="str">
        <f t="shared" si="354"/>
        <v/>
      </c>
      <c r="AY725" s="22" t="str">
        <f>IF(AL725="","",IF(COUNTIF($AL$3:AL725,AL725)=1,1+MAX($AY$3:AY724),INDEX($AY$3:AY724,MATCH(AL725,$AL$3:AL725,0),0)))</f>
        <v/>
      </c>
      <c r="AZ725" s="22" t="str">
        <f>IF(AM725="","",IF(COUNTIF($AM$3:AM725,AM725)=1,1+MAX($AZ$3:AZ724),INDEX($AZ$3:AZ724,MATCH(AM725,$AM$3:AM725,0),0)))</f>
        <v/>
      </c>
      <c r="BA725" s="79" t="str">
        <f t="shared" si="355"/>
        <v/>
      </c>
      <c r="BB725" s="79" t="str">
        <f t="shared" si="356"/>
        <v/>
      </c>
      <c r="BC725" s="22" t="str">
        <f>IF($AL725="","",IF(COUNTIF(AL725,"*"&amp;BC$1&amp;"*"),COUNTIF(AL$3:AL725,"*"&amp;BC$1&amp;"*"),""))</f>
        <v/>
      </c>
      <c r="BD725" s="22" t="str">
        <f>IF($AL725="","",IF(COUNTIF(AM725,"*"&amp;BD$1&amp;"*"),COUNTIF(AM$3:AM725,"*"&amp;BD$1&amp;"*"),""))</f>
        <v/>
      </c>
      <c r="BE725" s="22" t="str">
        <f>IF($AL725="","",IF(COUNTIF(AN725,"*"&amp;BE$1&amp;"*"),COUNTIF(AN$3:AN725,"*"&amp;BE$1&amp;"*"),""))</f>
        <v/>
      </c>
      <c r="BF725" s="22" t="str">
        <f>IF($AL725="","",IF(COUNTIF(AO725,"*"&amp;BF$1&amp;"*"),COUNTIF(AO$3:AO725,"*"&amp;BF$1&amp;"*"),""))</f>
        <v/>
      </c>
      <c r="BG725" s="83" t="str">
        <f t="shared" si="357"/>
        <v/>
      </c>
      <c r="BH725" s="22" t="str">
        <f t="shared" si="358"/>
        <v/>
      </c>
      <c r="BI725" s="22" t="str">
        <f t="shared" si="359"/>
        <v/>
      </c>
      <c r="BK725" s="22" t="str">
        <f>IF($BK$1&gt;=1+MAX($BK$3:BK724),1+MAX($BK$3:BK724),"")</f>
        <v/>
      </c>
      <c r="BL725" s="22" t="str">
        <f t="shared" si="377"/>
        <v/>
      </c>
      <c r="BM725" s="22" t="str">
        <f t="shared" si="377"/>
        <v/>
      </c>
      <c r="BN725" s="22" t="str">
        <f t="shared" si="377"/>
        <v/>
      </c>
      <c r="BO725" s="22" t="str">
        <f t="shared" si="377"/>
        <v/>
      </c>
      <c r="BP725" s="22" t="str">
        <f t="shared" si="377"/>
        <v/>
      </c>
      <c r="BQ725" s="22" t="str">
        <f t="shared" si="377"/>
        <v/>
      </c>
      <c r="BR725" s="22" t="str">
        <f t="shared" si="377"/>
        <v/>
      </c>
      <c r="BS725" s="22" t="str">
        <f t="shared" si="377"/>
        <v/>
      </c>
      <c r="BT725" s="22" t="str">
        <f t="shared" si="377"/>
        <v/>
      </c>
      <c r="BU725" s="22" t="str">
        <f t="shared" si="377"/>
        <v/>
      </c>
      <c r="BV725" s="22" t="str">
        <f t="shared" si="377"/>
        <v/>
      </c>
    </row>
    <row r="726" spans="2:74" ht="30" customHeight="1" x14ac:dyDescent="0.2">
      <c r="B726" s="75"/>
      <c r="C726" s="75"/>
      <c r="D726" s="77"/>
      <c r="E726" s="49"/>
      <c r="F726" s="49"/>
      <c r="G726" s="50"/>
      <c r="H726" s="51"/>
      <c r="I726" s="50"/>
      <c r="J726" s="53"/>
      <c r="K726" s="55" t="str">
        <f t="shared" si="360"/>
        <v/>
      </c>
      <c r="L726" s="50" t="str">
        <f t="shared" si="361"/>
        <v/>
      </c>
      <c r="M726" s="50" t="str">
        <f t="shared" si="362"/>
        <v/>
      </c>
      <c r="N726" s="72" t="str">
        <f t="shared" si="363"/>
        <v/>
      </c>
      <c r="O726" s="72" t="str">
        <f t="shared" si="364"/>
        <v/>
      </c>
      <c r="P726" s="51" t="str">
        <f t="shared" si="365"/>
        <v/>
      </c>
      <c r="Q726" s="21"/>
      <c r="R726" s="68" t="str">
        <f t="shared" si="366"/>
        <v/>
      </c>
      <c r="S726" s="51" t="str">
        <f t="shared" si="367"/>
        <v/>
      </c>
      <c r="T726" s="24"/>
      <c r="U726" s="7" t="str">
        <f t="shared" si="352"/>
        <v/>
      </c>
      <c r="V726" s="8" t="str">
        <f t="shared" si="368"/>
        <v/>
      </c>
      <c r="W726" s="21"/>
      <c r="X726" s="14" t="str">
        <f t="shared" si="353"/>
        <v/>
      </c>
      <c r="Y726" s="14" t="str">
        <f t="shared" si="369"/>
        <v/>
      </c>
      <c r="Z726" s="8" t="str">
        <f t="shared" si="370"/>
        <v/>
      </c>
      <c r="AA726" s="24"/>
      <c r="AB726" s="4" t="str">
        <f>IF(B726="","",COUNT(B$3:B726))</f>
        <v/>
      </c>
      <c r="AC726" s="4" t="str">
        <f>IF(C726="","",COUNT(C$3:C726))</f>
        <v/>
      </c>
      <c r="AD726" s="4" t="str">
        <f>IF(D726="","",COUNT(D$3:D726))</f>
        <v/>
      </c>
      <c r="AE726" s="22" t="str">
        <f>IF(E726="","",COUNTA($E$3:E726))</f>
        <v/>
      </c>
      <c r="AF726" s="60" t="str">
        <f>IF(B726="",IF(OR($C726&lt;&gt;"",$D726&lt;&gt;"",$E726&lt;&gt;"",$F726&lt;&gt;""),INDEX(AF$3:AF725,MATCH(MAX(AB$3:AB725),AB$3:AB725,0),0),""),B726)</f>
        <v/>
      </c>
      <c r="AG726" s="60" t="str">
        <f>IF(C726="",IF(OR($B726&lt;&gt;"",$D726&lt;&gt;"",$E726&lt;&gt;"",$F726&lt;&gt;""),INDEX(AG$3:AG725,MATCH(MAX(AC$3:AC725),AC$3:AC725,0),0),""),C726)</f>
        <v/>
      </c>
      <c r="AH726" s="60" t="str">
        <f>IF(D726="",IF(OR($B726&lt;&gt;"",$C726&lt;&gt;"",$E726&lt;&gt;"",$F726&lt;&gt;""),INDEX(AH$3:AH725,MATCH(MAX(AD$3:AD725),AD$3:AD725,0),0),""),D726)</f>
        <v/>
      </c>
      <c r="AI726" s="19" t="str">
        <f t="shared" si="371"/>
        <v/>
      </c>
      <c r="AJ726" s="22" t="str">
        <f>IF(AK726="","",$AK726&amp;"@"&amp;AL726&amp;IF(AL726="","","@"&amp;COUNTIF($AI$3:AI726,AL726)))</f>
        <v/>
      </c>
      <c r="AK726" s="45" t="str">
        <f t="shared" si="372"/>
        <v/>
      </c>
      <c r="AL726" s="5" t="str">
        <f>IF(AI726="",IF(AND(F726&lt;&gt;"",E726=""),INDEX($AI$3:AI725,MATCH(MAX($AE$3:AE725),$AE$3:AE725,0),0),""),AI726)</f>
        <v/>
      </c>
      <c r="AM726" s="22" t="str">
        <f>IF(入力!F726="","",IFERROR(INDEX(設定!$B$3:$B$100003,IFERROR(MATCH("*"&amp;$F726&amp;"*",設定!B$3:B$100003,0),MATCH("*"&amp;$F726&amp;"*",設定!C$3:C$100003,0)),0),入力!F726))&amp;""</f>
        <v/>
      </c>
      <c r="AN726" s="22" t="str">
        <f>IF(AM726="","",IFERROR(IF(入力!I726="",INDEX(設定!$D$3:$D$100003,MATCH("*"&amp;$AM726&amp;"*",設定!B$3:B$100003,0),0),I726),I726))&amp;""</f>
        <v/>
      </c>
      <c r="AO726" s="22" t="str">
        <f t="shared" si="373"/>
        <v/>
      </c>
      <c r="AP726" s="22" t="str">
        <f t="shared" si="374"/>
        <v/>
      </c>
      <c r="AQ726" s="22" t="str">
        <f>IF(AM726="","",IFERROR(IF(入力!H726="",INDEX(設定!$E$3:$X$100003,MATCH("*"&amp;$AM726&amp;"*",設定!B$3:B$100003,0),MATCH($AK726,設定!$E$1:$X$1,1)),H726),H726))</f>
        <v/>
      </c>
      <c r="AR726" s="23" t="str">
        <f t="shared" si="375"/>
        <v/>
      </c>
      <c r="AS726" s="23" t="str">
        <f>IF(AND(AR726&lt;&gt;"",COUNTIF($AJ$3:AJ726,AJ726)=1),SUMIF($AJ$3:$AR$100003,AJ726,$AR$3:$AR$100003),"")</f>
        <v/>
      </c>
      <c r="AT726" s="23" t="str">
        <f>IF(AND(COUNTIF($AK$3:AK726,AK726)=COUNTIF($AK$3:AK100726,AK726),AK726&lt;&gt;""),SUMIF($AK$3:AK726,AK726,$AR$3:AR726),"")</f>
        <v/>
      </c>
      <c r="AU726" s="125"/>
      <c r="AV726" s="22" t="str">
        <f>IF(COUNT(BA726:BF726)=6,MAX($AV$3:AV725)+1,"")</f>
        <v/>
      </c>
      <c r="AW726" s="22" t="str">
        <f>IF(AX726="","",RANK(AX726,$AX$3:$AX$100003,1)+COUNTIF($AX$3:AX726,AX726)-1)</f>
        <v/>
      </c>
      <c r="AX726" s="22" t="str">
        <f t="shared" si="354"/>
        <v/>
      </c>
      <c r="AY726" s="22" t="str">
        <f>IF(AL726="","",IF(COUNTIF($AL$3:AL726,AL726)=1,1+MAX($AY$3:AY725),INDEX($AY$3:AY725,MATCH(AL726,$AL$3:AL726,0),0)))</f>
        <v/>
      </c>
      <c r="AZ726" s="22" t="str">
        <f>IF(AM726="","",IF(COUNTIF($AM$3:AM726,AM726)=1,1+MAX($AZ$3:AZ725),INDEX($AZ$3:AZ725,MATCH(AM726,$AM$3:AM726,0),0)))</f>
        <v/>
      </c>
      <c r="BA726" s="79" t="str">
        <f t="shared" si="355"/>
        <v/>
      </c>
      <c r="BB726" s="79" t="str">
        <f t="shared" si="356"/>
        <v/>
      </c>
      <c r="BC726" s="22" t="str">
        <f>IF($AL726="","",IF(COUNTIF(AL726,"*"&amp;BC$1&amp;"*"),COUNTIF(AL$3:AL726,"*"&amp;BC$1&amp;"*"),""))</f>
        <v/>
      </c>
      <c r="BD726" s="22" t="str">
        <f>IF($AL726="","",IF(COUNTIF(AM726,"*"&amp;BD$1&amp;"*"),COUNTIF(AM$3:AM726,"*"&amp;BD$1&amp;"*"),""))</f>
        <v/>
      </c>
      <c r="BE726" s="22" t="str">
        <f>IF($AL726="","",IF(COUNTIF(AN726,"*"&amp;BE$1&amp;"*"),COUNTIF(AN$3:AN726,"*"&amp;BE$1&amp;"*"),""))</f>
        <v/>
      </c>
      <c r="BF726" s="22" t="str">
        <f>IF($AL726="","",IF(COUNTIF(AO726,"*"&amp;BF$1&amp;"*"),COUNTIF(AO$3:AO726,"*"&amp;BF$1&amp;"*"),""))</f>
        <v/>
      </c>
      <c r="BG726" s="83" t="str">
        <f t="shared" si="357"/>
        <v/>
      </c>
      <c r="BH726" s="22" t="str">
        <f t="shared" si="358"/>
        <v/>
      </c>
      <c r="BI726" s="22" t="str">
        <f t="shared" si="359"/>
        <v/>
      </c>
      <c r="BK726" s="22" t="str">
        <f>IF($BK$1&gt;=1+MAX($BK$3:BK725),1+MAX($BK$3:BK725),"")</f>
        <v/>
      </c>
      <c r="BL726" s="22" t="str">
        <f t="shared" si="377"/>
        <v/>
      </c>
      <c r="BM726" s="22" t="str">
        <f t="shared" si="377"/>
        <v/>
      </c>
      <c r="BN726" s="22" t="str">
        <f t="shared" si="377"/>
        <v/>
      </c>
      <c r="BO726" s="22" t="str">
        <f t="shared" si="377"/>
        <v/>
      </c>
      <c r="BP726" s="22" t="str">
        <f t="shared" si="377"/>
        <v/>
      </c>
      <c r="BQ726" s="22" t="str">
        <f t="shared" si="377"/>
        <v/>
      </c>
      <c r="BR726" s="22" t="str">
        <f t="shared" si="377"/>
        <v/>
      </c>
      <c r="BS726" s="22" t="str">
        <f t="shared" si="377"/>
        <v/>
      </c>
      <c r="BT726" s="22" t="str">
        <f t="shared" si="377"/>
        <v/>
      </c>
      <c r="BU726" s="22" t="str">
        <f t="shared" si="377"/>
        <v/>
      </c>
      <c r="BV726" s="22" t="str">
        <f t="shared" si="377"/>
        <v/>
      </c>
    </row>
    <row r="727" spans="2:74" ht="30" customHeight="1" x14ac:dyDescent="0.2">
      <c r="B727" s="75"/>
      <c r="C727" s="75"/>
      <c r="D727" s="77"/>
      <c r="E727" s="49"/>
      <c r="F727" s="49"/>
      <c r="G727" s="50"/>
      <c r="H727" s="51"/>
      <c r="I727" s="50"/>
      <c r="J727" s="53"/>
      <c r="K727" s="55" t="str">
        <f t="shared" si="360"/>
        <v/>
      </c>
      <c r="L727" s="50" t="str">
        <f t="shared" si="361"/>
        <v/>
      </c>
      <c r="M727" s="50" t="str">
        <f t="shared" si="362"/>
        <v/>
      </c>
      <c r="N727" s="72" t="str">
        <f t="shared" si="363"/>
        <v/>
      </c>
      <c r="O727" s="72" t="str">
        <f t="shared" si="364"/>
        <v/>
      </c>
      <c r="P727" s="51" t="str">
        <f t="shared" si="365"/>
        <v/>
      </c>
      <c r="Q727" s="21"/>
      <c r="R727" s="68" t="str">
        <f t="shared" si="366"/>
        <v/>
      </c>
      <c r="S727" s="51" t="str">
        <f t="shared" si="367"/>
        <v/>
      </c>
      <c r="T727" s="24"/>
      <c r="U727" s="7" t="str">
        <f t="shared" si="352"/>
        <v/>
      </c>
      <c r="V727" s="8" t="str">
        <f t="shared" si="368"/>
        <v/>
      </c>
      <c r="W727" s="21"/>
      <c r="X727" s="14" t="str">
        <f t="shared" si="353"/>
        <v/>
      </c>
      <c r="Y727" s="14" t="str">
        <f t="shared" si="369"/>
        <v/>
      </c>
      <c r="Z727" s="8" t="str">
        <f t="shared" si="370"/>
        <v/>
      </c>
      <c r="AA727" s="24"/>
      <c r="AB727" s="4" t="str">
        <f>IF(B727="","",COUNT(B$3:B727))</f>
        <v/>
      </c>
      <c r="AC727" s="4" t="str">
        <f>IF(C727="","",COUNT(C$3:C727))</f>
        <v/>
      </c>
      <c r="AD727" s="4" t="str">
        <f>IF(D727="","",COUNT(D$3:D727))</f>
        <v/>
      </c>
      <c r="AE727" s="22" t="str">
        <f>IF(E727="","",COUNTA($E$3:E727))</f>
        <v/>
      </c>
      <c r="AF727" s="60" t="str">
        <f>IF(B727="",IF(OR($C727&lt;&gt;"",$D727&lt;&gt;"",$E727&lt;&gt;"",$F727&lt;&gt;""),INDEX(AF$3:AF726,MATCH(MAX(AB$3:AB726),AB$3:AB726,0),0),""),B727)</f>
        <v/>
      </c>
      <c r="AG727" s="60" t="str">
        <f>IF(C727="",IF(OR($B727&lt;&gt;"",$D727&lt;&gt;"",$E727&lt;&gt;"",$F727&lt;&gt;""),INDEX(AG$3:AG726,MATCH(MAX(AC$3:AC726),AC$3:AC726,0),0),""),C727)</f>
        <v/>
      </c>
      <c r="AH727" s="60" t="str">
        <f>IF(D727="",IF(OR($B727&lt;&gt;"",$C727&lt;&gt;"",$E727&lt;&gt;"",$F727&lt;&gt;""),INDEX(AH$3:AH726,MATCH(MAX(AD$3:AD726),AD$3:AD726,0),0),""),D727)</f>
        <v/>
      </c>
      <c r="AI727" s="19" t="str">
        <f t="shared" si="371"/>
        <v/>
      </c>
      <c r="AJ727" s="22" t="str">
        <f>IF(AK727="","",$AK727&amp;"@"&amp;AL727&amp;IF(AL727="","","@"&amp;COUNTIF($AI$3:AI727,AL727)))</f>
        <v/>
      </c>
      <c r="AK727" s="45" t="str">
        <f t="shared" si="372"/>
        <v/>
      </c>
      <c r="AL727" s="5" t="str">
        <f>IF(AI727="",IF(AND(F727&lt;&gt;"",E727=""),INDEX($AI$3:AI726,MATCH(MAX($AE$3:AE726),$AE$3:AE726,0),0),""),AI727)</f>
        <v/>
      </c>
      <c r="AM727" s="22" t="str">
        <f>IF(入力!F727="","",IFERROR(INDEX(設定!$B$3:$B$100003,IFERROR(MATCH("*"&amp;$F727&amp;"*",設定!B$3:B$100003,0),MATCH("*"&amp;$F727&amp;"*",設定!C$3:C$100003,0)),0),入力!F727))&amp;""</f>
        <v/>
      </c>
      <c r="AN727" s="22" t="str">
        <f>IF(AM727="","",IFERROR(IF(入力!I727="",INDEX(設定!$D$3:$D$100003,MATCH("*"&amp;$AM727&amp;"*",設定!B$3:B$100003,0),0),I727),I727))&amp;""</f>
        <v/>
      </c>
      <c r="AO727" s="22" t="str">
        <f t="shared" si="373"/>
        <v/>
      </c>
      <c r="AP727" s="22" t="str">
        <f t="shared" si="374"/>
        <v/>
      </c>
      <c r="AQ727" s="22" t="str">
        <f>IF(AM727="","",IFERROR(IF(入力!H727="",INDEX(設定!$E$3:$X$100003,MATCH("*"&amp;$AM727&amp;"*",設定!B$3:B$100003,0),MATCH($AK727,設定!$E$1:$X$1,1)),H727),H727))</f>
        <v/>
      </c>
      <c r="AR727" s="23" t="str">
        <f t="shared" si="375"/>
        <v/>
      </c>
      <c r="AS727" s="23" t="str">
        <f>IF(AND(AR727&lt;&gt;"",COUNTIF($AJ$3:AJ727,AJ727)=1),SUMIF($AJ$3:$AR$100003,AJ727,$AR$3:$AR$100003),"")</f>
        <v/>
      </c>
      <c r="AT727" s="23" t="str">
        <f>IF(AND(COUNTIF($AK$3:AK727,AK727)=COUNTIF($AK$3:AK100727,AK727),AK727&lt;&gt;""),SUMIF($AK$3:AK727,AK727,$AR$3:AR727),"")</f>
        <v/>
      </c>
      <c r="AU727" s="125"/>
      <c r="AV727" s="22" t="str">
        <f>IF(COUNT(BA727:BF727)=6,MAX($AV$3:AV726)+1,"")</f>
        <v/>
      </c>
      <c r="AW727" s="22" t="str">
        <f>IF(AX727="","",RANK(AX727,$AX$3:$AX$100003,1)+COUNTIF($AX$3:AX727,AX727)-1)</f>
        <v/>
      </c>
      <c r="AX727" s="22" t="str">
        <f t="shared" si="354"/>
        <v/>
      </c>
      <c r="AY727" s="22" t="str">
        <f>IF(AL727="","",IF(COUNTIF($AL$3:AL727,AL727)=1,1+MAX($AY$3:AY726),INDEX($AY$3:AY726,MATCH(AL727,$AL$3:AL727,0),0)))</f>
        <v/>
      </c>
      <c r="AZ727" s="22" t="str">
        <f>IF(AM727="","",IF(COUNTIF($AM$3:AM727,AM727)=1,1+MAX($AZ$3:AZ726),INDEX($AZ$3:AZ726,MATCH(AM727,$AM$3:AM727,0),0)))</f>
        <v/>
      </c>
      <c r="BA727" s="79" t="str">
        <f t="shared" si="355"/>
        <v/>
      </c>
      <c r="BB727" s="79" t="str">
        <f t="shared" si="356"/>
        <v/>
      </c>
      <c r="BC727" s="22" t="str">
        <f>IF($AL727="","",IF(COUNTIF(AL727,"*"&amp;BC$1&amp;"*"),COUNTIF(AL$3:AL727,"*"&amp;BC$1&amp;"*"),""))</f>
        <v/>
      </c>
      <c r="BD727" s="22" t="str">
        <f>IF($AL727="","",IF(COUNTIF(AM727,"*"&amp;BD$1&amp;"*"),COUNTIF(AM$3:AM727,"*"&amp;BD$1&amp;"*"),""))</f>
        <v/>
      </c>
      <c r="BE727" s="22" t="str">
        <f>IF($AL727="","",IF(COUNTIF(AN727,"*"&amp;BE$1&amp;"*"),COUNTIF(AN$3:AN727,"*"&amp;BE$1&amp;"*"),""))</f>
        <v/>
      </c>
      <c r="BF727" s="22" t="str">
        <f>IF($AL727="","",IF(COUNTIF(AO727,"*"&amp;BF$1&amp;"*"),COUNTIF(AO$3:AO727,"*"&amp;BF$1&amp;"*"),""))</f>
        <v/>
      </c>
      <c r="BG727" s="83" t="str">
        <f t="shared" si="357"/>
        <v/>
      </c>
      <c r="BH727" s="22" t="str">
        <f t="shared" si="358"/>
        <v/>
      </c>
      <c r="BI727" s="22" t="str">
        <f t="shared" si="359"/>
        <v/>
      </c>
      <c r="BK727" s="22" t="str">
        <f>IF($BK$1&gt;=1+MAX($BK$3:BK726),1+MAX($BK$3:BK726),"")</f>
        <v/>
      </c>
      <c r="BL727" s="22" t="str">
        <f t="shared" si="377"/>
        <v/>
      </c>
      <c r="BM727" s="22" t="str">
        <f t="shared" si="377"/>
        <v/>
      </c>
      <c r="BN727" s="22" t="str">
        <f t="shared" si="377"/>
        <v/>
      </c>
      <c r="BO727" s="22" t="str">
        <f t="shared" si="377"/>
        <v/>
      </c>
      <c r="BP727" s="22" t="str">
        <f t="shared" si="377"/>
        <v/>
      </c>
      <c r="BQ727" s="22" t="str">
        <f t="shared" si="377"/>
        <v/>
      </c>
      <c r="BR727" s="22" t="str">
        <f t="shared" si="377"/>
        <v/>
      </c>
      <c r="BS727" s="22" t="str">
        <f t="shared" si="377"/>
        <v/>
      </c>
      <c r="BT727" s="22" t="str">
        <f t="shared" si="377"/>
        <v/>
      </c>
      <c r="BU727" s="22" t="str">
        <f t="shared" si="377"/>
        <v/>
      </c>
      <c r="BV727" s="22" t="str">
        <f t="shared" si="377"/>
        <v/>
      </c>
    </row>
    <row r="728" spans="2:74" ht="30" customHeight="1" x14ac:dyDescent="0.2">
      <c r="B728" s="75"/>
      <c r="C728" s="75"/>
      <c r="D728" s="77"/>
      <c r="E728" s="49"/>
      <c r="F728" s="49"/>
      <c r="G728" s="50"/>
      <c r="H728" s="51"/>
      <c r="I728" s="50"/>
      <c r="J728" s="53"/>
      <c r="K728" s="55" t="str">
        <f t="shared" si="360"/>
        <v/>
      </c>
      <c r="L728" s="50" t="str">
        <f t="shared" si="361"/>
        <v/>
      </c>
      <c r="M728" s="50" t="str">
        <f t="shared" si="362"/>
        <v/>
      </c>
      <c r="N728" s="72" t="str">
        <f t="shared" si="363"/>
        <v/>
      </c>
      <c r="O728" s="72" t="str">
        <f t="shared" si="364"/>
        <v/>
      </c>
      <c r="P728" s="51" t="str">
        <f t="shared" si="365"/>
        <v/>
      </c>
      <c r="Q728" s="21"/>
      <c r="R728" s="68" t="str">
        <f t="shared" si="366"/>
        <v/>
      </c>
      <c r="S728" s="51" t="str">
        <f t="shared" si="367"/>
        <v/>
      </c>
      <c r="T728" s="24"/>
      <c r="U728" s="7" t="str">
        <f t="shared" si="352"/>
        <v/>
      </c>
      <c r="V728" s="8" t="str">
        <f t="shared" si="368"/>
        <v/>
      </c>
      <c r="W728" s="21"/>
      <c r="X728" s="14" t="str">
        <f t="shared" si="353"/>
        <v/>
      </c>
      <c r="Y728" s="14" t="str">
        <f t="shared" si="369"/>
        <v/>
      </c>
      <c r="Z728" s="8" t="str">
        <f t="shared" si="370"/>
        <v/>
      </c>
      <c r="AA728" s="24"/>
      <c r="AB728" s="4" t="str">
        <f>IF(B728="","",COUNT(B$3:B728))</f>
        <v/>
      </c>
      <c r="AC728" s="4" t="str">
        <f>IF(C728="","",COUNT(C$3:C728))</f>
        <v/>
      </c>
      <c r="AD728" s="4" t="str">
        <f>IF(D728="","",COUNT(D$3:D728))</f>
        <v/>
      </c>
      <c r="AE728" s="22" t="str">
        <f>IF(E728="","",COUNTA($E$3:E728))</f>
        <v/>
      </c>
      <c r="AF728" s="60" t="str">
        <f>IF(B728="",IF(OR($C728&lt;&gt;"",$D728&lt;&gt;"",$E728&lt;&gt;"",$F728&lt;&gt;""),INDEX(AF$3:AF727,MATCH(MAX(AB$3:AB727),AB$3:AB727,0),0),""),B728)</f>
        <v/>
      </c>
      <c r="AG728" s="60" t="str">
        <f>IF(C728="",IF(OR($B728&lt;&gt;"",$D728&lt;&gt;"",$E728&lt;&gt;"",$F728&lt;&gt;""),INDEX(AG$3:AG727,MATCH(MAX(AC$3:AC727),AC$3:AC727,0),0),""),C728)</f>
        <v/>
      </c>
      <c r="AH728" s="60" t="str">
        <f>IF(D728="",IF(OR($B728&lt;&gt;"",$C728&lt;&gt;"",$E728&lt;&gt;"",$F728&lt;&gt;""),INDEX(AH$3:AH727,MATCH(MAX(AD$3:AD727),AD$3:AD727,0),0),""),D728)</f>
        <v/>
      </c>
      <c r="AI728" s="19" t="str">
        <f t="shared" si="371"/>
        <v/>
      </c>
      <c r="AJ728" s="22" t="str">
        <f>IF(AK728="","",$AK728&amp;"@"&amp;AL728&amp;IF(AL728="","","@"&amp;COUNTIF($AI$3:AI728,AL728)))</f>
        <v/>
      </c>
      <c r="AK728" s="45" t="str">
        <f t="shared" si="372"/>
        <v/>
      </c>
      <c r="AL728" s="5" t="str">
        <f>IF(AI728="",IF(AND(F728&lt;&gt;"",E728=""),INDEX($AI$3:AI727,MATCH(MAX($AE$3:AE727),$AE$3:AE727,0),0),""),AI728)</f>
        <v/>
      </c>
      <c r="AM728" s="22" t="str">
        <f>IF(入力!F728="","",IFERROR(INDEX(設定!$B$3:$B$100003,IFERROR(MATCH("*"&amp;$F728&amp;"*",設定!B$3:B$100003,0),MATCH("*"&amp;$F728&amp;"*",設定!C$3:C$100003,0)),0),入力!F728))&amp;""</f>
        <v/>
      </c>
      <c r="AN728" s="22" t="str">
        <f>IF(AM728="","",IFERROR(IF(入力!I728="",INDEX(設定!$D$3:$D$100003,MATCH("*"&amp;$AM728&amp;"*",設定!B$3:B$100003,0),0),I728),I728))&amp;""</f>
        <v/>
      </c>
      <c r="AO728" s="22" t="str">
        <f t="shared" si="373"/>
        <v/>
      </c>
      <c r="AP728" s="22" t="str">
        <f t="shared" si="374"/>
        <v/>
      </c>
      <c r="AQ728" s="22" t="str">
        <f>IF(AM728="","",IFERROR(IF(入力!H728="",INDEX(設定!$E$3:$X$100003,MATCH("*"&amp;$AM728&amp;"*",設定!B$3:B$100003,0),MATCH($AK728,設定!$E$1:$X$1,1)),H728),H728))</f>
        <v/>
      </c>
      <c r="AR728" s="23" t="str">
        <f t="shared" si="375"/>
        <v/>
      </c>
      <c r="AS728" s="23" t="str">
        <f>IF(AND(AR728&lt;&gt;"",COUNTIF($AJ$3:AJ728,AJ728)=1),SUMIF($AJ$3:$AR$100003,AJ728,$AR$3:$AR$100003),"")</f>
        <v/>
      </c>
      <c r="AT728" s="23" t="str">
        <f>IF(AND(COUNTIF($AK$3:AK728,AK728)=COUNTIF($AK$3:AK100728,AK728),AK728&lt;&gt;""),SUMIF($AK$3:AK728,AK728,$AR$3:AR728),"")</f>
        <v/>
      </c>
      <c r="AU728" s="125"/>
      <c r="AV728" s="22" t="str">
        <f>IF(COUNT(BA728:BF728)=6,MAX($AV$3:AV727)+1,"")</f>
        <v/>
      </c>
      <c r="AW728" s="22" t="str">
        <f>IF(AX728="","",RANK(AX728,$AX$3:$AX$100003,1)+COUNTIF($AX$3:AX728,AX728)-1)</f>
        <v/>
      </c>
      <c r="AX728" s="22" t="str">
        <f t="shared" si="354"/>
        <v/>
      </c>
      <c r="AY728" s="22" t="str">
        <f>IF(AL728="","",IF(COUNTIF($AL$3:AL728,AL728)=1,1+MAX($AY$3:AY727),INDEX($AY$3:AY727,MATCH(AL728,$AL$3:AL728,0),0)))</f>
        <v/>
      </c>
      <c r="AZ728" s="22" t="str">
        <f>IF(AM728="","",IF(COUNTIF($AM$3:AM728,AM728)=1,1+MAX($AZ$3:AZ727),INDEX($AZ$3:AZ727,MATCH(AM728,$AM$3:AM728,0),0)))</f>
        <v/>
      </c>
      <c r="BA728" s="79" t="str">
        <f t="shared" si="355"/>
        <v/>
      </c>
      <c r="BB728" s="79" t="str">
        <f t="shared" si="356"/>
        <v/>
      </c>
      <c r="BC728" s="22" t="str">
        <f>IF($AL728="","",IF(COUNTIF(AL728,"*"&amp;BC$1&amp;"*"),COUNTIF(AL$3:AL728,"*"&amp;BC$1&amp;"*"),""))</f>
        <v/>
      </c>
      <c r="BD728" s="22" t="str">
        <f>IF($AL728="","",IF(COUNTIF(AM728,"*"&amp;BD$1&amp;"*"),COUNTIF(AM$3:AM728,"*"&amp;BD$1&amp;"*"),""))</f>
        <v/>
      </c>
      <c r="BE728" s="22" t="str">
        <f>IF($AL728="","",IF(COUNTIF(AN728,"*"&amp;BE$1&amp;"*"),COUNTIF(AN$3:AN728,"*"&amp;BE$1&amp;"*"),""))</f>
        <v/>
      </c>
      <c r="BF728" s="22" t="str">
        <f>IF($AL728="","",IF(COUNTIF(AO728,"*"&amp;BF$1&amp;"*"),COUNTIF(AO$3:AO728,"*"&amp;BF$1&amp;"*"),""))</f>
        <v/>
      </c>
      <c r="BG728" s="83" t="str">
        <f t="shared" si="357"/>
        <v/>
      </c>
      <c r="BH728" s="22" t="str">
        <f t="shared" si="358"/>
        <v/>
      </c>
      <c r="BI728" s="22" t="str">
        <f t="shared" si="359"/>
        <v/>
      </c>
      <c r="BK728" s="22" t="str">
        <f>IF($BK$1&gt;=1+MAX($BK$3:BK727),1+MAX($BK$3:BK727),"")</f>
        <v/>
      </c>
      <c r="BL728" s="22" t="str">
        <f t="shared" si="377"/>
        <v/>
      </c>
      <c r="BM728" s="22" t="str">
        <f t="shared" si="377"/>
        <v/>
      </c>
      <c r="BN728" s="22" t="str">
        <f t="shared" si="377"/>
        <v/>
      </c>
      <c r="BO728" s="22" t="str">
        <f t="shared" si="377"/>
        <v/>
      </c>
      <c r="BP728" s="22" t="str">
        <f t="shared" si="377"/>
        <v/>
      </c>
      <c r="BQ728" s="22" t="str">
        <f t="shared" si="377"/>
        <v/>
      </c>
      <c r="BR728" s="22" t="str">
        <f t="shared" si="377"/>
        <v/>
      </c>
      <c r="BS728" s="22" t="str">
        <f t="shared" si="377"/>
        <v/>
      </c>
      <c r="BT728" s="22" t="str">
        <f t="shared" si="377"/>
        <v/>
      </c>
      <c r="BU728" s="22" t="str">
        <f t="shared" si="377"/>
        <v/>
      </c>
      <c r="BV728" s="22" t="str">
        <f t="shared" si="377"/>
        <v/>
      </c>
    </row>
    <row r="729" spans="2:74" ht="30" customHeight="1" x14ac:dyDescent="0.2">
      <c r="B729" s="75"/>
      <c r="C729" s="75"/>
      <c r="D729" s="77"/>
      <c r="E729" s="49"/>
      <c r="F729" s="49"/>
      <c r="G729" s="50"/>
      <c r="H729" s="51"/>
      <c r="I729" s="50"/>
      <c r="J729" s="53"/>
      <c r="K729" s="55" t="str">
        <f t="shared" si="360"/>
        <v/>
      </c>
      <c r="L729" s="50" t="str">
        <f t="shared" si="361"/>
        <v/>
      </c>
      <c r="M729" s="50" t="str">
        <f t="shared" si="362"/>
        <v/>
      </c>
      <c r="N729" s="72" t="str">
        <f t="shared" si="363"/>
        <v/>
      </c>
      <c r="O729" s="72" t="str">
        <f t="shared" si="364"/>
        <v/>
      </c>
      <c r="P729" s="51" t="str">
        <f t="shared" si="365"/>
        <v/>
      </c>
      <c r="Q729" s="21"/>
      <c r="R729" s="68" t="str">
        <f t="shared" si="366"/>
        <v/>
      </c>
      <c r="S729" s="51" t="str">
        <f t="shared" si="367"/>
        <v/>
      </c>
      <c r="T729" s="24"/>
      <c r="U729" s="7" t="str">
        <f t="shared" si="352"/>
        <v/>
      </c>
      <c r="V729" s="8" t="str">
        <f t="shared" si="368"/>
        <v/>
      </c>
      <c r="W729" s="21"/>
      <c r="X729" s="14" t="str">
        <f t="shared" si="353"/>
        <v/>
      </c>
      <c r="Y729" s="14" t="str">
        <f t="shared" si="369"/>
        <v/>
      </c>
      <c r="Z729" s="8" t="str">
        <f t="shared" si="370"/>
        <v/>
      </c>
      <c r="AA729" s="24"/>
      <c r="AB729" s="4" t="str">
        <f>IF(B729="","",COUNT(B$3:B729))</f>
        <v/>
      </c>
      <c r="AC729" s="4" t="str">
        <f>IF(C729="","",COUNT(C$3:C729))</f>
        <v/>
      </c>
      <c r="AD729" s="4" t="str">
        <f>IF(D729="","",COUNT(D$3:D729))</f>
        <v/>
      </c>
      <c r="AE729" s="22" t="str">
        <f>IF(E729="","",COUNTA($E$3:E729))</f>
        <v/>
      </c>
      <c r="AF729" s="60" t="str">
        <f>IF(B729="",IF(OR($C729&lt;&gt;"",$D729&lt;&gt;"",$E729&lt;&gt;"",$F729&lt;&gt;""),INDEX(AF$3:AF728,MATCH(MAX(AB$3:AB728),AB$3:AB728,0),0),""),B729)</f>
        <v/>
      </c>
      <c r="AG729" s="60" t="str">
        <f>IF(C729="",IF(OR($B729&lt;&gt;"",$D729&lt;&gt;"",$E729&lt;&gt;"",$F729&lt;&gt;""),INDEX(AG$3:AG728,MATCH(MAX(AC$3:AC728),AC$3:AC728,0),0),""),C729)</f>
        <v/>
      </c>
      <c r="AH729" s="60" t="str">
        <f>IF(D729="",IF(OR($B729&lt;&gt;"",$C729&lt;&gt;"",$E729&lt;&gt;"",$F729&lt;&gt;""),INDEX(AH$3:AH728,MATCH(MAX(AD$3:AD728),AD$3:AD728,0),0),""),D729)</f>
        <v/>
      </c>
      <c r="AI729" s="19" t="str">
        <f t="shared" si="371"/>
        <v/>
      </c>
      <c r="AJ729" s="22" t="str">
        <f>IF(AK729="","",$AK729&amp;"@"&amp;AL729&amp;IF(AL729="","","@"&amp;COUNTIF($AI$3:AI729,AL729)))</f>
        <v/>
      </c>
      <c r="AK729" s="45" t="str">
        <f t="shared" si="372"/>
        <v/>
      </c>
      <c r="AL729" s="5" t="str">
        <f>IF(AI729="",IF(AND(F729&lt;&gt;"",E729=""),INDEX($AI$3:AI728,MATCH(MAX($AE$3:AE728),$AE$3:AE728,0),0),""),AI729)</f>
        <v/>
      </c>
      <c r="AM729" s="22" t="str">
        <f>IF(入力!F729="","",IFERROR(INDEX(設定!$B$3:$B$100003,IFERROR(MATCH("*"&amp;$F729&amp;"*",設定!B$3:B$100003,0),MATCH("*"&amp;$F729&amp;"*",設定!C$3:C$100003,0)),0),入力!F729))&amp;""</f>
        <v/>
      </c>
      <c r="AN729" s="22" t="str">
        <f>IF(AM729="","",IFERROR(IF(入力!I729="",INDEX(設定!$D$3:$D$100003,MATCH("*"&amp;$AM729&amp;"*",設定!B$3:B$100003,0),0),I729),I729))&amp;""</f>
        <v/>
      </c>
      <c r="AO729" s="22" t="str">
        <f t="shared" si="373"/>
        <v/>
      </c>
      <c r="AP729" s="22" t="str">
        <f t="shared" si="374"/>
        <v/>
      </c>
      <c r="AQ729" s="22" t="str">
        <f>IF(AM729="","",IFERROR(IF(入力!H729="",INDEX(設定!$E$3:$X$100003,MATCH("*"&amp;$AM729&amp;"*",設定!B$3:B$100003,0),MATCH($AK729,設定!$E$1:$X$1,1)),H729),H729))</f>
        <v/>
      </c>
      <c r="AR729" s="23" t="str">
        <f t="shared" si="375"/>
        <v/>
      </c>
      <c r="AS729" s="23" t="str">
        <f>IF(AND(AR729&lt;&gt;"",COUNTIF($AJ$3:AJ729,AJ729)=1),SUMIF($AJ$3:$AR$100003,AJ729,$AR$3:$AR$100003),"")</f>
        <v/>
      </c>
      <c r="AT729" s="23" t="str">
        <f>IF(AND(COUNTIF($AK$3:AK729,AK729)=COUNTIF($AK$3:AK100729,AK729),AK729&lt;&gt;""),SUMIF($AK$3:AK729,AK729,$AR$3:AR729),"")</f>
        <v/>
      </c>
      <c r="AU729" s="125"/>
      <c r="AV729" s="22" t="str">
        <f>IF(COUNT(BA729:BF729)=6,MAX($AV$3:AV728)+1,"")</f>
        <v/>
      </c>
      <c r="AW729" s="22" t="str">
        <f>IF(AX729="","",RANK(AX729,$AX$3:$AX$100003,1)+COUNTIF($AX$3:AX729,AX729)-1)</f>
        <v/>
      </c>
      <c r="AX729" s="22" t="str">
        <f t="shared" si="354"/>
        <v/>
      </c>
      <c r="AY729" s="22" t="str">
        <f>IF(AL729="","",IF(COUNTIF($AL$3:AL729,AL729)=1,1+MAX($AY$3:AY728),INDEX($AY$3:AY728,MATCH(AL729,$AL$3:AL729,0),0)))</f>
        <v/>
      </c>
      <c r="AZ729" s="22" t="str">
        <f>IF(AM729="","",IF(COUNTIF($AM$3:AM729,AM729)=1,1+MAX($AZ$3:AZ728),INDEX($AZ$3:AZ728,MATCH(AM729,$AM$3:AM729,0),0)))</f>
        <v/>
      </c>
      <c r="BA729" s="79" t="str">
        <f t="shared" si="355"/>
        <v/>
      </c>
      <c r="BB729" s="79" t="str">
        <f t="shared" si="356"/>
        <v/>
      </c>
      <c r="BC729" s="22" t="str">
        <f>IF($AL729="","",IF(COUNTIF(AL729,"*"&amp;BC$1&amp;"*"),COUNTIF(AL$3:AL729,"*"&amp;BC$1&amp;"*"),""))</f>
        <v/>
      </c>
      <c r="BD729" s="22" t="str">
        <f>IF($AL729="","",IF(COUNTIF(AM729,"*"&amp;BD$1&amp;"*"),COUNTIF(AM$3:AM729,"*"&amp;BD$1&amp;"*"),""))</f>
        <v/>
      </c>
      <c r="BE729" s="22" t="str">
        <f>IF($AL729="","",IF(COUNTIF(AN729,"*"&amp;BE$1&amp;"*"),COUNTIF(AN$3:AN729,"*"&amp;BE$1&amp;"*"),""))</f>
        <v/>
      </c>
      <c r="BF729" s="22" t="str">
        <f>IF($AL729="","",IF(COUNTIF(AO729,"*"&amp;BF$1&amp;"*"),COUNTIF(AO$3:AO729,"*"&amp;BF$1&amp;"*"),""))</f>
        <v/>
      </c>
      <c r="BG729" s="83" t="str">
        <f t="shared" si="357"/>
        <v/>
      </c>
      <c r="BH729" s="22" t="str">
        <f t="shared" si="358"/>
        <v/>
      </c>
      <c r="BI729" s="22" t="str">
        <f t="shared" si="359"/>
        <v/>
      </c>
      <c r="BK729" s="22" t="str">
        <f>IF($BK$1&gt;=1+MAX($BK$3:BK728),1+MAX($BK$3:BK728),"")</f>
        <v/>
      </c>
      <c r="BL729" s="22" t="str">
        <f t="shared" si="377"/>
        <v/>
      </c>
      <c r="BM729" s="22" t="str">
        <f t="shared" si="377"/>
        <v/>
      </c>
      <c r="BN729" s="22" t="str">
        <f t="shared" si="377"/>
        <v/>
      </c>
      <c r="BO729" s="22" t="str">
        <f t="shared" si="377"/>
        <v/>
      </c>
      <c r="BP729" s="22" t="str">
        <f t="shared" si="377"/>
        <v/>
      </c>
      <c r="BQ729" s="22" t="str">
        <f t="shared" si="377"/>
        <v/>
      </c>
      <c r="BR729" s="22" t="str">
        <f t="shared" si="377"/>
        <v/>
      </c>
      <c r="BS729" s="22" t="str">
        <f t="shared" si="377"/>
        <v/>
      </c>
      <c r="BT729" s="22" t="str">
        <f t="shared" si="377"/>
        <v/>
      </c>
      <c r="BU729" s="22" t="str">
        <f t="shared" si="377"/>
        <v/>
      </c>
      <c r="BV729" s="22" t="str">
        <f t="shared" si="377"/>
        <v/>
      </c>
    </row>
    <row r="730" spans="2:74" ht="30" customHeight="1" x14ac:dyDescent="0.2">
      <c r="B730" s="75"/>
      <c r="C730" s="75"/>
      <c r="D730" s="77"/>
      <c r="E730" s="49"/>
      <c r="F730" s="49"/>
      <c r="G730" s="50"/>
      <c r="H730" s="51"/>
      <c r="I730" s="50"/>
      <c r="J730" s="53"/>
      <c r="K730" s="55" t="str">
        <f t="shared" si="360"/>
        <v/>
      </c>
      <c r="L730" s="50" t="str">
        <f t="shared" si="361"/>
        <v/>
      </c>
      <c r="M730" s="50" t="str">
        <f t="shared" si="362"/>
        <v/>
      </c>
      <c r="N730" s="72" t="str">
        <f t="shared" si="363"/>
        <v/>
      </c>
      <c r="O730" s="72" t="str">
        <f t="shared" si="364"/>
        <v/>
      </c>
      <c r="P730" s="51" t="str">
        <f t="shared" si="365"/>
        <v/>
      </c>
      <c r="Q730" s="21"/>
      <c r="R730" s="68" t="str">
        <f t="shared" si="366"/>
        <v/>
      </c>
      <c r="S730" s="51" t="str">
        <f t="shared" si="367"/>
        <v/>
      </c>
      <c r="T730" s="24"/>
      <c r="U730" s="7" t="str">
        <f t="shared" si="352"/>
        <v/>
      </c>
      <c r="V730" s="8" t="str">
        <f t="shared" si="368"/>
        <v/>
      </c>
      <c r="W730" s="21"/>
      <c r="X730" s="14" t="str">
        <f t="shared" si="353"/>
        <v/>
      </c>
      <c r="Y730" s="14" t="str">
        <f t="shared" si="369"/>
        <v/>
      </c>
      <c r="Z730" s="8" t="str">
        <f t="shared" si="370"/>
        <v/>
      </c>
      <c r="AA730" s="24"/>
      <c r="AB730" s="4" t="str">
        <f>IF(B730="","",COUNT(B$3:B730))</f>
        <v/>
      </c>
      <c r="AC730" s="4" t="str">
        <f>IF(C730="","",COUNT(C$3:C730))</f>
        <v/>
      </c>
      <c r="AD730" s="4" t="str">
        <f>IF(D730="","",COUNT(D$3:D730))</f>
        <v/>
      </c>
      <c r="AE730" s="22" t="str">
        <f>IF(E730="","",COUNTA($E$3:E730))</f>
        <v/>
      </c>
      <c r="AF730" s="60" t="str">
        <f>IF(B730="",IF(OR($C730&lt;&gt;"",$D730&lt;&gt;"",$E730&lt;&gt;"",$F730&lt;&gt;""),INDEX(AF$3:AF729,MATCH(MAX(AB$3:AB729),AB$3:AB729,0),0),""),B730)</f>
        <v/>
      </c>
      <c r="AG730" s="60" t="str">
        <f>IF(C730="",IF(OR($B730&lt;&gt;"",$D730&lt;&gt;"",$E730&lt;&gt;"",$F730&lt;&gt;""),INDEX(AG$3:AG729,MATCH(MAX(AC$3:AC729),AC$3:AC729,0),0),""),C730)</f>
        <v/>
      </c>
      <c r="AH730" s="60" t="str">
        <f>IF(D730="",IF(OR($B730&lt;&gt;"",$C730&lt;&gt;"",$E730&lt;&gt;"",$F730&lt;&gt;""),INDEX(AH$3:AH729,MATCH(MAX(AD$3:AD729),AD$3:AD729,0),0),""),D730)</f>
        <v/>
      </c>
      <c r="AI730" s="19" t="str">
        <f t="shared" si="371"/>
        <v/>
      </c>
      <c r="AJ730" s="22" t="str">
        <f>IF(AK730="","",$AK730&amp;"@"&amp;AL730&amp;IF(AL730="","","@"&amp;COUNTIF($AI$3:AI730,AL730)))</f>
        <v/>
      </c>
      <c r="AK730" s="45" t="str">
        <f t="shared" si="372"/>
        <v/>
      </c>
      <c r="AL730" s="5" t="str">
        <f>IF(AI730="",IF(AND(F730&lt;&gt;"",E730=""),INDEX($AI$3:AI729,MATCH(MAX($AE$3:AE729),$AE$3:AE729,0),0),""),AI730)</f>
        <v/>
      </c>
      <c r="AM730" s="22" t="str">
        <f>IF(入力!F730="","",IFERROR(INDEX(設定!$B$3:$B$100003,IFERROR(MATCH("*"&amp;$F730&amp;"*",設定!B$3:B$100003,0),MATCH("*"&amp;$F730&amp;"*",設定!C$3:C$100003,0)),0),入力!F730))&amp;""</f>
        <v/>
      </c>
      <c r="AN730" s="22" t="str">
        <f>IF(AM730="","",IFERROR(IF(入力!I730="",INDEX(設定!$D$3:$D$100003,MATCH("*"&amp;$AM730&amp;"*",設定!B$3:B$100003,0),0),I730),I730))&amp;""</f>
        <v/>
      </c>
      <c r="AO730" s="22" t="str">
        <f t="shared" si="373"/>
        <v/>
      </c>
      <c r="AP730" s="22" t="str">
        <f t="shared" si="374"/>
        <v/>
      </c>
      <c r="AQ730" s="22" t="str">
        <f>IF(AM730="","",IFERROR(IF(入力!H730="",INDEX(設定!$E$3:$X$100003,MATCH("*"&amp;$AM730&amp;"*",設定!B$3:B$100003,0),MATCH($AK730,設定!$E$1:$X$1,1)),H730),H730))</f>
        <v/>
      </c>
      <c r="AR730" s="23" t="str">
        <f t="shared" si="375"/>
        <v/>
      </c>
      <c r="AS730" s="23" t="str">
        <f>IF(AND(AR730&lt;&gt;"",COUNTIF($AJ$3:AJ730,AJ730)=1),SUMIF($AJ$3:$AR$100003,AJ730,$AR$3:$AR$100003),"")</f>
        <v/>
      </c>
      <c r="AT730" s="23" t="str">
        <f>IF(AND(COUNTIF($AK$3:AK730,AK730)=COUNTIF($AK$3:AK100730,AK730),AK730&lt;&gt;""),SUMIF($AK$3:AK730,AK730,$AR$3:AR730),"")</f>
        <v/>
      </c>
      <c r="AU730" s="125"/>
      <c r="AV730" s="22" t="str">
        <f>IF(COUNT(BA730:BF730)=6,MAX($AV$3:AV729)+1,"")</f>
        <v/>
      </c>
      <c r="AW730" s="22" t="str">
        <f>IF(AX730="","",RANK(AX730,$AX$3:$AX$100003,1)+COUNTIF($AX$3:AX730,AX730)-1)</f>
        <v/>
      </c>
      <c r="AX730" s="22" t="str">
        <f t="shared" si="354"/>
        <v/>
      </c>
      <c r="AY730" s="22" t="str">
        <f>IF(AL730="","",IF(COUNTIF($AL$3:AL730,AL730)=1,1+MAX($AY$3:AY729),INDEX($AY$3:AY729,MATCH(AL730,$AL$3:AL730,0),0)))</f>
        <v/>
      </c>
      <c r="AZ730" s="22" t="str">
        <f>IF(AM730="","",IF(COUNTIF($AM$3:AM730,AM730)=1,1+MAX($AZ$3:AZ729),INDEX($AZ$3:AZ729,MATCH(AM730,$AM$3:AM730,0),0)))</f>
        <v/>
      </c>
      <c r="BA730" s="79" t="str">
        <f t="shared" si="355"/>
        <v/>
      </c>
      <c r="BB730" s="79" t="str">
        <f t="shared" si="356"/>
        <v/>
      </c>
      <c r="BC730" s="22" t="str">
        <f>IF($AL730="","",IF(COUNTIF(AL730,"*"&amp;BC$1&amp;"*"),COUNTIF(AL$3:AL730,"*"&amp;BC$1&amp;"*"),""))</f>
        <v/>
      </c>
      <c r="BD730" s="22" t="str">
        <f>IF($AL730="","",IF(COUNTIF(AM730,"*"&amp;BD$1&amp;"*"),COUNTIF(AM$3:AM730,"*"&amp;BD$1&amp;"*"),""))</f>
        <v/>
      </c>
      <c r="BE730" s="22" t="str">
        <f>IF($AL730="","",IF(COUNTIF(AN730,"*"&amp;BE$1&amp;"*"),COUNTIF(AN$3:AN730,"*"&amp;BE$1&amp;"*"),""))</f>
        <v/>
      </c>
      <c r="BF730" s="22" t="str">
        <f>IF($AL730="","",IF(COUNTIF(AO730,"*"&amp;BF$1&amp;"*"),COUNTIF(AO$3:AO730,"*"&amp;BF$1&amp;"*"),""))</f>
        <v/>
      </c>
      <c r="BG730" s="83" t="str">
        <f t="shared" si="357"/>
        <v/>
      </c>
      <c r="BH730" s="22" t="str">
        <f t="shared" si="358"/>
        <v/>
      </c>
      <c r="BI730" s="22" t="str">
        <f t="shared" si="359"/>
        <v/>
      </c>
      <c r="BK730" s="22" t="str">
        <f>IF($BK$1&gt;=1+MAX($BK$3:BK729),1+MAX($BK$3:BK729),"")</f>
        <v/>
      </c>
      <c r="BL730" s="22" t="str">
        <f t="shared" si="377"/>
        <v/>
      </c>
      <c r="BM730" s="22" t="str">
        <f t="shared" si="377"/>
        <v/>
      </c>
      <c r="BN730" s="22" t="str">
        <f t="shared" si="377"/>
        <v/>
      </c>
      <c r="BO730" s="22" t="str">
        <f t="shared" si="377"/>
        <v/>
      </c>
      <c r="BP730" s="22" t="str">
        <f t="shared" si="377"/>
        <v/>
      </c>
      <c r="BQ730" s="22" t="str">
        <f t="shared" si="377"/>
        <v/>
      </c>
      <c r="BR730" s="22" t="str">
        <f t="shared" si="377"/>
        <v/>
      </c>
      <c r="BS730" s="22" t="str">
        <f t="shared" si="377"/>
        <v/>
      </c>
      <c r="BT730" s="22" t="str">
        <f t="shared" si="377"/>
        <v/>
      </c>
      <c r="BU730" s="22" t="str">
        <f t="shared" si="377"/>
        <v/>
      </c>
      <c r="BV730" s="22" t="str">
        <f t="shared" si="377"/>
        <v/>
      </c>
    </row>
    <row r="731" spans="2:74" ht="30" customHeight="1" x14ac:dyDescent="0.2">
      <c r="B731" s="75"/>
      <c r="C731" s="75"/>
      <c r="D731" s="77"/>
      <c r="E731" s="49"/>
      <c r="F731" s="49"/>
      <c r="G731" s="50"/>
      <c r="H731" s="51"/>
      <c r="I731" s="50"/>
      <c r="J731" s="53"/>
      <c r="K731" s="55" t="str">
        <f t="shared" si="360"/>
        <v/>
      </c>
      <c r="L731" s="50" t="str">
        <f t="shared" si="361"/>
        <v/>
      </c>
      <c r="M731" s="50" t="str">
        <f t="shared" si="362"/>
        <v/>
      </c>
      <c r="N731" s="72" t="str">
        <f t="shared" si="363"/>
        <v/>
      </c>
      <c r="O731" s="72" t="str">
        <f t="shared" si="364"/>
        <v/>
      </c>
      <c r="P731" s="51" t="str">
        <f t="shared" si="365"/>
        <v/>
      </c>
      <c r="Q731" s="21"/>
      <c r="R731" s="68" t="str">
        <f t="shared" si="366"/>
        <v/>
      </c>
      <c r="S731" s="51" t="str">
        <f t="shared" si="367"/>
        <v/>
      </c>
      <c r="T731" s="24"/>
      <c r="U731" s="7" t="str">
        <f t="shared" si="352"/>
        <v/>
      </c>
      <c r="V731" s="8" t="str">
        <f t="shared" si="368"/>
        <v/>
      </c>
      <c r="W731" s="21"/>
      <c r="X731" s="14" t="str">
        <f t="shared" si="353"/>
        <v/>
      </c>
      <c r="Y731" s="14" t="str">
        <f t="shared" si="369"/>
        <v/>
      </c>
      <c r="Z731" s="8" t="str">
        <f t="shared" si="370"/>
        <v/>
      </c>
      <c r="AA731" s="24"/>
      <c r="AB731" s="4" t="str">
        <f>IF(B731="","",COUNT(B$3:B731))</f>
        <v/>
      </c>
      <c r="AC731" s="4" t="str">
        <f>IF(C731="","",COUNT(C$3:C731))</f>
        <v/>
      </c>
      <c r="AD731" s="4" t="str">
        <f>IF(D731="","",COUNT(D$3:D731))</f>
        <v/>
      </c>
      <c r="AE731" s="22" t="str">
        <f>IF(E731="","",COUNTA($E$3:E731))</f>
        <v/>
      </c>
      <c r="AF731" s="60" t="str">
        <f>IF(B731="",IF(OR($C731&lt;&gt;"",$D731&lt;&gt;"",$E731&lt;&gt;"",$F731&lt;&gt;""),INDEX(AF$3:AF730,MATCH(MAX(AB$3:AB730),AB$3:AB730,0),0),""),B731)</f>
        <v/>
      </c>
      <c r="AG731" s="60" t="str">
        <f>IF(C731="",IF(OR($B731&lt;&gt;"",$D731&lt;&gt;"",$E731&lt;&gt;"",$F731&lt;&gt;""),INDEX(AG$3:AG730,MATCH(MAX(AC$3:AC730),AC$3:AC730,0),0),""),C731)</f>
        <v/>
      </c>
      <c r="AH731" s="60" t="str">
        <f>IF(D731="",IF(OR($B731&lt;&gt;"",$C731&lt;&gt;"",$E731&lt;&gt;"",$F731&lt;&gt;""),INDEX(AH$3:AH730,MATCH(MAX(AD$3:AD730),AD$3:AD730,0),0),""),D731)</f>
        <v/>
      </c>
      <c r="AI731" s="19" t="str">
        <f t="shared" si="371"/>
        <v/>
      </c>
      <c r="AJ731" s="22" t="str">
        <f>IF(AK731="","",$AK731&amp;"@"&amp;AL731&amp;IF(AL731="","","@"&amp;COUNTIF($AI$3:AI731,AL731)))</f>
        <v/>
      </c>
      <c r="AK731" s="45" t="str">
        <f t="shared" si="372"/>
        <v/>
      </c>
      <c r="AL731" s="5" t="str">
        <f>IF(AI731="",IF(AND(F731&lt;&gt;"",E731=""),INDEX($AI$3:AI730,MATCH(MAX($AE$3:AE730),$AE$3:AE730,0),0),""),AI731)</f>
        <v/>
      </c>
      <c r="AM731" s="22" t="str">
        <f>IF(入力!F731="","",IFERROR(INDEX(設定!$B$3:$B$100003,IFERROR(MATCH("*"&amp;$F731&amp;"*",設定!B$3:B$100003,0),MATCH("*"&amp;$F731&amp;"*",設定!C$3:C$100003,0)),0),入力!F731))&amp;""</f>
        <v/>
      </c>
      <c r="AN731" s="22" t="str">
        <f>IF(AM731="","",IFERROR(IF(入力!I731="",INDEX(設定!$D$3:$D$100003,MATCH("*"&amp;$AM731&amp;"*",設定!B$3:B$100003,0),0),I731),I731))&amp;""</f>
        <v/>
      </c>
      <c r="AO731" s="22" t="str">
        <f t="shared" si="373"/>
        <v/>
      </c>
      <c r="AP731" s="22" t="str">
        <f t="shared" si="374"/>
        <v/>
      </c>
      <c r="AQ731" s="22" t="str">
        <f>IF(AM731="","",IFERROR(IF(入力!H731="",INDEX(設定!$E$3:$X$100003,MATCH("*"&amp;$AM731&amp;"*",設定!B$3:B$100003,0),MATCH($AK731,設定!$E$1:$X$1,1)),H731),H731))</f>
        <v/>
      </c>
      <c r="AR731" s="23" t="str">
        <f t="shared" si="375"/>
        <v/>
      </c>
      <c r="AS731" s="23" t="str">
        <f>IF(AND(AR731&lt;&gt;"",COUNTIF($AJ$3:AJ731,AJ731)=1),SUMIF($AJ$3:$AR$100003,AJ731,$AR$3:$AR$100003),"")</f>
        <v/>
      </c>
      <c r="AT731" s="23" t="str">
        <f>IF(AND(COUNTIF($AK$3:AK731,AK731)=COUNTIF($AK$3:AK100731,AK731),AK731&lt;&gt;""),SUMIF($AK$3:AK731,AK731,$AR$3:AR731),"")</f>
        <v/>
      </c>
      <c r="AU731" s="125"/>
      <c r="AV731" s="22" t="str">
        <f>IF(COUNT(BA731:BF731)=6,MAX($AV$3:AV730)+1,"")</f>
        <v/>
      </c>
      <c r="AW731" s="22" t="str">
        <f>IF(AX731="","",RANK(AX731,$AX$3:$AX$100003,1)+COUNTIF($AX$3:AX731,AX731)-1)</f>
        <v/>
      </c>
      <c r="AX731" s="22" t="str">
        <f t="shared" si="354"/>
        <v/>
      </c>
      <c r="AY731" s="22" t="str">
        <f>IF(AL731="","",IF(COUNTIF($AL$3:AL731,AL731)=1,1+MAX($AY$3:AY730),INDEX($AY$3:AY730,MATCH(AL731,$AL$3:AL731,0),0)))</f>
        <v/>
      </c>
      <c r="AZ731" s="22" t="str">
        <f>IF(AM731="","",IF(COUNTIF($AM$3:AM731,AM731)=1,1+MAX($AZ$3:AZ730),INDEX($AZ$3:AZ730,MATCH(AM731,$AM$3:AM731,0),0)))</f>
        <v/>
      </c>
      <c r="BA731" s="79" t="str">
        <f t="shared" si="355"/>
        <v/>
      </c>
      <c r="BB731" s="79" t="str">
        <f t="shared" si="356"/>
        <v/>
      </c>
      <c r="BC731" s="22" t="str">
        <f>IF($AL731="","",IF(COUNTIF(AL731,"*"&amp;BC$1&amp;"*"),COUNTIF(AL$3:AL731,"*"&amp;BC$1&amp;"*"),""))</f>
        <v/>
      </c>
      <c r="BD731" s="22" t="str">
        <f>IF($AL731="","",IF(COUNTIF(AM731,"*"&amp;BD$1&amp;"*"),COUNTIF(AM$3:AM731,"*"&amp;BD$1&amp;"*"),""))</f>
        <v/>
      </c>
      <c r="BE731" s="22" t="str">
        <f>IF($AL731="","",IF(COUNTIF(AN731,"*"&amp;BE$1&amp;"*"),COUNTIF(AN$3:AN731,"*"&amp;BE$1&amp;"*"),""))</f>
        <v/>
      </c>
      <c r="BF731" s="22" t="str">
        <f>IF($AL731="","",IF(COUNTIF(AO731,"*"&amp;BF$1&amp;"*"),COUNTIF(AO$3:AO731,"*"&amp;BF$1&amp;"*"),""))</f>
        <v/>
      </c>
      <c r="BG731" s="83" t="str">
        <f t="shared" si="357"/>
        <v/>
      </c>
      <c r="BH731" s="22" t="str">
        <f t="shared" si="358"/>
        <v/>
      </c>
      <c r="BI731" s="22" t="str">
        <f t="shared" si="359"/>
        <v/>
      </c>
      <c r="BK731" s="22" t="str">
        <f>IF($BK$1&gt;=1+MAX($BK$3:BK730),1+MAX($BK$3:BK730),"")</f>
        <v/>
      </c>
      <c r="BL731" s="22" t="str">
        <f t="shared" si="377"/>
        <v/>
      </c>
      <c r="BM731" s="22" t="str">
        <f t="shared" si="377"/>
        <v/>
      </c>
      <c r="BN731" s="22" t="str">
        <f t="shared" si="377"/>
        <v/>
      </c>
      <c r="BO731" s="22" t="str">
        <f t="shared" si="377"/>
        <v/>
      </c>
      <c r="BP731" s="22" t="str">
        <f t="shared" si="377"/>
        <v/>
      </c>
      <c r="BQ731" s="22" t="str">
        <f t="shared" si="377"/>
        <v/>
      </c>
      <c r="BR731" s="22" t="str">
        <f t="shared" si="377"/>
        <v/>
      </c>
      <c r="BS731" s="22" t="str">
        <f t="shared" si="377"/>
        <v/>
      </c>
      <c r="BT731" s="22" t="str">
        <f t="shared" si="377"/>
        <v/>
      </c>
      <c r="BU731" s="22" t="str">
        <f t="shared" si="377"/>
        <v/>
      </c>
      <c r="BV731" s="22" t="str">
        <f t="shared" si="377"/>
        <v/>
      </c>
    </row>
    <row r="732" spans="2:74" ht="30" customHeight="1" x14ac:dyDescent="0.2">
      <c r="B732" s="75"/>
      <c r="C732" s="75"/>
      <c r="D732" s="77"/>
      <c r="E732" s="49"/>
      <c r="F732" s="49"/>
      <c r="G732" s="50"/>
      <c r="H732" s="51"/>
      <c r="I732" s="50"/>
      <c r="J732" s="53"/>
      <c r="K732" s="55" t="str">
        <f t="shared" si="360"/>
        <v/>
      </c>
      <c r="L732" s="50" t="str">
        <f t="shared" si="361"/>
        <v/>
      </c>
      <c r="M732" s="50" t="str">
        <f t="shared" si="362"/>
        <v/>
      </c>
      <c r="N732" s="72" t="str">
        <f t="shared" si="363"/>
        <v/>
      </c>
      <c r="O732" s="72" t="str">
        <f t="shared" si="364"/>
        <v/>
      </c>
      <c r="P732" s="51" t="str">
        <f t="shared" si="365"/>
        <v/>
      </c>
      <c r="Q732" s="21"/>
      <c r="R732" s="68" t="str">
        <f t="shared" si="366"/>
        <v/>
      </c>
      <c r="S732" s="51" t="str">
        <f t="shared" si="367"/>
        <v/>
      </c>
      <c r="T732" s="24"/>
      <c r="U732" s="7" t="str">
        <f t="shared" si="352"/>
        <v/>
      </c>
      <c r="V732" s="8" t="str">
        <f t="shared" si="368"/>
        <v/>
      </c>
      <c r="W732" s="21"/>
      <c r="X732" s="14" t="str">
        <f t="shared" si="353"/>
        <v/>
      </c>
      <c r="Y732" s="14" t="str">
        <f t="shared" si="369"/>
        <v/>
      </c>
      <c r="Z732" s="8" t="str">
        <f t="shared" si="370"/>
        <v/>
      </c>
      <c r="AA732" s="24"/>
      <c r="AB732" s="4" t="str">
        <f>IF(B732="","",COUNT(B$3:B732))</f>
        <v/>
      </c>
      <c r="AC732" s="4" t="str">
        <f>IF(C732="","",COUNT(C$3:C732))</f>
        <v/>
      </c>
      <c r="AD732" s="4" t="str">
        <f>IF(D732="","",COUNT(D$3:D732))</f>
        <v/>
      </c>
      <c r="AE732" s="22" t="str">
        <f>IF(E732="","",COUNTA($E$3:E732))</f>
        <v/>
      </c>
      <c r="AF732" s="60" t="str">
        <f>IF(B732="",IF(OR($C732&lt;&gt;"",$D732&lt;&gt;"",$E732&lt;&gt;"",$F732&lt;&gt;""),INDEX(AF$3:AF731,MATCH(MAX(AB$3:AB731),AB$3:AB731,0),0),""),B732)</f>
        <v/>
      </c>
      <c r="AG732" s="60" t="str">
        <f>IF(C732="",IF(OR($B732&lt;&gt;"",$D732&lt;&gt;"",$E732&lt;&gt;"",$F732&lt;&gt;""),INDEX(AG$3:AG731,MATCH(MAX(AC$3:AC731),AC$3:AC731,0),0),""),C732)</f>
        <v/>
      </c>
      <c r="AH732" s="60" t="str">
        <f>IF(D732="",IF(OR($B732&lt;&gt;"",$C732&lt;&gt;"",$E732&lt;&gt;"",$F732&lt;&gt;""),INDEX(AH$3:AH731,MATCH(MAX(AD$3:AD731),AD$3:AD731,0),0),""),D732)</f>
        <v/>
      </c>
      <c r="AI732" s="19" t="str">
        <f t="shared" si="371"/>
        <v/>
      </c>
      <c r="AJ732" s="22" t="str">
        <f>IF(AK732="","",$AK732&amp;"@"&amp;AL732&amp;IF(AL732="","","@"&amp;COUNTIF($AI$3:AI732,AL732)))</f>
        <v/>
      </c>
      <c r="AK732" s="45" t="str">
        <f t="shared" si="372"/>
        <v/>
      </c>
      <c r="AL732" s="5" t="str">
        <f>IF(AI732="",IF(AND(F732&lt;&gt;"",E732=""),INDEX($AI$3:AI731,MATCH(MAX($AE$3:AE731),$AE$3:AE731,0),0),""),AI732)</f>
        <v/>
      </c>
      <c r="AM732" s="22" t="str">
        <f>IF(入力!F732="","",IFERROR(INDEX(設定!$B$3:$B$100003,IFERROR(MATCH("*"&amp;$F732&amp;"*",設定!B$3:B$100003,0),MATCH("*"&amp;$F732&amp;"*",設定!C$3:C$100003,0)),0),入力!F732))&amp;""</f>
        <v/>
      </c>
      <c r="AN732" s="22" t="str">
        <f>IF(AM732="","",IFERROR(IF(入力!I732="",INDEX(設定!$D$3:$D$100003,MATCH("*"&amp;$AM732&amp;"*",設定!B$3:B$100003,0),0),I732),I732))&amp;""</f>
        <v/>
      </c>
      <c r="AO732" s="22" t="str">
        <f t="shared" si="373"/>
        <v/>
      </c>
      <c r="AP732" s="22" t="str">
        <f t="shared" si="374"/>
        <v/>
      </c>
      <c r="AQ732" s="22" t="str">
        <f>IF(AM732="","",IFERROR(IF(入力!H732="",INDEX(設定!$E$3:$X$100003,MATCH("*"&amp;$AM732&amp;"*",設定!B$3:B$100003,0),MATCH($AK732,設定!$E$1:$X$1,1)),H732),H732))</f>
        <v/>
      </c>
      <c r="AR732" s="23" t="str">
        <f t="shared" si="375"/>
        <v/>
      </c>
      <c r="AS732" s="23" t="str">
        <f>IF(AND(AR732&lt;&gt;"",COUNTIF($AJ$3:AJ732,AJ732)=1),SUMIF($AJ$3:$AR$100003,AJ732,$AR$3:$AR$100003),"")</f>
        <v/>
      </c>
      <c r="AT732" s="23" t="str">
        <f>IF(AND(COUNTIF($AK$3:AK732,AK732)=COUNTIF($AK$3:AK100732,AK732),AK732&lt;&gt;""),SUMIF($AK$3:AK732,AK732,$AR$3:AR732),"")</f>
        <v/>
      </c>
      <c r="AU732" s="125"/>
      <c r="AV732" s="22" t="str">
        <f>IF(COUNT(BA732:BF732)=6,MAX($AV$3:AV731)+1,"")</f>
        <v/>
      </c>
      <c r="AW732" s="22" t="str">
        <f>IF(AX732="","",RANK(AX732,$AX$3:$AX$100003,1)+COUNTIF($AX$3:AX732,AX732)-1)</f>
        <v/>
      </c>
      <c r="AX732" s="22" t="str">
        <f t="shared" si="354"/>
        <v/>
      </c>
      <c r="AY732" s="22" t="str">
        <f>IF(AL732="","",IF(COUNTIF($AL$3:AL732,AL732)=1,1+MAX($AY$3:AY731),INDEX($AY$3:AY731,MATCH(AL732,$AL$3:AL732,0),0)))</f>
        <v/>
      </c>
      <c r="AZ732" s="22" t="str">
        <f>IF(AM732="","",IF(COUNTIF($AM$3:AM732,AM732)=1,1+MAX($AZ$3:AZ731),INDEX($AZ$3:AZ731,MATCH(AM732,$AM$3:AM732,0),0)))</f>
        <v/>
      </c>
      <c r="BA732" s="79" t="str">
        <f t="shared" si="355"/>
        <v/>
      </c>
      <c r="BB732" s="79" t="str">
        <f t="shared" si="356"/>
        <v/>
      </c>
      <c r="BC732" s="22" t="str">
        <f>IF($AL732="","",IF(COUNTIF(AL732,"*"&amp;BC$1&amp;"*"),COUNTIF(AL$3:AL732,"*"&amp;BC$1&amp;"*"),""))</f>
        <v/>
      </c>
      <c r="BD732" s="22" t="str">
        <f>IF($AL732="","",IF(COUNTIF(AM732,"*"&amp;BD$1&amp;"*"),COUNTIF(AM$3:AM732,"*"&amp;BD$1&amp;"*"),""))</f>
        <v/>
      </c>
      <c r="BE732" s="22" t="str">
        <f>IF($AL732="","",IF(COUNTIF(AN732,"*"&amp;BE$1&amp;"*"),COUNTIF(AN$3:AN732,"*"&amp;BE$1&amp;"*"),""))</f>
        <v/>
      </c>
      <c r="BF732" s="22" t="str">
        <f>IF($AL732="","",IF(COUNTIF(AO732,"*"&amp;BF$1&amp;"*"),COUNTIF(AO$3:AO732,"*"&amp;BF$1&amp;"*"),""))</f>
        <v/>
      </c>
      <c r="BG732" s="83" t="str">
        <f t="shared" si="357"/>
        <v/>
      </c>
      <c r="BH732" s="22" t="str">
        <f t="shared" si="358"/>
        <v/>
      </c>
      <c r="BI732" s="22" t="str">
        <f t="shared" si="359"/>
        <v/>
      </c>
      <c r="BK732" s="22" t="str">
        <f>IF($BK$1&gt;=1+MAX($BK$3:BK731),1+MAX($BK$3:BK731),"")</f>
        <v/>
      </c>
      <c r="BL732" s="22" t="str">
        <f t="shared" si="377"/>
        <v/>
      </c>
      <c r="BM732" s="22" t="str">
        <f t="shared" si="377"/>
        <v/>
      </c>
      <c r="BN732" s="22" t="str">
        <f t="shared" si="377"/>
        <v/>
      </c>
      <c r="BO732" s="22" t="str">
        <f t="shared" si="377"/>
        <v/>
      </c>
      <c r="BP732" s="22" t="str">
        <f t="shared" si="377"/>
        <v/>
      </c>
      <c r="BQ732" s="22" t="str">
        <f t="shared" si="377"/>
        <v/>
      </c>
      <c r="BR732" s="22" t="str">
        <f t="shared" si="377"/>
        <v/>
      </c>
      <c r="BS732" s="22" t="str">
        <f t="shared" si="377"/>
        <v/>
      </c>
      <c r="BT732" s="22" t="str">
        <f t="shared" si="377"/>
        <v/>
      </c>
      <c r="BU732" s="22" t="str">
        <f t="shared" si="377"/>
        <v/>
      </c>
      <c r="BV732" s="22" t="str">
        <f t="shared" si="377"/>
        <v/>
      </c>
    </row>
    <row r="733" spans="2:74" ht="30" customHeight="1" x14ac:dyDescent="0.2">
      <c r="B733" s="75"/>
      <c r="C733" s="75"/>
      <c r="D733" s="77"/>
      <c r="E733" s="49"/>
      <c r="F733" s="49"/>
      <c r="G733" s="50"/>
      <c r="H733" s="51"/>
      <c r="I733" s="50"/>
      <c r="J733" s="53"/>
      <c r="K733" s="55" t="str">
        <f t="shared" si="360"/>
        <v/>
      </c>
      <c r="L733" s="50" t="str">
        <f t="shared" si="361"/>
        <v/>
      </c>
      <c r="M733" s="50" t="str">
        <f t="shared" si="362"/>
        <v/>
      </c>
      <c r="N733" s="72" t="str">
        <f t="shared" si="363"/>
        <v/>
      </c>
      <c r="O733" s="72" t="str">
        <f t="shared" si="364"/>
        <v/>
      </c>
      <c r="P733" s="51" t="str">
        <f t="shared" si="365"/>
        <v/>
      </c>
      <c r="Q733" s="21"/>
      <c r="R733" s="68" t="str">
        <f t="shared" si="366"/>
        <v/>
      </c>
      <c r="S733" s="51" t="str">
        <f t="shared" si="367"/>
        <v/>
      </c>
      <c r="T733" s="24"/>
      <c r="U733" s="7" t="str">
        <f t="shared" si="352"/>
        <v/>
      </c>
      <c r="V733" s="8" t="str">
        <f t="shared" si="368"/>
        <v/>
      </c>
      <c r="W733" s="21"/>
      <c r="X733" s="14" t="str">
        <f t="shared" si="353"/>
        <v/>
      </c>
      <c r="Y733" s="14" t="str">
        <f t="shared" si="369"/>
        <v/>
      </c>
      <c r="Z733" s="8" t="str">
        <f t="shared" si="370"/>
        <v/>
      </c>
      <c r="AA733" s="24"/>
      <c r="AB733" s="4" t="str">
        <f>IF(B733="","",COUNT(B$3:B733))</f>
        <v/>
      </c>
      <c r="AC733" s="4" t="str">
        <f>IF(C733="","",COUNT(C$3:C733))</f>
        <v/>
      </c>
      <c r="AD733" s="4" t="str">
        <f>IF(D733="","",COUNT(D$3:D733))</f>
        <v/>
      </c>
      <c r="AE733" s="22" t="str">
        <f>IF(E733="","",COUNTA($E$3:E733))</f>
        <v/>
      </c>
      <c r="AF733" s="60" t="str">
        <f>IF(B733="",IF(OR($C733&lt;&gt;"",$D733&lt;&gt;"",$E733&lt;&gt;"",$F733&lt;&gt;""),INDEX(AF$3:AF732,MATCH(MAX(AB$3:AB732),AB$3:AB732,0),0),""),B733)</f>
        <v/>
      </c>
      <c r="AG733" s="60" t="str">
        <f>IF(C733="",IF(OR($B733&lt;&gt;"",$D733&lt;&gt;"",$E733&lt;&gt;"",$F733&lt;&gt;""),INDEX(AG$3:AG732,MATCH(MAX(AC$3:AC732),AC$3:AC732,0),0),""),C733)</f>
        <v/>
      </c>
      <c r="AH733" s="60" t="str">
        <f>IF(D733="",IF(OR($B733&lt;&gt;"",$C733&lt;&gt;"",$E733&lt;&gt;"",$F733&lt;&gt;""),INDEX(AH$3:AH732,MATCH(MAX(AD$3:AD732),AD$3:AD732,0),0),""),D733)</f>
        <v/>
      </c>
      <c r="AI733" s="19" t="str">
        <f t="shared" si="371"/>
        <v/>
      </c>
      <c r="AJ733" s="22" t="str">
        <f>IF(AK733="","",$AK733&amp;"@"&amp;AL733&amp;IF(AL733="","","@"&amp;COUNTIF($AI$3:AI733,AL733)))</f>
        <v/>
      </c>
      <c r="AK733" s="45" t="str">
        <f t="shared" si="372"/>
        <v/>
      </c>
      <c r="AL733" s="5" t="str">
        <f>IF(AI733="",IF(AND(F733&lt;&gt;"",E733=""),INDEX($AI$3:AI732,MATCH(MAX($AE$3:AE732),$AE$3:AE732,0),0),""),AI733)</f>
        <v/>
      </c>
      <c r="AM733" s="22" t="str">
        <f>IF(入力!F733="","",IFERROR(INDEX(設定!$B$3:$B$100003,IFERROR(MATCH("*"&amp;$F733&amp;"*",設定!B$3:B$100003,0),MATCH("*"&amp;$F733&amp;"*",設定!C$3:C$100003,0)),0),入力!F733))&amp;""</f>
        <v/>
      </c>
      <c r="AN733" s="22" t="str">
        <f>IF(AM733="","",IFERROR(IF(入力!I733="",INDEX(設定!$D$3:$D$100003,MATCH("*"&amp;$AM733&amp;"*",設定!B$3:B$100003,0),0),I733),I733))&amp;""</f>
        <v/>
      </c>
      <c r="AO733" s="22" t="str">
        <f t="shared" si="373"/>
        <v/>
      </c>
      <c r="AP733" s="22" t="str">
        <f t="shared" si="374"/>
        <v/>
      </c>
      <c r="AQ733" s="22" t="str">
        <f>IF(AM733="","",IFERROR(IF(入力!H733="",INDEX(設定!$E$3:$X$100003,MATCH("*"&amp;$AM733&amp;"*",設定!B$3:B$100003,0),MATCH($AK733,設定!$E$1:$X$1,1)),H733),H733))</f>
        <v/>
      </c>
      <c r="AR733" s="23" t="str">
        <f t="shared" si="375"/>
        <v/>
      </c>
      <c r="AS733" s="23" t="str">
        <f>IF(AND(AR733&lt;&gt;"",COUNTIF($AJ$3:AJ733,AJ733)=1),SUMIF($AJ$3:$AR$100003,AJ733,$AR$3:$AR$100003),"")</f>
        <v/>
      </c>
      <c r="AT733" s="23" t="str">
        <f>IF(AND(COUNTIF($AK$3:AK733,AK733)=COUNTIF($AK$3:AK100733,AK733),AK733&lt;&gt;""),SUMIF($AK$3:AK733,AK733,$AR$3:AR733),"")</f>
        <v/>
      </c>
      <c r="AU733" s="125"/>
      <c r="AV733" s="22" t="str">
        <f>IF(COUNT(BA733:BF733)=6,MAX($AV$3:AV732)+1,"")</f>
        <v/>
      </c>
      <c r="AW733" s="22" t="str">
        <f>IF(AX733="","",RANK(AX733,$AX$3:$AX$100003,1)+COUNTIF($AX$3:AX733,AX733)-1)</f>
        <v/>
      </c>
      <c r="AX733" s="22" t="str">
        <f t="shared" si="354"/>
        <v/>
      </c>
      <c r="AY733" s="22" t="str">
        <f>IF(AL733="","",IF(COUNTIF($AL$3:AL733,AL733)=1,1+MAX($AY$3:AY732),INDEX($AY$3:AY732,MATCH(AL733,$AL$3:AL733,0),0)))</f>
        <v/>
      </c>
      <c r="AZ733" s="22" t="str">
        <f>IF(AM733="","",IF(COUNTIF($AM$3:AM733,AM733)=1,1+MAX($AZ$3:AZ732),INDEX($AZ$3:AZ732,MATCH(AM733,$AM$3:AM733,0),0)))</f>
        <v/>
      </c>
      <c r="BA733" s="79" t="str">
        <f t="shared" si="355"/>
        <v/>
      </c>
      <c r="BB733" s="79" t="str">
        <f t="shared" si="356"/>
        <v/>
      </c>
      <c r="BC733" s="22" t="str">
        <f>IF($AL733="","",IF(COUNTIF(AL733,"*"&amp;BC$1&amp;"*"),COUNTIF(AL$3:AL733,"*"&amp;BC$1&amp;"*"),""))</f>
        <v/>
      </c>
      <c r="BD733" s="22" t="str">
        <f>IF($AL733="","",IF(COUNTIF(AM733,"*"&amp;BD$1&amp;"*"),COUNTIF(AM$3:AM733,"*"&amp;BD$1&amp;"*"),""))</f>
        <v/>
      </c>
      <c r="BE733" s="22" t="str">
        <f>IF($AL733="","",IF(COUNTIF(AN733,"*"&amp;BE$1&amp;"*"),COUNTIF(AN$3:AN733,"*"&amp;BE$1&amp;"*"),""))</f>
        <v/>
      </c>
      <c r="BF733" s="22" t="str">
        <f>IF($AL733="","",IF(COUNTIF(AO733,"*"&amp;BF$1&amp;"*"),COUNTIF(AO$3:AO733,"*"&amp;BF$1&amp;"*"),""))</f>
        <v/>
      </c>
      <c r="BG733" s="83" t="str">
        <f t="shared" si="357"/>
        <v/>
      </c>
      <c r="BH733" s="22" t="str">
        <f t="shared" si="358"/>
        <v/>
      </c>
      <c r="BI733" s="22" t="str">
        <f t="shared" si="359"/>
        <v/>
      </c>
      <c r="BK733" s="22" t="str">
        <f>IF($BK$1&gt;=1+MAX($BK$3:BK732),1+MAX($BK$3:BK732),"")</f>
        <v/>
      </c>
      <c r="BL733" s="22" t="str">
        <f t="shared" ref="BL733:BV742" si="378">IFERROR(IF($BK733="","",INDEX($AF$3:$AR$100003,MATCH($BK733,INDEX($AV$3:$AW$100003,0,MATCH($BL$1,$AV$2:$AW$2,0)),0),MATCH(BL$2,$AF$2:$AR$2,0))),"")</f>
        <v/>
      </c>
      <c r="BM733" s="22" t="str">
        <f t="shared" si="378"/>
        <v/>
      </c>
      <c r="BN733" s="22" t="str">
        <f t="shared" si="378"/>
        <v/>
      </c>
      <c r="BO733" s="22" t="str">
        <f t="shared" si="378"/>
        <v/>
      </c>
      <c r="BP733" s="22" t="str">
        <f t="shared" si="378"/>
        <v/>
      </c>
      <c r="BQ733" s="22" t="str">
        <f t="shared" si="378"/>
        <v/>
      </c>
      <c r="BR733" s="22" t="str">
        <f t="shared" si="378"/>
        <v/>
      </c>
      <c r="BS733" s="22" t="str">
        <f t="shared" si="378"/>
        <v/>
      </c>
      <c r="BT733" s="22" t="str">
        <f t="shared" si="378"/>
        <v/>
      </c>
      <c r="BU733" s="22" t="str">
        <f t="shared" si="378"/>
        <v/>
      </c>
      <c r="BV733" s="22" t="str">
        <f t="shared" si="378"/>
        <v/>
      </c>
    </row>
    <row r="734" spans="2:74" ht="30" customHeight="1" x14ac:dyDescent="0.2">
      <c r="B734" s="75"/>
      <c r="C734" s="75"/>
      <c r="D734" s="77"/>
      <c r="E734" s="49"/>
      <c r="F734" s="49"/>
      <c r="G734" s="50"/>
      <c r="H734" s="51"/>
      <c r="I734" s="50"/>
      <c r="J734" s="53"/>
      <c r="K734" s="55" t="str">
        <f t="shared" si="360"/>
        <v/>
      </c>
      <c r="L734" s="50" t="str">
        <f t="shared" si="361"/>
        <v/>
      </c>
      <c r="M734" s="50" t="str">
        <f t="shared" si="362"/>
        <v/>
      </c>
      <c r="N734" s="72" t="str">
        <f t="shared" si="363"/>
        <v/>
      </c>
      <c r="O734" s="72" t="str">
        <f t="shared" si="364"/>
        <v/>
      </c>
      <c r="P734" s="51" t="str">
        <f t="shared" si="365"/>
        <v/>
      </c>
      <c r="Q734" s="21"/>
      <c r="R734" s="68" t="str">
        <f t="shared" si="366"/>
        <v/>
      </c>
      <c r="S734" s="51" t="str">
        <f t="shared" si="367"/>
        <v/>
      </c>
      <c r="T734" s="24"/>
      <c r="U734" s="7" t="str">
        <f t="shared" si="352"/>
        <v/>
      </c>
      <c r="V734" s="8" t="str">
        <f t="shared" si="368"/>
        <v/>
      </c>
      <c r="W734" s="21"/>
      <c r="X734" s="14" t="str">
        <f t="shared" si="353"/>
        <v/>
      </c>
      <c r="Y734" s="14" t="str">
        <f t="shared" si="369"/>
        <v/>
      </c>
      <c r="Z734" s="8" t="str">
        <f t="shared" si="370"/>
        <v/>
      </c>
      <c r="AA734" s="24"/>
      <c r="AB734" s="4" t="str">
        <f>IF(B734="","",COUNT(B$3:B734))</f>
        <v/>
      </c>
      <c r="AC734" s="4" t="str">
        <f>IF(C734="","",COUNT(C$3:C734))</f>
        <v/>
      </c>
      <c r="AD734" s="4" t="str">
        <f>IF(D734="","",COUNT(D$3:D734))</f>
        <v/>
      </c>
      <c r="AE734" s="22" t="str">
        <f>IF(E734="","",COUNTA($E$3:E734))</f>
        <v/>
      </c>
      <c r="AF734" s="60" t="str">
        <f>IF(B734="",IF(OR($C734&lt;&gt;"",$D734&lt;&gt;"",$E734&lt;&gt;"",$F734&lt;&gt;""),INDEX(AF$3:AF733,MATCH(MAX(AB$3:AB733),AB$3:AB733,0),0),""),B734)</f>
        <v/>
      </c>
      <c r="AG734" s="60" t="str">
        <f>IF(C734="",IF(OR($B734&lt;&gt;"",$D734&lt;&gt;"",$E734&lt;&gt;"",$F734&lt;&gt;""),INDEX(AG$3:AG733,MATCH(MAX(AC$3:AC733),AC$3:AC733,0),0),""),C734)</f>
        <v/>
      </c>
      <c r="AH734" s="60" t="str">
        <f>IF(D734="",IF(OR($B734&lt;&gt;"",$C734&lt;&gt;"",$E734&lt;&gt;"",$F734&lt;&gt;""),INDEX(AH$3:AH733,MATCH(MAX(AD$3:AD733),AD$3:AD733,0),0),""),D734)</f>
        <v/>
      </c>
      <c r="AI734" s="19" t="str">
        <f t="shared" si="371"/>
        <v/>
      </c>
      <c r="AJ734" s="22" t="str">
        <f>IF(AK734="","",$AK734&amp;"@"&amp;AL734&amp;IF(AL734="","","@"&amp;COUNTIF($AI$3:AI734,AL734)))</f>
        <v/>
      </c>
      <c r="AK734" s="45" t="str">
        <f t="shared" si="372"/>
        <v/>
      </c>
      <c r="AL734" s="5" t="str">
        <f>IF(AI734="",IF(AND(F734&lt;&gt;"",E734=""),INDEX($AI$3:AI733,MATCH(MAX($AE$3:AE733),$AE$3:AE733,0),0),""),AI734)</f>
        <v/>
      </c>
      <c r="AM734" s="22" t="str">
        <f>IF(入力!F734="","",IFERROR(INDEX(設定!$B$3:$B$100003,IFERROR(MATCH("*"&amp;$F734&amp;"*",設定!B$3:B$100003,0),MATCH("*"&amp;$F734&amp;"*",設定!C$3:C$100003,0)),0),入力!F734))&amp;""</f>
        <v/>
      </c>
      <c r="AN734" s="22" t="str">
        <f>IF(AM734="","",IFERROR(IF(入力!I734="",INDEX(設定!$D$3:$D$100003,MATCH("*"&amp;$AM734&amp;"*",設定!B$3:B$100003,0),0),I734),I734))&amp;""</f>
        <v/>
      </c>
      <c r="AO734" s="22" t="str">
        <f t="shared" si="373"/>
        <v/>
      </c>
      <c r="AP734" s="22" t="str">
        <f t="shared" si="374"/>
        <v/>
      </c>
      <c r="AQ734" s="22" t="str">
        <f>IF(AM734="","",IFERROR(IF(入力!H734="",INDEX(設定!$E$3:$X$100003,MATCH("*"&amp;$AM734&amp;"*",設定!B$3:B$100003,0),MATCH($AK734,設定!$E$1:$X$1,1)),H734),H734))</f>
        <v/>
      </c>
      <c r="AR734" s="23" t="str">
        <f t="shared" si="375"/>
        <v/>
      </c>
      <c r="AS734" s="23" t="str">
        <f>IF(AND(AR734&lt;&gt;"",COUNTIF($AJ$3:AJ734,AJ734)=1),SUMIF($AJ$3:$AR$100003,AJ734,$AR$3:$AR$100003),"")</f>
        <v/>
      </c>
      <c r="AT734" s="23" t="str">
        <f>IF(AND(COUNTIF($AK$3:AK734,AK734)=COUNTIF($AK$3:AK100734,AK734),AK734&lt;&gt;""),SUMIF($AK$3:AK734,AK734,$AR$3:AR734),"")</f>
        <v/>
      </c>
      <c r="AU734" s="125"/>
      <c r="AV734" s="22" t="str">
        <f>IF(COUNT(BA734:BF734)=6,MAX($AV$3:AV733)+1,"")</f>
        <v/>
      </c>
      <c r="AW734" s="22" t="str">
        <f>IF(AX734="","",RANK(AX734,$AX$3:$AX$100003,1)+COUNTIF($AX$3:AX734,AX734)-1)</f>
        <v/>
      </c>
      <c r="AX734" s="22" t="str">
        <f t="shared" si="354"/>
        <v/>
      </c>
      <c r="AY734" s="22" t="str">
        <f>IF(AL734="","",IF(COUNTIF($AL$3:AL734,AL734)=1,1+MAX($AY$3:AY733),INDEX($AY$3:AY733,MATCH(AL734,$AL$3:AL734,0),0)))</f>
        <v/>
      </c>
      <c r="AZ734" s="22" t="str">
        <f>IF(AM734="","",IF(COUNTIF($AM$3:AM734,AM734)=1,1+MAX($AZ$3:AZ733),INDEX($AZ$3:AZ733,MATCH(AM734,$AM$3:AM734,0),0)))</f>
        <v/>
      </c>
      <c r="BA734" s="79" t="str">
        <f t="shared" si="355"/>
        <v/>
      </c>
      <c r="BB734" s="79" t="str">
        <f t="shared" si="356"/>
        <v/>
      </c>
      <c r="BC734" s="22" t="str">
        <f>IF($AL734="","",IF(COUNTIF(AL734,"*"&amp;BC$1&amp;"*"),COUNTIF(AL$3:AL734,"*"&amp;BC$1&amp;"*"),""))</f>
        <v/>
      </c>
      <c r="BD734" s="22" t="str">
        <f>IF($AL734="","",IF(COUNTIF(AM734,"*"&amp;BD$1&amp;"*"),COUNTIF(AM$3:AM734,"*"&amp;BD$1&amp;"*"),""))</f>
        <v/>
      </c>
      <c r="BE734" s="22" t="str">
        <f>IF($AL734="","",IF(COUNTIF(AN734,"*"&amp;BE$1&amp;"*"),COUNTIF(AN$3:AN734,"*"&amp;BE$1&amp;"*"),""))</f>
        <v/>
      </c>
      <c r="BF734" s="22" t="str">
        <f>IF($AL734="","",IF(COUNTIF(AO734,"*"&amp;BF$1&amp;"*"),COUNTIF(AO$3:AO734,"*"&amp;BF$1&amp;"*"),""))</f>
        <v/>
      </c>
      <c r="BG734" s="83" t="str">
        <f t="shared" si="357"/>
        <v/>
      </c>
      <c r="BH734" s="22" t="str">
        <f t="shared" si="358"/>
        <v/>
      </c>
      <c r="BI734" s="22" t="str">
        <f t="shared" si="359"/>
        <v/>
      </c>
      <c r="BK734" s="22" t="str">
        <f>IF($BK$1&gt;=1+MAX($BK$3:BK733),1+MAX($BK$3:BK733),"")</f>
        <v/>
      </c>
      <c r="BL734" s="22" t="str">
        <f t="shared" si="378"/>
        <v/>
      </c>
      <c r="BM734" s="22" t="str">
        <f t="shared" si="378"/>
        <v/>
      </c>
      <c r="BN734" s="22" t="str">
        <f t="shared" si="378"/>
        <v/>
      </c>
      <c r="BO734" s="22" t="str">
        <f t="shared" si="378"/>
        <v/>
      </c>
      <c r="BP734" s="22" t="str">
        <f t="shared" si="378"/>
        <v/>
      </c>
      <c r="BQ734" s="22" t="str">
        <f t="shared" si="378"/>
        <v/>
      </c>
      <c r="BR734" s="22" t="str">
        <f t="shared" si="378"/>
        <v/>
      </c>
      <c r="BS734" s="22" t="str">
        <f t="shared" si="378"/>
        <v/>
      </c>
      <c r="BT734" s="22" t="str">
        <f t="shared" si="378"/>
        <v/>
      </c>
      <c r="BU734" s="22" t="str">
        <f t="shared" si="378"/>
        <v/>
      </c>
      <c r="BV734" s="22" t="str">
        <f t="shared" si="378"/>
        <v/>
      </c>
    </row>
    <row r="735" spans="2:74" ht="30" customHeight="1" x14ac:dyDescent="0.2">
      <c r="B735" s="75"/>
      <c r="C735" s="75"/>
      <c r="D735" s="77"/>
      <c r="E735" s="49"/>
      <c r="F735" s="49"/>
      <c r="G735" s="50"/>
      <c r="H735" s="51"/>
      <c r="I735" s="50"/>
      <c r="J735" s="53"/>
      <c r="K735" s="55" t="str">
        <f t="shared" si="360"/>
        <v/>
      </c>
      <c r="L735" s="50" t="str">
        <f t="shared" si="361"/>
        <v/>
      </c>
      <c r="M735" s="50" t="str">
        <f t="shared" si="362"/>
        <v/>
      </c>
      <c r="N735" s="72" t="str">
        <f t="shared" si="363"/>
        <v/>
      </c>
      <c r="O735" s="72" t="str">
        <f t="shared" si="364"/>
        <v/>
      </c>
      <c r="P735" s="51" t="str">
        <f t="shared" si="365"/>
        <v/>
      </c>
      <c r="Q735" s="21"/>
      <c r="R735" s="68" t="str">
        <f t="shared" si="366"/>
        <v/>
      </c>
      <c r="S735" s="51" t="str">
        <f t="shared" si="367"/>
        <v/>
      </c>
      <c r="T735" s="24"/>
      <c r="U735" s="7" t="str">
        <f t="shared" si="352"/>
        <v/>
      </c>
      <c r="V735" s="8" t="str">
        <f t="shared" si="368"/>
        <v/>
      </c>
      <c r="W735" s="21"/>
      <c r="X735" s="14" t="str">
        <f t="shared" si="353"/>
        <v/>
      </c>
      <c r="Y735" s="14" t="str">
        <f t="shared" si="369"/>
        <v/>
      </c>
      <c r="Z735" s="8" t="str">
        <f t="shared" si="370"/>
        <v/>
      </c>
      <c r="AA735" s="24"/>
      <c r="AB735" s="4" t="str">
        <f>IF(B735="","",COUNT(B$3:B735))</f>
        <v/>
      </c>
      <c r="AC735" s="4" t="str">
        <f>IF(C735="","",COUNT(C$3:C735))</f>
        <v/>
      </c>
      <c r="AD735" s="4" t="str">
        <f>IF(D735="","",COUNT(D$3:D735))</f>
        <v/>
      </c>
      <c r="AE735" s="22" t="str">
        <f>IF(E735="","",COUNTA($E$3:E735))</f>
        <v/>
      </c>
      <c r="AF735" s="60" t="str">
        <f>IF(B735="",IF(OR($C735&lt;&gt;"",$D735&lt;&gt;"",$E735&lt;&gt;"",$F735&lt;&gt;""),INDEX(AF$3:AF734,MATCH(MAX(AB$3:AB734),AB$3:AB734,0),0),""),B735)</f>
        <v/>
      </c>
      <c r="AG735" s="60" t="str">
        <f>IF(C735="",IF(OR($B735&lt;&gt;"",$D735&lt;&gt;"",$E735&lt;&gt;"",$F735&lt;&gt;""),INDEX(AG$3:AG734,MATCH(MAX(AC$3:AC734),AC$3:AC734,0),0),""),C735)</f>
        <v/>
      </c>
      <c r="AH735" s="60" t="str">
        <f>IF(D735="",IF(OR($B735&lt;&gt;"",$C735&lt;&gt;"",$E735&lt;&gt;"",$F735&lt;&gt;""),INDEX(AH$3:AH734,MATCH(MAX(AD$3:AD734),AD$3:AD734,0),0),""),D735)</f>
        <v/>
      </c>
      <c r="AI735" s="19" t="str">
        <f t="shared" si="371"/>
        <v/>
      </c>
      <c r="AJ735" s="22" t="str">
        <f>IF(AK735="","",$AK735&amp;"@"&amp;AL735&amp;IF(AL735="","","@"&amp;COUNTIF($AI$3:AI735,AL735)))</f>
        <v/>
      </c>
      <c r="AK735" s="45" t="str">
        <f t="shared" si="372"/>
        <v/>
      </c>
      <c r="AL735" s="5" t="str">
        <f>IF(AI735="",IF(AND(F735&lt;&gt;"",E735=""),INDEX($AI$3:AI734,MATCH(MAX($AE$3:AE734),$AE$3:AE734,0),0),""),AI735)</f>
        <v/>
      </c>
      <c r="AM735" s="22" t="str">
        <f>IF(入力!F735="","",IFERROR(INDEX(設定!$B$3:$B$100003,IFERROR(MATCH("*"&amp;$F735&amp;"*",設定!B$3:B$100003,0),MATCH("*"&amp;$F735&amp;"*",設定!C$3:C$100003,0)),0),入力!F735))&amp;""</f>
        <v/>
      </c>
      <c r="AN735" s="22" t="str">
        <f>IF(AM735="","",IFERROR(IF(入力!I735="",INDEX(設定!$D$3:$D$100003,MATCH("*"&amp;$AM735&amp;"*",設定!B$3:B$100003,0),0),I735),I735))&amp;""</f>
        <v/>
      </c>
      <c r="AO735" s="22" t="str">
        <f t="shared" si="373"/>
        <v/>
      </c>
      <c r="AP735" s="22" t="str">
        <f t="shared" si="374"/>
        <v/>
      </c>
      <c r="AQ735" s="22" t="str">
        <f>IF(AM735="","",IFERROR(IF(入力!H735="",INDEX(設定!$E$3:$X$100003,MATCH("*"&amp;$AM735&amp;"*",設定!B$3:B$100003,0),MATCH($AK735,設定!$E$1:$X$1,1)),H735),H735))</f>
        <v/>
      </c>
      <c r="AR735" s="23" t="str">
        <f t="shared" si="375"/>
        <v/>
      </c>
      <c r="AS735" s="23" t="str">
        <f>IF(AND(AR735&lt;&gt;"",COUNTIF($AJ$3:AJ735,AJ735)=1),SUMIF($AJ$3:$AR$100003,AJ735,$AR$3:$AR$100003),"")</f>
        <v/>
      </c>
      <c r="AT735" s="23" t="str">
        <f>IF(AND(COUNTIF($AK$3:AK735,AK735)=COUNTIF($AK$3:AK100735,AK735),AK735&lt;&gt;""),SUMIF($AK$3:AK735,AK735,$AR$3:AR735),"")</f>
        <v/>
      </c>
      <c r="AU735" s="125"/>
      <c r="AV735" s="22" t="str">
        <f>IF(COUNT(BA735:BF735)=6,MAX($AV$3:AV734)+1,"")</f>
        <v/>
      </c>
      <c r="AW735" s="22" t="str">
        <f>IF(AX735="","",RANK(AX735,$AX$3:$AX$100003,1)+COUNTIF($AX$3:AX735,AX735)-1)</f>
        <v/>
      </c>
      <c r="AX735" s="22" t="str">
        <f t="shared" si="354"/>
        <v/>
      </c>
      <c r="AY735" s="22" t="str">
        <f>IF(AL735="","",IF(COUNTIF($AL$3:AL735,AL735)=1,1+MAX($AY$3:AY734),INDEX($AY$3:AY734,MATCH(AL735,$AL$3:AL735,0),0)))</f>
        <v/>
      </c>
      <c r="AZ735" s="22" t="str">
        <f>IF(AM735="","",IF(COUNTIF($AM$3:AM735,AM735)=1,1+MAX($AZ$3:AZ734),INDEX($AZ$3:AZ734,MATCH(AM735,$AM$3:AM735,0),0)))</f>
        <v/>
      </c>
      <c r="BA735" s="79" t="str">
        <f t="shared" si="355"/>
        <v/>
      </c>
      <c r="BB735" s="79" t="str">
        <f t="shared" si="356"/>
        <v/>
      </c>
      <c r="BC735" s="22" t="str">
        <f>IF($AL735="","",IF(COUNTIF(AL735,"*"&amp;BC$1&amp;"*"),COUNTIF(AL$3:AL735,"*"&amp;BC$1&amp;"*"),""))</f>
        <v/>
      </c>
      <c r="BD735" s="22" t="str">
        <f>IF($AL735="","",IF(COUNTIF(AM735,"*"&amp;BD$1&amp;"*"),COUNTIF(AM$3:AM735,"*"&amp;BD$1&amp;"*"),""))</f>
        <v/>
      </c>
      <c r="BE735" s="22" t="str">
        <f>IF($AL735="","",IF(COUNTIF(AN735,"*"&amp;BE$1&amp;"*"),COUNTIF(AN$3:AN735,"*"&amp;BE$1&amp;"*"),""))</f>
        <v/>
      </c>
      <c r="BF735" s="22" t="str">
        <f>IF($AL735="","",IF(COUNTIF(AO735,"*"&amp;BF$1&amp;"*"),COUNTIF(AO$3:AO735,"*"&amp;BF$1&amp;"*"),""))</f>
        <v/>
      </c>
      <c r="BG735" s="83" t="str">
        <f t="shared" si="357"/>
        <v/>
      </c>
      <c r="BH735" s="22" t="str">
        <f t="shared" si="358"/>
        <v/>
      </c>
      <c r="BI735" s="22" t="str">
        <f t="shared" si="359"/>
        <v/>
      </c>
      <c r="BK735" s="22" t="str">
        <f>IF($BK$1&gt;=1+MAX($BK$3:BK734),1+MAX($BK$3:BK734),"")</f>
        <v/>
      </c>
      <c r="BL735" s="22" t="str">
        <f t="shared" si="378"/>
        <v/>
      </c>
      <c r="BM735" s="22" t="str">
        <f t="shared" si="378"/>
        <v/>
      </c>
      <c r="BN735" s="22" t="str">
        <f t="shared" si="378"/>
        <v/>
      </c>
      <c r="BO735" s="22" t="str">
        <f t="shared" si="378"/>
        <v/>
      </c>
      <c r="BP735" s="22" t="str">
        <f t="shared" si="378"/>
        <v/>
      </c>
      <c r="BQ735" s="22" t="str">
        <f t="shared" si="378"/>
        <v/>
      </c>
      <c r="BR735" s="22" t="str">
        <f t="shared" si="378"/>
        <v/>
      </c>
      <c r="BS735" s="22" t="str">
        <f t="shared" si="378"/>
        <v/>
      </c>
      <c r="BT735" s="22" t="str">
        <f t="shared" si="378"/>
        <v/>
      </c>
      <c r="BU735" s="22" t="str">
        <f t="shared" si="378"/>
        <v/>
      </c>
      <c r="BV735" s="22" t="str">
        <f t="shared" si="378"/>
        <v/>
      </c>
    </row>
    <row r="736" spans="2:74" ht="30" customHeight="1" x14ac:dyDescent="0.2">
      <c r="B736" s="75"/>
      <c r="C736" s="75"/>
      <c r="D736" s="77"/>
      <c r="E736" s="49"/>
      <c r="F736" s="49"/>
      <c r="G736" s="50"/>
      <c r="H736" s="51"/>
      <c r="I736" s="50"/>
      <c r="J736" s="53"/>
      <c r="K736" s="55" t="str">
        <f t="shared" si="360"/>
        <v/>
      </c>
      <c r="L736" s="50" t="str">
        <f t="shared" si="361"/>
        <v/>
      </c>
      <c r="M736" s="50" t="str">
        <f t="shared" si="362"/>
        <v/>
      </c>
      <c r="N736" s="72" t="str">
        <f t="shared" si="363"/>
        <v/>
      </c>
      <c r="O736" s="72" t="str">
        <f t="shared" si="364"/>
        <v/>
      </c>
      <c r="P736" s="51" t="str">
        <f t="shared" si="365"/>
        <v/>
      </c>
      <c r="Q736" s="21"/>
      <c r="R736" s="68" t="str">
        <f t="shared" si="366"/>
        <v/>
      </c>
      <c r="S736" s="51" t="str">
        <f t="shared" si="367"/>
        <v/>
      </c>
      <c r="T736" s="24"/>
      <c r="U736" s="7" t="str">
        <f t="shared" si="352"/>
        <v/>
      </c>
      <c r="V736" s="8" t="str">
        <f t="shared" si="368"/>
        <v/>
      </c>
      <c r="W736" s="21"/>
      <c r="X736" s="14" t="str">
        <f t="shared" si="353"/>
        <v/>
      </c>
      <c r="Y736" s="14" t="str">
        <f t="shared" si="369"/>
        <v/>
      </c>
      <c r="Z736" s="8" t="str">
        <f t="shared" si="370"/>
        <v/>
      </c>
      <c r="AA736" s="24"/>
      <c r="AB736" s="4" t="str">
        <f>IF(B736="","",COUNT(B$3:B736))</f>
        <v/>
      </c>
      <c r="AC736" s="4" t="str">
        <f>IF(C736="","",COUNT(C$3:C736))</f>
        <v/>
      </c>
      <c r="AD736" s="4" t="str">
        <f>IF(D736="","",COUNT(D$3:D736))</f>
        <v/>
      </c>
      <c r="AE736" s="22" t="str">
        <f>IF(E736="","",COUNTA($E$3:E736))</f>
        <v/>
      </c>
      <c r="AF736" s="60" t="str">
        <f>IF(B736="",IF(OR($C736&lt;&gt;"",$D736&lt;&gt;"",$E736&lt;&gt;"",$F736&lt;&gt;""),INDEX(AF$3:AF735,MATCH(MAX(AB$3:AB735),AB$3:AB735,0),0),""),B736)</f>
        <v/>
      </c>
      <c r="AG736" s="60" t="str">
        <f>IF(C736="",IF(OR($B736&lt;&gt;"",$D736&lt;&gt;"",$E736&lt;&gt;"",$F736&lt;&gt;""),INDEX(AG$3:AG735,MATCH(MAX(AC$3:AC735),AC$3:AC735,0),0),""),C736)</f>
        <v/>
      </c>
      <c r="AH736" s="60" t="str">
        <f>IF(D736="",IF(OR($B736&lt;&gt;"",$C736&lt;&gt;"",$E736&lt;&gt;"",$F736&lt;&gt;""),INDEX(AH$3:AH735,MATCH(MAX(AD$3:AD735),AD$3:AD735,0),0),""),D736)</f>
        <v/>
      </c>
      <c r="AI736" s="19" t="str">
        <f t="shared" si="371"/>
        <v/>
      </c>
      <c r="AJ736" s="22" t="str">
        <f>IF(AK736="","",$AK736&amp;"@"&amp;AL736&amp;IF(AL736="","","@"&amp;COUNTIF($AI$3:AI736,AL736)))</f>
        <v/>
      </c>
      <c r="AK736" s="45" t="str">
        <f t="shared" si="372"/>
        <v/>
      </c>
      <c r="AL736" s="5" t="str">
        <f>IF(AI736="",IF(AND(F736&lt;&gt;"",E736=""),INDEX($AI$3:AI735,MATCH(MAX($AE$3:AE735),$AE$3:AE735,0),0),""),AI736)</f>
        <v/>
      </c>
      <c r="AM736" s="22" t="str">
        <f>IF(入力!F736="","",IFERROR(INDEX(設定!$B$3:$B$100003,IFERROR(MATCH("*"&amp;$F736&amp;"*",設定!B$3:B$100003,0),MATCH("*"&amp;$F736&amp;"*",設定!C$3:C$100003,0)),0),入力!F736))&amp;""</f>
        <v/>
      </c>
      <c r="AN736" s="22" t="str">
        <f>IF(AM736="","",IFERROR(IF(入力!I736="",INDEX(設定!$D$3:$D$100003,MATCH("*"&amp;$AM736&amp;"*",設定!B$3:B$100003,0),0),I736),I736))&amp;""</f>
        <v/>
      </c>
      <c r="AO736" s="22" t="str">
        <f t="shared" si="373"/>
        <v/>
      </c>
      <c r="AP736" s="22" t="str">
        <f t="shared" si="374"/>
        <v/>
      </c>
      <c r="AQ736" s="22" t="str">
        <f>IF(AM736="","",IFERROR(IF(入力!H736="",INDEX(設定!$E$3:$X$100003,MATCH("*"&amp;$AM736&amp;"*",設定!B$3:B$100003,0),MATCH($AK736,設定!$E$1:$X$1,1)),H736),H736))</f>
        <v/>
      </c>
      <c r="AR736" s="23" t="str">
        <f t="shared" si="375"/>
        <v/>
      </c>
      <c r="AS736" s="23" t="str">
        <f>IF(AND(AR736&lt;&gt;"",COUNTIF($AJ$3:AJ736,AJ736)=1),SUMIF($AJ$3:$AR$100003,AJ736,$AR$3:$AR$100003),"")</f>
        <v/>
      </c>
      <c r="AT736" s="23" t="str">
        <f>IF(AND(COUNTIF($AK$3:AK736,AK736)=COUNTIF($AK$3:AK100736,AK736),AK736&lt;&gt;""),SUMIF($AK$3:AK736,AK736,$AR$3:AR736),"")</f>
        <v/>
      </c>
      <c r="AU736" s="125"/>
      <c r="AV736" s="22" t="str">
        <f>IF(COUNT(BA736:BF736)=6,MAX($AV$3:AV735)+1,"")</f>
        <v/>
      </c>
      <c r="AW736" s="22" t="str">
        <f>IF(AX736="","",RANK(AX736,$AX$3:$AX$100003,1)+COUNTIF($AX$3:AX736,AX736)-1)</f>
        <v/>
      </c>
      <c r="AX736" s="22" t="str">
        <f t="shared" si="354"/>
        <v/>
      </c>
      <c r="AY736" s="22" t="str">
        <f>IF(AL736="","",IF(COUNTIF($AL$3:AL736,AL736)=1,1+MAX($AY$3:AY735),INDEX($AY$3:AY735,MATCH(AL736,$AL$3:AL736,0),0)))</f>
        <v/>
      </c>
      <c r="AZ736" s="22" t="str">
        <f>IF(AM736="","",IF(COUNTIF($AM$3:AM736,AM736)=1,1+MAX($AZ$3:AZ735),INDEX($AZ$3:AZ735,MATCH(AM736,$AM$3:AM736,0),0)))</f>
        <v/>
      </c>
      <c r="BA736" s="79" t="str">
        <f t="shared" si="355"/>
        <v/>
      </c>
      <c r="BB736" s="79" t="str">
        <f t="shared" si="356"/>
        <v/>
      </c>
      <c r="BC736" s="22" t="str">
        <f>IF($AL736="","",IF(COUNTIF(AL736,"*"&amp;BC$1&amp;"*"),COUNTIF(AL$3:AL736,"*"&amp;BC$1&amp;"*"),""))</f>
        <v/>
      </c>
      <c r="BD736" s="22" t="str">
        <f>IF($AL736="","",IF(COUNTIF(AM736,"*"&amp;BD$1&amp;"*"),COUNTIF(AM$3:AM736,"*"&amp;BD$1&amp;"*"),""))</f>
        <v/>
      </c>
      <c r="BE736" s="22" t="str">
        <f>IF($AL736="","",IF(COUNTIF(AN736,"*"&amp;BE$1&amp;"*"),COUNTIF(AN$3:AN736,"*"&amp;BE$1&amp;"*"),""))</f>
        <v/>
      </c>
      <c r="BF736" s="22" t="str">
        <f>IF($AL736="","",IF(COUNTIF(AO736,"*"&amp;BF$1&amp;"*"),COUNTIF(AO$3:AO736,"*"&amp;BF$1&amp;"*"),""))</f>
        <v/>
      </c>
      <c r="BG736" s="83" t="str">
        <f t="shared" si="357"/>
        <v/>
      </c>
      <c r="BH736" s="22" t="str">
        <f t="shared" si="358"/>
        <v/>
      </c>
      <c r="BI736" s="22" t="str">
        <f t="shared" si="359"/>
        <v/>
      </c>
      <c r="BK736" s="22" t="str">
        <f>IF($BK$1&gt;=1+MAX($BK$3:BK735),1+MAX($BK$3:BK735),"")</f>
        <v/>
      </c>
      <c r="BL736" s="22" t="str">
        <f t="shared" si="378"/>
        <v/>
      </c>
      <c r="BM736" s="22" t="str">
        <f t="shared" si="378"/>
        <v/>
      </c>
      <c r="BN736" s="22" t="str">
        <f t="shared" si="378"/>
        <v/>
      </c>
      <c r="BO736" s="22" t="str">
        <f t="shared" si="378"/>
        <v/>
      </c>
      <c r="BP736" s="22" t="str">
        <f t="shared" si="378"/>
        <v/>
      </c>
      <c r="BQ736" s="22" t="str">
        <f t="shared" si="378"/>
        <v/>
      </c>
      <c r="BR736" s="22" t="str">
        <f t="shared" si="378"/>
        <v/>
      </c>
      <c r="BS736" s="22" t="str">
        <f t="shared" si="378"/>
        <v/>
      </c>
      <c r="BT736" s="22" t="str">
        <f t="shared" si="378"/>
        <v/>
      </c>
      <c r="BU736" s="22" t="str">
        <f t="shared" si="378"/>
        <v/>
      </c>
      <c r="BV736" s="22" t="str">
        <f t="shared" si="378"/>
        <v/>
      </c>
    </row>
    <row r="737" spans="2:74" ht="30" customHeight="1" x14ac:dyDescent="0.2">
      <c r="B737" s="75"/>
      <c r="C737" s="75"/>
      <c r="D737" s="77"/>
      <c r="E737" s="49"/>
      <c r="F737" s="49"/>
      <c r="G737" s="50"/>
      <c r="H737" s="51"/>
      <c r="I737" s="50"/>
      <c r="J737" s="53"/>
      <c r="K737" s="55" t="str">
        <f t="shared" si="360"/>
        <v/>
      </c>
      <c r="L737" s="50" t="str">
        <f t="shared" si="361"/>
        <v/>
      </c>
      <c r="M737" s="50" t="str">
        <f t="shared" si="362"/>
        <v/>
      </c>
      <c r="N737" s="72" t="str">
        <f t="shared" si="363"/>
        <v/>
      </c>
      <c r="O737" s="72" t="str">
        <f t="shared" si="364"/>
        <v/>
      </c>
      <c r="P737" s="51" t="str">
        <f t="shared" si="365"/>
        <v/>
      </c>
      <c r="Q737" s="21"/>
      <c r="R737" s="68" t="str">
        <f t="shared" si="366"/>
        <v/>
      </c>
      <c r="S737" s="51" t="str">
        <f t="shared" si="367"/>
        <v/>
      </c>
      <c r="T737" s="24"/>
      <c r="U737" s="7" t="str">
        <f t="shared" si="352"/>
        <v/>
      </c>
      <c r="V737" s="8" t="str">
        <f t="shared" si="368"/>
        <v/>
      </c>
      <c r="W737" s="21"/>
      <c r="X737" s="14" t="str">
        <f t="shared" si="353"/>
        <v/>
      </c>
      <c r="Y737" s="14" t="str">
        <f t="shared" si="369"/>
        <v/>
      </c>
      <c r="Z737" s="8" t="str">
        <f t="shared" si="370"/>
        <v/>
      </c>
      <c r="AA737" s="24"/>
      <c r="AB737" s="4" t="str">
        <f>IF(B737="","",COUNT(B$3:B737))</f>
        <v/>
      </c>
      <c r="AC737" s="4" t="str">
        <f>IF(C737="","",COUNT(C$3:C737))</f>
        <v/>
      </c>
      <c r="AD737" s="4" t="str">
        <f>IF(D737="","",COUNT(D$3:D737))</f>
        <v/>
      </c>
      <c r="AE737" s="22" t="str">
        <f>IF(E737="","",COUNTA($E$3:E737))</f>
        <v/>
      </c>
      <c r="AF737" s="60" t="str">
        <f>IF(B737="",IF(OR($C737&lt;&gt;"",$D737&lt;&gt;"",$E737&lt;&gt;"",$F737&lt;&gt;""),INDEX(AF$3:AF736,MATCH(MAX(AB$3:AB736),AB$3:AB736,0),0),""),B737)</f>
        <v/>
      </c>
      <c r="AG737" s="60" t="str">
        <f>IF(C737="",IF(OR($B737&lt;&gt;"",$D737&lt;&gt;"",$E737&lt;&gt;"",$F737&lt;&gt;""),INDEX(AG$3:AG736,MATCH(MAX(AC$3:AC736),AC$3:AC736,0),0),""),C737)</f>
        <v/>
      </c>
      <c r="AH737" s="60" t="str">
        <f>IF(D737="",IF(OR($B737&lt;&gt;"",$C737&lt;&gt;"",$E737&lt;&gt;"",$F737&lt;&gt;""),INDEX(AH$3:AH736,MATCH(MAX(AD$3:AD736),AD$3:AD736,0),0),""),D737)</f>
        <v/>
      </c>
      <c r="AI737" s="19" t="str">
        <f t="shared" si="371"/>
        <v/>
      </c>
      <c r="AJ737" s="22" t="str">
        <f>IF(AK737="","",$AK737&amp;"@"&amp;AL737&amp;IF(AL737="","","@"&amp;COUNTIF($AI$3:AI737,AL737)))</f>
        <v/>
      </c>
      <c r="AK737" s="45" t="str">
        <f t="shared" si="372"/>
        <v/>
      </c>
      <c r="AL737" s="5" t="str">
        <f>IF(AI737="",IF(AND(F737&lt;&gt;"",E737=""),INDEX($AI$3:AI736,MATCH(MAX($AE$3:AE736),$AE$3:AE736,0),0),""),AI737)</f>
        <v/>
      </c>
      <c r="AM737" s="22" t="str">
        <f>IF(入力!F737="","",IFERROR(INDEX(設定!$B$3:$B$100003,IFERROR(MATCH("*"&amp;$F737&amp;"*",設定!B$3:B$100003,0),MATCH("*"&amp;$F737&amp;"*",設定!C$3:C$100003,0)),0),入力!F737))&amp;""</f>
        <v/>
      </c>
      <c r="AN737" s="22" t="str">
        <f>IF(AM737="","",IFERROR(IF(入力!I737="",INDEX(設定!$D$3:$D$100003,MATCH("*"&amp;$AM737&amp;"*",設定!B$3:B$100003,0),0),I737),I737))&amp;""</f>
        <v/>
      </c>
      <c r="AO737" s="22" t="str">
        <f t="shared" si="373"/>
        <v/>
      </c>
      <c r="AP737" s="22" t="str">
        <f t="shared" si="374"/>
        <v/>
      </c>
      <c r="AQ737" s="22" t="str">
        <f>IF(AM737="","",IFERROR(IF(入力!H737="",INDEX(設定!$E$3:$X$100003,MATCH("*"&amp;$AM737&amp;"*",設定!B$3:B$100003,0),MATCH($AK737,設定!$E$1:$X$1,1)),H737),H737))</f>
        <v/>
      </c>
      <c r="AR737" s="23" t="str">
        <f t="shared" si="375"/>
        <v/>
      </c>
      <c r="AS737" s="23" t="str">
        <f>IF(AND(AR737&lt;&gt;"",COUNTIF($AJ$3:AJ737,AJ737)=1),SUMIF($AJ$3:$AR$100003,AJ737,$AR$3:$AR$100003),"")</f>
        <v/>
      </c>
      <c r="AT737" s="23" t="str">
        <f>IF(AND(COUNTIF($AK$3:AK737,AK737)=COUNTIF($AK$3:AK100737,AK737),AK737&lt;&gt;""),SUMIF($AK$3:AK737,AK737,$AR$3:AR737),"")</f>
        <v/>
      </c>
      <c r="AU737" s="125"/>
      <c r="AV737" s="22" t="str">
        <f>IF(COUNT(BA737:BF737)=6,MAX($AV$3:AV736)+1,"")</f>
        <v/>
      </c>
      <c r="AW737" s="22" t="str">
        <f>IF(AX737="","",RANK(AX737,$AX$3:$AX$100003,1)+COUNTIF($AX$3:AX737,AX737)-1)</f>
        <v/>
      </c>
      <c r="AX737" s="22" t="str">
        <f t="shared" si="354"/>
        <v/>
      </c>
      <c r="AY737" s="22" t="str">
        <f>IF(AL737="","",IF(COUNTIF($AL$3:AL737,AL737)=1,1+MAX($AY$3:AY736),INDEX($AY$3:AY736,MATCH(AL737,$AL$3:AL737,0),0)))</f>
        <v/>
      </c>
      <c r="AZ737" s="22" t="str">
        <f>IF(AM737="","",IF(COUNTIF($AM$3:AM737,AM737)=1,1+MAX($AZ$3:AZ736),INDEX($AZ$3:AZ736,MATCH(AM737,$AM$3:AM737,0),0)))</f>
        <v/>
      </c>
      <c r="BA737" s="79" t="str">
        <f t="shared" si="355"/>
        <v/>
      </c>
      <c r="BB737" s="79" t="str">
        <f t="shared" si="356"/>
        <v/>
      </c>
      <c r="BC737" s="22" t="str">
        <f>IF($AL737="","",IF(COUNTIF(AL737,"*"&amp;BC$1&amp;"*"),COUNTIF(AL$3:AL737,"*"&amp;BC$1&amp;"*"),""))</f>
        <v/>
      </c>
      <c r="BD737" s="22" t="str">
        <f>IF($AL737="","",IF(COUNTIF(AM737,"*"&amp;BD$1&amp;"*"),COUNTIF(AM$3:AM737,"*"&amp;BD$1&amp;"*"),""))</f>
        <v/>
      </c>
      <c r="BE737" s="22" t="str">
        <f>IF($AL737="","",IF(COUNTIF(AN737,"*"&amp;BE$1&amp;"*"),COUNTIF(AN$3:AN737,"*"&amp;BE$1&amp;"*"),""))</f>
        <v/>
      </c>
      <c r="BF737" s="22" t="str">
        <f>IF($AL737="","",IF(COUNTIF(AO737,"*"&amp;BF$1&amp;"*"),COUNTIF(AO$3:AO737,"*"&amp;BF$1&amp;"*"),""))</f>
        <v/>
      </c>
      <c r="BG737" s="83" t="str">
        <f t="shared" si="357"/>
        <v/>
      </c>
      <c r="BH737" s="22" t="str">
        <f t="shared" si="358"/>
        <v/>
      </c>
      <c r="BI737" s="22" t="str">
        <f t="shared" si="359"/>
        <v/>
      </c>
      <c r="BK737" s="22" t="str">
        <f>IF($BK$1&gt;=1+MAX($BK$3:BK736),1+MAX($BK$3:BK736),"")</f>
        <v/>
      </c>
      <c r="BL737" s="22" t="str">
        <f t="shared" si="378"/>
        <v/>
      </c>
      <c r="BM737" s="22" t="str">
        <f t="shared" si="378"/>
        <v/>
      </c>
      <c r="BN737" s="22" t="str">
        <f t="shared" si="378"/>
        <v/>
      </c>
      <c r="BO737" s="22" t="str">
        <f t="shared" si="378"/>
        <v/>
      </c>
      <c r="BP737" s="22" t="str">
        <f t="shared" si="378"/>
        <v/>
      </c>
      <c r="BQ737" s="22" t="str">
        <f t="shared" si="378"/>
        <v/>
      </c>
      <c r="BR737" s="22" t="str">
        <f t="shared" si="378"/>
        <v/>
      </c>
      <c r="BS737" s="22" t="str">
        <f t="shared" si="378"/>
        <v/>
      </c>
      <c r="BT737" s="22" t="str">
        <f t="shared" si="378"/>
        <v/>
      </c>
      <c r="BU737" s="22" t="str">
        <f t="shared" si="378"/>
        <v/>
      </c>
      <c r="BV737" s="22" t="str">
        <f t="shared" si="378"/>
        <v/>
      </c>
    </row>
    <row r="738" spans="2:74" ht="30" customHeight="1" x14ac:dyDescent="0.2">
      <c r="B738" s="75"/>
      <c r="C738" s="75"/>
      <c r="D738" s="77"/>
      <c r="E738" s="49"/>
      <c r="F738" s="49"/>
      <c r="G738" s="50"/>
      <c r="H738" s="51"/>
      <c r="I738" s="50"/>
      <c r="J738" s="53"/>
      <c r="K738" s="55" t="str">
        <f t="shared" si="360"/>
        <v/>
      </c>
      <c r="L738" s="50" t="str">
        <f t="shared" si="361"/>
        <v/>
      </c>
      <c r="M738" s="50" t="str">
        <f t="shared" si="362"/>
        <v/>
      </c>
      <c r="N738" s="72" t="str">
        <f t="shared" si="363"/>
        <v/>
      </c>
      <c r="O738" s="72" t="str">
        <f t="shared" si="364"/>
        <v/>
      </c>
      <c r="P738" s="51" t="str">
        <f t="shared" si="365"/>
        <v/>
      </c>
      <c r="Q738" s="21"/>
      <c r="R738" s="68" t="str">
        <f t="shared" si="366"/>
        <v/>
      </c>
      <c r="S738" s="51" t="str">
        <f t="shared" si="367"/>
        <v/>
      </c>
      <c r="T738" s="24"/>
      <c r="U738" s="7" t="str">
        <f t="shared" si="352"/>
        <v/>
      </c>
      <c r="V738" s="8" t="str">
        <f t="shared" si="368"/>
        <v/>
      </c>
      <c r="W738" s="21"/>
      <c r="X738" s="14" t="str">
        <f t="shared" si="353"/>
        <v/>
      </c>
      <c r="Y738" s="14" t="str">
        <f t="shared" si="369"/>
        <v/>
      </c>
      <c r="Z738" s="8" t="str">
        <f t="shared" si="370"/>
        <v/>
      </c>
      <c r="AA738" s="24"/>
      <c r="AB738" s="4" t="str">
        <f>IF(B738="","",COUNT(B$3:B738))</f>
        <v/>
      </c>
      <c r="AC738" s="4" t="str">
        <f>IF(C738="","",COUNT(C$3:C738))</f>
        <v/>
      </c>
      <c r="AD738" s="4" t="str">
        <f>IF(D738="","",COUNT(D$3:D738))</f>
        <v/>
      </c>
      <c r="AE738" s="22" t="str">
        <f>IF(E738="","",COUNTA($E$3:E738))</f>
        <v/>
      </c>
      <c r="AF738" s="60" t="str">
        <f>IF(B738="",IF(OR($C738&lt;&gt;"",$D738&lt;&gt;"",$E738&lt;&gt;"",$F738&lt;&gt;""),INDEX(AF$3:AF737,MATCH(MAX(AB$3:AB737),AB$3:AB737,0),0),""),B738)</f>
        <v/>
      </c>
      <c r="AG738" s="60" t="str">
        <f>IF(C738="",IF(OR($B738&lt;&gt;"",$D738&lt;&gt;"",$E738&lt;&gt;"",$F738&lt;&gt;""),INDEX(AG$3:AG737,MATCH(MAX(AC$3:AC737),AC$3:AC737,0),0),""),C738)</f>
        <v/>
      </c>
      <c r="AH738" s="60" t="str">
        <f>IF(D738="",IF(OR($B738&lt;&gt;"",$C738&lt;&gt;"",$E738&lt;&gt;"",$F738&lt;&gt;""),INDEX(AH$3:AH737,MATCH(MAX(AD$3:AD737),AD$3:AD737,0),0),""),D738)</f>
        <v/>
      </c>
      <c r="AI738" s="19" t="str">
        <f t="shared" si="371"/>
        <v/>
      </c>
      <c r="AJ738" s="22" t="str">
        <f>IF(AK738="","",$AK738&amp;"@"&amp;AL738&amp;IF(AL738="","","@"&amp;COUNTIF($AI$3:AI738,AL738)))</f>
        <v/>
      </c>
      <c r="AK738" s="45" t="str">
        <f t="shared" si="372"/>
        <v/>
      </c>
      <c r="AL738" s="5" t="str">
        <f>IF(AI738="",IF(AND(F738&lt;&gt;"",E738=""),INDEX($AI$3:AI737,MATCH(MAX($AE$3:AE737),$AE$3:AE737,0),0),""),AI738)</f>
        <v/>
      </c>
      <c r="AM738" s="22" t="str">
        <f>IF(入力!F738="","",IFERROR(INDEX(設定!$B$3:$B$100003,IFERROR(MATCH("*"&amp;$F738&amp;"*",設定!B$3:B$100003,0),MATCH("*"&amp;$F738&amp;"*",設定!C$3:C$100003,0)),0),入力!F738))&amp;""</f>
        <v/>
      </c>
      <c r="AN738" s="22" t="str">
        <f>IF(AM738="","",IFERROR(IF(入力!I738="",INDEX(設定!$D$3:$D$100003,MATCH("*"&amp;$AM738&amp;"*",設定!B$3:B$100003,0),0),I738),I738))&amp;""</f>
        <v/>
      </c>
      <c r="AO738" s="22" t="str">
        <f t="shared" si="373"/>
        <v/>
      </c>
      <c r="AP738" s="22" t="str">
        <f t="shared" si="374"/>
        <v/>
      </c>
      <c r="AQ738" s="22" t="str">
        <f>IF(AM738="","",IFERROR(IF(入力!H738="",INDEX(設定!$E$3:$X$100003,MATCH("*"&amp;$AM738&amp;"*",設定!B$3:B$100003,0),MATCH($AK738,設定!$E$1:$X$1,1)),H738),H738))</f>
        <v/>
      </c>
      <c r="AR738" s="23" t="str">
        <f t="shared" si="375"/>
        <v/>
      </c>
      <c r="AS738" s="23" t="str">
        <f>IF(AND(AR738&lt;&gt;"",COUNTIF($AJ$3:AJ738,AJ738)=1),SUMIF($AJ$3:$AR$100003,AJ738,$AR$3:$AR$100003),"")</f>
        <v/>
      </c>
      <c r="AT738" s="23" t="str">
        <f>IF(AND(COUNTIF($AK$3:AK738,AK738)=COUNTIF($AK$3:AK100738,AK738),AK738&lt;&gt;""),SUMIF($AK$3:AK738,AK738,$AR$3:AR738),"")</f>
        <v/>
      </c>
      <c r="AU738" s="125"/>
      <c r="AV738" s="22" t="str">
        <f>IF(COUNT(BA738:BF738)=6,MAX($AV$3:AV737)+1,"")</f>
        <v/>
      </c>
      <c r="AW738" s="22" t="str">
        <f>IF(AX738="","",RANK(AX738,$AX$3:$AX$100003,1)+COUNTIF($AX$3:AX738,AX738)-1)</f>
        <v/>
      </c>
      <c r="AX738" s="22" t="str">
        <f t="shared" si="354"/>
        <v/>
      </c>
      <c r="AY738" s="22" t="str">
        <f>IF(AL738="","",IF(COUNTIF($AL$3:AL738,AL738)=1,1+MAX($AY$3:AY737),INDEX($AY$3:AY737,MATCH(AL738,$AL$3:AL738,0),0)))</f>
        <v/>
      </c>
      <c r="AZ738" s="22" t="str">
        <f>IF(AM738="","",IF(COUNTIF($AM$3:AM738,AM738)=1,1+MAX($AZ$3:AZ737),INDEX($AZ$3:AZ737,MATCH(AM738,$AM$3:AM738,0),0)))</f>
        <v/>
      </c>
      <c r="BA738" s="79" t="str">
        <f t="shared" si="355"/>
        <v/>
      </c>
      <c r="BB738" s="79" t="str">
        <f t="shared" si="356"/>
        <v/>
      </c>
      <c r="BC738" s="22" t="str">
        <f>IF($AL738="","",IF(COUNTIF(AL738,"*"&amp;BC$1&amp;"*"),COUNTIF(AL$3:AL738,"*"&amp;BC$1&amp;"*"),""))</f>
        <v/>
      </c>
      <c r="BD738" s="22" t="str">
        <f>IF($AL738="","",IF(COUNTIF(AM738,"*"&amp;BD$1&amp;"*"),COUNTIF(AM$3:AM738,"*"&amp;BD$1&amp;"*"),""))</f>
        <v/>
      </c>
      <c r="BE738" s="22" t="str">
        <f>IF($AL738="","",IF(COUNTIF(AN738,"*"&amp;BE$1&amp;"*"),COUNTIF(AN$3:AN738,"*"&amp;BE$1&amp;"*"),""))</f>
        <v/>
      </c>
      <c r="BF738" s="22" t="str">
        <f>IF($AL738="","",IF(COUNTIF(AO738,"*"&amp;BF$1&amp;"*"),COUNTIF(AO$3:AO738,"*"&amp;BF$1&amp;"*"),""))</f>
        <v/>
      </c>
      <c r="BG738" s="83" t="str">
        <f t="shared" si="357"/>
        <v/>
      </c>
      <c r="BH738" s="22" t="str">
        <f t="shared" si="358"/>
        <v/>
      </c>
      <c r="BI738" s="22" t="str">
        <f t="shared" si="359"/>
        <v/>
      </c>
      <c r="BK738" s="22" t="str">
        <f>IF($BK$1&gt;=1+MAX($BK$3:BK737),1+MAX($BK$3:BK737),"")</f>
        <v/>
      </c>
      <c r="BL738" s="22" t="str">
        <f t="shared" si="378"/>
        <v/>
      </c>
      <c r="BM738" s="22" t="str">
        <f t="shared" si="378"/>
        <v/>
      </c>
      <c r="BN738" s="22" t="str">
        <f t="shared" si="378"/>
        <v/>
      </c>
      <c r="BO738" s="22" t="str">
        <f t="shared" si="378"/>
        <v/>
      </c>
      <c r="BP738" s="22" t="str">
        <f t="shared" si="378"/>
        <v/>
      </c>
      <c r="BQ738" s="22" t="str">
        <f t="shared" si="378"/>
        <v/>
      </c>
      <c r="BR738" s="22" t="str">
        <f t="shared" si="378"/>
        <v/>
      </c>
      <c r="BS738" s="22" t="str">
        <f t="shared" si="378"/>
        <v/>
      </c>
      <c r="BT738" s="22" t="str">
        <f t="shared" si="378"/>
        <v/>
      </c>
      <c r="BU738" s="22" t="str">
        <f t="shared" si="378"/>
        <v/>
      </c>
      <c r="BV738" s="22" t="str">
        <f t="shared" si="378"/>
        <v/>
      </c>
    </row>
    <row r="739" spans="2:74" ht="30" customHeight="1" x14ac:dyDescent="0.2">
      <c r="B739" s="75"/>
      <c r="C739" s="75"/>
      <c r="D739" s="77"/>
      <c r="E739" s="49"/>
      <c r="F739" s="49"/>
      <c r="G739" s="50"/>
      <c r="H739" s="51"/>
      <c r="I739" s="50"/>
      <c r="J739" s="53"/>
      <c r="K739" s="55" t="str">
        <f t="shared" si="360"/>
        <v/>
      </c>
      <c r="L739" s="50" t="str">
        <f t="shared" si="361"/>
        <v/>
      </c>
      <c r="M739" s="50" t="str">
        <f t="shared" si="362"/>
        <v/>
      </c>
      <c r="N739" s="72" t="str">
        <f t="shared" si="363"/>
        <v/>
      </c>
      <c r="O739" s="72" t="str">
        <f t="shared" si="364"/>
        <v/>
      </c>
      <c r="P739" s="51" t="str">
        <f t="shared" si="365"/>
        <v/>
      </c>
      <c r="Q739" s="21"/>
      <c r="R739" s="68" t="str">
        <f t="shared" si="366"/>
        <v/>
      </c>
      <c r="S739" s="51" t="str">
        <f t="shared" si="367"/>
        <v/>
      </c>
      <c r="T739" s="24"/>
      <c r="U739" s="7" t="str">
        <f t="shared" si="352"/>
        <v/>
      </c>
      <c r="V739" s="8" t="str">
        <f t="shared" si="368"/>
        <v/>
      </c>
      <c r="W739" s="21"/>
      <c r="X739" s="14" t="str">
        <f t="shared" si="353"/>
        <v/>
      </c>
      <c r="Y739" s="14" t="str">
        <f t="shared" si="369"/>
        <v/>
      </c>
      <c r="Z739" s="8" t="str">
        <f t="shared" si="370"/>
        <v/>
      </c>
      <c r="AA739" s="24"/>
      <c r="AB739" s="4" t="str">
        <f>IF(B739="","",COUNT(B$3:B739))</f>
        <v/>
      </c>
      <c r="AC739" s="4" t="str">
        <f>IF(C739="","",COUNT(C$3:C739))</f>
        <v/>
      </c>
      <c r="AD739" s="4" t="str">
        <f>IF(D739="","",COUNT(D$3:D739))</f>
        <v/>
      </c>
      <c r="AE739" s="22" t="str">
        <f>IF(E739="","",COUNTA($E$3:E739))</f>
        <v/>
      </c>
      <c r="AF739" s="60" t="str">
        <f>IF(B739="",IF(OR($C739&lt;&gt;"",$D739&lt;&gt;"",$E739&lt;&gt;"",$F739&lt;&gt;""),INDEX(AF$3:AF738,MATCH(MAX(AB$3:AB738),AB$3:AB738,0),0),""),B739)</f>
        <v/>
      </c>
      <c r="AG739" s="60" t="str">
        <f>IF(C739="",IF(OR($B739&lt;&gt;"",$D739&lt;&gt;"",$E739&lt;&gt;"",$F739&lt;&gt;""),INDEX(AG$3:AG738,MATCH(MAX(AC$3:AC738),AC$3:AC738,0),0),""),C739)</f>
        <v/>
      </c>
      <c r="AH739" s="60" t="str">
        <f>IF(D739="",IF(OR($B739&lt;&gt;"",$C739&lt;&gt;"",$E739&lt;&gt;"",$F739&lt;&gt;""),INDEX(AH$3:AH738,MATCH(MAX(AD$3:AD738),AD$3:AD738,0),0),""),D739)</f>
        <v/>
      </c>
      <c r="AI739" s="19" t="str">
        <f t="shared" si="371"/>
        <v/>
      </c>
      <c r="AJ739" s="22" t="str">
        <f>IF(AK739="","",$AK739&amp;"@"&amp;AL739&amp;IF(AL739="","","@"&amp;COUNTIF($AI$3:AI739,AL739)))</f>
        <v/>
      </c>
      <c r="AK739" s="45" t="str">
        <f t="shared" si="372"/>
        <v/>
      </c>
      <c r="AL739" s="5" t="str">
        <f>IF(AI739="",IF(AND(F739&lt;&gt;"",E739=""),INDEX($AI$3:AI738,MATCH(MAX($AE$3:AE738),$AE$3:AE738,0),0),""),AI739)</f>
        <v/>
      </c>
      <c r="AM739" s="22" t="str">
        <f>IF(入力!F739="","",IFERROR(INDEX(設定!$B$3:$B$100003,IFERROR(MATCH("*"&amp;$F739&amp;"*",設定!B$3:B$100003,0),MATCH("*"&amp;$F739&amp;"*",設定!C$3:C$100003,0)),0),入力!F739))&amp;""</f>
        <v/>
      </c>
      <c r="AN739" s="22" t="str">
        <f>IF(AM739="","",IFERROR(IF(入力!I739="",INDEX(設定!$D$3:$D$100003,MATCH("*"&amp;$AM739&amp;"*",設定!B$3:B$100003,0),0),I739),I739))&amp;""</f>
        <v/>
      </c>
      <c r="AO739" s="22" t="str">
        <f t="shared" si="373"/>
        <v/>
      </c>
      <c r="AP739" s="22" t="str">
        <f t="shared" si="374"/>
        <v/>
      </c>
      <c r="AQ739" s="22" t="str">
        <f>IF(AM739="","",IFERROR(IF(入力!H739="",INDEX(設定!$E$3:$X$100003,MATCH("*"&amp;$AM739&amp;"*",設定!B$3:B$100003,0),MATCH($AK739,設定!$E$1:$X$1,1)),H739),H739))</f>
        <v/>
      </c>
      <c r="AR739" s="23" t="str">
        <f t="shared" si="375"/>
        <v/>
      </c>
      <c r="AS739" s="23" t="str">
        <f>IF(AND(AR739&lt;&gt;"",COUNTIF($AJ$3:AJ739,AJ739)=1),SUMIF($AJ$3:$AR$100003,AJ739,$AR$3:$AR$100003),"")</f>
        <v/>
      </c>
      <c r="AT739" s="23" t="str">
        <f>IF(AND(COUNTIF($AK$3:AK739,AK739)=COUNTIF($AK$3:AK100739,AK739),AK739&lt;&gt;""),SUMIF($AK$3:AK739,AK739,$AR$3:AR739),"")</f>
        <v/>
      </c>
      <c r="AU739" s="125"/>
      <c r="AV739" s="22" t="str">
        <f>IF(COUNT(BA739:BF739)=6,MAX($AV$3:AV738)+1,"")</f>
        <v/>
      </c>
      <c r="AW739" s="22" t="str">
        <f>IF(AX739="","",RANK(AX739,$AX$3:$AX$100003,1)+COUNTIF($AX$3:AX739,AX739)-1)</f>
        <v/>
      </c>
      <c r="AX739" s="22" t="str">
        <f t="shared" si="354"/>
        <v/>
      </c>
      <c r="AY739" s="22" t="str">
        <f>IF(AL739="","",IF(COUNTIF($AL$3:AL739,AL739)=1,1+MAX($AY$3:AY738),INDEX($AY$3:AY738,MATCH(AL739,$AL$3:AL739,0),0)))</f>
        <v/>
      </c>
      <c r="AZ739" s="22" t="str">
        <f>IF(AM739="","",IF(COUNTIF($AM$3:AM739,AM739)=1,1+MAX($AZ$3:AZ738),INDEX($AZ$3:AZ738,MATCH(AM739,$AM$3:AM739,0),0)))</f>
        <v/>
      </c>
      <c r="BA739" s="79" t="str">
        <f t="shared" si="355"/>
        <v/>
      </c>
      <c r="BB739" s="79" t="str">
        <f t="shared" si="356"/>
        <v/>
      </c>
      <c r="BC739" s="22" t="str">
        <f>IF($AL739="","",IF(COUNTIF(AL739,"*"&amp;BC$1&amp;"*"),COUNTIF(AL$3:AL739,"*"&amp;BC$1&amp;"*"),""))</f>
        <v/>
      </c>
      <c r="BD739" s="22" t="str">
        <f>IF($AL739="","",IF(COUNTIF(AM739,"*"&amp;BD$1&amp;"*"),COUNTIF(AM$3:AM739,"*"&amp;BD$1&amp;"*"),""))</f>
        <v/>
      </c>
      <c r="BE739" s="22" t="str">
        <f>IF($AL739="","",IF(COUNTIF(AN739,"*"&amp;BE$1&amp;"*"),COUNTIF(AN$3:AN739,"*"&amp;BE$1&amp;"*"),""))</f>
        <v/>
      </c>
      <c r="BF739" s="22" t="str">
        <f>IF($AL739="","",IF(COUNTIF(AO739,"*"&amp;BF$1&amp;"*"),COUNTIF(AO$3:AO739,"*"&amp;BF$1&amp;"*"),""))</f>
        <v/>
      </c>
      <c r="BG739" s="83" t="str">
        <f t="shared" si="357"/>
        <v/>
      </c>
      <c r="BH739" s="22" t="str">
        <f t="shared" si="358"/>
        <v/>
      </c>
      <c r="BI739" s="22" t="str">
        <f t="shared" si="359"/>
        <v/>
      </c>
      <c r="BK739" s="22" t="str">
        <f>IF($BK$1&gt;=1+MAX($BK$3:BK738),1+MAX($BK$3:BK738),"")</f>
        <v/>
      </c>
      <c r="BL739" s="22" t="str">
        <f t="shared" si="378"/>
        <v/>
      </c>
      <c r="BM739" s="22" t="str">
        <f t="shared" si="378"/>
        <v/>
      </c>
      <c r="BN739" s="22" t="str">
        <f t="shared" si="378"/>
        <v/>
      </c>
      <c r="BO739" s="22" t="str">
        <f t="shared" si="378"/>
        <v/>
      </c>
      <c r="BP739" s="22" t="str">
        <f t="shared" si="378"/>
        <v/>
      </c>
      <c r="BQ739" s="22" t="str">
        <f t="shared" si="378"/>
        <v/>
      </c>
      <c r="BR739" s="22" t="str">
        <f t="shared" si="378"/>
        <v/>
      </c>
      <c r="BS739" s="22" t="str">
        <f t="shared" si="378"/>
        <v/>
      </c>
      <c r="BT739" s="22" t="str">
        <f t="shared" si="378"/>
        <v/>
      </c>
      <c r="BU739" s="22" t="str">
        <f t="shared" si="378"/>
        <v/>
      </c>
      <c r="BV739" s="22" t="str">
        <f t="shared" si="378"/>
        <v/>
      </c>
    </row>
    <row r="740" spans="2:74" ht="30" customHeight="1" x14ac:dyDescent="0.2">
      <c r="B740" s="75"/>
      <c r="C740" s="75"/>
      <c r="D740" s="77"/>
      <c r="E740" s="49"/>
      <c r="F740" s="49"/>
      <c r="G740" s="50"/>
      <c r="H740" s="51"/>
      <c r="I740" s="50"/>
      <c r="J740" s="53"/>
      <c r="K740" s="55" t="str">
        <f t="shared" si="360"/>
        <v/>
      </c>
      <c r="L740" s="50" t="str">
        <f t="shared" si="361"/>
        <v/>
      </c>
      <c r="M740" s="50" t="str">
        <f t="shared" si="362"/>
        <v/>
      </c>
      <c r="N740" s="72" t="str">
        <f t="shared" si="363"/>
        <v/>
      </c>
      <c r="O740" s="72" t="str">
        <f t="shared" si="364"/>
        <v/>
      </c>
      <c r="P740" s="51" t="str">
        <f t="shared" si="365"/>
        <v/>
      </c>
      <c r="Q740" s="21"/>
      <c r="R740" s="68" t="str">
        <f t="shared" si="366"/>
        <v/>
      </c>
      <c r="S740" s="51" t="str">
        <f t="shared" si="367"/>
        <v/>
      </c>
      <c r="T740" s="24"/>
      <c r="U740" s="7" t="str">
        <f t="shared" si="352"/>
        <v/>
      </c>
      <c r="V740" s="8" t="str">
        <f t="shared" si="368"/>
        <v/>
      </c>
      <c r="W740" s="21"/>
      <c r="X740" s="14" t="str">
        <f t="shared" si="353"/>
        <v/>
      </c>
      <c r="Y740" s="14" t="str">
        <f t="shared" si="369"/>
        <v/>
      </c>
      <c r="Z740" s="8" t="str">
        <f t="shared" si="370"/>
        <v/>
      </c>
      <c r="AA740" s="24"/>
      <c r="AB740" s="4" t="str">
        <f>IF(B740="","",COUNT(B$3:B740))</f>
        <v/>
      </c>
      <c r="AC740" s="4" t="str">
        <f>IF(C740="","",COUNT(C$3:C740))</f>
        <v/>
      </c>
      <c r="AD740" s="4" t="str">
        <f>IF(D740="","",COUNT(D$3:D740))</f>
        <v/>
      </c>
      <c r="AE740" s="22" t="str">
        <f>IF(E740="","",COUNTA($E$3:E740))</f>
        <v/>
      </c>
      <c r="AF740" s="60" t="str">
        <f>IF(B740="",IF(OR($C740&lt;&gt;"",$D740&lt;&gt;"",$E740&lt;&gt;"",$F740&lt;&gt;""),INDEX(AF$3:AF739,MATCH(MAX(AB$3:AB739),AB$3:AB739,0),0),""),B740)</f>
        <v/>
      </c>
      <c r="AG740" s="60" t="str">
        <f>IF(C740="",IF(OR($B740&lt;&gt;"",$D740&lt;&gt;"",$E740&lt;&gt;"",$F740&lt;&gt;""),INDEX(AG$3:AG739,MATCH(MAX(AC$3:AC739),AC$3:AC739,0),0),""),C740)</f>
        <v/>
      </c>
      <c r="AH740" s="60" t="str">
        <f>IF(D740="",IF(OR($B740&lt;&gt;"",$C740&lt;&gt;"",$E740&lt;&gt;"",$F740&lt;&gt;""),INDEX(AH$3:AH739,MATCH(MAX(AD$3:AD739),AD$3:AD739,0),0),""),D740)</f>
        <v/>
      </c>
      <c r="AI740" s="19" t="str">
        <f t="shared" si="371"/>
        <v/>
      </c>
      <c r="AJ740" s="22" t="str">
        <f>IF(AK740="","",$AK740&amp;"@"&amp;AL740&amp;IF(AL740="","","@"&amp;COUNTIF($AI$3:AI740,AL740)))</f>
        <v/>
      </c>
      <c r="AK740" s="45" t="str">
        <f t="shared" si="372"/>
        <v/>
      </c>
      <c r="AL740" s="5" t="str">
        <f>IF(AI740="",IF(AND(F740&lt;&gt;"",E740=""),INDEX($AI$3:AI739,MATCH(MAX($AE$3:AE739),$AE$3:AE739,0),0),""),AI740)</f>
        <v/>
      </c>
      <c r="AM740" s="22" t="str">
        <f>IF(入力!F740="","",IFERROR(INDEX(設定!$B$3:$B$100003,IFERROR(MATCH("*"&amp;$F740&amp;"*",設定!B$3:B$100003,0),MATCH("*"&amp;$F740&amp;"*",設定!C$3:C$100003,0)),0),入力!F740))&amp;""</f>
        <v/>
      </c>
      <c r="AN740" s="22" t="str">
        <f>IF(AM740="","",IFERROR(IF(入力!I740="",INDEX(設定!$D$3:$D$100003,MATCH("*"&amp;$AM740&amp;"*",設定!B$3:B$100003,0),0),I740),I740))&amp;""</f>
        <v/>
      </c>
      <c r="AO740" s="22" t="str">
        <f t="shared" si="373"/>
        <v/>
      </c>
      <c r="AP740" s="22" t="str">
        <f t="shared" si="374"/>
        <v/>
      </c>
      <c r="AQ740" s="22" t="str">
        <f>IF(AM740="","",IFERROR(IF(入力!H740="",INDEX(設定!$E$3:$X$100003,MATCH("*"&amp;$AM740&amp;"*",設定!B$3:B$100003,0),MATCH($AK740,設定!$E$1:$X$1,1)),H740),H740))</f>
        <v/>
      </c>
      <c r="AR740" s="23" t="str">
        <f t="shared" si="375"/>
        <v/>
      </c>
      <c r="AS740" s="23" t="str">
        <f>IF(AND(AR740&lt;&gt;"",COUNTIF($AJ$3:AJ740,AJ740)=1),SUMIF($AJ$3:$AR$100003,AJ740,$AR$3:$AR$100003),"")</f>
        <v/>
      </c>
      <c r="AT740" s="23" t="str">
        <f>IF(AND(COUNTIF($AK$3:AK740,AK740)=COUNTIF($AK$3:AK100740,AK740),AK740&lt;&gt;""),SUMIF($AK$3:AK740,AK740,$AR$3:AR740),"")</f>
        <v/>
      </c>
      <c r="AU740" s="125"/>
      <c r="AV740" s="22" t="str">
        <f>IF(COUNT(BA740:BF740)=6,MAX($AV$3:AV739)+1,"")</f>
        <v/>
      </c>
      <c r="AW740" s="22" t="str">
        <f>IF(AX740="","",RANK(AX740,$AX$3:$AX$100003,1)+COUNTIF($AX$3:AX740,AX740)-1)</f>
        <v/>
      </c>
      <c r="AX740" s="22" t="str">
        <f t="shared" si="354"/>
        <v/>
      </c>
      <c r="AY740" s="22" t="str">
        <f>IF(AL740="","",IF(COUNTIF($AL$3:AL740,AL740)=1,1+MAX($AY$3:AY739),INDEX($AY$3:AY739,MATCH(AL740,$AL$3:AL740,0),0)))</f>
        <v/>
      </c>
      <c r="AZ740" s="22" t="str">
        <f>IF(AM740="","",IF(COUNTIF($AM$3:AM740,AM740)=1,1+MAX($AZ$3:AZ739),INDEX($AZ$3:AZ739,MATCH(AM740,$AM$3:AM740,0),0)))</f>
        <v/>
      </c>
      <c r="BA740" s="79" t="str">
        <f t="shared" si="355"/>
        <v/>
      </c>
      <c r="BB740" s="79" t="str">
        <f t="shared" si="356"/>
        <v/>
      </c>
      <c r="BC740" s="22" t="str">
        <f>IF($AL740="","",IF(COUNTIF(AL740,"*"&amp;BC$1&amp;"*"),COUNTIF(AL$3:AL740,"*"&amp;BC$1&amp;"*"),""))</f>
        <v/>
      </c>
      <c r="BD740" s="22" t="str">
        <f>IF($AL740="","",IF(COUNTIF(AM740,"*"&amp;BD$1&amp;"*"),COUNTIF(AM$3:AM740,"*"&amp;BD$1&amp;"*"),""))</f>
        <v/>
      </c>
      <c r="BE740" s="22" t="str">
        <f>IF($AL740="","",IF(COUNTIF(AN740,"*"&amp;BE$1&amp;"*"),COUNTIF(AN$3:AN740,"*"&amp;BE$1&amp;"*"),""))</f>
        <v/>
      </c>
      <c r="BF740" s="22" t="str">
        <f>IF($AL740="","",IF(COUNTIF(AO740,"*"&amp;BF$1&amp;"*"),COUNTIF(AO$3:AO740,"*"&amp;BF$1&amp;"*"),""))</f>
        <v/>
      </c>
      <c r="BG740" s="83" t="str">
        <f t="shared" si="357"/>
        <v/>
      </c>
      <c r="BH740" s="22" t="str">
        <f t="shared" si="358"/>
        <v/>
      </c>
      <c r="BI740" s="22" t="str">
        <f t="shared" si="359"/>
        <v/>
      </c>
      <c r="BK740" s="22" t="str">
        <f>IF($BK$1&gt;=1+MAX($BK$3:BK739),1+MAX($BK$3:BK739),"")</f>
        <v/>
      </c>
      <c r="BL740" s="22" t="str">
        <f t="shared" si="378"/>
        <v/>
      </c>
      <c r="BM740" s="22" t="str">
        <f t="shared" si="378"/>
        <v/>
      </c>
      <c r="BN740" s="22" t="str">
        <f t="shared" si="378"/>
        <v/>
      </c>
      <c r="BO740" s="22" t="str">
        <f t="shared" si="378"/>
        <v/>
      </c>
      <c r="BP740" s="22" t="str">
        <f t="shared" si="378"/>
        <v/>
      </c>
      <c r="BQ740" s="22" t="str">
        <f t="shared" si="378"/>
        <v/>
      </c>
      <c r="BR740" s="22" t="str">
        <f t="shared" si="378"/>
        <v/>
      </c>
      <c r="BS740" s="22" t="str">
        <f t="shared" si="378"/>
        <v/>
      </c>
      <c r="BT740" s="22" t="str">
        <f t="shared" si="378"/>
        <v/>
      </c>
      <c r="BU740" s="22" t="str">
        <f t="shared" si="378"/>
        <v/>
      </c>
      <c r="BV740" s="22" t="str">
        <f t="shared" si="378"/>
        <v/>
      </c>
    </row>
    <row r="741" spans="2:74" ht="30" customHeight="1" x14ac:dyDescent="0.2">
      <c r="B741" s="75"/>
      <c r="C741" s="75"/>
      <c r="D741" s="77"/>
      <c r="E741" s="49"/>
      <c r="F741" s="49"/>
      <c r="G741" s="50"/>
      <c r="H741" s="51"/>
      <c r="I741" s="50"/>
      <c r="J741" s="53"/>
      <c r="K741" s="55" t="str">
        <f t="shared" si="360"/>
        <v/>
      </c>
      <c r="L741" s="50" t="str">
        <f t="shared" si="361"/>
        <v/>
      </c>
      <c r="M741" s="50" t="str">
        <f t="shared" si="362"/>
        <v/>
      </c>
      <c r="N741" s="72" t="str">
        <f t="shared" si="363"/>
        <v/>
      </c>
      <c r="O741" s="72" t="str">
        <f t="shared" si="364"/>
        <v/>
      </c>
      <c r="P741" s="51" t="str">
        <f t="shared" si="365"/>
        <v/>
      </c>
      <c r="Q741" s="21"/>
      <c r="R741" s="68" t="str">
        <f t="shared" si="366"/>
        <v/>
      </c>
      <c r="S741" s="51" t="str">
        <f t="shared" si="367"/>
        <v/>
      </c>
      <c r="T741" s="24"/>
      <c r="U741" s="7" t="str">
        <f t="shared" si="352"/>
        <v/>
      </c>
      <c r="V741" s="8" t="str">
        <f t="shared" si="368"/>
        <v/>
      </c>
      <c r="W741" s="21"/>
      <c r="X741" s="14" t="str">
        <f t="shared" si="353"/>
        <v/>
      </c>
      <c r="Y741" s="14" t="str">
        <f t="shared" si="369"/>
        <v/>
      </c>
      <c r="Z741" s="8" t="str">
        <f t="shared" si="370"/>
        <v/>
      </c>
      <c r="AA741" s="24"/>
      <c r="AB741" s="4" t="str">
        <f>IF(B741="","",COUNT(B$3:B741))</f>
        <v/>
      </c>
      <c r="AC741" s="4" t="str">
        <f>IF(C741="","",COUNT(C$3:C741))</f>
        <v/>
      </c>
      <c r="AD741" s="4" t="str">
        <f>IF(D741="","",COUNT(D$3:D741))</f>
        <v/>
      </c>
      <c r="AE741" s="22" t="str">
        <f>IF(E741="","",COUNTA($E$3:E741))</f>
        <v/>
      </c>
      <c r="AF741" s="60" t="str">
        <f>IF(B741="",IF(OR($C741&lt;&gt;"",$D741&lt;&gt;"",$E741&lt;&gt;"",$F741&lt;&gt;""),INDEX(AF$3:AF740,MATCH(MAX(AB$3:AB740),AB$3:AB740,0),0),""),B741)</f>
        <v/>
      </c>
      <c r="AG741" s="60" t="str">
        <f>IF(C741="",IF(OR($B741&lt;&gt;"",$D741&lt;&gt;"",$E741&lt;&gt;"",$F741&lt;&gt;""),INDEX(AG$3:AG740,MATCH(MAX(AC$3:AC740),AC$3:AC740,0),0),""),C741)</f>
        <v/>
      </c>
      <c r="AH741" s="60" t="str">
        <f>IF(D741="",IF(OR($B741&lt;&gt;"",$C741&lt;&gt;"",$E741&lt;&gt;"",$F741&lt;&gt;""),INDEX(AH$3:AH740,MATCH(MAX(AD$3:AD740),AD$3:AD740,0),0),""),D741)</f>
        <v/>
      </c>
      <c r="AI741" s="19" t="str">
        <f t="shared" si="371"/>
        <v/>
      </c>
      <c r="AJ741" s="22" t="str">
        <f>IF(AK741="","",$AK741&amp;"@"&amp;AL741&amp;IF(AL741="","","@"&amp;COUNTIF($AI$3:AI741,AL741)))</f>
        <v/>
      </c>
      <c r="AK741" s="45" t="str">
        <f t="shared" si="372"/>
        <v/>
      </c>
      <c r="AL741" s="5" t="str">
        <f>IF(AI741="",IF(AND(F741&lt;&gt;"",E741=""),INDEX($AI$3:AI740,MATCH(MAX($AE$3:AE740),$AE$3:AE740,0),0),""),AI741)</f>
        <v/>
      </c>
      <c r="AM741" s="22" t="str">
        <f>IF(入力!F741="","",IFERROR(INDEX(設定!$B$3:$B$100003,IFERROR(MATCH("*"&amp;$F741&amp;"*",設定!B$3:B$100003,0),MATCH("*"&amp;$F741&amp;"*",設定!C$3:C$100003,0)),0),入力!F741))&amp;""</f>
        <v/>
      </c>
      <c r="AN741" s="22" t="str">
        <f>IF(AM741="","",IFERROR(IF(入力!I741="",INDEX(設定!$D$3:$D$100003,MATCH("*"&amp;$AM741&amp;"*",設定!B$3:B$100003,0),0),I741),I741))&amp;""</f>
        <v/>
      </c>
      <c r="AO741" s="22" t="str">
        <f t="shared" si="373"/>
        <v/>
      </c>
      <c r="AP741" s="22" t="str">
        <f t="shared" si="374"/>
        <v/>
      </c>
      <c r="AQ741" s="22" t="str">
        <f>IF(AM741="","",IFERROR(IF(入力!H741="",INDEX(設定!$E$3:$X$100003,MATCH("*"&amp;$AM741&amp;"*",設定!B$3:B$100003,0),MATCH($AK741,設定!$E$1:$X$1,1)),H741),H741))</f>
        <v/>
      </c>
      <c r="AR741" s="23" t="str">
        <f t="shared" si="375"/>
        <v/>
      </c>
      <c r="AS741" s="23" t="str">
        <f>IF(AND(AR741&lt;&gt;"",COUNTIF($AJ$3:AJ741,AJ741)=1),SUMIF($AJ$3:$AR$100003,AJ741,$AR$3:$AR$100003),"")</f>
        <v/>
      </c>
      <c r="AT741" s="23" t="str">
        <f>IF(AND(COUNTIF($AK$3:AK741,AK741)=COUNTIF($AK$3:AK100741,AK741),AK741&lt;&gt;""),SUMIF($AK$3:AK741,AK741,$AR$3:AR741),"")</f>
        <v/>
      </c>
      <c r="AU741" s="125"/>
      <c r="AV741" s="22" t="str">
        <f>IF(COUNT(BA741:BF741)=6,MAX($AV$3:AV740)+1,"")</f>
        <v/>
      </c>
      <c r="AW741" s="22" t="str">
        <f>IF(AX741="","",RANK(AX741,$AX$3:$AX$100003,1)+COUNTIF($AX$3:AX741,AX741)-1)</f>
        <v/>
      </c>
      <c r="AX741" s="22" t="str">
        <f t="shared" si="354"/>
        <v/>
      </c>
      <c r="AY741" s="22" t="str">
        <f>IF(AL741="","",IF(COUNTIF($AL$3:AL741,AL741)=1,1+MAX($AY$3:AY740),INDEX($AY$3:AY740,MATCH(AL741,$AL$3:AL741,0),0)))</f>
        <v/>
      </c>
      <c r="AZ741" s="22" t="str">
        <f>IF(AM741="","",IF(COUNTIF($AM$3:AM741,AM741)=1,1+MAX($AZ$3:AZ740),INDEX($AZ$3:AZ740,MATCH(AM741,$AM$3:AM741,0),0)))</f>
        <v/>
      </c>
      <c r="BA741" s="79" t="str">
        <f t="shared" si="355"/>
        <v/>
      </c>
      <c r="BB741" s="79" t="str">
        <f t="shared" si="356"/>
        <v/>
      </c>
      <c r="BC741" s="22" t="str">
        <f>IF($AL741="","",IF(COUNTIF(AL741,"*"&amp;BC$1&amp;"*"),COUNTIF(AL$3:AL741,"*"&amp;BC$1&amp;"*"),""))</f>
        <v/>
      </c>
      <c r="BD741" s="22" t="str">
        <f>IF($AL741="","",IF(COUNTIF(AM741,"*"&amp;BD$1&amp;"*"),COUNTIF(AM$3:AM741,"*"&amp;BD$1&amp;"*"),""))</f>
        <v/>
      </c>
      <c r="BE741" s="22" t="str">
        <f>IF($AL741="","",IF(COUNTIF(AN741,"*"&amp;BE$1&amp;"*"),COUNTIF(AN$3:AN741,"*"&amp;BE$1&amp;"*"),""))</f>
        <v/>
      </c>
      <c r="BF741" s="22" t="str">
        <f>IF($AL741="","",IF(COUNTIF(AO741,"*"&amp;BF$1&amp;"*"),COUNTIF(AO$3:AO741,"*"&amp;BF$1&amp;"*"),""))</f>
        <v/>
      </c>
      <c r="BG741" s="83" t="str">
        <f t="shared" si="357"/>
        <v/>
      </c>
      <c r="BH741" s="22" t="str">
        <f t="shared" si="358"/>
        <v/>
      </c>
      <c r="BI741" s="22" t="str">
        <f t="shared" si="359"/>
        <v/>
      </c>
      <c r="BK741" s="22" t="str">
        <f>IF($BK$1&gt;=1+MAX($BK$3:BK740),1+MAX($BK$3:BK740),"")</f>
        <v/>
      </c>
      <c r="BL741" s="22" t="str">
        <f t="shared" si="378"/>
        <v/>
      </c>
      <c r="BM741" s="22" t="str">
        <f t="shared" si="378"/>
        <v/>
      </c>
      <c r="BN741" s="22" t="str">
        <f t="shared" si="378"/>
        <v/>
      </c>
      <c r="BO741" s="22" t="str">
        <f t="shared" si="378"/>
        <v/>
      </c>
      <c r="BP741" s="22" t="str">
        <f t="shared" si="378"/>
        <v/>
      </c>
      <c r="BQ741" s="22" t="str">
        <f t="shared" si="378"/>
        <v/>
      </c>
      <c r="BR741" s="22" t="str">
        <f t="shared" si="378"/>
        <v/>
      </c>
      <c r="BS741" s="22" t="str">
        <f t="shared" si="378"/>
        <v/>
      </c>
      <c r="BT741" s="22" t="str">
        <f t="shared" si="378"/>
        <v/>
      </c>
      <c r="BU741" s="22" t="str">
        <f t="shared" si="378"/>
        <v/>
      </c>
      <c r="BV741" s="22" t="str">
        <f t="shared" si="378"/>
        <v/>
      </c>
    </row>
    <row r="742" spans="2:74" ht="30" customHeight="1" x14ac:dyDescent="0.2">
      <c r="B742" s="75"/>
      <c r="C742" s="75"/>
      <c r="D742" s="77"/>
      <c r="E742" s="49"/>
      <c r="F742" s="49"/>
      <c r="G742" s="50"/>
      <c r="H742" s="51"/>
      <c r="I742" s="50"/>
      <c r="J742" s="53"/>
      <c r="K742" s="55" t="str">
        <f t="shared" si="360"/>
        <v/>
      </c>
      <c r="L742" s="50" t="str">
        <f t="shared" si="361"/>
        <v/>
      </c>
      <c r="M742" s="50" t="str">
        <f t="shared" si="362"/>
        <v/>
      </c>
      <c r="N742" s="72" t="str">
        <f t="shared" si="363"/>
        <v/>
      </c>
      <c r="O742" s="72" t="str">
        <f t="shared" si="364"/>
        <v/>
      </c>
      <c r="P742" s="51" t="str">
        <f t="shared" si="365"/>
        <v/>
      </c>
      <c r="Q742" s="21"/>
      <c r="R742" s="68" t="str">
        <f t="shared" si="366"/>
        <v/>
      </c>
      <c r="S742" s="51" t="str">
        <f t="shared" si="367"/>
        <v/>
      </c>
      <c r="T742" s="24"/>
      <c r="U742" s="7" t="str">
        <f t="shared" si="352"/>
        <v/>
      </c>
      <c r="V742" s="8" t="str">
        <f t="shared" si="368"/>
        <v/>
      </c>
      <c r="W742" s="21"/>
      <c r="X742" s="14" t="str">
        <f t="shared" si="353"/>
        <v/>
      </c>
      <c r="Y742" s="14" t="str">
        <f t="shared" si="369"/>
        <v/>
      </c>
      <c r="Z742" s="8" t="str">
        <f t="shared" si="370"/>
        <v/>
      </c>
      <c r="AA742" s="24"/>
      <c r="AB742" s="4" t="str">
        <f>IF(B742="","",COUNT(B$3:B742))</f>
        <v/>
      </c>
      <c r="AC742" s="4" t="str">
        <f>IF(C742="","",COUNT(C$3:C742))</f>
        <v/>
      </c>
      <c r="AD742" s="4" t="str">
        <f>IF(D742="","",COUNT(D$3:D742))</f>
        <v/>
      </c>
      <c r="AE742" s="22" t="str">
        <f>IF(E742="","",COUNTA($E$3:E742))</f>
        <v/>
      </c>
      <c r="AF742" s="60" t="str">
        <f>IF(B742="",IF(OR($C742&lt;&gt;"",$D742&lt;&gt;"",$E742&lt;&gt;"",$F742&lt;&gt;""),INDEX(AF$3:AF741,MATCH(MAX(AB$3:AB741),AB$3:AB741,0),0),""),B742)</f>
        <v/>
      </c>
      <c r="AG742" s="60" t="str">
        <f>IF(C742="",IF(OR($B742&lt;&gt;"",$D742&lt;&gt;"",$E742&lt;&gt;"",$F742&lt;&gt;""),INDEX(AG$3:AG741,MATCH(MAX(AC$3:AC741),AC$3:AC741,0),0),""),C742)</f>
        <v/>
      </c>
      <c r="AH742" s="60" t="str">
        <f>IF(D742="",IF(OR($B742&lt;&gt;"",$C742&lt;&gt;"",$E742&lt;&gt;"",$F742&lt;&gt;""),INDEX(AH$3:AH741,MATCH(MAX(AD$3:AD741),AD$3:AD741,0),0),""),D742)</f>
        <v/>
      </c>
      <c r="AI742" s="19" t="str">
        <f t="shared" si="371"/>
        <v/>
      </c>
      <c r="AJ742" s="22" t="str">
        <f>IF(AK742="","",$AK742&amp;"@"&amp;AL742&amp;IF(AL742="","","@"&amp;COUNTIF($AI$3:AI742,AL742)))</f>
        <v/>
      </c>
      <c r="AK742" s="45" t="str">
        <f t="shared" si="372"/>
        <v/>
      </c>
      <c r="AL742" s="5" t="str">
        <f>IF(AI742="",IF(AND(F742&lt;&gt;"",E742=""),INDEX($AI$3:AI741,MATCH(MAX($AE$3:AE741),$AE$3:AE741,0),0),""),AI742)</f>
        <v/>
      </c>
      <c r="AM742" s="22" t="str">
        <f>IF(入力!F742="","",IFERROR(INDEX(設定!$B$3:$B$100003,IFERROR(MATCH("*"&amp;$F742&amp;"*",設定!B$3:B$100003,0),MATCH("*"&amp;$F742&amp;"*",設定!C$3:C$100003,0)),0),入力!F742))&amp;""</f>
        <v/>
      </c>
      <c r="AN742" s="22" t="str">
        <f>IF(AM742="","",IFERROR(IF(入力!I742="",INDEX(設定!$D$3:$D$100003,MATCH("*"&amp;$AM742&amp;"*",設定!B$3:B$100003,0),0),I742),I742))&amp;""</f>
        <v/>
      </c>
      <c r="AO742" s="22" t="str">
        <f t="shared" si="373"/>
        <v/>
      </c>
      <c r="AP742" s="22" t="str">
        <f t="shared" si="374"/>
        <v/>
      </c>
      <c r="AQ742" s="22" t="str">
        <f>IF(AM742="","",IFERROR(IF(入力!H742="",INDEX(設定!$E$3:$X$100003,MATCH("*"&amp;$AM742&amp;"*",設定!B$3:B$100003,0),MATCH($AK742,設定!$E$1:$X$1,1)),H742),H742))</f>
        <v/>
      </c>
      <c r="AR742" s="23" t="str">
        <f t="shared" si="375"/>
        <v/>
      </c>
      <c r="AS742" s="23" t="str">
        <f>IF(AND(AR742&lt;&gt;"",COUNTIF($AJ$3:AJ742,AJ742)=1),SUMIF($AJ$3:$AR$100003,AJ742,$AR$3:$AR$100003),"")</f>
        <v/>
      </c>
      <c r="AT742" s="23" t="str">
        <f>IF(AND(COUNTIF($AK$3:AK742,AK742)=COUNTIF($AK$3:AK100742,AK742),AK742&lt;&gt;""),SUMIF($AK$3:AK742,AK742,$AR$3:AR742),"")</f>
        <v/>
      </c>
      <c r="AU742" s="125"/>
      <c r="AV742" s="22" t="str">
        <f>IF(COUNT(BA742:BF742)=6,MAX($AV$3:AV741)+1,"")</f>
        <v/>
      </c>
      <c r="AW742" s="22" t="str">
        <f>IF(AX742="","",RANK(AX742,$AX$3:$AX$100003,1)+COUNTIF($AX$3:AX742,AX742)-1)</f>
        <v/>
      </c>
      <c r="AX742" s="22" t="str">
        <f t="shared" si="354"/>
        <v/>
      </c>
      <c r="AY742" s="22" t="str">
        <f>IF(AL742="","",IF(COUNTIF($AL$3:AL742,AL742)=1,1+MAX($AY$3:AY741),INDEX($AY$3:AY741,MATCH(AL742,$AL$3:AL742,0),0)))</f>
        <v/>
      </c>
      <c r="AZ742" s="22" t="str">
        <f>IF(AM742="","",IF(COUNTIF($AM$3:AM742,AM742)=1,1+MAX($AZ$3:AZ741),INDEX($AZ$3:AZ741,MATCH(AM742,$AM$3:AM742,0),0)))</f>
        <v/>
      </c>
      <c r="BA742" s="79" t="str">
        <f t="shared" si="355"/>
        <v/>
      </c>
      <c r="BB742" s="79" t="str">
        <f t="shared" si="356"/>
        <v/>
      </c>
      <c r="BC742" s="22" t="str">
        <f>IF($AL742="","",IF(COUNTIF(AL742,"*"&amp;BC$1&amp;"*"),COUNTIF(AL$3:AL742,"*"&amp;BC$1&amp;"*"),""))</f>
        <v/>
      </c>
      <c r="BD742" s="22" t="str">
        <f>IF($AL742="","",IF(COUNTIF(AM742,"*"&amp;BD$1&amp;"*"),COUNTIF(AM$3:AM742,"*"&amp;BD$1&amp;"*"),""))</f>
        <v/>
      </c>
      <c r="BE742" s="22" t="str">
        <f>IF($AL742="","",IF(COUNTIF(AN742,"*"&amp;BE$1&amp;"*"),COUNTIF(AN$3:AN742,"*"&amp;BE$1&amp;"*"),""))</f>
        <v/>
      </c>
      <c r="BF742" s="22" t="str">
        <f>IF($AL742="","",IF(COUNTIF(AO742,"*"&amp;BF$1&amp;"*"),COUNTIF(AO$3:AO742,"*"&amp;BF$1&amp;"*"),""))</f>
        <v/>
      </c>
      <c r="BG742" s="83" t="str">
        <f t="shared" si="357"/>
        <v/>
      </c>
      <c r="BH742" s="22" t="str">
        <f t="shared" si="358"/>
        <v/>
      </c>
      <c r="BI742" s="22" t="str">
        <f t="shared" si="359"/>
        <v/>
      </c>
      <c r="BK742" s="22" t="str">
        <f>IF($BK$1&gt;=1+MAX($BK$3:BK741),1+MAX($BK$3:BK741),"")</f>
        <v/>
      </c>
      <c r="BL742" s="22" t="str">
        <f t="shared" si="378"/>
        <v/>
      </c>
      <c r="BM742" s="22" t="str">
        <f t="shared" si="378"/>
        <v/>
      </c>
      <c r="BN742" s="22" t="str">
        <f t="shared" si="378"/>
        <v/>
      </c>
      <c r="BO742" s="22" t="str">
        <f t="shared" si="378"/>
        <v/>
      </c>
      <c r="BP742" s="22" t="str">
        <f t="shared" si="378"/>
        <v/>
      </c>
      <c r="BQ742" s="22" t="str">
        <f t="shared" si="378"/>
        <v/>
      </c>
      <c r="BR742" s="22" t="str">
        <f t="shared" si="378"/>
        <v/>
      </c>
      <c r="BS742" s="22" t="str">
        <f t="shared" si="378"/>
        <v/>
      </c>
      <c r="BT742" s="22" t="str">
        <f t="shared" si="378"/>
        <v/>
      </c>
      <c r="BU742" s="22" t="str">
        <f t="shared" si="378"/>
        <v/>
      </c>
      <c r="BV742" s="22" t="str">
        <f t="shared" si="378"/>
        <v/>
      </c>
    </row>
    <row r="743" spans="2:74" ht="30" customHeight="1" x14ac:dyDescent="0.2">
      <c r="B743" s="75"/>
      <c r="C743" s="75"/>
      <c r="D743" s="77"/>
      <c r="E743" s="49"/>
      <c r="F743" s="49"/>
      <c r="G743" s="50"/>
      <c r="H743" s="51"/>
      <c r="I743" s="50"/>
      <c r="J743" s="53"/>
      <c r="K743" s="55" t="str">
        <f t="shared" si="360"/>
        <v/>
      </c>
      <c r="L743" s="50" t="str">
        <f t="shared" si="361"/>
        <v/>
      </c>
      <c r="M743" s="50" t="str">
        <f t="shared" si="362"/>
        <v/>
      </c>
      <c r="N743" s="72" t="str">
        <f t="shared" si="363"/>
        <v/>
      </c>
      <c r="O743" s="72" t="str">
        <f t="shared" si="364"/>
        <v/>
      </c>
      <c r="P743" s="51" t="str">
        <f t="shared" si="365"/>
        <v/>
      </c>
      <c r="Q743" s="21"/>
      <c r="R743" s="68" t="str">
        <f t="shared" si="366"/>
        <v/>
      </c>
      <c r="S743" s="51" t="str">
        <f t="shared" si="367"/>
        <v/>
      </c>
      <c r="T743" s="24"/>
      <c r="U743" s="7" t="str">
        <f t="shared" si="352"/>
        <v/>
      </c>
      <c r="V743" s="8" t="str">
        <f t="shared" si="368"/>
        <v/>
      </c>
      <c r="W743" s="21"/>
      <c r="X743" s="14" t="str">
        <f t="shared" si="353"/>
        <v/>
      </c>
      <c r="Y743" s="14" t="str">
        <f t="shared" si="369"/>
        <v/>
      </c>
      <c r="Z743" s="8" t="str">
        <f t="shared" si="370"/>
        <v/>
      </c>
      <c r="AA743" s="24"/>
      <c r="AB743" s="4" t="str">
        <f>IF(B743="","",COUNT(B$3:B743))</f>
        <v/>
      </c>
      <c r="AC743" s="4" t="str">
        <f>IF(C743="","",COUNT(C$3:C743))</f>
        <v/>
      </c>
      <c r="AD743" s="4" t="str">
        <f>IF(D743="","",COUNT(D$3:D743))</f>
        <v/>
      </c>
      <c r="AE743" s="22" t="str">
        <f>IF(E743="","",COUNTA($E$3:E743))</f>
        <v/>
      </c>
      <c r="AF743" s="60" t="str">
        <f>IF(B743="",IF(OR($C743&lt;&gt;"",$D743&lt;&gt;"",$E743&lt;&gt;"",$F743&lt;&gt;""),INDEX(AF$3:AF742,MATCH(MAX(AB$3:AB742),AB$3:AB742,0),0),""),B743)</f>
        <v/>
      </c>
      <c r="AG743" s="60" t="str">
        <f>IF(C743="",IF(OR($B743&lt;&gt;"",$D743&lt;&gt;"",$E743&lt;&gt;"",$F743&lt;&gt;""),INDEX(AG$3:AG742,MATCH(MAX(AC$3:AC742),AC$3:AC742,0),0),""),C743)</f>
        <v/>
      </c>
      <c r="AH743" s="60" t="str">
        <f>IF(D743="",IF(OR($B743&lt;&gt;"",$C743&lt;&gt;"",$E743&lt;&gt;"",$F743&lt;&gt;""),INDEX(AH$3:AH742,MATCH(MAX(AD$3:AD742),AD$3:AD742,0),0),""),D743)</f>
        <v/>
      </c>
      <c r="AI743" s="19" t="str">
        <f t="shared" si="371"/>
        <v/>
      </c>
      <c r="AJ743" s="22" t="str">
        <f>IF(AK743="","",$AK743&amp;"@"&amp;AL743&amp;IF(AL743="","","@"&amp;COUNTIF($AI$3:AI743,AL743)))</f>
        <v/>
      </c>
      <c r="AK743" s="45" t="str">
        <f t="shared" si="372"/>
        <v/>
      </c>
      <c r="AL743" s="5" t="str">
        <f>IF(AI743="",IF(AND(F743&lt;&gt;"",E743=""),INDEX($AI$3:AI742,MATCH(MAX($AE$3:AE742),$AE$3:AE742,0),0),""),AI743)</f>
        <v/>
      </c>
      <c r="AM743" s="22" t="str">
        <f>IF(入力!F743="","",IFERROR(INDEX(設定!$B$3:$B$100003,IFERROR(MATCH("*"&amp;$F743&amp;"*",設定!B$3:B$100003,0),MATCH("*"&amp;$F743&amp;"*",設定!C$3:C$100003,0)),0),入力!F743))&amp;""</f>
        <v/>
      </c>
      <c r="AN743" s="22" t="str">
        <f>IF(AM743="","",IFERROR(IF(入力!I743="",INDEX(設定!$D$3:$D$100003,MATCH("*"&amp;$AM743&amp;"*",設定!B$3:B$100003,0),0),I743),I743))&amp;""</f>
        <v/>
      </c>
      <c r="AO743" s="22" t="str">
        <f t="shared" si="373"/>
        <v/>
      </c>
      <c r="AP743" s="22" t="str">
        <f t="shared" si="374"/>
        <v/>
      </c>
      <c r="AQ743" s="22" t="str">
        <f>IF(AM743="","",IFERROR(IF(入力!H743="",INDEX(設定!$E$3:$X$100003,MATCH("*"&amp;$AM743&amp;"*",設定!B$3:B$100003,0),MATCH($AK743,設定!$E$1:$X$1,1)),H743),H743))</f>
        <v/>
      </c>
      <c r="AR743" s="23" t="str">
        <f t="shared" si="375"/>
        <v/>
      </c>
      <c r="AS743" s="23" t="str">
        <f>IF(AND(AR743&lt;&gt;"",COUNTIF($AJ$3:AJ743,AJ743)=1),SUMIF($AJ$3:$AR$100003,AJ743,$AR$3:$AR$100003),"")</f>
        <v/>
      </c>
      <c r="AT743" s="23" t="str">
        <f>IF(AND(COUNTIF($AK$3:AK743,AK743)=COUNTIF($AK$3:AK100743,AK743),AK743&lt;&gt;""),SUMIF($AK$3:AK743,AK743,$AR$3:AR743),"")</f>
        <v/>
      </c>
      <c r="AU743" s="125"/>
      <c r="AV743" s="22" t="str">
        <f>IF(COUNT(BA743:BF743)=6,MAX($AV$3:AV742)+1,"")</f>
        <v/>
      </c>
      <c r="AW743" s="22" t="str">
        <f>IF(AX743="","",RANK(AX743,$AX$3:$AX$100003,1)+COUNTIF($AX$3:AX743,AX743)-1)</f>
        <v/>
      </c>
      <c r="AX743" s="22" t="str">
        <f t="shared" si="354"/>
        <v/>
      </c>
      <c r="AY743" s="22" t="str">
        <f>IF(AL743="","",IF(COUNTIF($AL$3:AL743,AL743)=1,1+MAX($AY$3:AY742),INDEX($AY$3:AY742,MATCH(AL743,$AL$3:AL743,0),0)))</f>
        <v/>
      </c>
      <c r="AZ743" s="22" t="str">
        <f>IF(AM743="","",IF(COUNTIF($AM$3:AM743,AM743)=1,1+MAX($AZ$3:AZ742),INDEX($AZ$3:AZ742,MATCH(AM743,$AM$3:AM743,0),0)))</f>
        <v/>
      </c>
      <c r="BA743" s="79" t="str">
        <f t="shared" si="355"/>
        <v/>
      </c>
      <c r="BB743" s="79" t="str">
        <f t="shared" si="356"/>
        <v/>
      </c>
      <c r="BC743" s="22" t="str">
        <f>IF($AL743="","",IF(COUNTIF(AL743,"*"&amp;BC$1&amp;"*"),COUNTIF(AL$3:AL743,"*"&amp;BC$1&amp;"*"),""))</f>
        <v/>
      </c>
      <c r="BD743" s="22" t="str">
        <f>IF($AL743="","",IF(COUNTIF(AM743,"*"&amp;BD$1&amp;"*"),COUNTIF(AM$3:AM743,"*"&amp;BD$1&amp;"*"),""))</f>
        <v/>
      </c>
      <c r="BE743" s="22" t="str">
        <f>IF($AL743="","",IF(COUNTIF(AN743,"*"&amp;BE$1&amp;"*"),COUNTIF(AN$3:AN743,"*"&amp;BE$1&amp;"*"),""))</f>
        <v/>
      </c>
      <c r="BF743" s="22" t="str">
        <f>IF($AL743="","",IF(COUNTIF(AO743,"*"&amp;BF$1&amp;"*"),COUNTIF(AO$3:AO743,"*"&amp;BF$1&amp;"*"),""))</f>
        <v/>
      </c>
      <c r="BG743" s="83" t="str">
        <f t="shared" si="357"/>
        <v/>
      </c>
      <c r="BH743" s="22" t="str">
        <f t="shared" si="358"/>
        <v/>
      </c>
      <c r="BI743" s="22" t="str">
        <f t="shared" si="359"/>
        <v/>
      </c>
      <c r="BK743" s="22" t="str">
        <f>IF($BK$1&gt;=1+MAX($BK$3:BK742),1+MAX($BK$3:BK742),"")</f>
        <v/>
      </c>
      <c r="BL743" s="22" t="str">
        <f t="shared" ref="BL743:BV752" si="379">IFERROR(IF($BK743="","",INDEX($AF$3:$AR$100003,MATCH($BK743,INDEX($AV$3:$AW$100003,0,MATCH($BL$1,$AV$2:$AW$2,0)),0),MATCH(BL$2,$AF$2:$AR$2,0))),"")</f>
        <v/>
      </c>
      <c r="BM743" s="22" t="str">
        <f t="shared" si="379"/>
        <v/>
      </c>
      <c r="BN743" s="22" t="str">
        <f t="shared" si="379"/>
        <v/>
      </c>
      <c r="BO743" s="22" t="str">
        <f t="shared" si="379"/>
        <v/>
      </c>
      <c r="BP743" s="22" t="str">
        <f t="shared" si="379"/>
        <v/>
      </c>
      <c r="BQ743" s="22" t="str">
        <f t="shared" si="379"/>
        <v/>
      </c>
      <c r="BR743" s="22" t="str">
        <f t="shared" si="379"/>
        <v/>
      </c>
      <c r="BS743" s="22" t="str">
        <f t="shared" si="379"/>
        <v/>
      </c>
      <c r="BT743" s="22" t="str">
        <f t="shared" si="379"/>
        <v/>
      </c>
      <c r="BU743" s="22" t="str">
        <f t="shared" si="379"/>
        <v/>
      </c>
      <c r="BV743" s="22" t="str">
        <f t="shared" si="379"/>
        <v/>
      </c>
    </row>
    <row r="744" spans="2:74" ht="30" customHeight="1" x14ac:dyDescent="0.2">
      <c r="B744" s="75"/>
      <c r="C744" s="75"/>
      <c r="D744" s="77"/>
      <c r="E744" s="49"/>
      <c r="F744" s="49"/>
      <c r="G744" s="50"/>
      <c r="H744" s="51"/>
      <c r="I744" s="50"/>
      <c r="J744" s="53"/>
      <c r="K744" s="55" t="str">
        <f t="shared" si="360"/>
        <v/>
      </c>
      <c r="L744" s="50" t="str">
        <f t="shared" si="361"/>
        <v/>
      </c>
      <c r="M744" s="50" t="str">
        <f t="shared" si="362"/>
        <v/>
      </c>
      <c r="N744" s="72" t="str">
        <f t="shared" si="363"/>
        <v/>
      </c>
      <c r="O744" s="72" t="str">
        <f t="shared" si="364"/>
        <v/>
      </c>
      <c r="P744" s="51" t="str">
        <f t="shared" si="365"/>
        <v/>
      </c>
      <c r="Q744" s="21"/>
      <c r="R744" s="68" t="str">
        <f t="shared" si="366"/>
        <v/>
      </c>
      <c r="S744" s="51" t="str">
        <f t="shared" si="367"/>
        <v/>
      </c>
      <c r="T744" s="24"/>
      <c r="U744" s="7" t="str">
        <f t="shared" si="352"/>
        <v/>
      </c>
      <c r="V744" s="8" t="str">
        <f t="shared" si="368"/>
        <v/>
      </c>
      <c r="W744" s="21"/>
      <c r="X744" s="14" t="str">
        <f t="shared" si="353"/>
        <v/>
      </c>
      <c r="Y744" s="14" t="str">
        <f t="shared" si="369"/>
        <v/>
      </c>
      <c r="Z744" s="8" t="str">
        <f t="shared" si="370"/>
        <v/>
      </c>
      <c r="AA744" s="24"/>
      <c r="AB744" s="4" t="str">
        <f>IF(B744="","",COUNT(B$3:B744))</f>
        <v/>
      </c>
      <c r="AC744" s="4" t="str">
        <f>IF(C744="","",COUNT(C$3:C744))</f>
        <v/>
      </c>
      <c r="AD744" s="4" t="str">
        <f>IF(D744="","",COUNT(D$3:D744))</f>
        <v/>
      </c>
      <c r="AE744" s="22" t="str">
        <f>IF(E744="","",COUNTA($E$3:E744))</f>
        <v/>
      </c>
      <c r="AF744" s="60" t="str">
        <f>IF(B744="",IF(OR($C744&lt;&gt;"",$D744&lt;&gt;"",$E744&lt;&gt;"",$F744&lt;&gt;""),INDEX(AF$3:AF743,MATCH(MAX(AB$3:AB743),AB$3:AB743,0),0),""),B744)</f>
        <v/>
      </c>
      <c r="AG744" s="60" t="str">
        <f>IF(C744="",IF(OR($B744&lt;&gt;"",$D744&lt;&gt;"",$E744&lt;&gt;"",$F744&lt;&gt;""),INDEX(AG$3:AG743,MATCH(MAX(AC$3:AC743),AC$3:AC743,0),0),""),C744)</f>
        <v/>
      </c>
      <c r="AH744" s="60" t="str">
        <f>IF(D744="",IF(OR($B744&lt;&gt;"",$C744&lt;&gt;"",$E744&lt;&gt;"",$F744&lt;&gt;""),INDEX(AH$3:AH743,MATCH(MAX(AD$3:AD743),AD$3:AD743,0),0),""),D744)</f>
        <v/>
      </c>
      <c r="AI744" s="19" t="str">
        <f t="shared" si="371"/>
        <v/>
      </c>
      <c r="AJ744" s="22" t="str">
        <f>IF(AK744="","",$AK744&amp;"@"&amp;AL744&amp;IF(AL744="","","@"&amp;COUNTIF($AI$3:AI744,AL744)))</f>
        <v/>
      </c>
      <c r="AK744" s="45" t="str">
        <f t="shared" si="372"/>
        <v/>
      </c>
      <c r="AL744" s="5" t="str">
        <f>IF(AI744="",IF(AND(F744&lt;&gt;"",E744=""),INDEX($AI$3:AI743,MATCH(MAX($AE$3:AE743),$AE$3:AE743,0),0),""),AI744)</f>
        <v/>
      </c>
      <c r="AM744" s="22" t="str">
        <f>IF(入力!F744="","",IFERROR(INDEX(設定!$B$3:$B$100003,IFERROR(MATCH("*"&amp;$F744&amp;"*",設定!B$3:B$100003,0),MATCH("*"&amp;$F744&amp;"*",設定!C$3:C$100003,0)),0),入力!F744))&amp;""</f>
        <v/>
      </c>
      <c r="AN744" s="22" t="str">
        <f>IF(AM744="","",IFERROR(IF(入力!I744="",INDEX(設定!$D$3:$D$100003,MATCH("*"&amp;$AM744&amp;"*",設定!B$3:B$100003,0),0),I744),I744))&amp;""</f>
        <v/>
      </c>
      <c r="AO744" s="22" t="str">
        <f t="shared" si="373"/>
        <v/>
      </c>
      <c r="AP744" s="22" t="str">
        <f t="shared" si="374"/>
        <v/>
      </c>
      <c r="AQ744" s="22" t="str">
        <f>IF(AM744="","",IFERROR(IF(入力!H744="",INDEX(設定!$E$3:$X$100003,MATCH("*"&amp;$AM744&amp;"*",設定!B$3:B$100003,0),MATCH($AK744,設定!$E$1:$X$1,1)),H744),H744))</f>
        <v/>
      </c>
      <c r="AR744" s="23" t="str">
        <f t="shared" si="375"/>
        <v/>
      </c>
      <c r="AS744" s="23" t="str">
        <f>IF(AND(AR744&lt;&gt;"",COUNTIF($AJ$3:AJ744,AJ744)=1),SUMIF($AJ$3:$AR$100003,AJ744,$AR$3:$AR$100003),"")</f>
        <v/>
      </c>
      <c r="AT744" s="23" t="str">
        <f>IF(AND(COUNTIF($AK$3:AK744,AK744)=COUNTIF($AK$3:AK100744,AK744),AK744&lt;&gt;""),SUMIF($AK$3:AK744,AK744,$AR$3:AR744),"")</f>
        <v/>
      </c>
      <c r="AU744" s="125"/>
      <c r="AV744" s="22" t="str">
        <f>IF(COUNT(BA744:BF744)=6,MAX($AV$3:AV743)+1,"")</f>
        <v/>
      </c>
      <c r="AW744" s="22" t="str">
        <f>IF(AX744="","",RANK(AX744,$AX$3:$AX$100003,1)+COUNTIF($AX$3:AX744,AX744)-1)</f>
        <v/>
      </c>
      <c r="AX744" s="22" t="str">
        <f t="shared" si="354"/>
        <v/>
      </c>
      <c r="AY744" s="22" t="str">
        <f>IF(AL744="","",IF(COUNTIF($AL$3:AL744,AL744)=1,1+MAX($AY$3:AY743),INDEX($AY$3:AY743,MATCH(AL744,$AL$3:AL744,0),0)))</f>
        <v/>
      </c>
      <c r="AZ744" s="22" t="str">
        <f>IF(AM744="","",IF(COUNTIF($AM$3:AM744,AM744)=1,1+MAX($AZ$3:AZ743),INDEX($AZ$3:AZ743,MATCH(AM744,$AM$3:AM744,0),0)))</f>
        <v/>
      </c>
      <c r="BA744" s="79" t="str">
        <f t="shared" si="355"/>
        <v/>
      </c>
      <c r="BB744" s="79" t="str">
        <f t="shared" si="356"/>
        <v/>
      </c>
      <c r="BC744" s="22" t="str">
        <f>IF($AL744="","",IF(COUNTIF(AL744,"*"&amp;BC$1&amp;"*"),COUNTIF(AL$3:AL744,"*"&amp;BC$1&amp;"*"),""))</f>
        <v/>
      </c>
      <c r="BD744" s="22" t="str">
        <f>IF($AL744="","",IF(COUNTIF(AM744,"*"&amp;BD$1&amp;"*"),COUNTIF(AM$3:AM744,"*"&amp;BD$1&amp;"*"),""))</f>
        <v/>
      </c>
      <c r="BE744" s="22" t="str">
        <f>IF($AL744="","",IF(COUNTIF(AN744,"*"&amp;BE$1&amp;"*"),COUNTIF(AN$3:AN744,"*"&amp;BE$1&amp;"*"),""))</f>
        <v/>
      </c>
      <c r="BF744" s="22" t="str">
        <f>IF($AL744="","",IF(COUNTIF(AO744,"*"&amp;BF$1&amp;"*"),COUNTIF(AO$3:AO744,"*"&amp;BF$1&amp;"*"),""))</f>
        <v/>
      </c>
      <c r="BG744" s="83" t="str">
        <f t="shared" si="357"/>
        <v/>
      </c>
      <c r="BH744" s="22" t="str">
        <f t="shared" si="358"/>
        <v/>
      </c>
      <c r="BI744" s="22" t="str">
        <f t="shared" si="359"/>
        <v/>
      </c>
      <c r="BK744" s="22" t="str">
        <f>IF($BK$1&gt;=1+MAX($BK$3:BK743),1+MAX($BK$3:BK743),"")</f>
        <v/>
      </c>
      <c r="BL744" s="22" t="str">
        <f t="shared" si="379"/>
        <v/>
      </c>
      <c r="BM744" s="22" t="str">
        <f t="shared" si="379"/>
        <v/>
      </c>
      <c r="BN744" s="22" t="str">
        <f t="shared" si="379"/>
        <v/>
      </c>
      <c r="BO744" s="22" t="str">
        <f t="shared" si="379"/>
        <v/>
      </c>
      <c r="BP744" s="22" t="str">
        <f t="shared" si="379"/>
        <v/>
      </c>
      <c r="BQ744" s="22" t="str">
        <f t="shared" si="379"/>
        <v/>
      </c>
      <c r="BR744" s="22" t="str">
        <f t="shared" si="379"/>
        <v/>
      </c>
      <c r="BS744" s="22" t="str">
        <f t="shared" si="379"/>
        <v/>
      </c>
      <c r="BT744" s="22" t="str">
        <f t="shared" si="379"/>
        <v/>
      </c>
      <c r="BU744" s="22" t="str">
        <f t="shared" si="379"/>
        <v/>
      </c>
      <c r="BV744" s="22" t="str">
        <f t="shared" si="379"/>
        <v/>
      </c>
    </row>
    <row r="745" spans="2:74" ht="30" customHeight="1" x14ac:dyDescent="0.2">
      <c r="B745" s="75"/>
      <c r="C745" s="75"/>
      <c r="D745" s="77"/>
      <c r="E745" s="49"/>
      <c r="F745" s="49"/>
      <c r="G745" s="50"/>
      <c r="H745" s="51"/>
      <c r="I745" s="50"/>
      <c r="J745" s="53"/>
      <c r="K745" s="55" t="str">
        <f t="shared" si="360"/>
        <v/>
      </c>
      <c r="L745" s="50" t="str">
        <f t="shared" si="361"/>
        <v/>
      </c>
      <c r="M745" s="50" t="str">
        <f t="shared" si="362"/>
        <v/>
      </c>
      <c r="N745" s="72" t="str">
        <f t="shared" si="363"/>
        <v/>
      </c>
      <c r="O745" s="72" t="str">
        <f t="shared" si="364"/>
        <v/>
      </c>
      <c r="P745" s="51" t="str">
        <f t="shared" si="365"/>
        <v/>
      </c>
      <c r="Q745" s="21"/>
      <c r="R745" s="68" t="str">
        <f t="shared" si="366"/>
        <v/>
      </c>
      <c r="S745" s="51" t="str">
        <f t="shared" si="367"/>
        <v/>
      </c>
      <c r="T745" s="24"/>
      <c r="U745" s="7" t="str">
        <f t="shared" si="352"/>
        <v/>
      </c>
      <c r="V745" s="8" t="str">
        <f t="shared" si="368"/>
        <v/>
      </c>
      <c r="W745" s="21"/>
      <c r="X745" s="14" t="str">
        <f t="shared" si="353"/>
        <v/>
      </c>
      <c r="Y745" s="14" t="str">
        <f t="shared" si="369"/>
        <v/>
      </c>
      <c r="Z745" s="8" t="str">
        <f t="shared" si="370"/>
        <v/>
      </c>
      <c r="AA745" s="24"/>
      <c r="AB745" s="4" t="str">
        <f>IF(B745="","",COUNT(B$3:B745))</f>
        <v/>
      </c>
      <c r="AC745" s="4" t="str">
        <f>IF(C745="","",COUNT(C$3:C745))</f>
        <v/>
      </c>
      <c r="AD745" s="4" t="str">
        <f>IF(D745="","",COUNT(D$3:D745))</f>
        <v/>
      </c>
      <c r="AE745" s="22" t="str">
        <f>IF(E745="","",COUNTA($E$3:E745))</f>
        <v/>
      </c>
      <c r="AF745" s="60" t="str">
        <f>IF(B745="",IF(OR($C745&lt;&gt;"",$D745&lt;&gt;"",$E745&lt;&gt;"",$F745&lt;&gt;""),INDEX(AF$3:AF744,MATCH(MAX(AB$3:AB744),AB$3:AB744,0),0),""),B745)</f>
        <v/>
      </c>
      <c r="AG745" s="60" t="str">
        <f>IF(C745="",IF(OR($B745&lt;&gt;"",$D745&lt;&gt;"",$E745&lt;&gt;"",$F745&lt;&gt;""),INDEX(AG$3:AG744,MATCH(MAX(AC$3:AC744),AC$3:AC744,0),0),""),C745)</f>
        <v/>
      </c>
      <c r="AH745" s="60" t="str">
        <f>IF(D745="",IF(OR($B745&lt;&gt;"",$C745&lt;&gt;"",$E745&lt;&gt;"",$F745&lt;&gt;""),INDEX(AH$3:AH744,MATCH(MAX(AD$3:AD744),AD$3:AD744,0),0),""),D745)</f>
        <v/>
      </c>
      <c r="AI745" s="19" t="str">
        <f t="shared" si="371"/>
        <v/>
      </c>
      <c r="AJ745" s="22" t="str">
        <f>IF(AK745="","",$AK745&amp;"@"&amp;AL745&amp;IF(AL745="","","@"&amp;COUNTIF($AI$3:AI745,AL745)))</f>
        <v/>
      </c>
      <c r="AK745" s="45" t="str">
        <f t="shared" si="372"/>
        <v/>
      </c>
      <c r="AL745" s="5" t="str">
        <f>IF(AI745="",IF(AND(F745&lt;&gt;"",E745=""),INDEX($AI$3:AI744,MATCH(MAX($AE$3:AE744),$AE$3:AE744,0),0),""),AI745)</f>
        <v/>
      </c>
      <c r="AM745" s="22" t="str">
        <f>IF(入力!F745="","",IFERROR(INDEX(設定!$B$3:$B$100003,IFERROR(MATCH("*"&amp;$F745&amp;"*",設定!B$3:B$100003,0),MATCH("*"&amp;$F745&amp;"*",設定!C$3:C$100003,0)),0),入力!F745))&amp;""</f>
        <v/>
      </c>
      <c r="AN745" s="22" t="str">
        <f>IF(AM745="","",IFERROR(IF(入力!I745="",INDEX(設定!$D$3:$D$100003,MATCH("*"&amp;$AM745&amp;"*",設定!B$3:B$100003,0),0),I745),I745))&amp;""</f>
        <v/>
      </c>
      <c r="AO745" s="22" t="str">
        <f t="shared" si="373"/>
        <v/>
      </c>
      <c r="AP745" s="22" t="str">
        <f t="shared" si="374"/>
        <v/>
      </c>
      <c r="AQ745" s="22" t="str">
        <f>IF(AM745="","",IFERROR(IF(入力!H745="",INDEX(設定!$E$3:$X$100003,MATCH("*"&amp;$AM745&amp;"*",設定!B$3:B$100003,0),MATCH($AK745,設定!$E$1:$X$1,1)),H745),H745))</f>
        <v/>
      </c>
      <c r="AR745" s="23" t="str">
        <f t="shared" si="375"/>
        <v/>
      </c>
      <c r="AS745" s="23" t="str">
        <f>IF(AND(AR745&lt;&gt;"",COUNTIF($AJ$3:AJ745,AJ745)=1),SUMIF($AJ$3:$AR$100003,AJ745,$AR$3:$AR$100003),"")</f>
        <v/>
      </c>
      <c r="AT745" s="23" t="str">
        <f>IF(AND(COUNTIF($AK$3:AK745,AK745)=COUNTIF($AK$3:AK100745,AK745),AK745&lt;&gt;""),SUMIF($AK$3:AK745,AK745,$AR$3:AR745),"")</f>
        <v/>
      </c>
      <c r="AU745" s="125"/>
      <c r="AV745" s="22" t="str">
        <f>IF(COUNT(BA745:BF745)=6,MAX($AV$3:AV744)+1,"")</f>
        <v/>
      </c>
      <c r="AW745" s="22" t="str">
        <f>IF(AX745="","",RANK(AX745,$AX$3:$AX$100003,1)+COUNTIF($AX$3:AX745,AX745)-1)</f>
        <v/>
      </c>
      <c r="AX745" s="22" t="str">
        <f t="shared" si="354"/>
        <v/>
      </c>
      <c r="AY745" s="22" t="str">
        <f>IF(AL745="","",IF(COUNTIF($AL$3:AL745,AL745)=1,1+MAX($AY$3:AY744),INDEX($AY$3:AY744,MATCH(AL745,$AL$3:AL745,0),0)))</f>
        <v/>
      </c>
      <c r="AZ745" s="22" t="str">
        <f>IF(AM745="","",IF(COUNTIF($AM$3:AM745,AM745)=1,1+MAX($AZ$3:AZ744),INDEX($AZ$3:AZ744,MATCH(AM745,$AM$3:AM745,0),0)))</f>
        <v/>
      </c>
      <c r="BA745" s="79" t="str">
        <f t="shared" si="355"/>
        <v/>
      </c>
      <c r="BB745" s="79" t="str">
        <f t="shared" si="356"/>
        <v/>
      </c>
      <c r="BC745" s="22" t="str">
        <f>IF($AL745="","",IF(COUNTIF(AL745,"*"&amp;BC$1&amp;"*"),COUNTIF(AL$3:AL745,"*"&amp;BC$1&amp;"*"),""))</f>
        <v/>
      </c>
      <c r="BD745" s="22" t="str">
        <f>IF($AL745="","",IF(COUNTIF(AM745,"*"&amp;BD$1&amp;"*"),COUNTIF(AM$3:AM745,"*"&amp;BD$1&amp;"*"),""))</f>
        <v/>
      </c>
      <c r="BE745" s="22" t="str">
        <f>IF($AL745="","",IF(COUNTIF(AN745,"*"&amp;BE$1&amp;"*"),COUNTIF(AN$3:AN745,"*"&amp;BE$1&amp;"*"),""))</f>
        <v/>
      </c>
      <c r="BF745" s="22" t="str">
        <f>IF($AL745="","",IF(COUNTIF(AO745,"*"&amp;BF$1&amp;"*"),COUNTIF(AO$3:AO745,"*"&amp;BF$1&amp;"*"),""))</f>
        <v/>
      </c>
      <c r="BG745" s="83" t="str">
        <f t="shared" si="357"/>
        <v/>
      </c>
      <c r="BH745" s="22" t="str">
        <f t="shared" si="358"/>
        <v/>
      </c>
      <c r="BI745" s="22" t="str">
        <f t="shared" si="359"/>
        <v/>
      </c>
      <c r="BK745" s="22" t="str">
        <f>IF($BK$1&gt;=1+MAX($BK$3:BK744),1+MAX($BK$3:BK744),"")</f>
        <v/>
      </c>
      <c r="BL745" s="22" t="str">
        <f t="shared" si="379"/>
        <v/>
      </c>
      <c r="BM745" s="22" t="str">
        <f t="shared" si="379"/>
        <v/>
      </c>
      <c r="BN745" s="22" t="str">
        <f t="shared" si="379"/>
        <v/>
      </c>
      <c r="BO745" s="22" t="str">
        <f t="shared" si="379"/>
        <v/>
      </c>
      <c r="BP745" s="22" t="str">
        <f t="shared" si="379"/>
        <v/>
      </c>
      <c r="BQ745" s="22" t="str">
        <f t="shared" si="379"/>
        <v/>
      </c>
      <c r="BR745" s="22" t="str">
        <f t="shared" si="379"/>
        <v/>
      </c>
      <c r="BS745" s="22" t="str">
        <f t="shared" si="379"/>
        <v/>
      </c>
      <c r="BT745" s="22" t="str">
        <f t="shared" si="379"/>
        <v/>
      </c>
      <c r="BU745" s="22" t="str">
        <f t="shared" si="379"/>
        <v/>
      </c>
      <c r="BV745" s="22" t="str">
        <f t="shared" si="379"/>
        <v/>
      </c>
    </row>
    <row r="746" spans="2:74" ht="30" customHeight="1" x14ac:dyDescent="0.2">
      <c r="B746" s="75"/>
      <c r="C746" s="75"/>
      <c r="D746" s="77"/>
      <c r="E746" s="49"/>
      <c r="F746" s="49"/>
      <c r="G746" s="50"/>
      <c r="H746" s="51"/>
      <c r="I746" s="50"/>
      <c r="J746" s="53"/>
      <c r="K746" s="55" t="str">
        <f t="shared" si="360"/>
        <v/>
      </c>
      <c r="L746" s="50" t="str">
        <f t="shared" si="361"/>
        <v/>
      </c>
      <c r="M746" s="50" t="str">
        <f t="shared" si="362"/>
        <v/>
      </c>
      <c r="N746" s="72" t="str">
        <f t="shared" si="363"/>
        <v/>
      </c>
      <c r="O746" s="72" t="str">
        <f t="shared" si="364"/>
        <v/>
      </c>
      <c r="P746" s="51" t="str">
        <f t="shared" si="365"/>
        <v/>
      </c>
      <c r="Q746" s="21"/>
      <c r="R746" s="68" t="str">
        <f t="shared" si="366"/>
        <v/>
      </c>
      <c r="S746" s="51" t="str">
        <f t="shared" si="367"/>
        <v/>
      </c>
      <c r="T746" s="24"/>
      <c r="U746" s="7" t="str">
        <f t="shared" si="352"/>
        <v/>
      </c>
      <c r="V746" s="8" t="str">
        <f t="shared" si="368"/>
        <v/>
      </c>
      <c r="W746" s="21"/>
      <c r="X746" s="14" t="str">
        <f t="shared" si="353"/>
        <v/>
      </c>
      <c r="Y746" s="14" t="str">
        <f t="shared" si="369"/>
        <v/>
      </c>
      <c r="Z746" s="8" t="str">
        <f t="shared" si="370"/>
        <v/>
      </c>
      <c r="AA746" s="24"/>
      <c r="AB746" s="4" t="str">
        <f>IF(B746="","",COUNT(B$3:B746))</f>
        <v/>
      </c>
      <c r="AC746" s="4" t="str">
        <f>IF(C746="","",COUNT(C$3:C746))</f>
        <v/>
      </c>
      <c r="AD746" s="4" t="str">
        <f>IF(D746="","",COUNT(D$3:D746))</f>
        <v/>
      </c>
      <c r="AE746" s="22" t="str">
        <f>IF(E746="","",COUNTA($E$3:E746))</f>
        <v/>
      </c>
      <c r="AF746" s="60" t="str">
        <f>IF(B746="",IF(OR($C746&lt;&gt;"",$D746&lt;&gt;"",$E746&lt;&gt;"",$F746&lt;&gt;""),INDEX(AF$3:AF745,MATCH(MAX(AB$3:AB745),AB$3:AB745,0),0),""),B746)</f>
        <v/>
      </c>
      <c r="AG746" s="60" t="str">
        <f>IF(C746="",IF(OR($B746&lt;&gt;"",$D746&lt;&gt;"",$E746&lt;&gt;"",$F746&lt;&gt;""),INDEX(AG$3:AG745,MATCH(MAX(AC$3:AC745),AC$3:AC745,0),0),""),C746)</f>
        <v/>
      </c>
      <c r="AH746" s="60" t="str">
        <f>IF(D746="",IF(OR($B746&lt;&gt;"",$C746&lt;&gt;"",$E746&lt;&gt;"",$F746&lt;&gt;""),INDEX(AH$3:AH745,MATCH(MAX(AD$3:AD745),AD$3:AD745,0),0),""),D746)</f>
        <v/>
      </c>
      <c r="AI746" s="19" t="str">
        <f t="shared" si="371"/>
        <v/>
      </c>
      <c r="AJ746" s="22" t="str">
        <f>IF(AK746="","",$AK746&amp;"@"&amp;AL746&amp;IF(AL746="","","@"&amp;COUNTIF($AI$3:AI746,AL746)))</f>
        <v/>
      </c>
      <c r="AK746" s="45" t="str">
        <f t="shared" si="372"/>
        <v/>
      </c>
      <c r="AL746" s="5" t="str">
        <f>IF(AI746="",IF(AND(F746&lt;&gt;"",E746=""),INDEX($AI$3:AI745,MATCH(MAX($AE$3:AE745),$AE$3:AE745,0),0),""),AI746)</f>
        <v/>
      </c>
      <c r="AM746" s="22" t="str">
        <f>IF(入力!F746="","",IFERROR(INDEX(設定!$B$3:$B$100003,IFERROR(MATCH("*"&amp;$F746&amp;"*",設定!B$3:B$100003,0),MATCH("*"&amp;$F746&amp;"*",設定!C$3:C$100003,0)),0),入力!F746))&amp;""</f>
        <v/>
      </c>
      <c r="AN746" s="22" t="str">
        <f>IF(AM746="","",IFERROR(IF(入力!I746="",INDEX(設定!$D$3:$D$100003,MATCH("*"&amp;$AM746&amp;"*",設定!B$3:B$100003,0),0),I746),I746))&amp;""</f>
        <v/>
      </c>
      <c r="AO746" s="22" t="str">
        <f t="shared" si="373"/>
        <v/>
      </c>
      <c r="AP746" s="22" t="str">
        <f t="shared" si="374"/>
        <v/>
      </c>
      <c r="AQ746" s="22" t="str">
        <f>IF(AM746="","",IFERROR(IF(入力!H746="",INDEX(設定!$E$3:$X$100003,MATCH("*"&amp;$AM746&amp;"*",設定!B$3:B$100003,0),MATCH($AK746,設定!$E$1:$X$1,1)),H746),H746))</f>
        <v/>
      </c>
      <c r="AR746" s="23" t="str">
        <f t="shared" si="375"/>
        <v/>
      </c>
      <c r="AS746" s="23" t="str">
        <f>IF(AND(AR746&lt;&gt;"",COUNTIF($AJ$3:AJ746,AJ746)=1),SUMIF($AJ$3:$AR$100003,AJ746,$AR$3:$AR$100003),"")</f>
        <v/>
      </c>
      <c r="AT746" s="23" t="str">
        <f>IF(AND(COUNTIF($AK$3:AK746,AK746)=COUNTIF($AK$3:AK100746,AK746),AK746&lt;&gt;""),SUMIF($AK$3:AK746,AK746,$AR$3:AR746),"")</f>
        <v/>
      </c>
      <c r="AU746" s="125"/>
      <c r="AV746" s="22" t="str">
        <f>IF(COUNT(BA746:BF746)=6,MAX($AV$3:AV745)+1,"")</f>
        <v/>
      </c>
      <c r="AW746" s="22" t="str">
        <f>IF(AX746="","",RANK(AX746,$AX$3:$AX$100003,1)+COUNTIF($AX$3:AX746,AX746)-1)</f>
        <v/>
      </c>
      <c r="AX746" s="22" t="str">
        <f t="shared" si="354"/>
        <v/>
      </c>
      <c r="AY746" s="22" t="str">
        <f>IF(AL746="","",IF(COUNTIF($AL$3:AL746,AL746)=1,1+MAX($AY$3:AY745),INDEX($AY$3:AY745,MATCH(AL746,$AL$3:AL746,0),0)))</f>
        <v/>
      </c>
      <c r="AZ746" s="22" t="str">
        <f>IF(AM746="","",IF(COUNTIF($AM$3:AM746,AM746)=1,1+MAX($AZ$3:AZ745),INDEX($AZ$3:AZ745,MATCH(AM746,$AM$3:AM746,0),0)))</f>
        <v/>
      </c>
      <c r="BA746" s="79" t="str">
        <f t="shared" si="355"/>
        <v/>
      </c>
      <c r="BB746" s="79" t="str">
        <f t="shared" si="356"/>
        <v/>
      </c>
      <c r="BC746" s="22" t="str">
        <f>IF($AL746="","",IF(COUNTIF(AL746,"*"&amp;BC$1&amp;"*"),COUNTIF(AL$3:AL746,"*"&amp;BC$1&amp;"*"),""))</f>
        <v/>
      </c>
      <c r="BD746" s="22" t="str">
        <f>IF($AL746="","",IF(COUNTIF(AM746,"*"&amp;BD$1&amp;"*"),COUNTIF(AM$3:AM746,"*"&amp;BD$1&amp;"*"),""))</f>
        <v/>
      </c>
      <c r="BE746" s="22" t="str">
        <f>IF($AL746="","",IF(COUNTIF(AN746,"*"&amp;BE$1&amp;"*"),COUNTIF(AN$3:AN746,"*"&amp;BE$1&amp;"*"),""))</f>
        <v/>
      </c>
      <c r="BF746" s="22" t="str">
        <f>IF($AL746="","",IF(COUNTIF(AO746,"*"&amp;BF$1&amp;"*"),COUNTIF(AO$3:AO746,"*"&amp;BF$1&amp;"*"),""))</f>
        <v/>
      </c>
      <c r="BG746" s="83" t="str">
        <f t="shared" si="357"/>
        <v/>
      </c>
      <c r="BH746" s="22" t="str">
        <f t="shared" si="358"/>
        <v/>
      </c>
      <c r="BI746" s="22" t="str">
        <f t="shared" si="359"/>
        <v/>
      </c>
      <c r="BK746" s="22" t="str">
        <f>IF($BK$1&gt;=1+MAX($BK$3:BK745),1+MAX($BK$3:BK745),"")</f>
        <v/>
      </c>
      <c r="BL746" s="22" t="str">
        <f t="shared" si="379"/>
        <v/>
      </c>
      <c r="BM746" s="22" t="str">
        <f t="shared" si="379"/>
        <v/>
      </c>
      <c r="BN746" s="22" t="str">
        <f t="shared" si="379"/>
        <v/>
      </c>
      <c r="BO746" s="22" t="str">
        <f t="shared" si="379"/>
        <v/>
      </c>
      <c r="BP746" s="22" t="str">
        <f t="shared" si="379"/>
        <v/>
      </c>
      <c r="BQ746" s="22" t="str">
        <f t="shared" si="379"/>
        <v/>
      </c>
      <c r="BR746" s="22" t="str">
        <f t="shared" si="379"/>
        <v/>
      </c>
      <c r="BS746" s="22" t="str">
        <f t="shared" si="379"/>
        <v/>
      </c>
      <c r="BT746" s="22" t="str">
        <f t="shared" si="379"/>
        <v/>
      </c>
      <c r="BU746" s="22" t="str">
        <f t="shared" si="379"/>
        <v/>
      </c>
      <c r="BV746" s="22" t="str">
        <f t="shared" si="379"/>
        <v/>
      </c>
    </row>
    <row r="747" spans="2:74" ht="30" customHeight="1" x14ac:dyDescent="0.2">
      <c r="B747" s="75"/>
      <c r="C747" s="75"/>
      <c r="D747" s="77"/>
      <c r="E747" s="49"/>
      <c r="F747" s="49"/>
      <c r="G747" s="50"/>
      <c r="H747" s="51"/>
      <c r="I747" s="50"/>
      <c r="J747" s="53"/>
      <c r="K747" s="55" t="str">
        <f t="shared" si="360"/>
        <v/>
      </c>
      <c r="L747" s="50" t="str">
        <f t="shared" si="361"/>
        <v/>
      </c>
      <c r="M747" s="50" t="str">
        <f t="shared" si="362"/>
        <v/>
      </c>
      <c r="N747" s="72" t="str">
        <f t="shared" si="363"/>
        <v/>
      </c>
      <c r="O747" s="72" t="str">
        <f t="shared" si="364"/>
        <v/>
      </c>
      <c r="P747" s="51" t="str">
        <f t="shared" si="365"/>
        <v/>
      </c>
      <c r="Q747" s="21"/>
      <c r="R747" s="68" t="str">
        <f t="shared" si="366"/>
        <v/>
      </c>
      <c r="S747" s="51" t="str">
        <f t="shared" si="367"/>
        <v/>
      </c>
      <c r="T747" s="24"/>
      <c r="U747" s="7" t="str">
        <f t="shared" si="352"/>
        <v/>
      </c>
      <c r="V747" s="8" t="str">
        <f t="shared" si="368"/>
        <v/>
      </c>
      <c r="W747" s="21"/>
      <c r="X747" s="14" t="str">
        <f t="shared" si="353"/>
        <v/>
      </c>
      <c r="Y747" s="14" t="str">
        <f t="shared" si="369"/>
        <v/>
      </c>
      <c r="Z747" s="8" t="str">
        <f t="shared" si="370"/>
        <v/>
      </c>
      <c r="AA747" s="24"/>
      <c r="AB747" s="4" t="str">
        <f>IF(B747="","",COUNT(B$3:B747))</f>
        <v/>
      </c>
      <c r="AC747" s="4" t="str">
        <f>IF(C747="","",COUNT(C$3:C747))</f>
        <v/>
      </c>
      <c r="AD747" s="4" t="str">
        <f>IF(D747="","",COUNT(D$3:D747))</f>
        <v/>
      </c>
      <c r="AE747" s="22" t="str">
        <f>IF(E747="","",COUNTA($E$3:E747))</f>
        <v/>
      </c>
      <c r="AF747" s="60" t="str">
        <f>IF(B747="",IF(OR($C747&lt;&gt;"",$D747&lt;&gt;"",$E747&lt;&gt;"",$F747&lt;&gt;""),INDEX(AF$3:AF746,MATCH(MAX(AB$3:AB746),AB$3:AB746,0),0),""),B747)</f>
        <v/>
      </c>
      <c r="AG747" s="60" t="str">
        <f>IF(C747="",IF(OR($B747&lt;&gt;"",$D747&lt;&gt;"",$E747&lt;&gt;"",$F747&lt;&gt;""),INDEX(AG$3:AG746,MATCH(MAX(AC$3:AC746),AC$3:AC746,0),0),""),C747)</f>
        <v/>
      </c>
      <c r="AH747" s="60" t="str">
        <f>IF(D747="",IF(OR($B747&lt;&gt;"",$C747&lt;&gt;"",$E747&lt;&gt;"",$F747&lt;&gt;""),INDEX(AH$3:AH746,MATCH(MAX(AD$3:AD746),AD$3:AD746,0),0),""),D747)</f>
        <v/>
      </c>
      <c r="AI747" s="19" t="str">
        <f t="shared" si="371"/>
        <v/>
      </c>
      <c r="AJ747" s="22" t="str">
        <f>IF(AK747="","",$AK747&amp;"@"&amp;AL747&amp;IF(AL747="","","@"&amp;COUNTIF($AI$3:AI747,AL747)))</f>
        <v/>
      </c>
      <c r="AK747" s="45" t="str">
        <f t="shared" si="372"/>
        <v/>
      </c>
      <c r="AL747" s="5" t="str">
        <f>IF(AI747="",IF(AND(F747&lt;&gt;"",E747=""),INDEX($AI$3:AI746,MATCH(MAX($AE$3:AE746),$AE$3:AE746,0),0),""),AI747)</f>
        <v/>
      </c>
      <c r="AM747" s="22" t="str">
        <f>IF(入力!F747="","",IFERROR(INDEX(設定!$B$3:$B$100003,IFERROR(MATCH("*"&amp;$F747&amp;"*",設定!B$3:B$100003,0),MATCH("*"&amp;$F747&amp;"*",設定!C$3:C$100003,0)),0),入力!F747))&amp;""</f>
        <v/>
      </c>
      <c r="AN747" s="22" t="str">
        <f>IF(AM747="","",IFERROR(IF(入力!I747="",INDEX(設定!$D$3:$D$100003,MATCH("*"&amp;$AM747&amp;"*",設定!B$3:B$100003,0),0),I747),I747))&amp;""</f>
        <v/>
      </c>
      <c r="AO747" s="22" t="str">
        <f t="shared" si="373"/>
        <v/>
      </c>
      <c r="AP747" s="22" t="str">
        <f t="shared" si="374"/>
        <v/>
      </c>
      <c r="AQ747" s="22" t="str">
        <f>IF(AM747="","",IFERROR(IF(入力!H747="",INDEX(設定!$E$3:$X$100003,MATCH("*"&amp;$AM747&amp;"*",設定!B$3:B$100003,0),MATCH($AK747,設定!$E$1:$X$1,1)),H747),H747))</f>
        <v/>
      </c>
      <c r="AR747" s="23" t="str">
        <f t="shared" si="375"/>
        <v/>
      </c>
      <c r="AS747" s="23" t="str">
        <f>IF(AND(AR747&lt;&gt;"",COUNTIF($AJ$3:AJ747,AJ747)=1),SUMIF($AJ$3:$AR$100003,AJ747,$AR$3:$AR$100003),"")</f>
        <v/>
      </c>
      <c r="AT747" s="23" t="str">
        <f>IF(AND(COUNTIF($AK$3:AK747,AK747)=COUNTIF($AK$3:AK100747,AK747),AK747&lt;&gt;""),SUMIF($AK$3:AK747,AK747,$AR$3:AR747),"")</f>
        <v/>
      </c>
      <c r="AU747" s="125"/>
      <c r="AV747" s="22" t="str">
        <f>IF(COUNT(BA747:BF747)=6,MAX($AV$3:AV746)+1,"")</f>
        <v/>
      </c>
      <c r="AW747" s="22" t="str">
        <f>IF(AX747="","",RANK(AX747,$AX$3:$AX$100003,1)+COUNTIF($AX$3:AX747,AX747)-1)</f>
        <v/>
      </c>
      <c r="AX747" s="22" t="str">
        <f t="shared" si="354"/>
        <v/>
      </c>
      <c r="AY747" s="22" t="str">
        <f>IF(AL747="","",IF(COUNTIF($AL$3:AL747,AL747)=1,1+MAX($AY$3:AY746),INDEX($AY$3:AY746,MATCH(AL747,$AL$3:AL747,0),0)))</f>
        <v/>
      </c>
      <c r="AZ747" s="22" t="str">
        <f>IF(AM747="","",IF(COUNTIF($AM$3:AM747,AM747)=1,1+MAX($AZ$3:AZ746),INDEX($AZ$3:AZ746,MATCH(AM747,$AM$3:AM747,0),0)))</f>
        <v/>
      </c>
      <c r="BA747" s="79" t="str">
        <f t="shared" si="355"/>
        <v/>
      </c>
      <c r="BB747" s="79" t="str">
        <f t="shared" si="356"/>
        <v/>
      </c>
      <c r="BC747" s="22" t="str">
        <f>IF($AL747="","",IF(COUNTIF(AL747,"*"&amp;BC$1&amp;"*"),COUNTIF(AL$3:AL747,"*"&amp;BC$1&amp;"*"),""))</f>
        <v/>
      </c>
      <c r="BD747" s="22" t="str">
        <f>IF($AL747="","",IF(COUNTIF(AM747,"*"&amp;BD$1&amp;"*"),COUNTIF(AM$3:AM747,"*"&amp;BD$1&amp;"*"),""))</f>
        <v/>
      </c>
      <c r="BE747" s="22" t="str">
        <f>IF($AL747="","",IF(COUNTIF(AN747,"*"&amp;BE$1&amp;"*"),COUNTIF(AN$3:AN747,"*"&amp;BE$1&amp;"*"),""))</f>
        <v/>
      </c>
      <c r="BF747" s="22" t="str">
        <f>IF($AL747="","",IF(COUNTIF(AO747,"*"&amp;BF$1&amp;"*"),COUNTIF(AO$3:AO747,"*"&amp;BF$1&amp;"*"),""))</f>
        <v/>
      </c>
      <c r="BG747" s="83" t="str">
        <f t="shared" si="357"/>
        <v/>
      </c>
      <c r="BH747" s="22" t="str">
        <f t="shared" si="358"/>
        <v/>
      </c>
      <c r="BI747" s="22" t="str">
        <f t="shared" si="359"/>
        <v/>
      </c>
      <c r="BK747" s="22" t="str">
        <f>IF($BK$1&gt;=1+MAX($BK$3:BK746),1+MAX($BK$3:BK746),"")</f>
        <v/>
      </c>
      <c r="BL747" s="22" t="str">
        <f t="shared" si="379"/>
        <v/>
      </c>
      <c r="BM747" s="22" t="str">
        <f t="shared" si="379"/>
        <v/>
      </c>
      <c r="BN747" s="22" t="str">
        <f t="shared" si="379"/>
        <v/>
      </c>
      <c r="BO747" s="22" t="str">
        <f t="shared" si="379"/>
        <v/>
      </c>
      <c r="BP747" s="22" t="str">
        <f t="shared" si="379"/>
        <v/>
      </c>
      <c r="BQ747" s="22" t="str">
        <f t="shared" si="379"/>
        <v/>
      </c>
      <c r="BR747" s="22" t="str">
        <f t="shared" si="379"/>
        <v/>
      </c>
      <c r="BS747" s="22" t="str">
        <f t="shared" si="379"/>
        <v/>
      </c>
      <c r="BT747" s="22" t="str">
        <f t="shared" si="379"/>
        <v/>
      </c>
      <c r="BU747" s="22" t="str">
        <f t="shared" si="379"/>
        <v/>
      </c>
      <c r="BV747" s="22" t="str">
        <f t="shared" si="379"/>
        <v/>
      </c>
    </row>
    <row r="748" spans="2:74" ht="30" customHeight="1" x14ac:dyDescent="0.2">
      <c r="B748" s="75"/>
      <c r="C748" s="75"/>
      <c r="D748" s="77"/>
      <c r="E748" s="49"/>
      <c r="F748" s="49"/>
      <c r="G748" s="50"/>
      <c r="H748" s="51"/>
      <c r="I748" s="50"/>
      <c r="J748" s="53"/>
      <c r="K748" s="55" t="str">
        <f t="shared" si="360"/>
        <v/>
      </c>
      <c r="L748" s="50" t="str">
        <f t="shared" si="361"/>
        <v/>
      </c>
      <c r="M748" s="50" t="str">
        <f t="shared" si="362"/>
        <v/>
      </c>
      <c r="N748" s="72" t="str">
        <f t="shared" si="363"/>
        <v/>
      </c>
      <c r="O748" s="72" t="str">
        <f t="shared" si="364"/>
        <v/>
      </c>
      <c r="P748" s="51" t="str">
        <f t="shared" si="365"/>
        <v/>
      </c>
      <c r="Q748" s="21"/>
      <c r="R748" s="68" t="str">
        <f t="shared" si="366"/>
        <v/>
      </c>
      <c r="S748" s="51" t="str">
        <f t="shared" si="367"/>
        <v/>
      </c>
      <c r="T748" s="24"/>
      <c r="U748" s="7" t="str">
        <f t="shared" si="352"/>
        <v/>
      </c>
      <c r="V748" s="8" t="str">
        <f t="shared" si="368"/>
        <v/>
      </c>
      <c r="W748" s="21"/>
      <c r="X748" s="14" t="str">
        <f t="shared" si="353"/>
        <v/>
      </c>
      <c r="Y748" s="14" t="str">
        <f t="shared" si="369"/>
        <v/>
      </c>
      <c r="Z748" s="8" t="str">
        <f t="shared" si="370"/>
        <v/>
      </c>
      <c r="AA748" s="24"/>
      <c r="AB748" s="4" t="str">
        <f>IF(B748="","",COUNT(B$3:B748))</f>
        <v/>
      </c>
      <c r="AC748" s="4" t="str">
        <f>IF(C748="","",COUNT(C$3:C748))</f>
        <v/>
      </c>
      <c r="AD748" s="4" t="str">
        <f>IF(D748="","",COUNT(D$3:D748))</f>
        <v/>
      </c>
      <c r="AE748" s="22" t="str">
        <f>IF(E748="","",COUNTA($E$3:E748))</f>
        <v/>
      </c>
      <c r="AF748" s="60" t="str">
        <f>IF(B748="",IF(OR($C748&lt;&gt;"",$D748&lt;&gt;"",$E748&lt;&gt;"",$F748&lt;&gt;""),INDEX(AF$3:AF747,MATCH(MAX(AB$3:AB747),AB$3:AB747,0),0),""),B748)</f>
        <v/>
      </c>
      <c r="AG748" s="60" t="str">
        <f>IF(C748="",IF(OR($B748&lt;&gt;"",$D748&lt;&gt;"",$E748&lt;&gt;"",$F748&lt;&gt;""),INDEX(AG$3:AG747,MATCH(MAX(AC$3:AC747),AC$3:AC747,0),0),""),C748)</f>
        <v/>
      </c>
      <c r="AH748" s="60" t="str">
        <f>IF(D748="",IF(OR($B748&lt;&gt;"",$C748&lt;&gt;"",$E748&lt;&gt;"",$F748&lt;&gt;""),INDEX(AH$3:AH747,MATCH(MAX(AD$3:AD747),AD$3:AD747,0),0),""),D748)</f>
        <v/>
      </c>
      <c r="AI748" s="19" t="str">
        <f t="shared" si="371"/>
        <v/>
      </c>
      <c r="AJ748" s="22" t="str">
        <f>IF(AK748="","",$AK748&amp;"@"&amp;AL748&amp;IF(AL748="","","@"&amp;COUNTIF($AI$3:AI748,AL748)))</f>
        <v/>
      </c>
      <c r="AK748" s="45" t="str">
        <f t="shared" si="372"/>
        <v/>
      </c>
      <c r="AL748" s="5" t="str">
        <f>IF(AI748="",IF(AND(F748&lt;&gt;"",E748=""),INDEX($AI$3:AI747,MATCH(MAX($AE$3:AE747),$AE$3:AE747,0),0),""),AI748)</f>
        <v/>
      </c>
      <c r="AM748" s="22" t="str">
        <f>IF(入力!F748="","",IFERROR(INDEX(設定!$B$3:$B$100003,IFERROR(MATCH("*"&amp;$F748&amp;"*",設定!B$3:B$100003,0),MATCH("*"&amp;$F748&amp;"*",設定!C$3:C$100003,0)),0),入力!F748))&amp;""</f>
        <v/>
      </c>
      <c r="AN748" s="22" t="str">
        <f>IF(AM748="","",IFERROR(IF(入力!I748="",INDEX(設定!$D$3:$D$100003,MATCH("*"&amp;$AM748&amp;"*",設定!B$3:B$100003,0),0),I748),I748))&amp;""</f>
        <v/>
      </c>
      <c r="AO748" s="22" t="str">
        <f t="shared" si="373"/>
        <v/>
      </c>
      <c r="AP748" s="22" t="str">
        <f t="shared" si="374"/>
        <v/>
      </c>
      <c r="AQ748" s="22" t="str">
        <f>IF(AM748="","",IFERROR(IF(入力!H748="",INDEX(設定!$E$3:$X$100003,MATCH("*"&amp;$AM748&amp;"*",設定!B$3:B$100003,0),MATCH($AK748,設定!$E$1:$X$1,1)),H748),H748))</f>
        <v/>
      </c>
      <c r="AR748" s="23" t="str">
        <f t="shared" si="375"/>
        <v/>
      </c>
      <c r="AS748" s="23" t="str">
        <f>IF(AND(AR748&lt;&gt;"",COUNTIF($AJ$3:AJ748,AJ748)=1),SUMIF($AJ$3:$AR$100003,AJ748,$AR$3:$AR$100003),"")</f>
        <v/>
      </c>
      <c r="AT748" s="23" t="str">
        <f>IF(AND(COUNTIF($AK$3:AK748,AK748)=COUNTIF($AK$3:AK100748,AK748),AK748&lt;&gt;""),SUMIF($AK$3:AK748,AK748,$AR$3:AR748),"")</f>
        <v/>
      </c>
      <c r="AU748" s="125"/>
      <c r="AV748" s="22" t="str">
        <f>IF(COUNT(BA748:BF748)=6,MAX($AV$3:AV747)+1,"")</f>
        <v/>
      </c>
      <c r="AW748" s="22" t="str">
        <f>IF(AX748="","",RANK(AX748,$AX$3:$AX$100003,1)+COUNTIF($AX$3:AX748,AX748)-1)</f>
        <v/>
      </c>
      <c r="AX748" s="22" t="str">
        <f t="shared" si="354"/>
        <v/>
      </c>
      <c r="AY748" s="22" t="str">
        <f>IF(AL748="","",IF(COUNTIF($AL$3:AL748,AL748)=1,1+MAX($AY$3:AY747),INDEX($AY$3:AY747,MATCH(AL748,$AL$3:AL748,0),0)))</f>
        <v/>
      </c>
      <c r="AZ748" s="22" t="str">
        <f>IF(AM748="","",IF(COUNTIF($AM$3:AM748,AM748)=1,1+MAX($AZ$3:AZ747),INDEX($AZ$3:AZ747,MATCH(AM748,$AM$3:AM748,0),0)))</f>
        <v/>
      </c>
      <c r="BA748" s="79" t="str">
        <f t="shared" si="355"/>
        <v/>
      </c>
      <c r="BB748" s="79" t="str">
        <f t="shared" si="356"/>
        <v/>
      </c>
      <c r="BC748" s="22" t="str">
        <f>IF($AL748="","",IF(COUNTIF(AL748,"*"&amp;BC$1&amp;"*"),COUNTIF(AL$3:AL748,"*"&amp;BC$1&amp;"*"),""))</f>
        <v/>
      </c>
      <c r="BD748" s="22" t="str">
        <f>IF($AL748="","",IF(COUNTIF(AM748,"*"&amp;BD$1&amp;"*"),COUNTIF(AM$3:AM748,"*"&amp;BD$1&amp;"*"),""))</f>
        <v/>
      </c>
      <c r="BE748" s="22" t="str">
        <f>IF($AL748="","",IF(COUNTIF(AN748,"*"&amp;BE$1&amp;"*"),COUNTIF(AN$3:AN748,"*"&amp;BE$1&amp;"*"),""))</f>
        <v/>
      </c>
      <c r="BF748" s="22" t="str">
        <f>IF($AL748="","",IF(COUNTIF(AO748,"*"&amp;BF$1&amp;"*"),COUNTIF(AO$3:AO748,"*"&amp;BF$1&amp;"*"),""))</f>
        <v/>
      </c>
      <c r="BG748" s="83" t="str">
        <f t="shared" si="357"/>
        <v/>
      </c>
      <c r="BH748" s="22" t="str">
        <f t="shared" si="358"/>
        <v/>
      </c>
      <c r="BI748" s="22" t="str">
        <f t="shared" si="359"/>
        <v/>
      </c>
      <c r="BK748" s="22" t="str">
        <f>IF($BK$1&gt;=1+MAX($BK$3:BK747),1+MAX($BK$3:BK747),"")</f>
        <v/>
      </c>
      <c r="BL748" s="22" t="str">
        <f t="shared" si="379"/>
        <v/>
      </c>
      <c r="BM748" s="22" t="str">
        <f t="shared" si="379"/>
        <v/>
      </c>
      <c r="BN748" s="22" t="str">
        <f t="shared" si="379"/>
        <v/>
      </c>
      <c r="BO748" s="22" t="str">
        <f t="shared" si="379"/>
        <v/>
      </c>
      <c r="BP748" s="22" t="str">
        <f t="shared" si="379"/>
        <v/>
      </c>
      <c r="BQ748" s="22" t="str">
        <f t="shared" si="379"/>
        <v/>
      </c>
      <c r="BR748" s="22" t="str">
        <f t="shared" si="379"/>
        <v/>
      </c>
      <c r="BS748" s="22" t="str">
        <f t="shared" si="379"/>
        <v/>
      </c>
      <c r="BT748" s="22" t="str">
        <f t="shared" si="379"/>
        <v/>
      </c>
      <c r="BU748" s="22" t="str">
        <f t="shared" si="379"/>
        <v/>
      </c>
      <c r="BV748" s="22" t="str">
        <f t="shared" si="379"/>
        <v/>
      </c>
    </row>
    <row r="749" spans="2:74" ht="30" customHeight="1" x14ac:dyDescent="0.2">
      <c r="B749" s="75"/>
      <c r="C749" s="75"/>
      <c r="D749" s="77"/>
      <c r="E749" s="49"/>
      <c r="F749" s="49"/>
      <c r="G749" s="50"/>
      <c r="H749" s="51"/>
      <c r="I749" s="50"/>
      <c r="J749" s="53"/>
      <c r="K749" s="55" t="str">
        <f t="shared" si="360"/>
        <v/>
      </c>
      <c r="L749" s="50" t="str">
        <f t="shared" si="361"/>
        <v/>
      </c>
      <c r="M749" s="50" t="str">
        <f t="shared" si="362"/>
        <v/>
      </c>
      <c r="N749" s="72" t="str">
        <f t="shared" si="363"/>
        <v/>
      </c>
      <c r="O749" s="72" t="str">
        <f t="shared" si="364"/>
        <v/>
      </c>
      <c r="P749" s="51" t="str">
        <f t="shared" si="365"/>
        <v/>
      </c>
      <c r="Q749" s="21"/>
      <c r="R749" s="68" t="str">
        <f t="shared" si="366"/>
        <v/>
      </c>
      <c r="S749" s="51" t="str">
        <f t="shared" si="367"/>
        <v/>
      </c>
      <c r="T749" s="24"/>
      <c r="U749" s="7" t="str">
        <f t="shared" si="352"/>
        <v/>
      </c>
      <c r="V749" s="8" t="str">
        <f t="shared" si="368"/>
        <v/>
      </c>
      <c r="W749" s="21"/>
      <c r="X749" s="14" t="str">
        <f t="shared" si="353"/>
        <v/>
      </c>
      <c r="Y749" s="14" t="str">
        <f t="shared" si="369"/>
        <v/>
      </c>
      <c r="Z749" s="8" t="str">
        <f t="shared" si="370"/>
        <v/>
      </c>
      <c r="AA749" s="24"/>
      <c r="AB749" s="4" t="str">
        <f>IF(B749="","",COUNT(B$3:B749))</f>
        <v/>
      </c>
      <c r="AC749" s="4" t="str">
        <f>IF(C749="","",COUNT(C$3:C749))</f>
        <v/>
      </c>
      <c r="AD749" s="4" t="str">
        <f>IF(D749="","",COUNT(D$3:D749))</f>
        <v/>
      </c>
      <c r="AE749" s="22" t="str">
        <f>IF(E749="","",COUNTA($E$3:E749))</f>
        <v/>
      </c>
      <c r="AF749" s="60" t="str">
        <f>IF(B749="",IF(OR($C749&lt;&gt;"",$D749&lt;&gt;"",$E749&lt;&gt;"",$F749&lt;&gt;""),INDEX(AF$3:AF748,MATCH(MAX(AB$3:AB748),AB$3:AB748,0),0),""),B749)</f>
        <v/>
      </c>
      <c r="AG749" s="60" t="str">
        <f>IF(C749="",IF(OR($B749&lt;&gt;"",$D749&lt;&gt;"",$E749&lt;&gt;"",$F749&lt;&gt;""),INDEX(AG$3:AG748,MATCH(MAX(AC$3:AC748),AC$3:AC748,0),0),""),C749)</f>
        <v/>
      </c>
      <c r="AH749" s="60" t="str">
        <f>IF(D749="",IF(OR($B749&lt;&gt;"",$C749&lt;&gt;"",$E749&lt;&gt;"",$F749&lt;&gt;""),INDEX(AH$3:AH748,MATCH(MAX(AD$3:AD748),AD$3:AD748,0),0),""),D749)</f>
        <v/>
      </c>
      <c r="AI749" s="19" t="str">
        <f t="shared" si="371"/>
        <v/>
      </c>
      <c r="AJ749" s="22" t="str">
        <f>IF(AK749="","",$AK749&amp;"@"&amp;AL749&amp;IF(AL749="","","@"&amp;COUNTIF($AI$3:AI749,AL749)))</f>
        <v/>
      </c>
      <c r="AK749" s="45" t="str">
        <f t="shared" si="372"/>
        <v/>
      </c>
      <c r="AL749" s="5" t="str">
        <f>IF(AI749="",IF(AND(F749&lt;&gt;"",E749=""),INDEX($AI$3:AI748,MATCH(MAX($AE$3:AE748),$AE$3:AE748,0),0),""),AI749)</f>
        <v/>
      </c>
      <c r="AM749" s="22" t="str">
        <f>IF(入力!F749="","",IFERROR(INDEX(設定!$B$3:$B$100003,IFERROR(MATCH("*"&amp;$F749&amp;"*",設定!B$3:B$100003,0),MATCH("*"&amp;$F749&amp;"*",設定!C$3:C$100003,0)),0),入力!F749))&amp;""</f>
        <v/>
      </c>
      <c r="AN749" s="22" t="str">
        <f>IF(AM749="","",IFERROR(IF(入力!I749="",INDEX(設定!$D$3:$D$100003,MATCH("*"&amp;$AM749&amp;"*",設定!B$3:B$100003,0),0),I749),I749))&amp;""</f>
        <v/>
      </c>
      <c r="AO749" s="22" t="str">
        <f t="shared" si="373"/>
        <v/>
      </c>
      <c r="AP749" s="22" t="str">
        <f t="shared" si="374"/>
        <v/>
      </c>
      <c r="AQ749" s="22" t="str">
        <f>IF(AM749="","",IFERROR(IF(入力!H749="",INDEX(設定!$E$3:$X$100003,MATCH("*"&amp;$AM749&amp;"*",設定!B$3:B$100003,0),MATCH($AK749,設定!$E$1:$X$1,1)),H749),H749))</f>
        <v/>
      </c>
      <c r="AR749" s="23" t="str">
        <f t="shared" si="375"/>
        <v/>
      </c>
      <c r="AS749" s="23" t="str">
        <f>IF(AND(AR749&lt;&gt;"",COUNTIF($AJ$3:AJ749,AJ749)=1),SUMIF($AJ$3:$AR$100003,AJ749,$AR$3:$AR$100003),"")</f>
        <v/>
      </c>
      <c r="AT749" s="23" t="str">
        <f>IF(AND(COUNTIF($AK$3:AK749,AK749)=COUNTIF($AK$3:AK100749,AK749),AK749&lt;&gt;""),SUMIF($AK$3:AK749,AK749,$AR$3:AR749),"")</f>
        <v/>
      </c>
      <c r="AU749" s="125"/>
      <c r="AV749" s="22" t="str">
        <f>IF(COUNT(BA749:BF749)=6,MAX($AV$3:AV748)+1,"")</f>
        <v/>
      </c>
      <c r="AW749" s="22" t="str">
        <f>IF(AX749="","",RANK(AX749,$AX$3:$AX$100003,1)+COUNTIF($AX$3:AX749,AX749)-1)</f>
        <v/>
      </c>
      <c r="AX749" s="22" t="str">
        <f t="shared" si="354"/>
        <v/>
      </c>
      <c r="AY749" s="22" t="str">
        <f>IF(AL749="","",IF(COUNTIF($AL$3:AL749,AL749)=1,1+MAX($AY$3:AY748),INDEX($AY$3:AY748,MATCH(AL749,$AL$3:AL749,0),0)))</f>
        <v/>
      </c>
      <c r="AZ749" s="22" t="str">
        <f>IF(AM749="","",IF(COUNTIF($AM$3:AM749,AM749)=1,1+MAX($AZ$3:AZ748),INDEX($AZ$3:AZ748,MATCH(AM749,$AM$3:AM749,0),0)))</f>
        <v/>
      </c>
      <c r="BA749" s="79" t="str">
        <f t="shared" si="355"/>
        <v/>
      </c>
      <c r="BB749" s="79" t="str">
        <f t="shared" si="356"/>
        <v/>
      </c>
      <c r="BC749" s="22" t="str">
        <f>IF($AL749="","",IF(COUNTIF(AL749,"*"&amp;BC$1&amp;"*"),COUNTIF(AL$3:AL749,"*"&amp;BC$1&amp;"*"),""))</f>
        <v/>
      </c>
      <c r="BD749" s="22" t="str">
        <f>IF($AL749="","",IF(COUNTIF(AM749,"*"&amp;BD$1&amp;"*"),COUNTIF(AM$3:AM749,"*"&amp;BD$1&amp;"*"),""))</f>
        <v/>
      </c>
      <c r="BE749" s="22" t="str">
        <f>IF($AL749="","",IF(COUNTIF(AN749,"*"&amp;BE$1&amp;"*"),COUNTIF(AN$3:AN749,"*"&amp;BE$1&amp;"*"),""))</f>
        <v/>
      </c>
      <c r="BF749" s="22" t="str">
        <f>IF($AL749="","",IF(COUNTIF(AO749,"*"&amp;BF$1&amp;"*"),COUNTIF(AO$3:AO749,"*"&amp;BF$1&amp;"*"),""))</f>
        <v/>
      </c>
      <c r="BG749" s="83" t="str">
        <f t="shared" si="357"/>
        <v/>
      </c>
      <c r="BH749" s="22" t="str">
        <f t="shared" si="358"/>
        <v/>
      </c>
      <c r="BI749" s="22" t="str">
        <f t="shared" si="359"/>
        <v/>
      </c>
      <c r="BK749" s="22" t="str">
        <f>IF($BK$1&gt;=1+MAX($BK$3:BK748),1+MAX($BK$3:BK748),"")</f>
        <v/>
      </c>
      <c r="BL749" s="22" t="str">
        <f t="shared" si="379"/>
        <v/>
      </c>
      <c r="BM749" s="22" t="str">
        <f t="shared" si="379"/>
        <v/>
      </c>
      <c r="BN749" s="22" t="str">
        <f t="shared" si="379"/>
        <v/>
      </c>
      <c r="BO749" s="22" t="str">
        <f t="shared" si="379"/>
        <v/>
      </c>
      <c r="BP749" s="22" t="str">
        <f t="shared" si="379"/>
        <v/>
      </c>
      <c r="BQ749" s="22" t="str">
        <f t="shared" si="379"/>
        <v/>
      </c>
      <c r="BR749" s="22" t="str">
        <f t="shared" si="379"/>
        <v/>
      </c>
      <c r="BS749" s="22" t="str">
        <f t="shared" si="379"/>
        <v/>
      </c>
      <c r="BT749" s="22" t="str">
        <f t="shared" si="379"/>
        <v/>
      </c>
      <c r="BU749" s="22" t="str">
        <f t="shared" si="379"/>
        <v/>
      </c>
      <c r="BV749" s="22" t="str">
        <f t="shared" si="379"/>
        <v/>
      </c>
    </row>
    <row r="750" spans="2:74" ht="30" customHeight="1" x14ac:dyDescent="0.2">
      <c r="B750" s="75"/>
      <c r="C750" s="75"/>
      <c r="D750" s="77"/>
      <c r="E750" s="49"/>
      <c r="F750" s="49"/>
      <c r="G750" s="50"/>
      <c r="H750" s="51"/>
      <c r="I750" s="50"/>
      <c r="J750" s="53"/>
      <c r="K750" s="55" t="str">
        <f t="shared" si="360"/>
        <v/>
      </c>
      <c r="L750" s="50" t="str">
        <f t="shared" si="361"/>
        <v/>
      </c>
      <c r="M750" s="50" t="str">
        <f t="shared" si="362"/>
        <v/>
      </c>
      <c r="N750" s="72" t="str">
        <f t="shared" si="363"/>
        <v/>
      </c>
      <c r="O750" s="72" t="str">
        <f t="shared" si="364"/>
        <v/>
      </c>
      <c r="P750" s="51" t="str">
        <f t="shared" si="365"/>
        <v/>
      </c>
      <c r="Q750" s="21"/>
      <c r="R750" s="68" t="str">
        <f t="shared" si="366"/>
        <v/>
      </c>
      <c r="S750" s="51" t="str">
        <f t="shared" si="367"/>
        <v/>
      </c>
      <c r="T750" s="24"/>
      <c r="U750" s="7" t="str">
        <f t="shared" si="352"/>
        <v/>
      </c>
      <c r="V750" s="8" t="str">
        <f t="shared" si="368"/>
        <v/>
      </c>
      <c r="W750" s="21"/>
      <c r="X750" s="14" t="str">
        <f t="shared" si="353"/>
        <v/>
      </c>
      <c r="Y750" s="14" t="str">
        <f t="shared" si="369"/>
        <v/>
      </c>
      <c r="Z750" s="8" t="str">
        <f t="shared" si="370"/>
        <v/>
      </c>
      <c r="AA750" s="24"/>
      <c r="AB750" s="4" t="str">
        <f>IF(B750="","",COUNT(B$3:B750))</f>
        <v/>
      </c>
      <c r="AC750" s="4" t="str">
        <f>IF(C750="","",COUNT(C$3:C750))</f>
        <v/>
      </c>
      <c r="AD750" s="4" t="str">
        <f>IF(D750="","",COUNT(D$3:D750))</f>
        <v/>
      </c>
      <c r="AE750" s="22" t="str">
        <f>IF(E750="","",COUNTA($E$3:E750))</f>
        <v/>
      </c>
      <c r="AF750" s="60" t="str">
        <f>IF(B750="",IF(OR($C750&lt;&gt;"",$D750&lt;&gt;"",$E750&lt;&gt;"",$F750&lt;&gt;""),INDEX(AF$3:AF749,MATCH(MAX(AB$3:AB749),AB$3:AB749,0),0),""),B750)</f>
        <v/>
      </c>
      <c r="AG750" s="60" t="str">
        <f>IF(C750="",IF(OR($B750&lt;&gt;"",$D750&lt;&gt;"",$E750&lt;&gt;"",$F750&lt;&gt;""),INDEX(AG$3:AG749,MATCH(MAX(AC$3:AC749),AC$3:AC749,0),0),""),C750)</f>
        <v/>
      </c>
      <c r="AH750" s="60" t="str">
        <f>IF(D750="",IF(OR($B750&lt;&gt;"",$C750&lt;&gt;"",$E750&lt;&gt;"",$F750&lt;&gt;""),INDEX(AH$3:AH749,MATCH(MAX(AD$3:AD749),AD$3:AD749,0),0),""),D750)</f>
        <v/>
      </c>
      <c r="AI750" s="19" t="str">
        <f t="shared" si="371"/>
        <v/>
      </c>
      <c r="AJ750" s="22" t="str">
        <f>IF(AK750="","",$AK750&amp;"@"&amp;AL750&amp;IF(AL750="","","@"&amp;COUNTIF($AI$3:AI750,AL750)))</f>
        <v/>
      </c>
      <c r="AK750" s="45" t="str">
        <f t="shared" si="372"/>
        <v/>
      </c>
      <c r="AL750" s="5" t="str">
        <f>IF(AI750="",IF(AND(F750&lt;&gt;"",E750=""),INDEX($AI$3:AI749,MATCH(MAX($AE$3:AE749),$AE$3:AE749,0),0),""),AI750)</f>
        <v/>
      </c>
      <c r="AM750" s="22" t="str">
        <f>IF(入力!F750="","",IFERROR(INDEX(設定!$B$3:$B$100003,IFERROR(MATCH("*"&amp;$F750&amp;"*",設定!B$3:B$100003,0),MATCH("*"&amp;$F750&amp;"*",設定!C$3:C$100003,0)),0),入力!F750))&amp;""</f>
        <v/>
      </c>
      <c r="AN750" s="22" t="str">
        <f>IF(AM750="","",IFERROR(IF(入力!I750="",INDEX(設定!$D$3:$D$100003,MATCH("*"&amp;$AM750&amp;"*",設定!B$3:B$100003,0),0),I750),I750))&amp;""</f>
        <v/>
      </c>
      <c r="AO750" s="22" t="str">
        <f t="shared" si="373"/>
        <v/>
      </c>
      <c r="AP750" s="22" t="str">
        <f t="shared" si="374"/>
        <v/>
      </c>
      <c r="AQ750" s="22" t="str">
        <f>IF(AM750="","",IFERROR(IF(入力!H750="",INDEX(設定!$E$3:$X$100003,MATCH("*"&amp;$AM750&amp;"*",設定!B$3:B$100003,0),MATCH($AK750,設定!$E$1:$X$1,1)),H750),H750))</f>
        <v/>
      </c>
      <c r="AR750" s="23" t="str">
        <f t="shared" si="375"/>
        <v/>
      </c>
      <c r="AS750" s="23" t="str">
        <f>IF(AND(AR750&lt;&gt;"",COUNTIF($AJ$3:AJ750,AJ750)=1),SUMIF($AJ$3:$AR$100003,AJ750,$AR$3:$AR$100003),"")</f>
        <v/>
      </c>
      <c r="AT750" s="23" t="str">
        <f>IF(AND(COUNTIF($AK$3:AK750,AK750)=COUNTIF($AK$3:AK100750,AK750),AK750&lt;&gt;""),SUMIF($AK$3:AK750,AK750,$AR$3:AR750),"")</f>
        <v/>
      </c>
      <c r="AU750" s="125"/>
      <c r="AV750" s="22" t="str">
        <f>IF(COUNT(BA750:BF750)=6,MAX($AV$3:AV749)+1,"")</f>
        <v/>
      </c>
      <c r="AW750" s="22" t="str">
        <f>IF(AX750="","",RANK(AX750,$AX$3:$AX$100003,1)+COUNTIF($AX$3:AX750,AX750)-1)</f>
        <v/>
      </c>
      <c r="AX750" s="22" t="str">
        <f t="shared" si="354"/>
        <v/>
      </c>
      <c r="AY750" s="22" t="str">
        <f>IF(AL750="","",IF(COUNTIF($AL$3:AL750,AL750)=1,1+MAX($AY$3:AY749),INDEX($AY$3:AY749,MATCH(AL750,$AL$3:AL750,0),0)))</f>
        <v/>
      </c>
      <c r="AZ750" s="22" t="str">
        <f>IF(AM750="","",IF(COUNTIF($AM$3:AM750,AM750)=1,1+MAX($AZ$3:AZ749),INDEX($AZ$3:AZ749,MATCH(AM750,$AM$3:AM750,0),0)))</f>
        <v/>
      </c>
      <c r="BA750" s="79" t="str">
        <f t="shared" si="355"/>
        <v/>
      </c>
      <c r="BB750" s="79" t="str">
        <f t="shared" si="356"/>
        <v/>
      </c>
      <c r="BC750" s="22" t="str">
        <f>IF($AL750="","",IF(COUNTIF(AL750,"*"&amp;BC$1&amp;"*"),COUNTIF(AL$3:AL750,"*"&amp;BC$1&amp;"*"),""))</f>
        <v/>
      </c>
      <c r="BD750" s="22" t="str">
        <f>IF($AL750="","",IF(COUNTIF(AM750,"*"&amp;BD$1&amp;"*"),COUNTIF(AM$3:AM750,"*"&amp;BD$1&amp;"*"),""))</f>
        <v/>
      </c>
      <c r="BE750" s="22" t="str">
        <f>IF($AL750="","",IF(COUNTIF(AN750,"*"&amp;BE$1&amp;"*"),COUNTIF(AN$3:AN750,"*"&amp;BE$1&amp;"*"),""))</f>
        <v/>
      </c>
      <c r="BF750" s="22" t="str">
        <f>IF($AL750="","",IF(COUNTIF(AO750,"*"&amp;BF$1&amp;"*"),COUNTIF(AO$3:AO750,"*"&amp;BF$1&amp;"*"),""))</f>
        <v/>
      </c>
      <c r="BG750" s="83" t="str">
        <f t="shared" si="357"/>
        <v/>
      </c>
      <c r="BH750" s="22" t="str">
        <f t="shared" si="358"/>
        <v/>
      </c>
      <c r="BI750" s="22" t="str">
        <f t="shared" si="359"/>
        <v/>
      </c>
      <c r="BK750" s="22" t="str">
        <f>IF($BK$1&gt;=1+MAX($BK$3:BK749),1+MAX($BK$3:BK749),"")</f>
        <v/>
      </c>
      <c r="BL750" s="22" t="str">
        <f t="shared" si="379"/>
        <v/>
      </c>
      <c r="BM750" s="22" t="str">
        <f t="shared" si="379"/>
        <v/>
      </c>
      <c r="BN750" s="22" t="str">
        <f t="shared" si="379"/>
        <v/>
      </c>
      <c r="BO750" s="22" t="str">
        <f t="shared" si="379"/>
        <v/>
      </c>
      <c r="BP750" s="22" t="str">
        <f t="shared" si="379"/>
        <v/>
      </c>
      <c r="BQ750" s="22" t="str">
        <f t="shared" si="379"/>
        <v/>
      </c>
      <c r="BR750" s="22" t="str">
        <f t="shared" si="379"/>
        <v/>
      </c>
      <c r="BS750" s="22" t="str">
        <f t="shared" si="379"/>
        <v/>
      </c>
      <c r="BT750" s="22" t="str">
        <f t="shared" si="379"/>
        <v/>
      </c>
      <c r="BU750" s="22" t="str">
        <f t="shared" si="379"/>
        <v/>
      </c>
      <c r="BV750" s="22" t="str">
        <f t="shared" si="379"/>
        <v/>
      </c>
    </row>
    <row r="751" spans="2:74" ht="30" customHeight="1" x14ac:dyDescent="0.2">
      <c r="B751" s="75"/>
      <c r="C751" s="75"/>
      <c r="D751" s="77"/>
      <c r="E751" s="49"/>
      <c r="F751" s="49"/>
      <c r="G751" s="50"/>
      <c r="H751" s="51"/>
      <c r="I751" s="50"/>
      <c r="J751" s="53"/>
      <c r="K751" s="55" t="str">
        <f t="shared" si="360"/>
        <v/>
      </c>
      <c r="L751" s="50" t="str">
        <f t="shared" si="361"/>
        <v/>
      </c>
      <c r="M751" s="50" t="str">
        <f t="shared" si="362"/>
        <v/>
      </c>
      <c r="N751" s="72" t="str">
        <f t="shared" si="363"/>
        <v/>
      </c>
      <c r="O751" s="72" t="str">
        <f t="shared" si="364"/>
        <v/>
      </c>
      <c r="P751" s="51" t="str">
        <f t="shared" si="365"/>
        <v/>
      </c>
      <c r="Q751" s="21"/>
      <c r="R751" s="68" t="str">
        <f t="shared" si="366"/>
        <v/>
      </c>
      <c r="S751" s="51" t="str">
        <f t="shared" si="367"/>
        <v/>
      </c>
      <c r="T751" s="24"/>
      <c r="U751" s="7" t="str">
        <f t="shared" si="352"/>
        <v/>
      </c>
      <c r="V751" s="8" t="str">
        <f t="shared" si="368"/>
        <v/>
      </c>
      <c r="W751" s="21"/>
      <c r="X751" s="14" t="str">
        <f t="shared" si="353"/>
        <v/>
      </c>
      <c r="Y751" s="14" t="str">
        <f t="shared" si="369"/>
        <v/>
      </c>
      <c r="Z751" s="8" t="str">
        <f t="shared" si="370"/>
        <v/>
      </c>
      <c r="AA751" s="24"/>
      <c r="AB751" s="4" t="str">
        <f>IF(B751="","",COUNT(B$3:B751))</f>
        <v/>
      </c>
      <c r="AC751" s="4" t="str">
        <f>IF(C751="","",COUNT(C$3:C751))</f>
        <v/>
      </c>
      <c r="AD751" s="4" t="str">
        <f>IF(D751="","",COUNT(D$3:D751))</f>
        <v/>
      </c>
      <c r="AE751" s="22" t="str">
        <f>IF(E751="","",COUNTA($E$3:E751))</f>
        <v/>
      </c>
      <c r="AF751" s="60" t="str">
        <f>IF(B751="",IF(OR($C751&lt;&gt;"",$D751&lt;&gt;"",$E751&lt;&gt;"",$F751&lt;&gt;""),INDEX(AF$3:AF750,MATCH(MAX(AB$3:AB750),AB$3:AB750,0),0),""),B751)</f>
        <v/>
      </c>
      <c r="AG751" s="60" t="str">
        <f>IF(C751="",IF(OR($B751&lt;&gt;"",$D751&lt;&gt;"",$E751&lt;&gt;"",$F751&lt;&gt;""),INDEX(AG$3:AG750,MATCH(MAX(AC$3:AC750),AC$3:AC750,0),0),""),C751)</f>
        <v/>
      </c>
      <c r="AH751" s="60" t="str">
        <f>IF(D751="",IF(OR($B751&lt;&gt;"",$C751&lt;&gt;"",$E751&lt;&gt;"",$F751&lt;&gt;""),INDEX(AH$3:AH750,MATCH(MAX(AD$3:AD750),AD$3:AD750,0),0),""),D751)</f>
        <v/>
      </c>
      <c r="AI751" s="19" t="str">
        <f t="shared" si="371"/>
        <v/>
      </c>
      <c r="AJ751" s="22" t="str">
        <f>IF(AK751="","",$AK751&amp;"@"&amp;AL751&amp;IF(AL751="","","@"&amp;COUNTIF($AI$3:AI751,AL751)))</f>
        <v/>
      </c>
      <c r="AK751" s="45" t="str">
        <f t="shared" si="372"/>
        <v/>
      </c>
      <c r="AL751" s="5" t="str">
        <f>IF(AI751="",IF(AND(F751&lt;&gt;"",E751=""),INDEX($AI$3:AI750,MATCH(MAX($AE$3:AE750),$AE$3:AE750,0),0),""),AI751)</f>
        <v/>
      </c>
      <c r="AM751" s="22" t="str">
        <f>IF(入力!F751="","",IFERROR(INDEX(設定!$B$3:$B$100003,IFERROR(MATCH("*"&amp;$F751&amp;"*",設定!B$3:B$100003,0),MATCH("*"&amp;$F751&amp;"*",設定!C$3:C$100003,0)),0),入力!F751))&amp;""</f>
        <v/>
      </c>
      <c r="AN751" s="22" t="str">
        <f>IF(AM751="","",IFERROR(IF(入力!I751="",INDEX(設定!$D$3:$D$100003,MATCH("*"&amp;$AM751&amp;"*",設定!B$3:B$100003,0),0),I751),I751))&amp;""</f>
        <v/>
      </c>
      <c r="AO751" s="22" t="str">
        <f t="shared" si="373"/>
        <v/>
      </c>
      <c r="AP751" s="22" t="str">
        <f t="shared" si="374"/>
        <v/>
      </c>
      <c r="AQ751" s="22" t="str">
        <f>IF(AM751="","",IFERROR(IF(入力!H751="",INDEX(設定!$E$3:$X$100003,MATCH("*"&amp;$AM751&amp;"*",設定!B$3:B$100003,0),MATCH($AK751,設定!$E$1:$X$1,1)),H751),H751))</f>
        <v/>
      </c>
      <c r="AR751" s="23" t="str">
        <f t="shared" si="375"/>
        <v/>
      </c>
      <c r="AS751" s="23" t="str">
        <f>IF(AND(AR751&lt;&gt;"",COUNTIF($AJ$3:AJ751,AJ751)=1),SUMIF($AJ$3:$AR$100003,AJ751,$AR$3:$AR$100003),"")</f>
        <v/>
      </c>
      <c r="AT751" s="23" t="str">
        <f>IF(AND(COUNTIF($AK$3:AK751,AK751)=COUNTIF($AK$3:AK100751,AK751),AK751&lt;&gt;""),SUMIF($AK$3:AK751,AK751,$AR$3:AR751),"")</f>
        <v/>
      </c>
      <c r="AU751" s="125"/>
      <c r="AV751" s="22" t="str">
        <f>IF(COUNT(BA751:BF751)=6,MAX($AV$3:AV750)+1,"")</f>
        <v/>
      </c>
      <c r="AW751" s="22" t="str">
        <f>IF(AX751="","",RANK(AX751,$AX$3:$AX$100003,1)+COUNTIF($AX$3:AX751,AX751)-1)</f>
        <v/>
      </c>
      <c r="AX751" s="22" t="str">
        <f t="shared" si="354"/>
        <v/>
      </c>
      <c r="AY751" s="22" t="str">
        <f>IF(AL751="","",IF(COUNTIF($AL$3:AL751,AL751)=1,1+MAX($AY$3:AY750),INDEX($AY$3:AY750,MATCH(AL751,$AL$3:AL751,0),0)))</f>
        <v/>
      </c>
      <c r="AZ751" s="22" t="str">
        <f>IF(AM751="","",IF(COUNTIF($AM$3:AM751,AM751)=1,1+MAX($AZ$3:AZ750),INDEX($AZ$3:AZ750,MATCH(AM751,$AM$3:AM751,0),0)))</f>
        <v/>
      </c>
      <c r="BA751" s="79" t="str">
        <f t="shared" si="355"/>
        <v/>
      </c>
      <c r="BB751" s="79" t="str">
        <f t="shared" si="356"/>
        <v/>
      </c>
      <c r="BC751" s="22" t="str">
        <f>IF($AL751="","",IF(COUNTIF(AL751,"*"&amp;BC$1&amp;"*"),COUNTIF(AL$3:AL751,"*"&amp;BC$1&amp;"*"),""))</f>
        <v/>
      </c>
      <c r="BD751" s="22" t="str">
        <f>IF($AL751="","",IF(COUNTIF(AM751,"*"&amp;BD$1&amp;"*"),COUNTIF(AM$3:AM751,"*"&amp;BD$1&amp;"*"),""))</f>
        <v/>
      </c>
      <c r="BE751" s="22" t="str">
        <f>IF($AL751="","",IF(COUNTIF(AN751,"*"&amp;BE$1&amp;"*"),COUNTIF(AN$3:AN751,"*"&amp;BE$1&amp;"*"),""))</f>
        <v/>
      </c>
      <c r="BF751" s="22" t="str">
        <f>IF($AL751="","",IF(COUNTIF(AO751,"*"&amp;BF$1&amp;"*"),COUNTIF(AO$3:AO751,"*"&amp;BF$1&amp;"*"),""))</f>
        <v/>
      </c>
      <c r="BG751" s="83" t="str">
        <f t="shared" si="357"/>
        <v/>
      </c>
      <c r="BH751" s="22" t="str">
        <f t="shared" si="358"/>
        <v/>
      </c>
      <c r="BI751" s="22" t="str">
        <f t="shared" si="359"/>
        <v/>
      </c>
      <c r="BK751" s="22" t="str">
        <f>IF($BK$1&gt;=1+MAX($BK$3:BK750),1+MAX($BK$3:BK750),"")</f>
        <v/>
      </c>
      <c r="BL751" s="22" t="str">
        <f t="shared" si="379"/>
        <v/>
      </c>
      <c r="BM751" s="22" t="str">
        <f t="shared" si="379"/>
        <v/>
      </c>
      <c r="BN751" s="22" t="str">
        <f t="shared" si="379"/>
        <v/>
      </c>
      <c r="BO751" s="22" t="str">
        <f t="shared" si="379"/>
        <v/>
      </c>
      <c r="BP751" s="22" t="str">
        <f t="shared" si="379"/>
        <v/>
      </c>
      <c r="BQ751" s="22" t="str">
        <f t="shared" si="379"/>
        <v/>
      </c>
      <c r="BR751" s="22" t="str">
        <f t="shared" si="379"/>
        <v/>
      </c>
      <c r="BS751" s="22" t="str">
        <f t="shared" si="379"/>
        <v/>
      </c>
      <c r="BT751" s="22" t="str">
        <f t="shared" si="379"/>
        <v/>
      </c>
      <c r="BU751" s="22" t="str">
        <f t="shared" si="379"/>
        <v/>
      </c>
      <c r="BV751" s="22" t="str">
        <f t="shared" si="379"/>
        <v/>
      </c>
    </row>
    <row r="752" spans="2:74" ht="30" customHeight="1" x14ac:dyDescent="0.2">
      <c r="B752" s="75"/>
      <c r="C752" s="75"/>
      <c r="D752" s="77"/>
      <c r="E752" s="49"/>
      <c r="F752" s="49"/>
      <c r="G752" s="50"/>
      <c r="H752" s="51"/>
      <c r="I752" s="50"/>
      <c r="J752" s="53"/>
      <c r="K752" s="55" t="str">
        <f t="shared" si="360"/>
        <v/>
      </c>
      <c r="L752" s="50" t="str">
        <f t="shared" si="361"/>
        <v/>
      </c>
      <c r="M752" s="50" t="str">
        <f t="shared" si="362"/>
        <v/>
      </c>
      <c r="N752" s="72" t="str">
        <f t="shared" si="363"/>
        <v/>
      </c>
      <c r="O752" s="72" t="str">
        <f t="shared" si="364"/>
        <v/>
      </c>
      <c r="P752" s="51" t="str">
        <f t="shared" si="365"/>
        <v/>
      </c>
      <c r="Q752" s="21"/>
      <c r="R752" s="68" t="str">
        <f t="shared" si="366"/>
        <v/>
      </c>
      <c r="S752" s="51" t="str">
        <f t="shared" si="367"/>
        <v/>
      </c>
      <c r="T752" s="24"/>
      <c r="U752" s="7" t="str">
        <f t="shared" si="352"/>
        <v/>
      </c>
      <c r="V752" s="8" t="str">
        <f t="shared" si="368"/>
        <v/>
      </c>
      <c r="W752" s="21"/>
      <c r="X752" s="14" t="str">
        <f t="shared" si="353"/>
        <v/>
      </c>
      <c r="Y752" s="14" t="str">
        <f t="shared" si="369"/>
        <v/>
      </c>
      <c r="Z752" s="8" t="str">
        <f t="shared" si="370"/>
        <v/>
      </c>
      <c r="AA752" s="24"/>
      <c r="AB752" s="4" t="str">
        <f>IF(B752="","",COUNT(B$3:B752))</f>
        <v/>
      </c>
      <c r="AC752" s="4" t="str">
        <f>IF(C752="","",COUNT(C$3:C752))</f>
        <v/>
      </c>
      <c r="AD752" s="4" t="str">
        <f>IF(D752="","",COUNT(D$3:D752))</f>
        <v/>
      </c>
      <c r="AE752" s="22" t="str">
        <f>IF(E752="","",COUNTA($E$3:E752))</f>
        <v/>
      </c>
      <c r="AF752" s="60" t="str">
        <f>IF(B752="",IF(OR($C752&lt;&gt;"",$D752&lt;&gt;"",$E752&lt;&gt;"",$F752&lt;&gt;""),INDEX(AF$3:AF751,MATCH(MAX(AB$3:AB751),AB$3:AB751,0),0),""),B752)</f>
        <v/>
      </c>
      <c r="AG752" s="60" t="str">
        <f>IF(C752="",IF(OR($B752&lt;&gt;"",$D752&lt;&gt;"",$E752&lt;&gt;"",$F752&lt;&gt;""),INDEX(AG$3:AG751,MATCH(MAX(AC$3:AC751),AC$3:AC751,0),0),""),C752)</f>
        <v/>
      </c>
      <c r="AH752" s="60" t="str">
        <f>IF(D752="",IF(OR($B752&lt;&gt;"",$C752&lt;&gt;"",$E752&lt;&gt;"",$F752&lt;&gt;""),INDEX(AH$3:AH751,MATCH(MAX(AD$3:AD751),AD$3:AD751,0),0),""),D752)</f>
        <v/>
      </c>
      <c r="AI752" s="19" t="str">
        <f t="shared" si="371"/>
        <v/>
      </c>
      <c r="AJ752" s="22" t="str">
        <f>IF(AK752="","",$AK752&amp;"@"&amp;AL752&amp;IF(AL752="","","@"&amp;COUNTIF($AI$3:AI752,AL752)))</f>
        <v/>
      </c>
      <c r="AK752" s="45" t="str">
        <f t="shared" si="372"/>
        <v/>
      </c>
      <c r="AL752" s="5" t="str">
        <f>IF(AI752="",IF(AND(F752&lt;&gt;"",E752=""),INDEX($AI$3:AI751,MATCH(MAX($AE$3:AE751),$AE$3:AE751,0),0),""),AI752)</f>
        <v/>
      </c>
      <c r="AM752" s="22" t="str">
        <f>IF(入力!F752="","",IFERROR(INDEX(設定!$B$3:$B$100003,IFERROR(MATCH("*"&amp;$F752&amp;"*",設定!B$3:B$100003,0),MATCH("*"&amp;$F752&amp;"*",設定!C$3:C$100003,0)),0),入力!F752))&amp;""</f>
        <v/>
      </c>
      <c r="AN752" s="22" t="str">
        <f>IF(AM752="","",IFERROR(IF(入力!I752="",INDEX(設定!$D$3:$D$100003,MATCH("*"&amp;$AM752&amp;"*",設定!B$3:B$100003,0),0),I752),I752))&amp;""</f>
        <v/>
      </c>
      <c r="AO752" s="22" t="str">
        <f t="shared" si="373"/>
        <v/>
      </c>
      <c r="AP752" s="22" t="str">
        <f t="shared" si="374"/>
        <v/>
      </c>
      <c r="AQ752" s="22" t="str">
        <f>IF(AM752="","",IFERROR(IF(入力!H752="",INDEX(設定!$E$3:$X$100003,MATCH("*"&amp;$AM752&amp;"*",設定!B$3:B$100003,0),MATCH($AK752,設定!$E$1:$X$1,1)),H752),H752))</f>
        <v/>
      </c>
      <c r="AR752" s="23" t="str">
        <f t="shared" si="375"/>
        <v/>
      </c>
      <c r="AS752" s="23" t="str">
        <f>IF(AND(AR752&lt;&gt;"",COUNTIF($AJ$3:AJ752,AJ752)=1),SUMIF($AJ$3:$AR$100003,AJ752,$AR$3:$AR$100003),"")</f>
        <v/>
      </c>
      <c r="AT752" s="23" t="str">
        <f>IF(AND(COUNTIF($AK$3:AK752,AK752)=COUNTIF($AK$3:AK100752,AK752),AK752&lt;&gt;""),SUMIF($AK$3:AK752,AK752,$AR$3:AR752),"")</f>
        <v/>
      </c>
      <c r="AU752" s="125"/>
      <c r="AV752" s="22" t="str">
        <f>IF(COUNT(BA752:BF752)=6,MAX($AV$3:AV751)+1,"")</f>
        <v/>
      </c>
      <c r="AW752" s="22" t="str">
        <f>IF(AX752="","",RANK(AX752,$AX$3:$AX$100003,1)+COUNTIF($AX$3:AX752,AX752)-1)</f>
        <v/>
      </c>
      <c r="AX752" s="22" t="str">
        <f t="shared" si="354"/>
        <v/>
      </c>
      <c r="AY752" s="22" t="str">
        <f>IF(AL752="","",IF(COUNTIF($AL$3:AL752,AL752)=1,1+MAX($AY$3:AY751),INDEX($AY$3:AY751,MATCH(AL752,$AL$3:AL752,0),0)))</f>
        <v/>
      </c>
      <c r="AZ752" s="22" t="str">
        <f>IF(AM752="","",IF(COUNTIF($AM$3:AM752,AM752)=1,1+MAX($AZ$3:AZ751),INDEX($AZ$3:AZ751,MATCH(AM752,$AM$3:AM752,0),0)))</f>
        <v/>
      </c>
      <c r="BA752" s="79" t="str">
        <f t="shared" si="355"/>
        <v/>
      </c>
      <c r="BB752" s="79" t="str">
        <f t="shared" si="356"/>
        <v/>
      </c>
      <c r="BC752" s="22" t="str">
        <f>IF($AL752="","",IF(COUNTIF(AL752,"*"&amp;BC$1&amp;"*"),COUNTIF(AL$3:AL752,"*"&amp;BC$1&amp;"*"),""))</f>
        <v/>
      </c>
      <c r="BD752" s="22" t="str">
        <f>IF($AL752="","",IF(COUNTIF(AM752,"*"&amp;BD$1&amp;"*"),COUNTIF(AM$3:AM752,"*"&amp;BD$1&amp;"*"),""))</f>
        <v/>
      </c>
      <c r="BE752" s="22" t="str">
        <f>IF($AL752="","",IF(COUNTIF(AN752,"*"&amp;BE$1&amp;"*"),COUNTIF(AN$3:AN752,"*"&amp;BE$1&amp;"*"),""))</f>
        <v/>
      </c>
      <c r="BF752" s="22" t="str">
        <f>IF($AL752="","",IF(COUNTIF(AO752,"*"&amp;BF$1&amp;"*"),COUNTIF(AO$3:AO752,"*"&amp;BF$1&amp;"*"),""))</f>
        <v/>
      </c>
      <c r="BG752" s="83" t="str">
        <f t="shared" si="357"/>
        <v/>
      </c>
      <c r="BH752" s="22" t="str">
        <f t="shared" si="358"/>
        <v/>
      </c>
      <c r="BI752" s="22" t="str">
        <f t="shared" si="359"/>
        <v/>
      </c>
      <c r="BK752" s="22" t="str">
        <f>IF($BK$1&gt;=1+MAX($BK$3:BK751),1+MAX($BK$3:BK751),"")</f>
        <v/>
      </c>
      <c r="BL752" s="22" t="str">
        <f t="shared" si="379"/>
        <v/>
      </c>
      <c r="BM752" s="22" t="str">
        <f t="shared" si="379"/>
        <v/>
      </c>
      <c r="BN752" s="22" t="str">
        <f t="shared" si="379"/>
        <v/>
      </c>
      <c r="BO752" s="22" t="str">
        <f t="shared" si="379"/>
        <v/>
      </c>
      <c r="BP752" s="22" t="str">
        <f t="shared" si="379"/>
        <v/>
      </c>
      <c r="BQ752" s="22" t="str">
        <f t="shared" si="379"/>
        <v/>
      </c>
      <c r="BR752" s="22" t="str">
        <f t="shared" si="379"/>
        <v/>
      </c>
      <c r="BS752" s="22" t="str">
        <f t="shared" si="379"/>
        <v/>
      </c>
      <c r="BT752" s="22" t="str">
        <f t="shared" si="379"/>
        <v/>
      </c>
      <c r="BU752" s="22" t="str">
        <f t="shared" si="379"/>
        <v/>
      </c>
      <c r="BV752" s="22" t="str">
        <f t="shared" si="379"/>
        <v/>
      </c>
    </row>
    <row r="753" spans="2:74" ht="30" customHeight="1" x14ac:dyDescent="0.2">
      <c r="B753" s="75"/>
      <c r="C753" s="75"/>
      <c r="D753" s="77"/>
      <c r="E753" s="49"/>
      <c r="F753" s="49"/>
      <c r="G753" s="50"/>
      <c r="H753" s="51"/>
      <c r="I753" s="50"/>
      <c r="J753" s="53"/>
      <c r="K753" s="55" t="str">
        <f t="shared" si="360"/>
        <v/>
      </c>
      <c r="L753" s="50" t="str">
        <f t="shared" si="361"/>
        <v/>
      </c>
      <c r="M753" s="50" t="str">
        <f t="shared" si="362"/>
        <v/>
      </c>
      <c r="N753" s="72" t="str">
        <f t="shared" si="363"/>
        <v/>
      </c>
      <c r="O753" s="72" t="str">
        <f t="shared" si="364"/>
        <v/>
      </c>
      <c r="P753" s="51" t="str">
        <f t="shared" si="365"/>
        <v/>
      </c>
      <c r="Q753" s="21"/>
      <c r="R753" s="68" t="str">
        <f t="shared" si="366"/>
        <v/>
      </c>
      <c r="S753" s="51" t="str">
        <f t="shared" si="367"/>
        <v/>
      </c>
      <c r="T753" s="24"/>
      <c r="U753" s="7" t="str">
        <f t="shared" si="352"/>
        <v/>
      </c>
      <c r="V753" s="8" t="str">
        <f t="shared" si="368"/>
        <v/>
      </c>
      <c r="W753" s="21"/>
      <c r="X753" s="14" t="str">
        <f t="shared" si="353"/>
        <v/>
      </c>
      <c r="Y753" s="14" t="str">
        <f t="shared" si="369"/>
        <v/>
      </c>
      <c r="Z753" s="8" t="str">
        <f t="shared" si="370"/>
        <v/>
      </c>
      <c r="AA753" s="24"/>
      <c r="AB753" s="4" t="str">
        <f>IF(B753="","",COUNT(B$3:B753))</f>
        <v/>
      </c>
      <c r="AC753" s="4" t="str">
        <f>IF(C753="","",COUNT(C$3:C753))</f>
        <v/>
      </c>
      <c r="AD753" s="4" t="str">
        <f>IF(D753="","",COUNT(D$3:D753))</f>
        <v/>
      </c>
      <c r="AE753" s="22" t="str">
        <f>IF(E753="","",COUNTA($E$3:E753))</f>
        <v/>
      </c>
      <c r="AF753" s="60" t="str">
        <f>IF(B753="",IF(OR($C753&lt;&gt;"",$D753&lt;&gt;"",$E753&lt;&gt;"",$F753&lt;&gt;""),INDEX(AF$3:AF752,MATCH(MAX(AB$3:AB752),AB$3:AB752,0),0),""),B753)</f>
        <v/>
      </c>
      <c r="AG753" s="60" t="str">
        <f>IF(C753="",IF(OR($B753&lt;&gt;"",$D753&lt;&gt;"",$E753&lt;&gt;"",$F753&lt;&gt;""),INDEX(AG$3:AG752,MATCH(MAX(AC$3:AC752),AC$3:AC752,0),0),""),C753)</f>
        <v/>
      </c>
      <c r="AH753" s="60" t="str">
        <f>IF(D753="",IF(OR($B753&lt;&gt;"",$C753&lt;&gt;"",$E753&lt;&gt;"",$F753&lt;&gt;""),INDEX(AH$3:AH752,MATCH(MAX(AD$3:AD752),AD$3:AD752,0),0),""),D753)</f>
        <v/>
      </c>
      <c r="AI753" s="19" t="str">
        <f t="shared" si="371"/>
        <v/>
      </c>
      <c r="AJ753" s="22" t="str">
        <f>IF(AK753="","",$AK753&amp;"@"&amp;AL753&amp;IF(AL753="","","@"&amp;COUNTIF($AI$3:AI753,AL753)))</f>
        <v/>
      </c>
      <c r="AK753" s="45" t="str">
        <f t="shared" si="372"/>
        <v/>
      </c>
      <c r="AL753" s="5" t="str">
        <f>IF(AI753="",IF(AND(F753&lt;&gt;"",E753=""),INDEX($AI$3:AI752,MATCH(MAX($AE$3:AE752),$AE$3:AE752,0),0),""),AI753)</f>
        <v/>
      </c>
      <c r="AM753" s="22" t="str">
        <f>IF(入力!F753="","",IFERROR(INDEX(設定!$B$3:$B$100003,IFERROR(MATCH("*"&amp;$F753&amp;"*",設定!B$3:B$100003,0),MATCH("*"&amp;$F753&amp;"*",設定!C$3:C$100003,0)),0),入力!F753))&amp;""</f>
        <v/>
      </c>
      <c r="AN753" s="22" t="str">
        <f>IF(AM753="","",IFERROR(IF(入力!I753="",INDEX(設定!$D$3:$D$100003,MATCH("*"&amp;$AM753&amp;"*",設定!B$3:B$100003,0),0),I753),I753))&amp;""</f>
        <v/>
      </c>
      <c r="AO753" s="22" t="str">
        <f t="shared" si="373"/>
        <v/>
      </c>
      <c r="AP753" s="22" t="str">
        <f t="shared" si="374"/>
        <v/>
      </c>
      <c r="AQ753" s="22" t="str">
        <f>IF(AM753="","",IFERROR(IF(入力!H753="",INDEX(設定!$E$3:$X$100003,MATCH("*"&amp;$AM753&amp;"*",設定!B$3:B$100003,0),MATCH($AK753,設定!$E$1:$X$1,1)),H753),H753))</f>
        <v/>
      </c>
      <c r="AR753" s="23" t="str">
        <f t="shared" si="375"/>
        <v/>
      </c>
      <c r="AS753" s="23" t="str">
        <f>IF(AND(AR753&lt;&gt;"",COUNTIF($AJ$3:AJ753,AJ753)=1),SUMIF($AJ$3:$AR$100003,AJ753,$AR$3:$AR$100003),"")</f>
        <v/>
      </c>
      <c r="AT753" s="23" t="str">
        <f>IF(AND(COUNTIF($AK$3:AK753,AK753)=COUNTIF($AK$3:AK100753,AK753),AK753&lt;&gt;""),SUMIF($AK$3:AK753,AK753,$AR$3:AR753),"")</f>
        <v/>
      </c>
      <c r="AU753" s="125"/>
      <c r="AV753" s="22" t="str">
        <f>IF(COUNT(BA753:BF753)=6,MAX($AV$3:AV752)+1,"")</f>
        <v/>
      </c>
      <c r="AW753" s="22" t="str">
        <f>IF(AX753="","",RANK(AX753,$AX$3:$AX$100003,1)+COUNTIF($AX$3:AX753,AX753)-1)</f>
        <v/>
      </c>
      <c r="AX753" s="22" t="str">
        <f t="shared" si="354"/>
        <v/>
      </c>
      <c r="AY753" s="22" t="str">
        <f>IF(AL753="","",IF(COUNTIF($AL$3:AL753,AL753)=1,1+MAX($AY$3:AY752),INDEX($AY$3:AY752,MATCH(AL753,$AL$3:AL753,0),0)))</f>
        <v/>
      </c>
      <c r="AZ753" s="22" t="str">
        <f>IF(AM753="","",IF(COUNTIF($AM$3:AM753,AM753)=1,1+MAX($AZ$3:AZ752),INDEX($AZ$3:AZ752,MATCH(AM753,$AM$3:AM753,0),0)))</f>
        <v/>
      </c>
      <c r="BA753" s="79" t="str">
        <f t="shared" si="355"/>
        <v/>
      </c>
      <c r="BB753" s="79" t="str">
        <f t="shared" si="356"/>
        <v/>
      </c>
      <c r="BC753" s="22" t="str">
        <f>IF($AL753="","",IF(COUNTIF(AL753,"*"&amp;BC$1&amp;"*"),COUNTIF(AL$3:AL753,"*"&amp;BC$1&amp;"*"),""))</f>
        <v/>
      </c>
      <c r="BD753" s="22" t="str">
        <f>IF($AL753="","",IF(COUNTIF(AM753,"*"&amp;BD$1&amp;"*"),COUNTIF(AM$3:AM753,"*"&amp;BD$1&amp;"*"),""))</f>
        <v/>
      </c>
      <c r="BE753" s="22" t="str">
        <f>IF($AL753="","",IF(COUNTIF(AN753,"*"&amp;BE$1&amp;"*"),COUNTIF(AN$3:AN753,"*"&amp;BE$1&amp;"*"),""))</f>
        <v/>
      </c>
      <c r="BF753" s="22" t="str">
        <f>IF($AL753="","",IF(COUNTIF(AO753,"*"&amp;BF$1&amp;"*"),COUNTIF(AO$3:AO753,"*"&amp;BF$1&amp;"*"),""))</f>
        <v/>
      </c>
      <c r="BG753" s="83" t="str">
        <f t="shared" si="357"/>
        <v/>
      </c>
      <c r="BH753" s="22" t="str">
        <f t="shared" si="358"/>
        <v/>
      </c>
      <c r="BI753" s="22" t="str">
        <f t="shared" si="359"/>
        <v/>
      </c>
      <c r="BK753" s="22" t="str">
        <f>IF($BK$1&gt;=1+MAX($BK$3:BK752),1+MAX($BK$3:BK752),"")</f>
        <v/>
      </c>
      <c r="BL753" s="22" t="str">
        <f t="shared" ref="BL753:BV762" si="380">IFERROR(IF($BK753="","",INDEX($AF$3:$AR$100003,MATCH($BK753,INDEX($AV$3:$AW$100003,0,MATCH($BL$1,$AV$2:$AW$2,0)),0),MATCH(BL$2,$AF$2:$AR$2,0))),"")</f>
        <v/>
      </c>
      <c r="BM753" s="22" t="str">
        <f t="shared" si="380"/>
        <v/>
      </c>
      <c r="BN753" s="22" t="str">
        <f t="shared" si="380"/>
        <v/>
      </c>
      <c r="BO753" s="22" t="str">
        <f t="shared" si="380"/>
        <v/>
      </c>
      <c r="BP753" s="22" t="str">
        <f t="shared" si="380"/>
        <v/>
      </c>
      <c r="BQ753" s="22" t="str">
        <f t="shared" si="380"/>
        <v/>
      </c>
      <c r="BR753" s="22" t="str">
        <f t="shared" si="380"/>
        <v/>
      </c>
      <c r="BS753" s="22" t="str">
        <f t="shared" si="380"/>
        <v/>
      </c>
      <c r="BT753" s="22" t="str">
        <f t="shared" si="380"/>
        <v/>
      </c>
      <c r="BU753" s="22" t="str">
        <f t="shared" si="380"/>
        <v/>
      </c>
      <c r="BV753" s="22" t="str">
        <f t="shared" si="380"/>
        <v/>
      </c>
    </row>
    <row r="754" spans="2:74" ht="30" customHeight="1" x14ac:dyDescent="0.2">
      <c r="B754" s="75"/>
      <c r="C754" s="75"/>
      <c r="D754" s="77"/>
      <c r="E754" s="49"/>
      <c r="F754" s="49"/>
      <c r="G754" s="50"/>
      <c r="H754" s="51"/>
      <c r="I754" s="50"/>
      <c r="J754" s="53"/>
      <c r="K754" s="55" t="str">
        <f t="shared" si="360"/>
        <v/>
      </c>
      <c r="L754" s="50" t="str">
        <f t="shared" si="361"/>
        <v/>
      </c>
      <c r="M754" s="50" t="str">
        <f t="shared" si="362"/>
        <v/>
      </c>
      <c r="N754" s="72" t="str">
        <f t="shared" si="363"/>
        <v/>
      </c>
      <c r="O754" s="72" t="str">
        <f t="shared" si="364"/>
        <v/>
      </c>
      <c r="P754" s="51" t="str">
        <f t="shared" si="365"/>
        <v/>
      </c>
      <c r="Q754" s="21"/>
      <c r="R754" s="68" t="str">
        <f t="shared" si="366"/>
        <v/>
      </c>
      <c r="S754" s="51" t="str">
        <f t="shared" si="367"/>
        <v/>
      </c>
      <c r="T754" s="24"/>
      <c r="U754" s="7" t="str">
        <f t="shared" si="352"/>
        <v/>
      </c>
      <c r="V754" s="8" t="str">
        <f t="shared" si="368"/>
        <v/>
      </c>
      <c r="W754" s="21"/>
      <c r="X754" s="14" t="str">
        <f t="shared" si="353"/>
        <v/>
      </c>
      <c r="Y754" s="14" t="str">
        <f t="shared" si="369"/>
        <v/>
      </c>
      <c r="Z754" s="8" t="str">
        <f t="shared" si="370"/>
        <v/>
      </c>
      <c r="AA754" s="24"/>
      <c r="AB754" s="4" t="str">
        <f>IF(B754="","",COUNT(B$3:B754))</f>
        <v/>
      </c>
      <c r="AC754" s="4" t="str">
        <f>IF(C754="","",COUNT(C$3:C754))</f>
        <v/>
      </c>
      <c r="AD754" s="4" t="str">
        <f>IF(D754="","",COUNT(D$3:D754))</f>
        <v/>
      </c>
      <c r="AE754" s="22" t="str">
        <f>IF(E754="","",COUNTA($E$3:E754))</f>
        <v/>
      </c>
      <c r="AF754" s="60" t="str">
        <f>IF(B754="",IF(OR($C754&lt;&gt;"",$D754&lt;&gt;"",$E754&lt;&gt;"",$F754&lt;&gt;""),INDEX(AF$3:AF753,MATCH(MAX(AB$3:AB753),AB$3:AB753,0),0),""),B754)</f>
        <v/>
      </c>
      <c r="AG754" s="60" t="str">
        <f>IF(C754="",IF(OR($B754&lt;&gt;"",$D754&lt;&gt;"",$E754&lt;&gt;"",$F754&lt;&gt;""),INDEX(AG$3:AG753,MATCH(MAX(AC$3:AC753),AC$3:AC753,0),0),""),C754)</f>
        <v/>
      </c>
      <c r="AH754" s="60" t="str">
        <f>IF(D754="",IF(OR($B754&lt;&gt;"",$C754&lt;&gt;"",$E754&lt;&gt;"",$F754&lt;&gt;""),INDEX(AH$3:AH753,MATCH(MAX(AD$3:AD753),AD$3:AD753,0),0),""),D754)</f>
        <v/>
      </c>
      <c r="AI754" s="19" t="str">
        <f t="shared" si="371"/>
        <v/>
      </c>
      <c r="AJ754" s="22" t="str">
        <f>IF(AK754="","",$AK754&amp;"@"&amp;AL754&amp;IF(AL754="","","@"&amp;COUNTIF($AI$3:AI754,AL754)))</f>
        <v/>
      </c>
      <c r="AK754" s="45" t="str">
        <f t="shared" si="372"/>
        <v/>
      </c>
      <c r="AL754" s="5" t="str">
        <f>IF(AI754="",IF(AND(F754&lt;&gt;"",E754=""),INDEX($AI$3:AI753,MATCH(MAX($AE$3:AE753),$AE$3:AE753,0),0),""),AI754)</f>
        <v/>
      </c>
      <c r="AM754" s="22" t="str">
        <f>IF(入力!F754="","",IFERROR(INDEX(設定!$B$3:$B$100003,IFERROR(MATCH("*"&amp;$F754&amp;"*",設定!B$3:B$100003,0),MATCH("*"&amp;$F754&amp;"*",設定!C$3:C$100003,0)),0),入力!F754))&amp;""</f>
        <v/>
      </c>
      <c r="AN754" s="22" t="str">
        <f>IF(AM754="","",IFERROR(IF(入力!I754="",INDEX(設定!$D$3:$D$100003,MATCH("*"&amp;$AM754&amp;"*",設定!B$3:B$100003,0),0),I754),I754))&amp;""</f>
        <v/>
      </c>
      <c r="AO754" s="22" t="str">
        <f t="shared" si="373"/>
        <v/>
      </c>
      <c r="AP754" s="22" t="str">
        <f t="shared" si="374"/>
        <v/>
      </c>
      <c r="AQ754" s="22" t="str">
        <f>IF(AM754="","",IFERROR(IF(入力!H754="",INDEX(設定!$E$3:$X$100003,MATCH("*"&amp;$AM754&amp;"*",設定!B$3:B$100003,0),MATCH($AK754,設定!$E$1:$X$1,1)),H754),H754))</f>
        <v/>
      </c>
      <c r="AR754" s="23" t="str">
        <f t="shared" si="375"/>
        <v/>
      </c>
      <c r="AS754" s="23" t="str">
        <f>IF(AND(AR754&lt;&gt;"",COUNTIF($AJ$3:AJ754,AJ754)=1),SUMIF($AJ$3:$AR$100003,AJ754,$AR$3:$AR$100003),"")</f>
        <v/>
      </c>
      <c r="AT754" s="23" t="str">
        <f>IF(AND(COUNTIF($AK$3:AK754,AK754)=COUNTIF($AK$3:AK100754,AK754),AK754&lt;&gt;""),SUMIF($AK$3:AK754,AK754,$AR$3:AR754),"")</f>
        <v/>
      </c>
      <c r="AU754" s="125"/>
      <c r="AV754" s="22" t="str">
        <f>IF(COUNT(BA754:BF754)=6,MAX($AV$3:AV753)+1,"")</f>
        <v/>
      </c>
      <c r="AW754" s="22" t="str">
        <f>IF(AX754="","",RANK(AX754,$AX$3:$AX$100003,1)+COUNTIF($AX$3:AX754,AX754)-1)</f>
        <v/>
      </c>
      <c r="AX754" s="22" t="str">
        <f t="shared" si="354"/>
        <v/>
      </c>
      <c r="AY754" s="22" t="str">
        <f>IF(AL754="","",IF(COUNTIF($AL$3:AL754,AL754)=1,1+MAX($AY$3:AY753),INDEX($AY$3:AY753,MATCH(AL754,$AL$3:AL754,0),0)))</f>
        <v/>
      </c>
      <c r="AZ754" s="22" t="str">
        <f>IF(AM754="","",IF(COUNTIF($AM$3:AM754,AM754)=1,1+MAX($AZ$3:AZ753),INDEX($AZ$3:AZ753,MATCH(AM754,$AM$3:AM754,0),0)))</f>
        <v/>
      </c>
      <c r="BA754" s="79" t="str">
        <f t="shared" si="355"/>
        <v/>
      </c>
      <c r="BB754" s="79" t="str">
        <f t="shared" si="356"/>
        <v/>
      </c>
      <c r="BC754" s="22" t="str">
        <f>IF($AL754="","",IF(COUNTIF(AL754,"*"&amp;BC$1&amp;"*"),COUNTIF(AL$3:AL754,"*"&amp;BC$1&amp;"*"),""))</f>
        <v/>
      </c>
      <c r="BD754" s="22" t="str">
        <f>IF($AL754="","",IF(COUNTIF(AM754,"*"&amp;BD$1&amp;"*"),COUNTIF(AM$3:AM754,"*"&amp;BD$1&amp;"*"),""))</f>
        <v/>
      </c>
      <c r="BE754" s="22" t="str">
        <f>IF($AL754="","",IF(COUNTIF(AN754,"*"&amp;BE$1&amp;"*"),COUNTIF(AN$3:AN754,"*"&amp;BE$1&amp;"*"),""))</f>
        <v/>
      </c>
      <c r="BF754" s="22" t="str">
        <f>IF($AL754="","",IF(COUNTIF(AO754,"*"&amp;BF$1&amp;"*"),COUNTIF(AO$3:AO754,"*"&amp;BF$1&amp;"*"),""))</f>
        <v/>
      </c>
      <c r="BG754" s="83" t="str">
        <f t="shared" si="357"/>
        <v/>
      </c>
      <c r="BH754" s="22" t="str">
        <f t="shared" si="358"/>
        <v/>
      </c>
      <c r="BI754" s="22" t="str">
        <f t="shared" si="359"/>
        <v/>
      </c>
      <c r="BK754" s="22" t="str">
        <f>IF($BK$1&gt;=1+MAX($BK$3:BK753),1+MAX($BK$3:BK753),"")</f>
        <v/>
      </c>
      <c r="BL754" s="22" t="str">
        <f t="shared" si="380"/>
        <v/>
      </c>
      <c r="BM754" s="22" t="str">
        <f t="shared" si="380"/>
        <v/>
      </c>
      <c r="BN754" s="22" t="str">
        <f t="shared" si="380"/>
        <v/>
      </c>
      <c r="BO754" s="22" t="str">
        <f t="shared" si="380"/>
        <v/>
      </c>
      <c r="BP754" s="22" t="str">
        <f t="shared" si="380"/>
        <v/>
      </c>
      <c r="BQ754" s="22" t="str">
        <f t="shared" si="380"/>
        <v/>
      </c>
      <c r="BR754" s="22" t="str">
        <f t="shared" si="380"/>
        <v/>
      </c>
      <c r="BS754" s="22" t="str">
        <f t="shared" si="380"/>
        <v/>
      </c>
      <c r="BT754" s="22" t="str">
        <f t="shared" si="380"/>
        <v/>
      </c>
      <c r="BU754" s="22" t="str">
        <f t="shared" si="380"/>
        <v/>
      </c>
      <c r="BV754" s="22" t="str">
        <f t="shared" si="380"/>
        <v/>
      </c>
    </row>
    <row r="755" spans="2:74" ht="30" customHeight="1" x14ac:dyDescent="0.2">
      <c r="B755" s="75"/>
      <c r="C755" s="75"/>
      <c r="D755" s="77"/>
      <c r="E755" s="49"/>
      <c r="F755" s="49"/>
      <c r="G755" s="50"/>
      <c r="H755" s="51"/>
      <c r="I755" s="50"/>
      <c r="J755" s="53"/>
      <c r="K755" s="55" t="str">
        <f t="shared" si="360"/>
        <v/>
      </c>
      <c r="L755" s="50" t="str">
        <f t="shared" si="361"/>
        <v/>
      </c>
      <c r="M755" s="50" t="str">
        <f t="shared" si="362"/>
        <v/>
      </c>
      <c r="N755" s="72" t="str">
        <f t="shared" si="363"/>
        <v/>
      </c>
      <c r="O755" s="72" t="str">
        <f t="shared" si="364"/>
        <v/>
      </c>
      <c r="P755" s="51" t="str">
        <f t="shared" si="365"/>
        <v/>
      </c>
      <c r="Q755" s="21"/>
      <c r="R755" s="68" t="str">
        <f t="shared" si="366"/>
        <v/>
      </c>
      <c r="S755" s="51" t="str">
        <f t="shared" si="367"/>
        <v/>
      </c>
      <c r="T755" s="24"/>
      <c r="U755" s="7" t="str">
        <f t="shared" si="352"/>
        <v/>
      </c>
      <c r="V755" s="8" t="str">
        <f t="shared" si="368"/>
        <v/>
      </c>
      <c r="W755" s="21"/>
      <c r="X755" s="14" t="str">
        <f t="shared" si="353"/>
        <v/>
      </c>
      <c r="Y755" s="14" t="str">
        <f t="shared" si="369"/>
        <v/>
      </c>
      <c r="Z755" s="8" t="str">
        <f t="shared" si="370"/>
        <v/>
      </c>
      <c r="AA755" s="24"/>
      <c r="AB755" s="4" t="str">
        <f>IF(B755="","",COUNT(B$3:B755))</f>
        <v/>
      </c>
      <c r="AC755" s="4" t="str">
        <f>IF(C755="","",COUNT(C$3:C755))</f>
        <v/>
      </c>
      <c r="AD755" s="4" t="str">
        <f>IF(D755="","",COUNT(D$3:D755))</f>
        <v/>
      </c>
      <c r="AE755" s="22" t="str">
        <f>IF(E755="","",COUNTA($E$3:E755))</f>
        <v/>
      </c>
      <c r="AF755" s="60" t="str">
        <f>IF(B755="",IF(OR($C755&lt;&gt;"",$D755&lt;&gt;"",$E755&lt;&gt;"",$F755&lt;&gt;""),INDEX(AF$3:AF754,MATCH(MAX(AB$3:AB754),AB$3:AB754,0),0),""),B755)</f>
        <v/>
      </c>
      <c r="AG755" s="60" t="str">
        <f>IF(C755="",IF(OR($B755&lt;&gt;"",$D755&lt;&gt;"",$E755&lt;&gt;"",$F755&lt;&gt;""),INDEX(AG$3:AG754,MATCH(MAX(AC$3:AC754),AC$3:AC754,0),0),""),C755)</f>
        <v/>
      </c>
      <c r="AH755" s="60" t="str">
        <f>IF(D755="",IF(OR($B755&lt;&gt;"",$C755&lt;&gt;"",$E755&lt;&gt;"",$F755&lt;&gt;""),INDEX(AH$3:AH754,MATCH(MAX(AD$3:AD754),AD$3:AD754,0),0),""),D755)</f>
        <v/>
      </c>
      <c r="AI755" s="19" t="str">
        <f t="shared" si="371"/>
        <v/>
      </c>
      <c r="AJ755" s="22" t="str">
        <f>IF(AK755="","",$AK755&amp;"@"&amp;AL755&amp;IF(AL755="","","@"&amp;COUNTIF($AI$3:AI755,AL755)))</f>
        <v/>
      </c>
      <c r="AK755" s="45" t="str">
        <f t="shared" si="372"/>
        <v/>
      </c>
      <c r="AL755" s="5" t="str">
        <f>IF(AI755="",IF(AND(F755&lt;&gt;"",E755=""),INDEX($AI$3:AI754,MATCH(MAX($AE$3:AE754),$AE$3:AE754,0),0),""),AI755)</f>
        <v/>
      </c>
      <c r="AM755" s="22" t="str">
        <f>IF(入力!F755="","",IFERROR(INDEX(設定!$B$3:$B$100003,IFERROR(MATCH("*"&amp;$F755&amp;"*",設定!B$3:B$100003,0),MATCH("*"&amp;$F755&amp;"*",設定!C$3:C$100003,0)),0),入力!F755))&amp;""</f>
        <v/>
      </c>
      <c r="AN755" s="22" t="str">
        <f>IF(AM755="","",IFERROR(IF(入力!I755="",INDEX(設定!$D$3:$D$100003,MATCH("*"&amp;$AM755&amp;"*",設定!B$3:B$100003,0),0),I755),I755))&amp;""</f>
        <v/>
      </c>
      <c r="AO755" s="22" t="str">
        <f t="shared" si="373"/>
        <v/>
      </c>
      <c r="AP755" s="22" t="str">
        <f t="shared" si="374"/>
        <v/>
      </c>
      <c r="AQ755" s="22" t="str">
        <f>IF(AM755="","",IFERROR(IF(入力!H755="",INDEX(設定!$E$3:$X$100003,MATCH("*"&amp;$AM755&amp;"*",設定!B$3:B$100003,0),MATCH($AK755,設定!$E$1:$X$1,1)),H755),H755))</f>
        <v/>
      </c>
      <c r="AR755" s="23" t="str">
        <f t="shared" si="375"/>
        <v/>
      </c>
      <c r="AS755" s="23" t="str">
        <f>IF(AND(AR755&lt;&gt;"",COUNTIF($AJ$3:AJ755,AJ755)=1),SUMIF($AJ$3:$AR$100003,AJ755,$AR$3:$AR$100003),"")</f>
        <v/>
      </c>
      <c r="AT755" s="23" t="str">
        <f>IF(AND(COUNTIF($AK$3:AK755,AK755)=COUNTIF($AK$3:AK100755,AK755),AK755&lt;&gt;""),SUMIF($AK$3:AK755,AK755,$AR$3:AR755),"")</f>
        <v/>
      </c>
      <c r="AU755" s="125"/>
      <c r="AV755" s="22" t="str">
        <f>IF(COUNT(BA755:BF755)=6,MAX($AV$3:AV754)+1,"")</f>
        <v/>
      </c>
      <c r="AW755" s="22" t="str">
        <f>IF(AX755="","",RANK(AX755,$AX$3:$AX$100003,1)+COUNTIF($AX$3:AX755,AX755)-1)</f>
        <v/>
      </c>
      <c r="AX755" s="22" t="str">
        <f t="shared" si="354"/>
        <v/>
      </c>
      <c r="AY755" s="22" t="str">
        <f>IF(AL755="","",IF(COUNTIF($AL$3:AL755,AL755)=1,1+MAX($AY$3:AY754),INDEX($AY$3:AY754,MATCH(AL755,$AL$3:AL755,0),0)))</f>
        <v/>
      </c>
      <c r="AZ755" s="22" t="str">
        <f>IF(AM755="","",IF(COUNTIF($AM$3:AM755,AM755)=1,1+MAX($AZ$3:AZ754),INDEX($AZ$3:AZ754,MATCH(AM755,$AM$3:AM755,0),0)))</f>
        <v/>
      </c>
      <c r="BA755" s="79" t="str">
        <f t="shared" si="355"/>
        <v/>
      </c>
      <c r="BB755" s="79" t="str">
        <f t="shared" si="356"/>
        <v/>
      </c>
      <c r="BC755" s="22" t="str">
        <f>IF($AL755="","",IF(COUNTIF(AL755,"*"&amp;BC$1&amp;"*"),COUNTIF(AL$3:AL755,"*"&amp;BC$1&amp;"*"),""))</f>
        <v/>
      </c>
      <c r="BD755" s="22" t="str">
        <f>IF($AL755="","",IF(COUNTIF(AM755,"*"&amp;BD$1&amp;"*"),COUNTIF(AM$3:AM755,"*"&amp;BD$1&amp;"*"),""))</f>
        <v/>
      </c>
      <c r="BE755" s="22" t="str">
        <f>IF($AL755="","",IF(COUNTIF(AN755,"*"&amp;BE$1&amp;"*"),COUNTIF(AN$3:AN755,"*"&amp;BE$1&amp;"*"),""))</f>
        <v/>
      </c>
      <c r="BF755" s="22" t="str">
        <f>IF($AL755="","",IF(COUNTIF(AO755,"*"&amp;BF$1&amp;"*"),COUNTIF(AO$3:AO755,"*"&amp;BF$1&amp;"*"),""))</f>
        <v/>
      </c>
      <c r="BG755" s="83" t="str">
        <f t="shared" si="357"/>
        <v/>
      </c>
      <c r="BH755" s="22" t="str">
        <f t="shared" si="358"/>
        <v/>
      </c>
      <c r="BI755" s="22" t="str">
        <f t="shared" si="359"/>
        <v/>
      </c>
      <c r="BK755" s="22" t="str">
        <f>IF($BK$1&gt;=1+MAX($BK$3:BK754),1+MAX($BK$3:BK754),"")</f>
        <v/>
      </c>
      <c r="BL755" s="22" t="str">
        <f t="shared" si="380"/>
        <v/>
      </c>
      <c r="BM755" s="22" t="str">
        <f t="shared" si="380"/>
        <v/>
      </c>
      <c r="BN755" s="22" t="str">
        <f t="shared" si="380"/>
        <v/>
      </c>
      <c r="BO755" s="22" t="str">
        <f t="shared" si="380"/>
        <v/>
      </c>
      <c r="BP755" s="22" t="str">
        <f t="shared" si="380"/>
        <v/>
      </c>
      <c r="BQ755" s="22" t="str">
        <f t="shared" si="380"/>
        <v/>
      </c>
      <c r="BR755" s="22" t="str">
        <f t="shared" si="380"/>
        <v/>
      </c>
      <c r="BS755" s="22" t="str">
        <f t="shared" si="380"/>
        <v/>
      </c>
      <c r="BT755" s="22" t="str">
        <f t="shared" si="380"/>
        <v/>
      </c>
      <c r="BU755" s="22" t="str">
        <f t="shared" si="380"/>
        <v/>
      </c>
      <c r="BV755" s="22" t="str">
        <f t="shared" si="380"/>
        <v/>
      </c>
    </row>
    <row r="756" spans="2:74" ht="30" customHeight="1" x14ac:dyDescent="0.2">
      <c r="B756" s="75"/>
      <c r="C756" s="75"/>
      <c r="D756" s="77"/>
      <c r="E756" s="49"/>
      <c r="F756" s="49"/>
      <c r="G756" s="50"/>
      <c r="H756" s="51"/>
      <c r="I756" s="50"/>
      <c r="J756" s="53"/>
      <c r="K756" s="55" t="str">
        <f t="shared" si="360"/>
        <v/>
      </c>
      <c r="L756" s="50" t="str">
        <f t="shared" si="361"/>
        <v/>
      </c>
      <c r="M756" s="50" t="str">
        <f t="shared" si="362"/>
        <v/>
      </c>
      <c r="N756" s="72" t="str">
        <f t="shared" si="363"/>
        <v/>
      </c>
      <c r="O756" s="72" t="str">
        <f t="shared" si="364"/>
        <v/>
      </c>
      <c r="P756" s="51" t="str">
        <f t="shared" si="365"/>
        <v/>
      </c>
      <c r="Q756" s="21"/>
      <c r="R756" s="68" t="str">
        <f t="shared" si="366"/>
        <v/>
      </c>
      <c r="S756" s="51" t="str">
        <f t="shared" si="367"/>
        <v/>
      </c>
      <c r="T756" s="24"/>
      <c r="U756" s="7" t="str">
        <f t="shared" si="352"/>
        <v/>
      </c>
      <c r="V756" s="8" t="str">
        <f t="shared" si="368"/>
        <v/>
      </c>
      <c r="W756" s="21"/>
      <c r="X756" s="14" t="str">
        <f t="shared" si="353"/>
        <v/>
      </c>
      <c r="Y756" s="14" t="str">
        <f t="shared" si="369"/>
        <v/>
      </c>
      <c r="Z756" s="8" t="str">
        <f t="shared" si="370"/>
        <v/>
      </c>
      <c r="AA756" s="24"/>
      <c r="AB756" s="4" t="str">
        <f>IF(B756="","",COUNT(B$3:B756))</f>
        <v/>
      </c>
      <c r="AC756" s="4" t="str">
        <f>IF(C756="","",COUNT(C$3:C756))</f>
        <v/>
      </c>
      <c r="AD756" s="4" t="str">
        <f>IF(D756="","",COUNT(D$3:D756))</f>
        <v/>
      </c>
      <c r="AE756" s="22" t="str">
        <f>IF(E756="","",COUNTA($E$3:E756))</f>
        <v/>
      </c>
      <c r="AF756" s="60" t="str">
        <f>IF(B756="",IF(OR($C756&lt;&gt;"",$D756&lt;&gt;"",$E756&lt;&gt;"",$F756&lt;&gt;""),INDEX(AF$3:AF755,MATCH(MAX(AB$3:AB755),AB$3:AB755,0),0),""),B756)</f>
        <v/>
      </c>
      <c r="AG756" s="60" t="str">
        <f>IF(C756="",IF(OR($B756&lt;&gt;"",$D756&lt;&gt;"",$E756&lt;&gt;"",$F756&lt;&gt;""),INDEX(AG$3:AG755,MATCH(MAX(AC$3:AC755),AC$3:AC755,0),0),""),C756)</f>
        <v/>
      </c>
      <c r="AH756" s="60" t="str">
        <f>IF(D756="",IF(OR($B756&lt;&gt;"",$C756&lt;&gt;"",$E756&lt;&gt;"",$F756&lt;&gt;""),INDEX(AH$3:AH755,MATCH(MAX(AD$3:AD755),AD$3:AD755,0),0),""),D756)</f>
        <v/>
      </c>
      <c r="AI756" s="19" t="str">
        <f t="shared" si="371"/>
        <v/>
      </c>
      <c r="AJ756" s="22" t="str">
        <f>IF(AK756="","",$AK756&amp;"@"&amp;AL756&amp;IF(AL756="","","@"&amp;COUNTIF($AI$3:AI756,AL756)))</f>
        <v/>
      </c>
      <c r="AK756" s="45" t="str">
        <f t="shared" si="372"/>
        <v/>
      </c>
      <c r="AL756" s="5" t="str">
        <f>IF(AI756="",IF(AND(F756&lt;&gt;"",E756=""),INDEX($AI$3:AI755,MATCH(MAX($AE$3:AE755),$AE$3:AE755,0),0),""),AI756)</f>
        <v/>
      </c>
      <c r="AM756" s="22" t="str">
        <f>IF(入力!F756="","",IFERROR(INDEX(設定!$B$3:$B$100003,IFERROR(MATCH("*"&amp;$F756&amp;"*",設定!B$3:B$100003,0),MATCH("*"&amp;$F756&amp;"*",設定!C$3:C$100003,0)),0),入力!F756))&amp;""</f>
        <v/>
      </c>
      <c r="AN756" s="22" t="str">
        <f>IF(AM756="","",IFERROR(IF(入力!I756="",INDEX(設定!$D$3:$D$100003,MATCH("*"&amp;$AM756&amp;"*",設定!B$3:B$100003,0),0),I756),I756))&amp;""</f>
        <v/>
      </c>
      <c r="AO756" s="22" t="str">
        <f t="shared" si="373"/>
        <v/>
      </c>
      <c r="AP756" s="22" t="str">
        <f t="shared" si="374"/>
        <v/>
      </c>
      <c r="AQ756" s="22" t="str">
        <f>IF(AM756="","",IFERROR(IF(入力!H756="",INDEX(設定!$E$3:$X$100003,MATCH("*"&amp;$AM756&amp;"*",設定!B$3:B$100003,0),MATCH($AK756,設定!$E$1:$X$1,1)),H756),H756))</f>
        <v/>
      </c>
      <c r="AR756" s="23" t="str">
        <f t="shared" si="375"/>
        <v/>
      </c>
      <c r="AS756" s="23" t="str">
        <f>IF(AND(AR756&lt;&gt;"",COUNTIF($AJ$3:AJ756,AJ756)=1),SUMIF($AJ$3:$AR$100003,AJ756,$AR$3:$AR$100003),"")</f>
        <v/>
      </c>
      <c r="AT756" s="23" t="str">
        <f>IF(AND(COUNTIF($AK$3:AK756,AK756)=COUNTIF($AK$3:AK100756,AK756),AK756&lt;&gt;""),SUMIF($AK$3:AK756,AK756,$AR$3:AR756),"")</f>
        <v/>
      </c>
      <c r="AU756" s="125"/>
      <c r="AV756" s="22" t="str">
        <f>IF(COUNT(BA756:BF756)=6,MAX($AV$3:AV755)+1,"")</f>
        <v/>
      </c>
      <c r="AW756" s="22" t="str">
        <f>IF(AX756="","",RANK(AX756,$AX$3:$AX$100003,1)+COUNTIF($AX$3:AX756,AX756)-1)</f>
        <v/>
      </c>
      <c r="AX756" s="22" t="str">
        <f t="shared" si="354"/>
        <v/>
      </c>
      <c r="AY756" s="22" t="str">
        <f>IF(AL756="","",IF(COUNTIF($AL$3:AL756,AL756)=1,1+MAX($AY$3:AY755),INDEX($AY$3:AY755,MATCH(AL756,$AL$3:AL756,0),0)))</f>
        <v/>
      </c>
      <c r="AZ756" s="22" t="str">
        <f>IF(AM756="","",IF(COUNTIF($AM$3:AM756,AM756)=1,1+MAX($AZ$3:AZ755),INDEX($AZ$3:AZ755,MATCH(AM756,$AM$3:AM756,0),0)))</f>
        <v/>
      </c>
      <c r="BA756" s="79" t="str">
        <f t="shared" si="355"/>
        <v/>
      </c>
      <c r="BB756" s="79" t="str">
        <f t="shared" si="356"/>
        <v/>
      </c>
      <c r="BC756" s="22" t="str">
        <f>IF($AL756="","",IF(COUNTIF(AL756,"*"&amp;BC$1&amp;"*"),COUNTIF(AL$3:AL756,"*"&amp;BC$1&amp;"*"),""))</f>
        <v/>
      </c>
      <c r="BD756" s="22" t="str">
        <f>IF($AL756="","",IF(COUNTIF(AM756,"*"&amp;BD$1&amp;"*"),COUNTIF(AM$3:AM756,"*"&amp;BD$1&amp;"*"),""))</f>
        <v/>
      </c>
      <c r="BE756" s="22" t="str">
        <f>IF($AL756="","",IF(COUNTIF(AN756,"*"&amp;BE$1&amp;"*"),COUNTIF(AN$3:AN756,"*"&amp;BE$1&amp;"*"),""))</f>
        <v/>
      </c>
      <c r="BF756" s="22" t="str">
        <f>IF($AL756="","",IF(COUNTIF(AO756,"*"&amp;BF$1&amp;"*"),COUNTIF(AO$3:AO756,"*"&amp;BF$1&amp;"*"),""))</f>
        <v/>
      </c>
      <c r="BG756" s="83" t="str">
        <f t="shared" si="357"/>
        <v/>
      </c>
      <c r="BH756" s="22" t="str">
        <f t="shared" si="358"/>
        <v/>
      </c>
      <c r="BI756" s="22" t="str">
        <f t="shared" si="359"/>
        <v/>
      </c>
      <c r="BK756" s="22" t="str">
        <f>IF($BK$1&gt;=1+MAX($BK$3:BK755),1+MAX($BK$3:BK755),"")</f>
        <v/>
      </c>
      <c r="BL756" s="22" t="str">
        <f t="shared" si="380"/>
        <v/>
      </c>
      <c r="BM756" s="22" t="str">
        <f t="shared" si="380"/>
        <v/>
      </c>
      <c r="BN756" s="22" t="str">
        <f t="shared" si="380"/>
        <v/>
      </c>
      <c r="BO756" s="22" t="str">
        <f t="shared" si="380"/>
        <v/>
      </c>
      <c r="BP756" s="22" t="str">
        <f t="shared" si="380"/>
        <v/>
      </c>
      <c r="BQ756" s="22" t="str">
        <f t="shared" si="380"/>
        <v/>
      </c>
      <c r="BR756" s="22" t="str">
        <f t="shared" si="380"/>
        <v/>
      </c>
      <c r="BS756" s="22" t="str">
        <f t="shared" si="380"/>
        <v/>
      </c>
      <c r="BT756" s="22" t="str">
        <f t="shared" si="380"/>
        <v/>
      </c>
      <c r="BU756" s="22" t="str">
        <f t="shared" si="380"/>
        <v/>
      </c>
      <c r="BV756" s="22" t="str">
        <f t="shared" si="380"/>
        <v/>
      </c>
    </row>
    <row r="757" spans="2:74" ht="30" customHeight="1" x14ac:dyDescent="0.2">
      <c r="B757" s="75"/>
      <c r="C757" s="75"/>
      <c r="D757" s="77"/>
      <c r="E757" s="49"/>
      <c r="F757" s="49"/>
      <c r="G757" s="50"/>
      <c r="H757" s="51"/>
      <c r="I757" s="50"/>
      <c r="J757" s="53"/>
      <c r="K757" s="55" t="str">
        <f t="shared" si="360"/>
        <v/>
      </c>
      <c r="L757" s="50" t="str">
        <f t="shared" si="361"/>
        <v/>
      </c>
      <c r="M757" s="50" t="str">
        <f t="shared" si="362"/>
        <v/>
      </c>
      <c r="N757" s="72" t="str">
        <f t="shared" si="363"/>
        <v/>
      </c>
      <c r="O757" s="72" t="str">
        <f t="shared" si="364"/>
        <v/>
      </c>
      <c r="P757" s="51" t="str">
        <f t="shared" si="365"/>
        <v/>
      </c>
      <c r="Q757" s="21"/>
      <c r="R757" s="68" t="str">
        <f t="shared" si="366"/>
        <v/>
      </c>
      <c r="S757" s="51" t="str">
        <f t="shared" si="367"/>
        <v/>
      </c>
      <c r="T757" s="24"/>
      <c r="U757" s="7" t="str">
        <f t="shared" si="352"/>
        <v/>
      </c>
      <c r="V757" s="8" t="str">
        <f t="shared" si="368"/>
        <v/>
      </c>
      <c r="W757" s="21"/>
      <c r="X757" s="14" t="str">
        <f t="shared" si="353"/>
        <v/>
      </c>
      <c r="Y757" s="14" t="str">
        <f t="shared" si="369"/>
        <v/>
      </c>
      <c r="Z757" s="8" t="str">
        <f t="shared" si="370"/>
        <v/>
      </c>
      <c r="AA757" s="24"/>
      <c r="AB757" s="4" t="str">
        <f>IF(B757="","",COUNT(B$3:B757))</f>
        <v/>
      </c>
      <c r="AC757" s="4" t="str">
        <f>IF(C757="","",COUNT(C$3:C757))</f>
        <v/>
      </c>
      <c r="AD757" s="4" t="str">
        <f>IF(D757="","",COUNT(D$3:D757))</f>
        <v/>
      </c>
      <c r="AE757" s="22" t="str">
        <f>IF(E757="","",COUNTA($E$3:E757))</f>
        <v/>
      </c>
      <c r="AF757" s="60" t="str">
        <f>IF(B757="",IF(OR($C757&lt;&gt;"",$D757&lt;&gt;"",$E757&lt;&gt;"",$F757&lt;&gt;""),INDEX(AF$3:AF756,MATCH(MAX(AB$3:AB756),AB$3:AB756,0),0),""),B757)</f>
        <v/>
      </c>
      <c r="AG757" s="60" t="str">
        <f>IF(C757="",IF(OR($B757&lt;&gt;"",$D757&lt;&gt;"",$E757&lt;&gt;"",$F757&lt;&gt;""),INDEX(AG$3:AG756,MATCH(MAX(AC$3:AC756),AC$3:AC756,0),0),""),C757)</f>
        <v/>
      </c>
      <c r="AH757" s="60" t="str">
        <f>IF(D757="",IF(OR($B757&lt;&gt;"",$C757&lt;&gt;"",$E757&lt;&gt;"",$F757&lt;&gt;""),INDEX(AH$3:AH756,MATCH(MAX(AD$3:AD756),AD$3:AD756,0),0),""),D757)</f>
        <v/>
      </c>
      <c r="AI757" s="19" t="str">
        <f t="shared" si="371"/>
        <v/>
      </c>
      <c r="AJ757" s="22" t="str">
        <f>IF(AK757="","",$AK757&amp;"@"&amp;AL757&amp;IF(AL757="","","@"&amp;COUNTIF($AI$3:AI757,AL757)))</f>
        <v/>
      </c>
      <c r="AK757" s="45" t="str">
        <f t="shared" si="372"/>
        <v/>
      </c>
      <c r="AL757" s="5" t="str">
        <f>IF(AI757="",IF(AND(F757&lt;&gt;"",E757=""),INDEX($AI$3:AI756,MATCH(MAX($AE$3:AE756),$AE$3:AE756,0),0),""),AI757)</f>
        <v/>
      </c>
      <c r="AM757" s="22" t="str">
        <f>IF(入力!F757="","",IFERROR(INDEX(設定!$B$3:$B$100003,IFERROR(MATCH("*"&amp;$F757&amp;"*",設定!B$3:B$100003,0),MATCH("*"&amp;$F757&amp;"*",設定!C$3:C$100003,0)),0),入力!F757))&amp;""</f>
        <v/>
      </c>
      <c r="AN757" s="22" t="str">
        <f>IF(AM757="","",IFERROR(IF(入力!I757="",INDEX(設定!$D$3:$D$100003,MATCH("*"&amp;$AM757&amp;"*",設定!B$3:B$100003,0),0),I757),I757))&amp;""</f>
        <v/>
      </c>
      <c r="AO757" s="22" t="str">
        <f t="shared" si="373"/>
        <v/>
      </c>
      <c r="AP757" s="22" t="str">
        <f t="shared" si="374"/>
        <v/>
      </c>
      <c r="AQ757" s="22" t="str">
        <f>IF(AM757="","",IFERROR(IF(入力!H757="",INDEX(設定!$E$3:$X$100003,MATCH("*"&amp;$AM757&amp;"*",設定!B$3:B$100003,0),MATCH($AK757,設定!$E$1:$X$1,1)),H757),H757))</f>
        <v/>
      </c>
      <c r="AR757" s="23" t="str">
        <f t="shared" si="375"/>
        <v/>
      </c>
      <c r="AS757" s="23" t="str">
        <f>IF(AND(AR757&lt;&gt;"",COUNTIF($AJ$3:AJ757,AJ757)=1),SUMIF($AJ$3:$AR$100003,AJ757,$AR$3:$AR$100003),"")</f>
        <v/>
      </c>
      <c r="AT757" s="23" t="str">
        <f>IF(AND(COUNTIF($AK$3:AK757,AK757)=COUNTIF($AK$3:AK100757,AK757),AK757&lt;&gt;""),SUMIF($AK$3:AK757,AK757,$AR$3:AR757),"")</f>
        <v/>
      </c>
      <c r="AU757" s="125"/>
      <c r="AV757" s="22" t="str">
        <f>IF(COUNT(BA757:BF757)=6,MAX($AV$3:AV756)+1,"")</f>
        <v/>
      </c>
      <c r="AW757" s="22" t="str">
        <f>IF(AX757="","",RANK(AX757,$AX$3:$AX$100003,1)+COUNTIF($AX$3:AX757,AX757)-1)</f>
        <v/>
      </c>
      <c r="AX757" s="22" t="str">
        <f t="shared" si="354"/>
        <v/>
      </c>
      <c r="AY757" s="22" t="str">
        <f>IF(AL757="","",IF(COUNTIF($AL$3:AL757,AL757)=1,1+MAX($AY$3:AY756),INDEX($AY$3:AY756,MATCH(AL757,$AL$3:AL757,0),0)))</f>
        <v/>
      </c>
      <c r="AZ757" s="22" t="str">
        <f>IF(AM757="","",IF(COUNTIF($AM$3:AM757,AM757)=1,1+MAX($AZ$3:AZ756),INDEX($AZ$3:AZ756,MATCH(AM757,$AM$3:AM757,0),0)))</f>
        <v/>
      </c>
      <c r="BA757" s="79" t="str">
        <f t="shared" si="355"/>
        <v/>
      </c>
      <c r="BB757" s="79" t="str">
        <f t="shared" si="356"/>
        <v/>
      </c>
      <c r="BC757" s="22" t="str">
        <f>IF($AL757="","",IF(COUNTIF(AL757,"*"&amp;BC$1&amp;"*"),COUNTIF(AL$3:AL757,"*"&amp;BC$1&amp;"*"),""))</f>
        <v/>
      </c>
      <c r="BD757" s="22" t="str">
        <f>IF($AL757="","",IF(COUNTIF(AM757,"*"&amp;BD$1&amp;"*"),COUNTIF(AM$3:AM757,"*"&amp;BD$1&amp;"*"),""))</f>
        <v/>
      </c>
      <c r="BE757" s="22" t="str">
        <f>IF($AL757="","",IF(COUNTIF(AN757,"*"&amp;BE$1&amp;"*"),COUNTIF(AN$3:AN757,"*"&amp;BE$1&amp;"*"),""))</f>
        <v/>
      </c>
      <c r="BF757" s="22" t="str">
        <f>IF($AL757="","",IF(COUNTIF(AO757,"*"&amp;BF$1&amp;"*"),COUNTIF(AO$3:AO757,"*"&amp;BF$1&amp;"*"),""))</f>
        <v/>
      </c>
      <c r="BG757" s="83" t="str">
        <f t="shared" si="357"/>
        <v/>
      </c>
      <c r="BH757" s="22" t="str">
        <f t="shared" si="358"/>
        <v/>
      </c>
      <c r="BI757" s="22" t="str">
        <f t="shared" si="359"/>
        <v/>
      </c>
      <c r="BK757" s="22" t="str">
        <f>IF($BK$1&gt;=1+MAX($BK$3:BK756),1+MAX($BK$3:BK756),"")</f>
        <v/>
      </c>
      <c r="BL757" s="22" t="str">
        <f t="shared" si="380"/>
        <v/>
      </c>
      <c r="BM757" s="22" t="str">
        <f t="shared" si="380"/>
        <v/>
      </c>
      <c r="BN757" s="22" t="str">
        <f t="shared" si="380"/>
        <v/>
      </c>
      <c r="BO757" s="22" t="str">
        <f t="shared" si="380"/>
        <v/>
      </c>
      <c r="BP757" s="22" t="str">
        <f t="shared" si="380"/>
        <v/>
      </c>
      <c r="BQ757" s="22" t="str">
        <f t="shared" si="380"/>
        <v/>
      </c>
      <c r="BR757" s="22" t="str">
        <f t="shared" si="380"/>
        <v/>
      </c>
      <c r="BS757" s="22" t="str">
        <f t="shared" si="380"/>
        <v/>
      </c>
      <c r="BT757" s="22" t="str">
        <f t="shared" si="380"/>
        <v/>
      </c>
      <c r="BU757" s="22" t="str">
        <f t="shared" si="380"/>
        <v/>
      </c>
      <c r="BV757" s="22" t="str">
        <f t="shared" si="380"/>
        <v/>
      </c>
    </row>
    <row r="758" spans="2:74" ht="30" customHeight="1" x14ac:dyDescent="0.2">
      <c r="B758" s="75"/>
      <c r="C758" s="75"/>
      <c r="D758" s="77"/>
      <c r="E758" s="49"/>
      <c r="F758" s="49"/>
      <c r="G758" s="50"/>
      <c r="H758" s="51"/>
      <c r="I758" s="50"/>
      <c r="J758" s="53"/>
      <c r="K758" s="55" t="str">
        <f t="shared" si="360"/>
        <v/>
      </c>
      <c r="L758" s="50" t="str">
        <f t="shared" si="361"/>
        <v/>
      </c>
      <c r="M758" s="50" t="str">
        <f t="shared" si="362"/>
        <v/>
      </c>
      <c r="N758" s="72" t="str">
        <f t="shared" si="363"/>
        <v/>
      </c>
      <c r="O758" s="72" t="str">
        <f t="shared" si="364"/>
        <v/>
      </c>
      <c r="P758" s="51" t="str">
        <f t="shared" si="365"/>
        <v/>
      </c>
      <c r="Q758" s="21"/>
      <c r="R758" s="68" t="str">
        <f t="shared" si="366"/>
        <v/>
      </c>
      <c r="S758" s="51" t="str">
        <f t="shared" si="367"/>
        <v/>
      </c>
      <c r="T758" s="24"/>
      <c r="U758" s="7" t="str">
        <f t="shared" si="352"/>
        <v/>
      </c>
      <c r="V758" s="8" t="str">
        <f t="shared" si="368"/>
        <v/>
      </c>
      <c r="W758" s="21"/>
      <c r="X758" s="14" t="str">
        <f t="shared" si="353"/>
        <v/>
      </c>
      <c r="Y758" s="14" t="str">
        <f t="shared" si="369"/>
        <v/>
      </c>
      <c r="Z758" s="8" t="str">
        <f t="shared" si="370"/>
        <v/>
      </c>
      <c r="AA758" s="24"/>
      <c r="AB758" s="4" t="str">
        <f>IF(B758="","",COUNT(B$3:B758))</f>
        <v/>
      </c>
      <c r="AC758" s="4" t="str">
        <f>IF(C758="","",COUNT(C$3:C758))</f>
        <v/>
      </c>
      <c r="AD758" s="4" t="str">
        <f>IF(D758="","",COUNT(D$3:D758))</f>
        <v/>
      </c>
      <c r="AE758" s="22" t="str">
        <f>IF(E758="","",COUNTA($E$3:E758))</f>
        <v/>
      </c>
      <c r="AF758" s="60" t="str">
        <f>IF(B758="",IF(OR($C758&lt;&gt;"",$D758&lt;&gt;"",$E758&lt;&gt;"",$F758&lt;&gt;""),INDEX(AF$3:AF757,MATCH(MAX(AB$3:AB757),AB$3:AB757,0),0),""),B758)</f>
        <v/>
      </c>
      <c r="AG758" s="60" t="str">
        <f>IF(C758="",IF(OR($B758&lt;&gt;"",$D758&lt;&gt;"",$E758&lt;&gt;"",$F758&lt;&gt;""),INDEX(AG$3:AG757,MATCH(MAX(AC$3:AC757),AC$3:AC757,0),0),""),C758)</f>
        <v/>
      </c>
      <c r="AH758" s="60" t="str">
        <f>IF(D758="",IF(OR($B758&lt;&gt;"",$C758&lt;&gt;"",$E758&lt;&gt;"",$F758&lt;&gt;""),INDEX(AH$3:AH757,MATCH(MAX(AD$3:AD757),AD$3:AD757,0),0),""),D758)</f>
        <v/>
      </c>
      <c r="AI758" s="19" t="str">
        <f t="shared" si="371"/>
        <v/>
      </c>
      <c r="AJ758" s="22" t="str">
        <f>IF(AK758="","",$AK758&amp;"@"&amp;AL758&amp;IF(AL758="","","@"&amp;COUNTIF($AI$3:AI758,AL758)))</f>
        <v/>
      </c>
      <c r="AK758" s="45" t="str">
        <f t="shared" si="372"/>
        <v/>
      </c>
      <c r="AL758" s="5" t="str">
        <f>IF(AI758="",IF(AND(F758&lt;&gt;"",E758=""),INDEX($AI$3:AI757,MATCH(MAX($AE$3:AE757),$AE$3:AE757,0),0),""),AI758)</f>
        <v/>
      </c>
      <c r="AM758" s="22" t="str">
        <f>IF(入力!F758="","",IFERROR(INDEX(設定!$B$3:$B$100003,IFERROR(MATCH("*"&amp;$F758&amp;"*",設定!B$3:B$100003,0),MATCH("*"&amp;$F758&amp;"*",設定!C$3:C$100003,0)),0),入力!F758))&amp;""</f>
        <v/>
      </c>
      <c r="AN758" s="22" t="str">
        <f>IF(AM758="","",IFERROR(IF(入力!I758="",INDEX(設定!$D$3:$D$100003,MATCH("*"&amp;$AM758&amp;"*",設定!B$3:B$100003,0),0),I758),I758))&amp;""</f>
        <v/>
      </c>
      <c r="AO758" s="22" t="str">
        <f t="shared" si="373"/>
        <v/>
      </c>
      <c r="AP758" s="22" t="str">
        <f t="shared" si="374"/>
        <v/>
      </c>
      <c r="AQ758" s="22" t="str">
        <f>IF(AM758="","",IFERROR(IF(入力!H758="",INDEX(設定!$E$3:$X$100003,MATCH("*"&amp;$AM758&amp;"*",設定!B$3:B$100003,0),MATCH($AK758,設定!$E$1:$X$1,1)),H758),H758))</f>
        <v/>
      </c>
      <c r="AR758" s="23" t="str">
        <f t="shared" si="375"/>
        <v/>
      </c>
      <c r="AS758" s="23" t="str">
        <f>IF(AND(AR758&lt;&gt;"",COUNTIF($AJ$3:AJ758,AJ758)=1),SUMIF($AJ$3:$AR$100003,AJ758,$AR$3:$AR$100003),"")</f>
        <v/>
      </c>
      <c r="AT758" s="23" t="str">
        <f>IF(AND(COUNTIF($AK$3:AK758,AK758)=COUNTIF($AK$3:AK100758,AK758),AK758&lt;&gt;""),SUMIF($AK$3:AK758,AK758,$AR$3:AR758),"")</f>
        <v/>
      </c>
      <c r="AU758" s="125"/>
      <c r="AV758" s="22" t="str">
        <f>IF(COUNT(BA758:BF758)=6,MAX($AV$3:AV757)+1,"")</f>
        <v/>
      </c>
      <c r="AW758" s="22" t="str">
        <f>IF(AX758="","",RANK(AX758,$AX$3:$AX$100003,1)+COUNTIF($AX$3:AX758,AX758)-1)</f>
        <v/>
      </c>
      <c r="AX758" s="22" t="str">
        <f t="shared" si="354"/>
        <v/>
      </c>
      <c r="AY758" s="22" t="str">
        <f>IF(AL758="","",IF(COUNTIF($AL$3:AL758,AL758)=1,1+MAX($AY$3:AY757),INDEX($AY$3:AY757,MATCH(AL758,$AL$3:AL758,0),0)))</f>
        <v/>
      </c>
      <c r="AZ758" s="22" t="str">
        <f>IF(AM758="","",IF(COUNTIF($AM$3:AM758,AM758)=1,1+MAX($AZ$3:AZ757),INDEX($AZ$3:AZ757,MATCH(AM758,$AM$3:AM758,0),0)))</f>
        <v/>
      </c>
      <c r="BA758" s="79" t="str">
        <f t="shared" si="355"/>
        <v/>
      </c>
      <c r="BB758" s="79" t="str">
        <f t="shared" si="356"/>
        <v/>
      </c>
      <c r="BC758" s="22" t="str">
        <f>IF($AL758="","",IF(COUNTIF(AL758,"*"&amp;BC$1&amp;"*"),COUNTIF(AL$3:AL758,"*"&amp;BC$1&amp;"*"),""))</f>
        <v/>
      </c>
      <c r="BD758" s="22" t="str">
        <f>IF($AL758="","",IF(COUNTIF(AM758,"*"&amp;BD$1&amp;"*"),COUNTIF(AM$3:AM758,"*"&amp;BD$1&amp;"*"),""))</f>
        <v/>
      </c>
      <c r="BE758" s="22" t="str">
        <f>IF($AL758="","",IF(COUNTIF(AN758,"*"&amp;BE$1&amp;"*"),COUNTIF(AN$3:AN758,"*"&amp;BE$1&amp;"*"),""))</f>
        <v/>
      </c>
      <c r="BF758" s="22" t="str">
        <f>IF($AL758="","",IF(COUNTIF(AO758,"*"&amp;BF$1&amp;"*"),COUNTIF(AO$3:AO758,"*"&amp;BF$1&amp;"*"),""))</f>
        <v/>
      </c>
      <c r="BG758" s="83" t="str">
        <f t="shared" si="357"/>
        <v/>
      </c>
      <c r="BH758" s="22" t="str">
        <f t="shared" si="358"/>
        <v/>
      </c>
      <c r="BI758" s="22" t="str">
        <f t="shared" si="359"/>
        <v/>
      </c>
      <c r="BK758" s="22" t="str">
        <f>IF($BK$1&gt;=1+MAX($BK$3:BK757),1+MAX($BK$3:BK757),"")</f>
        <v/>
      </c>
      <c r="BL758" s="22" t="str">
        <f t="shared" si="380"/>
        <v/>
      </c>
      <c r="BM758" s="22" t="str">
        <f t="shared" si="380"/>
        <v/>
      </c>
      <c r="BN758" s="22" t="str">
        <f t="shared" si="380"/>
        <v/>
      </c>
      <c r="BO758" s="22" t="str">
        <f t="shared" si="380"/>
        <v/>
      </c>
      <c r="BP758" s="22" t="str">
        <f t="shared" si="380"/>
        <v/>
      </c>
      <c r="BQ758" s="22" t="str">
        <f t="shared" si="380"/>
        <v/>
      </c>
      <c r="BR758" s="22" t="str">
        <f t="shared" si="380"/>
        <v/>
      </c>
      <c r="BS758" s="22" t="str">
        <f t="shared" si="380"/>
        <v/>
      </c>
      <c r="BT758" s="22" t="str">
        <f t="shared" si="380"/>
        <v/>
      </c>
      <c r="BU758" s="22" t="str">
        <f t="shared" si="380"/>
        <v/>
      </c>
      <c r="BV758" s="22" t="str">
        <f t="shared" si="380"/>
        <v/>
      </c>
    </row>
    <row r="759" spans="2:74" ht="30" customHeight="1" x14ac:dyDescent="0.2">
      <c r="B759" s="75"/>
      <c r="C759" s="75"/>
      <c r="D759" s="77"/>
      <c r="E759" s="49"/>
      <c r="F759" s="49"/>
      <c r="G759" s="50"/>
      <c r="H759" s="51"/>
      <c r="I759" s="50"/>
      <c r="J759" s="53"/>
      <c r="K759" s="55" t="str">
        <f t="shared" si="360"/>
        <v/>
      </c>
      <c r="L759" s="50" t="str">
        <f t="shared" si="361"/>
        <v/>
      </c>
      <c r="M759" s="50" t="str">
        <f t="shared" si="362"/>
        <v/>
      </c>
      <c r="N759" s="72" t="str">
        <f t="shared" si="363"/>
        <v/>
      </c>
      <c r="O759" s="72" t="str">
        <f t="shared" si="364"/>
        <v/>
      </c>
      <c r="P759" s="51" t="str">
        <f t="shared" si="365"/>
        <v/>
      </c>
      <c r="Q759" s="21"/>
      <c r="R759" s="68" t="str">
        <f t="shared" si="366"/>
        <v/>
      </c>
      <c r="S759" s="51" t="str">
        <f t="shared" si="367"/>
        <v/>
      </c>
      <c r="T759" s="24"/>
      <c r="U759" s="7" t="str">
        <f t="shared" si="352"/>
        <v/>
      </c>
      <c r="V759" s="8" t="str">
        <f t="shared" si="368"/>
        <v/>
      </c>
      <c r="W759" s="21"/>
      <c r="X759" s="14" t="str">
        <f t="shared" si="353"/>
        <v/>
      </c>
      <c r="Y759" s="14" t="str">
        <f t="shared" si="369"/>
        <v/>
      </c>
      <c r="Z759" s="8" t="str">
        <f t="shared" si="370"/>
        <v/>
      </c>
      <c r="AA759" s="24"/>
      <c r="AB759" s="4" t="str">
        <f>IF(B759="","",COUNT(B$3:B759))</f>
        <v/>
      </c>
      <c r="AC759" s="4" t="str">
        <f>IF(C759="","",COUNT(C$3:C759))</f>
        <v/>
      </c>
      <c r="AD759" s="4" t="str">
        <f>IF(D759="","",COUNT(D$3:D759))</f>
        <v/>
      </c>
      <c r="AE759" s="22" t="str">
        <f>IF(E759="","",COUNTA($E$3:E759))</f>
        <v/>
      </c>
      <c r="AF759" s="60" t="str">
        <f>IF(B759="",IF(OR($C759&lt;&gt;"",$D759&lt;&gt;"",$E759&lt;&gt;"",$F759&lt;&gt;""),INDEX(AF$3:AF758,MATCH(MAX(AB$3:AB758),AB$3:AB758,0),0),""),B759)</f>
        <v/>
      </c>
      <c r="AG759" s="60" t="str">
        <f>IF(C759="",IF(OR($B759&lt;&gt;"",$D759&lt;&gt;"",$E759&lt;&gt;"",$F759&lt;&gt;""),INDEX(AG$3:AG758,MATCH(MAX(AC$3:AC758),AC$3:AC758,0),0),""),C759)</f>
        <v/>
      </c>
      <c r="AH759" s="60" t="str">
        <f>IF(D759="",IF(OR($B759&lt;&gt;"",$C759&lt;&gt;"",$E759&lt;&gt;"",$F759&lt;&gt;""),INDEX(AH$3:AH758,MATCH(MAX(AD$3:AD758),AD$3:AD758,0),0),""),D759)</f>
        <v/>
      </c>
      <c r="AI759" s="19" t="str">
        <f t="shared" si="371"/>
        <v/>
      </c>
      <c r="AJ759" s="22" t="str">
        <f>IF(AK759="","",$AK759&amp;"@"&amp;AL759&amp;IF(AL759="","","@"&amp;COUNTIF($AI$3:AI759,AL759)))</f>
        <v/>
      </c>
      <c r="AK759" s="45" t="str">
        <f t="shared" si="372"/>
        <v/>
      </c>
      <c r="AL759" s="5" t="str">
        <f>IF(AI759="",IF(AND(F759&lt;&gt;"",E759=""),INDEX($AI$3:AI758,MATCH(MAX($AE$3:AE758),$AE$3:AE758,0),0),""),AI759)</f>
        <v/>
      </c>
      <c r="AM759" s="22" t="str">
        <f>IF(入力!F759="","",IFERROR(INDEX(設定!$B$3:$B$100003,IFERROR(MATCH("*"&amp;$F759&amp;"*",設定!B$3:B$100003,0),MATCH("*"&amp;$F759&amp;"*",設定!C$3:C$100003,0)),0),入力!F759))&amp;""</f>
        <v/>
      </c>
      <c r="AN759" s="22" t="str">
        <f>IF(AM759="","",IFERROR(IF(入力!I759="",INDEX(設定!$D$3:$D$100003,MATCH("*"&amp;$AM759&amp;"*",設定!B$3:B$100003,0),0),I759),I759))&amp;""</f>
        <v/>
      </c>
      <c r="AO759" s="22" t="str">
        <f t="shared" si="373"/>
        <v/>
      </c>
      <c r="AP759" s="22" t="str">
        <f t="shared" si="374"/>
        <v/>
      </c>
      <c r="AQ759" s="22" t="str">
        <f>IF(AM759="","",IFERROR(IF(入力!H759="",INDEX(設定!$E$3:$X$100003,MATCH("*"&amp;$AM759&amp;"*",設定!B$3:B$100003,0),MATCH($AK759,設定!$E$1:$X$1,1)),H759),H759))</f>
        <v/>
      </c>
      <c r="AR759" s="23" t="str">
        <f t="shared" si="375"/>
        <v/>
      </c>
      <c r="AS759" s="23" t="str">
        <f>IF(AND(AR759&lt;&gt;"",COUNTIF($AJ$3:AJ759,AJ759)=1),SUMIF($AJ$3:$AR$100003,AJ759,$AR$3:$AR$100003),"")</f>
        <v/>
      </c>
      <c r="AT759" s="23" t="str">
        <f>IF(AND(COUNTIF($AK$3:AK759,AK759)=COUNTIF($AK$3:AK100759,AK759),AK759&lt;&gt;""),SUMIF($AK$3:AK759,AK759,$AR$3:AR759),"")</f>
        <v/>
      </c>
      <c r="AU759" s="125"/>
      <c r="AV759" s="22" t="str">
        <f>IF(COUNT(BA759:BF759)=6,MAX($AV$3:AV758)+1,"")</f>
        <v/>
      </c>
      <c r="AW759" s="22" t="str">
        <f>IF(AX759="","",RANK(AX759,$AX$3:$AX$100003,1)+COUNTIF($AX$3:AX759,AX759)-1)</f>
        <v/>
      </c>
      <c r="AX759" s="22" t="str">
        <f t="shared" si="354"/>
        <v/>
      </c>
      <c r="AY759" s="22" t="str">
        <f>IF(AL759="","",IF(COUNTIF($AL$3:AL759,AL759)=1,1+MAX($AY$3:AY758),INDEX($AY$3:AY758,MATCH(AL759,$AL$3:AL759,0),0)))</f>
        <v/>
      </c>
      <c r="AZ759" s="22" t="str">
        <f>IF(AM759="","",IF(COUNTIF($AM$3:AM759,AM759)=1,1+MAX($AZ$3:AZ758),INDEX($AZ$3:AZ758,MATCH(AM759,$AM$3:AM759,0),0)))</f>
        <v/>
      </c>
      <c r="BA759" s="79" t="str">
        <f t="shared" si="355"/>
        <v/>
      </c>
      <c r="BB759" s="79" t="str">
        <f t="shared" si="356"/>
        <v/>
      </c>
      <c r="BC759" s="22" t="str">
        <f>IF($AL759="","",IF(COUNTIF(AL759,"*"&amp;BC$1&amp;"*"),COUNTIF(AL$3:AL759,"*"&amp;BC$1&amp;"*"),""))</f>
        <v/>
      </c>
      <c r="BD759" s="22" t="str">
        <f>IF($AL759="","",IF(COUNTIF(AM759,"*"&amp;BD$1&amp;"*"),COUNTIF(AM$3:AM759,"*"&amp;BD$1&amp;"*"),""))</f>
        <v/>
      </c>
      <c r="BE759" s="22" t="str">
        <f>IF($AL759="","",IF(COUNTIF(AN759,"*"&amp;BE$1&amp;"*"),COUNTIF(AN$3:AN759,"*"&amp;BE$1&amp;"*"),""))</f>
        <v/>
      </c>
      <c r="BF759" s="22" t="str">
        <f>IF($AL759="","",IF(COUNTIF(AO759,"*"&amp;BF$1&amp;"*"),COUNTIF(AO$3:AO759,"*"&amp;BF$1&amp;"*"),""))</f>
        <v/>
      </c>
      <c r="BG759" s="83" t="str">
        <f t="shared" si="357"/>
        <v/>
      </c>
      <c r="BH759" s="22" t="str">
        <f t="shared" si="358"/>
        <v/>
      </c>
      <c r="BI759" s="22" t="str">
        <f t="shared" si="359"/>
        <v/>
      </c>
      <c r="BK759" s="22" t="str">
        <f>IF($BK$1&gt;=1+MAX($BK$3:BK758),1+MAX($BK$3:BK758),"")</f>
        <v/>
      </c>
      <c r="BL759" s="22" t="str">
        <f t="shared" si="380"/>
        <v/>
      </c>
      <c r="BM759" s="22" t="str">
        <f t="shared" si="380"/>
        <v/>
      </c>
      <c r="BN759" s="22" t="str">
        <f t="shared" si="380"/>
        <v/>
      </c>
      <c r="BO759" s="22" t="str">
        <f t="shared" si="380"/>
        <v/>
      </c>
      <c r="BP759" s="22" t="str">
        <f t="shared" si="380"/>
        <v/>
      </c>
      <c r="BQ759" s="22" t="str">
        <f t="shared" si="380"/>
        <v/>
      </c>
      <c r="BR759" s="22" t="str">
        <f t="shared" si="380"/>
        <v/>
      </c>
      <c r="BS759" s="22" t="str">
        <f t="shared" si="380"/>
        <v/>
      </c>
      <c r="BT759" s="22" t="str">
        <f t="shared" si="380"/>
        <v/>
      </c>
      <c r="BU759" s="22" t="str">
        <f t="shared" si="380"/>
        <v/>
      </c>
      <c r="BV759" s="22" t="str">
        <f t="shared" si="380"/>
        <v/>
      </c>
    </row>
    <row r="760" spans="2:74" ht="30" customHeight="1" x14ac:dyDescent="0.2">
      <c r="B760" s="75"/>
      <c r="C760" s="75"/>
      <c r="D760" s="77"/>
      <c r="E760" s="49"/>
      <c r="F760" s="49"/>
      <c r="G760" s="50"/>
      <c r="H760" s="51"/>
      <c r="I760" s="50"/>
      <c r="J760" s="53"/>
      <c r="K760" s="55" t="str">
        <f t="shared" si="360"/>
        <v/>
      </c>
      <c r="L760" s="50" t="str">
        <f t="shared" si="361"/>
        <v/>
      </c>
      <c r="M760" s="50" t="str">
        <f t="shared" si="362"/>
        <v/>
      </c>
      <c r="N760" s="72" t="str">
        <f t="shared" si="363"/>
        <v/>
      </c>
      <c r="O760" s="72" t="str">
        <f t="shared" si="364"/>
        <v/>
      </c>
      <c r="P760" s="51" t="str">
        <f t="shared" si="365"/>
        <v/>
      </c>
      <c r="Q760" s="21"/>
      <c r="R760" s="68" t="str">
        <f t="shared" si="366"/>
        <v/>
      </c>
      <c r="S760" s="51" t="str">
        <f t="shared" si="367"/>
        <v/>
      </c>
      <c r="T760" s="24"/>
      <c r="U760" s="7" t="str">
        <f t="shared" si="352"/>
        <v/>
      </c>
      <c r="V760" s="8" t="str">
        <f t="shared" si="368"/>
        <v/>
      </c>
      <c r="W760" s="21"/>
      <c r="X760" s="14" t="str">
        <f t="shared" si="353"/>
        <v/>
      </c>
      <c r="Y760" s="14" t="str">
        <f t="shared" si="369"/>
        <v/>
      </c>
      <c r="Z760" s="8" t="str">
        <f t="shared" si="370"/>
        <v/>
      </c>
      <c r="AA760" s="24"/>
      <c r="AB760" s="4" t="str">
        <f>IF(B760="","",COUNT(B$3:B760))</f>
        <v/>
      </c>
      <c r="AC760" s="4" t="str">
        <f>IF(C760="","",COUNT(C$3:C760))</f>
        <v/>
      </c>
      <c r="AD760" s="4" t="str">
        <f>IF(D760="","",COUNT(D$3:D760))</f>
        <v/>
      </c>
      <c r="AE760" s="22" t="str">
        <f>IF(E760="","",COUNTA($E$3:E760))</f>
        <v/>
      </c>
      <c r="AF760" s="60" t="str">
        <f>IF(B760="",IF(OR($C760&lt;&gt;"",$D760&lt;&gt;"",$E760&lt;&gt;"",$F760&lt;&gt;""),INDEX(AF$3:AF759,MATCH(MAX(AB$3:AB759),AB$3:AB759,0),0),""),B760)</f>
        <v/>
      </c>
      <c r="AG760" s="60" t="str">
        <f>IF(C760="",IF(OR($B760&lt;&gt;"",$D760&lt;&gt;"",$E760&lt;&gt;"",$F760&lt;&gt;""),INDEX(AG$3:AG759,MATCH(MAX(AC$3:AC759),AC$3:AC759,0),0),""),C760)</f>
        <v/>
      </c>
      <c r="AH760" s="60" t="str">
        <f>IF(D760="",IF(OR($B760&lt;&gt;"",$C760&lt;&gt;"",$E760&lt;&gt;"",$F760&lt;&gt;""),INDEX(AH$3:AH759,MATCH(MAX(AD$3:AD759),AD$3:AD759,0),0),""),D760)</f>
        <v/>
      </c>
      <c r="AI760" s="19" t="str">
        <f t="shared" si="371"/>
        <v/>
      </c>
      <c r="AJ760" s="22" t="str">
        <f>IF(AK760="","",$AK760&amp;"@"&amp;AL760&amp;IF(AL760="","","@"&amp;COUNTIF($AI$3:AI760,AL760)))</f>
        <v/>
      </c>
      <c r="AK760" s="45" t="str">
        <f t="shared" si="372"/>
        <v/>
      </c>
      <c r="AL760" s="5" t="str">
        <f>IF(AI760="",IF(AND(F760&lt;&gt;"",E760=""),INDEX($AI$3:AI759,MATCH(MAX($AE$3:AE759),$AE$3:AE759,0),0),""),AI760)</f>
        <v/>
      </c>
      <c r="AM760" s="22" t="str">
        <f>IF(入力!F760="","",IFERROR(INDEX(設定!$B$3:$B$100003,IFERROR(MATCH("*"&amp;$F760&amp;"*",設定!B$3:B$100003,0),MATCH("*"&amp;$F760&amp;"*",設定!C$3:C$100003,0)),0),入力!F760))&amp;""</f>
        <v/>
      </c>
      <c r="AN760" s="22" t="str">
        <f>IF(AM760="","",IFERROR(IF(入力!I760="",INDEX(設定!$D$3:$D$100003,MATCH("*"&amp;$AM760&amp;"*",設定!B$3:B$100003,0),0),I760),I760))&amp;""</f>
        <v/>
      </c>
      <c r="AO760" s="22" t="str">
        <f t="shared" si="373"/>
        <v/>
      </c>
      <c r="AP760" s="22" t="str">
        <f t="shared" si="374"/>
        <v/>
      </c>
      <c r="AQ760" s="22" t="str">
        <f>IF(AM760="","",IFERROR(IF(入力!H760="",INDEX(設定!$E$3:$X$100003,MATCH("*"&amp;$AM760&amp;"*",設定!B$3:B$100003,0),MATCH($AK760,設定!$E$1:$X$1,1)),H760),H760))</f>
        <v/>
      </c>
      <c r="AR760" s="23" t="str">
        <f t="shared" si="375"/>
        <v/>
      </c>
      <c r="AS760" s="23" t="str">
        <f>IF(AND(AR760&lt;&gt;"",COUNTIF($AJ$3:AJ760,AJ760)=1),SUMIF($AJ$3:$AR$100003,AJ760,$AR$3:$AR$100003),"")</f>
        <v/>
      </c>
      <c r="AT760" s="23" t="str">
        <f>IF(AND(COUNTIF($AK$3:AK760,AK760)=COUNTIF($AK$3:AK100760,AK760),AK760&lt;&gt;""),SUMIF($AK$3:AK760,AK760,$AR$3:AR760),"")</f>
        <v/>
      </c>
      <c r="AU760" s="125"/>
      <c r="AV760" s="22" t="str">
        <f>IF(COUNT(BA760:BF760)=6,MAX($AV$3:AV759)+1,"")</f>
        <v/>
      </c>
      <c r="AW760" s="22" t="str">
        <f>IF(AX760="","",RANK(AX760,$AX$3:$AX$100003,1)+COUNTIF($AX$3:AX760,AX760)-1)</f>
        <v/>
      </c>
      <c r="AX760" s="22" t="str">
        <f t="shared" si="354"/>
        <v/>
      </c>
      <c r="AY760" s="22" t="str">
        <f>IF(AL760="","",IF(COUNTIF($AL$3:AL760,AL760)=1,1+MAX($AY$3:AY759),INDEX($AY$3:AY759,MATCH(AL760,$AL$3:AL760,0),0)))</f>
        <v/>
      </c>
      <c r="AZ760" s="22" t="str">
        <f>IF(AM760="","",IF(COUNTIF($AM$3:AM760,AM760)=1,1+MAX($AZ$3:AZ759),INDEX($AZ$3:AZ759,MATCH(AM760,$AM$3:AM760,0),0)))</f>
        <v/>
      </c>
      <c r="BA760" s="79" t="str">
        <f t="shared" si="355"/>
        <v/>
      </c>
      <c r="BB760" s="79" t="str">
        <f t="shared" si="356"/>
        <v/>
      </c>
      <c r="BC760" s="22" t="str">
        <f>IF($AL760="","",IF(COUNTIF(AL760,"*"&amp;BC$1&amp;"*"),COUNTIF(AL$3:AL760,"*"&amp;BC$1&amp;"*"),""))</f>
        <v/>
      </c>
      <c r="BD760" s="22" t="str">
        <f>IF($AL760="","",IF(COUNTIF(AM760,"*"&amp;BD$1&amp;"*"),COUNTIF(AM$3:AM760,"*"&amp;BD$1&amp;"*"),""))</f>
        <v/>
      </c>
      <c r="BE760" s="22" t="str">
        <f>IF($AL760="","",IF(COUNTIF(AN760,"*"&amp;BE$1&amp;"*"),COUNTIF(AN$3:AN760,"*"&amp;BE$1&amp;"*"),""))</f>
        <v/>
      </c>
      <c r="BF760" s="22" t="str">
        <f>IF($AL760="","",IF(COUNTIF(AO760,"*"&amp;BF$1&amp;"*"),COUNTIF(AO$3:AO760,"*"&amp;BF$1&amp;"*"),""))</f>
        <v/>
      </c>
      <c r="BG760" s="83" t="str">
        <f t="shared" si="357"/>
        <v/>
      </c>
      <c r="BH760" s="22" t="str">
        <f t="shared" si="358"/>
        <v/>
      </c>
      <c r="BI760" s="22" t="str">
        <f t="shared" si="359"/>
        <v/>
      </c>
      <c r="BK760" s="22" t="str">
        <f>IF($BK$1&gt;=1+MAX($BK$3:BK759),1+MAX($BK$3:BK759),"")</f>
        <v/>
      </c>
      <c r="BL760" s="22" t="str">
        <f t="shared" si="380"/>
        <v/>
      </c>
      <c r="BM760" s="22" t="str">
        <f t="shared" si="380"/>
        <v/>
      </c>
      <c r="BN760" s="22" t="str">
        <f t="shared" si="380"/>
        <v/>
      </c>
      <c r="BO760" s="22" t="str">
        <f t="shared" si="380"/>
        <v/>
      </c>
      <c r="BP760" s="22" t="str">
        <f t="shared" si="380"/>
        <v/>
      </c>
      <c r="BQ760" s="22" t="str">
        <f t="shared" si="380"/>
        <v/>
      </c>
      <c r="BR760" s="22" t="str">
        <f t="shared" si="380"/>
        <v/>
      </c>
      <c r="BS760" s="22" t="str">
        <f t="shared" si="380"/>
        <v/>
      </c>
      <c r="BT760" s="22" t="str">
        <f t="shared" si="380"/>
        <v/>
      </c>
      <c r="BU760" s="22" t="str">
        <f t="shared" si="380"/>
        <v/>
      </c>
      <c r="BV760" s="22" t="str">
        <f t="shared" si="380"/>
        <v/>
      </c>
    </row>
    <row r="761" spans="2:74" ht="30" customHeight="1" x14ac:dyDescent="0.2">
      <c r="B761" s="75"/>
      <c r="C761" s="75"/>
      <c r="D761" s="77"/>
      <c r="E761" s="49"/>
      <c r="F761" s="49"/>
      <c r="G761" s="50"/>
      <c r="H761" s="51"/>
      <c r="I761" s="50"/>
      <c r="J761" s="53"/>
      <c r="K761" s="55" t="str">
        <f t="shared" si="360"/>
        <v/>
      </c>
      <c r="L761" s="50" t="str">
        <f t="shared" si="361"/>
        <v/>
      </c>
      <c r="M761" s="50" t="str">
        <f t="shared" si="362"/>
        <v/>
      </c>
      <c r="N761" s="72" t="str">
        <f t="shared" si="363"/>
        <v/>
      </c>
      <c r="O761" s="72" t="str">
        <f t="shared" si="364"/>
        <v/>
      </c>
      <c r="P761" s="51" t="str">
        <f t="shared" si="365"/>
        <v/>
      </c>
      <c r="Q761" s="21"/>
      <c r="R761" s="68" t="str">
        <f t="shared" si="366"/>
        <v/>
      </c>
      <c r="S761" s="51" t="str">
        <f t="shared" si="367"/>
        <v/>
      </c>
      <c r="T761" s="24"/>
      <c r="U761" s="7" t="str">
        <f t="shared" si="352"/>
        <v/>
      </c>
      <c r="V761" s="8" t="str">
        <f t="shared" si="368"/>
        <v/>
      </c>
      <c r="W761" s="21"/>
      <c r="X761" s="14" t="str">
        <f t="shared" si="353"/>
        <v/>
      </c>
      <c r="Y761" s="14" t="str">
        <f t="shared" si="369"/>
        <v/>
      </c>
      <c r="Z761" s="8" t="str">
        <f t="shared" si="370"/>
        <v/>
      </c>
      <c r="AA761" s="24"/>
      <c r="AB761" s="4" t="str">
        <f>IF(B761="","",COUNT(B$3:B761))</f>
        <v/>
      </c>
      <c r="AC761" s="4" t="str">
        <f>IF(C761="","",COUNT(C$3:C761))</f>
        <v/>
      </c>
      <c r="AD761" s="4" t="str">
        <f>IF(D761="","",COUNT(D$3:D761))</f>
        <v/>
      </c>
      <c r="AE761" s="22" t="str">
        <f>IF(E761="","",COUNTA($E$3:E761))</f>
        <v/>
      </c>
      <c r="AF761" s="60" t="str">
        <f>IF(B761="",IF(OR($C761&lt;&gt;"",$D761&lt;&gt;"",$E761&lt;&gt;"",$F761&lt;&gt;""),INDEX(AF$3:AF760,MATCH(MAX(AB$3:AB760),AB$3:AB760,0),0),""),B761)</f>
        <v/>
      </c>
      <c r="AG761" s="60" t="str">
        <f>IF(C761="",IF(OR($B761&lt;&gt;"",$D761&lt;&gt;"",$E761&lt;&gt;"",$F761&lt;&gt;""),INDEX(AG$3:AG760,MATCH(MAX(AC$3:AC760),AC$3:AC760,0),0),""),C761)</f>
        <v/>
      </c>
      <c r="AH761" s="60" t="str">
        <f>IF(D761="",IF(OR($B761&lt;&gt;"",$C761&lt;&gt;"",$E761&lt;&gt;"",$F761&lt;&gt;""),INDEX(AH$3:AH760,MATCH(MAX(AD$3:AD760),AD$3:AD760,0),0),""),D761)</f>
        <v/>
      </c>
      <c r="AI761" s="19" t="str">
        <f t="shared" si="371"/>
        <v/>
      </c>
      <c r="AJ761" s="22" t="str">
        <f>IF(AK761="","",$AK761&amp;"@"&amp;AL761&amp;IF(AL761="","","@"&amp;COUNTIF($AI$3:AI761,AL761)))</f>
        <v/>
      </c>
      <c r="AK761" s="45" t="str">
        <f t="shared" si="372"/>
        <v/>
      </c>
      <c r="AL761" s="5" t="str">
        <f>IF(AI761="",IF(AND(F761&lt;&gt;"",E761=""),INDEX($AI$3:AI760,MATCH(MAX($AE$3:AE760),$AE$3:AE760,0),0),""),AI761)</f>
        <v/>
      </c>
      <c r="AM761" s="22" t="str">
        <f>IF(入力!F761="","",IFERROR(INDEX(設定!$B$3:$B$100003,IFERROR(MATCH("*"&amp;$F761&amp;"*",設定!B$3:B$100003,0),MATCH("*"&amp;$F761&amp;"*",設定!C$3:C$100003,0)),0),入力!F761))&amp;""</f>
        <v/>
      </c>
      <c r="AN761" s="22" t="str">
        <f>IF(AM761="","",IFERROR(IF(入力!I761="",INDEX(設定!$D$3:$D$100003,MATCH("*"&amp;$AM761&amp;"*",設定!B$3:B$100003,0),0),I761),I761))&amp;""</f>
        <v/>
      </c>
      <c r="AO761" s="22" t="str">
        <f t="shared" si="373"/>
        <v/>
      </c>
      <c r="AP761" s="22" t="str">
        <f t="shared" si="374"/>
        <v/>
      </c>
      <c r="AQ761" s="22" t="str">
        <f>IF(AM761="","",IFERROR(IF(入力!H761="",INDEX(設定!$E$3:$X$100003,MATCH("*"&amp;$AM761&amp;"*",設定!B$3:B$100003,0),MATCH($AK761,設定!$E$1:$X$1,1)),H761),H761))</f>
        <v/>
      </c>
      <c r="AR761" s="23" t="str">
        <f t="shared" si="375"/>
        <v/>
      </c>
      <c r="AS761" s="23" t="str">
        <f>IF(AND(AR761&lt;&gt;"",COUNTIF($AJ$3:AJ761,AJ761)=1),SUMIF($AJ$3:$AR$100003,AJ761,$AR$3:$AR$100003),"")</f>
        <v/>
      </c>
      <c r="AT761" s="23" t="str">
        <f>IF(AND(COUNTIF($AK$3:AK761,AK761)=COUNTIF($AK$3:AK100761,AK761),AK761&lt;&gt;""),SUMIF($AK$3:AK761,AK761,$AR$3:AR761),"")</f>
        <v/>
      </c>
      <c r="AU761" s="125"/>
      <c r="AV761" s="22" t="str">
        <f>IF(COUNT(BA761:BF761)=6,MAX($AV$3:AV760)+1,"")</f>
        <v/>
      </c>
      <c r="AW761" s="22" t="str">
        <f>IF(AX761="","",RANK(AX761,$AX$3:$AX$100003,1)+COUNTIF($AX$3:AX761,AX761)-1)</f>
        <v/>
      </c>
      <c r="AX761" s="22" t="str">
        <f t="shared" si="354"/>
        <v/>
      </c>
      <c r="AY761" s="22" t="str">
        <f>IF(AL761="","",IF(COUNTIF($AL$3:AL761,AL761)=1,1+MAX($AY$3:AY760),INDEX($AY$3:AY760,MATCH(AL761,$AL$3:AL761,0),0)))</f>
        <v/>
      </c>
      <c r="AZ761" s="22" t="str">
        <f>IF(AM761="","",IF(COUNTIF($AM$3:AM761,AM761)=1,1+MAX($AZ$3:AZ760),INDEX($AZ$3:AZ760,MATCH(AM761,$AM$3:AM761,0),0)))</f>
        <v/>
      </c>
      <c r="BA761" s="79" t="str">
        <f t="shared" si="355"/>
        <v/>
      </c>
      <c r="BB761" s="79" t="str">
        <f t="shared" si="356"/>
        <v/>
      </c>
      <c r="BC761" s="22" t="str">
        <f>IF($AL761="","",IF(COUNTIF(AL761,"*"&amp;BC$1&amp;"*"),COUNTIF(AL$3:AL761,"*"&amp;BC$1&amp;"*"),""))</f>
        <v/>
      </c>
      <c r="BD761" s="22" t="str">
        <f>IF($AL761="","",IF(COUNTIF(AM761,"*"&amp;BD$1&amp;"*"),COUNTIF(AM$3:AM761,"*"&amp;BD$1&amp;"*"),""))</f>
        <v/>
      </c>
      <c r="BE761" s="22" t="str">
        <f>IF($AL761="","",IF(COUNTIF(AN761,"*"&amp;BE$1&amp;"*"),COUNTIF(AN$3:AN761,"*"&amp;BE$1&amp;"*"),""))</f>
        <v/>
      </c>
      <c r="BF761" s="22" t="str">
        <f>IF($AL761="","",IF(COUNTIF(AO761,"*"&amp;BF$1&amp;"*"),COUNTIF(AO$3:AO761,"*"&amp;BF$1&amp;"*"),""))</f>
        <v/>
      </c>
      <c r="BG761" s="83" t="str">
        <f t="shared" si="357"/>
        <v/>
      </c>
      <c r="BH761" s="22" t="str">
        <f t="shared" si="358"/>
        <v/>
      </c>
      <c r="BI761" s="22" t="str">
        <f t="shared" si="359"/>
        <v/>
      </c>
      <c r="BK761" s="22" t="str">
        <f>IF($BK$1&gt;=1+MAX($BK$3:BK760),1+MAX($BK$3:BK760),"")</f>
        <v/>
      </c>
      <c r="BL761" s="22" t="str">
        <f t="shared" si="380"/>
        <v/>
      </c>
      <c r="BM761" s="22" t="str">
        <f t="shared" si="380"/>
        <v/>
      </c>
      <c r="BN761" s="22" t="str">
        <f t="shared" si="380"/>
        <v/>
      </c>
      <c r="BO761" s="22" t="str">
        <f t="shared" si="380"/>
        <v/>
      </c>
      <c r="BP761" s="22" t="str">
        <f t="shared" si="380"/>
        <v/>
      </c>
      <c r="BQ761" s="22" t="str">
        <f t="shared" si="380"/>
        <v/>
      </c>
      <c r="BR761" s="22" t="str">
        <f t="shared" si="380"/>
        <v/>
      </c>
      <c r="BS761" s="22" t="str">
        <f t="shared" si="380"/>
        <v/>
      </c>
      <c r="BT761" s="22" t="str">
        <f t="shared" si="380"/>
        <v/>
      </c>
      <c r="BU761" s="22" t="str">
        <f t="shared" si="380"/>
        <v/>
      </c>
      <c r="BV761" s="22" t="str">
        <f t="shared" si="380"/>
        <v/>
      </c>
    </row>
    <row r="762" spans="2:74" ht="30" customHeight="1" x14ac:dyDescent="0.2">
      <c r="B762" s="75"/>
      <c r="C762" s="75"/>
      <c r="D762" s="77"/>
      <c r="E762" s="49"/>
      <c r="F762" s="49"/>
      <c r="G762" s="50"/>
      <c r="H762" s="51"/>
      <c r="I762" s="50"/>
      <c r="J762" s="53"/>
      <c r="K762" s="55" t="str">
        <f t="shared" si="360"/>
        <v/>
      </c>
      <c r="L762" s="50" t="str">
        <f t="shared" si="361"/>
        <v/>
      </c>
      <c r="M762" s="50" t="str">
        <f t="shared" si="362"/>
        <v/>
      </c>
      <c r="N762" s="72" t="str">
        <f t="shared" si="363"/>
        <v/>
      </c>
      <c r="O762" s="72" t="str">
        <f t="shared" si="364"/>
        <v/>
      </c>
      <c r="P762" s="51" t="str">
        <f t="shared" si="365"/>
        <v/>
      </c>
      <c r="Q762" s="21"/>
      <c r="R762" s="68" t="str">
        <f t="shared" si="366"/>
        <v/>
      </c>
      <c r="S762" s="51" t="str">
        <f t="shared" si="367"/>
        <v/>
      </c>
      <c r="T762" s="24"/>
      <c r="U762" s="7" t="str">
        <f t="shared" si="352"/>
        <v/>
      </c>
      <c r="V762" s="8" t="str">
        <f t="shared" si="368"/>
        <v/>
      </c>
      <c r="W762" s="21"/>
      <c r="X762" s="14" t="str">
        <f t="shared" si="353"/>
        <v/>
      </c>
      <c r="Y762" s="14" t="str">
        <f t="shared" si="369"/>
        <v/>
      </c>
      <c r="Z762" s="8" t="str">
        <f t="shared" si="370"/>
        <v/>
      </c>
      <c r="AA762" s="24"/>
      <c r="AB762" s="4" t="str">
        <f>IF(B762="","",COUNT(B$3:B762))</f>
        <v/>
      </c>
      <c r="AC762" s="4" t="str">
        <f>IF(C762="","",COUNT(C$3:C762))</f>
        <v/>
      </c>
      <c r="AD762" s="4" t="str">
        <f>IF(D762="","",COUNT(D$3:D762))</f>
        <v/>
      </c>
      <c r="AE762" s="22" t="str">
        <f>IF(E762="","",COUNTA($E$3:E762))</f>
        <v/>
      </c>
      <c r="AF762" s="60" t="str">
        <f>IF(B762="",IF(OR($C762&lt;&gt;"",$D762&lt;&gt;"",$E762&lt;&gt;"",$F762&lt;&gt;""),INDEX(AF$3:AF761,MATCH(MAX(AB$3:AB761),AB$3:AB761,0),0),""),B762)</f>
        <v/>
      </c>
      <c r="AG762" s="60" t="str">
        <f>IF(C762="",IF(OR($B762&lt;&gt;"",$D762&lt;&gt;"",$E762&lt;&gt;"",$F762&lt;&gt;""),INDEX(AG$3:AG761,MATCH(MAX(AC$3:AC761),AC$3:AC761,0),0),""),C762)</f>
        <v/>
      </c>
      <c r="AH762" s="60" t="str">
        <f>IF(D762="",IF(OR($B762&lt;&gt;"",$C762&lt;&gt;"",$E762&lt;&gt;"",$F762&lt;&gt;""),INDEX(AH$3:AH761,MATCH(MAX(AD$3:AD761),AD$3:AD761,0),0),""),D762)</f>
        <v/>
      </c>
      <c r="AI762" s="19" t="str">
        <f t="shared" si="371"/>
        <v/>
      </c>
      <c r="AJ762" s="22" t="str">
        <f>IF(AK762="","",$AK762&amp;"@"&amp;AL762&amp;IF(AL762="","","@"&amp;COUNTIF($AI$3:AI762,AL762)))</f>
        <v/>
      </c>
      <c r="AK762" s="45" t="str">
        <f t="shared" si="372"/>
        <v/>
      </c>
      <c r="AL762" s="5" t="str">
        <f>IF(AI762="",IF(AND(F762&lt;&gt;"",E762=""),INDEX($AI$3:AI761,MATCH(MAX($AE$3:AE761),$AE$3:AE761,0),0),""),AI762)</f>
        <v/>
      </c>
      <c r="AM762" s="22" t="str">
        <f>IF(入力!F762="","",IFERROR(INDEX(設定!$B$3:$B$100003,IFERROR(MATCH("*"&amp;$F762&amp;"*",設定!B$3:B$100003,0),MATCH("*"&amp;$F762&amp;"*",設定!C$3:C$100003,0)),0),入力!F762))&amp;""</f>
        <v/>
      </c>
      <c r="AN762" s="22" t="str">
        <f>IF(AM762="","",IFERROR(IF(入力!I762="",INDEX(設定!$D$3:$D$100003,MATCH("*"&amp;$AM762&amp;"*",設定!B$3:B$100003,0),0),I762),I762))&amp;""</f>
        <v/>
      </c>
      <c r="AO762" s="22" t="str">
        <f t="shared" si="373"/>
        <v/>
      </c>
      <c r="AP762" s="22" t="str">
        <f t="shared" si="374"/>
        <v/>
      </c>
      <c r="AQ762" s="22" t="str">
        <f>IF(AM762="","",IFERROR(IF(入力!H762="",INDEX(設定!$E$3:$X$100003,MATCH("*"&amp;$AM762&amp;"*",設定!B$3:B$100003,0),MATCH($AK762,設定!$E$1:$X$1,1)),H762),H762))</f>
        <v/>
      </c>
      <c r="AR762" s="23" t="str">
        <f t="shared" si="375"/>
        <v/>
      </c>
      <c r="AS762" s="23" t="str">
        <f>IF(AND(AR762&lt;&gt;"",COUNTIF($AJ$3:AJ762,AJ762)=1),SUMIF($AJ$3:$AR$100003,AJ762,$AR$3:$AR$100003),"")</f>
        <v/>
      </c>
      <c r="AT762" s="23" t="str">
        <f>IF(AND(COUNTIF($AK$3:AK762,AK762)=COUNTIF($AK$3:AK100762,AK762),AK762&lt;&gt;""),SUMIF($AK$3:AK762,AK762,$AR$3:AR762),"")</f>
        <v/>
      </c>
      <c r="AU762" s="125"/>
      <c r="AV762" s="22" t="str">
        <f>IF(COUNT(BA762:BF762)=6,MAX($AV$3:AV761)+1,"")</f>
        <v/>
      </c>
      <c r="AW762" s="22" t="str">
        <f>IF(AX762="","",RANK(AX762,$AX$3:$AX$100003,1)+COUNTIF($AX$3:AX762,AX762)-1)</f>
        <v/>
      </c>
      <c r="AX762" s="22" t="str">
        <f t="shared" si="354"/>
        <v/>
      </c>
      <c r="AY762" s="22" t="str">
        <f>IF(AL762="","",IF(COUNTIF($AL$3:AL762,AL762)=1,1+MAX($AY$3:AY761),INDEX($AY$3:AY761,MATCH(AL762,$AL$3:AL762,0),0)))</f>
        <v/>
      </c>
      <c r="AZ762" s="22" t="str">
        <f>IF(AM762="","",IF(COUNTIF($AM$3:AM762,AM762)=1,1+MAX($AZ$3:AZ761),INDEX($AZ$3:AZ761,MATCH(AM762,$AM$3:AM762,0),0)))</f>
        <v/>
      </c>
      <c r="BA762" s="79" t="str">
        <f t="shared" si="355"/>
        <v/>
      </c>
      <c r="BB762" s="79" t="str">
        <f t="shared" si="356"/>
        <v/>
      </c>
      <c r="BC762" s="22" t="str">
        <f>IF($AL762="","",IF(COUNTIF(AL762,"*"&amp;BC$1&amp;"*"),COUNTIF(AL$3:AL762,"*"&amp;BC$1&amp;"*"),""))</f>
        <v/>
      </c>
      <c r="BD762" s="22" t="str">
        <f>IF($AL762="","",IF(COUNTIF(AM762,"*"&amp;BD$1&amp;"*"),COUNTIF(AM$3:AM762,"*"&amp;BD$1&amp;"*"),""))</f>
        <v/>
      </c>
      <c r="BE762" s="22" t="str">
        <f>IF($AL762="","",IF(COUNTIF(AN762,"*"&amp;BE$1&amp;"*"),COUNTIF(AN$3:AN762,"*"&amp;BE$1&amp;"*"),""))</f>
        <v/>
      </c>
      <c r="BF762" s="22" t="str">
        <f>IF($AL762="","",IF(COUNTIF(AO762,"*"&amp;BF$1&amp;"*"),COUNTIF(AO$3:AO762,"*"&amp;BF$1&amp;"*"),""))</f>
        <v/>
      </c>
      <c r="BG762" s="83" t="str">
        <f t="shared" si="357"/>
        <v/>
      </c>
      <c r="BH762" s="22" t="str">
        <f t="shared" si="358"/>
        <v/>
      </c>
      <c r="BI762" s="22" t="str">
        <f t="shared" si="359"/>
        <v/>
      </c>
      <c r="BK762" s="22" t="str">
        <f>IF($BK$1&gt;=1+MAX($BK$3:BK761),1+MAX($BK$3:BK761),"")</f>
        <v/>
      </c>
      <c r="BL762" s="22" t="str">
        <f t="shared" si="380"/>
        <v/>
      </c>
      <c r="BM762" s="22" t="str">
        <f t="shared" si="380"/>
        <v/>
      </c>
      <c r="BN762" s="22" t="str">
        <f t="shared" si="380"/>
        <v/>
      </c>
      <c r="BO762" s="22" t="str">
        <f t="shared" si="380"/>
        <v/>
      </c>
      <c r="BP762" s="22" t="str">
        <f t="shared" si="380"/>
        <v/>
      </c>
      <c r="BQ762" s="22" t="str">
        <f t="shared" si="380"/>
        <v/>
      </c>
      <c r="BR762" s="22" t="str">
        <f t="shared" si="380"/>
        <v/>
      </c>
      <c r="BS762" s="22" t="str">
        <f t="shared" si="380"/>
        <v/>
      </c>
      <c r="BT762" s="22" t="str">
        <f t="shared" si="380"/>
        <v/>
      </c>
      <c r="BU762" s="22" t="str">
        <f t="shared" si="380"/>
        <v/>
      </c>
      <c r="BV762" s="22" t="str">
        <f t="shared" si="380"/>
        <v/>
      </c>
    </row>
    <row r="763" spans="2:74" ht="30" customHeight="1" x14ac:dyDescent="0.2">
      <c r="B763" s="75"/>
      <c r="C763" s="75"/>
      <c r="D763" s="77"/>
      <c r="E763" s="49"/>
      <c r="F763" s="49"/>
      <c r="G763" s="50"/>
      <c r="H763" s="51"/>
      <c r="I763" s="50"/>
      <c r="J763" s="53"/>
      <c r="K763" s="55" t="str">
        <f t="shared" si="360"/>
        <v/>
      </c>
      <c r="L763" s="50" t="str">
        <f t="shared" si="361"/>
        <v/>
      </c>
      <c r="M763" s="50" t="str">
        <f t="shared" si="362"/>
        <v/>
      </c>
      <c r="N763" s="72" t="str">
        <f t="shared" si="363"/>
        <v/>
      </c>
      <c r="O763" s="72" t="str">
        <f t="shared" si="364"/>
        <v/>
      </c>
      <c r="P763" s="51" t="str">
        <f t="shared" si="365"/>
        <v/>
      </c>
      <c r="Q763" s="21"/>
      <c r="R763" s="68" t="str">
        <f t="shared" si="366"/>
        <v/>
      </c>
      <c r="S763" s="51" t="str">
        <f t="shared" si="367"/>
        <v/>
      </c>
      <c r="T763" s="24"/>
      <c r="U763" s="7" t="str">
        <f t="shared" si="352"/>
        <v/>
      </c>
      <c r="V763" s="8" t="str">
        <f t="shared" si="368"/>
        <v/>
      </c>
      <c r="W763" s="21"/>
      <c r="X763" s="14" t="str">
        <f t="shared" si="353"/>
        <v/>
      </c>
      <c r="Y763" s="14" t="str">
        <f t="shared" si="369"/>
        <v/>
      </c>
      <c r="Z763" s="8" t="str">
        <f t="shared" si="370"/>
        <v/>
      </c>
      <c r="AA763" s="24"/>
      <c r="AB763" s="4" t="str">
        <f>IF(B763="","",COUNT(B$3:B763))</f>
        <v/>
      </c>
      <c r="AC763" s="4" t="str">
        <f>IF(C763="","",COUNT(C$3:C763))</f>
        <v/>
      </c>
      <c r="AD763" s="4" t="str">
        <f>IF(D763="","",COUNT(D$3:D763))</f>
        <v/>
      </c>
      <c r="AE763" s="22" t="str">
        <f>IF(E763="","",COUNTA($E$3:E763))</f>
        <v/>
      </c>
      <c r="AF763" s="60" t="str">
        <f>IF(B763="",IF(OR($C763&lt;&gt;"",$D763&lt;&gt;"",$E763&lt;&gt;"",$F763&lt;&gt;""),INDEX(AF$3:AF762,MATCH(MAX(AB$3:AB762),AB$3:AB762,0),0),""),B763)</f>
        <v/>
      </c>
      <c r="AG763" s="60" t="str">
        <f>IF(C763="",IF(OR($B763&lt;&gt;"",$D763&lt;&gt;"",$E763&lt;&gt;"",$F763&lt;&gt;""),INDEX(AG$3:AG762,MATCH(MAX(AC$3:AC762),AC$3:AC762,0),0),""),C763)</f>
        <v/>
      </c>
      <c r="AH763" s="60" t="str">
        <f>IF(D763="",IF(OR($B763&lt;&gt;"",$C763&lt;&gt;"",$E763&lt;&gt;"",$F763&lt;&gt;""),INDEX(AH$3:AH762,MATCH(MAX(AD$3:AD762),AD$3:AD762,0),0),""),D763)</f>
        <v/>
      </c>
      <c r="AI763" s="19" t="str">
        <f t="shared" si="371"/>
        <v/>
      </c>
      <c r="AJ763" s="22" t="str">
        <f>IF(AK763="","",$AK763&amp;"@"&amp;AL763&amp;IF(AL763="","","@"&amp;COUNTIF($AI$3:AI763,AL763)))</f>
        <v/>
      </c>
      <c r="AK763" s="45" t="str">
        <f t="shared" si="372"/>
        <v/>
      </c>
      <c r="AL763" s="5" t="str">
        <f>IF(AI763="",IF(AND(F763&lt;&gt;"",E763=""),INDEX($AI$3:AI762,MATCH(MAX($AE$3:AE762),$AE$3:AE762,0),0),""),AI763)</f>
        <v/>
      </c>
      <c r="AM763" s="22" t="str">
        <f>IF(入力!F763="","",IFERROR(INDEX(設定!$B$3:$B$100003,IFERROR(MATCH("*"&amp;$F763&amp;"*",設定!B$3:B$100003,0),MATCH("*"&amp;$F763&amp;"*",設定!C$3:C$100003,0)),0),入力!F763))&amp;""</f>
        <v/>
      </c>
      <c r="AN763" s="22" t="str">
        <f>IF(AM763="","",IFERROR(IF(入力!I763="",INDEX(設定!$D$3:$D$100003,MATCH("*"&amp;$AM763&amp;"*",設定!B$3:B$100003,0),0),I763),I763))&amp;""</f>
        <v/>
      </c>
      <c r="AO763" s="22" t="str">
        <f t="shared" si="373"/>
        <v/>
      </c>
      <c r="AP763" s="22" t="str">
        <f t="shared" si="374"/>
        <v/>
      </c>
      <c r="AQ763" s="22" t="str">
        <f>IF(AM763="","",IFERROR(IF(入力!H763="",INDEX(設定!$E$3:$X$100003,MATCH("*"&amp;$AM763&amp;"*",設定!B$3:B$100003,0),MATCH($AK763,設定!$E$1:$X$1,1)),H763),H763))</f>
        <v/>
      </c>
      <c r="AR763" s="23" t="str">
        <f t="shared" si="375"/>
        <v/>
      </c>
      <c r="AS763" s="23" t="str">
        <f>IF(AND(AR763&lt;&gt;"",COUNTIF($AJ$3:AJ763,AJ763)=1),SUMIF($AJ$3:$AR$100003,AJ763,$AR$3:$AR$100003),"")</f>
        <v/>
      </c>
      <c r="AT763" s="23" t="str">
        <f>IF(AND(COUNTIF($AK$3:AK763,AK763)=COUNTIF($AK$3:AK100763,AK763),AK763&lt;&gt;""),SUMIF($AK$3:AK763,AK763,$AR$3:AR763),"")</f>
        <v/>
      </c>
      <c r="AU763" s="125"/>
      <c r="AV763" s="22" t="str">
        <f>IF(COUNT(BA763:BF763)=6,MAX($AV$3:AV762)+1,"")</f>
        <v/>
      </c>
      <c r="AW763" s="22" t="str">
        <f>IF(AX763="","",RANK(AX763,$AX$3:$AX$100003,1)+COUNTIF($AX$3:AX763,AX763)-1)</f>
        <v/>
      </c>
      <c r="AX763" s="22" t="str">
        <f t="shared" si="354"/>
        <v/>
      </c>
      <c r="AY763" s="22" t="str">
        <f>IF(AL763="","",IF(COUNTIF($AL$3:AL763,AL763)=1,1+MAX($AY$3:AY762),INDEX($AY$3:AY762,MATCH(AL763,$AL$3:AL763,0),0)))</f>
        <v/>
      </c>
      <c r="AZ763" s="22" t="str">
        <f>IF(AM763="","",IF(COUNTIF($AM$3:AM763,AM763)=1,1+MAX($AZ$3:AZ762),INDEX($AZ$3:AZ762,MATCH(AM763,$AM$3:AM763,0),0)))</f>
        <v/>
      </c>
      <c r="BA763" s="79" t="str">
        <f t="shared" si="355"/>
        <v/>
      </c>
      <c r="BB763" s="79" t="str">
        <f t="shared" si="356"/>
        <v/>
      </c>
      <c r="BC763" s="22" t="str">
        <f>IF($AL763="","",IF(COUNTIF(AL763,"*"&amp;BC$1&amp;"*"),COUNTIF(AL$3:AL763,"*"&amp;BC$1&amp;"*"),""))</f>
        <v/>
      </c>
      <c r="BD763" s="22" t="str">
        <f>IF($AL763="","",IF(COUNTIF(AM763,"*"&amp;BD$1&amp;"*"),COUNTIF(AM$3:AM763,"*"&amp;BD$1&amp;"*"),""))</f>
        <v/>
      </c>
      <c r="BE763" s="22" t="str">
        <f>IF($AL763="","",IF(COUNTIF(AN763,"*"&amp;BE$1&amp;"*"),COUNTIF(AN$3:AN763,"*"&amp;BE$1&amp;"*"),""))</f>
        <v/>
      </c>
      <c r="BF763" s="22" t="str">
        <f>IF($AL763="","",IF(COUNTIF(AO763,"*"&amp;BF$1&amp;"*"),COUNTIF(AO$3:AO763,"*"&amp;BF$1&amp;"*"),""))</f>
        <v/>
      </c>
      <c r="BG763" s="83" t="str">
        <f t="shared" si="357"/>
        <v/>
      </c>
      <c r="BH763" s="22" t="str">
        <f t="shared" si="358"/>
        <v/>
      </c>
      <c r="BI763" s="22" t="str">
        <f t="shared" si="359"/>
        <v/>
      </c>
      <c r="BK763" s="22" t="str">
        <f>IF($BK$1&gt;=1+MAX($BK$3:BK762),1+MAX($BK$3:BK762),"")</f>
        <v/>
      </c>
      <c r="BL763" s="22" t="str">
        <f t="shared" ref="BL763:BV772" si="381">IFERROR(IF($BK763="","",INDEX($AF$3:$AR$100003,MATCH($BK763,INDEX($AV$3:$AW$100003,0,MATCH($BL$1,$AV$2:$AW$2,0)),0),MATCH(BL$2,$AF$2:$AR$2,0))),"")</f>
        <v/>
      </c>
      <c r="BM763" s="22" t="str">
        <f t="shared" si="381"/>
        <v/>
      </c>
      <c r="BN763" s="22" t="str">
        <f t="shared" si="381"/>
        <v/>
      </c>
      <c r="BO763" s="22" t="str">
        <f t="shared" si="381"/>
        <v/>
      </c>
      <c r="BP763" s="22" t="str">
        <f t="shared" si="381"/>
        <v/>
      </c>
      <c r="BQ763" s="22" t="str">
        <f t="shared" si="381"/>
        <v/>
      </c>
      <c r="BR763" s="22" t="str">
        <f t="shared" si="381"/>
        <v/>
      </c>
      <c r="BS763" s="22" t="str">
        <f t="shared" si="381"/>
        <v/>
      </c>
      <c r="BT763" s="22" t="str">
        <f t="shared" si="381"/>
        <v/>
      </c>
      <c r="BU763" s="22" t="str">
        <f t="shared" si="381"/>
        <v/>
      </c>
      <c r="BV763" s="22" t="str">
        <f t="shared" si="381"/>
        <v/>
      </c>
    </row>
    <row r="764" spans="2:74" ht="30" customHeight="1" x14ac:dyDescent="0.2">
      <c r="B764" s="75"/>
      <c r="C764" s="75"/>
      <c r="D764" s="77"/>
      <c r="E764" s="49"/>
      <c r="F764" s="49"/>
      <c r="G764" s="50"/>
      <c r="H764" s="51"/>
      <c r="I764" s="50"/>
      <c r="J764" s="53"/>
      <c r="K764" s="55" t="str">
        <f t="shared" si="360"/>
        <v/>
      </c>
      <c r="L764" s="50" t="str">
        <f t="shared" si="361"/>
        <v/>
      </c>
      <c r="M764" s="50" t="str">
        <f t="shared" si="362"/>
        <v/>
      </c>
      <c r="N764" s="72" t="str">
        <f t="shared" si="363"/>
        <v/>
      </c>
      <c r="O764" s="72" t="str">
        <f t="shared" si="364"/>
        <v/>
      </c>
      <c r="P764" s="51" t="str">
        <f t="shared" si="365"/>
        <v/>
      </c>
      <c r="Q764" s="21"/>
      <c r="R764" s="68" t="str">
        <f t="shared" si="366"/>
        <v/>
      </c>
      <c r="S764" s="51" t="str">
        <f t="shared" si="367"/>
        <v/>
      </c>
      <c r="T764" s="24"/>
      <c r="U764" s="7" t="str">
        <f t="shared" si="352"/>
        <v/>
      </c>
      <c r="V764" s="8" t="str">
        <f t="shared" si="368"/>
        <v/>
      </c>
      <c r="W764" s="21"/>
      <c r="X764" s="14" t="str">
        <f t="shared" si="353"/>
        <v/>
      </c>
      <c r="Y764" s="14" t="str">
        <f t="shared" si="369"/>
        <v/>
      </c>
      <c r="Z764" s="8" t="str">
        <f t="shared" si="370"/>
        <v/>
      </c>
      <c r="AA764" s="24"/>
      <c r="AB764" s="4" t="str">
        <f>IF(B764="","",COUNT(B$3:B764))</f>
        <v/>
      </c>
      <c r="AC764" s="4" t="str">
        <f>IF(C764="","",COUNT(C$3:C764))</f>
        <v/>
      </c>
      <c r="AD764" s="4" t="str">
        <f>IF(D764="","",COUNT(D$3:D764))</f>
        <v/>
      </c>
      <c r="AE764" s="22" t="str">
        <f>IF(E764="","",COUNTA($E$3:E764))</f>
        <v/>
      </c>
      <c r="AF764" s="60" t="str">
        <f>IF(B764="",IF(OR($C764&lt;&gt;"",$D764&lt;&gt;"",$E764&lt;&gt;"",$F764&lt;&gt;""),INDEX(AF$3:AF763,MATCH(MAX(AB$3:AB763),AB$3:AB763,0),0),""),B764)</f>
        <v/>
      </c>
      <c r="AG764" s="60" t="str">
        <f>IF(C764="",IF(OR($B764&lt;&gt;"",$D764&lt;&gt;"",$E764&lt;&gt;"",$F764&lt;&gt;""),INDEX(AG$3:AG763,MATCH(MAX(AC$3:AC763),AC$3:AC763,0),0),""),C764)</f>
        <v/>
      </c>
      <c r="AH764" s="60" t="str">
        <f>IF(D764="",IF(OR($B764&lt;&gt;"",$C764&lt;&gt;"",$E764&lt;&gt;"",$F764&lt;&gt;""),INDEX(AH$3:AH763,MATCH(MAX(AD$3:AD763),AD$3:AD763,0),0),""),D764)</f>
        <v/>
      </c>
      <c r="AI764" s="19" t="str">
        <f t="shared" si="371"/>
        <v/>
      </c>
      <c r="AJ764" s="22" t="str">
        <f>IF(AK764="","",$AK764&amp;"@"&amp;AL764&amp;IF(AL764="","","@"&amp;COUNTIF($AI$3:AI764,AL764)))</f>
        <v/>
      </c>
      <c r="AK764" s="45" t="str">
        <f t="shared" si="372"/>
        <v/>
      </c>
      <c r="AL764" s="5" t="str">
        <f>IF(AI764="",IF(AND(F764&lt;&gt;"",E764=""),INDEX($AI$3:AI763,MATCH(MAX($AE$3:AE763),$AE$3:AE763,0),0),""),AI764)</f>
        <v/>
      </c>
      <c r="AM764" s="22" t="str">
        <f>IF(入力!F764="","",IFERROR(INDEX(設定!$B$3:$B$100003,IFERROR(MATCH("*"&amp;$F764&amp;"*",設定!B$3:B$100003,0),MATCH("*"&amp;$F764&amp;"*",設定!C$3:C$100003,0)),0),入力!F764))&amp;""</f>
        <v/>
      </c>
      <c r="AN764" s="22" t="str">
        <f>IF(AM764="","",IFERROR(IF(入力!I764="",INDEX(設定!$D$3:$D$100003,MATCH("*"&amp;$AM764&amp;"*",設定!B$3:B$100003,0),0),I764),I764))&amp;""</f>
        <v/>
      </c>
      <c r="AO764" s="22" t="str">
        <f t="shared" si="373"/>
        <v/>
      </c>
      <c r="AP764" s="22" t="str">
        <f t="shared" si="374"/>
        <v/>
      </c>
      <c r="AQ764" s="22" t="str">
        <f>IF(AM764="","",IFERROR(IF(入力!H764="",INDEX(設定!$E$3:$X$100003,MATCH("*"&amp;$AM764&amp;"*",設定!B$3:B$100003,0),MATCH($AK764,設定!$E$1:$X$1,1)),H764),H764))</f>
        <v/>
      </c>
      <c r="AR764" s="23" t="str">
        <f t="shared" si="375"/>
        <v/>
      </c>
      <c r="AS764" s="23" t="str">
        <f>IF(AND(AR764&lt;&gt;"",COUNTIF($AJ$3:AJ764,AJ764)=1),SUMIF($AJ$3:$AR$100003,AJ764,$AR$3:$AR$100003),"")</f>
        <v/>
      </c>
      <c r="AT764" s="23" t="str">
        <f>IF(AND(COUNTIF($AK$3:AK764,AK764)=COUNTIF($AK$3:AK100764,AK764),AK764&lt;&gt;""),SUMIF($AK$3:AK764,AK764,$AR$3:AR764),"")</f>
        <v/>
      </c>
      <c r="AU764" s="125"/>
      <c r="AV764" s="22" t="str">
        <f>IF(COUNT(BA764:BF764)=6,MAX($AV$3:AV763)+1,"")</f>
        <v/>
      </c>
      <c r="AW764" s="22" t="str">
        <f>IF(AX764="","",RANK(AX764,$AX$3:$AX$100003,1)+COUNTIF($AX$3:AX764,AX764)-1)</f>
        <v/>
      </c>
      <c r="AX764" s="22" t="str">
        <f t="shared" si="354"/>
        <v/>
      </c>
      <c r="AY764" s="22" t="str">
        <f>IF(AL764="","",IF(COUNTIF($AL$3:AL764,AL764)=1,1+MAX($AY$3:AY763),INDEX($AY$3:AY763,MATCH(AL764,$AL$3:AL764,0),0)))</f>
        <v/>
      </c>
      <c r="AZ764" s="22" t="str">
        <f>IF(AM764="","",IF(COUNTIF($AM$3:AM764,AM764)=1,1+MAX($AZ$3:AZ763),INDEX($AZ$3:AZ763,MATCH(AM764,$AM$3:AM764,0),0)))</f>
        <v/>
      </c>
      <c r="BA764" s="79" t="str">
        <f t="shared" si="355"/>
        <v/>
      </c>
      <c r="BB764" s="79" t="str">
        <f t="shared" si="356"/>
        <v/>
      </c>
      <c r="BC764" s="22" t="str">
        <f>IF($AL764="","",IF(COUNTIF(AL764,"*"&amp;BC$1&amp;"*"),COUNTIF(AL$3:AL764,"*"&amp;BC$1&amp;"*"),""))</f>
        <v/>
      </c>
      <c r="BD764" s="22" t="str">
        <f>IF($AL764="","",IF(COUNTIF(AM764,"*"&amp;BD$1&amp;"*"),COUNTIF(AM$3:AM764,"*"&amp;BD$1&amp;"*"),""))</f>
        <v/>
      </c>
      <c r="BE764" s="22" t="str">
        <f>IF($AL764="","",IF(COUNTIF(AN764,"*"&amp;BE$1&amp;"*"),COUNTIF(AN$3:AN764,"*"&amp;BE$1&amp;"*"),""))</f>
        <v/>
      </c>
      <c r="BF764" s="22" t="str">
        <f>IF($AL764="","",IF(COUNTIF(AO764,"*"&amp;BF$1&amp;"*"),COUNTIF(AO$3:AO764,"*"&amp;BF$1&amp;"*"),""))</f>
        <v/>
      </c>
      <c r="BG764" s="83" t="str">
        <f t="shared" si="357"/>
        <v/>
      </c>
      <c r="BH764" s="22" t="str">
        <f t="shared" si="358"/>
        <v/>
      </c>
      <c r="BI764" s="22" t="str">
        <f t="shared" si="359"/>
        <v/>
      </c>
      <c r="BK764" s="22" t="str">
        <f>IF($BK$1&gt;=1+MAX($BK$3:BK763),1+MAX($BK$3:BK763),"")</f>
        <v/>
      </c>
      <c r="BL764" s="22" t="str">
        <f t="shared" si="381"/>
        <v/>
      </c>
      <c r="BM764" s="22" t="str">
        <f t="shared" si="381"/>
        <v/>
      </c>
      <c r="BN764" s="22" t="str">
        <f t="shared" si="381"/>
        <v/>
      </c>
      <c r="BO764" s="22" t="str">
        <f t="shared" si="381"/>
        <v/>
      </c>
      <c r="BP764" s="22" t="str">
        <f t="shared" si="381"/>
        <v/>
      </c>
      <c r="BQ764" s="22" t="str">
        <f t="shared" si="381"/>
        <v/>
      </c>
      <c r="BR764" s="22" t="str">
        <f t="shared" si="381"/>
        <v/>
      </c>
      <c r="BS764" s="22" t="str">
        <f t="shared" si="381"/>
        <v/>
      </c>
      <c r="BT764" s="22" t="str">
        <f t="shared" si="381"/>
        <v/>
      </c>
      <c r="BU764" s="22" t="str">
        <f t="shared" si="381"/>
        <v/>
      </c>
      <c r="BV764" s="22" t="str">
        <f t="shared" si="381"/>
        <v/>
      </c>
    </row>
    <row r="765" spans="2:74" ht="30" customHeight="1" x14ac:dyDescent="0.2">
      <c r="B765" s="75"/>
      <c r="C765" s="75"/>
      <c r="D765" s="77"/>
      <c r="E765" s="49"/>
      <c r="F765" s="49"/>
      <c r="G765" s="50"/>
      <c r="H765" s="51"/>
      <c r="I765" s="50"/>
      <c r="J765" s="53"/>
      <c r="K765" s="55" t="str">
        <f t="shared" si="360"/>
        <v/>
      </c>
      <c r="L765" s="50" t="str">
        <f t="shared" si="361"/>
        <v/>
      </c>
      <c r="M765" s="50" t="str">
        <f t="shared" si="362"/>
        <v/>
      </c>
      <c r="N765" s="72" t="str">
        <f t="shared" si="363"/>
        <v/>
      </c>
      <c r="O765" s="72" t="str">
        <f t="shared" si="364"/>
        <v/>
      </c>
      <c r="P765" s="51" t="str">
        <f t="shared" si="365"/>
        <v/>
      </c>
      <c r="Q765" s="21"/>
      <c r="R765" s="68" t="str">
        <f t="shared" si="366"/>
        <v/>
      </c>
      <c r="S765" s="51" t="str">
        <f t="shared" si="367"/>
        <v/>
      </c>
      <c r="T765" s="24"/>
      <c r="U765" s="7" t="str">
        <f t="shared" si="352"/>
        <v/>
      </c>
      <c r="V765" s="8" t="str">
        <f t="shared" si="368"/>
        <v/>
      </c>
      <c r="W765" s="21"/>
      <c r="X765" s="14" t="str">
        <f t="shared" si="353"/>
        <v/>
      </c>
      <c r="Y765" s="14" t="str">
        <f t="shared" si="369"/>
        <v/>
      </c>
      <c r="Z765" s="8" t="str">
        <f t="shared" si="370"/>
        <v/>
      </c>
      <c r="AA765" s="24"/>
      <c r="AB765" s="4" t="str">
        <f>IF(B765="","",COUNT(B$3:B765))</f>
        <v/>
      </c>
      <c r="AC765" s="4" t="str">
        <f>IF(C765="","",COUNT(C$3:C765))</f>
        <v/>
      </c>
      <c r="AD765" s="4" t="str">
        <f>IF(D765="","",COUNT(D$3:D765))</f>
        <v/>
      </c>
      <c r="AE765" s="22" t="str">
        <f>IF(E765="","",COUNTA($E$3:E765))</f>
        <v/>
      </c>
      <c r="AF765" s="60" t="str">
        <f>IF(B765="",IF(OR($C765&lt;&gt;"",$D765&lt;&gt;"",$E765&lt;&gt;"",$F765&lt;&gt;""),INDEX(AF$3:AF764,MATCH(MAX(AB$3:AB764),AB$3:AB764,0),0),""),B765)</f>
        <v/>
      </c>
      <c r="AG765" s="60" t="str">
        <f>IF(C765="",IF(OR($B765&lt;&gt;"",$D765&lt;&gt;"",$E765&lt;&gt;"",$F765&lt;&gt;""),INDEX(AG$3:AG764,MATCH(MAX(AC$3:AC764),AC$3:AC764,0),0),""),C765)</f>
        <v/>
      </c>
      <c r="AH765" s="60" t="str">
        <f>IF(D765="",IF(OR($B765&lt;&gt;"",$C765&lt;&gt;"",$E765&lt;&gt;"",$F765&lt;&gt;""),INDEX(AH$3:AH764,MATCH(MAX(AD$3:AD764),AD$3:AD764,0),0),""),D765)</f>
        <v/>
      </c>
      <c r="AI765" s="19" t="str">
        <f t="shared" si="371"/>
        <v/>
      </c>
      <c r="AJ765" s="22" t="str">
        <f>IF(AK765="","",$AK765&amp;"@"&amp;AL765&amp;IF(AL765="","","@"&amp;COUNTIF($AI$3:AI765,AL765)))</f>
        <v/>
      </c>
      <c r="AK765" s="45" t="str">
        <f t="shared" si="372"/>
        <v/>
      </c>
      <c r="AL765" s="5" t="str">
        <f>IF(AI765="",IF(AND(F765&lt;&gt;"",E765=""),INDEX($AI$3:AI764,MATCH(MAX($AE$3:AE764),$AE$3:AE764,0),0),""),AI765)</f>
        <v/>
      </c>
      <c r="AM765" s="22" t="str">
        <f>IF(入力!F765="","",IFERROR(INDEX(設定!$B$3:$B$100003,IFERROR(MATCH("*"&amp;$F765&amp;"*",設定!B$3:B$100003,0),MATCH("*"&amp;$F765&amp;"*",設定!C$3:C$100003,0)),0),入力!F765))&amp;""</f>
        <v/>
      </c>
      <c r="AN765" s="22" t="str">
        <f>IF(AM765="","",IFERROR(IF(入力!I765="",INDEX(設定!$D$3:$D$100003,MATCH("*"&amp;$AM765&amp;"*",設定!B$3:B$100003,0),0),I765),I765))&amp;""</f>
        <v/>
      </c>
      <c r="AO765" s="22" t="str">
        <f t="shared" si="373"/>
        <v/>
      </c>
      <c r="AP765" s="22" t="str">
        <f t="shared" si="374"/>
        <v/>
      </c>
      <c r="AQ765" s="22" t="str">
        <f>IF(AM765="","",IFERROR(IF(入力!H765="",INDEX(設定!$E$3:$X$100003,MATCH("*"&amp;$AM765&amp;"*",設定!B$3:B$100003,0),MATCH($AK765,設定!$E$1:$X$1,1)),H765),H765))</f>
        <v/>
      </c>
      <c r="AR765" s="23" t="str">
        <f t="shared" si="375"/>
        <v/>
      </c>
      <c r="AS765" s="23" t="str">
        <f>IF(AND(AR765&lt;&gt;"",COUNTIF($AJ$3:AJ765,AJ765)=1),SUMIF($AJ$3:$AR$100003,AJ765,$AR$3:$AR$100003),"")</f>
        <v/>
      </c>
      <c r="AT765" s="23" t="str">
        <f>IF(AND(COUNTIF($AK$3:AK765,AK765)=COUNTIF($AK$3:AK100765,AK765),AK765&lt;&gt;""),SUMIF($AK$3:AK765,AK765,$AR$3:AR765),"")</f>
        <v/>
      </c>
      <c r="AU765" s="125"/>
      <c r="AV765" s="22" t="str">
        <f>IF(COUNT(BA765:BF765)=6,MAX($AV$3:AV764)+1,"")</f>
        <v/>
      </c>
      <c r="AW765" s="22" t="str">
        <f>IF(AX765="","",RANK(AX765,$AX$3:$AX$100003,1)+COUNTIF($AX$3:AX765,AX765)-1)</f>
        <v/>
      </c>
      <c r="AX765" s="22" t="str">
        <f t="shared" si="354"/>
        <v/>
      </c>
      <c r="AY765" s="22" t="str">
        <f>IF(AL765="","",IF(COUNTIF($AL$3:AL765,AL765)=1,1+MAX($AY$3:AY764),INDEX($AY$3:AY764,MATCH(AL765,$AL$3:AL765,0),0)))</f>
        <v/>
      </c>
      <c r="AZ765" s="22" t="str">
        <f>IF(AM765="","",IF(COUNTIF($AM$3:AM765,AM765)=1,1+MAX($AZ$3:AZ764),INDEX($AZ$3:AZ764,MATCH(AM765,$AM$3:AM765,0),0)))</f>
        <v/>
      </c>
      <c r="BA765" s="79" t="str">
        <f t="shared" si="355"/>
        <v/>
      </c>
      <c r="BB765" s="79" t="str">
        <f t="shared" si="356"/>
        <v/>
      </c>
      <c r="BC765" s="22" t="str">
        <f>IF($AL765="","",IF(COUNTIF(AL765,"*"&amp;BC$1&amp;"*"),COUNTIF(AL$3:AL765,"*"&amp;BC$1&amp;"*"),""))</f>
        <v/>
      </c>
      <c r="BD765" s="22" t="str">
        <f>IF($AL765="","",IF(COUNTIF(AM765,"*"&amp;BD$1&amp;"*"),COUNTIF(AM$3:AM765,"*"&amp;BD$1&amp;"*"),""))</f>
        <v/>
      </c>
      <c r="BE765" s="22" t="str">
        <f>IF($AL765="","",IF(COUNTIF(AN765,"*"&amp;BE$1&amp;"*"),COUNTIF(AN$3:AN765,"*"&amp;BE$1&amp;"*"),""))</f>
        <v/>
      </c>
      <c r="BF765" s="22" t="str">
        <f>IF($AL765="","",IF(COUNTIF(AO765,"*"&amp;BF$1&amp;"*"),COUNTIF(AO$3:AO765,"*"&amp;BF$1&amp;"*"),""))</f>
        <v/>
      </c>
      <c r="BG765" s="83" t="str">
        <f t="shared" si="357"/>
        <v/>
      </c>
      <c r="BH765" s="22" t="str">
        <f t="shared" si="358"/>
        <v/>
      </c>
      <c r="BI765" s="22" t="str">
        <f t="shared" si="359"/>
        <v/>
      </c>
      <c r="BK765" s="22" t="str">
        <f>IF($BK$1&gt;=1+MAX($BK$3:BK764),1+MAX($BK$3:BK764),"")</f>
        <v/>
      </c>
      <c r="BL765" s="22" t="str">
        <f t="shared" si="381"/>
        <v/>
      </c>
      <c r="BM765" s="22" t="str">
        <f t="shared" si="381"/>
        <v/>
      </c>
      <c r="BN765" s="22" t="str">
        <f t="shared" si="381"/>
        <v/>
      </c>
      <c r="BO765" s="22" t="str">
        <f t="shared" si="381"/>
        <v/>
      </c>
      <c r="BP765" s="22" t="str">
        <f t="shared" si="381"/>
        <v/>
      </c>
      <c r="BQ765" s="22" t="str">
        <f t="shared" si="381"/>
        <v/>
      </c>
      <c r="BR765" s="22" t="str">
        <f t="shared" si="381"/>
        <v/>
      </c>
      <c r="BS765" s="22" t="str">
        <f t="shared" si="381"/>
        <v/>
      </c>
      <c r="BT765" s="22" t="str">
        <f t="shared" si="381"/>
        <v/>
      </c>
      <c r="BU765" s="22" t="str">
        <f t="shared" si="381"/>
        <v/>
      </c>
      <c r="BV765" s="22" t="str">
        <f t="shared" si="381"/>
        <v/>
      </c>
    </row>
    <row r="766" spans="2:74" ht="30" customHeight="1" x14ac:dyDescent="0.2">
      <c r="B766" s="75"/>
      <c r="C766" s="75"/>
      <c r="D766" s="77"/>
      <c r="E766" s="49"/>
      <c r="F766" s="49"/>
      <c r="G766" s="50"/>
      <c r="H766" s="51"/>
      <c r="I766" s="50"/>
      <c r="J766" s="53"/>
      <c r="K766" s="55" t="str">
        <f t="shared" si="360"/>
        <v/>
      </c>
      <c r="L766" s="50" t="str">
        <f t="shared" si="361"/>
        <v/>
      </c>
      <c r="M766" s="50" t="str">
        <f t="shared" si="362"/>
        <v/>
      </c>
      <c r="N766" s="72" t="str">
        <f t="shared" si="363"/>
        <v/>
      </c>
      <c r="O766" s="72" t="str">
        <f t="shared" si="364"/>
        <v/>
      </c>
      <c r="P766" s="51" t="str">
        <f t="shared" si="365"/>
        <v/>
      </c>
      <c r="Q766" s="21"/>
      <c r="R766" s="68" t="str">
        <f t="shared" si="366"/>
        <v/>
      </c>
      <c r="S766" s="51" t="str">
        <f t="shared" si="367"/>
        <v/>
      </c>
      <c r="T766" s="24"/>
      <c r="U766" s="7" t="str">
        <f t="shared" si="352"/>
        <v/>
      </c>
      <c r="V766" s="8" t="str">
        <f t="shared" si="368"/>
        <v/>
      </c>
      <c r="W766" s="21"/>
      <c r="X766" s="14" t="str">
        <f t="shared" si="353"/>
        <v/>
      </c>
      <c r="Y766" s="14" t="str">
        <f t="shared" si="369"/>
        <v/>
      </c>
      <c r="Z766" s="8" t="str">
        <f t="shared" si="370"/>
        <v/>
      </c>
      <c r="AA766" s="24"/>
      <c r="AB766" s="4" t="str">
        <f>IF(B766="","",COUNT(B$3:B766))</f>
        <v/>
      </c>
      <c r="AC766" s="4" t="str">
        <f>IF(C766="","",COUNT(C$3:C766))</f>
        <v/>
      </c>
      <c r="AD766" s="4" t="str">
        <f>IF(D766="","",COUNT(D$3:D766))</f>
        <v/>
      </c>
      <c r="AE766" s="22" t="str">
        <f>IF(E766="","",COUNTA($E$3:E766))</f>
        <v/>
      </c>
      <c r="AF766" s="60" t="str">
        <f>IF(B766="",IF(OR($C766&lt;&gt;"",$D766&lt;&gt;"",$E766&lt;&gt;"",$F766&lt;&gt;""),INDEX(AF$3:AF765,MATCH(MAX(AB$3:AB765),AB$3:AB765,0),0),""),B766)</f>
        <v/>
      </c>
      <c r="AG766" s="60" t="str">
        <f>IF(C766="",IF(OR($B766&lt;&gt;"",$D766&lt;&gt;"",$E766&lt;&gt;"",$F766&lt;&gt;""),INDEX(AG$3:AG765,MATCH(MAX(AC$3:AC765),AC$3:AC765,0),0),""),C766)</f>
        <v/>
      </c>
      <c r="AH766" s="60" t="str">
        <f>IF(D766="",IF(OR($B766&lt;&gt;"",$C766&lt;&gt;"",$E766&lt;&gt;"",$F766&lt;&gt;""),INDEX(AH$3:AH765,MATCH(MAX(AD$3:AD765),AD$3:AD765,0),0),""),D766)</f>
        <v/>
      </c>
      <c r="AI766" s="19" t="str">
        <f t="shared" si="371"/>
        <v/>
      </c>
      <c r="AJ766" s="22" t="str">
        <f>IF(AK766="","",$AK766&amp;"@"&amp;AL766&amp;IF(AL766="","","@"&amp;COUNTIF($AI$3:AI766,AL766)))</f>
        <v/>
      </c>
      <c r="AK766" s="45" t="str">
        <f t="shared" si="372"/>
        <v/>
      </c>
      <c r="AL766" s="5" t="str">
        <f>IF(AI766="",IF(AND(F766&lt;&gt;"",E766=""),INDEX($AI$3:AI765,MATCH(MAX($AE$3:AE765),$AE$3:AE765,0),0),""),AI766)</f>
        <v/>
      </c>
      <c r="AM766" s="22" t="str">
        <f>IF(入力!F766="","",IFERROR(INDEX(設定!$B$3:$B$100003,IFERROR(MATCH("*"&amp;$F766&amp;"*",設定!B$3:B$100003,0),MATCH("*"&amp;$F766&amp;"*",設定!C$3:C$100003,0)),0),入力!F766))&amp;""</f>
        <v/>
      </c>
      <c r="AN766" s="22" t="str">
        <f>IF(AM766="","",IFERROR(IF(入力!I766="",INDEX(設定!$D$3:$D$100003,MATCH("*"&amp;$AM766&amp;"*",設定!B$3:B$100003,0),0),I766),I766))&amp;""</f>
        <v/>
      </c>
      <c r="AO766" s="22" t="str">
        <f t="shared" si="373"/>
        <v/>
      </c>
      <c r="AP766" s="22" t="str">
        <f t="shared" si="374"/>
        <v/>
      </c>
      <c r="AQ766" s="22" t="str">
        <f>IF(AM766="","",IFERROR(IF(入力!H766="",INDEX(設定!$E$3:$X$100003,MATCH("*"&amp;$AM766&amp;"*",設定!B$3:B$100003,0),MATCH($AK766,設定!$E$1:$X$1,1)),H766),H766))</f>
        <v/>
      </c>
      <c r="AR766" s="23" t="str">
        <f t="shared" si="375"/>
        <v/>
      </c>
      <c r="AS766" s="23" t="str">
        <f>IF(AND(AR766&lt;&gt;"",COUNTIF($AJ$3:AJ766,AJ766)=1),SUMIF($AJ$3:$AR$100003,AJ766,$AR$3:$AR$100003),"")</f>
        <v/>
      </c>
      <c r="AT766" s="23" t="str">
        <f>IF(AND(COUNTIF($AK$3:AK766,AK766)=COUNTIF($AK$3:AK100766,AK766),AK766&lt;&gt;""),SUMIF($AK$3:AK766,AK766,$AR$3:AR766),"")</f>
        <v/>
      </c>
      <c r="AU766" s="125"/>
      <c r="AV766" s="22" t="str">
        <f>IF(COUNT(BA766:BF766)=6,MAX($AV$3:AV765)+1,"")</f>
        <v/>
      </c>
      <c r="AW766" s="22" t="str">
        <f>IF(AX766="","",RANK(AX766,$AX$3:$AX$100003,1)+COUNTIF($AX$3:AX766,AX766)-1)</f>
        <v/>
      </c>
      <c r="AX766" s="22" t="str">
        <f t="shared" si="354"/>
        <v/>
      </c>
      <c r="AY766" s="22" t="str">
        <f>IF(AL766="","",IF(COUNTIF($AL$3:AL766,AL766)=1,1+MAX($AY$3:AY765),INDEX($AY$3:AY765,MATCH(AL766,$AL$3:AL766,0),0)))</f>
        <v/>
      </c>
      <c r="AZ766" s="22" t="str">
        <f>IF(AM766="","",IF(COUNTIF($AM$3:AM766,AM766)=1,1+MAX($AZ$3:AZ765),INDEX($AZ$3:AZ765,MATCH(AM766,$AM$3:AM766,0),0)))</f>
        <v/>
      </c>
      <c r="BA766" s="79" t="str">
        <f t="shared" si="355"/>
        <v/>
      </c>
      <c r="BB766" s="79" t="str">
        <f t="shared" si="356"/>
        <v/>
      </c>
      <c r="BC766" s="22" t="str">
        <f>IF($AL766="","",IF(COUNTIF(AL766,"*"&amp;BC$1&amp;"*"),COUNTIF(AL$3:AL766,"*"&amp;BC$1&amp;"*"),""))</f>
        <v/>
      </c>
      <c r="BD766" s="22" t="str">
        <f>IF($AL766="","",IF(COUNTIF(AM766,"*"&amp;BD$1&amp;"*"),COUNTIF(AM$3:AM766,"*"&amp;BD$1&amp;"*"),""))</f>
        <v/>
      </c>
      <c r="BE766" s="22" t="str">
        <f>IF($AL766="","",IF(COUNTIF(AN766,"*"&amp;BE$1&amp;"*"),COUNTIF(AN$3:AN766,"*"&amp;BE$1&amp;"*"),""))</f>
        <v/>
      </c>
      <c r="BF766" s="22" t="str">
        <f>IF($AL766="","",IF(COUNTIF(AO766,"*"&amp;BF$1&amp;"*"),COUNTIF(AO$3:AO766,"*"&amp;BF$1&amp;"*"),""))</f>
        <v/>
      </c>
      <c r="BG766" s="83" t="str">
        <f t="shared" si="357"/>
        <v/>
      </c>
      <c r="BH766" s="22" t="str">
        <f t="shared" si="358"/>
        <v/>
      </c>
      <c r="BI766" s="22" t="str">
        <f t="shared" si="359"/>
        <v/>
      </c>
      <c r="BK766" s="22" t="str">
        <f>IF($BK$1&gt;=1+MAX($BK$3:BK765),1+MAX($BK$3:BK765),"")</f>
        <v/>
      </c>
      <c r="BL766" s="22" t="str">
        <f t="shared" si="381"/>
        <v/>
      </c>
      <c r="BM766" s="22" t="str">
        <f t="shared" si="381"/>
        <v/>
      </c>
      <c r="BN766" s="22" t="str">
        <f t="shared" si="381"/>
        <v/>
      </c>
      <c r="BO766" s="22" t="str">
        <f t="shared" si="381"/>
        <v/>
      </c>
      <c r="BP766" s="22" t="str">
        <f t="shared" si="381"/>
        <v/>
      </c>
      <c r="BQ766" s="22" t="str">
        <f t="shared" si="381"/>
        <v/>
      </c>
      <c r="BR766" s="22" t="str">
        <f t="shared" si="381"/>
        <v/>
      </c>
      <c r="BS766" s="22" t="str">
        <f t="shared" si="381"/>
        <v/>
      </c>
      <c r="BT766" s="22" t="str">
        <f t="shared" si="381"/>
        <v/>
      </c>
      <c r="BU766" s="22" t="str">
        <f t="shared" si="381"/>
        <v/>
      </c>
      <c r="BV766" s="22" t="str">
        <f t="shared" si="381"/>
        <v/>
      </c>
    </row>
    <row r="767" spans="2:74" ht="30" customHeight="1" x14ac:dyDescent="0.2">
      <c r="B767" s="75"/>
      <c r="C767" s="75"/>
      <c r="D767" s="77"/>
      <c r="E767" s="49"/>
      <c r="F767" s="49"/>
      <c r="G767" s="50"/>
      <c r="H767" s="51"/>
      <c r="I767" s="50"/>
      <c r="J767" s="53"/>
      <c r="K767" s="55" t="str">
        <f t="shared" si="360"/>
        <v/>
      </c>
      <c r="L767" s="50" t="str">
        <f t="shared" si="361"/>
        <v/>
      </c>
      <c r="M767" s="50" t="str">
        <f t="shared" si="362"/>
        <v/>
      </c>
      <c r="N767" s="72" t="str">
        <f t="shared" si="363"/>
        <v/>
      </c>
      <c r="O767" s="72" t="str">
        <f t="shared" si="364"/>
        <v/>
      </c>
      <c r="P767" s="51" t="str">
        <f t="shared" si="365"/>
        <v/>
      </c>
      <c r="Q767" s="21"/>
      <c r="R767" s="68" t="str">
        <f t="shared" si="366"/>
        <v/>
      </c>
      <c r="S767" s="51" t="str">
        <f t="shared" si="367"/>
        <v/>
      </c>
      <c r="T767" s="24"/>
      <c r="U767" s="7" t="str">
        <f t="shared" si="352"/>
        <v/>
      </c>
      <c r="V767" s="8" t="str">
        <f t="shared" si="368"/>
        <v/>
      </c>
      <c r="W767" s="21"/>
      <c r="X767" s="14" t="str">
        <f t="shared" si="353"/>
        <v/>
      </c>
      <c r="Y767" s="14" t="str">
        <f t="shared" si="369"/>
        <v/>
      </c>
      <c r="Z767" s="8" t="str">
        <f t="shared" si="370"/>
        <v/>
      </c>
      <c r="AA767" s="24"/>
      <c r="AB767" s="4" t="str">
        <f>IF(B767="","",COUNT(B$3:B767))</f>
        <v/>
      </c>
      <c r="AC767" s="4" t="str">
        <f>IF(C767="","",COUNT(C$3:C767))</f>
        <v/>
      </c>
      <c r="AD767" s="4" t="str">
        <f>IF(D767="","",COUNT(D$3:D767))</f>
        <v/>
      </c>
      <c r="AE767" s="22" t="str">
        <f>IF(E767="","",COUNTA($E$3:E767))</f>
        <v/>
      </c>
      <c r="AF767" s="60" t="str">
        <f>IF(B767="",IF(OR($C767&lt;&gt;"",$D767&lt;&gt;"",$E767&lt;&gt;"",$F767&lt;&gt;""),INDEX(AF$3:AF766,MATCH(MAX(AB$3:AB766),AB$3:AB766,0),0),""),B767)</f>
        <v/>
      </c>
      <c r="AG767" s="60" t="str">
        <f>IF(C767="",IF(OR($B767&lt;&gt;"",$D767&lt;&gt;"",$E767&lt;&gt;"",$F767&lt;&gt;""),INDEX(AG$3:AG766,MATCH(MAX(AC$3:AC766),AC$3:AC766,0),0),""),C767)</f>
        <v/>
      </c>
      <c r="AH767" s="60" t="str">
        <f>IF(D767="",IF(OR($B767&lt;&gt;"",$C767&lt;&gt;"",$E767&lt;&gt;"",$F767&lt;&gt;""),INDEX(AH$3:AH766,MATCH(MAX(AD$3:AD766),AD$3:AD766,0),0),""),D767)</f>
        <v/>
      </c>
      <c r="AI767" s="19" t="str">
        <f t="shared" si="371"/>
        <v/>
      </c>
      <c r="AJ767" s="22" t="str">
        <f>IF(AK767="","",$AK767&amp;"@"&amp;AL767&amp;IF(AL767="","","@"&amp;COUNTIF($AI$3:AI767,AL767)))</f>
        <v/>
      </c>
      <c r="AK767" s="45" t="str">
        <f t="shared" si="372"/>
        <v/>
      </c>
      <c r="AL767" s="5" t="str">
        <f>IF(AI767="",IF(AND(F767&lt;&gt;"",E767=""),INDEX($AI$3:AI766,MATCH(MAX($AE$3:AE766),$AE$3:AE766,0),0),""),AI767)</f>
        <v/>
      </c>
      <c r="AM767" s="22" t="str">
        <f>IF(入力!F767="","",IFERROR(INDEX(設定!$B$3:$B$100003,IFERROR(MATCH("*"&amp;$F767&amp;"*",設定!B$3:B$100003,0),MATCH("*"&amp;$F767&amp;"*",設定!C$3:C$100003,0)),0),入力!F767))&amp;""</f>
        <v/>
      </c>
      <c r="AN767" s="22" t="str">
        <f>IF(AM767="","",IFERROR(IF(入力!I767="",INDEX(設定!$D$3:$D$100003,MATCH("*"&amp;$AM767&amp;"*",設定!B$3:B$100003,0),0),I767),I767))&amp;""</f>
        <v/>
      </c>
      <c r="AO767" s="22" t="str">
        <f t="shared" si="373"/>
        <v/>
      </c>
      <c r="AP767" s="22" t="str">
        <f t="shared" si="374"/>
        <v/>
      </c>
      <c r="AQ767" s="22" t="str">
        <f>IF(AM767="","",IFERROR(IF(入力!H767="",INDEX(設定!$E$3:$X$100003,MATCH("*"&amp;$AM767&amp;"*",設定!B$3:B$100003,0),MATCH($AK767,設定!$E$1:$X$1,1)),H767),H767))</f>
        <v/>
      </c>
      <c r="AR767" s="23" t="str">
        <f t="shared" si="375"/>
        <v/>
      </c>
      <c r="AS767" s="23" t="str">
        <f>IF(AND(AR767&lt;&gt;"",COUNTIF($AJ$3:AJ767,AJ767)=1),SUMIF($AJ$3:$AR$100003,AJ767,$AR$3:$AR$100003),"")</f>
        <v/>
      </c>
      <c r="AT767" s="23" t="str">
        <f>IF(AND(COUNTIF($AK$3:AK767,AK767)=COUNTIF($AK$3:AK100767,AK767),AK767&lt;&gt;""),SUMIF($AK$3:AK767,AK767,$AR$3:AR767),"")</f>
        <v/>
      </c>
      <c r="AU767" s="125"/>
      <c r="AV767" s="22" t="str">
        <f>IF(COUNT(BA767:BF767)=6,MAX($AV$3:AV766)+1,"")</f>
        <v/>
      </c>
      <c r="AW767" s="22" t="str">
        <f>IF(AX767="","",RANK(AX767,$AX$3:$AX$100003,1)+COUNTIF($AX$3:AX767,AX767)-1)</f>
        <v/>
      </c>
      <c r="AX767" s="22" t="str">
        <f t="shared" si="354"/>
        <v/>
      </c>
      <c r="AY767" s="22" t="str">
        <f>IF(AL767="","",IF(COUNTIF($AL$3:AL767,AL767)=1,1+MAX($AY$3:AY766),INDEX($AY$3:AY766,MATCH(AL767,$AL$3:AL767,0),0)))</f>
        <v/>
      </c>
      <c r="AZ767" s="22" t="str">
        <f>IF(AM767="","",IF(COUNTIF($AM$3:AM767,AM767)=1,1+MAX($AZ$3:AZ766),INDEX($AZ$3:AZ766,MATCH(AM767,$AM$3:AM767,0),0)))</f>
        <v/>
      </c>
      <c r="BA767" s="79" t="str">
        <f t="shared" si="355"/>
        <v/>
      </c>
      <c r="BB767" s="79" t="str">
        <f t="shared" si="356"/>
        <v/>
      </c>
      <c r="BC767" s="22" t="str">
        <f>IF($AL767="","",IF(COUNTIF(AL767,"*"&amp;BC$1&amp;"*"),COUNTIF(AL$3:AL767,"*"&amp;BC$1&amp;"*"),""))</f>
        <v/>
      </c>
      <c r="BD767" s="22" t="str">
        <f>IF($AL767="","",IF(COUNTIF(AM767,"*"&amp;BD$1&amp;"*"),COUNTIF(AM$3:AM767,"*"&amp;BD$1&amp;"*"),""))</f>
        <v/>
      </c>
      <c r="BE767" s="22" t="str">
        <f>IF($AL767="","",IF(COUNTIF(AN767,"*"&amp;BE$1&amp;"*"),COUNTIF(AN$3:AN767,"*"&amp;BE$1&amp;"*"),""))</f>
        <v/>
      </c>
      <c r="BF767" s="22" t="str">
        <f>IF($AL767="","",IF(COUNTIF(AO767,"*"&amp;BF$1&amp;"*"),COUNTIF(AO$3:AO767,"*"&amp;BF$1&amp;"*"),""))</f>
        <v/>
      </c>
      <c r="BG767" s="83" t="str">
        <f t="shared" si="357"/>
        <v/>
      </c>
      <c r="BH767" s="22" t="str">
        <f t="shared" si="358"/>
        <v/>
      </c>
      <c r="BI767" s="22" t="str">
        <f t="shared" si="359"/>
        <v/>
      </c>
      <c r="BK767" s="22" t="str">
        <f>IF($BK$1&gt;=1+MAX($BK$3:BK766),1+MAX($BK$3:BK766),"")</f>
        <v/>
      </c>
      <c r="BL767" s="22" t="str">
        <f t="shared" si="381"/>
        <v/>
      </c>
      <c r="BM767" s="22" t="str">
        <f t="shared" si="381"/>
        <v/>
      </c>
      <c r="BN767" s="22" t="str">
        <f t="shared" si="381"/>
        <v/>
      </c>
      <c r="BO767" s="22" t="str">
        <f t="shared" si="381"/>
        <v/>
      </c>
      <c r="BP767" s="22" t="str">
        <f t="shared" si="381"/>
        <v/>
      </c>
      <c r="BQ767" s="22" t="str">
        <f t="shared" si="381"/>
        <v/>
      </c>
      <c r="BR767" s="22" t="str">
        <f t="shared" si="381"/>
        <v/>
      </c>
      <c r="BS767" s="22" t="str">
        <f t="shared" si="381"/>
        <v/>
      </c>
      <c r="BT767" s="22" t="str">
        <f t="shared" si="381"/>
        <v/>
      </c>
      <c r="BU767" s="22" t="str">
        <f t="shared" si="381"/>
        <v/>
      </c>
      <c r="BV767" s="22" t="str">
        <f t="shared" si="381"/>
        <v/>
      </c>
    </row>
    <row r="768" spans="2:74" ht="30" customHeight="1" x14ac:dyDescent="0.2">
      <c r="B768" s="75"/>
      <c r="C768" s="75"/>
      <c r="D768" s="77"/>
      <c r="E768" s="49"/>
      <c r="F768" s="49"/>
      <c r="G768" s="50"/>
      <c r="H768" s="51"/>
      <c r="I768" s="50"/>
      <c r="J768" s="53"/>
      <c r="K768" s="55" t="str">
        <f t="shared" si="360"/>
        <v/>
      </c>
      <c r="L768" s="50" t="str">
        <f t="shared" si="361"/>
        <v/>
      </c>
      <c r="M768" s="50" t="str">
        <f t="shared" si="362"/>
        <v/>
      </c>
      <c r="N768" s="72" t="str">
        <f t="shared" si="363"/>
        <v/>
      </c>
      <c r="O768" s="72" t="str">
        <f t="shared" si="364"/>
        <v/>
      </c>
      <c r="P768" s="51" t="str">
        <f t="shared" si="365"/>
        <v/>
      </c>
      <c r="Q768" s="21"/>
      <c r="R768" s="68" t="str">
        <f t="shared" si="366"/>
        <v/>
      </c>
      <c r="S768" s="51" t="str">
        <f t="shared" si="367"/>
        <v/>
      </c>
      <c r="T768" s="24"/>
      <c r="U768" s="7" t="str">
        <f t="shared" si="352"/>
        <v/>
      </c>
      <c r="V768" s="8" t="str">
        <f t="shared" si="368"/>
        <v/>
      </c>
      <c r="W768" s="21"/>
      <c r="X768" s="14" t="str">
        <f t="shared" si="353"/>
        <v/>
      </c>
      <c r="Y768" s="14" t="str">
        <f t="shared" si="369"/>
        <v/>
      </c>
      <c r="Z768" s="8" t="str">
        <f t="shared" si="370"/>
        <v/>
      </c>
      <c r="AA768" s="24"/>
      <c r="AB768" s="4" t="str">
        <f>IF(B768="","",COUNT(B$3:B768))</f>
        <v/>
      </c>
      <c r="AC768" s="4" t="str">
        <f>IF(C768="","",COUNT(C$3:C768))</f>
        <v/>
      </c>
      <c r="AD768" s="4" t="str">
        <f>IF(D768="","",COUNT(D$3:D768))</f>
        <v/>
      </c>
      <c r="AE768" s="22" t="str">
        <f>IF(E768="","",COUNTA($E$3:E768))</f>
        <v/>
      </c>
      <c r="AF768" s="60" t="str">
        <f>IF(B768="",IF(OR($C768&lt;&gt;"",$D768&lt;&gt;"",$E768&lt;&gt;"",$F768&lt;&gt;""),INDEX(AF$3:AF767,MATCH(MAX(AB$3:AB767),AB$3:AB767,0),0),""),B768)</f>
        <v/>
      </c>
      <c r="AG768" s="60" t="str">
        <f>IF(C768="",IF(OR($B768&lt;&gt;"",$D768&lt;&gt;"",$E768&lt;&gt;"",$F768&lt;&gt;""),INDEX(AG$3:AG767,MATCH(MAX(AC$3:AC767),AC$3:AC767,0),0),""),C768)</f>
        <v/>
      </c>
      <c r="AH768" s="60" t="str">
        <f>IF(D768="",IF(OR($B768&lt;&gt;"",$C768&lt;&gt;"",$E768&lt;&gt;"",$F768&lt;&gt;""),INDEX(AH$3:AH767,MATCH(MAX(AD$3:AD767),AD$3:AD767,0),0),""),D768)</f>
        <v/>
      </c>
      <c r="AI768" s="19" t="str">
        <f t="shared" si="371"/>
        <v/>
      </c>
      <c r="AJ768" s="22" t="str">
        <f>IF(AK768="","",$AK768&amp;"@"&amp;AL768&amp;IF(AL768="","","@"&amp;COUNTIF($AI$3:AI768,AL768)))</f>
        <v/>
      </c>
      <c r="AK768" s="45" t="str">
        <f t="shared" si="372"/>
        <v/>
      </c>
      <c r="AL768" s="5" t="str">
        <f>IF(AI768="",IF(AND(F768&lt;&gt;"",E768=""),INDEX($AI$3:AI767,MATCH(MAX($AE$3:AE767),$AE$3:AE767,0),0),""),AI768)</f>
        <v/>
      </c>
      <c r="AM768" s="22" t="str">
        <f>IF(入力!F768="","",IFERROR(INDEX(設定!$B$3:$B$100003,IFERROR(MATCH("*"&amp;$F768&amp;"*",設定!B$3:B$100003,0),MATCH("*"&amp;$F768&amp;"*",設定!C$3:C$100003,0)),0),入力!F768))&amp;""</f>
        <v/>
      </c>
      <c r="AN768" s="22" t="str">
        <f>IF(AM768="","",IFERROR(IF(入力!I768="",INDEX(設定!$D$3:$D$100003,MATCH("*"&amp;$AM768&amp;"*",設定!B$3:B$100003,0),0),I768),I768))&amp;""</f>
        <v/>
      </c>
      <c r="AO768" s="22" t="str">
        <f t="shared" si="373"/>
        <v/>
      </c>
      <c r="AP768" s="22" t="str">
        <f t="shared" si="374"/>
        <v/>
      </c>
      <c r="AQ768" s="22" t="str">
        <f>IF(AM768="","",IFERROR(IF(入力!H768="",INDEX(設定!$E$3:$X$100003,MATCH("*"&amp;$AM768&amp;"*",設定!B$3:B$100003,0),MATCH($AK768,設定!$E$1:$X$1,1)),H768),H768))</f>
        <v/>
      </c>
      <c r="AR768" s="23" t="str">
        <f t="shared" si="375"/>
        <v/>
      </c>
      <c r="AS768" s="23" t="str">
        <f>IF(AND(AR768&lt;&gt;"",COUNTIF($AJ$3:AJ768,AJ768)=1),SUMIF($AJ$3:$AR$100003,AJ768,$AR$3:$AR$100003),"")</f>
        <v/>
      </c>
      <c r="AT768" s="23" t="str">
        <f>IF(AND(COUNTIF($AK$3:AK768,AK768)=COUNTIF($AK$3:AK100768,AK768),AK768&lt;&gt;""),SUMIF($AK$3:AK768,AK768,$AR$3:AR768),"")</f>
        <v/>
      </c>
      <c r="AU768" s="125"/>
      <c r="AV768" s="22" t="str">
        <f>IF(COUNT(BA768:BF768)=6,MAX($AV$3:AV767)+1,"")</f>
        <v/>
      </c>
      <c r="AW768" s="22" t="str">
        <f>IF(AX768="","",RANK(AX768,$AX$3:$AX$100003,1)+COUNTIF($AX$3:AX768,AX768)-1)</f>
        <v/>
      </c>
      <c r="AX768" s="22" t="str">
        <f t="shared" si="354"/>
        <v/>
      </c>
      <c r="AY768" s="22" t="str">
        <f>IF(AL768="","",IF(COUNTIF($AL$3:AL768,AL768)=1,1+MAX($AY$3:AY767),INDEX($AY$3:AY767,MATCH(AL768,$AL$3:AL768,0),0)))</f>
        <v/>
      </c>
      <c r="AZ768" s="22" t="str">
        <f>IF(AM768="","",IF(COUNTIF($AM$3:AM768,AM768)=1,1+MAX($AZ$3:AZ767),INDEX($AZ$3:AZ767,MATCH(AM768,$AM$3:AM768,0),0)))</f>
        <v/>
      </c>
      <c r="BA768" s="79" t="str">
        <f t="shared" si="355"/>
        <v/>
      </c>
      <c r="BB768" s="79" t="str">
        <f t="shared" si="356"/>
        <v/>
      </c>
      <c r="BC768" s="22" t="str">
        <f>IF($AL768="","",IF(COUNTIF(AL768,"*"&amp;BC$1&amp;"*"),COUNTIF(AL$3:AL768,"*"&amp;BC$1&amp;"*"),""))</f>
        <v/>
      </c>
      <c r="BD768" s="22" t="str">
        <f>IF($AL768="","",IF(COUNTIF(AM768,"*"&amp;BD$1&amp;"*"),COUNTIF(AM$3:AM768,"*"&amp;BD$1&amp;"*"),""))</f>
        <v/>
      </c>
      <c r="BE768" s="22" t="str">
        <f>IF($AL768="","",IF(COUNTIF(AN768,"*"&amp;BE$1&amp;"*"),COUNTIF(AN$3:AN768,"*"&amp;BE$1&amp;"*"),""))</f>
        <v/>
      </c>
      <c r="BF768" s="22" t="str">
        <f>IF($AL768="","",IF(COUNTIF(AO768,"*"&amp;BF$1&amp;"*"),COUNTIF(AO$3:AO768,"*"&amp;BF$1&amp;"*"),""))</f>
        <v/>
      </c>
      <c r="BG768" s="83" t="str">
        <f t="shared" si="357"/>
        <v/>
      </c>
      <c r="BH768" s="22" t="str">
        <f t="shared" si="358"/>
        <v/>
      </c>
      <c r="BI768" s="22" t="str">
        <f t="shared" si="359"/>
        <v/>
      </c>
      <c r="BK768" s="22" t="str">
        <f>IF($BK$1&gt;=1+MAX($BK$3:BK767),1+MAX($BK$3:BK767),"")</f>
        <v/>
      </c>
      <c r="BL768" s="22" t="str">
        <f t="shared" si="381"/>
        <v/>
      </c>
      <c r="BM768" s="22" t="str">
        <f t="shared" si="381"/>
        <v/>
      </c>
      <c r="BN768" s="22" t="str">
        <f t="shared" si="381"/>
        <v/>
      </c>
      <c r="BO768" s="22" t="str">
        <f t="shared" si="381"/>
        <v/>
      </c>
      <c r="BP768" s="22" t="str">
        <f t="shared" si="381"/>
        <v/>
      </c>
      <c r="BQ768" s="22" t="str">
        <f t="shared" si="381"/>
        <v/>
      </c>
      <c r="BR768" s="22" t="str">
        <f t="shared" si="381"/>
        <v/>
      </c>
      <c r="BS768" s="22" t="str">
        <f t="shared" si="381"/>
        <v/>
      </c>
      <c r="BT768" s="22" t="str">
        <f t="shared" si="381"/>
        <v/>
      </c>
      <c r="BU768" s="22" t="str">
        <f t="shared" si="381"/>
        <v/>
      </c>
      <c r="BV768" s="22" t="str">
        <f t="shared" si="381"/>
        <v/>
      </c>
    </row>
    <row r="769" spans="2:74" ht="30" customHeight="1" x14ac:dyDescent="0.2">
      <c r="B769" s="75"/>
      <c r="C769" s="75"/>
      <c r="D769" s="77"/>
      <c r="E769" s="49"/>
      <c r="F769" s="49"/>
      <c r="G769" s="50"/>
      <c r="H769" s="51"/>
      <c r="I769" s="50"/>
      <c r="J769" s="53"/>
      <c r="K769" s="55" t="str">
        <f t="shared" si="360"/>
        <v/>
      </c>
      <c r="L769" s="50" t="str">
        <f t="shared" si="361"/>
        <v/>
      </c>
      <c r="M769" s="50" t="str">
        <f t="shared" si="362"/>
        <v/>
      </c>
      <c r="N769" s="72" t="str">
        <f t="shared" si="363"/>
        <v/>
      </c>
      <c r="O769" s="72" t="str">
        <f t="shared" si="364"/>
        <v/>
      </c>
      <c r="P769" s="51" t="str">
        <f t="shared" si="365"/>
        <v/>
      </c>
      <c r="Q769" s="21"/>
      <c r="R769" s="68" t="str">
        <f t="shared" si="366"/>
        <v/>
      </c>
      <c r="S769" s="51" t="str">
        <f t="shared" si="367"/>
        <v/>
      </c>
      <c r="T769" s="24"/>
      <c r="U769" s="7" t="str">
        <f t="shared" si="352"/>
        <v/>
      </c>
      <c r="V769" s="8" t="str">
        <f t="shared" si="368"/>
        <v/>
      </c>
      <c r="W769" s="21"/>
      <c r="X769" s="14" t="str">
        <f t="shared" si="353"/>
        <v/>
      </c>
      <c r="Y769" s="14" t="str">
        <f t="shared" si="369"/>
        <v/>
      </c>
      <c r="Z769" s="8" t="str">
        <f t="shared" si="370"/>
        <v/>
      </c>
      <c r="AA769" s="24"/>
      <c r="AB769" s="4" t="str">
        <f>IF(B769="","",COUNT(B$3:B769))</f>
        <v/>
      </c>
      <c r="AC769" s="4" t="str">
        <f>IF(C769="","",COUNT(C$3:C769))</f>
        <v/>
      </c>
      <c r="AD769" s="4" t="str">
        <f>IF(D769="","",COUNT(D$3:D769))</f>
        <v/>
      </c>
      <c r="AE769" s="22" t="str">
        <f>IF(E769="","",COUNTA($E$3:E769))</f>
        <v/>
      </c>
      <c r="AF769" s="60" t="str">
        <f>IF(B769="",IF(OR($C769&lt;&gt;"",$D769&lt;&gt;"",$E769&lt;&gt;"",$F769&lt;&gt;""),INDEX(AF$3:AF768,MATCH(MAX(AB$3:AB768),AB$3:AB768,0),0),""),B769)</f>
        <v/>
      </c>
      <c r="AG769" s="60" t="str">
        <f>IF(C769="",IF(OR($B769&lt;&gt;"",$D769&lt;&gt;"",$E769&lt;&gt;"",$F769&lt;&gt;""),INDEX(AG$3:AG768,MATCH(MAX(AC$3:AC768),AC$3:AC768,0),0),""),C769)</f>
        <v/>
      </c>
      <c r="AH769" s="60" t="str">
        <f>IF(D769="",IF(OR($B769&lt;&gt;"",$C769&lt;&gt;"",$E769&lt;&gt;"",$F769&lt;&gt;""),INDEX(AH$3:AH768,MATCH(MAX(AD$3:AD768),AD$3:AD768,0),0),""),D769)</f>
        <v/>
      </c>
      <c r="AI769" s="19" t="str">
        <f t="shared" si="371"/>
        <v/>
      </c>
      <c r="AJ769" s="22" t="str">
        <f>IF(AK769="","",$AK769&amp;"@"&amp;AL769&amp;IF(AL769="","","@"&amp;COUNTIF($AI$3:AI769,AL769)))</f>
        <v/>
      </c>
      <c r="AK769" s="45" t="str">
        <f t="shared" si="372"/>
        <v/>
      </c>
      <c r="AL769" s="5" t="str">
        <f>IF(AI769="",IF(AND(F769&lt;&gt;"",E769=""),INDEX($AI$3:AI768,MATCH(MAX($AE$3:AE768),$AE$3:AE768,0),0),""),AI769)</f>
        <v/>
      </c>
      <c r="AM769" s="22" t="str">
        <f>IF(入力!F769="","",IFERROR(INDEX(設定!$B$3:$B$100003,IFERROR(MATCH("*"&amp;$F769&amp;"*",設定!B$3:B$100003,0),MATCH("*"&amp;$F769&amp;"*",設定!C$3:C$100003,0)),0),入力!F769))&amp;""</f>
        <v/>
      </c>
      <c r="AN769" s="22" t="str">
        <f>IF(AM769="","",IFERROR(IF(入力!I769="",INDEX(設定!$D$3:$D$100003,MATCH("*"&amp;$AM769&amp;"*",設定!B$3:B$100003,0),0),I769),I769))&amp;""</f>
        <v/>
      </c>
      <c r="AO769" s="22" t="str">
        <f t="shared" si="373"/>
        <v/>
      </c>
      <c r="AP769" s="22" t="str">
        <f t="shared" si="374"/>
        <v/>
      </c>
      <c r="AQ769" s="22" t="str">
        <f>IF(AM769="","",IFERROR(IF(入力!H769="",INDEX(設定!$E$3:$X$100003,MATCH("*"&amp;$AM769&amp;"*",設定!B$3:B$100003,0),MATCH($AK769,設定!$E$1:$X$1,1)),H769),H769))</f>
        <v/>
      </c>
      <c r="AR769" s="23" t="str">
        <f t="shared" si="375"/>
        <v/>
      </c>
      <c r="AS769" s="23" t="str">
        <f>IF(AND(AR769&lt;&gt;"",COUNTIF($AJ$3:AJ769,AJ769)=1),SUMIF($AJ$3:$AR$100003,AJ769,$AR$3:$AR$100003),"")</f>
        <v/>
      </c>
      <c r="AT769" s="23" t="str">
        <f>IF(AND(COUNTIF($AK$3:AK769,AK769)=COUNTIF($AK$3:AK100769,AK769),AK769&lt;&gt;""),SUMIF($AK$3:AK769,AK769,$AR$3:AR769),"")</f>
        <v/>
      </c>
      <c r="AU769" s="125"/>
      <c r="AV769" s="22" t="str">
        <f>IF(COUNT(BA769:BF769)=6,MAX($AV$3:AV768)+1,"")</f>
        <v/>
      </c>
      <c r="AW769" s="22" t="str">
        <f>IF(AX769="","",RANK(AX769,$AX$3:$AX$100003,1)+COUNTIF($AX$3:AX769,AX769)-1)</f>
        <v/>
      </c>
      <c r="AX769" s="22" t="str">
        <f t="shared" si="354"/>
        <v/>
      </c>
      <c r="AY769" s="22" t="str">
        <f>IF(AL769="","",IF(COUNTIF($AL$3:AL769,AL769)=1,1+MAX($AY$3:AY768),INDEX($AY$3:AY768,MATCH(AL769,$AL$3:AL769,0),0)))</f>
        <v/>
      </c>
      <c r="AZ769" s="22" t="str">
        <f>IF(AM769="","",IF(COUNTIF($AM$3:AM769,AM769)=1,1+MAX($AZ$3:AZ768),INDEX($AZ$3:AZ768,MATCH(AM769,$AM$3:AM769,0),0)))</f>
        <v/>
      </c>
      <c r="BA769" s="79" t="str">
        <f t="shared" si="355"/>
        <v/>
      </c>
      <c r="BB769" s="79" t="str">
        <f t="shared" si="356"/>
        <v/>
      </c>
      <c r="BC769" s="22" t="str">
        <f>IF($AL769="","",IF(COUNTIF(AL769,"*"&amp;BC$1&amp;"*"),COUNTIF(AL$3:AL769,"*"&amp;BC$1&amp;"*"),""))</f>
        <v/>
      </c>
      <c r="BD769" s="22" t="str">
        <f>IF($AL769="","",IF(COUNTIF(AM769,"*"&amp;BD$1&amp;"*"),COUNTIF(AM$3:AM769,"*"&amp;BD$1&amp;"*"),""))</f>
        <v/>
      </c>
      <c r="BE769" s="22" t="str">
        <f>IF($AL769="","",IF(COUNTIF(AN769,"*"&amp;BE$1&amp;"*"),COUNTIF(AN$3:AN769,"*"&amp;BE$1&amp;"*"),""))</f>
        <v/>
      </c>
      <c r="BF769" s="22" t="str">
        <f>IF($AL769="","",IF(COUNTIF(AO769,"*"&amp;BF$1&amp;"*"),COUNTIF(AO$3:AO769,"*"&amp;BF$1&amp;"*"),""))</f>
        <v/>
      </c>
      <c r="BG769" s="83" t="str">
        <f t="shared" si="357"/>
        <v/>
      </c>
      <c r="BH769" s="22" t="str">
        <f t="shared" si="358"/>
        <v/>
      </c>
      <c r="BI769" s="22" t="str">
        <f t="shared" si="359"/>
        <v/>
      </c>
      <c r="BK769" s="22" t="str">
        <f>IF($BK$1&gt;=1+MAX($BK$3:BK768),1+MAX($BK$3:BK768),"")</f>
        <v/>
      </c>
      <c r="BL769" s="22" t="str">
        <f t="shared" si="381"/>
        <v/>
      </c>
      <c r="BM769" s="22" t="str">
        <f t="shared" si="381"/>
        <v/>
      </c>
      <c r="BN769" s="22" t="str">
        <f t="shared" si="381"/>
        <v/>
      </c>
      <c r="BO769" s="22" t="str">
        <f t="shared" si="381"/>
        <v/>
      </c>
      <c r="BP769" s="22" t="str">
        <f t="shared" si="381"/>
        <v/>
      </c>
      <c r="BQ769" s="22" t="str">
        <f t="shared" si="381"/>
        <v/>
      </c>
      <c r="BR769" s="22" t="str">
        <f t="shared" si="381"/>
        <v/>
      </c>
      <c r="BS769" s="22" t="str">
        <f t="shared" si="381"/>
        <v/>
      </c>
      <c r="BT769" s="22" t="str">
        <f t="shared" si="381"/>
        <v/>
      </c>
      <c r="BU769" s="22" t="str">
        <f t="shared" si="381"/>
        <v/>
      </c>
      <c r="BV769" s="22" t="str">
        <f t="shared" si="381"/>
        <v/>
      </c>
    </row>
    <row r="770" spans="2:74" ht="30" customHeight="1" x14ac:dyDescent="0.2">
      <c r="B770" s="75"/>
      <c r="C770" s="75"/>
      <c r="D770" s="77"/>
      <c r="E770" s="49"/>
      <c r="F770" s="49"/>
      <c r="G770" s="50"/>
      <c r="H770" s="51"/>
      <c r="I770" s="50"/>
      <c r="J770" s="53"/>
      <c r="K770" s="55" t="str">
        <f t="shared" si="360"/>
        <v/>
      </c>
      <c r="L770" s="50" t="str">
        <f t="shared" si="361"/>
        <v/>
      </c>
      <c r="M770" s="50" t="str">
        <f t="shared" si="362"/>
        <v/>
      </c>
      <c r="N770" s="72" t="str">
        <f t="shared" si="363"/>
        <v/>
      </c>
      <c r="O770" s="72" t="str">
        <f t="shared" si="364"/>
        <v/>
      </c>
      <c r="P770" s="51" t="str">
        <f t="shared" si="365"/>
        <v/>
      </c>
      <c r="Q770" s="21"/>
      <c r="R770" s="68" t="str">
        <f t="shared" si="366"/>
        <v/>
      </c>
      <c r="S770" s="51" t="str">
        <f t="shared" si="367"/>
        <v/>
      </c>
      <c r="T770" s="24"/>
      <c r="U770" s="7" t="str">
        <f t="shared" si="352"/>
        <v/>
      </c>
      <c r="V770" s="8" t="str">
        <f t="shared" si="368"/>
        <v/>
      </c>
      <c r="W770" s="21"/>
      <c r="X770" s="14" t="str">
        <f t="shared" si="353"/>
        <v/>
      </c>
      <c r="Y770" s="14" t="str">
        <f t="shared" si="369"/>
        <v/>
      </c>
      <c r="Z770" s="8" t="str">
        <f t="shared" si="370"/>
        <v/>
      </c>
      <c r="AA770" s="24"/>
      <c r="AB770" s="4" t="str">
        <f>IF(B770="","",COUNT(B$3:B770))</f>
        <v/>
      </c>
      <c r="AC770" s="4" t="str">
        <f>IF(C770="","",COUNT(C$3:C770))</f>
        <v/>
      </c>
      <c r="AD770" s="4" t="str">
        <f>IF(D770="","",COUNT(D$3:D770))</f>
        <v/>
      </c>
      <c r="AE770" s="22" t="str">
        <f>IF(E770="","",COUNTA($E$3:E770))</f>
        <v/>
      </c>
      <c r="AF770" s="60" t="str">
        <f>IF(B770="",IF(OR($C770&lt;&gt;"",$D770&lt;&gt;"",$E770&lt;&gt;"",$F770&lt;&gt;""),INDEX(AF$3:AF769,MATCH(MAX(AB$3:AB769),AB$3:AB769,0),0),""),B770)</f>
        <v/>
      </c>
      <c r="AG770" s="60" t="str">
        <f>IF(C770="",IF(OR($B770&lt;&gt;"",$D770&lt;&gt;"",$E770&lt;&gt;"",$F770&lt;&gt;""),INDEX(AG$3:AG769,MATCH(MAX(AC$3:AC769),AC$3:AC769,0),0),""),C770)</f>
        <v/>
      </c>
      <c r="AH770" s="60" t="str">
        <f>IF(D770="",IF(OR($B770&lt;&gt;"",$C770&lt;&gt;"",$E770&lt;&gt;"",$F770&lt;&gt;""),INDEX(AH$3:AH769,MATCH(MAX(AD$3:AD769),AD$3:AD769,0),0),""),D770)</f>
        <v/>
      </c>
      <c r="AI770" s="19" t="str">
        <f t="shared" si="371"/>
        <v/>
      </c>
      <c r="AJ770" s="22" t="str">
        <f>IF(AK770="","",$AK770&amp;"@"&amp;AL770&amp;IF(AL770="","","@"&amp;COUNTIF($AI$3:AI770,AL770)))</f>
        <v/>
      </c>
      <c r="AK770" s="45" t="str">
        <f t="shared" si="372"/>
        <v/>
      </c>
      <c r="AL770" s="5" t="str">
        <f>IF(AI770="",IF(AND(F770&lt;&gt;"",E770=""),INDEX($AI$3:AI769,MATCH(MAX($AE$3:AE769),$AE$3:AE769,0),0),""),AI770)</f>
        <v/>
      </c>
      <c r="AM770" s="22" t="str">
        <f>IF(入力!F770="","",IFERROR(INDEX(設定!$B$3:$B$100003,IFERROR(MATCH("*"&amp;$F770&amp;"*",設定!B$3:B$100003,0),MATCH("*"&amp;$F770&amp;"*",設定!C$3:C$100003,0)),0),入力!F770))&amp;""</f>
        <v/>
      </c>
      <c r="AN770" s="22" t="str">
        <f>IF(AM770="","",IFERROR(IF(入力!I770="",INDEX(設定!$D$3:$D$100003,MATCH("*"&amp;$AM770&amp;"*",設定!B$3:B$100003,0),0),I770),I770))&amp;""</f>
        <v/>
      </c>
      <c r="AO770" s="22" t="str">
        <f t="shared" si="373"/>
        <v/>
      </c>
      <c r="AP770" s="22" t="str">
        <f t="shared" si="374"/>
        <v/>
      </c>
      <c r="AQ770" s="22" t="str">
        <f>IF(AM770="","",IFERROR(IF(入力!H770="",INDEX(設定!$E$3:$X$100003,MATCH("*"&amp;$AM770&amp;"*",設定!B$3:B$100003,0),MATCH($AK770,設定!$E$1:$X$1,1)),H770),H770))</f>
        <v/>
      </c>
      <c r="AR770" s="23" t="str">
        <f t="shared" si="375"/>
        <v/>
      </c>
      <c r="AS770" s="23" t="str">
        <f>IF(AND(AR770&lt;&gt;"",COUNTIF($AJ$3:AJ770,AJ770)=1),SUMIF($AJ$3:$AR$100003,AJ770,$AR$3:$AR$100003),"")</f>
        <v/>
      </c>
      <c r="AT770" s="23" t="str">
        <f>IF(AND(COUNTIF($AK$3:AK770,AK770)=COUNTIF($AK$3:AK100770,AK770),AK770&lt;&gt;""),SUMIF($AK$3:AK770,AK770,$AR$3:AR770),"")</f>
        <v/>
      </c>
      <c r="AU770" s="125"/>
      <c r="AV770" s="22" t="str">
        <f>IF(COUNT(BA770:BF770)=6,MAX($AV$3:AV769)+1,"")</f>
        <v/>
      </c>
      <c r="AW770" s="22" t="str">
        <f>IF(AX770="","",RANK(AX770,$AX$3:$AX$100003,1)+COUNTIF($AX$3:AX770,AX770)-1)</f>
        <v/>
      </c>
      <c r="AX770" s="22" t="str">
        <f t="shared" si="354"/>
        <v/>
      </c>
      <c r="AY770" s="22" t="str">
        <f>IF(AL770="","",IF(COUNTIF($AL$3:AL770,AL770)=1,1+MAX($AY$3:AY769),INDEX($AY$3:AY769,MATCH(AL770,$AL$3:AL770,0),0)))</f>
        <v/>
      </c>
      <c r="AZ770" s="22" t="str">
        <f>IF(AM770="","",IF(COUNTIF($AM$3:AM770,AM770)=1,1+MAX($AZ$3:AZ769),INDEX($AZ$3:AZ769,MATCH(AM770,$AM$3:AM770,0),0)))</f>
        <v/>
      </c>
      <c r="BA770" s="79" t="str">
        <f t="shared" si="355"/>
        <v/>
      </c>
      <c r="BB770" s="79" t="str">
        <f t="shared" si="356"/>
        <v/>
      </c>
      <c r="BC770" s="22" t="str">
        <f>IF($AL770="","",IF(COUNTIF(AL770,"*"&amp;BC$1&amp;"*"),COUNTIF(AL$3:AL770,"*"&amp;BC$1&amp;"*"),""))</f>
        <v/>
      </c>
      <c r="BD770" s="22" t="str">
        <f>IF($AL770="","",IF(COUNTIF(AM770,"*"&amp;BD$1&amp;"*"),COUNTIF(AM$3:AM770,"*"&amp;BD$1&amp;"*"),""))</f>
        <v/>
      </c>
      <c r="BE770" s="22" t="str">
        <f>IF($AL770="","",IF(COUNTIF(AN770,"*"&amp;BE$1&amp;"*"),COUNTIF(AN$3:AN770,"*"&amp;BE$1&amp;"*"),""))</f>
        <v/>
      </c>
      <c r="BF770" s="22" t="str">
        <f>IF($AL770="","",IF(COUNTIF(AO770,"*"&amp;BF$1&amp;"*"),COUNTIF(AO$3:AO770,"*"&amp;BF$1&amp;"*"),""))</f>
        <v/>
      </c>
      <c r="BG770" s="83" t="str">
        <f t="shared" si="357"/>
        <v/>
      </c>
      <c r="BH770" s="22" t="str">
        <f t="shared" si="358"/>
        <v/>
      </c>
      <c r="BI770" s="22" t="str">
        <f t="shared" si="359"/>
        <v/>
      </c>
      <c r="BK770" s="22" t="str">
        <f>IF($BK$1&gt;=1+MAX($BK$3:BK769),1+MAX($BK$3:BK769),"")</f>
        <v/>
      </c>
      <c r="BL770" s="22" t="str">
        <f t="shared" si="381"/>
        <v/>
      </c>
      <c r="BM770" s="22" t="str">
        <f t="shared" si="381"/>
        <v/>
      </c>
      <c r="BN770" s="22" t="str">
        <f t="shared" si="381"/>
        <v/>
      </c>
      <c r="BO770" s="22" t="str">
        <f t="shared" si="381"/>
        <v/>
      </c>
      <c r="BP770" s="22" t="str">
        <f t="shared" si="381"/>
        <v/>
      </c>
      <c r="BQ770" s="22" t="str">
        <f t="shared" si="381"/>
        <v/>
      </c>
      <c r="BR770" s="22" t="str">
        <f t="shared" si="381"/>
        <v/>
      </c>
      <c r="BS770" s="22" t="str">
        <f t="shared" si="381"/>
        <v/>
      </c>
      <c r="BT770" s="22" t="str">
        <f t="shared" si="381"/>
        <v/>
      </c>
      <c r="BU770" s="22" t="str">
        <f t="shared" si="381"/>
        <v/>
      </c>
      <c r="BV770" s="22" t="str">
        <f t="shared" si="381"/>
        <v/>
      </c>
    </row>
    <row r="771" spans="2:74" ht="30" customHeight="1" x14ac:dyDescent="0.2">
      <c r="B771" s="75"/>
      <c r="C771" s="75"/>
      <c r="D771" s="77"/>
      <c r="E771" s="49"/>
      <c r="F771" s="49"/>
      <c r="G771" s="50"/>
      <c r="H771" s="51"/>
      <c r="I771" s="50"/>
      <c r="J771" s="53"/>
      <c r="K771" s="55" t="str">
        <f t="shared" si="360"/>
        <v/>
      </c>
      <c r="L771" s="50" t="str">
        <f t="shared" si="361"/>
        <v/>
      </c>
      <c r="M771" s="50" t="str">
        <f t="shared" si="362"/>
        <v/>
      </c>
      <c r="N771" s="72" t="str">
        <f t="shared" si="363"/>
        <v/>
      </c>
      <c r="O771" s="72" t="str">
        <f t="shared" si="364"/>
        <v/>
      </c>
      <c r="P771" s="51" t="str">
        <f t="shared" si="365"/>
        <v/>
      </c>
      <c r="Q771" s="21"/>
      <c r="R771" s="68" t="str">
        <f t="shared" si="366"/>
        <v/>
      </c>
      <c r="S771" s="51" t="str">
        <f t="shared" si="367"/>
        <v/>
      </c>
      <c r="T771" s="24"/>
      <c r="U771" s="7" t="str">
        <f t="shared" ref="U771:U834" si="382">IFERROR(INDEX($AL$3:$AL$100003,MATCH(ROW()-ROW($U$2),$AY$3:$AY$100003,0),0),"")</f>
        <v/>
      </c>
      <c r="V771" s="8" t="str">
        <f t="shared" si="368"/>
        <v/>
      </c>
      <c r="W771" s="21"/>
      <c r="X771" s="14" t="str">
        <f t="shared" ref="X771:X834" si="383">IFERROR(INDEX($AM$3:$AM$100003,MATCH(ROW()-ROW($X$2),$AZ$3:$AZ$100003,0),0),"")</f>
        <v/>
      </c>
      <c r="Y771" s="14" t="str">
        <f t="shared" si="369"/>
        <v/>
      </c>
      <c r="Z771" s="8" t="str">
        <f t="shared" si="370"/>
        <v/>
      </c>
      <c r="AA771" s="24"/>
      <c r="AB771" s="4" t="str">
        <f>IF(B771="","",COUNT(B$3:B771))</f>
        <v/>
      </c>
      <c r="AC771" s="4" t="str">
        <f>IF(C771="","",COUNT(C$3:C771))</f>
        <v/>
      </c>
      <c r="AD771" s="4" t="str">
        <f>IF(D771="","",COUNT(D$3:D771))</f>
        <v/>
      </c>
      <c r="AE771" s="22" t="str">
        <f>IF(E771="","",COUNTA($E$3:E771))</f>
        <v/>
      </c>
      <c r="AF771" s="60" t="str">
        <f>IF(B771="",IF(OR($C771&lt;&gt;"",$D771&lt;&gt;"",$E771&lt;&gt;"",$F771&lt;&gt;""),INDEX(AF$3:AF770,MATCH(MAX(AB$3:AB770),AB$3:AB770,0),0),""),B771)</f>
        <v/>
      </c>
      <c r="AG771" s="60" t="str">
        <f>IF(C771="",IF(OR($B771&lt;&gt;"",$D771&lt;&gt;"",$E771&lt;&gt;"",$F771&lt;&gt;""),INDEX(AG$3:AG770,MATCH(MAX(AC$3:AC770),AC$3:AC770,0),0),""),C771)</f>
        <v/>
      </c>
      <c r="AH771" s="60" t="str">
        <f>IF(D771="",IF(OR($B771&lt;&gt;"",$C771&lt;&gt;"",$E771&lt;&gt;"",$F771&lt;&gt;""),INDEX(AH$3:AH770,MATCH(MAX(AD$3:AD770),AD$3:AD770,0),0),""),D771)</f>
        <v/>
      </c>
      <c r="AI771" s="19" t="str">
        <f t="shared" si="371"/>
        <v/>
      </c>
      <c r="AJ771" s="22" t="str">
        <f>IF(AK771="","",$AK771&amp;"@"&amp;AL771&amp;IF(AL771="","","@"&amp;COUNTIF($AI$3:AI771,AL771)))</f>
        <v/>
      </c>
      <c r="AK771" s="45" t="str">
        <f t="shared" si="372"/>
        <v/>
      </c>
      <c r="AL771" s="5" t="str">
        <f>IF(AI771="",IF(AND(F771&lt;&gt;"",E771=""),INDEX($AI$3:AI770,MATCH(MAX($AE$3:AE770),$AE$3:AE770,0),0),""),AI771)</f>
        <v/>
      </c>
      <c r="AM771" s="22" t="str">
        <f>IF(入力!F771="","",IFERROR(INDEX(設定!$B$3:$B$100003,IFERROR(MATCH("*"&amp;$F771&amp;"*",設定!B$3:B$100003,0),MATCH("*"&amp;$F771&amp;"*",設定!C$3:C$100003,0)),0),入力!F771))&amp;""</f>
        <v/>
      </c>
      <c r="AN771" s="22" t="str">
        <f>IF(AM771="","",IFERROR(IF(入力!I771="",INDEX(設定!$D$3:$D$100003,MATCH("*"&amp;$AM771&amp;"*",設定!B$3:B$100003,0),0),I771),I771))&amp;""</f>
        <v/>
      </c>
      <c r="AO771" s="22" t="str">
        <f t="shared" si="373"/>
        <v/>
      </c>
      <c r="AP771" s="22" t="str">
        <f t="shared" si="374"/>
        <v/>
      </c>
      <c r="AQ771" s="22" t="str">
        <f>IF(AM771="","",IFERROR(IF(入力!H771="",INDEX(設定!$E$3:$X$100003,MATCH("*"&amp;$AM771&amp;"*",設定!B$3:B$100003,0),MATCH($AK771,設定!$E$1:$X$1,1)),H771),H771))</f>
        <v/>
      </c>
      <c r="AR771" s="23" t="str">
        <f t="shared" si="375"/>
        <v/>
      </c>
      <c r="AS771" s="23" t="str">
        <f>IF(AND(AR771&lt;&gt;"",COUNTIF($AJ$3:AJ771,AJ771)=1),SUMIF($AJ$3:$AR$100003,AJ771,$AR$3:$AR$100003),"")</f>
        <v/>
      </c>
      <c r="AT771" s="23" t="str">
        <f>IF(AND(COUNTIF($AK$3:AK771,AK771)=COUNTIF($AK$3:AK100771,AK771),AK771&lt;&gt;""),SUMIF($AK$3:AK771,AK771,$AR$3:AR771),"")</f>
        <v/>
      </c>
      <c r="AU771" s="125"/>
      <c r="AV771" s="22" t="str">
        <f>IF(COUNT(BA771:BF771)=6,MAX($AV$3:AV770)+1,"")</f>
        <v/>
      </c>
      <c r="AW771" s="22" t="str">
        <f>IF(AX771="","",RANK(AX771,$AX$3:$AX$100003,1)+COUNTIF($AX$3:AX771,AX771)-1)</f>
        <v/>
      </c>
      <c r="AX771" s="22" t="str">
        <f t="shared" ref="AX771:AX834" si="384">IF(OR(AY771="",AV771=""),"",AY771*0.1^LEN(AY771)+AK771)</f>
        <v/>
      </c>
      <c r="AY771" s="22" t="str">
        <f>IF(AL771="","",IF(COUNTIF($AL$3:AL771,AL771)=1,1+MAX($AY$3:AY770),INDEX($AY$3:AY770,MATCH(AL771,$AL$3:AL771,0),0)))</f>
        <v/>
      </c>
      <c r="AZ771" s="22" t="str">
        <f>IF(AM771="","",IF(COUNTIF($AM$3:AM771,AM771)=1,1+MAX($AZ$3:AZ770),INDEX($AZ$3:AZ770,MATCH(AM771,$AM$3:AM771,0),0)))</f>
        <v/>
      </c>
      <c r="BA771" s="79" t="str">
        <f t="shared" ref="BA771:BA834" si="385">IF($BA$1="",IF(AK771="","",AK771),IF(AND(AK771&gt;=$BA$1,AK771&lt;&gt;""),AK771,""))</f>
        <v/>
      </c>
      <c r="BB771" s="79" t="str">
        <f t="shared" ref="BB771:BB834" si="386">IF($BB$1="",IF(AK771="","",AK771),IF(AND(AK771&lt;=$BB$1,AK771&lt;&gt;""),AK771,""))</f>
        <v/>
      </c>
      <c r="BC771" s="22" t="str">
        <f>IF($AL771="","",IF(COUNTIF(AL771,"*"&amp;BC$1&amp;"*"),COUNTIF(AL$3:AL771,"*"&amp;BC$1&amp;"*"),""))</f>
        <v/>
      </c>
      <c r="BD771" s="22" t="str">
        <f>IF($AL771="","",IF(COUNTIF(AM771,"*"&amp;BD$1&amp;"*"),COUNTIF(AM$3:AM771,"*"&amp;BD$1&amp;"*"),""))</f>
        <v/>
      </c>
      <c r="BE771" s="22" t="str">
        <f>IF($AL771="","",IF(COUNTIF(AN771,"*"&amp;BE$1&amp;"*"),COUNTIF(AN$3:AN771,"*"&amp;BE$1&amp;"*"),""))</f>
        <v/>
      </c>
      <c r="BF771" s="22" t="str">
        <f>IF($AL771="","",IF(COUNTIF(AO771,"*"&amp;BF$1&amp;"*"),COUNTIF(AO$3:AO771,"*"&amp;BF$1&amp;"*"),""))</f>
        <v/>
      </c>
      <c r="BG771" s="83" t="str">
        <f t="shared" ref="BG771:BG834" si="387">IF(AP771="","",AP771)</f>
        <v/>
      </c>
      <c r="BH771" s="22" t="str">
        <f t="shared" ref="BH771:BH834" si="388">IF(AQ771="","",AQ771)</f>
        <v/>
      </c>
      <c r="BI771" s="22" t="str">
        <f t="shared" ref="BI771:BI834" si="389">IF(AR771="","",AR771)</f>
        <v/>
      </c>
      <c r="BK771" s="22" t="str">
        <f>IF($BK$1&gt;=1+MAX($BK$3:BK770),1+MAX($BK$3:BK770),"")</f>
        <v/>
      </c>
      <c r="BL771" s="22" t="str">
        <f t="shared" si="381"/>
        <v/>
      </c>
      <c r="BM771" s="22" t="str">
        <f t="shared" si="381"/>
        <v/>
      </c>
      <c r="BN771" s="22" t="str">
        <f t="shared" si="381"/>
        <v/>
      </c>
      <c r="BO771" s="22" t="str">
        <f t="shared" si="381"/>
        <v/>
      </c>
      <c r="BP771" s="22" t="str">
        <f t="shared" si="381"/>
        <v/>
      </c>
      <c r="BQ771" s="22" t="str">
        <f t="shared" si="381"/>
        <v/>
      </c>
      <c r="BR771" s="22" t="str">
        <f t="shared" si="381"/>
        <v/>
      </c>
      <c r="BS771" s="22" t="str">
        <f t="shared" si="381"/>
        <v/>
      </c>
      <c r="BT771" s="22" t="str">
        <f t="shared" si="381"/>
        <v/>
      </c>
      <c r="BU771" s="22" t="str">
        <f t="shared" si="381"/>
        <v/>
      </c>
      <c r="BV771" s="22" t="str">
        <f t="shared" si="381"/>
        <v/>
      </c>
    </row>
    <row r="772" spans="2:74" ht="30" customHeight="1" x14ac:dyDescent="0.2">
      <c r="B772" s="75"/>
      <c r="C772" s="75"/>
      <c r="D772" s="77"/>
      <c r="E772" s="49"/>
      <c r="F772" s="49"/>
      <c r="G772" s="50"/>
      <c r="H772" s="51"/>
      <c r="I772" s="50"/>
      <c r="J772" s="53"/>
      <c r="K772" s="55" t="str">
        <f t="shared" si="360"/>
        <v/>
      </c>
      <c r="L772" s="50" t="str">
        <f t="shared" si="361"/>
        <v/>
      </c>
      <c r="M772" s="50" t="str">
        <f t="shared" si="362"/>
        <v/>
      </c>
      <c r="N772" s="72" t="str">
        <f t="shared" si="363"/>
        <v/>
      </c>
      <c r="O772" s="72" t="str">
        <f t="shared" si="364"/>
        <v/>
      </c>
      <c r="P772" s="51" t="str">
        <f t="shared" si="365"/>
        <v/>
      </c>
      <c r="Q772" s="21"/>
      <c r="R772" s="68" t="str">
        <f t="shared" si="366"/>
        <v/>
      </c>
      <c r="S772" s="51" t="str">
        <f t="shared" si="367"/>
        <v/>
      </c>
      <c r="T772" s="24"/>
      <c r="U772" s="7" t="str">
        <f t="shared" si="382"/>
        <v/>
      </c>
      <c r="V772" s="8" t="str">
        <f t="shared" si="368"/>
        <v/>
      </c>
      <c r="W772" s="21"/>
      <c r="X772" s="14" t="str">
        <f t="shared" si="383"/>
        <v/>
      </c>
      <c r="Y772" s="14" t="str">
        <f t="shared" si="369"/>
        <v/>
      </c>
      <c r="Z772" s="8" t="str">
        <f t="shared" si="370"/>
        <v/>
      </c>
      <c r="AA772" s="24"/>
      <c r="AB772" s="4" t="str">
        <f>IF(B772="","",COUNT(B$3:B772))</f>
        <v/>
      </c>
      <c r="AC772" s="4" t="str">
        <f>IF(C772="","",COUNT(C$3:C772))</f>
        <v/>
      </c>
      <c r="AD772" s="4" t="str">
        <f>IF(D772="","",COUNT(D$3:D772))</f>
        <v/>
      </c>
      <c r="AE772" s="22" t="str">
        <f>IF(E772="","",COUNTA($E$3:E772))</f>
        <v/>
      </c>
      <c r="AF772" s="60" t="str">
        <f>IF(B772="",IF(OR($C772&lt;&gt;"",$D772&lt;&gt;"",$E772&lt;&gt;"",$F772&lt;&gt;""),INDEX(AF$3:AF771,MATCH(MAX(AB$3:AB771),AB$3:AB771,0),0),""),B772)</f>
        <v/>
      </c>
      <c r="AG772" s="60" t="str">
        <f>IF(C772="",IF(OR($B772&lt;&gt;"",$D772&lt;&gt;"",$E772&lt;&gt;"",$F772&lt;&gt;""),INDEX(AG$3:AG771,MATCH(MAX(AC$3:AC771),AC$3:AC771,0),0),""),C772)</f>
        <v/>
      </c>
      <c r="AH772" s="60" t="str">
        <f>IF(D772="",IF(OR($B772&lt;&gt;"",$C772&lt;&gt;"",$E772&lt;&gt;"",$F772&lt;&gt;""),INDEX(AH$3:AH771,MATCH(MAX(AD$3:AD771),AD$3:AD771,0),0),""),D772)</f>
        <v/>
      </c>
      <c r="AI772" s="19" t="str">
        <f t="shared" si="371"/>
        <v/>
      </c>
      <c r="AJ772" s="22" t="str">
        <f>IF(AK772="","",$AK772&amp;"@"&amp;AL772&amp;IF(AL772="","","@"&amp;COUNTIF($AI$3:AI772,AL772)))</f>
        <v/>
      </c>
      <c r="AK772" s="45" t="str">
        <f t="shared" si="372"/>
        <v/>
      </c>
      <c r="AL772" s="5" t="str">
        <f>IF(AI772="",IF(AND(F772&lt;&gt;"",E772=""),INDEX($AI$3:AI771,MATCH(MAX($AE$3:AE771),$AE$3:AE771,0),0),""),AI772)</f>
        <v/>
      </c>
      <c r="AM772" s="22" t="str">
        <f>IF(入力!F772="","",IFERROR(INDEX(設定!$B$3:$B$100003,IFERROR(MATCH("*"&amp;$F772&amp;"*",設定!B$3:B$100003,0),MATCH("*"&amp;$F772&amp;"*",設定!C$3:C$100003,0)),0),入力!F772))&amp;""</f>
        <v/>
      </c>
      <c r="AN772" s="22" t="str">
        <f>IF(AM772="","",IFERROR(IF(入力!I772="",INDEX(設定!$D$3:$D$100003,MATCH("*"&amp;$AM772&amp;"*",設定!B$3:B$100003,0),0),I772),I772))&amp;""</f>
        <v/>
      </c>
      <c r="AO772" s="22" t="str">
        <f t="shared" si="373"/>
        <v/>
      </c>
      <c r="AP772" s="22" t="str">
        <f t="shared" si="374"/>
        <v/>
      </c>
      <c r="AQ772" s="22" t="str">
        <f>IF(AM772="","",IFERROR(IF(入力!H772="",INDEX(設定!$E$3:$X$100003,MATCH("*"&amp;$AM772&amp;"*",設定!B$3:B$100003,0),MATCH($AK772,設定!$E$1:$X$1,1)),H772),H772))</f>
        <v/>
      </c>
      <c r="AR772" s="23" t="str">
        <f t="shared" si="375"/>
        <v/>
      </c>
      <c r="AS772" s="23" t="str">
        <f>IF(AND(AR772&lt;&gt;"",COUNTIF($AJ$3:AJ772,AJ772)=1),SUMIF($AJ$3:$AR$100003,AJ772,$AR$3:$AR$100003),"")</f>
        <v/>
      </c>
      <c r="AT772" s="23" t="str">
        <f>IF(AND(COUNTIF($AK$3:AK772,AK772)=COUNTIF($AK$3:AK100772,AK772),AK772&lt;&gt;""),SUMIF($AK$3:AK772,AK772,$AR$3:AR772),"")</f>
        <v/>
      </c>
      <c r="AU772" s="125"/>
      <c r="AV772" s="22" t="str">
        <f>IF(COUNT(BA772:BF772)=6,MAX($AV$3:AV771)+1,"")</f>
        <v/>
      </c>
      <c r="AW772" s="22" t="str">
        <f>IF(AX772="","",RANK(AX772,$AX$3:$AX$100003,1)+COUNTIF($AX$3:AX772,AX772)-1)</f>
        <v/>
      </c>
      <c r="AX772" s="22" t="str">
        <f t="shared" si="384"/>
        <v/>
      </c>
      <c r="AY772" s="22" t="str">
        <f>IF(AL772="","",IF(COUNTIF($AL$3:AL772,AL772)=1,1+MAX($AY$3:AY771),INDEX($AY$3:AY771,MATCH(AL772,$AL$3:AL772,0),0)))</f>
        <v/>
      </c>
      <c r="AZ772" s="22" t="str">
        <f>IF(AM772="","",IF(COUNTIF($AM$3:AM772,AM772)=1,1+MAX($AZ$3:AZ771),INDEX($AZ$3:AZ771,MATCH(AM772,$AM$3:AM772,0),0)))</f>
        <v/>
      </c>
      <c r="BA772" s="79" t="str">
        <f t="shared" si="385"/>
        <v/>
      </c>
      <c r="BB772" s="79" t="str">
        <f t="shared" si="386"/>
        <v/>
      </c>
      <c r="BC772" s="22" t="str">
        <f>IF($AL772="","",IF(COUNTIF(AL772,"*"&amp;BC$1&amp;"*"),COUNTIF(AL$3:AL772,"*"&amp;BC$1&amp;"*"),""))</f>
        <v/>
      </c>
      <c r="BD772" s="22" t="str">
        <f>IF($AL772="","",IF(COUNTIF(AM772,"*"&amp;BD$1&amp;"*"),COUNTIF(AM$3:AM772,"*"&amp;BD$1&amp;"*"),""))</f>
        <v/>
      </c>
      <c r="BE772" s="22" t="str">
        <f>IF($AL772="","",IF(COUNTIF(AN772,"*"&amp;BE$1&amp;"*"),COUNTIF(AN$3:AN772,"*"&amp;BE$1&amp;"*"),""))</f>
        <v/>
      </c>
      <c r="BF772" s="22" t="str">
        <f>IF($AL772="","",IF(COUNTIF(AO772,"*"&amp;BF$1&amp;"*"),COUNTIF(AO$3:AO772,"*"&amp;BF$1&amp;"*"),""))</f>
        <v/>
      </c>
      <c r="BG772" s="83" t="str">
        <f t="shared" si="387"/>
        <v/>
      </c>
      <c r="BH772" s="22" t="str">
        <f t="shared" si="388"/>
        <v/>
      </c>
      <c r="BI772" s="22" t="str">
        <f t="shared" si="389"/>
        <v/>
      </c>
      <c r="BK772" s="22" t="str">
        <f>IF($BK$1&gt;=1+MAX($BK$3:BK771),1+MAX($BK$3:BK771),"")</f>
        <v/>
      </c>
      <c r="BL772" s="22" t="str">
        <f t="shared" si="381"/>
        <v/>
      </c>
      <c r="BM772" s="22" t="str">
        <f t="shared" si="381"/>
        <v/>
      </c>
      <c r="BN772" s="22" t="str">
        <f t="shared" si="381"/>
        <v/>
      </c>
      <c r="BO772" s="22" t="str">
        <f t="shared" si="381"/>
        <v/>
      </c>
      <c r="BP772" s="22" t="str">
        <f t="shared" si="381"/>
        <v/>
      </c>
      <c r="BQ772" s="22" t="str">
        <f t="shared" si="381"/>
        <v/>
      </c>
      <c r="BR772" s="22" t="str">
        <f t="shared" si="381"/>
        <v/>
      </c>
      <c r="BS772" s="22" t="str">
        <f t="shared" si="381"/>
        <v/>
      </c>
      <c r="BT772" s="22" t="str">
        <f t="shared" si="381"/>
        <v/>
      </c>
      <c r="BU772" s="22" t="str">
        <f t="shared" si="381"/>
        <v/>
      </c>
      <c r="BV772" s="22" t="str">
        <f t="shared" si="381"/>
        <v/>
      </c>
    </row>
    <row r="773" spans="2:74" ht="30" customHeight="1" x14ac:dyDescent="0.2">
      <c r="B773" s="75"/>
      <c r="C773" s="75"/>
      <c r="D773" s="77"/>
      <c r="E773" s="49"/>
      <c r="F773" s="49"/>
      <c r="G773" s="50"/>
      <c r="H773" s="51"/>
      <c r="I773" s="50"/>
      <c r="J773" s="53"/>
      <c r="K773" s="55" t="str">
        <f t="shared" si="360"/>
        <v/>
      </c>
      <c r="L773" s="50" t="str">
        <f t="shared" si="361"/>
        <v/>
      </c>
      <c r="M773" s="50" t="str">
        <f t="shared" si="362"/>
        <v/>
      </c>
      <c r="N773" s="72" t="str">
        <f t="shared" si="363"/>
        <v/>
      </c>
      <c r="O773" s="72" t="str">
        <f t="shared" si="364"/>
        <v/>
      </c>
      <c r="P773" s="51" t="str">
        <f t="shared" si="365"/>
        <v/>
      </c>
      <c r="Q773" s="21"/>
      <c r="R773" s="68" t="str">
        <f t="shared" si="366"/>
        <v/>
      </c>
      <c r="S773" s="51" t="str">
        <f t="shared" si="367"/>
        <v/>
      </c>
      <c r="T773" s="24"/>
      <c r="U773" s="7" t="str">
        <f t="shared" si="382"/>
        <v/>
      </c>
      <c r="V773" s="8" t="str">
        <f t="shared" si="368"/>
        <v/>
      </c>
      <c r="W773" s="21"/>
      <c r="X773" s="14" t="str">
        <f t="shared" si="383"/>
        <v/>
      </c>
      <c r="Y773" s="14" t="str">
        <f t="shared" si="369"/>
        <v/>
      </c>
      <c r="Z773" s="8" t="str">
        <f t="shared" si="370"/>
        <v/>
      </c>
      <c r="AA773" s="24"/>
      <c r="AB773" s="4" t="str">
        <f>IF(B773="","",COUNT(B$3:B773))</f>
        <v/>
      </c>
      <c r="AC773" s="4" t="str">
        <f>IF(C773="","",COUNT(C$3:C773))</f>
        <v/>
      </c>
      <c r="AD773" s="4" t="str">
        <f>IF(D773="","",COUNT(D$3:D773))</f>
        <v/>
      </c>
      <c r="AE773" s="22" t="str">
        <f>IF(E773="","",COUNTA($E$3:E773))</f>
        <v/>
      </c>
      <c r="AF773" s="60" t="str">
        <f>IF(B773="",IF(OR($C773&lt;&gt;"",$D773&lt;&gt;"",$E773&lt;&gt;"",$F773&lt;&gt;""),INDEX(AF$3:AF772,MATCH(MAX(AB$3:AB772),AB$3:AB772,0),0),""),B773)</f>
        <v/>
      </c>
      <c r="AG773" s="60" t="str">
        <f>IF(C773="",IF(OR($B773&lt;&gt;"",$D773&lt;&gt;"",$E773&lt;&gt;"",$F773&lt;&gt;""),INDEX(AG$3:AG772,MATCH(MAX(AC$3:AC772),AC$3:AC772,0),0),""),C773)</f>
        <v/>
      </c>
      <c r="AH773" s="60" t="str">
        <f>IF(D773="",IF(OR($B773&lt;&gt;"",$C773&lt;&gt;"",$E773&lt;&gt;"",$F773&lt;&gt;""),INDEX(AH$3:AH772,MATCH(MAX(AD$3:AD772),AD$3:AD772,0),0),""),D773)</f>
        <v/>
      </c>
      <c r="AI773" s="19" t="str">
        <f t="shared" si="371"/>
        <v/>
      </c>
      <c r="AJ773" s="22" t="str">
        <f>IF(AK773="","",$AK773&amp;"@"&amp;AL773&amp;IF(AL773="","","@"&amp;COUNTIF($AI$3:AI773,AL773)))</f>
        <v/>
      </c>
      <c r="AK773" s="45" t="str">
        <f t="shared" si="372"/>
        <v/>
      </c>
      <c r="AL773" s="5" t="str">
        <f>IF(AI773="",IF(AND(F773&lt;&gt;"",E773=""),INDEX($AI$3:AI772,MATCH(MAX($AE$3:AE772),$AE$3:AE772,0),0),""),AI773)</f>
        <v/>
      </c>
      <c r="AM773" s="22" t="str">
        <f>IF(入力!F773="","",IFERROR(INDEX(設定!$B$3:$B$100003,IFERROR(MATCH("*"&amp;$F773&amp;"*",設定!B$3:B$100003,0),MATCH("*"&amp;$F773&amp;"*",設定!C$3:C$100003,0)),0),入力!F773))&amp;""</f>
        <v/>
      </c>
      <c r="AN773" s="22" t="str">
        <f>IF(AM773="","",IFERROR(IF(入力!I773="",INDEX(設定!$D$3:$D$100003,MATCH("*"&amp;$AM773&amp;"*",設定!B$3:B$100003,0),0),I773),I773))&amp;""</f>
        <v/>
      </c>
      <c r="AO773" s="22" t="str">
        <f t="shared" si="373"/>
        <v/>
      </c>
      <c r="AP773" s="22" t="str">
        <f t="shared" si="374"/>
        <v/>
      </c>
      <c r="AQ773" s="22" t="str">
        <f>IF(AM773="","",IFERROR(IF(入力!H773="",INDEX(設定!$E$3:$X$100003,MATCH("*"&amp;$AM773&amp;"*",設定!B$3:B$100003,0),MATCH($AK773,設定!$E$1:$X$1,1)),H773),H773))</f>
        <v/>
      </c>
      <c r="AR773" s="23" t="str">
        <f t="shared" si="375"/>
        <v/>
      </c>
      <c r="AS773" s="23" t="str">
        <f>IF(AND(AR773&lt;&gt;"",COUNTIF($AJ$3:AJ773,AJ773)=1),SUMIF($AJ$3:$AR$100003,AJ773,$AR$3:$AR$100003),"")</f>
        <v/>
      </c>
      <c r="AT773" s="23" t="str">
        <f>IF(AND(COUNTIF($AK$3:AK773,AK773)=COUNTIF($AK$3:AK100773,AK773),AK773&lt;&gt;""),SUMIF($AK$3:AK773,AK773,$AR$3:AR773),"")</f>
        <v/>
      </c>
      <c r="AU773" s="125"/>
      <c r="AV773" s="22" t="str">
        <f>IF(COUNT(BA773:BF773)=6,MAX($AV$3:AV772)+1,"")</f>
        <v/>
      </c>
      <c r="AW773" s="22" t="str">
        <f>IF(AX773="","",RANK(AX773,$AX$3:$AX$100003,1)+COUNTIF($AX$3:AX773,AX773)-1)</f>
        <v/>
      </c>
      <c r="AX773" s="22" t="str">
        <f t="shared" si="384"/>
        <v/>
      </c>
      <c r="AY773" s="22" t="str">
        <f>IF(AL773="","",IF(COUNTIF($AL$3:AL773,AL773)=1,1+MAX($AY$3:AY772),INDEX($AY$3:AY772,MATCH(AL773,$AL$3:AL773,0),0)))</f>
        <v/>
      </c>
      <c r="AZ773" s="22" t="str">
        <f>IF(AM773="","",IF(COUNTIF($AM$3:AM773,AM773)=1,1+MAX($AZ$3:AZ772),INDEX($AZ$3:AZ772,MATCH(AM773,$AM$3:AM773,0),0)))</f>
        <v/>
      </c>
      <c r="BA773" s="79" t="str">
        <f t="shared" si="385"/>
        <v/>
      </c>
      <c r="BB773" s="79" t="str">
        <f t="shared" si="386"/>
        <v/>
      </c>
      <c r="BC773" s="22" t="str">
        <f>IF($AL773="","",IF(COUNTIF(AL773,"*"&amp;BC$1&amp;"*"),COUNTIF(AL$3:AL773,"*"&amp;BC$1&amp;"*"),""))</f>
        <v/>
      </c>
      <c r="BD773" s="22" t="str">
        <f>IF($AL773="","",IF(COUNTIF(AM773,"*"&amp;BD$1&amp;"*"),COUNTIF(AM$3:AM773,"*"&amp;BD$1&amp;"*"),""))</f>
        <v/>
      </c>
      <c r="BE773" s="22" t="str">
        <f>IF($AL773="","",IF(COUNTIF(AN773,"*"&amp;BE$1&amp;"*"),COUNTIF(AN$3:AN773,"*"&amp;BE$1&amp;"*"),""))</f>
        <v/>
      </c>
      <c r="BF773" s="22" t="str">
        <f>IF($AL773="","",IF(COUNTIF(AO773,"*"&amp;BF$1&amp;"*"),COUNTIF(AO$3:AO773,"*"&amp;BF$1&amp;"*"),""))</f>
        <v/>
      </c>
      <c r="BG773" s="83" t="str">
        <f t="shared" si="387"/>
        <v/>
      </c>
      <c r="BH773" s="22" t="str">
        <f t="shared" si="388"/>
        <v/>
      </c>
      <c r="BI773" s="22" t="str">
        <f t="shared" si="389"/>
        <v/>
      </c>
      <c r="BK773" s="22" t="str">
        <f>IF($BK$1&gt;=1+MAX($BK$3:BK772),1+MAX($BK$3:BK772),"")</f>
        <v/>
      </c>
      <c r="BL773" s="22" t="str">
        <f t="shared" ref="BL773:BV782" si="390">IFERROR(IF($BK773="","",INDEX($AF$3:$AR$100003,MATCH($BK773,INDEX($AV$3:$AW$100003,0,MATCH($BL$1,$AV$2:$AW$2,0)),0),MATCH(BL$2,$AF$2:$AR$2,0))),"")</f>
        <v/>
      </c>
      <c r="BM773" s="22" t="str">
        <f t="shared" si="390"/>
        <v/>
      </c>
      <c r="BN773" s="22" t="str">
        <f t="shared" si="390"/>
        <v/>
      </c>
      <c r="BO773" s="22" t="str">
        <f t="shared" si="390"/>
        <v/>
      </c>
      <c r="BP773" s="22" t="str">
        <f t="shared" si="390"/>
        <v/>
      </c>
      <c r="BQ773" s="22" t="str">
        <f t="shared" si="390"/>
        <v/>
      </c>
      <c r="BR773" s="22" t="str">
        <f t="shared" si="390"/>
        <v/>
      </c>
      <c r="BS773" s="22" t="str">
        <f t="shared" si="390"/>
        <v/>
      </c>
      <c r="BT773" s="22" t="str">
        <f t="shared" si="390"/>
        <v/>
      </c>
      <c r="BU773" s="22" t="str">
        <f t="shared" si="390"/>
        <v/>
      </c>
      <c r="BV773" s="22" t="str">
        <f t="shared" si="390"/>
        <v/>
      </c>
    </row>
    <row r="774" spans="2:74" ht="30" customHeight="1" x14ac:dyDescent="0.2">
      <c r="B774" s="75"/>
      <c r="C774" s="75"/>
      <c r="D774" s="77"/>
      <c r="E774" s="49"/>
      <c r="F774" s="49"/>
      <c r="G774" s="50"/>
      <c r="H774" s="51"/>
      <c r="I774" s="50"/>
      <c r="J774" s="53"/>
      <c r="K774" s="55" t="str">
        <f t="shared" si="360"/>
        <v/>
      </c>
      <c r="L774" s="50" t="str">
        <f t="shared" si="361"/>
        <v/>
      </c>
      <c r="M774" s="50" t="str">
        <f t="shared" si="362"/>
        <v/>
      </c>
      <c r="N774" s="72" t="str">
        <f t="shared" si="363"/>
        <v/>
      </c>
      <c r="O774" s="72" t="str">
        <f t="shared" si="364"/>
        <v/>
      </c>
      <c r="P774" s="51" t="str">
        <f t="shared" si="365"/>
        <v/>
      </c>
      <c r="Q774" s="21"/>
      <c r="R774" s="68" t="str">
        <f t="shared" si="366"/>
        <v/>
      </c>
      <c r="S774" s="51" t="str">
        <f t="shared" si="367"/>
        <v/>
      </c>
      <c r="T774" s="24"/>
      <c r="U774" s="7" t="str">
        <f t="shared" si="382"/>
        <v/>
      </c>
      <c r="V774" s="8" t="str">
        <f t="shared" si="368"/>
        <v/>
      </c>
      <c r="W774" s="21"/>
      <c r="X774" s="14" t="str">
        <f t="shared" si="383"/>
        <v/>
      </c>
      <c r="Y774" s="14" t="str">
        <f t="shared" si="369"/>
        <v/>
      </c>
      <c r="Z774" s="8" t="str">
        <f t="shared" si="370"/>
        <v/>
      </c>
      <c r="AA774" s="24"/>
      <c r="AB774" s="4" t="str">
        <f>IF(B774="","",COUNT(B$3:B774))</f>
        <v/>
      </c>
      <c r="AC774" s="4" t="str">
        <f>IF(C774="","",COUNT(C$3:C774))</f>
        <v/>
      </c>
      <c r="AD774" s="4" t="str">
        <f>IF(D774="","",COUNT(D$3:D774))</f>
        <v/>
      </c>
      <c r="AE774" s="22" t="str">
        <f>IF(E774="","",COUNTA($E$3:E774))</f>
        <v/>
      </c>
      <c r="AF774" s="60" t="str">
        <f>IF(B774="",IF(OR($C774&lt;&gt;"",$D774&lt;&gt;"",$E774&lt;&gt;"",$F774&lt;&gt;""),INDEX(AF$3:AF773,MATCH(MAX(AB$3:AB773),AB$3:AB773,0),0),""),B774)</f>
        <v/>
      </c>
      <c r="AG774" s="60" t="str">
        <f>IF(C774="",IF(OR($B774&lt;&gt;"",$D774&lt;&gt;"",$E774&lt;&gt;"",$F774&lt;&gt;""),INDEX(AG$3:AG773,MATCH(MAX(AC$3:AC773),AC$3:AC773,0),0),""),C774)</f>
        <v/>
      </c>
      <c r="AH774" s="60" t="str">
        <f>IF(D774="",IF(OR($B774&lt;&gt;"",$C774&lt;&gt;"",$E774&lt;&gt;"",$F774&lt;&gt;""),INDEX(AH$3:AH773,MATCH(MAX(AD$3:AD773),AD$3:AD773,0),0),""),D774)</f>
        <v/>
      </c>
      <c r="AI774" s="19" t="str">
        <f t="shared" si="371"/>
        <v/>
      </c>
      <c r="AJ774" s="22" t="str">
        <f>IF(AK774="","",$AK774&amp;"@"&amp;AL774&amp;IF(AL774="","","@"&amp;COUNTIF($AI$3:AI774,AL774)))</f>
        <v/>
      </c>
      <c r="AK774" s="45" t="str">
        <f t="shared" si="372"/>
        <v/>
      </c>
      <c r="AL774" s="5" t="str">
        <f>IF(AI774="",IF(AND(F774&lt;&gt;"",E774=""),INDEX($AI$3:AI773,MATCH(MAX($AE$3:AE773),$AE$3:AE773,0),0),""),AI774)</f>
        <v/>
      </c>
      <c r="AM774" s="22" t="str">
        <f>IF(入力!F774="","",IFERROR(INDEX(設定!$B$3:$B$100003,IFERROR(MATCH("*"&amp;$F774&amp;"*",設定!B$3:B$100003,0),MATCH("*"&amp;$F774&amp;"*",設定!C$3:C$100003,0)),0),入力!F774))&amp;""</f>
        <v/>
      </c>
      <c r="AN774" s="22" t="str">
        <f>IF(AM774="","",IFERROR(IF(入力!I774="",INDEX(設定!$D$3:$D$100003,MATCH("*"&amp;$AM774&amp;"*",設定!B$3:B$100003,0),0),I774),I774))&amp;""</f>
        <v/>
      </c>
      <c r="AO774" s="22" t="str">
        <f t="shared" si="373"/>
        <v/>
      </c>
      <c r="AP774" s="22" t="str">
        <f t="shared" si="374"/>
        <v/>
      </c>
      <c r="AQ774" s="22" t="str">
        <f>IF(AM774="","",IFERROR(IF(入力!H774="",INDEX(設定!$E$3:$X$100003,MATCH("*"&amp;$AM774&amp;"*",設定!B$3:B$100003,0),MATCH($AK774,設定!$E$1:$X$1,1)),H774),H774))</f>
        <v/>
      </c>
      <c r="AR774" s="23" t="str">
        <f t="shared" si="375"/>
        <v/>
      </c>
      <c r="AS774" s="23" t="str">
        <f>IF(AND(AR774&lt;&gt;"",COUNTIF($AJ$3:AJ774,AJ774)=1),SUMIF($AJ$3:$AR$100003,AJ774,$AR$3:$AR$100003),"")</f>
        <v/>
      </c>
      <c r="AT774" s="23" t="str">
        <f>IF(AND(COUNTIF($AK$3:AK774,AK774)=COUNTIF($AK$3:AK100774,AK774),AK774&lt;&gt;""),SUMIF($AK$3:AK774,AK774,$AR$3:AR774),"")</f>
        <v/>
      </c>
      <c r="AU774" s="125"/>
      <c r="AV774" s="22" t="str">
        <f>IF(COUNT(BA774:BF774)=6,MAX($AV$3:AV773)+1,"")</f>
        <v/>
      </c>
      <c r="AW774" s="22" t="str">
        <f>IF(AX774="","",RANK(AX774,$AX$3:$AX$100003,1)+COUNTIF($AX$3:AX774,AX774)-1)</f>
        <v/>
      </c>
      <c r="AX774" s="22" t="str">
        <f t="shared" si="384"/>
        <v/>
      </c>
      <c r="AY774" s="22" t="str">
        <f>IF(AL774="","",IF(COUNTIF($AL$3:AL774,AL774)=1,1+MAX($AY$3:AY773),INDEX($AY$3:AY773,MATCH(AL774,$AL$3:AL774,0),0)))</f>
        <v/>
      </c>
      <c r="AZ774" s="22" t="str">
        <f>IF(AM774="","",IF(COUNTIF($AM$3:AM774,AM774)=1,1+MAX($AZ$3:AZ773),INDEX($AZ$3:AZ773,MATCH(AM774,$AM$3:AM774,0),0)))</f>
        <v/>
      </c>
      <c r="BA774" s="79" t="str">
        <f t="shared" si="385"/>
        <v/>
      </c>
      <c r="BB774" s="79" t="str">
        <f t="shared" si="386"/>
        <v/>
      </c>
      <c r="BC774" s="22" t="str">
        <f>IF($AL774="","",IF(COUNTIF(AL774,"*"&amp;BC$1&amp;"*"),COUNTIF(AL$3:AL774,"*"&amp;BC$1&amp;"*"),""))</f>
        <v/>
      </c>
      <c r="BD774" s="22" t="str">
        <f>IF($AL774="","",IF(COUNTIF(AM774,"*"&amp;BD$1&amp;"*"),COUNTIF(AM$3:AM774,"*"&amp;BD$1&amp;"*"),""))</f>
        <v/>
      </c>
      <c r="BE774" s="22" t="str">
        <f>IF($AL774="","",IF(COUNTIF(AN774,"*"&amp;BE$1&amp;"*"),COUNTIF(AN$3:AN774,"*"&amp;BE$1&amp;"*"),""))</f>
        <v/>
      </c>
      <c r="BF774" s="22" t="str">
        <f>IF($AL774="","",IF(COUNTIF(AO774,"*"&amp;BF$1&amp;"*"),COUNTIF(AO$3:AO774,"*"&amp;BF$1&amp;"*"),""))</f>
        <v/>
      </c>
      <c r="BG774" s="83" t="str">
        <f t="shared" si="387"/>
        <v/>
      </c>
      <c r="BH774" s="22" t="str">
        <f t="shared" si="388"/>
        <v/>
      </c>
      <c r="BI774" s="22" t="str">
        <f t="shared" si="389"/>
        <v/>
      </c>
      <c r="BK774" s="22" t="str">
        <f>IF($BK$1&gt;=1+MAX($BK$3:BK773),1+MAX($BK$3:BK773),"")</f>
        <v/>
      </c>
      <c r="BL774" s="22" t="str">
        <f t="shared" si="390"/>
        <v/>
      </c>
      <c r="BM774" s="22" t="str">
        <f t="shared" si="390"/>
        <v/>
      </c>
      <c r="BN774" s="22" t="str">
        <f t="shared" si="390"/>
        <v/>
      </c>
      <c r="BO774" s="22" t="str">
        <f t="shared" si="390"/>
        <v/>
      </c>
      <c r="BP774" s="22" t="str">
        <f t="shared" si="390"/>
        <v/>
      </c>
      <c r="BQ774" s="22" t="str">
        <f t="shared" si="390"/>
        <v/>
      </c>
      <c r="BR774" s="22" t="str">
        <f t="shared" si="390"/>
        <v/>
      </c>
      <c r="BS774" s="22" t="str">
        <f t="shared" si="390"/>
        <v/>
      </c>
      <c r="BT774" s="22" t="str">
        <f t="shared" si="390"/>
        <v/>
      </c>
      <c r="BU774" s="22" t="str">
        <f t="shared" si="390"/>
        <v/>
      </c>
      <c r="BV774" s="22" t="str">
        <f t="shared" si="390"/>
        <v/>
      </c>
    </row>
    <row r="775" spans="2:74" ht="30" customHeight="1" x14ac:dyDescent="0.2">
      <c r="B775" s="75"/>
      <c r="C775" s="75"/>
      <c r="D775" s="77"/>
      <c r="E775" s="49"/>
      <c r="F775" s="49"/>
      <c r="G775" s="50"/>
      <c r="H775" s="51"/>
      <c r="I775" s="50"/>
      <c r="J775" s="53"/>
      <c r="K775" s="55" t="str">
        <f t="shared" si="360"/>
        <v/>
      </c>
      <c r="L775" s="50" t="str">
        <f t="shared" si="361"/>
        <v/>
      </c>
      <c r="M775" s="50" t="str">
        <f t="shared" si="362"/>
        <v/>
      </c>
      <c r="N775" s="72" t="str">
        <f t="shared" si="363"/>
        <v/>
      </c>
      <c r="O775" s="72" t="str">
        <f t="shared" si="364"/>
        <v/>
      </c>
      <c r="P775" s="51" t="str">
        <f t="shared" si="365"/>
        <v/>
      </c>
      <c r="Q775" s="21"/>
      <c r="R775" s="68" t="str">
        <f t="shared" si="366"/>
        <v/>
      </c>
      <c r="S775" s="51" t="str">
        <f t="shared" si="367"/>
        <v/>
      </c>
      <c r="T775" s="24"/>
      <c r="U775" s="7" t="str">
        <f t="shared" si="382"/>
        <v/>
      </c>
      <c r="V775" s="8" t="str">
        <f t="shared" si="368"/>
        <v/>
      </c>
      <c r="W775" s="21"/>
      <c r="X775" s="14" t="str">
        <f t="shared" si="383"/>
        <v/>
      </c>
      <c r="Y775" s="14" t="str">
        <f t="shared" si="369"/>
        <v/>
      </c>
      <c r="Z775" s="8" t="str">
        <f t="shared" si="370"/>
        <v/>
      </c>
      <c r="AA775" s="24"/>
      <c r="AB775" s="4" t="str">
        <f>IF(B775="","",COUNT(B$3:B775))</f>
        <v/>
      </c>
      <c r="AC775" s="4" t="str">
        <f>IF(C775="","",COUNT(C$3:C775))</f>
        <v/>
      </c>
      <c r="AD775" s="4" t="str">
        <f>IF(D775="","",COUNT(D$3:D775))</f>
        <v/>
      </c>
      <c r="AE775" s="22" t="str">
        <f>IF(E775="","",COUNTA($E$3:E775))</f>
        <v/>
      </c>
      <c r="AF775" s="60" t="str">
        <f>IF(B775="",IF(OR($C775&lt;&gt;"",$D775&lt;&gt;"",$E775&lt;&gt;"",$F775&lt;&gt;""),INDEX(AF$3:AF774,MATCH(MAX(AB$3:AB774),AB$3:AB774,0),0),""),B775)</f>
        <v/>
      </c>
      <c r="AG775" s="60" t="str">
        <f>IF(C775="",IF(OR($B775&lt;&gt;"",$D775&lt;&gt;"",$E775&lt;&gt;"",$F775&lt;&gt;""),INDEX(AG$3:AG774,MATCH(MAX(AC$3:AC774),AC$3:AC774,0),0),""),C775)</f>
        <v/>
      </c>
      <c r="AH775" s="60" t="str">
        <f>IF(D775="",IF(OR($B775&lt;&gt;"",$C775&lt;&gt;"",$E775&lt;&gt;"",$F775&lt;&gt;""),INDEX(AH$3:AH774,MATCH(MAX(AD$3:AD774),AD$3:AD774,0),0),""),D775)</f>
        <v/>
      </c>
      <c r="AI775" s="19" t="str">
        <f t="shared" si="371"/>
        <v/>
      </c>
      <c r="AJ775" s="22" t="str">
        <f>IF(AK775="","",$AK775&amp;"@"&amp;AL775&amp;IF(AL775="","","@"&amp;COUNTIF($AI$3:AI775,AL775)))</f>
        <v/>
      </c>
      <c r="AK775" s="45" t="str">
        <f t="shared" si="372"/>
        <v/>
      </c>
      <c r="AL775" s="5" t="str">
        <f>IF(AI775="",IF(AND(F775&lt;&gt;"",E775=""),INDEX($AI$3:AI774,MATCH(MAX($AE$3:AE774),$AE$3:AE774,0),0),""),AI775)</f>
        <v/>
      </c>
      <c r="AM775" s="22" t="str">
        <f>IF(入力!F775="","",IFERROR(INDEX(設定!$B$3:$B$100003,IFERROR(MATCH("*"&amp;$F775&amp;"*",設定!B$3:B$100003,0),MATCH("*"&amp;$F775&amp;"*",設定!C$3:C$100003,0)),0),入力!F775))&amp;""</f>
        <v/>
      </c>
      <c r="AN775" s="22" t="str">
        <f>IF(AM775="","",IFERROR(IF(入力!I775="",INDEX(設定!$D$3:$D$100003,MATCH("*"&amp;$AM775&amp;"*",設定!B$3:B$100003,0),0),I775),I775))&amp;""</f>
        <v/>
      </c>
      <c r="AO775" s="22" t="str">
        <f t="shared" si="373"/>
        <v/>
      </c>
      <c r="AP775" s="22" t="str">
        <f t="shared" si="374"/>
        <v/>
      </c>
      <c r="AQ775" s="22" t="str">
        <f>IF(AM775="","",IFERROR(IF(入力!H775="",INDEX(設定!$E$3:$X$100003,MATCH("*"&amp;$AM775&amp;"*",設定!B$3:B$100003,0),MATCH($AK775,設定!$E$1:$X$1,1)),H775),H775))</f>
        <v/>
      </c>
      <c r="AR775" s="23" t="str">
        <f t="shared" si="375"/>
        <v/>
      </c>
      <c r="AS775" s="23" t="str">
        <f>IF(AND(AR775&lt;&gt;"",COUNTIF($AJ$3:AJ775,AJ775)=1),SUMIF($AJ$3:$AR$100003,AJ775,$AR$3:$AR$100003),"")</f>
        <v/>
      </c>
      <c r="AT775" s="23" t="str">
        <f>IF(AND(COUNTIF($AK$3:AK775,AK775)=COUNTIF($AK$3:AK100775,AK775),AK775&lt;&gt;""),SUMIF($AK$3:AK775,AK775,$AR$3:AR775),"")</f>
        <v/>
      </c>
      <c r="AU775" s="125"/>
      <c r="AV775" s="22" t="str">
        <f>IF(COUNT(BA775:BF775)=6,MAX($AV$3:AV774)+1,"")</f>
        <v/>
      </c>
      <c r="AW775" s="22" t="str">
        <f>IF(AX775="","",RANK(AX775,$AX$3:$AX$100003,1)+COUNTIF($AX$3:AX775,AX775)-1)</f>
        <v/>
      </c>
      <c r="AX775" s="22" t="str">
        <f t="shared" si="384"/>
        <v/>
      </c>
      <c r="AY775" s="22" t="str">
        <f>IF(AL775="","",IF(COUNTIF($AL$3:AL775,AL775)=1,1+MAX($AY$3:AY774),INDEX($AY$3:AY774,MATCH(AL775,$AL$3:AL775,0),0)))</f>
        <v/>
      </c>
      <c r="AZ775" s="22" t="str">
        <f>IF(AM775="","",IF(COUNTIF($AM$3:AM775,AM775)=1,1+MAX($AZ$3:AZ774),INDEX($AZ$3:AZ774,MATCH(AM775,$AM$3:AM775,0),0)))</f>
        <v/>
      </c>
      <c r="BA775" s="79" t="str">
        <f t="shared" si="385"/>
        <v/>
      </c>
      <c r="BB775" s="79" t="str">
        <f t="shared" si="386"/>
        <v/>
      </c>
      <c r="BC775" s="22" t="str">
        <f>IF($AL775="","",IF(COUNTIF(AL775,"*"&amp;BC$1&amp;"*"),COUNTIF(AL$3:AL775,"*"&amp;BC$1&amp;"*"),""))</f>
        <v/>
      </c>
      <c r="BD775" s="22" t="str">
        <f>IF($AL775="","",IF(COUNTIF(AM775,"*"&amp;BD$1&amp;"*"),COUNTIF(AM$3:AM775,"*"&amp;BD$1&amp;"*"),""))</f>
        <v/>
      </c>
      <c r="BE775" s="22" t="str">
        <f>IF($AL775="","",IF(COUNTIF(AN775,"*"&amp;BE$1&amp;"*"),COUNTIF(AN$3:AN775,"*"&amp;BE$1&amp;"*"),""))</f>
        <v/>
      </c>
      <c r="BF775" s="22" t="str">
        <f>IF($AL775="","",IF(COUNTIF(AO775,"*"&amp;BF$1&amp;"*"),COUNTIF(AO$3:AO775,"*"&amp;BF$1&amp;"*"),""))</f>
        <v/>
      </c>
      <c r="BG775" s="83" t="str">
        <f t="shared" si="387"/>
        <v/>
      </c>
      <c r="BH775" s="22" t="str">
        <f t="shared" si="388"/>
        <v/>
      </c>
      <c r="BI775" s="22" t="str">
        <f t="shared" si="389"/>
        <v/>
      </c>
      <c r="BK775" s="22" t="str">
        <f>IF($BK$1&gt;=1+MAX($BK$3:BK774),1+MAX($BK$3:BK774),"")</f>
        <v/>
      </c>
      <c r="BL775" s="22" t="str">
        <f t="shared" si="390"/>
        <v/>
      </c>
      <c r="BM775" s="22" t="str">
        <f t="shared" si="390"/>
        <v/>
      </c>
      <c r="BN775" s="22" t="str">
        <f t="shared" si="390"/>
        <v/>
      </c>
      <c r="BO775" s="22" t="str">
        <f t="shared" si="390"/>
        <v/>
      </c>
      <c r="BP775" s="22" t="str">
        <f t="shared" si="390"/>
        <v/>
      </c>
      <c r="BQ775" s="22" t="str">
        <f t="shared" si="390"/>
        <v/>
      </c>
      <c r="BR775" s="22" t="str">
        <f t="shared" si="390"/>
        <v/>
      </c>
      <c r="BS775" s="22" t="str">
        <f t="shared" si="390"/>
        <v/>
      </c>
      <c r="BT775" s="22" t="str">
        <f t="shared" si="390"/>
        <v/>
      </c>
      <c r="BU775" s="22" t="str">
        <f t="shared" si="390"/>
        <v/>
      </c>
      <c r="BV775" s="22" t="str">
        <f t="shared" si="390"/>
        <v/>
      </c>
    </row>
    <row r="776" spans="2:74" ht="30" customHeight="1" x14ac:dyDescent="0.2">
      <c r="B776" s="75"/>
      <c r="C776" s="75"/>
      <c r="D776" s="77"/>
      <c r="E776" s="49"/>
      <c r="F776" s="49"/>
      <c r="G776" s="50"/>
      <c r="H776" s="51"/>
      <c r="I776" s="50"/>
      <c r="J776" s="53"/>
      <c r="K776" s="55" t="str">
        <f t="shared" ref="K776:K839" si="391">IF(AM776="","",AM776)</f>
        <v/>
      </c>
      <c r="L776" s="50" t="str">
        <f t="shared" ref="L776:L839" si="392">IF(AN776="","",AN776)</f>
        <v/>
      </c>
      <c r="M776" s="50" t="str">
        <f t="shared" ref="M776:M839" si="393">IF(AP776="","",AP776)</f>
        <v/>
      </c>
      <c r="N776" s="72" t="str">
        <f t="shared" ref="N776:N839" si="394">IF(OR(AQ776="",AQ776=0),"",AQ776)</f>
        <v/>
      </c>
      <c r="O776" s="72" t="str">
        <f t="shared" ref="O776:O839" si="395">IF(OR(AR776="",M776="",N776="",),"",AR776)</f>
        <v/>
      </c>
      <c r="P776" s="51" t="str">
        <f t="shared" ref="P776:P839" si="396">IF(AS776="","",AS776)</f>
        <v/>
      </c>
      <c r="Q776" s="21"/>
      <c r="R776" s="68" t="str">
        <f t="shared" ref="R776:R839" si="397">IF(S776="","",AK776)</f>
        <v/>
      </c>
      <c r="S776" s="51" t="str">
        <f t="shared" ref="S776:S839" si="398">IF(AT776="","",AT776)</f>
        <v/>
      </c>
      <c r="T776" s="24"/>
      <c r="U776" s="7" t="str">
        <f t="shared" si="382"/>
        <v/>
      </c>
      <c r="V776" s="8" t="str">
        <f t="shared" ref="V776:V839" si="399">IF(U776="","",SUMIF($AL$3:$AL$100003,U776,$AR$3:$AR$100003))</f>
        <v/>
      </c>
      <c r="W776" s="21"/>
      <c r="X776" s="14" t="str">
        <f t="shared" si="383"/>
        <v/>
      </c>
      <c r="Y776" s="14" t="str">
        <f t="shared" ref="Y776:Y839" si="400">IF($X776="","",SUMIF($AM$3:$AM$100003,X776,$AP$3:$AP$100003))</f>
        <v/>
      </c>
      <c r="Z776" s="8" t="str">
        <f t="shared" ref="Z776:Z839" si="401">IF($X776="","",SUMIF($AM$3:$AM$100003,X776,$AR$3:$AR$100003))</f>
        <v/>
      </c>
      <c r="AA776" s="24"/>
      <c r="AB776" s="4" t="str">
        <f>IF(B776="","",COUNT(B$3:B776))</f>
        <v/>
      </c>
      <c r="AC776" s="4" t="str">
        <f>IF(C776="","",COUNT(C$3:C776))</f>
        <v/>
      </c>
      <c r="AD776" s="4" t="str">
        <f>IF(D776="","",COUNT(D$3:D776))</f>
        <v/>
      </c>
      <c r="AE776" s="22" t="str">
        <f>IF(E776="","",COUNTA($E$3:E776))</f>
        <v/>
      </c>
      <c r="AF776" s="60" t="str">
        <f>IF(B776="",IF(OR($C776&lt;&gt;"",$D776&lt;&gt;"",$E776&lt;&gt;"",$F776&lt;&gt;""),INDEX(AF$3:AF775,MATCH(MAX(AB$3:AB775),AB$3:AB775,0),0),""),B776)</f>
        <v/>
      </c>
      <c r="AG776" s="60" t="str">
        <f>IF(C776="",IF(OR($B776&lt;&gt;"",$D776&lt;&gt;"",$E776&lt;&gt;"",$F776&lt;&gt;""),INDEX(AG$3:AG775,MATCH(MAX(AC$3:AC775),AC$3:AC775,0),0),""),C776)</f>
        <v/>
      </c>
      <c r="AH776" s="60" t="str">
        <f>IF(D776="",IF(OR($B776&lt;&gt;"",$C776&lt;&gt;"",$E776&lt;&gt;"",$F776&lt;&gt;""),INDEX(AH$3:AH775,MATCH(MAX(AD$3:AD775),AD$3:AD775,0),0),""),D776)</f>
        <v/>
      </c>
      <c r="AI776" s="19" t="str">
        <f t="shared" ref="AI776:AI839" si="402">IF(E776="","",E776)</f>
        <v/>
      </c>
      <c r="AJ776" s="22" t="str">
        <f>IF(AK776="","",$AK776&amp;"@"&amp;AL776&amp;IF(AL776="","","@"&amp;COUNTIF($AI$3:AI776,AL776)))</f>
        <v/>
      </c>
      <c r="AK776" s="45" t="str">
        <f t="shared" ref="AK776:AK839" si="403">IFERROR(IF(AH776="","",DATE(AF776,AG776,AH776)),"")</f>
        <v/>
      </c>
      <c r="AL776" s="5" t="str">
        <f>IF(AI776="",IF(AND(F776&lt;&gt;"",E776=""),INDEX($AI$3:AI775,MATCH(MAX($AE$3:AE775),$AE$3:AE775,0),0),""),AI776)</f>
        <v/>
      </c>
      <c r="AM776" s="22" t="str">
        <f>IF(入力!F776="","",IFERROR(INDEX(設定!$B$3:$B$100003,IFERROR(MATCH("*"&amp;$F776&amp;"*",設定!B$3:B$100003,0),MATCH("*"&amp;$F776&amp;"*",設定!C$3:C$100003,0)),0),入力!F776))&amp;""</f>
        <v/>
      </c>
      <c r="AN776" s="22" t="str">
        <f>IF(AM776="","",IFERROR(IF(入力!I776="",INDEX(設定!$D$3:$D$100003,MATCH("*"&amp;$AM776&amp;"*",設定!B$3:B$100003,0),0),I776),I776))&amp;""</f>
        <v/>
      </c>
      <c r="AO776" s="22" t="str">
        <f t="shared" ref="AO776:AO839" si="404">IF(J776="","",J776)</f>
        <v/>
      </c>
      <c r="AP776" s="22" t="str">
        <f t="shared" ref="AP776:AP839" si="405">IF(G776="","",G776)</f>
        <v/>
      </c>
      <c r="AQ776" s="22" t="str">
        <f>IF(AM776="","",IFERROR(IF(入力!H776="",INDEX(設定!$E$3:$X$100003,MATCH("*"&amp;$AM776&amp;"*",設定!B$3:B$100003,0),MATCH($AK776,設定!$E$1:$X$1,1)),H776),H776))</f>
        <v/>
      </c>
      <c r="AR776" s="23" t="str">
        <f t="shared" ref="AR776:AR839" si="406">IF(COUNT(AP776:AQ776)=2,AP776*AQ776,"")</f>
        <v/>
      </c>
      <c r="AS776" s="23" t="str">
        <f>IF(AND(AR776&lt;&gt;"",COUNTIF($AJ$3:AJ776,AJ776)=1),SUMIF($AJ$3:$AR$100003,AJ776,$AR$3:$AR$100003),"")</f>
        <v/>
      </c>
      <c r="AT776" s="23" t="str">
        <f>IF(AND(COUNTIF($AK$3:AK776,AK776)=COUNTIF($AK$3:AK100776,AK776),AK776&lt;&gt;""),SUMIF($AK$3:AK776,AK776,$AR$3:AR776),"")</f>
        <v/>
      </c>
      <c r="AU776" s="125"/>
      <c r="AV776" s="22" t="str">
        <f>IF(COUNT(BA776:BF776)=6,MAX($AV$3:AV775)+1,"")</f>
        <v/>
      </c>
      <c r="AW776" s="22" t="str">
        <f>IF(AX776="","",RANK(AX776,$AX$3:$AX$100003,1)+COUNTIF($AX$3:AX776,AX776)-1)</f>
        <v/>
      </c>
      <c r="AX776" s="22" t="str">
        <f t="shared" si="384"/>
        <v/>
      </c>
      <c r="AY776" s="22" t="str">
        <f>IF(AL776="","",IF(COUNTIF($AL$3:AL776,AL776)=1,1+MAX($AY$3:AY775),INDEX($AY$3:AY775,MATCH(AL776,$AL$3:AL776,0),0)))</f>
        <v/>
      </c>
      <c r="AZ776" s="22" t="str">
        <f>IF(AM776="","",IF(COUNTIF($AM$3:AM776,AM776)=1,1+MAX($AZ$3:AZ775),INDEX($AZ$3:AZ775,MATCH(AM776,$AM$3:AM776,0),0)))</f>
        <v/>
      </c>
      <c r="BA776" s="79" t="str">
        <f t="shared" si="385"/>
        <v/>
      </c>
      <c r="BB776" s="79" t="str">
        <f t="shared" si="386"/>
        <v/>
      </c>
      <c r="BC776" s="22" t="str">
        <f>IF($AL776="","",IF(COUNTIF(AL776,"*"&amp;BC$1&amp;"*"),COUNTIF(AL$3:AL776,"*"&amp;BC$1&amp;"*"),""))</f>
        <v/>
      </c>
      <c r="BD776" s="22" t="str">
        <f>IF($AL776="","",IF(COUNTIF(AM776,"*"&amp;BD$1&amp;"*"),COUNTIF(AM$3:AM776,"*"&amp;BD$1&amp;"*"),""))</f>
        <v/>
      </c>
      <c r="BE776" s="22" t="str">
        <f>IF($AL776="","",IF(COUNTIF(AN776,"*"&amp;BE$1&amp;"*"),COUNTIF(AN$3:AN776,"*"&amp;BE$1&amp;"*"),""))</f>
        <v/>
      </c>
      <c r="BF776" s="22" t="str">
        <f>IF($AL776="","",IF(COUNTIF(AO776,"*"&amp;BF$1&amp;"*"),COUNTIF(AO$3:AO776,"*"&amp;BF$1&amp;"*"),""))</f>
        <v/>
      </c>
      <c r="BG776" s="83" t="str">
        <f t="shared" si="387"/>
        <v/>
      </c>
      <c r="BH776" s="22" t="str">
        <f t="shared" si="388"/>
        <v/>
      </c>
      <c r="BI776" s="22" t="str">
        <f t="shared" si="389"/>
        <v/>
      </c>
      <c r="BK776" s="22" t="str">
        <f>IF($BK$1&gt;=1+MAX($BK$3:BK775),1+MAX($BK$3:BK775),"")</f>
        <v/>
      </c>
      <c r="BL776" s="22" t="str">
        <f t="shared" si="390"/>
        <v/>
      </c>
      <c r="BM776" s="22" t="str">
        <f t="shared" si="390"/>
        <v/>
      </c>
      <c r="BN776" s="22" t="str">
        <f t="shared" si="390"/>
        <v/>
      </c>
      <c r="BO776" s="22" t="str">
        <f t="shared" si="390"/>
        <v/>
      </c>
      <c r="BP776" s="22" t="str">
        <f t="shared" si="390"/>
        <v/>
      </c>
      <c r="BQ776" s="22" t="str">
        <f t="shared" si="390"/>
        <v/>
      </c>
      <c r="BR776" s="22" t="str">
        <f t="shared" si="390"/>
        <v/>
      </c>
      <c r="BS776" s="22" t="str">
        <f t="shared" si="390"/>
        <v/>
      </c>
      <c r="BT776" s="22" t="str">
        <f t="shared" si="390"/>
        <v/>
      </c>
      <c r="BU776" s="22" t="str">
        <f t="shared" si="390"/>
        <v/>
      </c>
      <c r="BV776" s="22" t="str">
        <f t="shared" si="390"/>
        <v/>
      </c>
    </row>
    <row r="777" spans="2:74" ht="30" customHeight="1" x14ac:dyDescent="0.2">
      <c r="B777" s="75"/>
      <c r="C777" s="75"/>
      <c r="D777" s="77"/>
      <c r="E777" s="49"/>
      <c r="F777" s="49"/>
      <c r="G777" s="50"/>
      <c r="H777" s="51"/>
      <c r="I777" s="50"/>
      <c r="J777" s="53"/>
      <c r="K777" s="55" t="str">
        <f t="shared" si="391"/>
        <v/>
      </c>
      <c r="L777" s="50" t="str">
        <f t="shared" si="392"/>
        <v/>
      </c>
      <c r="M777" s="50" t="str">
        <f t="shared" si="393"/>
        <v/>
      </c>
      <c r="N777" s="72" t="str">
        <f t="shared" si="394"/>
        <v/>
      </c>
      <c r="O777" s="72" t="str">
        <f t="shared" si="395"/>
        <v/>
      </c>
      <c r="P777" s="51" t="str">
        <f t="shared" si="396"/>
        <v/>
      </c>
      <c r="Q777" s="21"/>
      <c r="R777" s="68" t="str">
        <f t="shared" si="397"/>
        <v/>
      </c>
      <c r="S777" s="51" t="str">
        <f t="shared" si="398"/>
        <v/>
      </c>
      <c r="T777" s="24"/>
      <c r="U777" s="7" t="str">
        <f t="shared" si="382"/>
        <v/>
      </c>
      <c r="V777" s="8" t="str">
        <f t="shared" si="399"/>
        <v/>
      </c>
      <c r="W777" s="21"/>
      <c r="X777" s="14" t="str">
        <f t="shared" si="383"/>
        <v/>
      </c>
      <c r="Y777" s="14" t="str">
        <f t="shared" si="400"/>
        <v/>
      </c>
      <c r="Z777" s="8" t="str">
        <f t="shared" si="401"/>
        <v/>
      </c>
      <c r="AA777" s="24"/>
      <c r="AB777" s="4" t="str">
        <f>IF(B777="","",COUNT(B$3:B777))</f>
        <v/>
      </c>
      <c r="AC777" s="4" t="str">
        <f>IF(C777="","",COUNT(C$3:C777))</f>
        <v/>
      </c>
      <c r="AD777" s="4" t="str">
        <f>IF(D777="","",COUNT(D$3:D777))</f>
        <v/>
      </c>
      <c r="AE777" s="22" t="str">
        <f>IF(E777="","",COUNTA($E$3:E777))</f>
        <v/>
      </c>
      <c r="AF777" s="60" t="str">
        <f>IF(B777="",IF(OR($C777&lt;&gt;"",$D777&lt;&gt;"",$E777&lt;&gt;"",$F777&lt;&gt;""),INDEX(AF$3:AF776,MATCH(MAX(AB$3:AB776),AB$3:AB776,0),0),""),B777)</f>
        <v/>
      </c>
      <c r="AG777" s="60" t="str">
        <f>IF(C777="",IF(OR($B777&lt;&gt;"",$D777&lt;&gt;"",$E777&lt;&gt;"",$F777&lt;&gt;""),INDEX(AG$3:AG776,MATCH(MAX(AC$3:AC776),AC$3:AC776,0),0),""),C777)</f>
        <v/>
      </c>
      <c r="AH777" s="60" t="str">
        <f>IF(D777="",IF(OR($B777&lt;&gt;"",$C777&lt;&gt;"",$E777&lt;&gt;"",$F777&lt;&gt;""),INDEX(AH$3:AH776,MATCH(MAX(AD$3:AD776),AD$3:AD776,0),0),""),D777)</f>
        <v/>
      </c>
      <c r="AI777" s="19" t="str">
        <f t="shared" si="402"/>
        <v/>
      </c>
      <c r="AJ777" s="22" t="str">
        <f>IF(AK777="","",$AK777&amp;"@"&amp;AL777&amp;IF(AL777="","","@"&amp;COUNTIF($AI$3:AI777,AL777)))</f>
        <v/>
      </c>
      <c r="AK777" s="45" t="str">
        <f t="shared" si="403"/>
        <v/>
      </c>
      <c r="AL777" s="5" t="str">
        <f>IF(AI777="",IF(AND(F777&lt;&gt;"",E777=""),INDEX($AI$3:AI776,MATCH(MAX($AE$3:AE776),$AE$3:AE776,0),0),""),AI777)</f>
        <v/>
      </c>
      <c r="AM777" s="22" t="str">
        <f>IF(入力!F777="","",IFERROR(INDEX(設定!$B$3:$B$100003,IFERROR(MATCH("*"&amp;$F777&amp;"*",設定!B$3:B$100003,0),MATCH("*"&amp;$F777&amp;"*",設定!C$3:C$100003,0)),0),入力!F777))&amp;""</f>
        <v/>
      </c>
      <c r="AN777" s="22" t="str">
        <f>IF(AM777="","",IFERROR(IF(入力!I777="",INDEX(設定!$D$3:$D$100003,MATCH("*"&amp;$AM777&amp;"*",設定!B$3:B$100003,0),0),I777),I777))&amp;""</f>
        <v/>
      </c>
      <c r="AO777" s="22" t="str">
        <f t="shared" si="404"/>
        <v/>
      </c>
      <c r="AP777" s="22" t="str">
        <f t="shared" si="405"/>
        <v/>
      </c>
      <c r="AQ777" s="22" t="str">
        <f>IF(AM777="","",IFERROR(IF(入力!H777="",INDEX(設定!$E$3:$X$100003,MATCH("*"&amp;$AM777&amp;"*",設定!B$3:B$100003,0),MATCH($AK777,設定!$E$1:$X$1,1)),H777),H777))</f>
        <v/>
      </c>
      <c r="AR777" s="23" t="str">
        <f t="shared" si="406"/>
        <v/>
      </c>
      <c r="AS777" s="23" t="str">
        <f>IF(AND(AR777&lt;&gt;"",COUNTIF($AJ$3:AJ777,AJ777)=1),SUMIF($AJ$3:$AR$100003,AJ777,$AR$3:$AR$100003),"")</f>
        <v/>
      </c>
      <c r="AT777" s="23" t="str">
        <f>IF(AND(COUNTIF($AK$3:AK777,AK777)=COUNTIF($AK$3:AK100777,AK777),AK777&lt;&gt;""),SUMIF($AK$3:AK777,AK777,$AR$3:AR777),"")</f>
        <v/>
      </c>
      <c r="AU777" s="125"/>
      <c r="AV777" s="22" t="str">
        <f>IF(COUNT(BA777:BF777)=6,MAX($AV$3:AV776)+1,"")</f>
        <v/>
      </c>
      <c r="AW777" s="22" t="str">
        <f>IF(AX777="","",RANK(AX777,$AX$3:$AX$100003,1)+COUNTIF($AX$3:AX777,AX777)-1)</f>
        <v/>
      </c>
      <c r="AX777" s="22" t="str">
        <f t="shared" si="384"/>
        <v/>
      </c>
      <c r="AY777" s="22" t="str">
        <f>IF(AL777="","",IF(COUNTIF($AL$3:AL777,AL777)=1,1+MAX($AY$3:AY776),INDEX($AY$3:AY776,MATCH(AL777,$AL$3:AL777,0),0)))</f>
        <v/>
      </c>
      <c r="AZ777" s="22" t="str">
        <f>IF(AM777="","",IF(COUNTIF($AM$3:AM777,AM777)=1,1+MAX($AZ$3:AZ776),INDEX($AZ$3:AZ776,MATCH(AM777,$AM$3:AM777,0),0)))</f>
        <v/>
      </c>
      <c r="BA777" s="79" t="str">
        <f t="shared" si="385"/>
        <v/>
      </c>
      <c r="BB777" s="79" t="str">
        <f t="shared" si="386"/>
        <v/>
      </c>
      <c r="BC777" s="22" t="str">
        <f>IF($AL777="","",IF(COUNTIF(AL777,"*"&amp;BC$1&amp;"*"),COUNTIF(AL$3:AL777,"*"&amp;BC$1&amp;"*"),""))</f>
        <v/>
      </c>
      <c r="BD777" s="22" t="str">
        <f>IF($AL777="","",IF(COUNTIF(AM777,"*"&amp;BD$1&amp;"*"),COUNTIF(AM$3:AM777,"*"&amp;BD$1&amp;"*"),""))</f>
        <v/>
      </c>
      <c r="BE777" s="22" t="str">
        <f>IF($AL777="","",IF(COUNTIF(AN777,"*"&amp;BE$1&amp;"*"),COUNTIF(AN$3:AN777,"*"&amp;BE$1&amp;"*"),""))</f>
        <v/>
      </c>
      <c r="BF777" s="22" t="str">
        <f>IF($AL777="","",IF(COUNTIF(AO777,"*"&amp;BF$1&amp;"*"),COUNTIF(AO$3:AO777,"*"&amp;BF$1&amp;"*"),""))</f>
        <v/>
      </c>
      <c r="BG777" s="83" t="str">
        <f t="shared" si="387"/>
        <v/>
      </c>
      <c r="BH777" s="22" t="str">
        <f t="shared" si="388"/>
        <v/>
      </c>
      <c r="BI777" s="22" t="str">
        <f t="shared" si="389"/>
        <v/>
      </c>
      <c r="BK777" s="22" t="str">
        <f>IF($BK$1&gt;=1+MAX($BK$3:BK776),1+MAX($BK$3:BK776),"")</f>
        <v/>
      </c>
      <c r="BL777" s="22" t="str">
        <f t="shared" si="390"/>
        <v/>
      </c>
      <c r="BM777" s="22" t="str">
        <f t="shared" si="390"/>
        <v/>
      </c>
      <c r="BN777" s="22" t="str">
        <f t="shared" si="390"/>
        <v/>
      </c>
      <c r="BO777" s="22" t="str">
        <f t="shared" si="390"/>
        <v/>
      </c>
      <c r="BP777" s="22" t="str">
        <f t="shared" si="390"/>
        <v/>
      </c>
      <c r="BQ777" s="22" t="str">
        <f t="shared" si="390"/>
        <v/>
      </c>
      <c r="BR777" s="22" t="str">
        <f t="shared" si="390"/>
        <v/>
      </c>
      <c r="BS777" s="22" t="str">
        <f t="shared" si="390"/>
        <v/>
      </c>
      <c r="BT777" s="22" t="str">
        <f t="shared" si="390"/>
        <v/>
      </c>
      <c r="BU777" s="22" t="str">
        <f t="shared" si="390"/>
        <v/>
      </c>
      <c r="BV777" s="22" t="str">
        <f t="shared" si="390"/>
        <v/>
      </c>
    </row>
    <row r="778" spans="2:74" ht="30" customHeight="1" x14ac:dyDescent="0.2">
      <c r="B778" s="75"/>
      <c r="C778" s="75"/>
      <c r="D778" s="77"/>
      <c r="E778" s="49"/>
      <c r="F778" s="49"/>
      <c r="G778" s="50"/>
      <c r="H778" s="51"/>
      <c r="I778" s="50"/>
      <c r="J778" s="53"/>
      <c r="K778" s="55" t="str">
        <f t="shared" si="391"/>
        <v/>
      </c>
      <c r="L778" s="50" t="str">
        <f t="shared" si="392"/>
        <v/>
      </c>
      <c r="M778" s="50" t="str">
        <f t="shared" si="393"/>
        <v/>
      </c>
      <c r="N778" s="72" t="str">
        <f t="shared" si="394"/>
        <v/>
      </c>
      <c r="O778" s="72" t="str">
        <f t="shared" si="395"/>
        <v/>
      </c>
      <c r="P778" s="51" t="str">
        <f t="shared" si="396"/>
        <v/>
      </c>
      <c r="Q778" s="21"/>
      <c r="R778" s="68" t="str">
        <f t="shared" si="397"/>
        <v/>
      </c>
      <c r="S778" s="51" t="str">
        <f t="shared" si="398"/>
        <v/>
      </c>
      <c r="T778" s="24"/>
      <c r="U778" s="7" t="str">
        <f t="shared" si="382"/>
        <v/>
      </c>
      <c r="V778" s="8" t="str">
        <f t="shared" si="399"/>
        <v/>
      </c>
      <c r="W778" s="21"/>
      <c r="X778" s="14" t="str">
        <f t="shared" si="383"/>
        <v/>
      </c>
      <c r="Y778" s="14" t="str">
        <f t="shared" si="400"/>
        <v/>
      </c>
      <c r="Z778" s="8" t="str">
        <f t="shared" si="401"/>
        <v/>
      </c>
      <c r="AA778" s="24"/>
      <c r="AB778" s="4" t="str">
        <f>IF(B778="","",COUNT(B$3:B778))</f>
        <v/>
      </c>
      <c r="AC778" s="4" t="str">
        <f>IF(C778="","",COUNT(C$3:C778))</f>
        <v/>
      </c>
      <c r="AD778" s="4" t="str">
        <f>IF(D778="","",COUNT(D$3:D778))</f>
        <v/>
      </c>
      <c r="AE778" s="22" t="str">
        <f>IF(E778="","",COUNTA($E$3:E778))</f>
        <v/>
      </c>
      <c r="AF778" s="60" t="str">
        <f>IF(B778="",IF(OR($C778&lt;&gt;"",$D778&lt;&gt;"",$E778&lt;&gt;"",$F778&lt;&gt;""),INDEX(AF$3:AF777,MATCH(MAX(AB$3:AB777),AB$3:AB777,0),0),""),B778)</f>
        <v/>
      </c>
      <c r="AG778" s="60" t="str">
        <f>IF(C778="",IF(OR($B778&lt;&gt;"",$D778&lt;&gt;"",$E778&lt;&gt;"",$F778&lt;&gt;""),INDEX(AG$3:AG777,MATCH(MAX(AC$3:AC777),AC$3:AC777,0),0),""),C778)</f>
        <v/>
      </c>
      <c r="AH778" s="60" t="str">
        <f>IF(D778="",IF(OR($B778&lt;&gt;"",$C778&lt;&gt;"",$E778&lt;&gt;"",$F778&lt;&gt;""),INDEX(AH$3:AH777,MATCH(MAX(AD$3:AD777),AD$3:AD777,0),0),""),D778)</f>
        <v/>
      </c>
      <c r="AI778" s="19" t="str">
        <f t="shared" si="402"/>
        <v/>
      </c>
      <c r="AJ778" s="22" t="str">
        <f>IF(AK778="","",$AK778&amp;"@"&amp;AL778&amp;IF(AL778="","","@"&amp;COUNTIF($AI$3:AI778,AL778)))</f>
        <v/>
      </c>
      <c r="AK778" s="45" t="str">
        <f t="shared" si="403"/>
        <v/>
      </c>
      <c r="AL778" s="5" t="str">
        <f>IF(AI778="",IF(AND(F778&lt;&gt;"",E778=""),INDEX($AI$3:AI777,MATCH(MAX($AE$3:AE777),$AE$3:AE777,0),0),""),AI778)</f>
        <v/>
      </c>
      <c r="AM778" s="22" t="str">
        <f>IF(入力!F778="","",IFERROR(INDEX(設定!$B$3:$B$100003,IFERROR(MATCH("*"&amp;$F778&amp;"*",設定!B$3:B$100003,0),MATCH("*"&amp;$F778&amp;"*",設定!C$3:C$100003,0)),0),入力!F778))&amp;""</f>
        <v/>
      </c>
      <c r="AN778" s="22" t="str">
        <f>IF(AM778="","",IFERROR(IF(入力!I778="",INDEX(設定!$D$3:$D$100003,MATCH("*"&amp;$AM778&amp;"*",設定!B$3:B$100003,0),0),I778),I778))&amp;""</f>
        <v/>
      </c>
      <c r="AO778" s="22" t="str">
        <f t="shared" si="404"/>
        <v/>
      </c>
      <c r="AP778" s="22" t="str">
        <f t="shared" si="405"/>
        <v/>
      </c>
      <c r="AQ778" s="22" t="str">
        <f>IF(AM778="","",IFERROR(IF(入力!H778="",INDEX(設定!$E$3:$X$100003,MATCH("*"&amp;$AM778&amp;"*",設定!B$3:B$100003,0),MATCH($AK778,設定!$E$1:$X$1,1)),H778),H778))</f>
        <v/>
      </c>
      <c r="AR778" s="23" t="str">
        <f t="shared" si="406"/>
        <v/>
      </c>
      <c r="AS778" s="23" t="str">
        <f>IF(AND(AR778&lt;&gt;"",COUNTIF($AJ$3:AJ778,AJ778)=1),SUMIF($AJ$3:$AR$100003,AJ778,$AR$3:$AR$100003),"")</f>
        <v/>
      </c>
      <c r="AT778" s="23" t="str">
        <f>IF(AND(COUNTIF($AK$3:AK778,AK778)=COUNTIF($AK$3:AK100778,AK778),AK778&lt;&gt;""),SUMIF($AK$3:AK778,AK778,$AR$3:AR778),"")</f>
        <v/>
      </c>
      <c r="AU778" s="125"/>
      <c r="AV778" s="22" t="str">
        <f>IF(COUNT(BA778:BF778)=6,MAX($AV$3:AV777)+1,"")</f>
        <v/>
      </c>
      <c r="AW778" s="22" t="str">
        <f>IF(AX778="","",RANK(AX778,$AX$3:$AX$100003,1)+COUNTIF($AX$3:AX778,AX778)-1)</f>
        <v/>
      </c>
      <c r="AX778" s="22" t="str">
        <f t="shared" si="384"/>
        <v/>
      </c>
      <c r="AY778" s="22" t="str">
        <f>IF(AL778="","",IF(COUNTIF($AL$3:AL778,AL778)=1,1+MAX($AY$3:AY777),INDEX($AY$3:AY777,MATCH(AL778,$AL$3:AL778,0),0)))</f>
        <v/>
      </c>
      <c r="AZ778" s="22" t="str">
        <f>IF(AM778="","",IF(COUNTIF($AM$3:AM778,AM778)=1,1+MAX($AZ$3:AZ777),INDEX($AZ$3:AZ777,MATCH(AM778,$AM$3:AM778,0),0)))</f>
        <v/>
      </c>
      <c r="BA778" s="79" t="str">
        <f t="shared" si="385"/>
        <v/>
      </c>
      <c r="BB778" s="79" t="str">
        <f t="shared" si="386"/>
        <v/>
      </c>
      <c r="BC778" s="22" t="str">
        <f>IF($AL778="","",IF(COUNTIF(AL778,"*"&amp;BC$1&amp;"*"),COUNTIF(AL$3:AL778,"*"&amp;BC$1&amp;"*"),""))</f>
        <v/>
      </c>
      <c r="BD778" s="22" t="str">
        <f>IF($AL778="","",IF(COUNTIF(AM778,"*"&amp;BD$1&amp;"*"),COUNTIF(AM$3:AM778,"*"&amp;BD$1&amp;"*"),""))</f>
        <v/>
      </c>
      <c r="BE778" s="22" t="str">
        <f>IF($AL778="","",IF(COUNTIF(AN778,"*"&amp;BE$1&amp;"*"),COUNTIF(AN$3:AN778,"*"&amp;BE$1&amp;"*"),""))</f>
        <v/>
      </c>
      <c r="BF778" s="22" t="str">
        <f>IF($AL778="","",IF(COUNTIF(AO778,"*"&amp;BF$1&amp;"*"),COUNTIF(AO$3:AO778,"*"&amp;BF$1&amp;"*"),""))</f>
        <v/>
      </c>
      <c r="BG778" s="83" t="str">
        <f t="shared" si="387"/>
        <v/>
      </c>
      <c r="BH778" s="22" t="str">
        <f t="shared" si="388"/>
        <v/>
      </c>
      <c r="BI778" s="22" t="str">
        <f t="shared" si="389"/>
        <v/>
      </c>
      <c r="BK778" s="22" t="str">
        <f>IF($BK$1&gt;=1+MAX($BK$3:BK777),1+MAX($BK$3:BK777),"")</f>
        <v/>
      </c>
      <c r="BL778" s="22" t="str">
        <f t="shared" si="390"/>
        <v/>
      </c>
      <c r="BM778" s="22" t="str">
        <f t="shared" si="390"/>
        <v/>
      </c>
      <c r="BN778" s="22" t="str">
        <f t="shared" si="390"/>
        <v/>
      </c>
      <c r="BO778" s="22" t="str">
        <f t="shared" si="390"/>
        <v/>
      </c>
      <c r="BP778" s="22" t="str">
        <f t="shared" si="390"/>
        <v/>
      </c>
      <c r="BQ778" s="22" t="str">
        <f t="shared" si="390"/>
        <v/>
      </c>
      <c r="BR778" s="22" t="str">
        <f t="shared" si="390"/>
        <v/>
      </c>
      <c r="BS778" s="22" t="str">
        <f t="shared" si="390"/>
        <v/>
      </c>
      <c r="BT778" s="22" t="str">
        <f t="shared" si="390"/>
        <v/>
      </c>
      <c r="BU778" s="22" t="str">
        <f t="shared" si="390"/>
        <v/>
      </c>
      <c r="BV778" s="22" t="str">
        <f t="shared" si="390"/>
        <v/>
      </c>
    </row>
    <row r="779" spans="2:74" ht="30" customHeight="1" x14ac:dyDescent="0.2">
      <c r="B779" s="75"/>
      <c r="C779" s="75"/>
      <c r="D779" s="77"/>
      <c r="E779" s="49"/>
      <c r="F779" s="49"/>
      <c r="G779" s="50"/>
      <c r="H779" s="51"/>
      <c r="I779" s="50"/>
      <c r="J779" s="53"/>
      <c r="K779" s="55" t="str">
        <f t="shared" si="391"/>
        <v/>
      </c>
      <c r="L779" s="50" t="str">
        <f t="shared" si="392"/>
        <v/>
      </c>
      <c r="M779" s="50" t="str">
        <f t="shared" si="393"/>
        <v/>
      </c>
      <c r="N779" s="72" t="str">
        <f t="shared" si="394"/>
        <v/>
      </c>
      <c r="O779" s="72" t="str">
        <f t="shared" si="395"/>
        <v/>
      </c>
      <c r="P779" s="51" t="str">
        <f t="shared" si="396"/>
        <v/>
      </c>
      <c r="Q779" s="21"/>
      <c r="R779" s="68" t="str">
        <f t="shared" si="397"/>
        <v/>
      </c>
      <c r="S779" s="51" t="str">
        <f t="shared" si="398"/>
        <v/>
      </c>
      <c r="T779" s="24"/>
      <c r="U779" s="7" t="str">
        <f t="shared" si="382"/>
        <v/>
      </c>
      <c r="V779" s="8" t="str">
        <f t="shared" si="399"/>
        <v/>
      </c>
      <c r="W779" s="21"/>
      <c r="X779" s="14" t="str">
        <f t="shared" si="383"/>
        <v/>
      </c>
      <c r="Y779" s="14" t="str">
        <f t="shared" si="400"/>
        <v/>
      </c>
      <c r="Z779" s="8" t="str">
        <f t="shared" si="401"/>
        <v/>
      </c>
      <c r="AA779" s="24"/>
      <c r="AB779" s="4" t="str">
        <f>IF(B779="","",COUNT(B$3:B779))</f>
        <v/>
      </c>
      <c r="AC779" s="4" t="str">
        <f>IF(C779="","",COUNT(C$3:C779))</f>
        <v/>
      </c>
      <c r="AD779" s="4" t="str">
        <f>IF(D779="","",COUNT(D$3:D779))</f>
        <v/>
      </c>
      <c r="AE779" s="22" t="str">
        <f>IF(E779="","",COUNTA($E$3:E779))</f>
        <v/>
      </c>
      <c r="AF779" s="60" t="str">
        <f>IF(B779="",IF(OR($C779&lt;&gt;"",$D779&lt;&gt;"",$E779&lt;&gt;"",$F779&lt;&gt;""),INDEX(AF$3:AF778,MATCH(MAX(AB$3:AB778),AB$3:AB778,0),0),""),B779)</f>
        <v/>
      </c>
      <c r="AG779" s="60" t="str">
        <f>IF(C779="",IF(OR($B779&lt;&gt;"",$D779&lt;&gt;"",$E779&lt;&gt;"",$F779&lt;&gt;""),INDEX(AG$3:AG778,MATCH(MAX(AC$3:AC778),AC$3:AC778,0),0),""),C779)</f>
        <v/>
      </c>
      <c r="AH779" s="60" t="str">
        <f>IF(D779="",IF(OR($B779&lt;&gt;"",$C779&lt;&gt;"",$E779&lt;&gt;"",$F779&lt;&gt;""),INDEX(AH$3:AH778,MATCH(MAX(AD$3:AD778),AD$3:AD778,0),0),""),D779)</f>
        <v/>
      </c>
      <c r="AI779" s="19" t="str">
        <f t="shared" si="402"/>
        <v/>
      </c>
      <c r="AJ779" s="22" t="str">
        <f>IF(AK779="","",$AK779&amp;"@"&amp;AL779&amp;IF(AL779="","","@"&amp;COUNTIF($AI$3:AI779,AL779)))</f>
        <v/>
      </c>
      <c r="AK779" s="45" t="str">
        <f t="shared" si="403"/>
        <v/>
      </c>
      <c r="AL779" s="5" t="str">
        <f>IF(AI779="",IF(AND(F779&lt;&gt;"",E779=""),INDEX($AI$3:AI778,MATCH(MAX($AE$3:AE778),$AE$3:AE778,0),0),""),AI779)</f>
        <v/>
      </c>
      <c r="AM779" s="22" t="str">
        <f>IF(入力!F779="","",IFERROR(INDEX(設定!$B$3:$B$100003,IFERROR(MATCH("*"&amp;$F779&amp;"*",設定!B$3:B$100003,0),MATCH("*"&amp;$F779&amp;"*",設定!C$3:C$100003,0)),0),入力!F779))&amp;""</f>
        <v/>
      </c>
      <c r="AN779" s="22" t="str">
        <f>IF(AM779="","",IFERROR(IF(入力!I779="",INDEX(設定!$D$3:$D$100003,MATCH("*"&amp;$AM779&amp;"*",設定!B$3:B$100003,0),0),I779),I779))&amp;""</f>
        <v/>
      </c>
      <c r="AO779" s="22" t="str">
        <f t="shared" si="404"/>
        <v/>
      </c>
      <c r="AP779" s="22" t="str">
        <f t="shared" si="405"/>
        <v/>
      </c>
      <c r="AQ779" s="22" t="str">
        <f>IF(AM779="","",IFERROR(IF(入力!H779="",INDEX(設定!$E$3:$X$100003,MATCH("*"&amp;$AM779&amp;"*",設定!B$3:B$100003,0),MATCH($AK779,設定!$E$1:$X$1,1)),H779),H779))</f>
        <v/>
      </c>
      <c r="AR779" s="23" t="str">
        <f t="shared" si="406"/>
        <v/>
      </c>
      <c r="AS779" s="23" t="str">
        <f>IF(AND(AR779&lt;&gt;"",COUNTIF($AJ$3:AJ779,AJ779)=1),SUMIF($AJ$3:$AR$100003,AJ779,$AR$3:$AR$100003),"")</f>
        <v/>
      </c>
      <c r="AT779" s="23" t="str">
        <f>IF(AND(COUNTIF($AK$3:AK779,AK779)=COUNTIF($AK$3:AK100779,AK779),AK779&lt;&gt;""),SUMIF($AK$3:AK779,AK779,$AR$3:AR779),"")</f>
        <v/>
      </c>
      <c r="AU779" s="125"/>
      <c r="AV779" s="22" t="str">
        <f>IF(COUNT(BA779:BF779)=6,MAX($AV$3:AV778)+1,"")</f>
        <v/>
      </c>
      <c r="AW779" s="22" t="str">
        <f>IF(AX779="","",RANK(AX779,$AX$3:$AX$100003,1)+COUNTIF($AX$3:AX779,AX779)-1)</f>
        <v/>
      </c>
      <c r="AX779" s="22" t="str">
        <f t="shared" si="384"/>
        <v/>
      </c>
      <c r="AY779" s="22" t="str">
        <f>IF(AL779="","",IF(COUNTIF($AL$3:AL779,AL779)=1,1+MAX($AY$3:AY778),INDEX($AY$3:AY778,MATCH(AL779,$AL$3:AL779,0),0)))</f>
        <v/>
      </c>
      <c r="AZ779" s="22" t="str">
        <f>IF(AM779="","",IF(COUNTIF($AM$3:AM779,AM779)=1,1+MAX($AZ$3:AZ778),INDEX($AZ$3:AZ778,MATCH(AM779,$AM$3:AM779,0),0)))</f>
        <v/>
      </c>
      <c r="BA779" s="79" t="str">
        <f t="shared" si="385"/>
        <v/>
      </c>
      <c r="BB779" s="79" t="str">
        <f t="shared" si="386"/>
        <v/>
      </c>
      <c r="BC779" s="22" t="str">
        <f>IF($AL779="","",IF(COUNTIF(AL779,"*"&amp;BC$1&amp;"*"),COUNTIF(AL$3:AL779,"*"&amp;BC$1&amp;"*"),""))</f>
        <v/>
      </c>
      <c r="BD779" s="22" t="str">
        <f>IF($AL779="","",IF(COUNTIF(AM779,"*"&amp;BD$1&amp;"*"),COUNTIF(AM$3:AM779,"*"&amp;BD$1&amp;"*"),""))</f>
        <v/>
      </c>
      <c r="BE779" s="22" t="str">
        <f>IF($AL779="","",IF(COUNTIF(AN779,"*"&amp;BE$1&amp;"*"),COUNTIF(AN$3:AN779,"*"&amp;BE$1&amp;"*"),""))</f>
        <v/>
      </c>
      <c r="BF779" s="22" t="str">
        <f>IF($AL779="","",IF(COUNTIF(AO779,"*"&amp;BF$1&amp;"*"),COUNTIF(AO$3:AO779,"*"&amp;BF$1&amp;"*"),""))</f>
        <v/>
      </c>
      <c r="BG779" s="83" t="str">
        <f t="shared" si="387"/>
        <v/>
      </c>
      <c r="BH779" s="22" t="str">
        <f t="shared" si="388"/>
        <v/>
      </c>
      <c r="BI779" s="22" t="str">
        <f t="shared" si="389"/>
        <v/>
      </c>
      <c r="BK779" s="22" t="str">
        <f>IF($BK$1&gt;=1+MAX($BK$3:BK778),1+MAX($BK$3:BK778),"")</f>
        <v/>
      </c>
      <c r="BL779" s="22" t="str">
        <f t="shared" si="390"/>
        <v/>
      </c>
      <c r="BM779" s="22" t="str">
        <f t="shared" si="390"/>
        <v/>
      </c>
      <c r="BN779" s="22" t="str">
        <f t="shared" si="390"/>
        <v/>
      </c>
      <c r="BO779" s="22" t="str">
        <f t="shared" si="390"/>
        <v/>
      </c>
      <c r="BP779" s="22" t="str">
        <f t="shared" si="390"/>
        <v/>
      </c>
      <c r="BQ779" s="22" t="str">
        <f t="shared" si="390"/>
        <v/>
      </c>
      <c r="BR779" s="22" t="str">
        <f t="shared" si="390"/>
        <v/>
      </c>
      <c r="BS779" s="22" t="str">
        <f t="shared" si="390"/>
        <v/>
      </c>
      <c r="BT779" s="22" t="str">
        <f t="shared" si="390"/>
        <v/>
      </c>
      <c r="BU779" s="22" t="str">
        <f t="shared" si="390"/>
        <v/>
      </c>
      <c r="BV779" s="22" t="str">
        <f t="shared" si="390"/>
        <v/>
      </c>
    </row>
    <row r="780" spans="2:74" ht="30" customHeight="1" x14ac:dyDescent="0.2">
      <c r="B780" s="75"/>
      <c r="C780" s="75"/>
      <c r="D780" s="77"/>
      <c r="E780" s="49"/>
      <c r="F780" s="49"/>
      <c r="G780" s="50"/>
      <c r="H780" s="51"/>
      <c r="I780" s="50"/>
      <c r="J780" s="53"/>
      <c r="K780" s="55" t="str">
        <f t="shared" si="391"/>
        <v/>
      </c>
      <c r="L780" s="50" t="str">
        <f t="shared" si="392"/>
        <v/>
      </c>
      <c r="M780" s="50" t="str">
        <f t="shared" si="393"/>
        <v/>
      </c>
      <c r="N780" s="72" t="str">
        <f t="shared" si="394"/>
        <v/>
      </c>
      <c r="O780" s="72" t="str">
        <f t="shared" si="395"/>
        <v/>
      </c>
      <c r="P780" s="51" t="str">
        <f t="shared" si="396"/>
        <v/>
      </c>
      <c r="Q780" s="21"/>
      <c r="R780" s="68" t="str">
        <f t="shared" si="397"/>
        <v/>
      </c>
      <c r="S780" s="51" t="str">
        <f t="shared" si="398"/>
        <v/>
      </c>
      <c r="T780" s="24"/>
      <c r="U780" s="7" t="str">
        <f t="shared" si="382"/>
        <v/>
      </c>
      <c r="V780" s="8" t="str">
        <f t="shared" si="399"/>
        <v/>
      </c>
      <c r="W780" s="21"/>
      <c r="X780" s="14" t="str">
        <f t="shared" si="383"/>
        <v/>
      </c>
      <c r="Y780" s="14" t="str">
        <f t="shared" si="400"/>
        <v/>
      </c>
      <c r="Z780" s="8" t="str">
        <f t="shared" si="401"/>
        <v/>
      </c>
      <c r="AA780" s="24"/>
      <c r="AB780" s="4" t="str">
        <f>IF(B780="","",COUNT(B$3:B780))</f>
        <v/>
      </c>
      <c r="AC780" s="4" t="str">
        <f>IF(C780="","",COUNT(C$3:C780))</f>
        <v/>
      </c>
      <c r="AD780" s="4" t="str">
        <f>IF(D780="","",COUNT(D$3:D780))</f>
        <v/>
      </c>
      <c r="AE780" s="22" t="str">
        <f>IF(E780="","",COUNTA($E$3:E780))</f>
        <v/>
      </c>
      <c r="AF780" s="60" t="str">
        <f>IF(B780="",IF(OR($C780&lt;&gt;"",$D780&lt;&gt;"",$E780&lt;&gt;"",$F780&lt;&gt;""),INDEX(AF$3:AF779,MATCH(MAX(AB$3:AB779),AB$3:AB779,0),0),""),B780)</f>
        <v/>
      </c>
      <c r="AG780" s="60" t="str">
        <f>IF(C780="",IF(OR($B780&lt;&gt;"",$D780&lt;&gt;"",$E780&lt;&gt;"",$F780&lt;&gt;""),INDEX(AG$3:AG779,MATCH(MAX(AC$3:AC779),AC$3:AC779,0),0),""),C780)</f>
        <v/>
      </c>
      <c r="AH780" s="60" t="str">
        <f>IF(D780="",IF(OR($B780&lt;&gt;"",$C780&lt;&gt;"",$E780&lt;&gt;"",$F780&lt;&gt;""),INDEX(AH$3:AH779,MATCH(MAX(AD$3:AD779),AD$3:AD779,0),0),""),D780)</f>
        <v/>
      </c>
      <c r="AI780" s="19" t="str">
        <f t="shared" si="402"/>
        <v/>
      </c>
      <c r="AJ780" s="22" t="str">
        <f>IF(AK780="","",$AK780&amp;"@"&amp;AL780&amp;IF(AL780="","","@"&amp;COUNTIF($AI$3:AI780,AL780)))</f>
        <v/>
      </c>
      <c r="AK780" s="45" t="str">
        <f t="shared" si="403"/>
        <v/>
      </c>
      <c r="AL780" s="5" t="str">
        <f>IF(AI780="",IF(AND(F780&lt;&gt;"",E780=""),INDEX($AI$3:AI779,MATCH(MAX($AE$3:AE779),$AE$3:AE779,0),0),""),AI780)</f>
        <v/>
      </c>
      <c r="AM780" s="22" t="str">
        <f>IF(入力!F780="","",IFERROR(INDEX(設定!$B$3:$B$100003,IFERROR(MATCH("*"&amp;$F780&amp;"*",設定!B$3:B$100003,0),MATCH("*"&amp;$F780&amp;"*",設定!C$3:C$100003,0)),0),入力!F780))&amp;""</f>
        <v/>
      </c>
      <c r="AN780" s="22" t="str">
        <f>IF(AM780="","",IFERROR(IF(入力!I780="",INDEX(設定!$D$3:$D$100003,MATCH("*"&amp;$AM780&amp;"*",設定!B$3:B$100003,0),0),I780),I780))&amp;""</f>
        <v/>
      </c>
      <c r="AO780" s="22" t="str">
        <f t="shared" si="404"/>
        <v/>
      </c>
      <c r="AP780" s="22" t="str">
        <f t="shared" si="405"/>
        <v/>
      </c>
      <c r="AQ780" s="22" t="str">
        <f>IF(AM780="","",IFERROR(IF(入力!H780="",INDEX(設定!$E$3:$X$100003,MATCH("*"&amp;$AM780&amp;"*",設定!B$3:B$100003,0),MATCH($AK780,設定!$E$1:$X$1,1)),H780),H780))</f>
        <v/>
      </c>
      <c r="AR780" s="23" t="str">
        <f t="shared" si="406"/>
        <v/>
      </c>
      <c r="AS780" s="23" t="str">
        <f>IF(AND(AR780&lt;&gt;"",COUNTIF($AJ$3:AJ780,AJ780)=1),SUMIF($AJ$3:$AR$100003,AJ780,$AR$3:$AR$100003),"")</f>
        <v/>
      </c>
      <c r="AT780" s="23" t="str">
        <f>IF(AND(COUNTIF($AK$3:AK780,AK780)=COUNTIF($AK$3:AK100780,AK780),AK780&lt;&gt;""),SUMIF($AK$3:AK780,AK780,$AR$3:AR780),"")</f>
        <v/>
      </c>
      <c r="AU780" s="125"/>
      <c r="AV780" s="22" t="str">
        <f>IF(COUNT(BA780:BF780)=6,MAX($AV$3:AV779)+1,"")</f>
        <v/>
      </c>
      <c r="AW780" s="22" t="str">
        <f>IF(AX780="","",RANK(AX780,$AX$3:$AX$100003,1)+COUNTIF($AX$3:AX780,AX780)-1)</f>
        <v/>
      </c>
      <c r="AX780" s="22" t="str">
        <f t="shared" si="384"/>
        <v/>
      </c>
      <c r="AY780" s="22" t="str">
        <f>IF(AL780="","",IF(COUNTIF($AL$3:AL780,AL780)=1,1+MAX($AY$3:AY779),INDEX($AY$3:AY779,MATCH(AL780,$AL$3:AL780,0),0)))</f>
        <v/>
      </c>
      <c r="AZ780" s="22" t="str">
        <f>IF(AM780="","",IF(COUNTIF($AM$3:AM780,AM780)=1,1+MAX($AZ$3:AZ779),INDEX($AZ$3:AZ779,MATCH(AM780,$AM$3:AM780,0),0)))</f>
        <v/>
      </c>
      <c r="BA780" s="79" t="str">
        <f t="shared" si="385"/>
        <v/>
      </c>
      <c r="BB780" s="79" t="str">
        <f t="shared" si="386"/>
        <v/>
      </c>
      <c r="BC780" s="22" t="str">
        <f>IF($AL780="","",IF(COUNTIF(AL780,"*"&amp;BC$1&amp;"*"),COUNTIF(AL$3:AL780,"*"&amp;BC$1&amp;"*"),""))</f>
        <v/>
      </c>
      <c r="BD780" s="22" t="str">
        <f>IF($AL780="","",IF(COUNTIF(AM780,"*"&amp;BD$1&amp;"*"),COUNTIF(AM$3:AM780,"*"&amp;BD$1&amp;"*"),""))</f>
        <v/>
      </c>
      <c r="BE780" s="22" t="str">
        <f>IF($AL780="","",IF(COUNTIF(AN780,"*"&amp;BE$1&amp;"*"),COUNTIF(AN$3:AN780,"*"&amp;BE$1&amp;"*"),""))</f>
        <v/>
      </c>
      <c r="BF780" s="22" t="str">
        <f>IF($AL780="","",IF(COUNTIF(AO780,"*"&amp;BF$1&amp;"*"),COUNTIF(AO$3:AO780,"*"&amp;BF$1&amp;"*"),""))</f>
        <v/>
      </c>
      <c r="BG780" s="83" t="str">
        <f t="shared" si="387"/>
        <v/>
      </c>
      <c r="BH780" s="22" t="str">
        <f t="shared" si="388"/>
        <v/>
      </c>
      <c r="BI780" s="22" t="str">
        <f t="shared" si="389"/>
        <v/>
      </c>
      <c r="BK780" s="22" t="str">
        <f>IF($BK$1&gt;=1+MAX($BK$3:BK779),1+MAX($BK$3:BK779),"")</f>
        <v/>
      </c>
      <c r="BL780" s="22" t="str">
        <f t="shared" si="390"/>
        <v/>
      </c>
      <c r="BM780" s="22" t="str">
        <f t="shared" si="390"/>
        <v/>
      </c>
      <c r="BN780" s="22" t="str">
        <f t="shared" si="390"/>
        <v/>
      </c>
      <c r="BO780" s="22" t="str">
        <f t="shared" si="390"/>
        <v/>
      </c>
      <c r="BP780" s="22" t="str">
        <f t="shared" si="390"/>
        <v/>
      </c>
      <c r="BQ780" s="22" t="str">
        <f t="shared" si="390"/>
        <v/>
      </c>
      <c r="BR780" s="22" t="str">
        <f t="shared" si="390"/>
        <v/>
      </c>
      <c r="BS780" s="22" t="str">
        <f t="shared" si="390"/>
        <v/>
      </c>
      <c r="BT780" s="22" t="str">
        <f t="shared" si="390"/>
        <v/>
      </c>
      <c r="BU780" s="22" t="str">
        <f t="shared" si="390"/>
        <v/>
      </c>
      <c r="BV780" s="22" t="str">
        <f t="shared" si="390"/>
        <v/>
      </c>
    </row>
    <row r="781" spans="2:74" ht="30" customHeight="1" x14ac:dyDescent="0.2">
      <c r="B781" s="75"/>
      <c r="C781" s="75"/>
      <c r="D781" s="77"/>
      <c r="E781" s="49"/>
      <c r="F781" s="49"/>
      <c r="G781" s="50"/>
      <c r="H781" s="51"/>
      <c r="I781" s="50"/>
      <c r="J781" s="53"/>
      <c r="K781" s="55" t="str">
        <f t="shared" si="391"/>
        <v/>
      </c>
      <c r="L781" s="50" t="str">
        <f t="shared" si="392"/>
        <v/>
      </c>
      <c r="M781" s="50" t="str">
        <f t="shared" si="393"/>
        <v/>
      </c>
      <c r="N781" s="72" t="str">
        <f t="shared" si="394"/>
        <v/>
      </c>
      <c r="O781" s="72" t="str">
        <f t="shared" si="395"/>
        <v/>
      </c>
      <c r="P781" s="51" t="str">
        <f t="shared" si="396"/>
        <v/>
      </c>
      <c r="Q781" s="21"/>
      <c r="R781" s="68" t="str">
        <f t="shared" si="397"/>
        <v/>
      </c>
      <c r="S781" s="51" t="str">
        <f t="shared" si="398"/>
        <v/>
      </c>
      <c r="T781" s="24"/>
      <c r="U781" s="7" t="str">
        <f t="shared" si="382"/>
        <v/>
      </c>
      <c r="V781" s="8" t="str">
        <f t="shared" si="399"/>
        <v/>
      </c>
      <c r="W781" s="21"/>
      <c r="X781" s="14" t="str">
        <f t="shared" si="383"/>
        <v/>
      </c>
      <c r="Y781" s="14" t="str">
        <f t="shared" si="400"/>
        <v/>
      </c>
      <c r="Z781" s="8" t="str">
        <f t="shared" si="401"/>
        <v/>
      </c>
      <c r="AA781" s="24"/>
      <c r="AB781" s="4" t="str">
        <f>IF(B781="","",COUNT(B$3:B781))</f>
        <v/>
      </c>
      <c r="AC781" s="4" t="str">
        <f>IF(C781="","",COUNT(C$3:C781))</f>
        <v/>
      </c>
      <c r="AD781" s="4" t="str">
        <f>IF(D781="","",COUNT(D$3:D781))</f>
        <v/>
      </c>
      <c r="AE781" s="22" t="str">
        <f>IF(E781="","",COUNTA($E$3:E781))</f>
        <v/>
      </c>
      <c r="AF781" s="60" t="str">
        <f>IF(B781="",IF(OR($C781&lt;&gt;"",$D781&lt;&gt;"",$E781&lt;&gt;"",$F781&lt;&gt;""),INDEX(AF$3:AF780,MATCH(MAX(AB$3:AB780),AB$3:AB780,0),0),""),B781)</f>
        <v/>
      </c>
      <c r="AG781" s="60" t="str">
        <f>IF(C781="",IF(OR($B781&lt;&gt;"",$D781&lt;&gt;"",$E781&lt;&gt;"",$F781&lt;&gt;""),INDEX(AG$3:AG780,MATCH(MAX(AC$3:AC780),AC$3:AC780,0),0),""),C781)</f>
        <v/>
      </c>
      <c r="AH781" s="60" t="str">
        <f>IF(D781="",IF(OR($B781&lt;&gt;"",$C781&lt;&gt;"",$E781&lt;&gt;"",$F781&lt;&gt;""),INDEX(AH$3:AH780,MATCH(MAX(AD$3:AD780),AD$3:AD780,0),0),""),D781)</f>
        <v/>
      </c>
      <c r="AI781" s="19" t="str">
        <f t="shared" si="402"/>
        <v/>
      </c>
      <c r="AJ781" s="22" t="str">
        <f>IF(AK781="","",$AK781&amp;"@"&amp;AL781&amp;IF(AL781="","","@"&amp;COUNTIF($AI$3:AI781,AL781)))</f>
        <v/>
      </c>
      <c r="AK781" s="45" t="str">
        <f t="shared" si="403"/>
        <v/>
      </c>
      <c r="AL781" s="5" t="str">
        <f>IF(AI781="",IF(AND(F781&lt;&gt;"",E781=""),INDEX($AI$3:AI780,MATCH(MAX($AE$3:AE780),$AE$3:AE780,0),0),""),AI781)</f>
        <v/>
      </c>
      <c r="AM781" s="22" t="str">
        <f>IF(入力!F781="","",IFERROR(INDEX(設定!$B$3:$B$100003,IFERROR(MATCH("*"&amp;$F781&amp;"*",設定!B$3:B$100003,0),MATCH("*"&amp;$F781&amp;"*",設定!C$3:C$100003,0)),0),入力!F781))&amp;""</f>
        <v/>
      </c>
      <c r="AN781" s="22" t="str">
        <f>IF(AM781="","",IFERROR(IF(入力!I781="",INDEX(設定!$D$3:$D$100003,MATCH("*"&amp;$AM781&amp;"*",設定!B$3:B$100003,0),0),I781),I781))&amp;""</f>
        <v/>
      </c>
      <c r="AO781" s="22" t="str">
        <f t="shared" si="404"/>
        <v/>
      </c>
      <c r="AP781" s="22" t="str">
        <f t="shared" si="405"/>
        <v/>
      </c>
      <c r="AQ781" s="22" t="str">
        <f>IF(AM781="","",IFERROR(IF(入力!H781="",INDEX(設定!$E$3:$X$100003,MATCH("*"&amp;$AM781&amp;"*",設定!B$3:B$100003,0),MATCH($AK781,設定!$E$1:$X$1,1)),H781),H781))</f>
        <v/>
      </c>
      <c r="AR781" s="23" t="str">
        <f t="shared" si="406"/>
        <v/>
      </c>
      <c r="AS781" s="23" t="str">
        <f>IF(AND(AR781&lt;&gt;"",COUNTIF($AJ$3:AJ781,AJ781)=1),SUMIF($AJ$3:$AR$100003,AJ781,$AR$3:$AR$100003),"")</f>
        <v/>
      </c>
      <c r="AT781" s="23" t="str">
        <f>IF(AND(COUNTIF($AK$3:AK781,AK781)=COUNTIF($AK$3:AK100781,AK781),AK781&lt;&gt;""),SUMIF($AK$3:AK781,AK781,$AR$3:AR781),"")</f>
        <v/>
      </c>
      <c r="AU781" s="125"/>
      <c r="AV781" s="22" t="str">
        <f>IF(COUNT(BA781:BF781)=6,MAX($AV$3:AV780)+1,"")</f>
        <v/>
      </c>
      <c r="AW781" s="22" t="str">
        <f>IF(AX781="","",RANK(AX781,$AX$3:$AX$100003,1)+COUNTIF($AX$3:AX781,AX781)-1)</f>
        <v/>
      </c>
      <c r="AX781" s="22" t="str">
        <f t="shared" si="384"/>
        <v/>
      </c>
      <c r="AY781" s="22" t="str">
        <f>IF(AL781="","",IF(COUNTIF($AL$3:AL781,AL781)=1,1+MAX($AY$3:AY780),INDEX($AY$3:AY780,MATCH(AL781,$AL$3:AL781,0),0)))</f>
        <v/>
      </c>
      <c r="AZ781" s="22" t="str">
        <f>IF(AM781="","",IF(COUNTIF($AM$3:AM781,AM781)=1,1+MAX($AZ$3:AZ780),INDEX($AZ$3:AZ780,MATCH(AM781,$AM$3:AM781,0),0)))</f>
        <v/>
      </c>
      <c r="BA781" s="79" t="str">
        <f t="shared" si="385"/>
        <v/>
      </c>
      <c r="BB781" s="79" t="str">
        <f t="shared" si="386"/>
        <v/>
      </c>
      <c r="BC781" s="22" t="str">
        <f>IF($AL781="","",IF(COUNTIF(AL781,"*"&amp;BC$1&amp;"*"),COUNTIF(AL$3:AL781,"*"&amp;BC$1&amp;"*"),""))</f>
        <v/>
      </c>
      <c r="BD781" s="22" t="str">
        <f>IF($AL781="","",IF(COUNTIF(AM781,"*"&amp;BD$1&amp;"*"),COUNTIF(AM$3:AM781,"*"&amp;BD$1&amp;"*"),""))</f>
        <v/>
      </c>
      <c r="BE781" s="22" t="str">
        <f>IF($AL781="","",IF(COUNTIF(AN781,"*"&amp;BE$1&amp;"*"),COUNTIF(AN$3:AN781,"*"&amp;BE$1&amp;"*"),""))</f>
        <v/>
      </c>
      <c r="BF781" s="22" t="str">
        <f>IF($AL781="","",IF(COUNTIF(AO781,"*"&amp;BF$1&amp;"*"),COUNTIF(AO$3:AO781,"*"&amp;BF$1&amp;"*"),""))</f>
        <v/>
      </c>
      <c r="BG781" s="83" t="str">
        <f t="shared" si="387"/>
        <v/>
      </c>
      <c r="BH781" s="22" t="str">
        <f t="shared" si="388"/>
        <v/>
      </c>
      <c r="BI781" s="22" t="str">
        <f t="shared" si="389"/>
        <v/>
      </c>
      <c r="BK781" s="22" t="str">
        <f>IF($BK$1&gt;=1+MAX($BK$3:BK780),1+MAX($BK$3:BK780),"")</f>
        <v/>
      </c>
      <c r="BL781" s="22" t="str">
        <f t="shared" si="390"/>
        <v/>
      </c>
      <c r="BM781" s="22" t="str">
        <f t="shared" si="390"/>
        <v/>
      </c>
      <c r="BN781" s="22" t="str">
        <f t="shared" si="390"/>
        <v/>
      </c>
      <c r="BO781" s="22" t="str">
        <f t="shared" si="390"/>
        <v/>
      </c>
      <c r="BP781" s="22" t="str">
        <f t="shared" si="390"/>
        <v/>
      </c>
      <c r="BQ781" s="22" t="str">
        <f t="shared" si="390"/>
        <v/>
      </c>
      <c r="BR781" s="22" t="str">
        <f t="shared" si="390"/>
        <v/>
      </c>
      <c r="BS781" s="22" t="str">
        <f t="shared" si="390"/>
        <v/>
      </c>
      <c r="BT781" s="22" t="str">
        <f t="shared" si="390"/>
        <v/>
      </c>
      <c r="BU781" s="22" t="str">
        <f t="shared" si="390"/>
        <v/>
      </c>
      <c r="BV781" s="22" t="str">
        <f t="shared" si="390"/>
        <v/>
      </c>
    </row>
    <row r="782" spans="2:74" ht="30" customHeight="1" x14ac:dyDescent="0.2">
      <c r="B782" s="75"/>
      <c r="C782" s="75"/>
      <c r="D782" s="77"/>
      <c r="E782" s="49"/>
      <c r="F782" s="49"/>
      <c r="G782" s="50"/>
      <c r="H782" s="51"/>
      <c r="I782" s="50"/>
      <c r="J782" s="53"/>
      <c r="K782" s="55" t="str">
        <f t="shared" si="391"/>
        <v/>
      </c>
      <c r="L782" s="50" t="str">
        <f t="shared" si="392"/>
        <v/>
      </c>
      <c r="M782" s="50" t="str">
        <f t="shared" si="393"/>
        <v/>
      </c>
      <c r="N782" s="72" t="str">
        <f t="shared" si="394"/>
        <v/>
      </c>
      <c r="O782" s="72" t="str">
        <f t="shared" si="395"/>
        <v/>
      </c>
      <c r="P782" s="51" t="str">
        <f t="shared" si="396"/>
        <v/>
      </c>
      <c r="Q782" s="21"/>
      <c r="R782" s="68" t="str">
        <f t="shared" si="397"/>
        <v/>
      </c>
      <c r="S782" s="51" t="str">
        <f t="shared" si="398"/>
        <v/>
      </c>
      <c r="T782" s="24"/>
      <c r="U782" s="7" t="str">
        <f t="shared" si="382"/>
        <v/>
      </c>
      <c r="V782" s="8" t="str">
        <f t="shared" si="399"/>
        <v/>
      </c>
      <c r="W782" s="21"/>
      <c r="X782" s="14" t="str">
        <f t="shared" si="383"/>
        <v/>
      </c>
      <c r="Y782" s="14" t="str">
        <f t="shared" si="400"/>
        <v/>
      </c>
      <c r="Z782" s="8" t="str">
        <f t="shared" si="401"/>
        <v/>
      </c>
      <c r="AA782" s="24"/>
      <c r="AB782" s="4" t="str">
        <f>IF(B782="","",COUNT(B$3:B782))</f>
        <v/>
      </c>
      <c r="AC782" s="4" t="str">
        <f>IF(C782="","",COUNT(C$3:C782))</f>
        <v/>
      </c>
      <c r="AD782" s="4" t="str">
        <f>IF(D782="","",COUNT(D$3:D782))</f>
        <v/>
      </c>
      <c r="AE782" s="22" t="str">
        <f>IF(E782="","",COUNTA($E$3:E782))</f>
        <v/>
      </c>
      <c r="AF782" s="60" t="str">
        <f>IF(B782="",IF(OR($C782&lt;&gt;"",$D782&lt;&gt;"",$E782&lt;&gt;"",$F782&lt;&gt;""),INDEX(AF$3:AF781,MATCH(MAX(AB$3:AB781),AB$3:AB781,0),0),""),B782)</f>
        <v/>
      </c>
      <c r="AG782" s="60" t="str">
        <f>IF(C782="",IF(OR($B782&lt;&gt;"",$D782&lt;&gt;"",$E782&lt;&gt;"",$F782&lt;&gt;""),INDEX(AG$3:AG781,MATCH(MAX(AC$3:AC781),AC$3:AC781,0),0),""),C782)</f>
        <v/>
      </c>
      <c r="AH782" s="60" t="str">
        <f>IF(D782="",IF(OR($B782&lt;&gt;"",$C782&lt;&gt;"",$E782&lt;&gt;"",$F782&lt;&gt;""),INDEX(AH$3:AH781,MATCH(MAX(AD$3:AD781),AD$3:AD781,0),0),""),D782)</f>
        <v/>
      </c>
      <c r="AI782" s="19" t="str">
        <f t="shared" si="402"/>
        <v/>
      </c>
      <c r="AJ782" s="22" t="str">
        <f>IF(AK782="","",$AK782&amp;"@"&amp;AL782&amp;IF(AL782="","","@"&amp;COUNTIF($AI$3:AI782,AL782)))</f>
        <v/>
      </c>
      <c r="AK782" s="45" t="str">
        <f t="shared" si="403"/>
        <v/>
      </c>
      <c r="AL782" s="5" t="str">
        <f>IF(AI782="",IF(AND(F782&lt;&gt;"",E782=""),INDEX($AI$3:AI781,MATCH(MAX($AE$3:AE781),$AE$3:AE781,0),0),""),AI782)</f>
        <v/>
      </c>
      <c r="AM782" s="22" t="str">
        <f>IF(入力!F782="","",IFERROR(INDEX(設定!$B$3:$B$100003,IFERROR(MATCH("*"&amp;$F782&amp;"*",設定!B$3:B$100003,0),MATCH("*"&amp;$F782&amp;"*",設定!C$3:C$100003,0)),0),入力!F782))&amp;""</f>
        <v/>
      </c>
      <c r="AN782" s="22" t="str">
        <f>IF(AM782="","",IFERROR(IF(入力!I782="",INDEX(設定!$D$3:$D$100003,MATCH("*"&amp;$AM782&amp;"*",設定!B$3:B$100003,0),0),I782),I782))&amp;""</f>
        <v/>
      </c>
      <c r="AO782" s="22" t="str">
        <f t="shared" si="404"/>
        <v/>
      </c>
      <c r="AP782" s="22" t="str">
        <f t="shared" si="405"/>
        <v/>
      </c>
      <c r="AQ782" s="22" t="str">
        <f>IF(AM782="","",IFERROR(IF(入力!H782="",INDEX(設定!$E$3:$X$100003,MATCH("*"&amp;$AM782&amp;"*",設定!B$3:B$100003,0),MATCH($AK782,設定!$E$1:$X$1,1)),H782),H782))</f>
        <v/>
      </c>
      <c r="AR782" s="23" t="str">
        <f t="shared" si="406"/>
        <v/>
      </c>
      <c r="AS782" s="23" t="str">
        <f>IF(AND(AR782&lt;&gt;"",COUNTIF($AJ$3:AJ782,AJ782)=1),SUMIF($AJ$3:$AR$100003,AJ782,$AR$3:$AR$100003),"")</f>
        <v/>
      </c>
      <c r="AT782" s="23" t="str">
        <f>IF(AND(COUNTIF($AK$3:AK782,AK782)=COUNTIF($AK$3:AK100782,AK782),AK782&lt;&gt;""),SUMIF($AK$3:AK782,AK782,$AR$3:AR782),"")</f>
        <v/>
      </c>
      <c r="AU782" s="125"/>
      <c r="AV782" s="22" t="str">
        <f>IF(COUNT(BA782:BF782)=6,MAX($AV$3:AV781)+1,"")</f>
        <v/>
      </c>
      <c r="AW782" s="22" t="str">
        <f>IF(AX782="","",RANK(AX782,$AX$3:$AX$100003,1)+COUNTIF($AX$3:AX782,AX782)-1)</f>
        <v/>
      </c>
      <c r="AX782" s="22" t="str">
        <f t="shared" si="384"/>
        <v/>
      </c>
      <c r="AY782" s="22" t="str">
        <f>IF(AL782="","",IF(COUNTIF($AL$3:AL782,AL782)=1,1+MAX($AY$3:AY781),INDEX($AY$3:AY781,MATCH(AL782,$AL$3:AL782,0),0)))</f>
        <v/>
      </c>
      <c r="AZ782" s="22" t="str">
        <f>IF(AM782="","",IF(COUNTIF($AM$3:AM782,AM782)=1,1+MAX($AZ$3:AZ781),INDEX($AZ$3:AZ781,MATCH(AM782,$AM$3:AM782,0),0)))</f>
        <v/>
      </c>
      <c r="BA782" s="79" t="str">
        <f t="shared" si="385"/>
        <v/>
      </c>
      <c r="BB782" s="79" t="str">
        <f t="shared" si="386"/>
        <v/>
      </c>
      <c r="BC782" s="22" t="str">
        <f>IF($AL782="","",IF(COUNTIF(AL782,"*"&amp;BC$1&amp;"*"),COUNTIF(AL$3:AL782,"*"&amp;BC$1&amp;"*"),""))</f>
        <v/>
      </c>
      <c r="BD782" s="22" t="str">
        <f>IF($AL782="","",IF(COUNTIF(AM782,"*"&amp;BD$1&amp;"*"),COUNTIF(AM$3:AM782,"*"&amp;BD$1&amp;"*"),""))</f>
        <v/>
      </c>
      <c r="BE782" s="22" t="str">
        <f>IF($AL782="","",IF(COUNTIF(AN782,"*"&amp;BE$1&amp;"*"),COUNTIF(AN$3:AN782,"*"&amp;BE$1&amp;"*"),""))</f>
        <v/>
      </c>
      <c r="BF782" s="22" t="str">
        <f>IF($AL782="","",IF(COUNTIF(AO782,"*"&amp;BF$1&amp;"*"),COUNTIF(AO$3:AO782,"*"&amp;BF$1&amp;"*"),""))</f>
        <v/>
      </c>
      <c r="BG782" s="83" t="str">
        <f t="shared" si="387"/>
        <v/>
      </c>
      <c r="BH782" s="22" t="str">
        <f t="shared" si="388"/>
        <v/>
      </c>
      <c r="BI782" s="22" t="str">
        <f t="shared" si="389"/>
        <v/>
      </c>
      <c r="BK782" s="22" t="str">
        <f>IF($BK$1&gt;=1+MAX($BK$3:BK781),1+MAX($BK$3:BK781),"")</f>
        <v/>
      </c>
      <c r="BL782" s="22" t="str">
        <f t="shared" si="390"/>
        <v/>
      </c>
      <c r="BM782" s="22" t="str">
        <f t="shared" si="390"/>
        <v/>
      </c>
      <c r="BN782" s="22" t="str">
        <f t="shared" si="390"/>
        <v/>
      </c>
      <c r="BO782" s="22" t="str">
        <f t="shared" si="390"/>
        <v/>
      </c>
      <c r="BP782" s="22" t="str">
        <f t="shared" si="390"/>
        <v/>
      </c>
      <c r="BQ782" s="22" t="str">
        <f t="shared" si="390"/>
        <v/>
      </c>
      <c r="BR782" s="22" t="str">
        <f t="shared" si="390"/>
        <v/>
      </c>
      <c r="BS782" s="22" t="str">
        <f t="shared" si="390"/>
        <v/>
      </c>
      <c r="BT782" s="22" t="str">
        <f t="shared" si="390"/>
        <v/>
      </c>
      <c r="BU782" s="22" t="str">
        <f t="shared" si="390"/>
        <v/>
      </c>
      <c r="BV782" s="22" t="str">
        <f t="shared" si="390"/>
        <v/>
      </c>
    </row>
    <row r="783" spans="2:74" ht="30" customHeight="1" x14ac:dyDescent="0.2">
      <c r="B783" s="75"/>
      <c r="C783" s="75"/>
      <c r="D783" s="77"/>
      <c r="E783" s="49"/>
      <c r="F783" s="49"/>
      <c r="G783" s="50"/>
      <c r="H783" s="51"/>
      <c r="I783" s="50"/>
      <c r="J783" s="53"/>
      <c r="K783" s="55" t="str">
        <f t="shared" si="391"/>
        <v/>
      </c>
      <c r="L783" s="50" t="str">
        <f t="shared" si="392"/>
        <v/>
      </c>
      <c r="M783" s="50" t="str">
        <f t="shared" si="393"/>
        <v/>
      </c>
      <c r="N783" s="72" t="str">
        <f t="shared" si="394"/>
        <v/>
      </c>
      <c r="O783" s="72" t="str">
        <f t="shared" si="395"/>
        <v/>
      </c>
      <c r="P783" s="51" t="str">
        <f t="shared" si="396"/>
        <v/>
      </c>
      <c r="Q783" s="21"/>
      <c r="R783" s="68" t="str">
        <f t="shared" si="397"/>
        <v/>
      </c>
      <c r="S783" s="51" t="str">
        <f t="shared" si="398"/>
        <v/>
      </c>
      <c r="T783" s="24"/>
      <c r="U783" s="7" t="str">
        <f t="shared" si="382"/>
        <v/>
      </c>
      <c r="V783" s="8" t="str">
        <f t="shared" si="399"/>
        <v/>
      </c>
      <c r="W783" s="21"/>
      <c r="X783" s="14" t="str">
        <f t="shared" si="383"/>
        <v/>
      </c>
      <c r="Y783" s="14" t="str">
        <f t="shared" si="400"/>
        <v/>
      </c>
      <c r="Z783" s="8" t="str">
        <f t="shared" si="401"/>
        <v/>
      </c>
      <c r="AA783" s="24"/>
      <c r="AB783" s="4" t="str">
        <f>IF(B783="","",COUNT(B$3:B783))</f>
        <v/>
      </c>
      <c r="AC783" s="4" t="str">
        <f>IF(C783="","",COUNT(C$3:C783))</f>
        <v/>
      </c>
      <c r="AD783" s="4" t="str">
        <f>IF(D783="","",COUNT(D$3:D783))</f>
        <v/>
      </c>
      <c r="AE783" s="22" t="str">
        <f>IF(E783="","",COUNTA($E$3:E783))</f>
        <v/>
      </c>
      <c r="AF783" s="60" t="str">
        <f>IF(B783="",IF(OR($C783&lt;&gt;"",$D783&lt;&gt;"",$E783&lt;&gt;"",$F783&lt;&gt;""),INDEX(AF$3:AF782,MATCH(MAX(AB$3:AB782),AB$3:AB782,0),0),""),B783)</f>
        <v/>
      </c>
      <c r="AG783" s="60" t="str">
        <f>IF(C783="",IF(OR($B783&lt;&gt;"",$D783&lt;&gt;"",$E783&lt;&gt;"",$F783&lt;&gt;""),INDEX(AG$3:AG782,MATCH(MAX(AC$3:AC782),AC$3:AC782,0),0),""),C783)</f>
        <v/>
      </c>
      <c r="AH783" s="60" t="str">
        <f>IF(D783="",IF(OR($B783&lt;&gt;"",$C783&lt;&gt;"",$E783&lt;&gt;"",$F783&lt;&gt;""),INDEX(AH$3:AH782,MATCH(MAX(AD$3:AD782),AD$3:AD782,0),0),""),D783)</f>
        <v/>
      </c>
      <c r="AI783" s="19" t="str">
        <f t="shared" si="402"/>
        <v/>
      </c>
      <c r="AJ783" s="22" t="str">
        <f>IF(AK783="","",$AK783&amp;"@"&amp;AL783&amp;IF(AL783="","","@"&amp;COUNTIF($AI$3:AI783,AL783)))</f>
        <v/>
      </c>
      <c r="AK783" s="45" t="str">
        <f t="shared" si="403"/>
        <v/>
      </c>
      <c r="AL783" s="5" t="str">
        <f>IF(AI783="",IF(AND(F783&lt;&gt;"",E783=""),INDEX($AI$3:AI782,MATCH(MAX($AE$3:AE782),$AE$3:AE782,0),0),""),AI783)</f>
        <v/>
      </c>
      <c r="AM783" s="22" t="str">
        <f>IF(入力!F783="","",IFERROR(INDEX(設定!$B$3:$B$100003,IFERROR(MATCH("*"&amp;$F783&amp;"*",設定!B$3:B$100003,0),MATCH("*"&amp;$F783&amp;"*",設定!C$3:C$100003,0)),0),入力!F783))&amp;""</f>
        <v/>
      </c>
      <c r="AN783" s="22" t="str">
        <f>IF(AM783="","",IFERROR(IF(入力!I783="",INDEX(設定!$D$3:$D$100003,MATCH("*"&amp;$AM783&amp;"*",設定!B$3:B$100003,0),0),I783),I783))&amp;""</f>
        <v/>
      </c>
      <c r="AO783" s="22" t="str">
        <f t="shared" si="404"/>
        <v/>
      </c>
      <c r="AP783" s="22" t="str">
        <f t="shared" si="405"/>
        <v/>
      </c>
      <c r="AQ783" s="22" t="str">
        <f>IF(AM783="","",IFERROR(IF(入力!H783="",INDEX(設定!$E$3:$X$100003,MATCH("*"&amp;$AM783&amp;"*",設定!B$3:B$100003,0),MATCH($AK783,設定!$E$1:$X$1,1)),H783),H783))</f>
        <v/>
      </c>
      <c r="AR783" s="23" t="str">
        <f t="shared" si="406"/>
        <v/>
      </c>
      <c r="AS783" s="23" t="str">
        <f>IF(AND(AR783&lt;&gt;"",COUNTIF($AJ$3:AJ783,AJ783)=1),SUMIF($AJ$3:$AR$100003,AJ783,$AR$3:$AR$100003),"")</f>
        <v/>
      </c>
      <c r="AT783" s="23" t="str">
        <f>IF(AND(COUNTIF($AK$3:AK783,AK783)=COUNTIF($AK$3:AK100783,AK783),AK783&lt;&gt;""),SUMIF($AK$3:AK783,AK783,$AR$3:AR783),"")</f>
        <v/>
      </c>
      <c r="AU783" s="125"/>
      <c r="AV783" s="22" t="str">
        <f>IF(COUNT(BA783:BF783)=6,MAX($AV$3:AV782)+1,"")</f>
        <v/>
      </c>
      <c r="AW783" s="22" t="str">
        <f>IF(AX783="","",RANK(AX783,$AX$3:$AX$100003,1)+COUNTIF($AX$3:AX783,AX783)-1)</f>
        <v/>
      </c>
      <c r="AX783" s="22" t="str">
        <f t="shared" si="384"/>
        <v/>
      </c>
      <c r="AY783" s="22" t="str">
        <f>IF(AL783="","",IF(COUNTIF($AL$3:AL783,AL783)=1,1+MAX($AY$3:AY782),INDEX($AY$3:AY782,MATCH(AL783,$AL$3:AL783,0),0)))</f>
        <v/>
      </c>
      <c r="AZ783" s="22" t="str">
        <f>IF(AM783="","",IF(COUNTIF($AM$3:AM783,AM783)=1,1+MAX($AZ$3:AZ782),INDEX($AZ$3:AZ782,MATCH(AM783,$AM$3:AM783,0),0)))</f>
        <v/>
      </c>
      <c r="BA783" s="79" t="str">
        <f t="shared" si="385"/>
        <v/>
      </c>
      <c r="BB783" s="79" t="str">
        <f t="shared" si="386"/>
        <v/>
      </c>
      <c r="BC783" s="22" t="str">
        <f>IF($AL783="","",IF(COUNTIF(AL783,"*"&amp;BC$1&amp;"*"),COUNTIF(AL$3:AL783,"*"&amp;BC$1&amp;"*"),""))</f>
        <v/>
      </c>
      <c r="BD783" s="22" t="str">
        <f>IF($AL783="","",IF(COUNTIF(AM783,"*"&amp;BD$1&amp;"*"),COUNTIF(AM$3:AM783,"*"&amp;BD$1&amp;"*"),""))</f>
        <v/>
      </c>
      <c r="BE783" s="22" t="str">
        <f>IF($AL783="","",IF(COUNTIF(AN783,"*"&amp;BE$1&amp;"*"),COUNTIF(AN$3:AN783,"*"&amp;BE$1&amp;"*"),""))</f>
        <v/>
      </c>
      <c r="BF783" s="22" t="str">
        <f>IF($AL783="","",IF(COUNTIF(AO783,"*"&amp;BF$1&amp;"*"),COUNTIF(AO$3:AO783,"*"&amp;BF$1&amp;"*"),""))</f>
        <v/>
      </c>
      <c r="BG783" s="83" t="str">
        <f t="shared" si="387"/>
        <v/>
      </c>
      <c r="BH783" s="22" t="str">
        <f t="shared" si="388"/>
        <v/>
      </c>
      <c r="BI783" s="22" t="str">
        <f t="shared" si="389"/>
        <v/>
      </c>
      <c r="BK783" s="22" t="str">
        <f>IF($BK$1&gt;=1+MAX($BK$3:BK782),1+MAX($BK$3:BK782),"")</f>
        <v/>
      </c>
      <c r="BL783" s="22" t="str">
        <f t="shared" ref="BL783:BV792" si="407">IFERROR(IF($BK783="","",INDEX($AF$3:$AR$100003,MATCH($BK783,INDEX($AV$3:$AW$100003,0,MATCH($BL$1,$AV$2:$AW$2,0)),0),MATCH(BL$2,$AF$2:$AR$2,0))),"")</f>
        <v/>
      </c>
      <c r="BM783" s="22" t="str">
        <f t="shared" si="407"/>
        <v/>
      </c>
      <c r="BN783" s="22" t="str">
        <f t="shared" si="407"/>
        <v/>
      </c>
      <c r="BO783" s="22" t="str">
        <f t="shared" si="407"/>
        <v/>
      </c>
      <c r="BP783" s="22" t="str">
        <f t="shared" si="407"/>
        <v/>
      </c>
      <c r="BQ783" s="22" t="str">
        <f t="shared" si="407"/>
        <v/>
      </c>
      <c r="BR783" s="22" t="str">
        <f t="shared" si="407"/>
        <v/>
      </c>
      <c r="BS783" s="22" t="str">
        <f t="shared" si="407"/>
        <v/>
      </c>
      <c r="BT783" s="22" t="str">
        <f t="shared" si="407"/>
        <v/>
      </c>
      <c r="BU783" s="22" t="str">
        <f t="shared" si="407"/>
        <v/>
      </c>
      <c r="BV783" s="22" t="str">
        <f t="shared" si="407"/>
        <v/>
      </c>
    </row>
    <row r="784" spans="2:74" ht="30" customHeight="1" x14ac:dyDescent="0.2">
      <c r="B784" s="75"/>
      <c r="C784" s="75"/>
      <c r="D784" s="77"/>
      <c r="E784" s="49"/>
      <c r="F784" s="49"/>
      <c r="G784" s="50"/>
      <c r="H784" s="51"/>
      <c r="I784" s="50"/>
      <c r="J784" s="53"/>
      <c r="K784" s="55" t="str">
        <f t="shared" si="391"/>
        <v/>
      </c>
      <c r="L784" s="50" t="str">
        <f t="shared" si="392"/>
        <v/>
      </c>
      <c r="M784" s="50" t="str">
        <f t="shared" si="393"/>
        <v/>
      </c>
      <c r="N784" s="72" t="str">
        <f t="shared" si="394"/>
        <v/>
      </c>
      <c r="O784" s="72" t="str">
        <f t="shared" si="395"/>
        <v/>
      </c>
      <c r="P784" s="51" t="str">
        <f t="shared" si="396"/>
        <v/>
      </c>
      <c r="Q784" s="21"/>
      <c r="R784" s="68" t="str">
        <f t="shared" si="397"/>
        <v/>
      </c>
      <c r="S784" s="51" t="str">
        <f t="shared" si="398"/>
        <v/>
      </c>
      <c r="T784" s="24"/>
      <c r="U784" s="7" t="str">
        <f t="shared" si="382"/>
        <v/>
      </c>
      <c r="V784" s="8" t="str">
        <f t="shared" si="399"/>
        <v/>
      </c>
      <c r="W784" s="21"/>
      <c r="X784" s="14" t="str">
        <f t="shared" si="383"/>
        <v/>
      </c>
      <c r="Y784" s="14" t="str">
        <f t="shared" si="400"/>
        <v/>
      </c>
      <c r="Z784" s="8" t="str">
        <f t="shared" si="401"/>
        <v/>
      </c>
      <c r="AA784" s="24"/>
      <c r="AB784" s="4" t="str">
        <f>IF(B784="","",COUNT(B$3:B784))</f>
        <v/>
      </c>
      <c r="AC784" s="4" t="str">
        <f>IF(C784="","",COUNT(C$3:C784))</f>
        <v/>
      </c>
      <c r="AD784" s="4" t="str">
        <f>IF(D784="","",COUNT(D$3:D784))</f>
        <v/>
      </c>
      <c r="AE784" s="22" t="str">
        <f>IF(E784="","",COUNTA($E$3:E784))</f>
        <v/>
      </c>
      <c r="AF784" s="60" t="str">
        <f>IF(B784="",IF(OR($C784&lt;&gt;"",$D784&lt;&gt;"",$E784&lt;&gt;"",$F784&lt;&gt;""),INDEX(AF$3:AF783,MATCH(MAX(AB$3:AB783),AB$3:AB783,0),0),""),B784)</f>
        <v/>
      </c>
      <c r="AG784" s="60" t="str">
        <f>IF(C784="",IF(OR($B784&lt;&gt;"",$D784&lt;&gt;"",$E784&lt;&gt;"",$F784&lt;&gt;""),INDEX(AG$3:AG783,MATCH(MAX(AC$3:AC783),AC$3:AC783,0),0),""),C784)</f>
        <v/>
      </c>
      <c r="AH784" s="60" t="str">
        <f>IF(D784="",IF(OR($B784&lt;&gt;"",$C784&lt;&gt;"",$E784&lt;&gt;"",$F784&lt;&gt;""),INDEX(AH$3:AH783,MATCH(MAX(AD$3:AD783),AD$3:AD783,0),0),""),D784)</f>
        <v/>
      </c>
      <c r="AI784" s="19" t="str">
        <f t="shared" si="402"/>
        <v/>
      </c>
      <c r="AJ784" s="22" t="str">
        <f>IF(AK784="","",$AK784&amp;"@"&amp;AL784&amp;IF(AL784="","","@"&amp;COUNTIF($AI$3:AI784,AL784)))</f>
        <v/>
      </c>
      <c r="AK784" s="45" t="str">
        <f t="shared" si="403"/>
        <v/>
      </c>
      <c r="AL784" s="5" t="str">
        <f>IF(AI784="",IF(AND(F784&lt;&gt;"",E784=""),INDEX($AI$3:AI783,MATCH(MAX($AE$3:AE783),$AE$3:AE783,0),0),""),AI784)</f>
        <v/>
      </c>
      <c r="AM784" s="22" t="str">
        <f>IF(入力!F784="","",IFERROR(INDEX(設定!$B$3:$B$100003,IFERROR(MATCH("*"&amp;$F784&amp;"*",設定!B$3:B$100003,0),MATCH("*"&amp;$F784&amp;"*",設定!C$3:C$100003,0)),0),入力!F784))&amp;""</f>
        <v/>
      </c>
      <c r="AN784" s="22" t="str">
        <f>IF(AM784="","",IFERROR(IF(入力!I784="",INDEX(設定!$D$3:$D$100003,MATCH("*"&amp;$AM784&amp;"*",設定!B$3:B$100003,0),0),I784),I784))&amp;""</f>
        <v/>
      </c>
      <c r="AO784" s="22" t="str">
        <f t="shared" si="404"/>
        <v/>
      </c>
      <c r="AP784" s="22" t="str">
        <f t="shared" si="405"/>
        <v/>
      </c>
      <c r="AQ784" s="22" t="str">
        <f>IF(AM784="","",IFERROR(IF(入力!H784="",INDEX(設定!$E$3:$X$100003,MATCH("*"&amp;$AM784&amp;"*",設定!B$3:B$100003,0),MATCH($AK784,設定!$E$1:$X$1,1)),H784),H784))</f>
        <v/>
      </c>
      <c r="AR784" s="23" t="str">
        <f t="shared" si="406"/>
        <v/>
      </c>
      <c r="AS784" s="23" t="str">
        <f>IF(AND(AR784&lt;&gt;"",COUNTIF($AJ$3:AJ784,AJ784)=1),SUMIF($AJ$3:$AR$100003,AJ784,$AR$3:$AR$100003),"")</f>
        <v/>
      </c>
      <c r="AT784" s="23" t="str">
        <f>IF(AND(COUNTIF($AK$3:AK784,AK784)=COUNTIF($AK$3:AK100784,AK784),AK784&lt;&gt;""),SUMIF($AK$3:AK784,AK784,$AR$3:AR784),"")</f>
        <v/>
      </c>
      <c r="AU784" s="125"/>
      <c r="AV784" s="22" t="str">
        <f>IF(COUNT(BA784:BF784)=6,MAX($AV$3:AV783)+1,"")</f>
        <v/>
      </c>
      <c r="AW784" s="22" t="str">
        <f>IF(AX784="","",RANK(AX784,$AX$3:$AX$100003,1)+COUNTIF($AX$3:AX784,AX784)-1)</f>
        <v/>
      </c>
      <c r="AX784" s="22" t="str">
        <f t="shared" si="384"/>
        <v/>
      </c>
      <c r="AY784" s="22" t="str">
        <f>IF(AL784="","",IF(COUNTIF($AL$3:AL784,AL784)=1,1+MAX($AY$3:AY783),INDEX($AY$3:AY783,MATCH(AL784,$AL$3:AL784,0),0)))</f>
        <v/>
      </c>
      <c r="AZ784" s="22" t="str">
        <f>IF(AM784="","",IF(COUNTIF($AM$3:AM784,AM784)=1,1+MAX($AZ$3:AZ783),INDEX($AZ$3:AZ783,MATCH(AM784,$AM$3:AM784,0),0)))</f>
        <v/>
      </c>
      <c r="BA784" s="79" t="str">
        <f t="shared" si="385"/>
        <v/>
      </c>
      <c r="BB784" s="79" t="str">
        <f t="shared" si="386"/>
        <v/>
      </c>
      <c r="BC784" s="22" t="str">
        <f>IF($AL784="","",IF(COUNTIF(AL784,"*"&amp;BC$1&amp;"*"),COUNTIF(AL$3:AL784,"*"&amp;BC$1&amp;"*"),""))</f>
        <v/>
      </c>
      <c r="BD784" s="22" t="str">
        <f>IF($AL784="","",IF(COUNTIF(AM784,"*"&amp;BD$1&amp;"*"),COUNTIF(AM$3:AM784,"*"&amp;BD$1&amp;"*"),""))</f>
        <v/>
      </c>
      <c r="BE784" s="22" t="str">
        <f>IF($AL784="","",IF(COUNTIF(AN784,"*"&amp;BE$1&amp;"*"),COUNTIF(AN$3:AN784,"*"&amp;BE$1&amp;"*"),""))</f>
        <v/>
      </c>
      <c r="BF784" s="22" t="str">
        <f>IF($AL784="","",IF(COUNTIF(AO784,"*"&amp;BF$1&amp;"*"),COUNTIF(AO$3:AO784,"*"&amp;BF$1&amp;"*"),""))</f>
        <v/>
      </c>
      <c r="BG784" s="83" t="str">
        <f t="shared" si="387"/>
        <v/>
      </c>
      <c r="BH784" s="22" t="str">
        <f t="shared" si="388"/>
        <v/>
      </c>
      <c r="BI784" s="22" t="str">
        <f t="shared" si="389"/>
        <v/>
      </c>
      <c r="BK784" s="22" t="str">
        <f>IF($BK$1&gt;=1+MAX($BK$3:BK783),1+MAX($BK$3:BK783),"")</f>
        <v/>
      </c>
      <c r="BL784" s="22" t="str">
        <f t="shared" si="407"/>
        <v/>
      </c>
      <c r="BM784" s="22" t="str">
        <f t="shared" si="407"/>
        <v/>
      </c>
      <c r="BN784" s="22" t="str">
        <f t="shared" si="407"/>
        <v/>
      </c>
      <c r="BO784" s="22" t="str">
        <f t="shared" si="407"/>
        <v/>
      </c>
      <c r="BP784" s="22" t="str">
        <f t="shared" si="407"/>
        <v/>
      </c>
      <c r="BQ784" s="22" t="str">
        <f t="shared" si="407"/>
        <v/>
      </c>
      <c r="BR784" s="22" t="str">
        <f t="shared" si="407"/>
        <v/>
      </c>
      <c r="BS784" s="22" t="str">
        <f t="shared" si="407"/>
        <v/>
      </c>
      <c r="BT784" s="22" t="str">
        <f t="shared" si="407"/>
        <v/>
      </c>
      <c r="BU784" s="22" t="str">
        <f t="shared" si="407"/>
        <v/>
      </c>
      <c r="BV784" s="22" t="str">
        <f t="shared" si="407"/>
        <v/>
      </c>
    </row>
    <row r="785" spans="2:74" ht="30" customHeight="1" x14ac:dyDescent="0.2">
      <c r="B785" s="75"/>
      <c r="C785" s="75"/>
      <c r="D785" s="77"/>
      <c r="E785" s="49"/>
      <c r="F785" s="49"/>
      <c r="G785" s="50"/>
      <c r="H785" s="51"/>
      <c r="I785" s="50"/>
      <c r="J785" s="53"/>
      <c r="K785" s="55" t="str">
        <f t="shared" si="391"/>
        <v/>
      </c>
      <c r="L785" s="50" t="str">
        <f t="shared" si="392"/>
        <v/>
      </c>
      <c r="M785" s="50" t="str">
        <f t="shared" si="393"/>
        <v/>
      </c>
      <c r="N785" s="72" t="str">
        <f t="shared" si="394"/>
        <v/>
      </c>
      <c r="O785" s="72" t="str">
        <f t="shared" si="395"/>
        <v/>
      </c>
      <c r="P785" s="51" t="str">
        <f t="shared" si="396"/>
        <v/>
      </c>
      <c r="Q785" s="21"/>
      <c r="R785" s="68" t="str">
        <f t="shared" si="397"/>
        <v/>
      </c>
      <c r="S785" s="51" t="str">
        <f t="shared" si="398"/>
        <v/>
      </c>
      <c r="T785" s="24"/>
      <c r="U785" s="7" t="str">
        <f t="shared" si="382"/>
        <v/>
      </c>
      <c r="V785" s="8" t="str">
        <f t="shared" si="399"/>
        <v/>
      </c>
      <c r="W785" s="21"/>
      <c r="X785" s="14" t="str">
        <f t="shared" si="383"/>
        <v/>
      </c>
      <c r="Y785" s="14" t="str">
        <f t="shared" si="400"/>
        <v/>
      </c>
      <c r="Z785" s="8" t="str">
        <f t="shared" si="401"/>
        <v/>
      </c>
      <c r="AA785" s="24"/>
      <c r="AB785" s="4" t="str">
        <f>IF(B785="","",COUNT(B$3:B785))</f>
        <v/>
      </c>
      <c r="AC785" s="4" t="str">
        <f>IF(C785="","",COUNT(C$3:C785))</f>
        <v/>
      </c>
      <c r="AD785" s="4" t="str">
        <f>IF(D785="","",COUNT(D$3:D785))</f>
        <v/>
      </c>
      <c r="AE785" s="22" t="str">
        <f>IF(E785="","",COUNTA($E$3:E785))</f>
        <v/>
      </c>
      <c r="AF785" s="60" t="str">
        <f>IF(B785="",IF(OR($C785&lt;&gt;"",$D785&lt;&gt;"",$E785&lt;&gt;"",$F785&lt;&gt;""),INDEX(AF$3:AF784,MATCH(MAX(AB$3:AB784),AB$3:AB784,0),0),""),B785)</f>
        <v/>
      </c>
      <c r="AG785" s="60" t="str">
        <f>IF(C785="",IF(OR($B785&lt;&gt;"",$D785&lt;&gt;"",$E785&lt;&gt;"",$F785&lt;&gt;""),INDEX(AG$3:AG784,MATCH(MAX(AC$3:AC784),AC$3:AC784,0),0),""),C785)</f>
        <v/>
      </c>
      <c r="AH785" s="60" t="str">
        <f>IF(D785="",IF(OR($B785&lt;&gt;"",$C785&lt;&gt;"",$E785&lt;&gt;"",$F785&lt;&gt;""),INDEX(AH$3:AH784,MATCH(MAX(AD$3:AD784),AD$3:AD784,0),0),""),D785)</f>
        <v/>
      </c>
      <c r="AI785" s="19" t="str">
        <f t="shared" si="402"/>
        <v/>
      </c>
      <c r="AJ785" s="22" t="str">
        <f>IF(AK785="","",$AK785&amp;"@"&amp;AL785&amp;IF(AL785="","","@"&amp;COUNTIF($AI$3:AI785,AL785)))</f>
        <v/>
      </c>
      <c r="AK785" s="45" t="str">
        <f t="shared" si="403"/>
        <v/>
      </c>
      <c r="AL785" s="5" t="str">
        <f>IF(AI785="",IF(AND(F785&lt;&gt;"",E785=""),INDEX($AI$3:AI784,MATCH(MAX($AE$3:AE784),$AE$3:AE784,0),0),""),AI785)</f>
        <v/>
      </c>
      <c r="AM785" s="22" t="str">
        <f>IF(入力!F785="","",IFERROR(INDEX(設定!$B$3:$B$100003,IFERROR(MATCH("*"&amp;$F785&amp;"*",設定!B$3:B$100003,0),MATCH("*"&amp;$F785&amp;"*",設定!C$3:C$100003,0)),0),入力!F785))&amp;""</f>
        <v/>
      </c>
      <c r="AN785" s="22" t="str">
        <f>IF(AM785="","",IFERROR(IF(入力!I785="",INDEX(設定!$D$3:$D$100003,MATCH("*"&amp;$AM785&amp;"*",設定!B$3:B$100003,0),0),I785),I785))&amp;""</f>
        <v/>
      </c>
      <c r="AO785" s="22" t="str">
        <f t="shared" si="404"/>
        <v/>
      </c>
      <c r="AP785" s="22" t="str">
        <f t="shared" si="405"/>
        <v/>
      </c>
      <c r="AQ785" s="22" t="str">
        <f>IF(AM785="","",IFERROR(IF(入力!H785="",INDEX(設定!$E$3:$X$100003,MATCH("*"&amp;$AM785&amp;"*",設定!B$3:B$100003,0),MATCH($AK785,設定!$E$1:$X$1,1)),H785),H785))</f>
        <v/>
      </c>
      <c r="AR785" s="23" t="str">
        <f t="shared" si="406"/>
        <v/>
      </c>
      <c r="AS785" s="23" t="str">
        <f>IF(AND(AR785&lt;&gt;"",COUNTIF($AJ$3:AJ785,AJ785)=1),SUMIF($AJ$3:$AR$100003,AJ785,$AR$3:$AR$100003),"")</f>
        <v/>
      </c>
      <c r="AT785" s="23" t="str">
        <f>IF(AND(COUNTIF($AK$3:AK785,AK785)=COUNTIF($AK$3:AK100785,AK785),AK785&lt;&gt;""),SUMIF($AK$3:AK785,AK785,$AR$3:AR785),"")</f>
        <v/>
      </c>
      <c r="AU785" s="125"/>
      <c r="AV785" s="22" t="str">
        <f>IF(COUNT(BA785:BF785)=6,MAX($AV$3:AV784)+1,"")</f>
        <v/>
      </c>
      <c r="AW785" s="22" t="str">
        <f>IF(AX785="","",RANK(AX785,$AX$3:$AX$100003,1)+COUNTIF($AX$3:AX785,AX785)-1)</f>
        <v/>
      </c>
      <c r="AX785" s="22" t="str">
        <f t="shared" si="384"/>
        <v/>
      </c>
      <c r="AY785" s="22" t="str">
        <f>IF(AL785="","",IF(COUNTIF($AL$3:AL785,AL785)=1,1+MAX($AY$3:AY784),INDEX($AY$3:AY784,MATCH(AL785,$AL$3:AL785,0),0)))</f>
        <v/>
      </c>
      <c r="AZ785" s="22" t="str">
        <f>IF(AM785="","",IF(COUNTIF($AM$3:AM785,AM785)=1,1+MAX($AZ$3:AZ784),INDEX($AZ$3:AZ784,MATCH(AM785,$AM$3:AM785,0),0)))</f>
        <v/>
      </c>
      <c r="BA785" s="79" t="str">
        <f t="shared" si="385"/>
        <v/>
      </c>
      <c r="BB785" s="79" t="str">
        <f t="shared" si="386"/>
        <v/>
      </c>
      <c r="BC785" s="22" t="str">
        <f>IF($AL785="","",IF(COUNTIF(AL785,"*"&amp;BC$1&amp;"*"),COUNTIF(AL$3:AL785,"*"&amp;BC$1&amp;"*"),""))</f>
        <v/>
      </c>
      <c r="BD785" s="22" t="str">
        <f>IF($AL785="","",IF(COUNTIF(AM785,"*"&amp;BD$1&amp;"*"),COUNTIF(AM$3:AM785,"*"&amp;BD$1&amp;"*"),""))</f>
        <v/>
      </c>
      <c r="BE785" s="22" t="str">
        <f>IF($AL785="","",IF(COUNTIF(AN785,"*"&amp;BE$1&amp;"*"),COUNTIF(AN$3:AN785,"*"&amp;BE$1&amp;"*"),""))</f>
        <v/>
      </c>
      <c r="BF785" s="22" t="str">
        <f>IF($AL785="","",IF(COUNTIF(AO785,"*"&amp;BF$1&amp;"*"),COUNTIF(AO$3:AO785,"*"&amp;BF$1&amp;"*"),""))</f>
        <v/>
      </c>
      <c r="BG785" s="83" t="str">
        <f t="shared" si="387"/>
        <v/>
      </c>
      <c r="BH785" s="22" t="str">
        <f t="shared" si="388"/>
        <v/>
      </c>
      <c r="BI785" s="22" t="str">
        <f t="shared" si="389"/>
        <v/>
      </c>
      <c r="BK785" s="22" t="str">
        <f>IF($BK$1&gt;=1+MAX($BK$3:BK784),1+MAX($BK$3:BK784),"")</f>
        <v/>
      </c>
      <c r="BL785" s="22" t="str">
        <f t="shared" si="407"/>
        <v/>
      </c>
      <c r="BM785" s="22" t="str">
        <f t="shared" si="407"/>
        <v/>
      </c>
      <c r="BN785" s="22" t="str">
        <f t="shared" si="407"/>
        <v/>
      </c>
      <c r="BO785" s="22" t="str">
        <f t="shared" si="407"/>
        <v/>
      </c>
      <c r="BP785" s="22" t="str">
        <f t="shared" si="407"/>
        <v/>
      </c>
      <c r="BQ785" s="22" t="str">
        <f t="shared" si="407"/>
        <v/>
      </c>
      <c r="BR785" s="22" t="str">
        <f t="shared" si="407"/>
        <v/>
      </c>
      <c r="BS785" s="22" t="str">
        <f t="shared" si="407"/>
        <v/>
      </c>
      <c r="BT785" s="22" t="str">
        <f t="shared" si="407"/>
        <v/>
      </c>
      <c r="BU785" s="22" t="str">
        <f t="shared" si="407"/>
        <v/>
      </c>
      <c r="BV785" s="22" t="str">
        <f t="shared" si="407"/>
        <v/>
      </c>
    </row>
    <row r="786" spans="2:74" ht="30" customHeight="1" x14ac:dyDescent="0.2">
      <c r="B786" s="75"/>
      <c r="C786" s="75"/>
      <c r="D786" s="77"/>
      <c r="E786" s="49"/>
      <c r="F786" s="49"/>
      <c r="G786" s="50"/>
      <c r="H786" s="51"/>
      <c r="I786" s="50"/>
      <c r="J786" s="53"/>
      <c r="K786" s="55" t="str">
        <f t="shared" si="391"/>
        <v/>
      </c>
      <c r="L786" s="50" t="str">
        <f t="shared" si="392"/>
        <v/>
      </c>
      <c r="M786" s="50" t="str">
        <f t="shared" si="393"/>
        <v/>
      </c>
      <c r="N786" s="72" t="str">
        <f t="shared" si="394"/>
        <v/>
      </c>
      <c r="O786" s="72" t="str">
        <f t="shared" si="395"/>
        <v/>
      </c>
      <c r="P786" s="51" t="str">
        <f t="shared" si="396"/>
        <v/>
      </c>
      <c r="Q786" s="21"/>
      <c r="R786" s="68" t="str">
        <f t="shared" si="397"/>
        <v/>
      </c>
      <c r="S786" s="51" t="str">
        <f t="shared" si="398"/>
        <v/>
      </c>
      <c r="T786" s="24"/>
      <c r="U786" s="7" t="str">
        <f t="shared" si="382"/>
        <v/>
      </c>
      <c r="V786" s="8" t="str">
        <f t="shared" si="399"/>
        <v/>
      </c>
      <c r="W786" s="21"/>
      <c r="X786" s="14" t="str">
        <f t="shared" si="383"/>
        <v/>
      </c>
      <c r="Y786" s="14" t="str">
        <f t="shared" si="400"/>
        <v/>
      </c>
      <c r="Z786" s="8" t="str">
        <f t="shared" si="401"/>
        <v/>
      </c>
      <c r="AA786" s="24"/>
      <c r="AB786" s="4" t="str">
        <f>IF(B786="","",COUNT(B$3:B786))</f>
        <v/>
      </c>
      <c r="AC786" s="4" t="str">
        <f>IF(C786="","",COUNT(C$3:C786))</f>
        <v/>
      </c>
      <c r="AD786" s="4" t="str">
        <f>IF(D786="","",COUNT(D$3:D786))</f>
        <v/>
      </c>
      <c r="AE786" s="22" t="str">
        <f>IF(E786="","",COUNTA($E$3:E786))</f>
        <v/>
      </c>
      <c r="AF786" s="60" t="str">
        <f>IF(B786="",IF(OR($C786&lt;&gt;"",$D786&lt;&gt;"",$E786&lt;&gt;"",$F786&lt;&gt;""),INDEX(AF$3:AF785,MATCH(MAX(AB$3:AB785),AB$3:AB785,0),0),""),B786)</f>
        <v/>
      </c>
      <c r="AG786" s="60" t="str">
        <f>IF(C786="",IF(OR($B786&lt;&gt;"",$D786&lt;&gt;"",$E786&lt;&gt;"",$F786&lt;&gt;""),INDEX(AG$3:AG785,MATCH(MAX(AC$3:AC785),AC$3:AC785,0),0),""),C786)</f>
        <v/>
      </c>
      <c r="AH786" s="60" t="str">
        <f>IF(D786="",IF(OR($B786&lt;&gt;"",$C786&lt;&gt;"",$E786&lt;&gt;"",$F786&lt;&gt;""),INDEX(AH$3:AH785,MATCH(MAX(AD$3:AD785),AD$3:AD785,0),0),""),D786)</f>
        <v/>
      </c>
      <c r="AI786" s="19" t="str">
        <f t="shared" si="402"/>
        <v/>
      </c>
      <c r="AJ786" s="22" t="str">
        <f>IF(AK786="","",$AK786&amp;"@"&amp;AL786&amp;IF(AL786="","","@"&amp;COUNTIF($AI$3:AI786,AL786)))</f>
        <v/>
      </c>
      <c r="AK786" s="45" t="str">
        <f t="shared" si="403"/>
        <v/>
      </c>
      <c r="AL786" s="5" t="str">
        <f>IF(AI786="",IF(AND(F786&lt;&gt;"",E786=""),INDEX($AI$3:AI785,MATCH(MAX($AE$3:AE785),$AE$3:AE785,0),0),""),AI786)</f>
        <v/>
      </c>
      <c r="AM786" s="22" t="str">
        <f>IF(入力!F786="","",IFERROR(INDEX(設定!$B$3:$B$100003,IFERROR(MATCH("*"&amp;$F786&amp;"*",設定!B$3:B$100003,0),MATCH("*"&amp;$F786&amp;"*",設定!C$3:C$100003,0)),0),入力!F786))&amp;""</f>
        <v/>
      </c>
      <c r="AN786" s="22" t="str">
        <f>IF(AM786="","",IFERROR(IF(入力!I786="",INDEX(設定!$D$3:$D$100003,MATCH("*"&amp;$AM786&amp;"*",設定!B$3:B$100003,0),0),I786),I786))&amp;""</f>
        <v/>
      </c>
      <c r="AO786" s="22" t="str">
        <f t="shared" si="404"/>
        <v/>
      </c>
      <c r="AP786" s="22" t="str">
        <f t="shared" si="405"/>
        <v/>
      </c>
      <c r="AQ786" s="22" t="str">
        <f>IF(AM786="","",IFERROR(IF(入力!H786="",INDEX(設定!$E$3:$X$100003,MATCH("*"&amp;$AM786&amp;"*",設定!B$3:B$100003,0),MATCH($AK786,設定!$E$1:$X$1,1)),H786),H786))</f>
        <v/>
      </c>
      <c r="AR786" s="23" t="str">
        <f t="shared" si="406"/>
        <v/>
      </c>
      <c r="AS786" s="23" t="str">
        <f>IF(AND(AR786&lt;&gt;"",COUNTIF($AJ$3:AJ786,AJ786)=1),SUMIF($AJ$3:$AR$100003,AJ786,$AR$3:$AR$100003),"")</f>
        <v/>
      </c>
      <c r="AT786" s="23" t="str">
        <f>IF(AND(COUNTIF($AK$3:AK786,AK786)=COUNTIF($AK$3:AK100786,AK786),AK786&lt;&gt;""),SUMIF($AK$3:AK786,AK786,$AR$3:AR786),"")</f>
        <v/>
      </c>
      <c r="AU786" s="125"/>
      <c r="AV786" s="22" t="str">
        <f>IF(COUNT(BA786:BF786)=6,MAX($AV$3:AV785)+1,"")</f>
        <v/>
      </c>
      <c r="AW786" s="22" t="str">
        <f>IF(AX786="","",RANK(AX786,$AX$3:$AX$100003,1)+COUNTIF($AX$3:AX786,AX786)-1)</f>
        <v/>
      </c>
      <c r="AX786" s="22" t="str">
        <f t="shared" si="384"/>
        <v/>
      </c>
      <c r="AY786" s="22" t="str">
        <f>IF(AL786="","",IF(COUNTIF($AL$3:AL786,AL786)=1,1+MAX($AY$3:AY785),INDEX($AY$3:AY785,MATCH(AL786,$AL$3:AL786,0),0)))</f>
        <v/>
      </c>
      <c r="AZ786" s="22" t="str">
        <f>IF(AM786="","",IF(COUNTIF($AM$3:AM786,AM786)=1,1+MAX($AZ$3:AZ785),INDEX($AZ$3:AZ785,MATCH(AM786,$AM$3:AM786,0),0)))</f>
        <v/>
      </c>
      <c r="BA786" s="79" t="str">
        <f t="shared" si="385"/>
        <v/>
      </c>
      <c r="BB786" s="79" t="str">
        <f t="shared" si="386"/>
        <v/>
      </c>
      <c r="BC786" s="22" t="str">
        <f>IF($AL786="","",IF(COUNTIF(AL786,"*"&amp;BC$1&amp;"*"),COUNTIF(AL$3:AL786,"*"&amp;BC$1&amp;"*"),""))</f>
        <v/>
      </c>
      <c r="BD786" s="22" t="str">
        <f>IF($AL786="","",IF(COUNTIF(AM786,"*"&amp;BD$1&amp;"*"),COUNTIF(AM$3:AM786,"*"&amp;BD$1&amp;"*"),""))</f>
        <v/>
      </c>
      <c r="BE786" s="22" t="str">
        <f>IF($AL786="","",IF(COUNTIF(AN786,"*"&amp;BE$1&amp;"*"),COUNTIF(AN$3:AN786,"*"&amp;BE$1&amp;"*"),""))</f>
        <v/>
      </c>
      <c r="BF786" s="22" t="str">
        <f>IF($AL786="","",IF(COUNTIF(AO786,"*"&amp;BF$1&amp;"*"),COUNTIF(AO$3:AO786,"*"&amp;BF$1&amp;"*"),""))</f>
        <v/>
      </c>
      <c r="BG786" s="83" t="str">
        <f t="shared" si="387"/>
        <v/>
      </c>
      <c r="BH786" s="22" t="str">
        <f t="shared" si="388"/>
        <v/>
      </c>
      <c r="BI786" s="22" t="str">
        <f t="shared" si="389"/>
        <v/>
      </c>
      <c r="BK786" s="22" t="str">
        <f>IF($BK$1&gt;=1+MAX($BK$3:BK785),1+MAX($BK$3:BK785),"")</f>
        <v/>
      </c>
      <c r="BL786" s="22" t="str">
        <f t="shared" si="407"/>
        <v/>
      </c>
      <c r="BM786" s="22" t="str">
        <f t="shared" si="407"/>
        <v/>
      </c>
      <c r="BN786" s="22" t="str">
        <f t="shared" si="407"/>
        <v/>
      </c>
      <c r="BO786" s="22" t="str">
        <f t="shared" si="407"/>
        <v/>
      </c>
      <c r="BP786" s="22" t="str">
        <f t="shared" si="407"/>
        <v/>
      </c>
      <c r="BQ786" s="22" t="str">
        <f t="shared" si="407"/>
        <v/>
      </c>
      <c r="BR786" s="22" t="str">
        <f t="shared" si="407"/>
        <v/>
      </c>
      <c r="BS786" s="22" t="str">
        <f t="shared" si="407"/>
        <v/>
      </c>
      <c r="BT786" s="22" t="str">
        <f t="shared" si="407"/>
        <v/>
      </c>
      <c r="BU786" s="22" t="str">
        <f t="shared" si="407"/>
        <v/>
      </c>
      <c r="BV786" s="22" t="str">
        <f t="shared" si="407"/>
        <v/>
      </c>
    </row>
    <row r="787" spans="2:74" ht="30" customHeight="1" x14ac:dyDescent="0.2">
      <c r="B787" s="75"/>
      <c r="C787" s="75"/>
      <c r="D787" s="77"/>
      <c r="E787" s="49"/>
      <c r="F787" s="49"/>
      <c r="G787" s="50"/>
      <c r="H787" s="51"/>
      <c r="I787" s="50"/>
      <c r="J787" s="53"/>
      <c r="K787" s="55" t="str">
        <f t="shared" si="391"/>
        <v/>
      </c>
      <c r="L787" s="50" t="str">
        <f t="shared" si="392"/>
        <v/>
      </c>
      <c r="M787" s="50" t="str">
        <f t="shared" si="393"/>
        <v/>
      </c>
      <c r="N787" s="72" t="str">
        <f t="shared" si="394"/>
        <v/>
      </c>
      <c r="O787" s="72" t="str">
        <f t="shared" si="395"/>
        <v/>
      </c>
      <c r="P787" s="51" t="str">
        <f t="shared" si="396"/>
        <v/>
      </c>
      <c r="Q787" s="21"/>
      <c r="R787" s="68" t="str">
        <f t="shared" si="397"/>
        <v/>
      </c>
      <c r="S787" s="51" t="str">
        <f t="shared" si="398"/>
        <v/>
      </c>
      <c r="T787" s="24"/>
      <c r="U787" s="7" t="str">
        <f t="shared" si="382"/>
        <v/>
      </c>
      <c r="V787" s="8" t="str">
        <f t="shared" si="399"/>
        <v/>
      </c>
      <c r="W787" s="21"/>
      <c r="X787" s="14" t="str">
        <f t="shared" si="383"/>
        <v/>
      </c>
      <c r="Y787" s="14" t="str">
        <f t="shared" si="400"/>
        <v/>
      </c>
      <c r="Z787" s="8" t="str">
        <f t="shared" si="401"/>
        <v/>
      </c>
      <c r="AA787" s="24"/>
      <c r="AB787" s="4" t="str">
        <f>IF(B787="","",COUNT(B$3:B787))</f>
        <v/>
      </c>
      <c r="AC787" s="4" t="str">
        <f>IF(C787="","",COUNT(C$3:C787))</f>
        <v/>
      </c>
      <c r="AD787" s="4" t="str">
        <f>IF(D787="","",COUNT(D$3:D787))</f>
        <v/>
      </c>
      <c r="AE787" s="22" t="str">
        <f>IF(E787="","",COUNTA($E$3:E787))</f>
        <v/>
      </c>
      <c r="AF787" s="60" t="str">
        <f>IF(B787="",IF(OR($C787&lt;&gt;"",$D787&lt;&gt;"",$E787&lt;&gt;"",$F787&lt;&gt;""),INDEX(AF$3:AF786,MATCH(MAX(AB$3:AB786),AB$3:AB786,0),0),""),B787)</f>
        <v/>
      </c>
      <c r="AG787" s="60" t="str">
        <f>IF(C787="",IF(OR($B787&lt;&gt;"",$D787&lt;&gt;"",$E787&lt;&gt;"",$F787&lt;&gt;""),INDEX(AG$3:AG786,MATCH(MAX(AC$3:AC786),AC$3:AC786,0),0),""),C787)</f>
        <v/>
      </c>
      <c r="AH787" s="60" t="str">
        <f>IF(D787="",IF(OR($B787&lt;&gt;"",$C787&lt;&gt;"",$E787&lt;&gt;"",$F787&lt;&gt;""),INDEX(AH$3:AH786,MATCH(MAX(AD$3:AD786),AD$3:AD786,0),0),""),D787)</f>
        <v/>
      </c>
      <c r="AI787" s="19" t="str">
        <f t="shared" si="402"/>
        <v/>
      </c>
      <c r="AJ787" s="22" t="str">
        <f>IF(AK787="","",$AK787&amp;"@"&amp;AL787&amp;IF(AL787="","","@"&amp;COUNTIF($AI$3:AI787,AL787)))</f>
        <v/>
      </c>
      <c r="AK787" s="45" t="str">
        <f t="shared" si="403"/>
        <v/>
      </c>
      <c r="AL787" s="5" t="str">
        <f>IF(AI787="",IF(AND(F787&lt;&gt;"",E787=""),INDEX($AI$3:AI786,MATCH(MAX($AE$3:AE786),$AE$3:AE786,0),0),""),AI787)</f>
        <v/>
      </c>
      <c r="AM787" s="22" t="str">
        <f>IF(入力!F787="","",IFERROR(INDEX(設定!$B$3:$B$100003,IFERROR(MATCH("*"&amp;$F787&amp;"*",設定!B$3:B$100003,0),MATCH("*"&amp;$F787&amp;"*",設定!C$3:C$100003,0)),0),入力!F787))&amp;""</f>
        <v/>
      </c>
      <c r="AN787" s="22" t="str">
        <f>IF(AM787="","",IFERROR(IF(入力!I787="",INDEX(設定!$D$3:$D$100003,MATCH("*"&amp;$AM787&amp;"*",設定!B$3:B$100003,0),0),I787),I787))&amp;""</f>
        <v/>
      </c>
      <c r="AO787" s="22" t="str">
        <f t="shared" si="404"/>
        <v/>
      </c>
      <c r="AP787" s="22" t="str">
        <f t="shared" si="405"/>
        <v/>
      </c>
      <c r="AQ787" s="22" t="str">
        <f>IF(AM787="","",IFERROR(IF(入力!H787="",INDEX(設定!$E$3:$X$100003,MATCH("*"&amp;$AM787&amp;"*",設定!B$3:B$100003,0),MATCH($AK787,設定!$E$1:$X$1,1)),H787),H787))</f>
        <v/>
      </c>
      <c r="AR787" s="23" t="str">
        <f t="shared" si="406"/>
        <v/>
      </c>
      <c r="AS787" s="23" t="str">
        <f>IF(AND(AR787&lt;&gt;"",COUNTIF($AJ$3:AJ787,AJ787)=1),SUMIF($AJ$3:$AR$100003,AJ787,$AR$3:$AR$100003),"")</f>
        <v/>
      </c>
      <c r="AT787" s="23" t="str">
        <f>IF(AND(COUNTIF($AK$3:AK787,AK787)=COUNTIF($AK$3:AK100787,AK787),AK787&lt;&gt;""),SUMIF($AK$3:AK787,AK787,$AR$3:AR787),"")</f>
        <v/>
      </c>
      <c r="AU787" s="125"/>
      <c r="AV787" s="22" t="str">
        <f>IF(COUNT(BA787:BF787)=6,MAX($AV$3:AV786)+1,"")</f>
        <v/>
      </c>
      <c r="AW787" s="22" t="str">
        <f>IF(AX787="","",RANK(AX787,$AX$3:$AX$100003,1)+COUNTIF($AX$3:AX787,AX787)-1)</f>
        <v/>
      </c>
      <c r="AX787" s="22" t="str">
        <f t="shared" si="384"/>
        <v/>
      </c>
      <c r="AY787" s="22" t="str">
        <f>IF(AL787="","",IF(COUNTIF($AL$3:AL787,AL787)=1,1+MAX($AY$3:AY786),INDEX($AY$3:AY786,MATCH(AL787,$AL$3:AL787,0),0)))</f>
        <v/>
      </c>
      <c r="AZ787" s="22" t="str">
        <f>IF(AM787="","",IF(COUNTIF($AM$3:AM787,AM787)=1,1+MAX($AZ$3:AZ786),INDEX($AZ$3:AZ786,MATCH(AM787,$AM$3:AM787,0),0)))</f>
        <v/>
      </c>
      <c r="BA787" s="79" t="str">
        <f t="shared" si="385"/>
        <v/>
      </c>
      <c r="BB787" s="79" t="str">
        <f t="shared" si="386"/>
        <v/>
      </c>
      <c r="BC787" s="22" t="str">
        <f>IF($AL787="","",IF(COUNTIF(AL787,"*"&amp;BC$1&amp;"*"),COUNTIF(AL$3:AL787,"*"&amp;BC$1&amp;"*"),""))</f>
        <v/>
      </c>
      <c r="BD787" s="22" t="str">
        <f>IF($AL787="","",IF(COUNTIF(AM787,"*"&amp;BD$1&amp;"*"),COUNTIF(AM$3:AM787,"*"&amp;BD$1&amp;"*"),""))</f>
        <v/>
      </c>
      <c r="BE787" s="22" t="str">
        <f>IF($AL787="","",IF(COUNTIF(AN787,"*"&amp;BE$1&amp;"*"),COUNTIF(AN$3:AN787,"*"&amp;BE$1&amp;"*"),""))</f>
        <v/>
      </c>
      <c r="BF787" s="22" t="str">
        <f>IF($AL787="","",IF(COUNTIF(AO787,"*"&amp;BF$1&amp;"*"),COUNTIF(AO$3:AO787,"*"&amp;BF$1&amp;"*"),""))</f>
        <v/>
      </c>
      <c r="BG787" s="83" t="str">
        <f t="shared" si="387"/>
        <v/>
      </c>
      <c r="BH787" s="22" t="str">
        <f t="shared" si="388"/>
        <v/>
      </c>
      <c r="BI787" s="22" t="str">
        <f t="shared" si="389"/>
        <v/>
      </c>
      <c r="BK787" s="22" t="str">
        <f>IF($BK$1&gt;=1+MAX($BK$3:BK786),1+MAX($BK$3:BK786),"")</f>
        <v/>
      </c>
      <c r="BL787" s="22" t="str">
        <f t="shared" si="407"/>
        <v/>
      </c>
      <c r="BM787" s="22" t="str">
        <f t="shared" si="407"/>
        <v/>
      </c>
      <c r="BN787" s="22" t="str">
        <f t="shared" si="407"/>
        <v/>
      </c>
      <c r="BO787" s="22" t="str">
        <f t="shared" si="407"/>
        <v/>
      </c>
      <c r="BP787" s="22" t="str">
        <f t="shared" si="407"/>
        <v/>
      </c>
      <c r="BQ787" s="22" t="str">
        <f t="shared" si="407"/>
        <v/>
      </c>
      <c r="BR787" s="22" t="str">
        <f t="shared" si="407"/>
        <v/>
      </c>
      <c r="BS787" s="22" t="str">
        <f t="shared" si="407"/>
        <v/>
      </c>
      <c r="BT787" s="22" t="str">
        <f t="shared" si="407"/>
        <v/>
      </c>
      <c r="BU787" s="22" t="str">
        <f t="shared" si="407"/>
        <v/>
      </c>
      <c r="BV787" s="22" t="str">
        <f t="shared" si="407"/>
        <v/>
      </c>
    </row>
    <row r="788" spans="2:74" ht="30" customHeight="1" x14ac:dyDescent="0.2">
      <c r="B788" s="75"/>
      <c r="C788" s="75"/>
      <c r="D788" s="77"/>
      <c r="E788" s="49"/>
      <c r="F788" s="49"/>
      <c r="G788" s="50"/>
      <c r="H788" s="51"/>
      <c r="I788" s="50"/>
      <c r="J788" s="53"/>
      <c r="K788" s="55" t="str">
        <f t="shared" si="391"/>
        <v/>
      </c>
      <c r="L788" s="50" t="str">
        <f t="shared" si="392"/>
        <v/>
      </c>
      <c r="M788" s="50" t="str">
        <f t="shared" si="393"/>
        <v/>
      </c>
      <c r="N788" s="72" t="str">
        <f t="shared" si="394"/>
        <v/>
      </c>
      <c r="O788" s="72" t="str">
        <f t="shared" si="395"/>
        <v/>
      </c>
      <c r="P788" s="51" t="str">
        <f t="shared" si="396"/>
        <v/>
      </c>
      <c r="Q788" s="21"/>
      <c r="R788" s="68" t="str">
        <f t="shared" si="397"/>
        <v/>
      </c>
      <c r="S788" s="51" t="str">
        <f t="shared" si="398"/>
        <v/>
      </c>
      <c r="T788" s="24"/>
      <c r="U788" s="7" t="str">
        <f t="shared" si="382"/>
        <v/>
      </c>
      <c r="V788" s="8" t="str">
        <f t="shared" si="399"/>
        <v/>
      </c>
      <c r="W788" s="21"/>
      <c r="X788" s="14" t="str">
        <f t="shared" si="383"/>
        <v/>
      </c>
      <c r="Y788" s="14" t="str">
        <f t="shared" si="400"/>
        <v/>
      </c>
      <c r="Z788" s="8" t="str">
        <f t="shared" si="401"/>
        <v/>
      </c>
      <c r="AA788" s="24"/>
      <c r="AB788" s="4" t="str">
        <f>IF(B788="","",COUNT(B$3:B788))</f>
        <v/>
      </c>
      <c r="AC788" s="4" t="str">
        <f>IF(C788="","",COUNT(C$3:C788))</f>
        <v/>
      </c>
      <c r="AD788" s="4" t="str">
        <f>IF(D788="","",COUNT(D$3:D788))</f>
        <v/>
      </c>
      <c r="AE788" s="22" t="str">
        <f>IF(E788="","",COUNTA($E$3:E788))</f>
        <v/>
      </c>
      <c r="AF788" s="60" t="str">
        <f>IF(B788="",IF(OR($C788&lt;&gt;"",$D788&lt;&gt;"",$E788&lt;&gt;"",$F788&lt;&gt;""),INDEX(AF$3:AF787,MATCH(MAX(AB$3:AB787),AB$3:AB787,0),0),""),B788)</f>
        <v/>
      </c>
      <c r="AG788" s="60" t="str">
        <f>IF(C788="",IF(OR($B788&lt;&gt;"",$D788&lt;&gt;"",$E788&lt;&gt;"",$F788&lt;&gt;""),INDEX(AG$3:AG787,MATCH(MAX(AC$3:AC787),AC$3:AC787,0),0),""),C788)</f>
        <v/>
      </c>
      <c r="AH788" s="60" t="str">
        <f>IF(D788="",IF(OR($B788&lt;&gt;"",$C788&lt;&gt;"",$E788&lt;&gt;"",$F788&lt;&gt;""),INDEX(AH$3:AH787,MATCH(MAX(AD$3:AD787),AD$3:AD787,0),0),""),D788)</f>
        <v/>
      </c>
      <c r="AI788" s="19" t="str">
        <f t="shared" si="402"/>
        <v/>
      </c>
      <c r="AJ788" s="22" t="str">
        <f>IF(AK788="","",$AK788&amp;"@"&amp;AL788&amp;IF(AL788="","","@"&amp;COUNTIF($AI$3:AI788,AL788)))</f>
        <v/>
      </c>
      <c r="AK788" s="45" t="str">
        <f t="shared" si="403"/>
        <v/>
      </c>
      <c r="AL788" s="5" t="str">
        <f>IF(AI788="",IF(AND(F788&lt;&gt;"",E788=""),INDEX($AI$3:AI787,MATCH(MAX($AE$3:AE787),$AE$3:AE787,0),0),""),AI788)</f>
        <v/>
      </c>
      <c r="AM788" s="22" t="str">
        <f>IF(入力!F788="","",IFERROR(INDEX(設定!$B$3:$B$100003,IFERROR(MATCH("*"&amp;$F788&amp;"*",設定!B$3:B$100003,0),MATCH("*"&amp;$F788&amp;"*",設定!C$3:C$100003,0)),0),入力!F788))&amp;""</f>
        <v/>
      </c>
      <c r="AN788" s="22" t="str">
        <f>IF(AM788="","",IFERROR(IF(入力!I788="",INDEX(設定!$D$3:$D$100003,MATCH("*"&amp;$AM788&amp;"*",設定!B$3:B$100003,0),0),I788),I788))&amp;""</f>
        <v/>
      </c>
      <c r="AO788" s="22" t="str">
        <f t="shared" si="404"/>
        <v/>
      </c>
      <c r="AP788" s="22" t="str">
        <f t="shared" si="405"/>
        <v/>
      </c>
      <c r="AQ788" s="22" t="str">
        <f>IF(AM788="","",IFERROR(IF(入力!H788="",INDEX(設定!$E$3:$X$100003,MATCH("*"&amp;$AM788&amp;"*",設定!B$3:B$100003,0),MATCH($AK788,設定!$E$1:$X$1,1)),H788),H788))</f>
        <v/>
      </c>
      <c r="AR788" s="23" t="str">
        <f t="shared" si="406"/>
        <v/>
      </c>
      <c r="AS788" s="23" t="str">
        <f>IF(AND(AR788&lt;&gt;"",COUNTIF($AJ$3:AJ788,AJ788)=1),SUMIF($AJ$3:$AR$100003,AJ788,$AR$3:$AR$100003),"")</f>
        <v/>
      </c>
      <c r="AT788" s="23" t="str">
        <f>IF(AND(COUNTIF($AK$3:AK788,AK788)=COUNTIF($AK$3:AK100788,AK788),AK788&lt;&gt;""),SUMIF($AK$3:AK788,AK788,$AR$3:AR788),"")</f>
        <v/>
      </c>
      <c r="AU788" s="125"/>
      <c r="AV788" s="22" t="str">
        <f>IF(COUNT(BA788:BF788)=6,MAX($AV$3:AV787)+1,"")</f>
        <v/>
      </c>
      <c r="AW788" s="22" t="str">
        <f>IF(AX788="","",RANK(AX788,$AX$3:$AX$100003,1)+COUNTIF($AX$3:AX788,AX788)-1)</f>
        <v/>
      </c>
      <c r="AX788" s="22" t="str">
        <f t="shared" si="384"/>
        <v/>
      </c>
      <c r="AY788" s="22" t="str">
        <f>IF(AL788="","",IF(COUNTIF($AL$3:AL788,AL788)=1,1+MAX($AY$3:AY787),INDEX($AY$3:AY787,MATCH(AL788,$AL$3:AL788,0),0)))</f>
        <v/>
      </c>
      <c r="AZ788" s="22" t="str">
        <f>IF(AM788="","",IF(COUNTIF($AM$3:AM788,AM788)=1,1+MAX($AZ$3:AZ787),INDEX($AZ$3:AZ787,MATCH(AM788,$AM$3:AM788,0),0)))</f>
        <v/>
      </c>
      <c r="BA788" s="79" t="str">
        <f t="shared" si="385"/>
        <v/>
      </c>
      <c r="BB788" s="79" t="str">
        <f t="shared" si="386"/>
        <v/>
      </c>
      <c r="BC788" s="22" t="str">
        <f>IF($AL788="","",IF(COUNTIF(AL788,"*"&amp;BC$1&amp;"*"),COUNTIF(AL$3:AL788,"*"&amp;BC$1&amp;"*"),""))</f>
        <v/>
      </c>
      <c r="BD788" s="22" t="str">
        <f>IF($AL788="","",IF(COUNTIF(AM788,"*"&amp;BD$1&amp;"*"),COUNTIF(AM$3:AM788,"*"&amp;BD$1&amp;"*"),""))</f>
        <v/>
      </c>
      <c r="BE788" s="22" t="str">
        <f>IF($AL788="","",IF(COUNTIF(AN788,"*"&amp;BE$1&amp;"*"),COUNTIF(AN$3:AN788,"*"&amp;BE$1&amp;"*"),""))</f>
        <v/>
      </c>
      <c r="BF788" s="22" t="str">
        <f>IF($AL788="","",IF(COUNTIF(AO788,"*"&amp;BF$1&amp;"*"),COUNTIF(AO$3:AO788,"*"&amp;BF$1&amp;"*"),""))</f>
        <v/>
      </c>
      <c r="BG788" s="83" t="str">
        <f t="shared" si="387"/>
        <v/>
      </c>
      <c r="BH788" s="22" t="str">
        <f t="shared" si="388"/>
        <v/>
      </c>
      <c r="BI788" s="22" t="str">
        <f t="shared" si="389"/>
        <v/>
      </c>
      <c r="BK788" s="22" t="str">
        <f>IF($BK$1&gt;=1+MAX($BK$3:BK787),1+MAX($BK$3:BK787),"")</f>
        <v/>
      </c>
      <c r="BL788" s="22" t="str">
        <f t="shared" si="407"/>
        <v/>
      </c>
      <c r="BM788" s="22" t="str">
        <f t="shared" si="407"/>
        <v/>
      </c>
      <c r="BN788" s="22" t="str">
        <f t="shared" si="407"/>
        <v/>
      </c>
      <c r="BO788" s="22" t="str">
        <f t="shared" si="407"/>
        <v/>
      </c>
      <c r="BP788" s="22" t="str">
        <f t="shared" si="407"/>
        <v/>
      </c>
      <c r="BQ788" s="22" t="str">
        <f t="shared" si="407"/>
        <v/>
      </c>
      <c r="BR788" s="22" t="str">
        <f t="shared" si="407"/>
        <v/>
      </c>
      <c r="BS788" s="22" t="str">
        <f t="shared" si="407"/>
        <v/>
      </c>
      <c r="BT788" s="22" t="str">
        <f t="shared" si="407"/>
        <v/>
      </c>
      <c r="BU788" s="22" t="str">
        <f t="shared" si="407"/>
        <v/>
      </c>
      <c r="BV788" s="22" t="str">
        <f t="shared" si="407"/>
        <v/>
      </c>
    </row>
    <row r="789" spans="2:74" ht="30" customHeight="1" x14ac:dyDescent="0.2">
      <c r="B789" s="75"/>
      <c r="C789" s="75"/>
      <c r="D789" s="77"/>
      <c r="E789" s="49"/>
      <c r="F789" s="49"/>
      <c r="G789" s="50"/>
      <c r="H789" s="51"/>
      <c r="I789" s="50"/>
      <c r="J789" s="53"/>
      <c r="K789" s="55" t="str">
        <f t="shared" si="391"/>
        <v/>
      </c>
      <c r="L789" s="50" t="str">
        <f t="shared" si="392"/>
        <v/>
      </c>
      <c r="M789" s="50" t="str">
        <f t="shared" si="393"/>
        <v/>
      </c>
      <c r="N789" s="72" t="str">
        <f t="shared" si="394"/>
        <v/>
      </c>
      <c r="O789" s="72" t="str">
        <f t="shared" si="395"/>
        <v/>
      </c>
      <c r="P789" s="51" t="str">
        <f t="shared" si="396"/>
        <v/>
      </c>
      <c r="Q789" s="21"/>
      <c r="R789" s="68" t="str">
        <f t="shared" si="397"/>
        <v/>
      </c>
      <c r="S789" s="51" t="str">
        <f t="shared" si="398"/>
        <v/>
      </c>
      <c r="T789" s="24"/>
      <c r="U789" s="7" t="str">
        <f t="shared" si="382"/>
        <v/>
      </c>
      <c r="V789" s="8" t="str">
        <f t="shared" si="399"/>
        <v/>
      </c>
      <c r="W789" s="21"/>
      <c r="X789" s="14" t="str">
        <f t="shared" si="383"/>
        <v/>
      </c>
      <c r="Y789" s="14" t="str">
        <f t="shared" si="400"/>
        <v/>
      </c>
      <c r="Z789" s="8" t="str">
        <f t="shared" si="401"/>
        <v/>
      </c>
      <c r="AA789" s="24"/>
      <c r="AB789" s="4" t="str">
        <f>IF(B789="","",COUNT(B$3:B789))</f>
        <v/>
      </c>
      <c r="AC789" s="4" t="str">
        <f>IF(C789="","",COUNT(C$3:C789))</f>
        <v/>
      </c>
      <c r="AD789" s="4" t="str">
        <f>IF(D789="","",COUNT(D$3:D789))</f>
        <v/>
      </c>
      <c r="AE789" s="22" t="str">
        <f>IF(E789="","",COUNTA($E$3:E789))</f>
        <v/>
      </c>
      <c r="AF789" s="60" t="str">
        <f>IF(B789="",IF(OR($C789&lt;&gt;"",$D789&lt;&gt;"",$E789&lt;&gt;"",$F789&lt;&gt;""),INDEX(AF$3:AF788,MATCH(MAX(AB$3:AB788),AB$3:AB788,0),0),""),B789)</f>
        <v/>
      </c>
      <c r="AG789" s="60" t="str">
        <f>IF(C789="",IF(OR($B789&lt;&gt;"",$D789&lt;&gt;"",$E789&lt;&gt;"",$F789&lt;&gt;""),INDEX(AG$3:AG788,MATCH(MAX(AC$3:AC788),AC$3:AC788,0),0),""),C789)</f>
        <v/>
      </c>
      <c r="AH789" s="60" t="str">
        <f>IF(D789="",IF(OR($B789&lt;&gt;"",$C789&lt;&gt;"",$E789&lt;&gt;"",$F789&lt;&gt;""),INDEX(AH$3:AH788,MATCH(MAX(AD$3:AD788),AD$3:AD788,0),0),""),D789)</f>
        <v/>
      </c>
      <c r="AI789" s="19" t="str">
        <f t="shared" si="402"/>
        <v/>
      </c>
      <c r="AJ789" s="22" t="str">
        <f>IF(AK789="","",$AK789&amp;"@"&amp;AL789&amp;IF(AL789="","","@"&amp;COUNTIF($AI$3:AI789,AL789)))</f>
        <v/>
      </c>
      <c r="AK789" s="45" t="str">
        <f t="shared" si="403"/>
        <v/>
      </c>
      <c r="AL789" s="5" t="str">
        <f>IF(AI789="",IF(AND(F789&lt;&gt;"",E789=""),INDEX($AI$3:AI788,MATCH(MAX($AE$3:AE788),$AE$3:AE788,0),0),""),AI789)</f>
        <v/>
      </c>
      <c r="AM789" s="22" t="str">
        <f>IF(入力!F789="","",IFERROR(INDEX(設定!$B$3:$B$100003,IFERROR(MATCH("*"&amp;$F789&amp;"*",設定!B$3:B$100003,0),MATCH("*"&amp;$F789&amp;"*",設定!C$3:C$100003,0)),0),入力!F789))&amp;""</f>
        <v/>
      </c>
      <c r="AN789" s="22" t="str">
        <f>IF(AM789="","",IFERROR(IF(入力!I789="",INDEX(設定!$D$3:$D$100003,MATCH("*"&amp;$AM789&amp;"*",設定!B$3:B$100003,0),0),I789),I789))&amp;""</f>
        <v/>
      </c>
      <c r="AO789" s="22" t="str">
        <f t="shared" si="404"/>
        <v/>
      </c>
      <c r="AP789" s="22" t="str">
        <f t="shared" si="405"/>
        <v/>
      </c>
      <c r="AQ789" s="22" t="str">
        <f>IF(AM789="","",IFERROR(IF(入力!H789="",INDEX(設定!$E$3:$X$100003,MATCH("*"&amp;$AM789&amp;"*",設定!B$3:B$100003,0),MATCH($AK789,設定!$E$1:$X$1,1)),H789),H789))</f>
        <v/>
      </c>
      <c r="AR789" s="23" t="str">
        <f t="shared" si="406"/>
        <v/>
      </c>
      <c r="AS789" s="23" t="str">
        <f>IF(AND(AR789&lt;&gt;"",COUNTIF($AJ$3:AJ789,AJ789)=1),SUMIF($AJ$3:$AR$100003,AJ789,$AR$3:$AR$100003),"")</f>
        <v/>
      </c>
      <c r="AT789" s="23" t="str">
        <f>IF(AND(COUNTIF($AK$3:AK789,AK789)=COUNTIF($AK$3:AK100789,AK789),AK789&lt;&gt;""),SUMIF($AK$3:AK789,AK789,$AR$3:AR789),"")</f>
        <v/>
      </c>
      <c r="AU789" s="125"/>
      <c r="AV789" s="22" t="str">
        <f>IF(COUNT(BA789:BF789)=6,MAX($AV$3:AV788)+1,"")</f>
        <v/>
      </c>
      <c r="AW789" s="22" t="str">
        <f>IF(AX789="","",RANK(AX789,$AX$3:$AX$100003,1)+COUNTIF($AX$3:AX789,AX789)-1)</f>
        <v/>
      </c>
      <c r="AX789" s="22" t="str">
        <f t="shared" si="384"/>
        <v/>
      </c>
      <c r="AY789" s="22" t="str">
        <f>IF(AL789="","",IF(COUNTIF($AL$3:AL789,AL789)=1,1+MAX($AY$3:AY788),INDEX($AY$3:AY788,MATCH(AL789,$AL$3:AL789,0),0)))</f>
        <v/>
      </c>
      <c r="AZ789" s="22" t="str">
        <f>IF(AM789="","",IF(COUNTIF($AM$3:AM789,AM789)=1,1+MAX($AZ$3:AZ788),INDEX($AZ$3:AZ788,MATCH(AM789,$AM$3:AM789,0),0)))</f>
        <v/>
      </c>
      <c r="BA789" s="79" t="str">
        <f t="shared" si="385"/>
        <v/>
      </c>
      <c r="BB789" s="79" t="str">
        <f t="shared" si="386"/>
        <v/>
      </c>
      <c r="BC789" s="22" t="str">
        <f>IF($AL789="","",IF(COUNTIF(AL789,"*"&amp;BC$1&amp;"*"),COUNTIF(AL$3:AL789,"*"&amp;BC$1&amp;"*"),""))</f>
        <v/>
      </c>
      <c r="BD789" s="22" t="str">
        <f>IF($AL789="","",IF(COUNTIF(AM789,"*"&amp;BD$1&amp;"*"),COUNTIF(AM$3:AM789,"*"&amp;BD$1&amp;"*"),""))</f>
        <v/>
      </c>
      <c r="BE789" s="22" t="str">
        <f>IF($AL789="","",IF(COUNTIF(AN789,"*"&amp;BE$1&amp;"*"),COUNTIF(AN$3:AN789,"*"&amp;BE$1&amp;"*"),""))</f>
        <v/>
      </c>
      <c r="BF789" s="22" t="str">
        <f>IF($AL789="","",IF(COUNTIF(AO789,"*"&amp;BF$1&amp;"*"),COUNTIF(AO$3:AO789,"*"&amp;BF$1&amp;"*"),""))</f>
        <v/>
      </c>
      <c r="BG789" s="83" t="str">
        <f t="shared" si="387"/>
        <v/>
      </c>
      <c r="BH789" s="22" t="str">
        <f t="shared" si="388"/>
        <v/>
      </c>
      <c r="BI789" s="22" t="str">
        <f t="shared" si="389"/>
        <v/>
      </c>
      <c r="BK789" s="22" t="str">
        <f>IF($BK$1&gt;=1+MAX($BK$3:BK788),1+MAX($BK$3:BK788),"")</f>
        <v/>
      </c>
      <c r="BL789" s="22" t="str">
        <f t="shared" si="407"/>
        <v/>
      </c>
      <c r="BM789" s="22" t="str">
        <f t="shared" si="407"/>
        <v/>
      </c>
      <c r="BN789" s="22" t="str">
        <f t="shared" si="407"/>
        <v/>
      </c>
      <c r="BO789" s="22" t="str">
        <f t="shared" si="407"/>
        <v/>
      </c>
      <c r="BP789" s="22" t="str">
        <f t="shared" si="407"/>
        <v/>
      </c>
      <c r="BQ789" s="22" t="str">
        <f t="shared" si="407"/>
        <v/>
      </c>
      <c r="BR789" s="22" t="str">
        <f t="shared" si="407"/>
        <v/>
      </c>
      <c r="BS789" s="22" t="str">
        <f t="shared" si="407"/>
        <v/>
      </c>
      <c r="BT789" s="22" t="str">
        <f t="shared" si="407"/>
        <v/>
      </c>
      <c r="BU789" s="22" t="str">
        <f t="shared" si="407"/>
        <v/>
      </c>
      <c r="BV789" s="22" t="str">
        <f t="shared" si="407"/>
        <v/>
      </c>
    </row>
    <row r="790" spans="2:74" ht="30" customHeight="1" x14ac:dyDescent="0.2">
      <c r="B790" s="75"/>
      <c r="C790" s="75"/>
      <c r="D790" s="77"/>
      <c r="E790" s="49"/>
      <c r="F790" s="49"/>
      <c r="G790" s="50"/>
      <c r="H790" s="51"/>
      <c r="I790" s="50"/>
      <c r="J790" s="53"/>
      <c r="K790" s="55" t="str">
        <f t="shared" si="391"/>
        <v/>
      </c>
      <c r="L790" s="50" t="str">
        <f t="shared" si="392"/>
        <v/>
      </c>
      <c r="M790" s="50" t="str">
        <f t="shared" si="393"/>
        <v/>
      </c>
      <c r="N790" s="72" t="str">
        <f t="shared" si="394"/>
        <v/>
      </c>
      <c r="O790" s="72" t="str">
        <f t="shared" si="395"/>
        <v/>
      </c>
      <c r="P790" s="51" t="str">
        <f t="shared" si="396"/>
        <v/>
      </c>
      <c r="Q790" s="21"/>
      <c r="R790" s="68" t="str">
        <f t="shared" si="397"/>
        <v/>
      </c>
      <c r="S790" s="51" t="str">
        <f t="shared" si="398"/>
        <v/>
      </c>
      <c r="T790" s="24"/>
      <c r="U790" s="7" t="str">
        <f t="shared" si="382"/>
        <v/>
      </c>
      <c r="V790" s="8" t="str">
        <f t="shared" si="399"/>
        <v/>
      </c>
      <c r="W790" s="21"/>
      <c r="X790" s="14" t="str">
        <f t="shared" si="383"/>
        <v/>
      </c>
      <c r="Y790" s="14" t="str">
        <f t="shared" si="400"/>
        <v/>
      </c>
      <c r="Z790" s="8" t="str">
        <f t="shared" si="401"/>
        <v/>
      </c>
      <c r="AA790" s="24"/>
      <c r="AB790" s="4" t="str">
        <f>IF(B790="","",COUNT(B$3:B790))</f>
        <v/>
      </c>
      <c r="AC790" s="4" t="str">
        <f>IF(C790="","",COUNT(C$3:C790))</f>
        <v/>
      </c>
      <c r="AD790" s="4" t="str">
        <f>IF(D790="","",COUNT(D$3:D790))</f>
        <v/>
      </c>
      <c r="AE790" s="22" t="str">
        <f>IF(E790="","",COUNTA($E$3:E790))</f>
        <v/>
      </c>
      <c r="AF790" s="60" t="str">
        <f>IF(B790="",IF(OR($C790&lt;&gt;"",$D790&lt;&gt;"",$E790&lt;&gt;"",$F790&lt;&gt;""),INDEX(AF$3:AF789,MATCH(MAX(AB$3:AB789),AB$3:AB789,0),0),""),B790)</f>
        <v/>
      </c>
      <c r="AG790" s="60" t="str">
        <f>IF(C790="",IF(OR($B790&lt;&gt;"",$D790&lt;&gt;"",$E790&lt;&gt;"",$F790&lt;&gt;""),INDEX(AG$3:AG789,MATCH(MAX(AC$3:AC789),AC$3:AC789,0),0),""),C790)</f>
        <v/>
      </c>
      <c r="AH790" s="60" t="str">
        <f>IF(D790="",IF(OR($B790&lt;&gt;"",$C790&lt;&gt;"",$E790&lt;&gt;"",$F790&lt;&gt;""),INDEX(AH$3:AH789,MATCH(MAX(AD$3:AD789),AD$3:AD789,0),0),""),D790)</f>
        <v/>
      </c>
      <c r="AI790" s="19" t="str">
        <f t="shared" si="402"/>
        <v/>
      </c>
      <c r="AJ790" s="22" t="str">
        <f>IF(AK790="","",$AK790&amp;"@"&amp;AL790&amp;IF(AL790="","","@"&amp;COUNTIF($AI$3:AI790,AL790)))</f>
        <v/>
      </c>
      <c r="AK790" s="45" t="str">
        <f t="shared" si="403"/>
        <v/>
      </c>
      <c r="AL790" s="5" t="str">
        <f>IF(AI790="",IF(AND(F790&lt;&gt;"",E790=""),INDEX($AI$3:AI789,MATCH(MAX($AE$3:AE789),$AE$3:AE789,0),0),""),AI790)</f>
        <v/>
      </c>
      <c r="AM790" s="22" t="str">
        <f>IF(入力!F790="","",IFERROR(INDEX(設定!$B$3:$B$100003,IFERROR(MATCH("*"&amp;$F790&amp;"*",設定!B$3:B$100003,0),MATCH("*"&amp;$F790&amp;"*",設定!C$3:C$100003,0)),0),入力!F790))&amp;""</f>
        <v/>
      </c>
      <c r="AN790" s="22" t="str">
        <f>IF(AM790="","",IFERROR(IF(入力!I790="",INDEX(設定!$D$3:$D$100003,MATCH("*"&amp;$AM790&amp;"*",設定!B$3:B$100003,0),0),I790),I790))&amp;""</f>
        <v/>
      </c>
      <c r="AO790" s="22" t="str">
        <f t="shared" si="404"/>
        <v/>
      </c>
      <c r="AP790" s="22" t="str">
        <f t="shared" si="405"/>
        <v/>
      </c>
      <c r="AQ790" s="22" t="str">
        <f>IF(AM790="","",IFERROR(IF(入力!H790="",INDEX(設定!$E$3:$X$100003,MATCH("*"&amp;$AM790&amp;"*",設定!B$3:B$100003,0),MATCH($AK790,設定!$E$1:$X$1,1)),H790),H790))</f>
        <v/>
      </c>
      <c r="AR790" s="23" t="str">
        <f t="shared" si="406"/>
        <v/>
      </c>
      <c r="AS790" s="23" t="str">
        <f>IF(AND(AR790&lt;&gt;"",COUNTIF($AJ$3:AJ790,AJ790)=1),SUMIF($AJ$3:$AR$100003,AJ790,$AR$3:$AR$100003),"")</f>
        <v/>
      </c>
      <c r="AT790" s="23" t="str">
        <f>IF(AND(COUNTIF($AK$3:AK790,AK790)=COUNTIF($AK$3:AK100790,AK790),AK790&lt;&gt;""),SUMIF($AK$3:AK790,AK790,$AR$3:AR790),"")</f>
        <v/>
      </c>
      <c r="AU790" s="125"/>
      <c r="AV790" s="22" t="str">
        <f>IF(COUNT(BA790:BF790)=6,MAX($AV$3:AV789)+1,"")</f>
        <v/>
      </c>
      <c r="AW790" s="22" t="str">
        <f>IF(AX790="","",RANK(AX790,$AX$3:$AX$100003,1)+COUNTIF($AX$3:AX790,AX790)-1)</f>
        <v/>
      </c>
      <c r="AX790" s="22" t="str">
        <f t="shared" si="384"/>
        <v/>
      </c>
      <c r="AY790" s="22" t="str">
        <f>IF(AL790="","",IF(COUNTIF($AL$3:AL790,AL790)=1,1+MAX($AY$3:AY789),INDEX($AY$3:AY789,MATCH(AL790,$AL$3:AL790,0),0)))</f>
        <v/>
      </c>
      <c r="AZ790" s="22" t="str">
        <f>IF(AM790="","",IF(COUNTIF($AM$3:AM790,AM790)=1,1+MAX($AZ$3:AZ789),INDEX($AZ$3:AZ789,MATCH(AM790,$AM$3:AM790,0),0)))</f>
        <v/>
      </c>
      <c r="BA790" s="79" t="str">
        <f t="shared" si="385"/>
        <v/>
      </c>
      <c r="BB790" s="79" t="str">
        <f t="shared" si="386"/>
        <v/>
      </c>
      <c r="BC790" s="22" t="str">
        <f>IF($AL790="","",IF(COUNTIF(AL790,"*"&amp;BC$1&amp;"*"),COUNTIF(AL$3:AL790,"*"&amp;BC$1&amp;"*"),""))</f>
        <v/>
      </c>
      <c r="BD790" s="22" t="str">
        <f>IF($AL790="","",IF(COUNTIF(AM790,"*"&amp;BD$1&amp;"*"),COUNTIF(AM$3:AM790,"*"&amp;BD$1&amp;"*"),""))</f>
        <v/>
      </c>
      <c r="BE790" s="22" t="str">
        <f>IF($AL790="","",IF(COUNTIF(AN790,"*"&amp;BE$1&amp;"*"),COUNTIF(AN$3:AN790,"*"&amp;BE$1&amp;"*"),""))</f>
        <v/>
      </c>
      <c r="BF790" s="22" t="str">
        <f>IF($AL790="","",IF(COUNTIF(AO790,"*"&amp;BF$1&amp;"*"),COUNTIF(AO$3:AO790,"*"&amp;BF$1&amp;"*"),""))</f>
        <v/>
      </c>
      <c r="BG790" s="83" t="str">
        <f t="shared" si="387"/>
        <v/>
      </c>
      <c r="BH790" s="22" t="str">
        <f t="shared" si="388"/>
        <v/>
      </c>
      <c r="BI790" s="22" t="str">
        <f t="shared" si="389"/>
        <v/>
      </c>
      <c r="BK790" s="22" t="str">
        <f>IF($BK$1&gt;=1+MAX($BK$3:BK789),1+MAX($BK$3:BK789),"")</f>
        <v/>
      </c>
      <c r="BL790" s="22" t="str">
        <f t="shared" si="407"/>
        <v/>
      </c>
      <c r="BM790" s="22" t="str">
        <f t="shared" si="407"/>
        <v/>
      </c>
      <c r="BN790" s="22" t="str">
        <f t="shared" si="407"/>
        <v/>
      </c>
      <c r="BO790" s="22" t="str">
        <f t="shared" si="407"/>
        <v/>
      </c>
      <c r="BP790" s="22" t="str">
        <f t="shared" si="407"/>
        <v/>
      </c>
      <c r="BQ790" s="22" t="str">
        <f t="shared" si="407"/>
        <v/>
      </c>
      <c r="BR790" s="22" t="str">
        <f t="shared" si="407"/>
        <v/>
      </c>
      <c r="BS790" s="22" t="str">
        <f t="shared" si="407"/>
        <v/>
      </c>
      <c r="BT790" s="22" t="str">
        <f t="shared" si="407"/>
        <v/>
      </c>
      <c r="BU790" s="22" t="str">
        <f t="shared" si="407"/>
        <v/>
      </c>
      <c r="BV790" s="22" t="str">
        <f t="shared" si="407"/>
        <v/>
      </c>
    </row>
    <row r="791" spans="2:74" ht="30" customHeight="1" x14ac:dyDescent="0.2">
      <c r="B791" s="75"/>
      <c r="C791" s="75"/>
      <c r="D791" s="77"/>
      <c r="E791" s="49"/>
      <c r="F791" s="49"/>
      <c r="G791" s="50"/>
      <c r="H791" s="51"/>
      <c r="I791" s="50"/>
      <c r="J791" s="53"/>
      <c r="K791" s="55" t="str">
        <f t="shared" si="391"/>
        <v/>
      </c>
      <c r="L791" s="50" t="str">
        <f t="shared" si="392"/>
        <v/>
      </c>
      <c r="M791" s="50" t="str">
        <f t="shared" si="393"/>
        <v/>
      </c>
      <c r="N791" s="72" t="str">
        <f t="shared" si="394"/>
        <v/>
      </c>
      <c r="O791" s="72" t="str">
        <f t="shared" si="395"/>
        <v/>
      </c>
      <c r="P791" s="51" t="str">
        <f t="shared" si="396"/>
        <v/>
      </c>
      <c r="Q791" s="21"/>
      <c r="R791" s="68" t="str">
        <f t="shared" si="397"/>
        <v/>
      </c>
      <c r="S791" s="51" t="str">
        <f t="shared" si="398"/>
        <v/>
      </c>
      <c r="T791" s="24"/>
      <c r="U791" s="7" t="str">
        <f t="shared" si="382"/>
        <v/>
      </c>
      <c r="V791" s="8" t="str">
        <f t="shared" si="399"/>
        <v/>
      </c>
      <c r="W791" s="21"/>
      <c r="X791" s="14" t="str">
        <f t="shared" si="383"/>
        <v/>
      </c>
      <c r="Y791" s="14" t="str">
        <f t="shared" si="400"/>
        <v/>
      </c>
      <c r="Z791" s="8" t="str">
        <f t="shared" si="401"/>
        <v/>
      </c>
      <c r="AA791" s="24"/>
      <c r="AB791" s="4" t="str">
        <f>IF(B791="","",COUNT(B$3:B791))</f>
        <v/>
      </c>
      <c r="AC791" s="4" t="str">
        <f>IF(C791="","",COUNT(C$3:C791))</f>
        <v/>
      </c>
      <c r="AD791" s="4" t="str">
        <f>IF(D791="","",COUNT(D$3:D791))</f>
        <v/>
      </c>
      <c r="AE791" s="22" t="str">
        <f>IF(E791="","",COUNTA($E$3:E791))</f>
        <v/>
      </c>
      <c r="AF791" s="60" t="str">
        <f>IF(B791="",IF(OR($C791&lt;&gt;"",$D791&lt;&gt;"",$E791&lt;&gt;"",$F791&lt;&gt;""),INDEX(AF$3:AF790,MATCH(MAX(AB$3:AB790),AB$3:AB790,0),0),""),B791)</f>
        <v/>
      </c>
      <c r="AG791" s="60" t="str">
        <f>IF(C791="",IF(OR($B791&lt;&gt;"",$D791&lt;&gt;"",$E791&lt;&gt;"",$F791&lt;&gt;""),INDEX(AG$3:AG790,MATCH(MAX(AC$3:AC790),AC$3:AC790,0),0),""),C791)</f>
        <v/>
      </c>
      <c r="AH791" s="60" t="str">
        <f>IF(D791="",IF(OR($B791&lt;&gt;"",$C791&lt;&gt;"",$E791&lt;&gt;"",$F791&lt;&gt;""),INDEX(AH$3:AH790,MATCH(MAX(AD$3:AD790),AD$3:AD790,0),0),""),D791)</f>
        <v/>
      </c>
      <c r="AI791" s="19" t="str">
        <f t="shared" si="402"/>
        <v/>
      </c>
      <c r="AJ791" s="22" t="str">
        <f>IF(AK791="","",$AK791&amp;"@"&amp;AL791&amp;IF(AL791="","","@"&amp;COUNTIF($AI$3:AI791,AL791)))</f>
        <v/>
      </c>
      <c r="AK791" s="45" t="str">
        <f t="shared" si="403"/>
        <v/>
      </c>
      <c r="AL791" s="5" t="str">
        <f>IF(AI791="",IF(AND(F791&lt;&gt;"",E791=""),INDEX($AI$3:AI790,MATCH(MAX($AE$3:AE790),$AE$3:AE790,0),0),""),AI791)</f>
        <v/>
      </c>
      <c r="AM791" s="22" t="str">
        <f>IF(入力!F791="","",IFERROR(INDEX(設定!$B$3:$B$100003,IFERROR(MATCH("*"&amp;$F791&amp;"*",設定!B$3:B$100003,0),MATCH("*"&amp;$F791&amp;"*",設定!C$3:C$100003,0)),0),入力!F791))&amp;""</f>
        <v/>
      </c>
      <c r="AN791" s="22" t="str">
        <f>IF(AM791="","",IFERROR(IF(入力!I791="",INDEX(設定!$D$3:$D$100003,MATCH("*"&amp;$AM791&amp;"*",設定!B$3:B$100003,0),0),I791),I791))&amp;""</f>
        <v/>
      </c>
      <c r="AO791" s="22" t="str">
        <f t="shared" si="404"/>
        <v/>
      </c>
      <c r="AP791" s="22" t="str">
        <f t="shared" si="405"/>
        <v/>
      </c>
      <c r="AQ791" s="22" t="str">
        <f>IF(AM791="","",IFERROR(IF(入力!H791="",INDEX(設定!$E$3:$X$100003,MATCH("*"&amp;$AM791&amp;"*",設定!B$3:B$100003,0),MATCH($AK791,設定!$E$1:$X$1,1)),H791),H791))</f>
        <v/>
      </c>
      <c r="AR791" s="23" t="str">
        <f t="shared" si="406"/>
        <v/>
      </c>
      <c r="AS791" s="23" t="str">
        <f>IF(AND(AR791&lt;&gt;"",COUNTIF($AJ$3:AJ791,AJ791)=1),SUMIF($AJ$3:$AR$100003,AJ791,$AR$3:$AR$100003),"")</f>
        <v/>
      </c>
      <c r="AT791" s="23" t="str">
        <f>IF(AND(COUNTIF($AK$3:AK791,AK791)=COUNTIF($AK$3:AK100791,AK791),AK791&lt;&gt;""),SUMIF($AK$3:AK791,AK791,$AR$3:AR791),"")</f>
        <v/>
      </c>
      <c r="AU791" s="125"/>
      <c r="AV791" s="22" t="str">
        <f>IF(COUNT(BA791:BF791)=6,MAX($AV$3:AV790)+1,"")</f>
        <v/>
      </c>
      <c r="AW791" s="22" t="str">
        <f>IF(AX791="","",RANK(AX791,$AX$3:$AX$100003,1)+COUNTIF($AX$3:AX791,AX791)-1)</f>
        <v/>
      </c>
      <c r="AX791" s="22" t="str">
        <f t="shared" si="384"/>
        <v/>
      </c>
      <c r="AY791" s="22" t="str">
        <f>IF(AL791="","",IF(COUNTIF($AL$3:AL791,AL791)=1,1+MAX($AY$3:AY790),INDEX($AY$3:AY790,MATCH(AL791,$AL$3:AL791,0),0)))</f>
        <v/>
      </c>
      <c r="AZ791" s="22" t="str">
        <f>IF(AM791="","",IF(COUNTIF($AM$3:AM791,AM791)=1,1+MAX($AZ$3:AZ790),INDEX($AZ$3:AZ790,MATCH(AM791,$AM$3:AM791,0),0)))</f>
        <v/>
      </c>
      <c r="BA791" s="79" t="str">
        <f t="shared" si="385"/>
        <v/>
      </c>
      <c r="BB791" s="79" t="str">
        <f t="shared" si="386"/>
        <v/>
      </c>
      <c r="BC791" s="22" t="str">
        <f>IF($AL791="","",IF(COUNTIF(AL791,"*"&amp;BC$1&amp;"*"),COUNTIF(AL$3:AL791,"*"&amp;BC$1&amp;"*"),""))</f>
        <v/>
      </c>
      <c r="BD791" s="22" t="str">
        <f>IF($AL791="","",IF(COUNTIF(AM791,"*"&amp;BD$1&amp;"*"),COUNTIF(AM$3:AM791,"*"&amp;BD$1&amp;"*"),""))</f>
        <v/>
      </c>
      <c r="BE791" s="22" t="str">
        <f>IF($AL791="","",IF(COUNTIF(AN791,"*"&amp;BE$1&amp;"*"),COUNTIF(AN$3:AN791,"*"&amp;BE$1&amp;"*"),""))</f>
        <v/>
      </c>
      <c r="BF791" s="22" t="str">
        <f>IF($AL791="","",IF(COUNTIF(AO791,"*"&amp;BF$1&amp;"*"),COUNTIF(AO$3:AO791,"*"&amp;BF$1&amp;"*"),""))</f>
        <v/>
      </c>
      <c r="BG791" s="83" t="str">
        <f t="shared" si="387"/>
        <v/>
      </c>
      <c r="BH791" s="22" t="str">
        <f t="shared" si="388"/>
        <v/>
      </c>
      <c r="BI791" s="22" t="str">
        <f t="shared" si="389"/>
        <v/>
      </c>
      <c r="BK791" s="22" t="str">
        <f>IF($BK$1&gt;=1+MAX($BK$3:BK790),1+MAX($BK$3:BK790),"")</f>
        <v/>
      </c>
      <c r="BL791" s="22" t="str">
        <f t="shared" si="407"/>
        <v/>
      </c>
      <c r="BM791" s="22" t="str">
        <f t="shared" si="407"/>
        <v/>
      </c>
      <c r="BN791" s="22" t="str">
        <f t="shared" si="407"/>
        <v/>
      </c>
      <c r="BO791" s="22" t="str">
        <f t="shared" si="407"/>
        <v/>
      </c>
      <c r="BP791" s="22" t="str">
        <f t="shared" si="407"/>
        <v/>
      </c>
      <c r="BQ791" s="22" t="str">
        <f t="shared" si="407"/>
        <v/>
      </c>
      <c r="BR791" s="22" t="str">
        <f t="shared" si="407"/>
        <v/>
      </c>
      <c r="BS791" s="22" t="str">
        <f t="shared" si="407"/>
        <v/>
      </c>
      <c r="BT791" s="22" t="str">
        <f t="shared" si="407"/>
        <v/>
      </c>
      <c r="BU791" s="22" t="str">
        <f t="shared" si="407"/>
        <v/>
      </c>
      <c r="BV791" s="22" t="str">
        <f t="shared" si="407"/>
        <v/>
      </c>
    </row>
    <row r="792" spans="2:74" ht="30" customHeight="1" x14ac:dyDescent="0.2">
      <c r="B792" s="75"/>
      <c r="C792" s="75"/>
      <c r="D792" s="77"/>
      <c r="E792" s="49"/>
      <c r="F792" s="49"/>
      <c r="G792" s="50"/>
      <c r="H792" s="51"/>
      <c r="I792" s="50"/>
      <c r="J792" s="53"/>
      <c r="K792" s="55" t="str">
        <f t="shared" si="391"/>
        <v/>
      </c>
      <c r="L792" s="50" t="str">
        <f t="shared" si="392"/>
        <v/>
      </c>
      <c r="M792" s="50" t="str">
        <f t="shared" si="393"/>
        <v/>
      </c>
      <c r="N792" s="72" t="str">
        <f t="shared" si="394"/>
        <v/>
      </c>
      <c r="O792" s="72" t="str">
        <f t="shared" si="395"/>
        <v/>
      </c>
      <c r="P792" s="51" t="str">
        <f t="shared" si="396"/>
        <v/>
      </c>
      <c r="Q792" s="21"/>
      <c r="R792" s="68" t="str">
        <f t="shared" si="397"/>
        <v/>
      </c>
      <c r="S792" s="51" t="str">
        <f t="shared" si="398"/>
        <v/>
      </c>
      <c r="T792" s="24"/>
      <c r="U792" s="7" t="str">
        <f t="shared" si="382"/>
        <v/>
      </c>
      <c r="V792" s="8" t="str">
        <f t="shared" si="399"/>
        <v/>
      </c>
      <c r="W792" s="21"/>
      <c r="X792" s="14" t="str">
        <f t="shared" si="383"/>
        <v/>
      </c>
      <c r="Y792" s="14" t="str">
        <f t="shared" si="400"/>
        <v/>
      </c>
      <c r="Z792" s="8" t="str">
        <f t="shared" si="401"/>
        <v/>
      </c>
      <c r="AA792" s="24"/>
      <c r="AB792" s="4" t="str">
        <f>IF(B792="","",COUNT(B$3:B792))</f>
        <v/>
      </c>
      <c r="AC792" s="4" t="str">
        <f>IF(C792="","",COUNT(C$3:C792))</f>
        <v/>
      </c>
      <c r="AD792" s="4" t="str">
        <f>IF(D792="","",COUNT(D$3:D792))</f>
        <v/>
      </c>
      <c r="AE792" s="22" t="str">
        <f>IF(E792="","",COUNTA($E$3:E792))</f>
        <v/>
      </c>
      <c r="AF792" s="60" t="str">
        <f>IF(B792="",IF(OR($C792&lt;&gt;"",$D792&lt;&gt;"",$E792&lt;&gt;"",$F792&lt;&gt;""),INDEX(AF$3:AF791,MATCH(MAX(AB$3:AB791),AB$3:AB791,0),0),""),B792)</f>
        <v/>
      </c>
      <c r="AG792" s="60" t="str">
        <f>IF(C792="",IF(OR($B792&lt;&gt;"",$D792&lt;&gt;"",$E792&lt;&gt;"",$F792&lt;&gt;""),INDEX(AG$3:AG791,MATCH(MAX(AC$3:AC791),AC$3:AC791,0),0),""),C792)</f>
        <v/>
      </c>
      <c r="AH792" s="60" t="str">
        <f>IF(D792="",IF(OR($B792&lt;&gt;"",$C792&lt;&gt;"",$E792&lt;&gt;"",$F792&lt;&gt;""),INDEX(AH$3:AH791,MATCH(MAX(AD$3:AD791),AD$3:AD791,0),0),""),D792)</f>
        <v/>
      </c>
      <c r="AI792" s="19" t="str">
        <f t="shared" si="402"/>
        <v/>
      </c>
      <c r="AJ792" s="22" t="str">
        <f>IF(AK792="","",$AK792&amp;"@"&amp;AL792&amp;IF(AL792="","","@"&amp;COUNTIF($AI$3:AI792,AL792)))</f>
        <v/>
      </c>
      <c r="AK792" s="45" t="str">
        <f t="shared" si="403"/>
        <v/>
      </c>
      <c r="AL792" s="5" t="str">
        <f>IF(AI792="",IF(AND(F792&lt;&gt;"",E792=""),INDEX($AI$3:AI791,MATCH(MAX($AE$3:AE791),$AE$3:AE791,0),0),""),AI792)</f>
        <v/>
      </c>
      <c r="AM792" s="22" t="str">
        <f>IF(入力!F792="","",IFERROR(INDEX(設定!$B$3:$B$100003,IFERROR(MATCH("*"&amp;$F792&amp;"*",設定!B$3:B$100003,0),MATCH("*"&amp;$F792&amp;"*",設定!C$3:C$100003,0)),0),入力!F792))&amp;""</f>
        <v/>
      </c>
      <c r="AN792" s="22" t="str">
        <f>IF(AM792="","",IFERROR(IF(入力!I792="",INDEX(設定!$D$3:$D$100003,MATCH("*"&amp;$AM792&amp;"*",設定!B$3:B$100003,0),0),I792),I792))&amp;""</f>
        <v/>
      </c>
      <c r="AO792" s="22" t="str">
        <f t="shared" si="404"/>
        <v/>
      </c>
      <c r="AP792" s="22" t="str">
        <f t="shared" si="405"/>
        <v/>
      </c>
      <c r="AQ792" s="22" t="str">
        <f>IF(AM792="","",IFERROR(IF(入力!H792="",INDEX(設定!$E$3:$X$100003,MATCH("*"&amp;$AM792&amp;"*",設定!B$3:B$100003,0),MATCH($AK792,設定!$E$1:$X$1,1)),H792),H792))</f>
        <v/>
      </c>
      <c r="AR792" s="23" t="str">
        <f t="shared" si="406"/>
        <v/>
      </c>
      <c r="AS792" s="23" t="str">
        <f>IF(AND(AR792&lt;&gt;"",COUNTIF($AJ$3:AJ792,AJ792)=1),SUMIF($AJ$3:$AR$100003,AJ792,$AR$3:$AR$100003),"")</f>
        <v/>
      </c>
      <c r="AT792" s="23" t="str">
        <f>IF(AND(COUNTIF($AK$3:AK792,AK792)=COUNTIF($AK$3:AK100792,AK792),AK792&lt;&gt;""),SUMIF($AK$3:AK792,AK792,$AR$3:AR792),"")</f>
        <v/>
      </c>
      <c r="AU792" s="125"/>
      <c r="AV792" s="22" t="str">
        <f>IF(COUNT(BA792:BF792)=6,MAX($AV$3:AV791)+1,"")</f>
        <v/>
      </c>
      <c r="AW792" s="22" t="str">
        <f>IF(AX792="","",RANK(AX792,$AX$3:$AX$100003,1)+COUNTIF($AX$3:AX792,AX792)-1)</f>
        <v/>
      </c>
      <c r="AX792" s="22" t="str">
        <f t="shared" si="384"/>
        <v/>
      </c>
      <c r="AY792" s="22" t="str">
        <f>IF(AL792="","",IF(COUNTIF($AL$3:AL792,AL792)=1,1+MAX($AY$3:AY791),INDEX($AY$3:AY791,MATCH(AL792,$AL$3:AL792,0),0)))</f>
        <v/>
      </c>
      <c r="AZ792" s="22" t="str">
        <f>IF(AM792="","",IF(COUNTIF($AM$3:AM792,AM792)=1,1+MAX($AZ$3:AZ791),INDEX($AZ$3:AZ791,MATCH(AM792,$AM$3:AM792,0),0)))</f>
        <v/>
      </c>
      <c r="BA792" s="79" t="str">
        <f t="shared" si="385"/>
        <v/>
      </c>
      <c r="BB792" s="79" t="str">
        <f t="shared" si="386"/>
        <v/>
      </c>
      <c r="BC792" s="22" t="str">
        <f>IF($AL792="","",IF(COUNTIF(AL792,"*"&amp;BC$1&amp;"*"),COUNTIF(AL$3:AL792,"*"&amp;BC$1&amp;"*"),""))</f>
        <v/>
      </c>
      <c r="BD792" s="22" t="str">
        <f>IF($AL792="","",IF(COUNTIF(AM792,"*"&amp;BD$1&amp;"*"),COUNTIF(AM$3:AM792,"*"&amp;BD$1&amp;"*"),""))</f>
        <v/>
      </c>
      <c r="BE792" s="22" t="str">
        <f>IF($AL792="","",IF(COUNTIF(AN792,"*"&amp;BE$1&amp;"*"),COUNTIF(AN$3:AN792,"*"&amp;BE$1&amp;"*"),""))</f>
        <v/>
      </c>
      <c r="BF792" s="22" t="str">
        <f>IF($AL792="","",IF(COUNTIF(AO792,"*"&amp;BF$1&amp;"*"),COUNTIF(AO$3:AO792,"*"&amp;BF$1&amp;"*"),""))</f>
        <v/>
      </c>
      <c r="BG792" s="83" t="str">
        <f t="shared" si="387"/>
        <v/>
      </c>
      <c r="BH792" s="22" t="str">
        <f t="shared" si="388"/>
        <v/>
      </c>
      <c r="BI792" s="22" t="str">
        <f t="shared" si="389"/>
        <v/>
      </c>
      <c r="BK792" s="22" t="str">
        <f>IF($BK$1&gt;=1+MAX($BK$3:BK791),1+MAX($BK$3:BK791),"")</f>
        <v/>
      </c>
      <c r="BL792" s="22" t="str">
        <f t="shared" si="407"/>
        <v/>
      </c>
      <c r="BM792" s="22" t="str">
        <f t="shared" si="407"/>
        <v/>
      </c>
      <c r="BN792" s="22" t="str">
        <f t="shared" si="407"/>
        <v/>
      </c>
      <c r="BO792" s="22" t="str">
        <f t="shared" si="407"/>
        <v/>
      </c>
      <c r="BP792" s="22" t="str">
        <f t="shared" si="407"/>
        <v/>
      </c>
      <c r="BQ792" s="22" t="str">
        <f t="shared" si="407"/>
        <v/>
      </c>
      <c r="BR792" s="22" t="str">
        <f t="shared" si="407"/>
        <v/>
      </c>
      <c r="BS792" s="22" t="str">
        <f t="shared" si="407"/>
        <v/>
      </c>
      <c r="BT792" s="22" t="str">
        <f t="shared" si="407"/>
        <v/>
      </c>
      <c r="BU792" s="22" t="str">
        <f t="shared" si="407"/>
        <v/>
      </c>
      <c r="BV792" s="22" t="str">
        <f t="shared" si="407"/>
        <v/>
      </c>
    </row>
    <row r="793" spans="2:74" ht="30" customHeight="1" x14ac:dyDescent="0.2">
      <c r="B793" s="75"/>
      <c r="C793" s="75"/>
      <c r="D793" s="77"/>
      <c r="E793" s="49"/>
      <c r="F793" s="49"/>
      <c r="G793" s="50"/>
      <c r="H793" s="51"/>
      <c r="I793" s="50"/>
      <c r="J793" s="53"/>
      <c r="K793" s="55" t="str">
        <f t="shared" si="391"/>
        <v/>
      </c>
      <c r="L793" s="50" t="str">
        <f t="shared" si="392"/>
        <v/>
      </c>
      <c r="M793" s="50" t="str">
        <f t="shared" si="393"/>
        <v/>
      </c>
      <c r="N793" s="72" t="str">
        <f t="shared" si="394"/>
        <v/>
      </c>
      <c r="O793" s="72" t="str">
        <f t="shared" si="395"/>
        <v/>
      </c>
      <c r="P793" s="51" t="str">
        <f t="shared" si="396"/>
        <v/>
      </c>
      <c r="Q793" s="21"/>
      <c r="R793" s="68" t="str">
        <f t="shared" si="397"/>
        <v/>
      </c>
      <c r="S793" s="51" t="str">
        <f t="shared" si="398"/>
        <v/>
      </c>
      <c r="T793" s="24"/>
      <c r="U793" s="7" t="str">
        <f t="shared" si="382"/>
        <v/>
      </c>
      <c r="V793" s="8" t="str">
        <f t="shared" si="399"/>
        <v/>
      </c>
      <c r="W793" s="21"/>
      <c r="X793" s="14" t="str">
        <f t="shared" si="383"/>
        <v/>
      </c>
      <c r="Y793" s="14" t="str">
        <f t="shared" si="400"/>
        <v/>
      </c>
      <c r="Z793" s="8" t="str">
        <f t="shared" si="401"/>
        <v/>
      </c>
      <c r="AA793" s="24"/>
      <c r="AB793" s="4" t="str">
        <f>IF(B793="","",COUNT(B$3:B793))</f>
        <v/>
      </c>
      <c r="AC793" s="4" t="str">
        <f>IF(C793="","",COUNT(C$3:C793))</f>
        <v/>
      </c>
      <c r="AD793" s="4" t="str">
        <f>IF(D793="","",COUNT(D$3:D793))</f>
        <v/>
      </c>
      <c r="AE793" s="22" t="str">
        <f>IF(E793="","",COUNTA($E$3:E793))</f>
        <v/>
      </c>
      <c r="AF793" s="60" t="str">
        <f>IF(B793="",IF(OR($C793&lt;&gt;"",$D793&lt;&gt;"",$E793&lt;&gt;"",$F793&lt;&gt;""),INDEX(AF$3:AF792,MATCH(MAX(AB$3:AB792),AB$3:AB792,0),0),""),B793)</f>
        <v/>
      </c>
      <c r="AG793" s="60" t="str">
        <f>IF(C793="",IF(OR($B793&lt;&gt;"",$D793&lt;&gt;"",$E793&lt;&gt;"",$F793&lt;&gt;""),INDEX(AG$3:AG792,MATCH(MAX(AC$3:AC792),AC$3:AC792,0),0),""),C793)</f>
        <v/>
      </c>
      <c r="AH793" s="60" t="str">
        <f>IF(D793="",IF(OR($B793&lt;&gt;"",$C793&lt;&gt;"",$E793&lt;&gt;"",$F793&lt;&gt;""),INDEX(AH$3:AH792,MATCH(MAX(AD$3:AD792),AD$3:AD792,0),0),""),D793)</f>
        <v/>
      </c>
      <c r="AI793" s="19" t="str">
        <f t="shared" si="402"/>
        <v/>
      </c>
      <c r="AJ793" s="22" t="str">
        <f>IF(AK793="","",$AK793&amp;"@"&amp;AL793&amp;IF(AL793="","","@"&amp;COUNTIF($AI$3:AI793,AL793)))</f>
        <v/>
      </c>
      <c r="AK793" s="45" t="str">
        <f t="shared" si="403"/>
        <v/>
      </c>
      <c r="AL793" s="5" t="str">
        <f>IF(AI793="",IF(AND(F793&lt;&gt;"",E793=""),INDEX($AI$3:AI792,MATCH(MAX($AE$3:AE792),$AE$3:AE792,0),0),""),AI793)</f>
        <v/>
      </c>
      <c r="AM793" s="22" t="str">
        <f>IF(入力!F793="","",IFERROR(INDEX(設定!$B$3:$B$100003,IFERROR(MATCH("*"&amp;$F793&amp;"*",設定!B$3:B$100003,0),MATCH("*"&amp;$F793&amp;"*",設定!C$3:C$100003,0)),0),入力!F793))&amp;""</f>
        <v/>
      </c>
      <c r="AN793" s="22" t="str">
        <f>IF(AM793="","",IFERROR(IF(入力!I793="",INDEX(設定!$D$3:$D$100003,MATCH("*"&amp;$AM793&amp;"*",設定!B$3:B$100003,0),0),I793),I793))&amp;""</f>
        <v/>
      </c>
      <c r="AO793" s="22" t="str">
        <f t="shared" si="404"/>
        <v/>
      </c>
      <c r="AP793" s="22" t="str">
        <f t="shared" si="405"/>
        <v/>
      </c>
      <c r="AQ793" s="22" t="str">
        <f>IF(AM793="","",IFERROR(IF(入力!H793="",INDEX(設定!$E$3:$X$100003,MATCH("*"&amp;$AM793&amp;"*",設定!B$3:B$100003,0),MATCH($AK793,設定!$E$1:$X$1,1)),H793),H793))</f>
        <v/>
      </c>
      <c r="AR793" s="23" t="str">
        <f t="shared" si="406"/>
        <v/>
      </c>
      <c r="AS793" s="23" t="str">
        <f>IF(AND(AR793&lt;&gt;"",COUNTIF($AJ$3:AJ793,AJ793)=1),SUMIF($AJ$3:$AR$100003,AJ793,$AR$3:$AR$100003),"")</f>
        <v/>
      </c>
      <c r="AT793" s="23" t="str">
        <f>IF(AND(COUNTIF($AK$3:AK793,AK793)=COUNTIF($AK$3:AK100793,AK793),AK793&lt;&gt;""),SUMIF($AK$3:AK793,AK793,$AR$3:AR793),"")</f>
        <v/>
      </c>
      <c r="AU793" s="125"/>
      <c r="AV793" s="22" t="str">
        <f>IF(COUNT(BA793:BF793)=6,MAX($AV$3:AV792)+1,"")</f>
        <v/>
      </c>
      <c r="AW793" s="22" t="str">
        <f>IF(AX793="","",RANK(AX793,$AX$3:$AX$100003,1)+COUNTIF($AX$3:AX793,AX793)-1)</f>
        <v/>
      </c>
      <c r="AX793" s="22" t="str">
        <f t="shared" si="384"/>
        <v/>
      </c>
      <c r="AY793" s="22" t="str">
        <f>IF(AL793="","",IF(COUNTIF($AL$3:AL793,AL793)=1,1+MAX($AY$3:AY792),INDEX($AY$3:AY792,MATCH(AL793,$AL$3:AL793,0),0)))</f>
        <v/>
      </c>
      <c r="AZ793" s="22" t="str">
        <f>IF(AM793="","",IF(COUNTIF($AM$3:AM793,AM793)=1,1+MAX($AZ$3:AZ792),INDEX($AZ$3:AZ792,MATCH(AM793,$AM$3:AM793,0),0)))</f>
        <v/>
      </c>
      <c r="BA793" s="79" t="str">
        <f t="shared" si="385"/>
        <v/>
      </c>
      <c r="BB793" s="79" t="str">
        <f t="shared" si="386"/>
        <v/>
      </c>
      <c r="BC793" s="22" t="str">
        <f>IF($AL793="","",IF(COUNTIF(AL793,"*"&amp;BC$1&amp;"*"),COUNTIF(AL$3:AL793,"*"&amp;BC$1&amp;"*"),""))</f>
        <v/>
      </c>
      <c r="BD793" s="22" t="str">
        <f>IF($AL793="","",IF(COUNTIF(AM793,"*"&amp;BD$1&amp;"*"),COUNTIF(AM$3:AM793,"*"&amp;BD$1&amp;"*"),""))</f>
        <v/>
      </c>
      <c r="BE793" s="22" t="str">
        <f>IF($AL793="","",IF(COUNTIF(AN793,"*"&amp;BE$1&amp;"*"),COUNTIF(AN$3:AN793,"*"&amp;BE$1&amp;"*"),""))</f>
        <v/>
      </c>
      <c r="BF793" s="22" t="str">
        <f>IF($AL793="","",IF(COUNTIF(AO793,"*"&amp;BF$1&amp;"*"),COUNTIF(AO$3:AO793,"*"&amp;BF$1&amp;"*"),""))</f>
        <v/>
      </c>
      <c r="BG793" s="83" t="str">
        <f t="shared" si="387"/>
        <v/>
      </c>
      <c r="BH793" s="22" t="str">
        <f t="shared" si="388"/>
        <v/>
      </c>
      <c r="BI793" s="22" t="str">
        <f t="shared" si="389"/>
        <v/>
      </c>
      <c r="BK793" s="22" t="str">
        <f>IF($BK$1&gt;=1+MAX($BK$3:BK792),1+MAX($BK$3:BK792),"")</f>
        <v/>
      </c>
      <c r="BL793" s="22" t="str">
        <f t="shared" ref="BL793:BV802" si="408">IFERROR(IF($BK793="","",INDEX($AF$3:$AR$100003,MATCH($BK793,INDEX($AV$3:$AW$100003,0,MATCH($BL$1,$AV$2:$AW$2,0)),0),MATCH(BL$2,$AF$2:$AR$2,0))),"")</f>
        <v/>
      </c>
      <c r="BM793" s="22" t="str">
        <f t="shared" si="408"/>
        <v/>
      </c>
      <c r="BN793" s="22" t="str">
        <f t="shared" si="408"/>
        <v/>
      </c>
      <c r="BO793" s="22" t="str">
        <f t="shared" si="408"/>
        <v/>
      </c>
      <c r="BP793" s="22" t="str">
        <f t="shared" si="408"/>
        <v/>
      </c>
      <c r="BQ793" s="22" t="str">
        <f t="shared" si="408"/>
        <v/>
      </c>
      <c r="BR793" s="22" t="str">
        <f t="shared" si="408"/>
        <v/>
      </c>
      <c r="BS793" s="22" t="str">
        <f t="shared" si="408"/>
        <v/>
      </c>
      <c r="BT793" s="22" t="str">
        <f t="shared" si="408"/>
        <v/>
      </c>
      <c r="BU793" s="22" t="str">
        <f t="shared" si="408"/>
        <v/>
      </c>
      <c r="BV793" s="22" t="str">
        <f t="shared" si="408"/>
        <v/>
      </c>
    </row>
    <row r="794" spans="2:74" ht="30" customHeight="1" x14ac:dyDescent="0.2">
      <c r="B794" s="75"/>
      <c r="C794" s="75"/>
      <c r="D794" s="77"/>
      <c r="E794" s="49"/>
      <c r="F794" s="49"/>
      <c r="G794" s="50"/>
      <c r="H794" s="51"/>
      <c r="I794" s="50"/>
      <c r="J794" s="53"/>
      <c r="K794" s="55" t="str">
        <f t="shared" si="391"/>
        <v/>
      </c>
      <c r="L794" s="50" t="str">
        <f t="shared" si="392"/>
        <v/>
      </c>
      <c r="M794" s="50" t="str">
        <f t="shared" si="393"/>
        <v/>
      </c>
      <c r="N794" s="72" t="str">
        <f t="shared" si="394"/>
        <v/>
      </c>
      <c r="O794" s="72" t="str">
        <f t="shared" si="395"/>
        <v/>
      </c>
      <c r="P794" s="51" t="str">
        <f t="shared" si="396"/>
        <v/>
      </c>
      <c r="Q794" s="21"/>
      <c r="R794" s="68" t="str">
        <f t="shared" si="397"/>
        <v/>
      </c>
      <c r="S794" s="51" t="str">
        <f t="shared" si="398"/>
        <v/>
      </c>
      <c r="T794" s="24"/>
      <c r="U794" s="7" t="str">
        <f t="shared" si="382"/>
        <v/>
      </c>
      <c r="V794" s="8" t="str">
        <f t="shared" si="399"/>
        <v/>
      </c>
      <c r="W794" s="21"/>
      <c r="X794" s="14" t="str">
        <f t="shared" si="383"/>
        <v/>
      </c>
      <c r="Y794" s="14" t="str">
        <f t="shared" si="400"/>
        <v/>
      </c>
      <c r="Z794" s="8" t="str">
        <f t="shared" si="401"/>
        <v/>
      </c>
      <c r="AA794" s="24"/>
      <c r="AB794" s="4" t="str">
        <f>IF(B794="","",COUNT(B$3:B794))</f>
        <v/>
      </c>
      <c r="AC794" s="4" t="str">
        <f>IF(C794="","",COUNT(C$3:C794))</f>
        <v/>
      </c>
      <c r="AD794" s="4" t="str">
        <f>IF(D794="","",COUNT(D$3:D794))</f>
        <v/>
      </c>
      <c r="AE794" s="22" t="str">
        <f>IF(E794="","",COUNTA($E$3:E794))</f>
        <v/>
      </c>
      <c r="AF794" s="60" t="str">
        <f>IF(B794="",IF(OR($C794&lt;&gt;"",$D794&lt;&gt;"",$E794&lt;&gt;"",$F794&lt;&gt;""),INDEX(AF$3:AF793,MATCH(MAX(AB$3:AB793),AB$3:AB793,0),0),""),B794)</f>
        <v/>
      </c>
      <c r="AG794" s="60" t="str">
        <f>IF(C794="",IF(OR($B794&lt;&gt;"",$D794&lt;&gt;"",$E794&lt;&gt;"",$F794&lt;&gt;""),INDEX(AG$3:AG793,MATCH(MAX(AC$3:AC793),AC$3:AC793,0),0),""),C794)</f>
        <v/>
      </c>
      <c r="AH794" s="60" t="str">
        <f>IF(D794="",IF(OR($B794&lt;&gt;"",$C794&lt;&gt;"",$E794&lt;&gt;"",$F794&lt;&gt;""),INDEX(AH$3:AH793,MATCH(MAX(AD$3:AD793),AD$3:AD793,0),0),""),D794)</f>
        <v/>
      </c>
      <c r="AI794" s="19" t="str">
        <f t="shared" si="402"/>
        <v/>
      </c>
      <c r="AJ794" s="22" t="str">
        <f>IF(AK794="","",$AK794&amp;"@"&amp;AL794&amp;IF(AL794="","","@"&amp;COUNTIF($AI$3:AI794,AL794)))</f>
        <v/>
      </c>
      <c r="AK794" s="45" t="str">
        <f t="shared" si="403"/>
        <v/>
      </c>
      <c r="AL794" s="5" t="str">
        <f>IF(AI794="",IF(AND(F794&lt;&gt;"",E794=""),INDEX($AI$3:AI793,MATCH(MAX($AE$3:AE793),$AE$3:AE793,0),0),""),AI794)</f>
        <v/>
      </c>
      <c r="AM794" s="22" t="str">
        <f>IF(入力!F794="","",IFERROR(INDEX(設定!$B$3:$B$100003,IFERROR(MATCH("*"&amp;$F794&amp;"*",設定!B$3:B$100003,0),MATCH("*"&amp;$F794&amp;"*",設定!C$3:C$100003,0)),0),入力!F794))&amp;""</f>
        <v/>
      </c>
      <c r="AN794" s="22" t="str">
        <f>IF(AM794="","",IFERROR(IF(入力!I794="",INDEX(設定!$D$3:$D$100003,MATCH("*"&amp;$AM794&amp;"*",設定!B$3:B$100003,0),0),I794),I794))&amp;""</f>
        <v/>
      </c>
      <c r="AO794" s="22" t="str">
        <f t="shared" si="404"/>
        <v/>
      </c>
      <c r="AP794" s="22" t="str">
        <f t="shared" si="405"/>
        <v/>
      </c>
      <c r="AQ794" s="22" t="str">
        <f>IF(AM794="","",IFERROR(IF(入力!H794="",INDEX(設定!$E$3:$X$100003,MATCH("*"&amp;$AM794&amp;"*",設定!B$3:B$100003,0),MATCH($AK794,設定!$E$1:$X$1,1)),H794),H794))</f>
        <v/>
      </c>
      <c r="AR794" s="23" t="str">
        <f t="shared" si="406"/>
        <v/>
      </c>
      <c r="AS794" s="23" t="str">
        <f>IF(AND(AR794&lt;&gt;"",COUNTIF($AJ$3:AJ794,AJ794)=1),SUMIF($AJ$3:$AR$100003,AJ794,$AR$3:$AR$100003),"")</f>
        <v/>
      </c>
      <c r="AT794" s="23" t="str">
        <f>IF(AND(COUNTIF($AK$3:AK794,AK794)=COUNTIF($AK$3:AK100794,AK794),AK794&lt;&gt;""),SUMIF($AK$3:AK794,AK794,$AR$3:AR794),"")</f>
        <v/>
      </c>
      <c r="AU794" s="125"/>
      <c r="AV794" s="22" t="str">
        <f>IF(COUNT(BA794:BF794)=6,MAX($AV$3:AV793)+1,"")</f>
        <v/>
      </c>
      <c r="AW794" s="22" t="str">
        <f>IF(AX794="","",RANK(AX794,$AX$3:$AX$100003,1)+COUNTIF($AX$3:AX794,AX794)-1)</f>
        <v/>
      </c>
      <c r="AX794" s="22" t="str">
        <f t="shared" si="384"/>
        <v/>
      </c>
      <c r="AY794" s="22" t="str">
        <f>IF(AL794="","",IF(COUNTIF($AL$3:AL794,AL794)=1,1+MAX($AY$3:AY793),INDEX($AY$3:AY793,MATCH(AL794,$AL$3:AL794,0),0)))</f>
        <v/>
      </c>
      <c r="AZ794" s="22" t="str">
        <f>IF(AM794="","",IF(COUNTIF($AM$3:AM794,AM794)=1,1+MAX($AZ$3:AZ793),INDEX($AZ$3:AZ793,MATCH(AM794,$AM$3:AM794,0),0)))</f>
        <v/>
      </c>
      <c r="BA794" s="79" t="str">
        <f t="shared" si="385"/>
        <v/>
      </c>
      <c r="BB794" s="79" t="str">
        <f t="shared" si="386"/>
        <v/>
      </c>
      <c r="BC794" s="22" t="str">
        <f>IF($AL794="","",IF(COUNTIF(AL794,"*"&amp;BC$1&amp;"*"),COUNTIF(AL$3:AL794,"*"&amp;BC$1&amp;"*"),""))</f>
        <v/>
      </c>
      <c r="BD794" s="22" t="str">
        <f>IF($AL794="","",IF(COUNTIF(AM794,"*"&amp;BD$1&amp;"*"),COUNTIF(AM$3:AM794,"*"&amp;BD$1&amp;"*"),""))</f>
        <v/>
      </c>
      <c r="BE794" s="22" t="str">
        <f>IF($AL794="","",IF(COUNTIF(AN794,"*"&amp;BE$1&amp;"*"),COUNTIF(AN$3:AN794,"*"&amp;BE$1&amp;"*"),""))</f>
        <v/>
      </c>
      <c r="BF794" s="22" t="str">
        <f>IF($AL794="","",IF(COUNTIF(AO794,"*"&amp;BF$1&amp;"*"),COUNTIF(AO$3:AO794,"*"&amp;BF$1&amp;"*"),""))</f>
        <v/>
      </c>
      <c r="BG794" s="83" t="str">
        <f t="shared" si="387"/>
        <v/>
      </c>
      <c r="BH794" s="22" t="str">
        <f t="shared" si="388"/>
        <v/>
      </c>
      <c r="BI794" s="22" t="str">
        <f t="shared" si="389"/>
        <v/>
      </c>
      <c r="BK794" s="22" t="str">
        <f>IF($BK$1&gt;=1+MAX($BK$3:BK793),1+MAX($BK$3:BK793),"")</f>
        <v/>
      </c>
      <c r="BL794" s="22" t="str">
        <f t="shared" si="408"/>
        <v/>
      </c>
      <c r="BM794" s="22" t="str">
        <f t="shared" si="408"/>
        <v/>
      </c>
      <c r="BN794" s="22" t="str">
        <f t="shared" si="408"/>
        <v/>
      </c>
      <c r="BO794" s="22" t="str">
        <f t="shared" si="408"/>
        <v/>
      </c>
      <c r="BP794" s="22" t="str">
        <f t="shared" si="408"/>
        <v/>
      </c>
      <c r="BQ794" s="22" t="str">
        <f t="shared" si="408"/>
        <v/>
      </c>
      <c r="BR794" s="22" t="str">
        <f t="shared" si="408"/>
        <v/>
      </c>
      <c r="BS794" s="22" t="str">
        <f t="shared" si="408"/>
        <v/>
      </c>
      <c r="BT794" s="22" t="str">
        <f t="shared" si="408"/>
        <v/>
      </c>
      <c r="BU794" s="22" t="str">
        <f t="shared" si="408"/>
        <v/>
      </c>
      <c r="BV794" s="22" t="str">
        <f t="shared" si="408"/>
        <v/>
      </c>
    </row>
    <row r="795" spans="2:74" ht="30" customHeight="1" x14ac:dyDescent="0.2">
      <c r="B795" s="75"/>
      <c r="C795" s="75"/>
      <c r="D795" s="77"/>
      <c r="E795" s="49"/>
      <c r="F795" s="49"/>
      <c r="G795" s="50"/>
      <c r="H795" s="51"/>
      <c r="I795" s="50"/>
      <c r="J795" s="53"/>
      <c r="K795" s="55" t="str">
        <f t="shared" si="391"/>
        <v/>
      </c>
      <c r="L795" s="50" t="str">
        <f t="shared" si="392"/>
        <v/>
      </c>
      <c r="M795" s="50" t="str">
        <f t="shared" si="393"/>
        <v/>
      </c>
      <c r="N795" s="72" t="str">
        <f t="shared" si="394"/>
        <v/>
      </c>
      <c r="O795" s="72" t="str">
        <f t="shared" si="395"/>
        <v/>
      </c>
      <c r="P795" s="51" t="str">
        <f t="shared" si="396"/>
        <v/>
      </c>
      <c r="Q795" s="21"/>
      <c r="R795" s="68" t="str">
        <f t="shared" si="397"/>
        <v/>
      </c>
      <c r="S795" s="51" t="str">
        <f t="shared" si="398"/>
        <v/>
      </c>
      <c r="T795" s="24"/>
      <c r="U795" s="7" t="str">
        <f t="shared" si="382"/>
        <v/>
      </c>
      <c r="V795" s="8" t="str">
        <f t="shared" si="399"/>
        <v/>
      </c>
      <c r="W795" s="21"/>
      <c r="X795" s="14" t="str">
        <f t="shared" si="383"/>
        <v/>
      </c>
      <c r="Y795" s="14" t="str">
        <f t="shared" si="400"/>
        <v/>
      </c>
      <c r="Z795" s="8" t="str">
        <f t="shared" si="401"/>
        <v/>
      </c>
      <c r="AA795" s="24"/>
      <c r="AB795" s="4" t="str">
        <f>IF(B795="","",COUNT(B$3:B795))</f>
        <v/>
      </c>
      <c r="AC795" s="4" t="str">
        <f>IF(C795="","",COUNT(C$3:C795))</f>
        <v/>
      </c>
      <c r="AD795" s="4" t="str">
        <f>IF(D795="","",COUNT(D$3:D795))</f>
        <v/>
      </c>
      <c r="AE795" s="22" t="str">
        <f>IF(E795="","",COUNTA($E$3:E795))</f>
        <v/>
      </c>
      <c r="AF795" s="60" t="str">
        <f>IF(B795="",IF(OR($C795&lt;&gt;"",$D795&lt;&gt;"",$E795&lt;&gt;"",$F795&lt;&gt;""),INDEX(AF$3:AF794,MATCH(MAX(AB$3:AB794),AB$3:AB794,0),0),""),B795)</f>
        <v/>
      </c>
      <c r="AG795" s="60" t="str">
        <f>IF(C795="",IF(OR($B795&lt;&gt;"",$D795&lt;&gt;"",$E795&lt;&gt;"",$F795&lt;&gt;""),INDEX(AG$3:AG794,MATCH(MAX(AC$3:AC794),AC$3:AC794,0),0),""),C795)</f>
        <v/>
      </c>
      <c r="AH795" s="60" t="str">
        <f>IF(D795="",IF(OR($B795&lt;&gt;"",$C795&lt;&gt;"",$E795&lt;&gt;"",$F795&lt;&gt;""),INDEX(AH$3:AH794,MATCH(MAX(AD$3:AD794),AD$3:AD794,0),0),""),D795)</f>
        <v/>
      </c>
      <c r="AI795" s="19" t="str">
        <f t="shared" si="402"/>
        <v/>
      </c>
      <c r="AJ795" s="22" t="str">
        <f>IF(AK795="","",$AK795&amp;"@"&amp;AL795&amp;IF(AL795="","","@"&amp;COUNTIF($AI$3:AI795,AL795)))</f>
        <v/>
      </c>
      <c r="AK795" s="45" t="str">
        <f t="shared" si="403"/>
        <v/>
      </c>
      <c r="AL795" s="5" t="str">
        <f>IF(AI795="",IF(AND(F795&lt;&gt;"",E795=""),INDEX($AI$3:AI794,MATCH(MAX($AE$3:AE794),$AE$3:AE794,0),0),""),AI795)</f>
        <v/>
      </c>
      <c r="AM795" s="22" t="str">
        <f>IF(入力!F795="","",IFERROR(INDEX(設定!$B$3:$B$100003,IFERROR(MATCH("*"&amp;$F795&amp;"*",設定!B$3:B$100003,0),MATCH("*"&amp;$F795&amp;"*",設定!C$3:C$100003,0)),0),入力!F795))&amp;""</f>
        <v/>
      </c>
      <c r="AN795" s="22" t="str">
        <f>IF(AM795="","",IFERROR(IF(入力!I795="",INDEX(設定!$D$3:$D$100003,MATCH("*"&amp;$AM795&amp;"*",設定!B$3:B$100003,0),0),I795),I795))&amp;""</f>
        <v/>
      </c>
      <c r="AO795" s="22" t="str">
        <f t="shared" si="404"/>
        <v/>
      </c>
      <c r="AP795" s="22" t="str">
        <f t="shared" si="405"/>
        <v/>
      </c>
      <c r="AQ795" s="22" t="str">
        <f>IF(AM795="","",IFERROR(IF(入力!H795="",INDEX(設定!$E$3:$X$100003,MATCH("*"&amp;$AM795&amp;"*",設定!B$3:B$100003,0),MATCH($AK795,設定!$E$1:$X$1,1)),H795),H795))</f>
        <v/>
      </c>
      <c r="AR795" s="23" t="str">
        <f t="shared" si="406"/>
        <v/>
      </c>
      <c r="AS795" s="23" t="str">
        <f>IF(AND(AR795&lt;&gt;"",COUNTIF($AJ$3:AJ795,AJ795)=1),SUMIF($AJ$3:$AR$100003,AJ795,$AR$3:$AR$100003),"")</f>
        <v/>
      </c>
      <c r="AT795" s="23" t="str">
        <f>IF(AND(COUNTIF($AK$3:AK795,AK795)=COUNTIF($AK$3:AK100795,AK795),AK795&lt;&gt;""),SUMIF($AK$3:AK795,AK795,$AR$3:AR795),"")</f>
        <v/>
      </c>
      <c r="AU795" s="125"/>
      <c r="AV795" s="22" t="str">
        <f>IF(COUNT(BA795:BF795)=6,MAX($AV$3:AV794)+1,"")</f>
        <v/>
      </c>
      <c r="AW795" s="22" t="str">
        <f>IF(AX795="","",RANK(AX795,$AX$3:$AX$100003,1)+COUNTIF($AX$3:AX795,AX795)-1)</f>
        <v/>
      </c>
      <c r="AX795" s="22" t="str">
        <f t="shared" si="384"/>
        <v/>
      </c>
      <c r="AY795" s="22" t="str">
        <f>IF(AL795="","",IF(COUNTIF($AL$3:AL795,AL795)=1,1+MAX($AY$3:AY794),INDEX($AY$3:AY794,MATCH(AL795,$AL$3:AL795,0),0)))</f>
        <v/>
      </c>
      <c r="AZ795" s="22" t="str">
        <f>IF(AM795="","",IF(COUNTIF($AM$3:AM795,AM795)=1,1+MAX($AZ$3:AZ794),INDEX($AZ$3:AZ794,MATCH(AM795,$AM$3:AM795,0),0)))</f>
        <v/>
      </c>
      <c r="BA795" s="79" t="str">
        <f t="shared" si="385"/>
        <v/>
      </c>
      <c r="BB795" s="79" t="str">
        <f t="shared" si="386"/>
        <v/>
      </c>
      <c r="BC795" s="22" t="str">
        <f>IF($AL795="","",IF(COUNTIF(AL795,"*"&amp;BC$1&amp;"*"),COUNTIF(AL$3:AL795,"*"&amp;BC$1&amp;"*"),""))</f>
        <v/>
      </c>
      <c r="BD795" s="22" t="str">
        <f>IF($AL795="","",IF(COUNTIF(AM795,"*"&amp;BD$1&amp;"*"),COUNTIF(AM$3:AM795,"*"&amp;BD$1&amp;"*"),""))</f>
        <v/>
      </c>
      <c r="BE795" s="22" t="str">
        <f>IF($AL795="","",IF(COUNTIF(AN795,"*"&amp;BE$1&amp;"*"),COUNTIF(AN$3:AN795,"*"&amp;BE$1&amp;"*"),""))</f>
        <v/>
      </c>
      <c r="BF795" s="22" t="str">
        <f>IF($AL795="","",IF(COUNTIF(AO795,"*"&amp;BF$1&amp;"*"),COUNTIF(AO$3:AO795,"*"&amp;BF$1&amp;"*"),""))</f>
        <v/>
      </c>
      <c r="BG795" s="83" t="str">
        <f t="shared" si="387"/>
        <v/>
      </c>
      <c r="BH795" s="22" t="str">
        <f t="shared" si="388"/>
        <v/>
      </c>
      <c r="BI795" s="22" t="str">
        <f t="shared" si="389"/>
        <v/>
      </c>
      <c r="BK795" s="22" t="str">
        <f>IF($BK$1&gt;=1+MAX($BK$3:BK794),1+MAX($BK$3:BK794),"")</f>
        <v/>
      </c>
      <c r="BL795" s="22" t="str">
        <f t="shared" si="408"/>
        <v/>
      </c>
      <c r="BM795" s="22" t="str">
        <f t="shared" si="408"/>
        <v/>
      </c>
      <c r="BN795" s="22" t="str">
        <f t="shared" si="408"/>
        <v/>
      </c>
      <c r="BO795" s="22" t="str">
        <f t="shared" si="408"/>
        <v/>
      </c>
      <c r="BP795" s="22" t="str">
        <f t="shared" si="408"/>
        <v/>
      </c>
      <c r="BQ795" s="22" t="str">
        <f t="shared" si="408"/>
        <v/>
      </c>
      <c r="BR795" s="22" t="str">
        <f t="shared" si="408"/>
        <v/>
      </c>
      <c r="BS795" s="22" t="str">
        <f t="shared" si="408"/>
        <v/>
      </c>
      <c r="BT795" s="22" t="str">
        <f t="shared" si="408"/>
        <v/>
      </c>
      <c r="BU795" s="22" t="str">
        <f t="shared" si="408"/>
        <v/>
      </c>
      <c r="BV795" s="22" t="str">
        <f t="shared" si="408"/>
        <v/>
      </c>
    </row>
    <row r="796" spans="2:74" ht="30" customHeight="1" x14ac:dyDescent="0.2">
      <c r="B796" s="75"/>
      <c r="C796" s="75"/>
      <c r="D796" s="77"/>
      <c r="E796" s="49"/>
      <c r="F796" s="49"/>
      <c r="G796" s="50"/>
      <c r="H796" s="51"/>
      <c r="I796" s="50"/>
      <c r="J796" s="53"/>
      <c r="K796" s="55" t="str">
        <f t="shared" si="391"/>
        <v/>
      </c>
      <c r="L796" s="50" t="str">
        <f t="shared" si="392"/>
        <v/>
      </c>
      <c r="M796" s="50" t="str">
        <f t="shared" si="393"/>
        <v/>
      </c>
      <c r="N796" s="72" t="str">
        <f t="shared" si="394"/>
        <v/>
      </c>
      <c r="O796" s="72" t="str">
        <f t="shared" si="395"/>
        <v/>
      </c>
      <c r="P796" s="51" t="str">
        <f t="shared" si="396"/>
        <v/>
      </c>
      <c r="Q796" s="21"/>
      <c r="R796" s="68" t="str">
        <f t="shared" si="397"/>
        <v/>
      </c>
      <c r="S796" s="51" t="str">
        <f t="shared" si="398"/>
        <v/>
      </c>
      <c r="T796" s="24"/>
      <c r="U796" s="7" t="str">
        <f t="shared" si="382"/>
        <v/>
      </c>
      <c r="V796" s="8" t="str">
        <f t="shared" si="399"/>
        <v/>
      </c>
      <c r="W796" s="21"/>
      <c r="X796" s="14" t="str">
        <f t="shared" si="383"/>
        <v/>
      </c>
      <c r="Y796" s="14" t="str">
        <f t="shared" si="400"/>
        <v/>
      </c>
      <c r="Z796" s="8" t="str">
        <f t="shared" si="401"/>
        <v/>
      </c>
      <c r="AA796" s="24"/>
      <c r="AB796" s="4" t="str">
        <f>IF(B796="","",COUNT(B$3:B796))</f>
        <v/>
      </c>
      <c r="AC796" s="4" t="str">
        <f>IF(C796="","",COUNT(C$3:C796))</f>
        <v/>
      </c>
      <c r="AD796" s="4" t="str">
        <f>IF(D796="","",COUNT(D$3:D796))</f>
        <v/>
      </c>
      <c r="AE796" s="22" t="str">
        <f>IF(E796="","",COUNTA($E$3:E796))</f>
        <v/>
      </c>
      <c r="AF796" s="60" t="str">
        <f>IF(B796="",IF(OR($C796&lt;&gt;"",$D796&lt;&gt;"",$E796&lt;&gt;"",$F796&lt;&gt;""),INDEX(AF$3:AF795,MATCH(MAX(AB$3:AB795),AB$3:AB795,0),0),""),B796)</f>
        <v/>
      </c>
      <c r="AG796" s="60" t="str">
        <f>IF(C796="",IF(OR($B796&lt;&gt;"",$D796&lt;&gt;"",$E796&lt;&gt;"",$F796&lt;&gt;""),INDEX(AG$3:AG795,MATCH(MAX(AC$3:AC795),AC$3:AC795,0),0),""),C796)</f>
        <v/>
      </c>
      <c r="AH796" s="60" t="str">
        <f>IF(D796="",IF(OR($B796&lt;&gt;"",$C796&lt;&gt;"",$E796&lt;&gt;"",$F796&lt;&gt;""),INDEX(AH$3:AH795,MATCH(MAX(AD$3:AD795),AD$3:AD795,0),0),""),D796)</f>
        <v/>
      </c>
      <c r="AI796" s="19" t="str">
        <f t="shared" si="402"/>
        <v/>
      </c>
      <c r="AJ796" s="22" t="str">
        <f>IF(AK796="","",$AK796&amp;"@"&amp;AL796&amp;IF(AL796="","","@"&amp;COUNTIF($AI$3:AI796,AL796)))</f>
        <v/>
      </c>
      <c r="AK796" s="45" t="str">
        <f t="shared" si="403"/>
        <v/>
      </c>
      <c r="AL796" s="5" t="str">
        <f>IF(AI796="",IF(AND(F796&lt;&gt;"",E796=""),INDEX($AI$3:AI795,MATCH(MAX($AE$3:AE795),$AE$3:AE795,0),0),""),AI796)</f>
        <v/>
      </c>
      <c r="AM796" s="22" t="str">
        <f>IF(入力!F796="","",IFERROR(INDEX(設定!$B$3:$B$100003,IFERROR(MATCH("*"&amp;$F796&amp;"*",設定!B$3:B$100003,0),MATCH("*"&amp;$F796&amp;"*",設定!C$3:C$100003,0)),0),入力!F796))&amp;""</f>
        <v/>
      </c>
      <c r="AN796" s="22" t="str">
        <f>IF(AM796="","",IFERROR(IF(入力!I796="",INDEX(設定!$D$3:$D$100003,MATCH("*"&amp;$AM796&amp;"*",設定!B$3:B$100003,0),0),I796),I796))&amp;""</f>
        <v/>
      </c>
      <c r="AO796" s="22" t="str">
        <f t="shared" si="404"/>
        <v/>
      </c>
      <c r="AP796" s="22" t="str">
        <f t="shared" si="405"/>
        <v/>
      </c>
      <c r="AQ796" s="22" t="str">
        <f>IF(AM796="","",IFERROR(IF(入力!H796="",INDEX(設定!$E$3:$X$100003,MATCH("*"&amp;$AM796&amp;"*",設定!B$3:B$100003,0),MATCH($AK796,設定!$E$1:$X$1,1)),H796),H796))</f>
        <v/>
      </c>
      <c r="AR796" s="23" t="str">
        <f t="shared" si="406"/>
        <v/>
      </c>
      <c r="AS796" s="23" t="str">
        <f>IF(AND(AR796&lt;&gt;"",COUNTIF($AJ$3:AJ796,AJ796)=1),SUMIF($AJ$3:$AR$100003,AJ796,$AR$3:$AR$100003),"")</f>
        <v/>
      </c>
      <c r="AT796" s="23" t="str">
        <f>IF(AND(COUNTIF($AK$3:AK796,AK796)=COUNTIF($AK$3:AK100796,AK796),AK796&lt;&gt;""),SUMIF($AK$3:AK796,AK796,$AR$3:AR796),"")</f>
        <v/>
      </c>
      <c r="AU796" s="125"/>
      <c r="AV796" s="22" t="str">
        <f>IF(COUNT(BA796:BF796)=6,MAX($AV$3:AV795)+1,"")</f>
        <v/>
      </c>
      <c r="AW796" s="22" t="str">
        <f>IF(AX796="","",RANK(AX796,$AX$3:$AX$100003,1)+COUNTIF($AX$3:AX796,AX796)-1)</f>
        <v/>
      </c>
      <c r="AX796" s="22" t="str">
        <f t="shared" si="384"/>
        <v/>
      </c>
      <c r="AY796" s="22" t="str">
        <f>IF(AL796="","",IF(COUNTIF($AL$3:AL796,AL796)=1,1+MAX($AY$3:AY795),INDEX($AY$3:AY795,MATCH(AL796,$AL$3:AL796,0),0)))</f>
        <v/>
      </c>
      <c r="AZ796" s="22" t="str">
        <f>IF(AM796="","",IF(COUNTIF($AM$3:AM796,AM796)=1,1+MAX($AZ$3:AZ795),INDEX($AZ$3:AZ795,MATCH(AM796,$AM$3:AM796,0),0)))</f>
        <v/>
      </c>
      <c r="BA796" s="79" t="str">
        <f t="shared" si="385"/>
        <v/>
      </c>
      <c r="BB796" s="79" t="str">
        <f t="shared" si="386"/>
        <v/>
      </c>
      <c r="BC796" s="22" t="str">
        <f>IF($AL796="","",IF(COUNTIF(AL796,"*"&amp;BC$1&amp;"*"),COUNTIF(AL$3:AL796,"*"&amp;BC$1&amp;"*"),""))</f>
        <v/>
      </c>
      <c r="BD796" s="22" t="str">
        <f>IF($AL796="","",IF(COUNTIF(AM796,"*"&amp;BD$1&amp;"*"),COUNTIF(AM$3:AM796,"*"&amp;BD$1&amp;"*"),""))</f>
        <v/>
      </c>
      <c r="BE796" s="22" t="str">
        <f>IF($AL796="","",IF(COUNTIF(AN796,"*"&amp;BE$1&amp;"*"),COUNTIF(AN$3:AN796,"*"&amp;BE$1&amp;"*"),""))</f>
        <v/>
      </c>
      <c r="BF796" s="22" t="str">
        <f>IF($AL796="","",IF(COUNTIF(AO796,"*"&amp;BF$1&amp;"*"),COUNTIF(AO$3:AO796,"*"&amp;BF$1&amp;"*"),""))</f>
        <v/>
      </c>
      <c r="BG796" s="83" t="str">
        <f t="shared" si="387"/>
        <v/>
      </c>
      <c r="BH796" s="22" t="str">
        <f t="shared" si="388"/>
        <v/>
      </c>
      <c r="BI796" s="22" t="str">
        <f t="shared" si="389"/>
        <v/>
      </c>
      <c r="BK796" s="22" t="str">
        <f>IF($BK$1&gt;=1+MAX($BK$3:BK795),1+MAX($BK$3:BK795),"")</f>
        <v/>
      </c>
      <c r="BL796" s="22" t="str">
        <f t="shared" si="408"/>
        <v/>
      </c>
      <c r="BM796" s="22" t="str">
        <f t="shared" si="408"/>
        <v/>
      </c>
      <c r="BN796" s="22" t="str">
        <f t="shared" si="408"/>
        <v/>
      </c>
      <c r="BO796" s="22" t="str">
        <f t="shared" si="408"/>
        <v/>
      </c>
      <c r="BP796" s="22" t="str">
        <f t="shared" si="408"/>
        <v/>
      </c>
      <c r="BQ796" s="22" t="str">
        <f t="shared" si="408"/>
        <v/>
      </c>
      <c r="BR796" s="22" t="str">
        <f t="shared" si="408"/>
        <v/>
      </c>
      <c r="BS796" s="22" t="str">
        <f t="shared" si="408"/>
        <v/>
      </c>
      <c r="BT796" s="22" t="str">
        <f t="shared" si="408"/>
        <v/>
      </c>
      <c r="BU796" s="22" t="str">
        <f t="shared" si="408"/>
        <v/>
      </c>
      <c r="BV796" s="22" t="str">
        <f t="shared" si="408"/>
        <v/>
      </c>
    </row>
    <row r="797" spans="2:74" ht="30" customHeight="1" x14ac:dyDescent="0.2">
      <c r="B797" s="75"/>
      <c r="C797" s="75"/>
      <c r="D797" s="77"/>
      <c r="E797" s="49"/>
      <c r="F797" s="49"/>
      <c r="G797" s="50"/>
      <c r="H797" s="51"/>
      <c r="I797" s="50"/>
      <c r="J797" s="53"/>
      <c r="K797" s="55" t="str">
        <f t="shared" si="391"/>
        <v/>
      </c>
      <c r="L797" s="50" t="str">
        <f t="shared" si="392"/>
        <v/>
      </c>
      <c r="M797" s="50" t="str">
        <f t="shared" si="393"/>
        <v/>
      </c>
      <c r="N797" s="72" t="str">
        <f t="shared" si="394"/>
        <v/>
      </c>
      <c r="O797" s="72" t="str">
        <f t="shared" si="395"/>
        <v/>
      </c>
      <c r="P797" s="51" t="str">
        <f t="shared" si="396"/>
        <v/>
      </c>
      <c r="Q797" s="21"/>
      <c r="R797" s="68" t="str">
        <f t="shared" si="397"/>
        <v/>
      </c>
      <c r="S797" s="51" t="str">
        <f t="shared" si="398"/>
        <v/>
      </c>
      <c r="T797" s="24"/>
      <c r="U797" s="7" t="str">
        <f t="shared" si="382"/>
        <v/>
      </c>
      <c r="V797" s="8" t="str">
        <f t="shared" si="399"/>
        <v/>
      </c>
      <c r="W797" s="21"/>
      <c r="X797" s="14" t="str">
        <f t="shared" si="383"/>
        <v/>
      </c>
      <c r="Y797" s="14" t="str">
        <f t="shared" si="400"/>
        <v/>
      </c>
      <c r="Z797" s="8" t="str">
        <f t="shared" si="401"/>
        <v/>
      </c>
      <c r="AA797" s="24"/>
      <c r="AB797" s="4" t="str">
        <f>IF(B797="","",COUNT(B$3:B797))</f>
        <v/>
      </c>
      <c r="AC797" s="4" t="str">
        <f>IF(C797="","",COUNT(C$3:C797))</f>
        <v/>
      </c>
      <c r="AD797" s="4" t="str">
        <f>IF(D797="","",COUNT(D$3:D797))</f>
        <v/>
      </c>
      <c r="AE797" s="22" t="str">
        <f>IF(E797="","",COUNTA($E$3:E797))</f>
        <v/>
      </c>
      <c r="AF797" s="60" t="str">
        <f>IF(B797="",IF(OR($C797&lt;&gt;"",$D797&lt;&gt;"",$E797&lt;&gt;"",$F797&lt;&gt;""),INDEX(AF$3:AF796,MATCH(MAX(AB$3:AB796),AB$3:AB796,0),0),""),B797)</f>
        <v/>
      </c>
      <c r="AG797" s="60" t="str">
        <f>IF(C797="",IF(OR($B797&lt;&gt;"",$D797&lt;&gt;"",$E797&lt;&gt;"",$F797&lt;&gt;""),INDEX(AG$3:AG796,MATCH(MAX(AC$3:AC796),AC$3:AC796,0),0),""),C797)</f>
        <v/>
      </c>
      <c r="AH797" s="60" t="str">
        <f>IF(D797="",IF(OR($B797&lt;&gt;"",$C797&lt;&gt;"",$E797&lt;&gt;"",$F797&lt;&gt;""),INDEX(AH$3:AH796,MATCH(MAX(AD$3:AD796),AD$3:AD796,0),0),""),D797)</f>
        <v/>
      </c>
      <c r="AI797" s="19" t="str">
        <f t="shared" si="402"/>
        <v/>
      </c>
      <c r="AJ797" s="22" t="str">
        <f>IF(AK797="","",$AK797&amp;"@"&amp;AL797&amp;IF(AL797="","","@"&amp;COUNTIF($AI$3:AI797,AL797)))</f>
        <v/>
      </c>
      <c r="AK797" s="45" t="str">
        <f t="shared" si="403"/>
        <v/>
      </c>
      <c r="AL797" s="5" t="str">
        <f>IF(AI797="",IF(AND(F797&lt;&gt;"",E797=""),INDEX($AI$3:AI796,MATCH(MAX($AE$3:AE796),$AE$3:AE796,0),0),""),AI797)</f>
        <v/>
      </c>
      <c r="AM797" s="22" t="str">
        <f>IF(入力!F797="","",IFERROR(INDEX(設定!$B$3:$B$100003,IFERROR(MATCH("*"&amp;$F797&amp;"*",設定!B$3:B$100003,0),MATCH("*"&amp;$F797&amp;"*",設定!C$3:C$100003,0)),0),入力!F797))&amp;""</f>
        <v/>
      </c>
      <c r="AN797" s="22" t="str">
        <f>IF(AM797="","",IFERROR(IF(入力!I797="",INDEX(設定!$D$3:$D$100003,MATCH("*"&amp;$AM797&amp;"*",設定!B$3:B$100003,0),0),I797),I797))&amp;""</f>
        <v/>
      </c>
      <c r="AO797" s="22" t="str">
        <f t="shared" si="404"/>
        <v/>
      </c>
      <c r="AP797" s="22" t="str">
        <f t="shared" si="405"/>
        <v/>
      </c>
      <c r="AQ797" s="22" t="str">
        <f>IF(AM797="","",IFERROR(IF(入力!H797="",INDEX(設定!$E$3:$X$100003,MATCH("*"&amp;$AM797&amp;"*",設定!B$3:B$100003,0),MATCH($AK797,設定!$E$1:$X$1,1)),H797),H797))</f>
        <v/>
      </c>
      <c r="AR797" s="23" t="str">
        <f t="shared" si="406"/>
        <v/>
      </c>
      <c r="AS797" s="23" t="str">
        <f>IF(AND(AR797&lt;&gt;"",COUNTIF($AJ$3:AJ797,AJ797)=1),SUMIF($AJ$3:$AR$100003,AJ797,$AR$3:$AR$100003),"")</f>
        <v/>
      </c>
      <c r="AT797" s="23" t="str">
        <f>IF(AND(COUNTIF($AK$3:AK797,AK797)=COUNTIF($AK$3:AK100797,AK797),AK797&lt;&gt;""),SUMIF($AK$3:AK797,AK797,$AR$3:AR797),"")</f>
        <v/>
      </c>
      <c r="AU797" s="125"/>
      <c r="AV797" s="22" t="str">
        <f>IF(COUNT(BA797:BF797)=6,MAX($AV$3:AV796)+1,"")</f>
        <v/>
      </c>
      <c r="AW797" s="22" t="str">
        <f>IF(AX797="","",RANK(AX797,$AX$3:$AX$100003,1)+COUNTIF($AX$3:AX797,AX797)-1)</f>
        <v/>
      </c>
      <c r="AX797" s="22" t="str">
        <f t="shared" si="384"/>
        <v/>
      </c>
      <c r="AY797" s="22" t="str">
        <f>IF(AL797="","",IF(COUNTIF($AL$3:AL797,AL797)=1,1+MAX($AY$3:AY796),INDEX($AY$3:AY796,MATCH(AL797,$AL$3:AL797,0),0)))</f>
        <v/>
      </c>
      <c r="AZ797" s="22" t="str">
        <f>IF(AM797="","",IF(COUNTIF($AM$3:AM797,AM797)=1,1+MAX($AZ$3:AZ796),INDEX($AZ$3:AZ796,MATCH(AM797,$AM$3:AM797,0),0)))</f>
        <v/>
      </c>
      <c r="BA797" s="79" t="str">
        <f t="shared" si="385"/>
        <v/>
      </c>
      <c r="BB797" s="79" t="str">
        <f t="shared" si="386"/>
        <v/>
      </c>
      <c r="BC797" s="22" t="str">
        <f>IF($AL797="","",IF(COUNTIF(AL797,"*"&amp;BC$1&amp;"*"),COUNTIF(AL$3:AL797,"*"&amp;BC$1&amp;"*"),""))</f>
        <v/>
      </c>
      <c r="BD797" s="22" t="str">
        <f>IF($AL797="","",IF(COUNTIF(AM797,"*"&amp;BD$1&amp;"*"),COUNTIF(AM$3:AM797,"*"&amp;BD$1&amp;"*"),""))</f>
        <v/>
      </c>
      <c r="BE797" s="22" t="str">
        <f>IF($AL797="","",IF(COUNTIF(AN797,"*"&amp;BE$1&amp;"*"),COUNTIF(AN$3:AN797,"*"&amp;BE$1&amp;"*"),""))</f>
        <v/>
      </c>
      <c r="BF797" s="22" t="str">
        <f>IF($AL797="","",IF(COUNTIF(AO797,"*"&amp;BF$1&amp;"*"),COUNTIF(AO$3:AO797,"*"&amp;BF$1&amp;"*"),""))</f>
        <v/>
      </c>
      <c r="BG797" s="83" t="str">
        <f t="shared" si="387"/>
        <v/>
      </c>
      <c r="BH797" s="22" t="str">
        <f t="shared" si="388"/>
        <v/>
      </c>
      <c r="BI797" s="22" t="str">
        <f t="shared" si="389"/>
        <v/>
      </c>
      <c r="BK797" s="22" t="str">
        <f>IF($BK$1&gt;=1+MAX($BK$3:BK796),1+MAX($BK$3:BK796),"")</f>
        <v/>
      </c>
      <c r="BL797" s="22" t="str">
        <f t="shared" si="408"/>
        <v/>
      </c>
      <c r="BM797" s="22" t="str">
        <f t="shared" si="408"/>
        <v/>
      </c>
      <c r="BN797" s="22" t="str">
        <f t="shared" si="408"/>
        <v/>
      </c>
      <c r="BO797" s="22" t="str">
        <f t="shared" si="408"/>
        <v/>
      </c>
      <c r="BP797" s="22" t="str">
        <f t="shared" si="408"/>
        <v/>
      </c>
      <c r="BQ797" s="22" t="str">
        <f t="shared" si="408"/>
        <v/>
      </c>
      <c r="BR797" s="22" t="str">
        <f t="shared" si="408"/>
        <v/>
      </c>
      <c r="BS797" s="22" t="str">
        <f t="shared" si="408"/>
        <v/>
      </c>
      <c r="BT797" s="22" t="str">
        <f t="shared" si="408"/>
        <v/>
      </c>
      <c r="BU797" s="22" t="str">
        <f t="shared" si="408"/>
        <v/>
      </c>
      <c r="BV797" s="22" t="str">
        <f t="shared" si="408"/>
        <v/>
      </c>
    </row>
    <row r="798" spans="2:74" ht="30" customHeight="1" x14ac:dyDescent="0.2">
      <c r="B798" s="75"/>
      <c r="C798" s="75"/>
      <c r="D798" s="77"/>
      <c r="E798" s="49"/>
      <c r="F798" s="49"/>
      <c r="G798" s="50"/>
      <c r="H798" s="51"/>
      <c r="I798" s="50"/>
      <c r="J798" s="53"/>
      <c r="K798" s="55" t="str">
        <f t="shared" si="391"/>
        <v/>
      </c>
      <c r="L798" s="50" t="str">
        <f t="shared" si="392"/>
        <v/>
      </c>
      <c r="M798" s="50" t="str">
        <f t="shared" si="393"/>
        <v/>
      </c>
      <c r="N798" s="72" t="str">
        <f t="shared" si="394"/>
        <v/>
      </c>
      <c r="O798" s="72" t="str">
        <f t="shared" si="395"/>
        <v/>
      </c>
      <c r="P798" s="51" t="str">
        <f t="shared" si="396"/>
        <v/>
      </c>
      <c r="Q798" s="21"/>
      <c r="R798" s="68" t="str">
        <f t="shared" si="397"/>
        <v/>
      </c>
      <c r="S798" s="51" t="str">
        <f t="shared" si="398"/>
        <v/>
      </c>
      <c r="T798" s="24"/>
      <c r="U798" s="7" t="str">
        <f t="shared" si="382"/>
        <v/>
      </c>
      <c r="V798" s="8" t="str">
        <f t="shared" si="399"/>
        <v/>
      </c>
      <c r="W798" s="21"/>
      <c r="X798" s="14" t="str">
        <f t="shared" si="383"/>
        <v/>
      </c>
      <c r="Y798" s="14" t="str">
        <f t="shared" si="400"/>
        <v/>
      </c>
      <c r="Z798" s="8" t="str">
        <f t="shared" si="401"/>
        <v/>
      </c>
      <c r="AA798" s="24"/>
      <c r="AB798" s="4" t="str">
        <f>IF(B798="","",COUNT(B$3:B798))</f>
        <v/>
      </c>
      <c r="AC798" s="4" t="str">
        <f>IF(C798="","",COUNT(C$3:C798))</f>
        <v/>
      </c>
      <c r="AD798" s="4" t="str">
        <f>IF(D798="","",COUNT(D$3:D798))</f>
        <v/>
      </c>
      <c r="AE798" s="22" t="str">
        <f>IF(E798="","",COUNTA($E$3:E798))</f>
        <v/>
      </c>
      <c r="AF798" s="60" t="str">
        <f>IF(B798="",IF(OR($C798&lt;&gt;"",$D798&lt;&gt;"",$E798&lt;&gt;"",$F798&lt;&gt;""),INDEX(AF$3:AF797,MATCH(MAX(AB$3:AB797),AB$3:AB797,0),0),""),B798)</f>
        <v/>
      </c>
      <c r="AG798" s="60" t="str">
        <f>IF(C798="",IF(OR($B798&lt;&gt;"",$D798&lt;&gt;"",$E798&lt;&gt;"",$F798&lt;&gt;""),INDEX(AG$3:AG797,MATCH(MAX(AC$3:AC797),AC$3:AC797,0),0),""),C798)</f>
        <v/>
      </c>
      <c r="AH798" s="60" t="str">
        <f>IF(D798="",IF(OR($B798&lt;&gt;"",$C798&lt;&gt;"",$E798&lt;&gt;"",$F798&lt;&gt;""),INDEX(AH$3:AH797,MATCH(MAX(AD$3:AD797),AD$3:AD797,0),0),""),D798)</f>
        <v/>
      </c>
      <c r="AI798" s="19" t="str">
        <f t="shared" si="402"/>
        <v/>
      </c>
      <c r="AJ798" s="22" t="str">
        <f>IF(AK798="","",$AK798&amp;"@"&amp;AL798&amp;IF(AL798="","","@"&amp;COUNTIF($AI$3:AI798,AL798)))</f>
        <v/>
      </c>
      <c r="AK798" s="45" t="str">
        <f t="shared" si="403"/>
        <v/>
      </c>
      <c r="AL798" s="5" t="str">
        <f>IF(AI798="",IF(AND(F798&lt;&gt;"",E798=""),INDEX($AI$3:AI797,MATCH(MAX($AE$3:AE797),$AE$3:AE797,0),0),""),AI798)</f>
        <v/>
      </c>
      <c r="AM798" s="22" t="str">
        <f>IF(入力!F798="","",IFERROR(INDEX(設定!$B$3:$B$100003,IFERROR(MATCH("*"&amp;$F798&amp;"*",設定!B$3:B$100003,0),MATCH("*"&amp;$F798&amp;"*",設定!C$3:C$100003,0)),0),入力!F798))&amp;""</f>
        <v/>
      </c>
      <c r="AN798" s="22" t="str">
        <f>IF(AM798="","",IFERROR(IF(入力!I798="",INDEX(設定!$D$3:$D$100003,MATCH("*"&amp;$AM798&amp;"*",設定!B$3:B$100003,0),0),I798),I798))&amp;""</f>
        <v/>
      </c>
      <c r="AO798" s="22" t="str">
        <f t="shared" si="404"/>
        <v/>
      </c>
      <c r="AP798" s="22" t="str">
        <f t="shared" si="405"/>
        <v/>
      </c>
      <c r="AQ798" s="22" t="str">
        <f>IF(AM798="","",IFERROR(IF(入力!H798="",INDEX(設定!$E$3:$X$100003,MATCH("*"&amp;$AM798&amp;"*",設定!B$3:B$100003,0),MATCH($AK798,設定!$E$1:$X$1,1)),H798),H798))</f>
        <v/>
      </c>
      <c r="AR798" s="23" t="str">
        <f t="shared" si="406"/>
        <v/>
      </c>
      <c r="AS798" s="23" t="str">
        <f>IF(AND(AR798&lt;&gt;"",COUNTIF($AJ$3:AJ798,AJ798)=1),SUMIF($AJ$3:$AR$100003,AJ798,$AR$3:$AR$100003),"")</f>
        <v/>
      </c>
      <c r="AT798" s="23" t="str">
        <f>IF(AND(COUNTIF($AK$3:AK798,AK798)=COUNTIF($AK$3:AK100798,AK798),AK798&lt;&gt;""),SUMIF($AK$3:AK798,AK798,$AR$3:AR798),"")</f>
        <v/>
      </c>
      <c r="AU798" s="125"/>
      <c r="AV798" s="22" t="str">
        <f>IF(COUNT(BA798:BF798)=6,MAX($AV$3:AV797)+1,"")</f>
        <v/>
      </c>
      <c r="AW798" s="22" t="str">
        <f>IF(AX798="","",RANK(AX798,$AX$3:$AX$100003,1)+COUNTIF($AX$3:AX798,AX798)-1)</f>
        <v/>
      </c>
      <c r="AX798" s="22" t="str">
        <f t="shared" si="384"/>
        <v/>
      </c>
      <c r="AY798" s="22" t="str">
        <f>IF(AL798="","",IF(COUNTIF($AL$3:AL798,AL798)=1,1+MAX($AY$3:AY797),INDEX($AY$3:AY797,MATCH(AL798,$AL$3:AL798,0),0)))</f>
        <v/>
      </c>
      <c r="AZ798" s="22" t="str">
        <f>IF(AM798="","",IF(COUNTIF($AM$3:AM798,AM798)=1,1+MAX($AZ$3:AZ797),INDEX($AZ$3:AZ797,MATCH(AM798,$AM$3:AM798,0),0)))</f>
        <v/>
      </c>
      <c r="BA798" s="79" t="str">
        <f t="shared" si="385"/>
        <v/>
      </c>
      <c r="BB798" s="79" t="str">
        <f t="shared" si="386"/>
        <v/>
      </c>
      <c r="BC798" s="22" t="str">
        <f>IF($AL798="","",IF(COUNTIF(AL798,"*"&amp;BC$1&amp;"*"),COUNTIF(AL$3:AL798,"*"&amp;BC$1&amp;"*"),""))</f>
        <v/>
      </c>
      <c r="BD798" s="22" t="str">
        <f>IF($AL798="","",IF(COUNTIF(AM798,"*"&amp;BD$1&amp;"*"),COUNTIF(AM$3:AM798,"*"&amp;BD$1&amp;"*"),""))</f>
        <v/>
      </c>
      <c r="BE798" s="22" t="str">
        <f>IF($AL798="","",IF(COUNTIF(AN798,"*"&amp;BE$1&amp;"*"),COUNTIF(AN$3:AN798,"*"&amp;BE$1&amp;"*"),""))</f>
        <v/>
      </c>
      <c r="BF798" s="22" t="str">
        <f>IF($AL798="","",IF(COUNTIF(AO798,"*"&amp;BF$1&amp;"*"),COUNTIF(AO$3:AO798,"*"&amp;BF$1&amp;"*"),""))</f>
        <v/>
      </c>
      <c r="BG798" s="83" t="str">
        <f t="shared" si="387"/>
        <v/>
      </c>
      <c r="BH798" s="22" t="str">
        <f t="shared" si="388"/>
        <v/>
      </c>
      <c r="BI798" s="22" t="str">
        <f t="shared" si="389"/>
        <v/>
      </c>
      <c r="BK798" s="22" t="str">
        <f>IF($BK$1&gt;=1+MAX($BK$3:BK797),1+MAX($BK$3:BK797),"")</f>
        <v/>
      </c>
      <c r="BL798" s="22" t="str">
        <f t="shared" si="408"/>
        <v/>
      </c>
      <c r="BM798" s="22" t="str">
        <f t="shared" si="408"/>
        <v/>
      </c>
      <c r="BN798" s="22" t="str">
        <f t="shared" si="408"/>
        <v/>
      </c>
      <c r="BO798" s="22" t="str">
        <f t="shared" si="408"/>
        <v/>
      </c>
      <c r="BP798" s="22" t="str">
        <f t="shared" si="408"/>
        <v/>
      </c>
      <c r="BQ798" s="22" t="str">
        <f t="shared" si="408"/>
        <v/>
      </c>
      <c r="BR798" s="22" t="str">
        <f t="shared" si="408"/>
        <v/>
      </c>
      <c r="BS798" s="22" t="str">
        <f t="shared" si="408"/>
        <v/>
      </c>
      <c r="BT798" s="22" t="str">
        <f t="shared" si="408"/>
        <v/>
      </c>
      <c r="BU798" s="22" t="str">
        <f t="shared" si="408"/>
        <v/>
      </c>
      <c r="BV798" s="22" t="str">
        <f t="shared" si="408"/>
        <v/>
      </c>
    </row>
    <row r="799" spans="2:74" ht="30" customHeight="1" x14ac:dyDescent="0.2">
      <c r="B799" s="75"/>
      <c r="C799" s="75"/>
      <c r="D799" s="77"/>
      <c r="E799" s="49"/>
      <c r="F799" s="49"/>
      <c r="G799" s="50"/>
      <c r="H799" s="51"/>
      <c r="I799" s="50"/>
      <c r="J799" s="53"/>
      <c r="K799" s="55" t="str">
        <f t="shared" si="391"/>
        <v/>
      </c>
      <c r="L799" s="50" t="str">
        <f t="shared" si="392"/>
        <v/>
      </c>
      <c r="M799" s="50" t="str">
        <f t="shared" si="393"/>
        <v/>
      </c>
      <c r="N799" s="72" t="str">
        <f t="shared" si="394"/>
        <v/>
      </c>
      <c r="O799" s="72" t="str">
        <f t="shared" si="395"/>
        <v/>
      </c>
      <c r="P799" s="51" t="str">
        <f t="shared" si="396"/>
        <v/>
      </c>
      <c r="Q799" s="21"/>
      <c r="R799" s="68" t="str">
        <f t="shared" si="397"/>
        <v/>
      </c>
      <c r="S799" s="51" t="str">
        <f t="shared" si="398"/>
        <v/>
      </c>
      <c r="T799" s="24"/>
      <c r="U799" s="7" t="str">
        <f t="shared" si="382"/>
        <v/>
      </c>
      <c r="V799" s="8" t="str">
        <f t="shared" si="399"/>
        <v/>
      </c>
      <c r="W799" s="21"/>
      <c r="X799" s="14" t="str">
        <f t="shared" si="383"/>
        <v/>
      </c>
      <c r="Y799" s="14" t="str">
        <f t="shared" si="400"/>
        <v/>
      </c>
      <c r="Z799" s="8" t="str">
        <f t="shared" si="401"/>
        <v/>
      </c>
      <c r="AA799" s="24"/>
      <c r="AB799" s="4" t="str">
        <f>IF(B799="","",COUNT(B$3:B799))</f>
        <v/>
      </c>
      <c r="AC799" s="4" t="str">
        <f>IF(C799="","",COUNT(C$3:C799))</f>
        <v/>
      </c>
      <c r="AD799" s="4" t="str">
        <f>IF(D799="","",COUNT(D$3:D799))</f>
        <v/>
      </c>
      <c r="AE799" s="22" t="str">
        <f>IF(E799="","",COUNTA($E$3:E799))</f>
        <v/>
      </c>
      <c r="AF799" s="60" t="str">
        <f>IF(B799="",IF(OR($C799&lt;&gt;"",$D799&lt;&gt;"",$E799&lt;&gt;"",$F799&lt;&gt;""),INDEX(AF$3:AF798,MATCH(MAX(AB$3:AB798),AB$3:AB798,0),0),""),B799)</f>
        <v/>
      </c>
      <c r="AG799" s="60" t="str">
        <f>IF(C799="",IF(OR($B799&lt;&gt;"",$D799&lt;&gt;"",$E799&lt;&gt;"",$F799&lt;&gt;""),INDEX(AG$3:AG798,MATCH(MAX(AC$3:AC798),AC$3:AC798,0),0),""),C799)</f>
        <v/>
      </c>
      <c r="AH799" s="60" t="str">
        <f>IF(D799="",IF(OR($B799&lt;&gt;"",$C799&lt;&gt;"",$E799&lt;&gt;"",$F799&lt;&gt;""),INDEX(AH$3:AH798,MATCH(MAX(AD$3:AD798),AD$3:AD798,0),0),""),D799)</f>
        <v/>
      </c>
      <c r="AI799" s="19" t="str">
        <f t="shared" si="402"/>
        <v/>
      </c>
      <c r="AJ799" s="22" t="str">
        <f>IF(AK799="","",$AK799&amp;"@"&amp;AL799&amp;IF(AL799="","","@"&amp;COUNTIF($AI$3:AI799,AL799)))</f>
        <v/>
      </c>
      <c r="AK799" s="45" t="str">
        <f t="shared" si="403"/>
        <v/>
      </c>
      <c r="AL799" s="5" t="str">
        <f>IF(AI799="",IF(AND(F799&lt;&gt;"",E799=""),INDEX($AI$3:AI798,MATCH(MAX($AE$3:AE798),$AE$3:AE798,0),0),""),AI799)</f>
        <v/>
      </c>
      <c r="AM799" s="22" t="str">
        <f>IF(入力!F799="","",IFERROR(INDEX(設定!$B$3:$B$100003,IFERROR(MATCH("*"&amp;$F799&amp;"*",設定!B$3:B$100003,0),MATCH("*"&amp;$F799&amp;"*",設定!C$3:C$100003,0)),0),入力!F799))&amp;""</f>
        <v/>
      </c>
      <c r="AN799" s="22" t="str">
        <f>IF(AM799="","",IFERROR(IF(入力!I799="",INDEX(設定!$D$3:$D$100003,MATCH("*"&amp;$AM799&amp;"*",設定!B$3:B$100003,0),0),I799),I799))&amp;""</f>
        <v/>
      </c>
      <c r="AO799" s="22" t="str">
        <f t="shared" si="404"/>
        <v/>
      </c>
      <c r="AP799" s="22" t="str">
        <f t="shared" si="405"/>
        <v/>
      </c>
      <c r="AQ799" s="22" t="str">
        <f>IF(AM799="","",IFERROR(IF(入力!H799="",INDEX(設定!$E$3:$X$100003,MATCH("*"&amp;$AM799&amp;"*",設定!B$3:B$100003,0),MATCH($AK799,設定!$E$1:$X$1,1)),H799),H799))</f>
        <v/>
      </c>
      <c r="AR799" s="23" t="str">
        <f t="shared" si="406"/>
        <v/>
      </c>
      <c r="AS799" s="23" t="str">
        <f>IF(AND(AR799&lt;&gt;"",COUNTIF($AJ$3:AJ799,AJ799)=1),SUMIF($AJ$3:$AR$100003,AJ799,$AR$3:$AR$100003),"")</f>
        <v/>
      </c>
      <c r="AT799" s="23" t="str">
        <f>IF(AND(COUNTIF($AK$3:AK799,AK799)=COUNTIF($AK$3:AK100799,AK799),AK799&lt;&gt;""),SUMIF($AK$3:AK799,AK799,$AR$3:AR799),"")</f>
        <v/>
      </c>
      <c r="AU799" s="125"/>
      <c r="AV799" s="22" t="str">
        <f>IF(COUNT(BA799:BF799)=6,MAX($AV$3:AV798)+1,"")</f>
        <v/>
      </c>
      <c r="AW799" s="22" t="str">
        <f>IF(AX799="","",RANK(AX799,$AX$3:$AX$100003,1)+COUNTIF($AX$3:AX799,AX799)-1)</f>
        <v/>
      </c>
      <c r="AX799" s="22" t="str">
        <f t="shared" si="384"/>
        <v/>
      </c>
      <c r="AY799" s="22" t="str">
        <f>IF(AL799="","",IF(COUNTIF($AL$3:AL799,AL799)=1,1+MAX($AY$3:AY798),INDEX($AY$3:AY798,MATCH(AL799,$AL$3:AL799,0),0)))</f>
        <v/>
      </c>
      <c r="AZ799" s="22" t="str">
        <f>IF(AM799="","",IF(COUNTIF($AM$3:AM799,AM799)=1,1+MAX($AZ$3:AZ798),INDEX($AZ$3:AZ798,MATCH(AM799,$AM$3:AM799,0),0)))</f>
        <v/>
      </c>
      <c r="BA799" s="79" t="str">
        <f t="shared" si="385"/>
        <v/>
      </c>
      <c r="BB799" s="79" t="str">
        <f t="shared" si="386"/>
        <v/>
      </c>
      <c r="BC799" s="22" t="str">
        <f>IF($AL799="","",IF(COUNTIF(AL799,"*"&amp;BC$1&amp;"*"),COUNTIF(AL$3:AL799,"*"&amp;BC$1&amp;"*"),""))</f>
        <v/>
      </c>
      <c r="BD799" s="22" t="str">
        <f>IF($AL799="","",IF(COUNTIF(AM799,"*"&amp;BD$1&amp;"*"),COUNTIF(AM$3:AM799,"*"&amp;BD$1&amp;"*"),""))</f>
        <v/>
      </c>
      <c r="BE799" s="22" t="str">
        <f>IF($AL799="","",IF(COUNTIF(AN799,"*"&amp;BE$1&amp;"*"),COUNTIF(AN$3:AN799,"*"&amp;BE$1&amp;"*"),""))</f>
        <v/>
      </c>
      <c r="BF799" s="22" t="str">
        <f>IF($AL799="","",IF(COUNTIF(AO799,"*"&amp;BF$1&amp;"*"),COUNTIF(AO$3:AO799,"*"&amp;BF$1&amp;"*"),""))</f>
        <v/>
      </c>
      <c r="BG799" s="83" t="str">
        <f t="shared" si="387"/>
        <v/>
      </c>
      <c r="BH799" s="22" t="str">
        <f t="shared" si="388"/>
        <v/>
      </c>
      <c r="BI799" s="22" t="str">
        <f t="shared" si="389"/>
        <v/>
      </c>
      <c r="BK799" s="22" t="str">
        <f>IF($BK$1&gt;=1+MAX($BK$3:BK798),1+MAX($BK$3:BK798),"")</f>
        <v/>
      </c>
      <c r="BL799" s="22" t="str">
        <f t="shared" si="408"/>
        <v/>
      </c>
      <c r="BM799" s="22" t="str">
        <f t="shared" si="408"/>
        <v/>
      </c>
      <c r="BN799" s="22" t="str">
        <f t="shared" si="408"/>
        <v/>
      </c>
      <c r="BO799" s="22" t="str">
        <f t="shared" si="408"/>
        <v/>
      </c>
      <c r="BP799" s="22" t="str">
        <f t="shared" si="408"/>
        <v/>
      </c>
      <c r="BQ799" s="22" t="str">
        <f t="shared" si="408"/>
        <v/>
      </c>
      <c r="BR799" s="22" t="str">
        <f t="shared" si="408"/>
        <v/>
      </c>
      <c r="BS799" s="22" t="str">
        <f t="shared" si="408"/>
        <v/>
      </c>
      <c r="BT799" s="22" t="str">
        <f t="shared" si="408"/>
        <v/>
      </c>
      <c r="BU799" s="22" t="str">
        <f t="shared" si="408"/>
        <v/>
      </c>
      <c r="BV799" s="22" t="str">
        <f t="shared" si="408"/>
        <v/>
      </c>
    </row>
    <row r="800" spans="2:74" ht="30" customHeight="1" x14ac:dyDescent="0.2">
      <c r="B800" s="75"/>
      <c r="C800" s="75"/>
      <c r="D800" s="77"/>
      <c r="E800" s="49"/>
      <c r="F800" s="49"/>
      <c r="G800" s="50"/>
      <c r="H800" s="51"/>
      <c r="I800" s="50"/>
      <c r="J800" s="53"/>
      <c r="K800" s="55" t="str">
        <f t="shared" si="391"/>
        <v/>
      </c>
      <c r="L800" s="50" t="str">
        <f t="shared" si="392"/>
        <v/>
      </c>
      <c r="M800" s="50" t="str">
        <f t="shared" si="393"/>
        <v/>
      </c>
      <c r="N800" s="72" t="str">
        <f t="shared" si="394"/>
        <v/>
      </c>
      <c r="O800" s="72" t="str">
        <f t="shared" si="395"/>
        <v/>
      </c>
      <c r="P800" s="51" t="str">
        <f t="shared" si="396"/>
        <v/>
      </c>
      <c r="Q800" s="21"/>
      <c r="R800" s="68" t="str">
        <f t="shared" si="397"/>
        <v/>
      </c>
      <c r="S800" s="51" t="str">
        <f t="shared" si="398"/>
        <v/>
      </c>
      <c r="T800" s="24"/>
      <c r="U800" s="7" t="str">
        <f t="shared" si="382"/>
        <v/>
      </c>
      <c r="V800" s="8" t="str">
        <f t="shared" si="399"/>
        <v/>
      </c>
      <c r="W800" s="21"/>
      <c r="X800" s="14" t="str">
        <f t="shared" si="383"/>
        <v/>
      </c>
      <c r="Y800" s="14" t="str">
        <f t="shared" si="400"/>
        <v/>
      </c>
      <c r="Z800" s="8" t="str">
        <f t="shared" si="401"/>
        <v/>
      </c>
      <c r="AA800" s="24"/>
      <c r="AB800" s="4" t="str">
        <f>IF(B800="","",COUNT(B$3:B800))</f>
        <v/>
      </c>
      <c r="AC800" s="4" t="str">
        <f>IF(C800="","",COUNT(C$3:C800))</f>
        <v/>
      </c>
      <c r="AD800" s="4" t="str">
        <f>IF(D800="","",COUNT(D$3:D800))</f>
        <v/>
      </c>
      <c r="AE800" s="22" t="str">
        <f>IF(E800="","",COUNTA($E$3:E800))</f>
        <v/>
      </c>
      <c r="AF800" s="60" t="str">
        <f>IF(B800="",IF(OR($C800&lt;&gt;"",$D800&lt;&gt;"",$E800&lt;&gt;"",$F800&lt;&gt;""),INDEX(AF$3:AF799,MATCH(MAX(AB$3:AB799),AB$3:AB799,0),0),""),B800)</f>
        <v/>
      </c>
      <c r="AG800" s="60" t="str">
        <f>IF(C800="",IF(OR($B800&lt;&gt;"",$D800&lt;&gt;"",$E800&lt;&gt;"",$F800&lt;&gt;""),INDEX(AG$3:AG799,MATCH(MAX(AC$3:AC799),AC$3:AC799,0),0),""),C800)</f>
        <v/>
      </c>
      <c r="AH800" s="60" t="str">
        <f>IF(D800="",IF(OR($B800&lt;&gt;"",$C800&lt;&gt;"",$E800&lt;&gt;"",$F800&lt;&gt;""),INDEX(AH$3:AH799,MATCH(MAX(AD$3:AD799),AD$3:AD799,0),0),""),D800)</f>
        <v/>
      </c>
      <c r="AI800" s="19" t="str">
        <f t="shared" si="402"/>
        <v/>
      </c>
      <c r="AJ800" s="22" t="str">
        <f>IF(AK800="","",$AK800&amp;"@"&amp;AL800&amp;IF(AL800="","","@"&amp;COUNTIF($AI$3:AI800,AL800)))</f>
        <v/>
      </c>
      <c r="AK800" s="45" t="str">
        <f t="shared" si="403"/>
        <v/>
      </c>
      <c r="AL800" s="5" t="str">
        <f>IF(AI800="",IF(AND(F800&lt;&gt;"",E800=""),INDEX($AI$3:AI799,MATCH(MAX($AE$3:AE799),$AE$3:AE799,0),0),""),AI800)</f>
        <v/>
      </c>
      <c r="AM800" s="22" t="str">
        <f>IF(入力!F800="","",IFERROR(INDEX(設定!$B$3:$B$100003,IFERROR(MATCH("*"&amp;$F800&amp;"*",設定!B$3:B$100003,0),MATCH("*"&amp;$F800&amp;"*",設定!C$3:C$100003,0)),0),入力!F800))&amp;""</f>
        <v/>
      </c>
      <c r="AN800" s="22" t="str">
        <f>IF(AM800="","",IFERROR(IF(入力!I800="",INDEX(設定!$D$3:$D$100003,MATCH("*"&amp;$AM800&amp;"*",設定!B$3:B$100003,0),0),I800),I800))&amp;""</f>
        <v/>
      </c>
      <c r="AO800" s="22" t="str">
        <f t="shared" si="404"/>
        <v/>
      </c>
      <c r="AP800" s="22" t="str">
        <f t="shared" si="405"/>
        <v/>
      </c>
      <c r="AQ800" s="22" t="str">
        <f>IF(AM800="","",IFERROR(IF(入力!H800="",INDEX(設定!$E$3:$X$100003,MATCH("*"&amp;$AM800&amp;"*",設定!B$3:B$100003,0),MATCH($AK800,設定!$E$1:$X$1,1)),H800),H800))</f>
        <v/>
      </c>
      <c r="AR800" s="23" t="str">
        <f t="shared" si="406"/>
        <v/>
      </c>
      <c r="AS800" s="23" t="str">
        <f>IF(AND(AR800&lt;&gt;"",COUNTIF($AJ$3:AJ800,AJ800)=1),SUMIF($AJ$3:$AR$100003,AJ800,$AR$3:$AR$100003),"")</f>
        <v/>
      </c>
      <c r="AT800" s="23" t="str">
        <f>IF(AND(COUNTIF($AK$3:AK800,AK800)=COUNTIF($AK$3:AK100800,AK800),AK800&lt;&gt;""),SUMIF($AK$3:AK800,AK800,$AR$3:AR800),"")</f>
        <v/>
      </c>
      <c r="AU800" s="125"/>
      <c r="AV800" s="22" t="str">
        <f>IF(COUNT(BA800:BF800)=6,MAX($AV$3:AV799)+1,"")</f>
        <v/>
      </c>
      <c r="AW800" s="22" t="str">
        <f>IF(AX800="","",RANK(AX800,$AX$3:$AX$100003,1)+COUNTIF($AX$3:AX800,AX800)-1)</f>
        <v/>
      </c>
      <c r="AX800" s="22" t="str">
        <f t="shared" si="384"/>
        <v/>
      </c>
      <c r="AY800" s="22" t="str">
        <f>IF(AL800="","",IF(COUNTIF($AL$3:AL800,AL800)=1,1+MAX($AY$3:AY799),INDEX($AY$3:AY799,MATCH(AL800,$AL$3:AL800,0),0)))</f>
        <v/>
      </c>
      <c r="AZ800" s="22" t="str">
        <f>IF(AM800="","",IF(COUNTIF($AM$3:AM800,AM800)=1,1+MAX($AZ$3:AZ799),INDEX($AZ$3:AZ799,MATCH(AM800,$AM$3:AM800,0),0)))</f>
        <v/>
      </c>
      <c r="BA800" s="79" t="str">
        <f t="shared" si="385"/>
        <v/>
      </c>
      <c r="BB800" s="79" t="str">
        <f t="shared" si="386"/>
        <v/>
      </c>
      <c r="BC800" s="22" t="str">
        <f>IF($AL800="","",IF(COUNTIF(AL800,"*"&amp;BC$1&amp;"*"),COUNTIF(AL$3:AL800,"*"&amp;BC$1&amp;"*"),""))</f>
        <v/>
      </c>
      <c r="BD800" s="22" t="str">
        <f>IF($AL800="","",IF(COUNTIF(AM800,"*"&amp;BD$1&amp;"*"),COUNTIF(AM$3:AM800,"*"&amp;BD$1&amp;"*"),""))</f>
        <v/>
      </c>
      <c r="BE800" s="22" t="str">
        <f>IF($AL800="","",IF(COUNTIF(AN800,"*"&amp;BE$1&amp;"*"),COUNTIF(AN$3:AN800,"*"&amp;BE$1&amp;"*"),""))</f>
        <v/>
      </c>
      <c r="BF800" s="22" t="str">
        <f>IF($AL800="","",IF(COUNTIF(AO800,"*"&amp;BF$1&amp;"*"),COUNTIF(AO$3:AO800,"*"&amp;BF$1&amp;"*"),""))</f>
        <v/>
      </c>
      <c r="BG800" s="83" t="str">
        <f t="shared" si="387"/>
        <v/>
      </c>
      <c r="BH800" s="22" t="str">
        <f t="shared" si="388"/>
        <v/>
      </c>
      <c r="BI800" s="22" t="str">
        <f t="shared" si="389"/>
        <v/>
      </c>
      <c r="BK800" s="22" t="str">
        <f>IF($BK$1&gt;=1+MAX($BK$3:BK799),1+MAX($BK$3:BK799),"")</f>
        <v/>
      </c>
      <c r="BL800" s="22" t="str">
        <f t="shared" si="408"/>
        <v/>
      </c>
      <c r="BM800" s="22" t="str">
        <f t="shared" si="408"/>
        <v/>
      </c>
      <c r="BN800" s="22" t="str">
        <f t="shared" si="408"/>
        <v/>
      </c>
      <c r="BO800" s="22" t="str">
        <f t="shared" si="408"/>
        <v/>
      </c>
      <c r="BP800" s="22" t="str">
        <f t="shared" si="408"/>
        <v/>
      </c>
      <c r="BQ800" s="22" t="str">
        <f t="shared" si="408"/>
        <v/>
      </c>
      <c r="BR800" s="22" t="str">
        <f t="shared" si="408"/>
        <v/>
      </c>
      <c r="BS800" s="22" t="str">
        <f t="shared" si="408"/>
        <v/>
      </c>
      <c r="BT800" s="22" t="str">
        <f t="shared" si="408"/>
        <v/>
      </c>
      <c r="BU800" s="22" t="str">
        <f t="shared" si="408"/>
        <v/>
      </c>
      <c r="BV800" s="22" t="str">
        <f t="shared" si="408"/>
        <v/>
      </c>
    </row>
    <row r="801" spans="2:74" ht="30" customHeight="1" x14ac:dyDescent="0.2">
      <c r="B801" s="75"/>
      <c r="C801" s="75"/>
      <c r="D801" s="77"/>
      <c r="E801" s="49"/>
      <c r="F801" s="49"/>
      <c r="G801" s="50"/>
      <c r="H801" s="51"/>
      <c r="I801" s="50"/>
      <c r="J801" s="53"/>
      <c r="K801" s="55" t="str">
        <f t="shared" si="391"/>
        <v/>
      </c>
      <c r="L801" s="50" t="str">
        <f t="shared" si="392"/>
        <v/>
      </c>
      <c r="M801" s="50" t="str">
        <f t="shared" si="393"/>
        <v/>
      </c>
      <c r="N801" s="72" t="str">
        <f t="shared" si="394"/>
        <v/>
      </c>
      <c r="O801" s="72" t="str">
        <f t="shared" si="395"/>
        <v/>
      </c>
      <c r="P801" s="51" t="str">
        <f t="shared" si="396"/>
        <v/>
      </c>
      <c r="Q801" s="21"/>
      <c r="R801" s="68" t="str">
        <f t="shared" si="397"/>
        <v/>
      </c>
      <c r="S801" s="51" t="str">
        <f t="shared" si="398"/>
        <v/>
      </c>
      <c r="T801" s="24"/>
      <c r="U801" s="7" t="str">
        <f t="shared" si="382"/>
        <v/>
      </c>
      <c r="V801" s="8" t="str">
        <f t="shared" si="399"/>
        <v/>
      </c>
      <c r="W801" s="21"/>
      <c r="X801" s="14" t="str">
        <f t="shared" si="383"/>
        <v/>
      </c>
      <c r="Y801" s="14" t="str">
        <f t="shared" si="400"/>
        <v/>
      </c>
      <c r="Z801" s="8" t="str">
        <f t="shared" si="401"/>
        <v/>
      </c>
      <c r="AA801" s="24"/>
      <c r="AB801" s="4" t="str">
        <f>IF(B801="","",COUNT(B$3:B801))</f>
        <v/>
      </c>
      <c r="AC801" s="4" t="str">
        <f>IF(C801="","",COUNT(C$3:C801))</f>
        <v/>
      </c>
      <c r="AD801" s="4" t="str">
        <f>IF(D801="","",COUNT(D$3:D801))</f>
        <v/>
      </c>
      <c r="AE801" s="22" t="str">
        <f>IF(E801="","",COUNTA($E$3:E801))</f>
        <v/>
      </c>
      <c r="AF801" s="60" t="str">
        <f>IF(B801="",IF(OR($C801&lt;&gt;"",$D801&lt;&gt;"",$E801&lt;&gt;"",$F801&lt;&gt;""),INDEX(AF$3:AF800,MATCH(MAX(AB$3:AB800),AB$3:AB800,0),0),""),B801)</f>
        <v/>
      </c>
      <c r="AG801" s="60" t="str">
        <f>IF(C801="",IF(OR($B801&lt;&gt;"",$D801&lt;&gt;"",$E801&lt;&gt;"",$F801&lt;&gt;""),INDEX(AG$3:AG800,MATCH(MAX(AC$3:AC800),AC$3:AC800,0),0),""),C801)</f>
        <v/>
      </c>
      <c r="AH801" s="60" t="str">
        <f>IF(D801="",IF(OR($B801&lt;&gt;"",$C801&lt;&gt;"",$E801&lt;&gt;"",$F801&lt;&gt;""),INDEX(AH$3:AH800,MATCH(MAX(AD$3:AD800),AD$3:AD800,0),0),""),D801)</f>
        <v/>
      </c>
      <c r="AI801" s="19" t="str">
        <f t="shared" si="402"/>
        <v/>
      </c>
      <c r="AJ801" s="22" t="str">
        <f>IF(AK801="","",$AK801&amp;"@"&amp;AL801&amp;IF(AL801="","","@"&amp;COUNTIF($AI$3:AI801,AL801)))</f>
        <v/>
      </c>
      <c r="AK801" s="45" t="str">
        <f t="shared" si="403"/>
        <v/>
      </c>
      <c r="AL801" s="5" t="str">
        <f>IF(AI801="",IF(AND(F801&lt;&gt;"",E801=""),INDEX($AI$3:AI800,MATCH(MAX($AE$3:AE800),$AE$3:AE800,0),0),""),AI801)</f>
        <v/>
      </c>
      <c r="AM801" s="22" t="str">
        <f>IF(入力!F801="","",IFERROR(INDEX(設定!$B$3:$B$100003,IFERROR(MATCH("*"&amp;$F801&amp;"*",設定!B$3:B$100003,0),MATCH("*"&amp;$F801&amp;"*",設定!C$3:C$100003,0)),0),入力!F801))&amp;""</f>
        <v/>
      </c>
      <c r="AN801" s="22" t="str">
        <f>IF(AM801="","",IFERROR(IF(入力!I801="",INDEX(設定!$D$3:$D$100003,MATCH("*"&amp;$AM801&amp;"*",設定!B$3:B$100003,0),0),I801),I801))&amp;""</f>
        <v/>
      </c>
      <c r="AO801" s="22" t="str">
        <f t="shared" si="404"/>
        <v/>
      </c>
      <c r="AP801" s="22" t="str">
        <f t="shared" si="405"/>
        <v/>
      </c>
      <c r="AQ801" s="22" t="str">
        <f>IF(AM801="","",IFERROR(IF(入力!H801="",INDEX(設定!$E$3:$X$100003,MATCH("*"&amp;$AM801&amp;"*",設定!B$3:B$100003,0),MATCH($AK801,設定!$E$1:$X$1,1)),H801),H801))</f>
        <v/>
      </c>
      <c r="AR801" s="23" t="str">
        <f t="shared" si="406"/>
        <v/>
      </c>
      <c r="AS801" s="23" t="str">
        <f>IF(AND(AR801&lt;&gt;"",COUNTIF($AJ$3:AJ801,AJ801)=1),SUMIF($AJ$3:$AR$100003,AJ801,$AR$3:$AR$100003),"")</f>
        <v/>
      </c>
      <c r="AT801" s="23" t="str">
        <f>IF(AND(COUNTIF($AK$3:AK801,AK801)=COUNTIF($AK$3:AK100801,AK801),AK801&lt;&gt;""),SUMIF($AK$3:AK801,AK801,$AR$3:AR801),"")</f>
        <v/>
      </c>
      <c r="AU801" s="125"/>
      <c r="AV801" s="22" t="str">
        <f>IF(COUNT(BA801:BF801)=6,MAX($AV$3:AV800)+1,"")</f>
        <v/>
      </c>
      <c r="AW801" s="22" t="str">
        <f>IF(AX801="","",RANK(AX801,$AX$3:$AX$100003,1)+COUNTIF($AX$3:AX801,AX801)-1)</f>
        <v/>
      </c>
      <c r="AX801" s="22" t="str">
        <f t="shared" si="384"/>
        <v/>
      </c>
      <c r="AY801" s="22" t="str">
        <f>IF(AL801="","",IF(COUNTIF($AL$3:AL801,AL801)=1,1+MAX($AY$3:AY800),INDEX($AY$3:AY800,MATCH(AL801,$AL$3:AL801,0),0)))</f>
        <v/>
      </c>
      <c r="AZ801" s="22" t="str">
        <f>IF(AM801="","",IF(COUNTIF($AM$3:AM801,AM801)=1,1+MAX($AZ$3:AZ800),INDEX($AZ$3:AZ800,MATCH(AM801,$AM$3:AM801,0),0)))</f>
        <v/>
      </c>
      <c r="BA801" s="79" t="str">
        <f t="shared" si="385"/>
        <v/>
      </c>
      <c r="BB801" s="79" t="str">
        <f t="shared" si="386"/>
        <v/>
      </c>
      <c r="BC801" s="22" t="str">
        <f>IF($AL801="","",IF(COUNTIF(AL801,"*"&amp;BC$1&amp;"*"),COUNTIF(AL$3:AL801,"*"&amp;BC$1&amp;"*"),""))</f>
        <v/>
      </c>
      <c r="BD801" s="22" t="str">
        <f>IF($AL801="","",IF(COUNTIF(AM801,"*"&amp;BD$1&amp;"*"),COUNTIF(AM$3:AM801,"*"&amp;BD$1&amp;"*"),""))</f>
        <v/>
      </c>
      <c r="BE801" s="22" t="str">
        <f>IF($AL801="","",IF(COUNTIF(AN801,"*"&amp;BE$1&amp;"*"),COUNTIF(AN$3:AN801,"*"&amp;BE$1&amp;"*"),""))</f>
        <v/>
      </c>
      <c r="BF801" s="22" t="str">
        <f>IF($AL801="","",IF(COUNTIF(AO801,"*"&amp;BF$1&amp;"*"),COUNTIF(AO$3:AO801,"*"&amp;BF$1&amp;"*"),""))</f>
        <v/>
      </c>
      <c r="BG801" s="83" t="str">
        <f t="shared" si="387"/>
        <v/>
      </c>
      <c r="BH801" s="22" t="str">
        <f t="shared" si="388"/>
        <v/>
      </c>
      <c r="BI801" s="22" t="str">
        <f t="shared" si="389"/>
        <v/>
      </c>
      <c r="BK801" s="22" t="str">
        <f>IF($BK$1&gt;=1+MAX($BK$3:BK800),1+MAX($BK$3:BK800),"")</f>
        <v/>
      </c>
      <c r="BL801" s="22" t="str">
        <f t="shared" si="408"/>
        <v/>
      </c>
      <c r="BM801" s="22" t="str">
        <f t="shared" si="408"/>
        <v/>
      </c>
      <c r="BN801" s="22" t="str">
        <f t="shared" si="408"/>
        <v/>
      </c>
      <c r="BO801" s="22" t="str">
        <f t="shared" si="408"/>
        <v/>
      </c>
      <c r="BP801" s="22" t="str">
        <f t="shared" si="408"/>
        <v/>
      </c>
      <c r="BQ801" s="22" t="str">
        <f t="shared" si="408"/>
        <v/>
      </c>
      <c r="BR801" s="22" t="str">
        <f t="shared" si="408"/>
        <v/>
      </c>
      <c r="BS801" s="22" t="str">
        <f t="shared" si="408"/>
        <v/>
      </c>
      <c r="BT801" s="22" t="str">
        <f t="shared" si="408"/>
        <v/>
      </c>
      <c r="BU801" s="22" t="str">
        <f t="shared" si="408"/>
        <v/>
      </c>
      <c r="BV801" s="22" t="str">
        <f t="shared" si="408"/>
        <v/>
      </c>
    </row>
    <row r="802" spans="2:74" ht="30" customHeight="1" x14ac:dyDescent="0.2">
      <c r="B802" s="75"/>
      <c r="C802" s="75"/>
      <c r="D802" s="77"/>
      <c r="E802" s="49"/>
      <c r="F802" s="49"/>
      <c r="G802" s="50"/>
      <c r="H802" s="51"/>
      <c r="I802" s="50"/>
      <c r="J802" s="53"/>
      <c r="K802" s="55" t="str">
        <f t="shared" si="391"/>
        <v/>
      </c>
      <c r="L802" s="50" t="str">
        <f t="shared" si="392"/>
        <v/>
      </c>
      <c r="M802" s="50" t="str">
        <f t="shared" si="393"/>
        <v/>
      </c>
      <c r="N802" s="72" t="str">
        <f t="shared" si="394"/>
        <v/>
      </c>
      <c r="O802" s="72" t="str">
        <f t="shared" si="395"/>
        <v/>
      </c>
      <c r="P802" s="51" t="str">
        <f t="shared" si="396"/>
        <v/>
      </c>
      <c r="Q802" s="21"/>
      <c r="R802" s="68" t="str">
        <f t="shared" si="397"/>
        <v/>
      </c>
      <c r="S802" s="51" t="str">
        <f t="shared" si="398"/>
        <v/>
      </c>
      <c r="T802" s="24"/>
      <c r="U802" s="7" t="str">
        <f t="shared" si="382"/>
        <v/>
      </c>
      <c r="V802" s="8" t="str">
        <f t="shared" si="399"/>
        <v/>
      </c>
      <c r="W802" s="21"/>
      <c r="X802" s="14" t="str">
        <f t="shared" si="383"/>
        <v/>
      </c>
      <c r="Y802" s="14" t="str">
        <f t="shared" si="400"/>
        <v/>
      </c>
      <c r="Z802" s="8" t="str">
        <f t="shared" si="401"/>
        <v/>
      </c>
      <c r="AA802" s="24"/>
      <c r="AB802" s="4" t="str">
        <f>IF(B802="","",COUNT(B$3:B802))</f>
        <v/>
      </c>
      <c r="AC802" s="4" t="str">
        <f>IF(C802="","",COUNT(C$3:C802))</f>
        <v/>
      </c>
      <c r="AD802" s="4" t="str">
        <f>IF(D802="","",COUNT(D$3:D802))</f>
        <v/>
      </c>
      <c r="AE802" s="22" t="str">
        <f>IF(E802="","",COUNTA($E$3:E802))</f>
        <v/>
      </c>
      <c r="AF802" s="60" t="str">
        <f>IF(B802="",IF(OR($C802&lt;&gt;"",$D802&lt;&gt;"",$E802&lt;&gt;"",$F802&lt;&gt;""),INDEX(AF$3:AF801,MATCH(MAX(AB$3:AB801),AB$3:AB801,0),0),""),B802)</f>
        <v/>
      </c>
      <c r="AG802" s="60" t="str">
        <f>IF(C802="",IF(OR($B802&lt;&gt;"",$D802&lt;&gt;"",$E802&lt;&gt;"",$F802&lt;&gt;""),INDEX(AG$3:AG801,MATCH(MAX(AC$3:AC801),AC$3:AC801,0),0),""),C802)</f>
        <v/>
      </c>
      <c r="AH802" s="60" t="str">
        <f>IF(D802="",IF(OR($B802&lt;&gt;"",$C802&lt;&gt;"",$E802&lt;&gt;"",$F802&lt;&gt;""),INDEX(AH$3:AH801,MATCH(MAX(AD$3:AD801),AD$3:AD801,0),0),""),D802)</f>
        <v/>
      </c>
      <c r="AI802" s="19" t="str">
        <f t="shared" si="402"/>
        <v/>
      </c>
      <c r="AJ802" s="22" t="str">
        <f>IF(AK802="","",$AK802&amp;"@"&amp;AL802&amp;IF(AL802="","","@"&amp;COUNTIF($AI$3:AI802,AL802)))</f>
        <v/>
      </c>
      <c r="AK802" s="45" t="str">
        <f t="shared" si="403"/>
        <v/>
      </c>
      <c r="AL802" s="5" t="str">
        <f>IF(AI802="",IF(AND(F802&lt;&gt;"",E802=""),INDEX($AI$3:AI801,MATCH(MAX($AE$3:AE801),$AE$3:AE801,0),0),""),AI802)</f>
        <v/>
      </c>
      <c r="AM802" s="22" t="str">
        <f>IF(入力!F802="","",IFERROR(INDEX(設定!$B$3:$B$100003,IFERROR(MATCH("*"&amp;$F802&amp;"*",設定!B$3:B$100003,0),MATCH("*"&amp;$F802&amp;"*",設定!C$3:C$100003,0)),0),入力!F802))&amp;""</f>
        <v/>
      </c>
      <c r="AN802" s="22" t="str">
        <f>IF(AM802="","",IFERROR(IF(入力!I802="",INDEX(設定!$D$3:$D$100003,MATCH("*"&amp;$AM802&amp;"*",設定!B$3:B$100003,0),0),I802),I802))&amp;""</f>
        <v/>
      </c>
      <c r="AO802" s="22" t="str">
        <f t="shared" si="404"/>
        <v/>
      </c>
      <c r="AP802" s="22" t="str">
        <f t="shared" si="405"/>
        <v/>
      </c>
      <c r="AQ802" s="22" t="str">
        <f>IF(AM802="","",IFERROR(IF(入力!H802="",INDEX(設定!$E$3:$X$100003,MATCH("*"&amp;$AM802&amp;"*",設定!B$3:B$100003,0),MATCH($AK802,設定!$E$1:$X$1,1)),H802),H802))</f>
        <v/>
      </c>
      <c r="AR802" s="23" t="str">
        <f t="shared" si="406"/>
        <v/>
      </c>
      <c r="AS802" s="23" t="str">
        <f>IF(AND(AR802&lt;&gt;"",COUNTIF($AJ$3:AJ802,AJ802)=1),SUMIF($AJ$3:$AR$100003,AJ802,$AR$3:$AR$100003),"")</f>
        <v/>
      </c>
      <c r="AT802" s="23" t="str">
        <f>IF(AND(COUNTIF($AK$3:AK802,AK802)=COUNTIF($AK$3:AK100802,AK802),AK802&lt;&gt;""),SUMIF($AK$3:AK802,AK802,$AR$3:AR802),"")</f>
        <v/>
      </c>
      <c r="AU802" s="125"/>
      <c r="AV802" s="22" t="str">
        <f>IF(COUNT(BA802:BF802)=6,MAX($AV$3:AV801)+1,"")</f>
        <v/>
      </c>
      <c r="AW802" s="22" t="str">
        <f>IF(AX802="","",RANK(AX802,$AX$3:$AX$100003,1)+COUNTIF($AX$3:AX802,AX802)-1)</f>
        <v/>
      </c>
      <c r="AX802" s="22" t="str">
        <f t="shared" si="384"/>
        <v/>
      </c>
      <c r="AY802" s="22" t="str">
        <f>IF(AL802="","",IF(COUNTIF($AL$3:AL802,AL802)=1,1+MAX($AY$3:AY801),INDEX($AY$3:AY801,MATCH(AL802,$AL$3:AL802,0),0)))</f>
        <v/>
      </c>
      <c r="AZ802" s="22" t="str">
        <f>IF(AM802="","",IF(COUNTIF($AM$3:AM802,AM802)=1,1+MAX($AZ$3:AZ801),INDEX($AZ$3:AZ801,MATCH(AM802,$AM$3:AM802,0),0)))</f>
        <v/>
      </c>
      <c r="BA802" s="79" t="str">
        <f t="shared" si="385"/>
        <v/>
      </c>
      <c r="BB802" s="79" t="str">
        <f t="shared" si="386"/>
        <v/>
      </c>
      <c r="BC802" s="22" t="str">
        <f>IF($AL802="","",IF(COUNTIF(AL802,"*"&amp;BC$1&amp;"*"),COUNTIF(AL$3:AL802,"*"&amp;BC$1&amp;"*"),""))</f>
        <v/>
      </c>
      <c r="BD802" s="22" t="str">
        <f>IF($AL802="","",IF(COUNTIF(AM802,"*"&amp;BD$1&amp;"*"),COUNTIF(AM$3:AM802,"*"&amp;BD$1&amp;"*"),""))</f>
        <v/>
      </c>
      <c r="BE802" s="22" t="str">
        <f>IF($AL802="","",IF(COUNTIF(AN802,"*"&amp;BE$1&amp;"*"),COUNTIF(AN$3:AN802,"*"&amp;BE$1&amp;"*"),""))</f>
        <v/>
      </c>
      <c r="BF802" s="22" t="str">
        <f>IF($AL802="","",IF(COUNTIF(AO802,"*"&amp;BF$1&amp;"*"),COUNTIF(AO$3:AO802,"*"&amp;BF$1&amp;"*"),""))</f>
        <v/>
      </c>
      <c r="BG802" s="83" t="str">
        <f t="shared" si="387"/>
        <v/>
      </c>
      <c r="BH802" s="22" t="str">
        <f t="shared" si="388"/>
        <v/>
      </c>
      <c r="BI802" s="22" t="str">
        <f t="shared" si="389"/>
        <v/>
      </c>
      <c r="BK802" s="22" t="str">
        <f>IF($BK$1&gt;=1+MAX($BK$3:BK801),1+MAX($BK$3:BK801),"")</f>
        <v/>
      </c>
      <c r="BL802" s="22" t="str">
        <f t="shared" si="408"/>
        <v/>
      </c>
      <c r="BM802" s="22" t="str">
        <f t="shared" si="408"/>
        <v/>
      </c>
      <c r="BN802" s="22" t="str">
        <f t="shared" si="408"/>
        <v/>
      </c>
      <c r="BO802" s="22" t="str">
        <f t="shared" si="408"/>
        <v/>
      </c>
      <c r="BP802" s="22" t="str">
        <f t="shared" si="408"/>
        <v/>
      </c>
      <c r="BQ802" s="22" t="str">
        <f t="shared" si="408"/>
        <v/>
      </c>
      <c r="BR802" s="22" t="str">
        <f t="shared" si="408"/>
        <v/>
      </c>
      <c r="BS802" s="22" t="str">
        <f t="shared" si="408"/>
        <v/>
      </c>
      <c r="BT802" s="22" t="str">
        <f t="shared" si="408"/>
        <v/>
      </c>
      <c r="BU802" s="22" t="str">
        <f t="shared" si="408"/>
        <v/>
      </c>
      <c r="BV802" s="22" t="str">
        <f t="shared" si="408"/>
        <v/>
      </c>
    </row>
    <row r="803" spans="2:74" ht="30" customHeight="1" x14ac:dyDescent="0.2">
      <c r="B803" s="75"/>
      <c r="C803" s="75"/>
      <c r="D803" s="77"/>
      <c r="E803" s="49"/>
      <c r="F803" s="49"/>
      <c r="G803" s="50"/>
      <c r="H803" s="51"/>
      <c r="I803" s="50"/>
      <c r="J803" s="53"/>
      <c r="K803" s="55" t="str">
        <f t="shared" si="391"/>
        <v/>
      </c>
      <c r="L803" s="50" t="str">
        <f t="shared" si="392"/>
        <v/>
      </c>
      <c r="M803" s="50" t="str">
        <f t="shared" si="393"/>
        <v/>
      </c>
      <c r="N803" s="72" t="str">
        <f t="shared" si="394"/>
        <v/>
      </c>
      <c r="O803" s="72" t="str">
        <f t="shared" si="395"/>
        <v/>
      </c>
      <c r="P803" s="51" t="str">
        <f t="shared" si="396"/>
        <v/>
      </c>
      <c r="Q803" s="21"/>
      <c r="R803" s="68" t="str">
        <f t="shared" si="397"/>
        <v/>
      </c>
      <c r="S803" s="51" t="str">
        <f t="shared" si="398"/>
        <v/>
      </c>
      <c r="T803" s="24"/>
      <c r="U803" s="7" t="str">
        <f t="shared" si="382"/>
        <v/>
      </c>
      <c r="V803" s="8" t="str">
        <f t="shared" si="399"/>
        <v/>
      </c>
      <c r="W803" s="21"/>
      <c r="X803" s="14" t="str">
        <f t="shared" si="383"/>
        <v/>
      </c>
      <c r="Y803" s="14" t="str">
        <f t="shared" si="400"/>
        <v/>
      </c>
      <c r="Z803" s="8" t="str">
        <f t="shared" si="401"/>
        <v/>
      </c>
      <c r="AA803" s="24"/>
      <c r="AB803" s="4" t="str">
        <f>IF(B803="","",COUNT(B$3:B803))</f>
        <v/>
      </c>
      <c r="AC803" s="4" t="str">
        <f>IF(C803="","",COUNT(C$3:C803))</f>
        <v/>
      </c>
      <c r="AD803" s="4" t="str">
        <f>IF(D803="","",COUNT(D$3:D803))</f>
        <v/>
      </c>
      <c r="AE803" s="22" t="str">
        <f>IF(E803="","",COUNTA($E$3:E803))</f>
        <v/>
      </c>
      <c r="AF803" s="60" t="str">
        <f>IF(B803="",IF(OR($C803&lt;&gt;"",$D803&lt;&gt;"",$E803&lt;&gt;"",$F803&lt;&gt;""),INDEX(AF$3:AF802,MATCH(MAX(AB$3:AB802),AB$3:AB802,0),0),""),B803)</f>
        <v/>
      </c>
      <c r="AG803" s="60" t="str">
        <f>IF(C803="",IF(OR($B803&lt;&gt;"",$D803&lt;&gt;"",$E803&lt;&gt;"",$F803&lt;&gt;""),INDEX(AG$3:AG802,MATCH(MAX(AC$3:AC802),AC$3:AC802,0),0),""),C803)</f>
        <v/>
      </c>
      <c r="AH803" s="60" t="str">
        <f>IF(D803="",IF(OR($B803&lt;&gt;"",$C803&lt;&gt;"",$E803&lt;&gt;"",$F803&lt;&gt;""),INDEX(AH$3:AH802,MATCH(MAX(AD$3:AD802),AD$3:AD802,0),0),""),D803)</f>
        <v/>
      </c>
      <c r="AI803" s="19" t="str">
        <f t="shared" si="402"/>
        <v/>
      </c>
      <c r="AJ803" s="22" t="str">
        <f>IF(AK803="","",$AK803&amp;"@"&amp;AL803&amp;IF(AL803="","","@"&amp;COUNTIF($AI$3:AI803,AL803)))</f>
        <v/>
      </c>
      <c r="AK803" s="45" t="str">
        <f t="shared" si="403"/>
        <v/>
      </c>
      <c r="AL803" s="5" t="str">
        <f>IF(AI803="",IF(AND(F803&lt;&gt;"",E803=""),INDEX($AI$3:AI802,MATCH(MAX($AE$3:AE802),$AE$3:AE802,0),0),""),AI803)</f>
        <v/>
      </c>
      <c r="AM803" s="22" t="str">
        <f>IF(入力!F803="","",IFERROR(INDEX(設定!$B$3:$B$100003,IFERROR(MATCH("*"&amp;$F803&amp;"*",設定!B$3:B$100003,0),MATCH("*"&amp;$F803&amp;"*",設定!C$3:C$100003,0)),0),入力!F803))&amp;""</f>
        <v/>
      </c>
      <c r="AN803" s="22" t="str">
        <f>IF(AM803="","",IFERROR(IF(入力!I803="",INDEX(設定!$D$3:$D$100003,MATCH("*"&amp;$AM803&amp;"*",設定!B$3:B$100003,0),0),I803),I803))&amp;""</f>
        <v/>
      </c>
      <c r="AO803" s="22" t="str">
        <f t="shared" si="404"/>
        <v/>
      </c>
      <c r="AP803" s="22" t="str">
        <f t="shared" si="405"/>
        <v/>
      </c>
      <c r="AQ803" s="22" t="str">
        <f>IF(AM803="","",IFERROR(IF(入力!H803="",INDEX(設定!$E$3:$X$100003,MATCH("*"&amp;$AM803&amp;"*",設定!B$3:B$100003,0),MATCH($AK803,設定!$E$1:$X$1,1)),H803),H803))</f>
        <v/>
      </c>
      <c r="AR803" s="23" t="str">
        <f t="shared" si="406"/>
        <v/>
      </c>
      <c r="AS803" s="23" t="str">
        <f>IF(AND(AR803&lt;&gt;"",COUNTIF($AJ$3:AJ803,AJ803)=1),SUMIF($AJ$3:$AR$100003,AJ803,$AR$3:$AR$100003),"")</f>
        <v/>
      </c>
      <c r="AT803" s="23" t="str">
        <f>IF(AND(COUNTIF($AK$3:AK803,AK803)=COUNTIF($AK$3:AK100803,AK803),AK803&lt;&gt;""),SUMIF($AK$3:AK803,AK803,$AR$3:AR803),"")</f>
        <v/>
      </c>
      <c r="AU803" s="125"/>
      <c r="AV803" s="22" t="str">
        <f>IF(COUNT(BA803:BF803)=6,MAX($AV$3:AV802)+1,"")</f>
        <v/>
      </c>
      <c r="AW803" s="22" t="str">
        <f>IF(AX803="","",RANK(AX803,$AX$3:$AX$100003,1)+COUNTIF($AX$3:AX803,AX803)-1)</f>
        <v/>
      </c>
      <c r="AX803" s="22" t="str">
        <f t="shared" si="384"/>
        <v/>
      </c>
      <c r="AY803" s="22" t="str">
        <f>IF(AL803="","",IF(COUNTIF($AL$3:AL803,AL803)=1,1+MAX($AY$3:AY802),INDEX($AY$3:AY802,MATCH(AL803,$AL$3:AL803,0),0)))</f>
        <v/>
      </c>
      <c r="AZ803" s="22" t="str">
        <f>IF(AM803="","",IF(COUNTIF($AM$3:AM803,AM803)=1,1+MAX($AZ$3:AZ802),INDEX($AZ$3:AZ802,MATCH(AM803,$AM$3:AM803,0),0)))</f>
        <v/>
      </c>
      <c r="BA803" s="79" t="str">
        <f t="shared" si="385"/>
        <v/>
      </c>
      <c r="BB803" s="79" t="str">
        <f t="shared" si="386"/>
        <v/>
      </c>
      <c r="BC803" s="22" t="str">
        <f>IF($AL803="","",IF(COUNTIF(AL803,"*"&amp;BC$1&amp;"*"),COUNTIF(AL$3:AL803,"*"&amp;BC$1&amp;"*"),""))</f>
        <v/>
      </c>
      <c r="BD803" s="22" t="str">
        <f>IF($AL803="","",IF(COUNTIF(AM803,"*"&amp;BD$1&amp;"*"),COUNTIF(AM$3:AM803,"*"&amp;BD$1&amp;"*"),""))</f>
        <v/>
      </c>
      <c r="BE803" s="22" t="str">
        <f>IF($AL803="","",IF(COUNTIF(AN803,"*"&amp;BE$1&amp;"*"),COUNTIF(AN$3:AN803,"*"&amp;BE$1&amp;"*"),""))</f>
        <v/>
      </c>
      <c r="BF803" s="22" t="str">
        <f>IF($AL803="","",IF(COUNTIF(AO803,"*"&amp;BF$1&amp;"*"),COUNTIF(AO$3:AO803,"*"&amp;BF$1&amp;"*"),""))</f>
        <v/>
      </c>
      <c r="BG803" s="83" t="str">
        <f t="shared" si="387"/>
        <v/>
      </c>
      <c r="BH803" s="22" t="str">
        <f t="shared" si="388"/>
        <v/>
      </c>
      <c r="BI803" s="22" t="str">
        <f t="shared" si="389"/>
        <v/>
      </c>
      <c r="BK803" s="22" t="str">
        <f>IF($BK$1&gt;=1+MAX($BK$3:BK802),1+MAX($BK$3:BK802),"")</f>
        <v/>
      </c>
      <c r="BL803" s="22" t="str">
        <f t="shared" ref="BL803:BV812" si="409">IFERROR(IF($BK803="","",INDEX($AF$3:$AR$100003,MATCH($BK803,INDEX($AV$3:$AW$100003,0,MATCH($BL$1,$AV$2:$AW$2,0)),0),MATCH(BL$2,$AF$2:$AR$2,0))),"")</f>
        <v/>
      </c>
      <c r="BM803" s="22" t="str">
        <f t="shared" si="409"/>
        <v/>
      </c>
      <c r="BN803" s="22" t="str">
        <f t="shared" si="409"/>
        <v/>
      </c>
      <c r="BO803" s="22" t="str">
        <f t="shared" si="409"/>
        <v/>
      </c>
      <c r="BP803" s="22" t="str">
        <f t="shared" si="409"/>
        <v/>
      </c>
      <c r="BQ803" s="22" t="str">
        <f t="shared" si="409"/>
        <v/>
      </c>
      <c r="BR803" s="22" t="str">
        <f t="shared" si="409"/>
        <v/>
      </c>
      <c r="BS803" s="22" t="str">
        <f t="shared" si="409"/>
        <v/>
      </c>
      <c r="BT803" s="22" t="str">
        <f t="shared" si="409"/>
        <v/>
      </c>
      <c r="BU803" s="22" t="str">
        <f t="shared" si="409"/>
        <v/>
      </c>
      <c r="BV803" s="22" t="str">
        <f t="shared" si="409"/>
        <v/>
      </c>
    </row>
    <row r="804" spans="2:74" ht="30" customHeight="1" x14ac:dyDescent="0.2">
      <c r="B804" s="75"/>
      <c r="C804" s="75"/>
      <c r="D804" s="77"/>
      <c r="E804" s="49"/>
      <c r="F804" s="49"/>
      <c r="G804" s="50"/>
      <c r="H804" s="51"/>
      <c r="I804" s="50"/>
      <c r="J804" s="53"/>
      <c r="K804" s="55" t="str">
        <f t="shared" si="391"/>
        <v/>
      </c>
      <c r="L804" s="50" t="str">
        <f t="shared" si="392"/>
        <v/>
      </c>
      <c r="M804" s="50" t="str">
        <f t="shared" si="393"/>
        <v/>
      </c>
      <c r="N804" s="72" t="str">
        <f t="shared" si="394"/>
        <v/>
      </c>
      <c r="O804" s="72" t="str">
        <f t="shared" si="395"/>
        <v/>
      </c>
      <c r="P804" s="51" t="str">
        <f t="shared" si="396"/>
        <v/>
      </c>
      <c r="Q804" s="21"/>
      <c r="R804" s="68" t="str">
        <f t="shared" si="397"/>
        <v/>
      </c>
      <c r="S804" s="51" t="str">
        <f t="shared" si="398"/>
        <v/>
      </c>
      <c r="T804" s="24"/>
      <c r="U804" s="7" t="str">
        <f t="shared" si="382"/>
        <v/>
      </c>
      <c r="V804" s="8" t="str">
        <f t="shared" si="399"/>
        <v/>
      </c>
      <c r="W804" s="21"/>
      <c r="X804" s="14" t="str">
        <f t="shared" si="383"/>
        <v/>
      </c>
      <c r="Y804" s="14" t="str">
        <f t="shared" si="400"/>
        <v/>
      </c>
      <c r="Z804" s="8" t="str">
        <f t="shared" si="401"/>
        <v/>
      </c>
      <c r="AA804" s="24"/>
      <c r="AB804" s="4" t="str">
        <f>IF(B804="","",COUNT(B$3:B804))</f>
        <v/>
      </c>
      <c r="AC804" s="4" t="str">
        <f>IF(C804="","",COUNT(C$3:C804))</f>
        <v/>
      </c>
      <c r="AD804" s="4" t="str">
        <f>IF(D804="","",COUNT(D$3:D804))</f>
        <v/>
      </c>
      <c r="AE804" s="22" t="str">
        <f>IF(E804="","",COUNTA($E$3:E804))</f>
        <v/>
      </c>
      <c r="AF804" s="60" t="str">
        <f>IF(B804="",IF(OR($C804&lt;&gt;"",$D804&lt;&gt;"",$E804&lt;&gt;"",$F804&lt;&gt;""),INDEX(AF$3:AF803,MATCH(MAX(AB$3:AB803),AB$3:AB803,0),0),""),B804)</f>
        <v/>
      </c>
      <c r="AG804" s="60" t="str">
        <f>IF(C804="",IF(OR($B804&lt;&gt;"",$D804&lt;&gt;"",$E804&lt;&gt;"",$F804&lt;&gt;""),INDEX(AG$3:AG803,MATCH(MAX(AC$3:AC803),AC$3:AC803,0),0),""),C804)</f>
        <v/>
      </c>
      <c r="AH804" s="60" t="str">
        <f>IF(D804="",IF(OR($B804&lt;&gt;"",$C804&lt;&gt;"",$E804&lt;&gt;"",$F804&lt;&gt;""),INDEX(AH$3:AH803,MATCH(MAX(AD$3:AD803),AD$3:AD803,0),0),""),D804)</f>
        <v/>
      </c>
      <c r="AI804" s="19" t="str">
        <f t="shared" si="402"/>
        <v/>
      </c>
      <c r="AJ804" s="22" t="str">
        <f>IF(AK804="","",$AK804&amp;"@"&amp;AL804&amp;IF(AL804="","","@"&amp;COUNTIF($AI$3:AI804,AL804)))</f>
        <v/>
      </c>
      <c r="AK804" s="45" t="str">
        <f t="shared" si="403"/>
        <v/>
      </c>
      <c r="AL804" s="5" t="str">
        <f>IF(AI804="",IF(AND(F804&lt;&gt;"",E804=""),INDEX($AI$3:AI803,MATCH(MAX($AE$3:AE803),$AE$3:AE803,0),0),""),AI804)</f>
        <v/>
      </c>
      <c r="AM804" s="22" t="str">
        <f>IF(入力!F804="","",IFERROR(INDEX(設定!$B$3:$B$100003,IFERROR(MATCH("*"&amp;$F804&amp;"*",設定!B$3:B$100003,0),MATCH("*"&amp;$F804&amp;"*",設定!C$3:C$100003,0)),0),入力!F804))&amp;""</f>
        <v/>
      </c>
      <c r="AN804" s="22" t="str">
        <f>IF(AM804="","",IFERROR(IF(入力!I804="",INDEX(設定!$D$3:$D$100003,MATCH("*"&amp;$AM804&amp;"*",設定!B$3:B$100003,0),0),I804),I804))&amp;""</f>
        <v/>
      </c>
      <c r="AO804" s="22" t="str">
        <f t="shared" si="404"/>
        <v/>
      </c>
      <c r="AP804" s="22" t="str">
        <f t="shared" si="405"/>
        <v/>
      </c>
      <c r="AQ804" s="22" t="str">
        <f>IF(AM804="","",IFERROR(IF(入力!H804="",INDEX(設定!$E$3:$X$100003,MATCH("*"&amp;$AM804&amp;"*",設定!B$3:B$100003,0),MATCH($AK804,設定!$E$1:$X$1,1)),H804),H804))</f>
        <v/>
      </c>
      <c r="AR804" s="23" t="str">
        <f t="shared" si="406"/>
        <v/>
      </c>
      <c r="AS804" s="23" t="str">
        <f>IF(AND(AR804&lt;&gt;"",COUNTIF($AJ$3:AJ804,AJ804)=1),SUMIF($AJ$3:$AR$100003,AJ804,$AR$3:$AR$100003),"")</f>
        <v/>
      </c>
      <c r="AT804" s="23" t="str">
        <f>IF(AND(COUNTIF($AK$3:AK804,AK804)=COUNTIF($AK$3:AK100804,AK804),AK804&lt;&gt;""),SUMIF($AK$3:AK804,AK804,$AR$3:AR804),"")</f>
        <v/>
      </c>
      <c r="AU804" s="125"/>
      <c r="AV804" s="22" t="str">
        <f>IF(COUNT(BA804:BF804)=6,MAX($AV$3:AV803)+1,"")</f>
        <v/>
      </c>
      <c r="AW804" s="22" t="str">
        <f>IF(AX804="","",RANK(AX804,$AX$3:$AX$100003,1)+COUNTIF($AX$3:AX804,AX804)-1)</f>
        <v/>
      </c>
      <c r="AX804" s="22" t="str">
        <f t="shared" si="384"/>
        <v/>
      </c>
      <c r="AY804" s="22" t="str">
        <f>IF(AL804="","",IF(COUNTIF($AL$3:AL804,AL804)=1,1+MAX($AY$3:AY803),INDEX($AY$3:AY803,MATCH(AL804,$AL$3:AL804,0),0)))</f>
        <v/>
      </c>
      <c r="AZ804" s="22" t="str">
        <f>IF(AM804="","",IF(COUNTIF($AM$3:AM804,AM804)=1,1+MAX($AZ$3:AZ803),INDEX($AZ$3:AZ803,MATCH(AM804,$AM$3:AM804,0),0)))</f>
        <v/>
      </c>
      <c r="BA804" s="79" t="str">
        <f t="shared" si="385"/>
        <v/>
      </c>
      <c r="BB804" s="79" t="str">
        <f t="shared" si="386"/>
        <v/>
      </c>
      <c r="BC804" s="22" t="str">
        <f>IF($AL804="","",IF(COUNTIF(AL804,"*"&amp;BC$1&amp;"*"),COUNTIF(AL$3:AL804,"*"&amp;BC$1&amp;"*"),""))</f>
        <v/>
      </c>
      <c r="BD804" s="22" t="str">
        <f>IF($AL804="","",IF(COUNTIF(AM804,"*"&amp;BD$1&amp;"*"),COUNTIF(AM$3:AM804,"*"&amp;BD$1&amp;"*"),""))</f>
        <v/>
      </c>
      <c r="BE804" s="22" t="str">
        <f>IF($AL804="","",IF(COUNTIF(AN804,"*"&amp;BE$1&amp;"*"),COUNTIF(AN$3:AN804,"*"&amp;BE$1&amp;"*"),""))</f>
        <v/>
      </c>
      <c r="BF804" s="22" t="str">
        <f>IF($AL804="","",IF(COUNTIF(AO804,"*"&amp;BF$1&amp;"*"),COUNTIF(AO$3:AO804,"*"&amp;BF$1&amp;"*"),""))</f>
        <v/>
      </c>
      <c r="BG804" s="83" t="str">
        <f t="shared" si="387"/>
        <v/>
      </c>
      <c r="BH804" s="22" t="str">
        <f t="shared" si="388"/>
        <v/>
      </c>
      <c r="BI804" s="22" t="str">
        <f t="shared" si="389"/>
        <v/>
      </c>
      <c r="BK804" s="22" t="str">
        <f>IF($BK$1&gt;=1+MAX($BK$3:BK803),1+MAX($BK$3:BK803),"")</f>
        <v/>
      </c>
      <c r="BL804" s="22" t="str">
        <f t="shared" si="409"/>
        <v/>
      </c>
      <c r="BM804" s="22" t="str">
        <f t="shared" si="409"/>
        <v/>
      </c>
      <c r="BN804" s="22" t="str">
        <f t="shared" si="409"/>
        <v/>
      </c>
      <c r="BO804" s="22" t="str">
        <f t="shared" si="409"/>
        <v/>
      </c>
      <c r="BP804" s="22" t="str">
        <f t="shared" si="409"/>
        <v/>
      </c>
      <c r="BQ804" s="22" t="str">
        <f t="shared" si="409"/>
        <v/>
      </c>
      <c r="BR804" s="22" t="str">
        <f t="shared" si="409"/>
        <v/>
      </c>
      <c r="BS804" s="22" t="str">
        <f t="shared" si="409"/>
        <v/>
      </c>
      <c r="BT804" s="22" t="str">
        <f t="shared" si="409"/>
        <v/>
      </c>
      <c r="BU804" s="22" t="str">
        <f t="shared" si="409"/>
        <v/>
      </c>
      <c r="BV804" s="22" t="str">
        <f t="shared" si="409"/>
        <v/>
      </c>
    </row>
    <row r="805" spans="2:74" ht="30" customHeight="1" x14ac:dyDescent="0.2">
      <c r="B805" s="75"/>
      <c r="C805" s="75"/>
      <c r="D805" s="77"/>
      <c r="E805" s="49"/>
      <c r="F805" s="49"/>
      <c r="G805" s="50"/>
      <c r="H805" s="51"/>
      <c r="I805" s="50"/>
      <c r="J805" s="53"/>
      <c r="K805" s="55" t="str">
        <f t="shared" si="391"/>
        <v/>
      </c>
      <c r="L805" s="50" t="str">
        <f t="shared" si="392"/>
        <v/>
      </c>
      <c r="M805" s="50" t="str">
        <f t="shared" si="393"/>
        <v/>
      </c>
      <c r="N805" s="72" t="str">
        <f t="shared" si="394"/>
        <v/>
      </c>
      <c r="O805" s="72" t="str">
        <f t="shared" si="395"/>
        <v/>
      </c>
      <c r="P805" s="51" t="str">
        <f t="shared" si="396"/>
        <v/>
      </c>
      <c r="Q805" s="21"/>
      <c r="R805" s="68" t="str">
        <f t="shared" si="397"/>
        <v/>
      </c>
      <c r="S805" s="51" t="str">
        <f t="shared" si="398"/>
        <v/>
      </c>
      <c r="T805" s="24"/>
      <c r="U805" s="7" t="str">
        <f t="shared" si="382"/>
        <v/>
      </c>
      <c r="V805" s="8" t="str">
        <f t="shared" si="399"/>
        <v/>
      </c>
      <c r="W805" s="21"/>
      <c r="X805" s="14" t="str">
        <f t="shared" si="383"/>
        <v/>
      </c>
      <c r="Y805" s="14" t="str">
        <f t="shared" si="400"/>
        <v/>
      </c>
      <c r="Z805" s="8" t="str">
        <f t="shared" si="401"/>
        <v/>
      </c>
      <c r="AA805" s="24"/>
      <c r="AB805" s="4" t="str">
        <f>IF(B805="","",COUNT(B$3:B805))</f>
        <v/>
      </c>
      <c r="AC805" s="4" t="str">
        <f>IF(C805="","",COUNT(C$3:C805))</f>
        <v/>
      </c>
      <c r="AD805" s="4" t="str">
        <f>IF(D805="","",COUNT(D$3:D805))</f>
        <v/>
      </c>
      <c r="AE805" s="22" t="str">
        <f>IF(E805="","",COUNTA($E$3:E805))</f>
        <v/>
      </c>
      <c r="AF805" s="60" t="str">
        <f>IF(B805="",IF(OR($C805&lt;&gt;"",$D805&lt;&gt;"",$E805&lt;&gt;"",$F805&lt;&gt;""),INDEX(AF$3:AF804,MATCH(MAX(AB$3:AB804),AB$3:AB804,0),0),""),B805)</f>
        <v/>
      </c>
      <c r="AG805" s="60" t="str">
        <f>IF(C805="",IF(OR($B805&lt;&gt;"",$D805&lt;&gt;"",$E805&lt;&gt;"",$F805&lt;&gt;""),INDEX(AG$3:AG804,MATCH(MAX(AC$3:AC804),AC$3:AC804,0),0),""),C805)</f>
        <v/>
      </c>
      <c r="AH805" s="60" t="str">
        <f>IF(D805="",IF(OR($B805&lt;&gt;"",$C805&lt;&gt;"",$E805&lt;&gt;"",$F805&lt;&gt;""),INDEX(AH$3:AH804,MATCH(MAX(AD$3:AD804),AD$3:AD804,0),0),""),D805)</f>
        <v/>
      </c>
      <c r="AI805" s="19" t="str">
        <f t="shared" si="402"/>
        <v/>
      </c>
      <c r="AJ805" s="22" t="str">
        <f>IF(AK805="","",$AK805&amp;"@"&amp;AL805&amp;IF(AL805="","","@"&amp;COUNTIF($AI$3:AI805,AL805)))</f>
        <v/>
      </c>
      <c r="AK805" s="45" t="str">
        <f t="shared" si="403"/>
        <v/>
      </c>
      <c r="AL805" s="5" t="str">
        <f>IF(AI805="",IF(AND(F805&lt;&gt;"",E805=""),INDEX($AI$3:AI804,MATCH(MAX($AE$3:AE804),$AE$3:AE804,0),0),""),AI805)</f>
        <v/>
      </c>
      <c r="AM805" s="22" t="str">
        <f>IF(入力!F805="","",IFERROR(INDEX(設定!$B$3:$B$100003,IFERROR(MATCH("*"&amp;$F805&amp;"*",設定!B$3:B$100003,0),MATCH("*"&amp;$F805&amp;"*",設定!C$3:C$100003,0)),0),入力!F805))&amp;""</f>
        <v/>
      </c>
      <c r="AN805" s="22" t="str">
        <f>IF(AM805="","",IFERROR(IF(入力!I805="",INDEX(設定!$D$3:$D$100003,MATCH("*"&amp;$AM805&amp;"*",設定!B$3:B$100003,0),0),I805),I805))&amp;""</f>
        <v/>
      </c>
      <c r="AO805" s="22" t="str">
        <f t="shared" si="404"/>
        <v/>
      </c>
      <c r="AP805" s="22" t="str">
        <f t="shared" si="405"/>
        <v/>
      </c>
      <c r="AQ805" s="22" t="str">
        <f>IF(AM805="","",IFERROR(IF(入力!H805="",INDEX(設定!$E$3:$X$100003,MATCH("*"&amp;$AM805&amp;"*",設定!B$3:B$100003,0),MATCH($AK805,設定!$E$1:$X$1,1)),H805),H805))</f>
        <v/>
      </c>
      <c r="AR805" s="23" t="str">
        <f t="shared" si="406"/>
        <v/>
      </c>
      <c r="AS805" s="23" t="str">
        <f>IF(AND(AR805&lt;&gt;"",COUNTIF($AJ$3:AJ805,AJ805)=1),SUMIF($AJ$3:$AR$100003,AJ805,$AR$3:$AR$100003),"")</f>
        <v/>
      </c>
      <c r="AT805" s="23" t="str">
        <f>IF(AND(COUNTIF($AK$3:AK805,AK805)=COUNTIF($AK$3:AK100805,AK805),AK805&lt;&gt;""),SUMIF($AK$3:AK805,AK805,$AR$3:AR805),"")</f>
        <v/>
      </c>
      <c r="AU805" s="125"/>
      <c r="AV805" s="22" t="str">
        <f>IF(COUNT(BA805:BF805)=6,MAX($AV$3:AV804)+1,"")</f>
        <v/>
      </c>
      <c r="AW805" s="22" t="str">
        <f>IF(AX805="","",RANK(AX805,$AX$3:$AX$100003,1)+COUNTIF($AX$3:AX805,AX805)-1)</f>
        <v/>
      </c>
      <c r="AX805" s="22" t="str">
        <f t="shared" si="384"/>
        <v/>
      </c>
      <c r="AY805" s="22" t="str">
        <f>IF(AL805="","",IF(COUNTIF($AL$3:AL805,AL805)=1,1+MAX($AY$3:AY804),INDEX($AY$3:AY804,MATCH(AL805,$AL$3:AL805,0),0)))</f>
        <v/>
      </c>
      <c r="AZ805" s="22" t="str">
        <f>IF(AM805="","",IF(COUNTIF($AM$3:AM805,AM805)=1,1+MAX($AZ$3:AZ804),INDEX($AZ$3:AZ804,MATCH(AM805,$AM$3:AM805,0),0)))</f>
        <v/>
      </c>
      <c r="BA805" s="79" t="str">
        <f t="shared" si="385"/>
        <v/>
      </c>
      <c r="BB805" s="79" t="str">
        <f t="shared" si="386"/>
        <v/>
      </c>
      <c r="BC805" s="22" t="str">
        <f>IF($AL805="","",IF(COUNTIF(AL805,"*"&amp;BC$1&amp;"*"),COUNTIF(AL$3:AL805,"*"&amp;BC$1&amp;"*"),""))</f>
        <v/>
      </c>
      <c r="BD805" s="22" t="str">
        <f>IF($AL805="","",IF(COUNTIF(AM805,"*"&amp;BD$1&amp;"*"),COUNTIF(AM$3:AM805,"*"&amp;BD$1&amp;"*"),""))</f>
        <v/>
      </c>
      <c r="BE805" s="22" t="str">
        <f>IF($AL805="","",IF(COUNTIF(AN805,"*"&amp;BE$1&amp;"*"),COUNTIF(AN$3:AN805,"*"&amp;BE$1&amp;"*"),""))</f>
        <v/>
      </c>
      <c r="BF805" s="22" t="str">
        <f>IF($AL805="","",IF(COUNTIF(AO805,"*"&amp;BF$1&amp;"*"),COUNTIF(AO$3:AO805,"*"&amp;BF$1&amp;"*"),""))</f>
        <v/>
      </c>
      <c r="BG805" s="83" t="str">
        <f t="shared" si="387"/>
        <v/>
      </c>
      <c r="BH805" s="22" t="str">
        <f t="shared" si="388"/>
        <v/>
      </c>
      <c r="BI805" s="22" t="str">
        <f t="shared" si="389"/>
        <v/>
      </c>
      <c r="BK805" s="22" t="str">
        <f>IF($BK$1&gt;=1+MAX($BK$3:BK804),1+MAX($BK$3:BK804),"")</f>
        <v/>
      </c>
      <c r="BL805" s="22" t="str">
        <f t="shared" si="409"/>
        <v/>
      </c>
      <c r="BM805" s="22" t="str">
        <f t="shared" si="409"/>
        <v/>
      </c>
      <c r="BN805" s="22" t="str">
        <f t="shared" si="409"/>
        <v/>
      </c>
      <c r="BO805" s="22" t="str">
        <f t="shared" si="409"/>
        <v/>
      </c>
      <c r="BP805" s="22" t="str">
        <f t="shared" si="409"/>
        <v/>
      </c>
      <c r="BQ805" s="22" t="str">
        <f t="shared" si="409"/>
        <v/>
      </c>
      <c r="BR805" s="22" t="str">
        <f t="shared" si="409"/>
        <v/>
      </c>
      <c r="BS805" s="22" t="str">
        <f t="shared" si="409"/>
        <v/>
      </c>
      <c r="BT805" s="22" t="str">
        <f t="shared" si="409"/>
        <v/>
      </c>
      <c r="BU805" s="22" t="str">
        <f t="shared" si="409"/>
        <v/>
      </c>
      <c r="BV805" s="22" t="str">
        <f t="shared" si="409"/>
        <v/>
      </c>
    </row>
    <row r="806" spans="2:74" ht="30" customHeight="1" x14ac:dyDescent="0.2">
      <c r="B806" s="75"/>
      <c r="C806" s="75"/>
      <c r="D806" s="77"/>
      <c r="E806" s="49"/>
      <c r="F806" s="49"/>
      <c r="G806" s="50"/>
      <c r="H806" s="51"/>
      <c r="I806" s="50"/>
      <c r="J806" s="53"/>
      <c r="K806" s="55" t="str">
        <f t="shared" si="391"/>
        <v/>
      </c>
      <c r="L806" s="50" t="str">
        <f t="shared" si="392"/>
        <v/>
      </c>
      <c r="M806" s="50" t="str">
        <f t="shared" si="393"/>
        <v/>
      </c>
      <c r="N806" s="72" t="str">
        <f t="shared" si="394"/>
        <v/>
      </c>
      <c r="O806" s="72" t="str">
        <f t="shared" si="395"/>
        <v/>
      </c>
      <c r="P806" s="51" t="str">
        <f t="shared" si="396"/>
        <v/>
      </c>
      <c r="Q806" s="21"/>
      <c r="R806" s="68" t="str">
        <f t="shared" si="397"/>
        <v/>
      </c>
      <c r="S806" s="51" t="str">
        <f t="shared" si="398"/>
        <v/>
      </c>
      <c r="T806" s="24"/>
      <c r="U806" s="7" t="str">
        <f t="shared" si="382"/>
        <v/>
      </c>
      <c r="V806" s="8" t="str">
        <f t="shared" si="399"/>
        <v/>
      </c>
      <c r="W806" s="21"/>
      <c r="X806" s="14" t="str">
        <f t="shared" si="383"/>
        <v/>
      </c>
      <c r="Y806" s="14" t="str">
        <f t="shared" si="400"/>
        <v/>
      </c>
      <c r="Z806" s="8" t="str">
        <f t="shared" si="401"/>
        <v/>
      </c>
      <c r="AA806" s="24"/>
      <c r="AB806" s="4" t="str">
        <f>IF(B806="","",COUNT(B$3:B806))</f>
        <v/>
      </c>
      <c r="AC806" s="4" t="str">
        <f>IF(C806="","",COUNT(C$3:C806))</f>
        <v/>
      </c>
      <c r="AD806" s="4" t="str">
        <f>IF(D806="","",COUNT(D$3:D806))</f>
        <v/>
      </c>
      <c r="AE806" s="22" t="str">
        <f>IF(E806="","",COUNTA($E$3:E806))</f>
        <v/>
      </c>
      <c r="AF806" s="60" t="str">
        <f>IF(B806="",IF(OR($C806&lt;&gt;"",$D806&lt;&gt;"",$E806&lt;&gt;"",$F806&lt;&gt;""),INDEX(AF$3:AF805,MATCH(MAX(AB$3:AB805),AB$3:AB805,0),0),""),B806)</f>
        <v/>
      </c>
      <c r="AG806" s="60" t="str">
        <f>IF(C806="",IF(OR($B806&lt;&gt;"",$D806&lt;&gt;"",$E806&lt;&gt;"",$F806&lt;&gt;""),INDEX(AG$3:AG805,MATCH(MAX(AC$3:AC805),AC$3:AC805,0),0),""),C806)</f>
        <v/>
      </c>
      <c r="AH806" s="60" t="str">
        <f>IF(D806="",IF(OR($B806&lt;&gt;"",$C806&lt;&gt;"",$E806&lt;&gt;"",$F806&lt;&gt;""),INDEX(AH$3:AH805,MATCH(MAX(AD$3:AD805),AD$3:AD805,0),0),""),D806)</f>
        <v/>
      </c>
      <c r="AI806" s="19" t="str">
        <f t="shared" si="402"/>
        <v/>
      </c>
      <c r="AJ806" s="22" t="str">
        <f>IF(AK806="","",$AK806&amp;"@"&amp;AL806&amp;IF(AL806="","","@"&amp;COUNTIF($AI$3:AI806,AL806)))</f>
        <v/>
      </c>
      <c r="AK806" s="45" t="str">
        <f t="shared" si="403"/>
        <v/>
      </c>
      <c r="AL806" s="5" t="str">
        <f>IF(AI806="",IF(AND(F806&lt;&gt;"",E806=""),INDEX($AI$3:AI805,MATCH(MAX($AE$3:AE805),$AE$3:AE805,0),0),""),AI806)</f>
        <v/>
      </c>
      <c r="AM806" s="22" t="str">
        <f>IF(入力!F806="","",IFERROR(INDEX(設定!$B$3:$B$100003,IFERROR(MATCH("*"&amp;$F806&amp;"*",設定!B$3:B$100003,0),MATCH("*"&amp;$F806&amp;"*",設定!C$3:C$100003,0)),0),入力!F806))&amp;""</f>
        <v/>
      </c>
      <c r="AN806" s="22" t="str">
        <f>IF(AM806="","",IFERROR(IF(入力!I806="",INDEX(設定!$D$3:$D$100003,MATCH("*"&amp;$AM806&amp;"*",設定!B$3:B$100003,0),0),I806),I806))&amp;""</f>
        <v/>
      </c>
      <c r="AO806" s="22" t="str">
        <f t="shared" si="404"/>
        <v/>
      </c>
      <c r="AP806" s="22" t="str">
        <f t="shared" si="405"/>
        <v/>
      </c>
      <c r="AQ806" s="22" t="str">
        <f>IF(AM806="","",IFERROR(IF(入力!H806="",INDEX(設定!$E$3:$X$100003,MATCH("*"&amp;$AM806&amp;"*",設定!B$3:B$100003,0),MATCH($AK806,設定!$E$1:$X$1,1)),H806),H806))</f>
        <v/>
      </c>
      <c r="AR806" s="23" t="str">
        <f t="shared" si="406"/>
        <v/>
      </c>
      <c r="AS806" s="23" t="str">
        <f>IF(AND(AR806&lt;&gt;"",COUNTIF($AJ$3:AJ806,AJ806)=1),SUMIF($AJ$3:$AR$100003,AJ806,$AR$3:$AR$100003),"")</f>
        <v/>
      </c>
      <c r="AT806" s="23" t="str">
        <f>IF(AND(COUNTIF($AK$3:AK806,AK806)=COUNTIF($AK$3:AK100806,AK806),AK806&lt;&gt;""),SUMIF($AK$3:AK806,AK806,$AR$3:AR806),"")</f>
        <v/>
      </c>
      <c r="AU806" s="125"/>
      <c r="AV806" s="22" t="str">
        <f>IF(COUNT(BA806:BF806)=6,MAX($AV$3:AV805)+1,"")</f>
        <v/>
      </c>
      <c r="AW806" s="22" t="str">
        <f>IF(AX806="","",RANK(AX806,$AX$3:$AX$100003,1)+COUNTIF($AX$3:AX806,AX806)-1)</f>
        <v/>
      </c>
      <c r="AX806" s="22" t="str">
        <f t="shared" si="384"/>
        <v/>
      </c>
      <c r="AY806" s="22" t="str">
        <f>IF(AL806="","",IF(COUNTIF($AL$3:AL806,AL806)=1,1+MAX($AY$3:AY805),INDEX($AY$3:AY805,MATCH(AL806,$AL$3:AL806,0),0)))</f>
        <v/>
      </c>
      <c r="AZ806" s="22" t="str">
        <f>IF(AM806="","",IF(COUNTIF($AM$3:AM806,AM806)=1,1+MAX($AZ$3:AZ805),INDEX($AZ$3:AZ805,MATCH(AM806,$AM$3:AM806,0),0)))</f>
        <v/>
      </c>
      <c r="BA806" s="79" t="str">
        <f t="shared" si="385"/>
        <v/>
      </c>
      <c r="BB806" s="79" t="str">
        <f t="shared" si="386"/>
        <v/>
      </c>
      <c r="BC806" s="22" t="str">
        <f>IF($AL806="","",IF(COUNTIF(AL806,"*"&amp;BC$1&amp;"*"),COUNTIF(AL$3:AL806,"*"&amp;BC$1&amp;"*"),""))</f>
        <v/>
      </c>
      <c r="BD806" s="22" t="str">
        <f>IF($AL806="","",IF(COUNTIF(AM806,"*"&amp;BD$1&amp;"*"),COUNTIF(AM$3:AM806,"*"&amp;BD$1&amp;"*"),""))</f>
        <v/>
      </c>
      <c r="BE806" s="22" t="str">
        <f>IF($AL806="","",IF(COUNTIF(AN806,"*"&amp;BE$1&amp;"*"),COUNTIF(AN$3:AN806,"*"&amp;BE$1&amp;"*"),""))</f>
        <v/>
      </c>
      <c r="BF806" s="22" t="str">
        <f>IF($AL806="","",IF(COUNTIF(AO806,"*"&amp;BF$1&amp;"*"),COUNTIF(AO$3:AO806,"*"&amp;BF$1&amp;"*"),""))</f>
        <v/>
      </c>
      <c r="BG806" s="83" t="str">
        <f t="shared" si="387"/>
        <v/>
      </c>
      <c r="BH806" s="22" t="str">
        <f t="shared" si="388"/>
        <v/>
      </c>
      <c r="BI806" s="22" t="str">
        <f t="shared" si="389"/>
        <v/>
      </c>
      <c r="BK806" s="22" t="str">
        <f>IF($BK$1&gt;=1+MAX($BK$3:BK805),1+MAX($BK$3:BK805),"")</f>
        <v/>
      </c>
      <c r="BL806" s="22" t="str">
        <f t="shared" si="409"/>
        <v/>
      </c>
      <c r="BM806" s="22" t="str">
        <f t="shared" si="409"/>
        <v/>
      </c>
      <c r="BN806" s="22" t="str">
        <f t="shared" si="409"/>
        <v/>
      </c>
      <c r="BO806" s="22" t="str">
        <f t="shared" si="409"/>
        <v/>
      </c>
      <c r="BP806" s="22" t="str">
        <f t="shared" si="409"/>
        <v/>
      </c>
      <c r="BQ806" s="22" t="str">
        <f t="shared" si="409"/>
        <v/>
      </c>
      <c r="BR806" s="22" t="str">
        <f t="shared" si="409"/>
        <v/>
      </c>
      <c r="BS806" s="22" t="str">
        <f t="shared" si="409"/>
        <v/>
      </c>
      <c r="BT806" s="22" t="str">
        <f t="shared" si="409"/>
        <v/>
      </c>
      <c r="BU806" s="22" t="str">
        <f t="shared" si="409"/>
        <v/>
      </c>
      <c r="BV806" s="22" t="str">
        <f t="shared" si="409"/>
        <v/>
      </c>
    </row>
    <row r="807" spans="2:74" ht="30" customHeight="1" x14ac:dyDescent="0.2">
      <c r="B807" s="75"/>
      <c r="C807" s="75"/>
      <c r="D807" s="77"/>
      <c r="E807" s="49"/>
      <c r="F807" s="49"/>
      <c r="G807" s="50"/>
      <c r="H807" s="51"/>
      <c r="I807" s="50"/>
      <c r="J807" s="53"/>
      <c r="K807" s="55" t="str">
        <f t="shared" si="391"/>
        <v/>
      </c>
      <c r="L807" s="50" t="str">
        <f t="shared" si="392"/>
        <v/>
      </c>
      <c r="M807" s="50" t="str">
        <f t="shared" si="393"/>
        <v/>
      </c>
      <c r="N807" s="72" t="str">
        <f t="shared" si="394"/>
        <v/>
      </c>
      <c r="O807" s="72" t="str">
        <f t="shared" si="395"/>
        <v/>
      </c>
      <c r="P807" s="51" t="str">
        <f t="shared" si="396"/>
        <v/>
      </c>
      <c r="Q807" s="21"/>
      <c r="R807" s="68" t="str">
        <f t="shared" si="397"/>
        <v/>
      </c>
      <c r="S807" s="51" t="str">
        <f t="shared" si="398"/>
        <v/>
      </c>
      <c r="T807" s="24"/>
      <c r="U807" s="7" t="str">
        <f t="shared" si="382"/>
        <v/>
      </c>
      <c r="V807" s="8" t="str">
        <f t="shared" si="399"/>
        <v/>
      </c>
      <c r="W807" s="21"/>
      <c r="X807" s="14" t="str">
        <f t="shared" si="383"/>
        <v/>
      </c>
      <c r="Y807" s="14" t="str">
        <f t="shared" si="400"/>
        <v/>
      </c>
      <c r="Z807" s="8" t="str">
        <f t="shared" si="401"/>
        <v/>
      </c>
      <c r="AA807" s="24"/>
      <c r="AB807" s="4" t="str">
        <f>IF(B807="","",COUNT(B$3:B807))</f>
        <v/>
      </c>
      <c r="AC807" s="4" t="str">
        <f>IF(C807="","",COUNT(C$3:C807))</f>
        <v/>
      </c>
      <c r="AD807" s="4" t="str">
        <f>IF(D807="","",COUNT(D$3:D807))</f>
        <v/>
      </c>
      <c r="AE807" s="22" t="str">
        <f>IF(E807="","",COUNTA($E$3:E807))</f>
        <v/>
      </c>
      <c r="AF807" s="60" t="str">
        <f>IF(B807="",IF(OR($C807&lt;&gt;"",$D807&lt;&gt;"",$E807&lt;&gt;"",$F807&lt;&gt;""),INDEX(AF$3:AF806,MATCH(MAX(AB$3:AB806),AB$3:AB806,0),0),""),B807)</f>
        <v/>
      </c>
      <c r="AG807" s="60" t="str">
        <f>IF(C807="",IF(OR($B807&lt;&gt;"",$D807&lt;&gt;"",$E807&lt;&gt;"",$F807&lt;&gt;""),INDEX(AG$3:AG806,MATCH(MAX(AC$3:AC806),AC$3:AC806,0),0),""),C807)</f>
        <v/>
      </c>
      <c r="AH807" s="60" t="str">
        <f>IF(D807="",IF(OR($B807&lt;&gt;"",$C807&lt;&gt;"",$E807&lt;&gt;"",$F807&lt;&gt;""),INDEX(AH$3:AH806,MATCH(MAX(AD$3:AD806),AD$3:AD806,0),0),""),D807)</f>
        <v/>
      </c>
      <c r="AI807" s="19" t="str">
        <f t="shared" si="402"/>
        <v/>
      </c>
      <c r="AJ807" s="22" t="str">
        <f>IF(AK807="","",$AK807&amp;"@"&amp;AL807&amp;IF(AL807="","","@"&amp;COUNTIF($AI$3:AI807,AL807)))</f>
        <v/>
      </c>
      <c r="AK807" s="45" t="str">
        <f t="shared" si="403"/>
        <v/>
      </c>
      <c r="AL807" s="5" t="str">
        <f>IF(AI807="",IF(AND(F807&lt;&gt;"",E807=""),INDEX($AI$3:AI806,MATCH(MAX($AE$3:AE806),$AE$3:AE806,0),0),""),AI807)</f>
        <v/>
      </c>
      <c r="AM807" s="22" t="str">
        <f>IF(入力!F807="","",IFERROR(INDEX(設定!$B$3:$B$100003,IFERROR(MATCH("*"&amp;$F807&amp;"*",設定!B$3:B$100003,0),MATCH("*"&amp;$F807&amp;"*",設定!C$3:C$100003,0)),0),入力!F807))&amp;""</f>
        <v/>
      </c>
      <c r="AN807" s="22" t="str">
        <f>IF(AM807="","",IFERROR(IF(入力!I807="",INDEX(設定!$D$3:$D$100003,MATCH("*"&amp;$AM807&amp;"*",設定!B$3:B$100003,0),0),I807),I807))&amp;""</f>
        <v/>
      </c>
      <c r="AO807" s="22" t="str">
        <f t="shared" si="404"/>
        <v/>
      </c>
      <c r="AP807" s="22" t="str">
        <f t="shared" si="405"/>
        <v/>
      </c>
      <c r="AQ807" s="22" t="str">
        <f>IF(AM807="","",IFERROR(IF(入力!H807="",INDEX(設定!$E$3:$X$100003,MATCH("*"&amp;$AM807&amp;"*",設定!B$3:B$100003,0),MATCH($AK807,設定!$E$1:$X$1,1)),H807),H807))</f>
        <v/>
      </c>
      <c r="AR807" s="23" t="str">
        <f t="shared" si="406"/>
        <v/>
      </c>
      <c r="AS807" s="23" t="str">
        <f>IF(AND(AR807&lt;&gt;"",COUNTIF($AJ$3:AJ807,AJ807)=1),SUMIF($AJ$3:$AR$100003,AJ807,$AR$3:$AR$100003),"")</f>
        <v/>
      </c>
      <c r="AT807" s="23" t="str">
        <f>IF(AND(COUNTIF($AK$3:AK807,AK807)=COUNTIF($AK$3:AK100807,AK807),AK807&lt;&gt;""),SUMIF($AK$3:AK807,AK807,$AR$3:AR807),"")</f>
        <v/>
      </c>
      <c r="AU807" s="125"/>
      <c r="AV807" s="22" t="str">
        <f>IF(COUNT(BA807:BF807)=6,MAX($AV$3:AV806)+1,"")</f>
        <v/>
      </c>
      <c r="AW807" s="22" t="str">
        <f>IF(AX807="","",RANK(AX807,$AX$3:$AX$100003,1)+COUNTIF($AX$3:AX807,AX807)-1)</f>
        <v/>
      </c>
      <c r="AX807" s="22" t="str">
        <f t="shared" si="384"/>
        <v/>
      </c>
      <c r="AY807" s="22" t="str">
        <f>IF(AL807="","",IF(COUNTIF($AL$3:AL807,AL807)=1,1+MAX($AY$3:AY806),INDEX($AY$3:AY806,MATCH(AL807,$AL$3:AL807,0),0)))</f>
        <v/>
      </c>
      <c r="AZ807" s="22" t="str">
        <f>IF(AM807="","",IF(COUNTIF($AM$3:AM807,AM807)=1,1+MAX($AZ$3:AZ806),INDEX($AZ$3:AZ806,MATCH(AM807,$AM$3:AM807,0),0)))</f>
        <v/>
      </c>
      <c r="BA807" s="79" t="str">
        <f t="shared" si="385"/>
        <v/>
      </c>
      <c r="BB807" s="79" t="str">
        <f t="shared" si="386"/>
        <v/>
      </c>
      <c r="BC807" s="22" t="str">
        <f>IF($AL807="","",IF(COUNTIF(AL807,"*"&amp;BC$1&amp;"*"),COUNTIF(AL$3:AL807,"*"&amp;BC$1&amp;"*"),""))</f>
        <v/>
      </c>
      <c r="BD807" s="22" t="str">
        <f>IF($AL807="","",IF(COUNTIF(AM807,"*"&amp;BD$1&amp;"*"),COUNTIF(AM$3:AM807,"*"&amp;BD$1&amp;"*"),""))</f>
        <v/>
      </c>
      <c r="BE807" s="22" t="str">
        <f>IF($AL807="","",IF(COUNTIF(AN807,"*"&amp;BE$1&amp;"*"),COUNTIF(AN$3:AN807,"*"&amp;BE$1&amp;"*"),""))</f>
        <v/>
      </c>
      <c r="BF807" s="22" t="str">
        <f>IF($AL807="","",IF(COUNTIF(AO807,"*"&amp;BF$1&amp;"*"),COUNTIF(AO$3:AO807,"*"&amp;BF$1&amp;"*"),""))</f>
        <v/>
      </c>
      <c r="BG807" s="83" t="str">
        <f t="shared" si="387"/>
        <v/>
      </c>
      <c r="BH807" s="22" t="str">
        <f t="shared" si="388"/>
        <v/>
      </c>
      <c r="BI807" s="22" t="str">
        <f t="shared" si="389"/>
        <v/>
      </c>
      <c r="BK807" s="22" t="str">
        <f>IF($BK$1&gt;=1+MAX($BK$3:BK806),1+MAX($BK$3:BK806),"")</f>
        <v/>
      </c>
      <c r="BL807" s="22" t="str">
        <f t="shared" si="409"/>
        <v/>
      </c>
      <c r="BM807" s="22" t="str">
        <f t="shared" si="409"/>
        <v/>
      </c>
      <c r="BN807" s="22" t="str">
        <f t="shared" si="409"/>
        <v/>
      </c>
      <c r="BO807" s="22" t="str">
        <f t="shared" si="409"/>
        <v/>
      </c>
      <c r="BP807" s="22" t="str">
        <f t="shared" si="409"/>
        <v/>
      </c>
      <c r="BQ807" s="22" t="str">
        <f t="shared" si="409"/>
        <v/>
      </c>
      <c r="BR807" s="22" t="str">
        <f t="shared" si="409"/>
        <v/>
      </c>
      <c r="BS807" s="22" t="str">
        <f t="shared" si="409"/>
        <v/>
      </c>
      <c r="BT807" s="22" t="str">
        <f t="shared" si="409"/>
        <v/>
      </c>
      <c r="BU807" s="22" t="str">
        <f t="shared" si="409"/>
        <v/>
      </c>
      <c r="BV807" s="22" t="str">
        <f t="shared" si="409"/>
        <v/>
      </c>
    </row>
    <row r="808" spans="2:74" ht="30" customHeight="1" x14ac:dyDescent="0.2">
      <c r="B808" s="75"/>
      <c r="C808" s="75"/>
      <c r="D808" s="77"/>
      <c r="E808" s="49"/>
      <c r="F808" s="49"/>
      <c r="G808" s="50"/>
      <c r="H808" s="51"/>
      <c r="I808" s="50"/>
      <c r="J808" s="53"/>
      <c r="K808" s="55" t="str">
        <f t="shared" si="391"/>
        <v/>
      </c>
      <c r="L808" s="50" t="str">
        <f t="shared" si="392"/>
        <v/>
      </c>
      <c r="M808" s="50" t="str">
        <f t="shared" si="393"/>
        <v/>
      </c>
      <c r="N808" s="72" t="str">
        <f t="shared" si="394"/>
        <v/>
      </c>
      <c r="O808" s="72" t="str">
        <f t="shared" si="395"/>
        <v/>
      </c>
      <c r="P808" s="51" t="str">
        <f t="shared" si="396"/>
        <v/>
      </c>
      <c r="Q808" s="21"/>
      <c r="R808" s="68" t="str">
        <f t="shared" si="397"/>
        <v/>
      </c>
      <c r="S808" s="51" t="str">
        <f t="shared" si="398"/>
        <v/>
      </c>
      <c r="T808" s="24"/>
      <c r="U808" s="7" t="str">
        <f t="shared" si="382"/>
        <v/>
      </c>
      <c r="V808" s="8" t="str">
        <f t="shared" si="399"/>
        <v/>
      </c>
      <c r="W808" s="21"/>
      <c r="X808" s="14" t="str">
        <f t="shared" si="383"/>
        <v/>
      </c>
      <c r="Y808" s="14" t="str">
        <f t="shared" si="400"/>
        <v/>
      </c>
      <c r="Z808" s="8" t="str">
        <f t="shared" si="401"/>
        <v/>
      </c>
      <c r="AA808" s="24"/>
      <c r="AB808" s="4" t="str">
        <f>IF(B808="","",COUNT(B$3:B808))</f>
        <v/>
      </c>
      <c r="AC808" s="4" t="str">
        <f>IF(C808="","",COUNT(C$3:C808))</f>
        <v/>
      </c>
      <c r="AD808" s="4" t="str">
        <f>IF(D808="","",COUNT(D$3:D808))</f>
        <v/>
      </c>
      <c r="AE808" s="22" t="str">
        <f>IF(E808="","",COUNTA($E$3:E808))</f>
        <v/>
      </c>
      <c r="AF808" s="60" t="str">
        <f>IF(B808="",IF(OR($C808&lt;&gt;"",$D808&lt;&gt;"",$E808&lt;&gt;"",$F808&lt;&gt;""),INDEX(AF$3:AF807,MATCH(MAX(AB$3:AB807),AB$3:AB807,0),0),""),B808)</f>
        <v/>
      </c>
      <c r="AG808" s="60" t="str">
        <f>IF(C808="",IF(OR($B808&lt;&gt;"",$D808&lt;&gt;"",$E808&lt;&gt;"",$F808&lt;&gt;""),INDEX(AG$3:AG807,MATCH(MAX(AC$3:AC807),AC$3:AC807,0),0),""),C808)</f>
        <v/>
      </c>
      <c r="AH808" s="60" t="str">
        <f>IF(D808="",IF(OR($B808&lt;&gt;"",$C808&lt;&gt;"",$E808&lt;&gt;"",$F808&lt;&gt;""),INDEX(AH$3:AH807,MATCH(MAX(AD$3:AD807),AD$3:AD807,0),0),""),D808)</f>
        <v/>
      </c>
      <c r="AI808" s="19" t="str">
        <f t="shared" si="402"/>
        <v/>
      </c>
      <c r="AJ808" s="22" t="str">
        <f>IF(AK808="","",$AK808&amp;"@"&amp;AL808&amp;IF(AL808="","","@"&amp;COUNTIF($AI$3:AI808,AL808)))</f>
        <v/>
      </c>
      <c r="AK808" s="45" t="str">
        <f t="shared" si="403"/>
        <v/>
      </c>
      <c r="AL808" s="5" t="str">
        <f>IF(AI808="",IF(AND(F808&lt;&gt;"",E808=""),INDEX($AI$3:AI807,MATCH(MAX($AE$3:AE807),$AE$3:AE807,0),0),""),AI808)</f>
        <v/>
      </c>
      <c r="AM808" s="22" t="str">
        <f>IF(入力!F808="","",IFERROR(INDEX(設定!$B$3:$B$100003,IFERROR(MATCH("*"&amp;$F808&amp;"*",設定!B$3:B$100003,0),MATCH("*"&amp;$F808&amp;"*",設定!C$3:C$100003,0)),0),入力!F808))&amp;""</f>
        <v/>
      </c>
      <c r="AN808" s="22" t="str">
        <f>IF(AM808="","",IFERROR(IF(入力!I808="",INDEX(設定!$D$3:$D$100003,MATCH("*"&amp;$AM808&amp;"*",設定!B$3:B$100003,0),0),I808),I808))&amp;""</f>
        <v/>
      </c>
      <c r="AO808" s="22" t="str">
        <f t="shared" si="404"/>
        <v/>
      </c>
      <c r="AP808" s="22" t="str">
        <f t="shared" si="405"/>
        <v/>
      </c>
      <c r="AQ808" s="22" t="str">
        <f>IF(AM808="","",IFERROR(IF(入力!H808="",INDEX(設定!$E$3:$X$100003,MATCH("*"&amp;$AM808&amp;"*",設定!B$3:B$100003,0),MATCH($AK808,設定!$E$1:$X$1,1)),H808),H808))</f>
        <v/>
      </c>
      <c r="AR808" s="23" t="str">
        <f t="shared" si="406"/>
        <v/>
      </c>
      <c r="AS808" s="23" t="str">
        <f>IF(AND(AR808&lt;&gt;"",COUNTIF($AJ$3:AJ808,AJ808)=1),SUMIF($AJ$3:$AR$100003,AJ808,$AR$3:$AR$100003),"")</f>
        <v/>
      </c>
      <c r="AT808" s="23" t="str">
        <f>IF(AND(COUNTIF($AK$3:AK808,AK808)=COUNTIF($AK$3:AK100808,AK808),AK808&lt;&gt;""),SUMIF($AK$3:AK808,AK808,$AR$3:AR808),"")</f>
        <v/>
      </c>
      <c r="AU808" s="125"/>
      <c r="AV808" s="22" t="str">
        <f>IF(COUNT(BA808:BF808)=6,MAX($AV$3:AV807)+1,"")</f>
        <v/>
      </c>
      <c r="AW808" s="22" t="str">
        <f>IF(AX808="","",RANK(AX808,$AX$3:$AX$100003,1)+COUNTIF($AX$3:AX808,AX808)-1)</f>
        <v/>
      </c>
      <c r="AX808" s="22" t="str">
        <f t="shared" si="384"/>
        <v/>
      </c>
      <c r="AY808" s="22" t="str">
        <f>IF(AL808="","",IF(COUNTIF($AL$3:AL808,AL808)=1,1+MAX($AY$3:AY807),INDEX($AY$3:AY807,MATCH(AL808,$AL$3:AL808,0),0)))</f>
        <v/>
      </c>
      <c r="AZ808" s="22" t="str">
        <f>IF(AM808="","",IF(COUNTIF($AM$3:AM808,AM808)=1,1+MAX($AZ$3:AZ807),INDEX($AZ$3:AZ807,MATCH(AM808,$AM$3:AM808,0),0)))</f>
        <v/>
      </c>
      <c r="BA808" s="79" t="str">
        <f t="shared" si="385"/>
        <v/>
      </c>
      <c r="BB808" s="79" t="str">
        <f t="shared" si="386"/>
        <v/>
      </c>
      <c r="BC808" s="22" t="str">
        <f>IF($AL808="","",IF(COUNTIF(AL808,"*"&amp;BC$1&amp;"*"),COUNTIF(AL$3:AL808,"*"&amp;BC$1&amp;"*"),""))</f>
        <v/>
      </c>
      <c r="BD808" s="22" t="str">
        <f>IF($AL808="","",IF(COUNTIF(AM808,"*"&amp;BD$1&amp;"*"),COUNTIF(AM$3:AM808,"*"&amp;BD$1&amp;"*"),""))</f>
        <v/>
      </c>
      <c r="BE808" s="22" t="str">
        <f>IF($AL808="","",IF(COUNTIF(AN808,"*"&amp;BE$1&amp;"*"),COUNTIF(AN$3:AN808,"*"&amp;BE$1&amp;"*"),""))</f>
        <v/>
      </c>
      <c r="BF808" s="22" t="str">
        <f>IF($AL808="","",IF(COUNTIF(AO808,"*"&amp;BF$1&amp;"*"),COUNTIF(AO$3:AO808,"*"&amp;BF$1&amp;"*"),""))</f>
        <v/>
      </c>
      <c r="BG808" s="83" t="str">
        <f t="shared" si="387"/>
        <v/>
      </c>
      <c r="BH808" s="22" t="str">
        <f t="shared" si="388"/>
        <v/>
      </c>
      <c r="BI808" s="22" t="str">
        <f t="shared" si="389"/>
        <v/>
      </c>
      <c r="BK808" s="22" t="str">
        <f>IF($BK$1&gt;=1+MAX($BK$3:BK807),1+MAX($BK$3:BK807),"")</f>
        <v/>
      </c>
      <c r="BL808" s="22" t="str">
        <f t="shared" si="409"/>
        <v/>
      </c>
      <c r="BM808" s="22" t="str">
        <f t="shared" si="409"/>
        <v/>
      </c>
      <c r="BN808" s="22" t="str">
        <f t="shared" si="409"/>
        <v/>
      </c>
      <c r="BO808" s="22" t="str">
        <f t="shared" si="409"/>
        <v/>
      </c>
      <c r="BP808" s="22" t="str">
        <f t="shared" si="409"/>
        <v/>
      </c>
      <c r="BQ808" s="22" t="str">
        <f t="shared" si="409"/>
        <v/>
      </c>
      <c r="BR808" s="22" t="str">
        <f t="shared" si="409"/>
        <v/>
      </c>
      <c r="BS808" s="22" t="str">
        <f t="shared" si="409"/>
        <v/>
      </c>
      <c r="BT808" s="22" t="str">
        <f t="shared" si="409"/>
        <v/>
      </c>
      <c r="BU808" s="22" t="str">
        <f t="shared" si="409"/>
        <v/>
      </c>
      <c r="BV808" s="22" t="str">
        <f t="shared" si="409"/>
        <v/>
      </c>
    </row>
    <row r="809" spans="2:74" ht="30" customHeight="1" x14ac:dyDescent="0.2">
      <c r="B809" s="75"/>
      <c r="C809" s="75"/>
      <c r="D809" s="77"/>
      <c r="E809" s="49"/>
      <c r="F809" s="49"/>
      <c r="G809" s="50"/>
      <c r="H809" s="51"/>
      <c r="I809" s="50"/>
      <c r="J809" s="53"/>
      <c r="K809" s="55" t="str">
        <f t="shared" si="391"/>
        <v/>
      </c>
      <c r="L809" s="50" t="str">
        <f t="shared" si="392"/>
        <v/>
      </c>
      <c r="M809" s="50" t="str">
        <f t="shared" si="393"/>
        <v/>
      </c>
      <c r="N809" s="72" t="str">
        <f t="shared" si="394"/>
        <v/>
      </c>
      <c r="O809" s="72" t="str">
        <f t="shared" si="395"/>
        <v/>
      </c>
      <c r="P809" s="51" t="str">
        <f t="shared" si="396"/>
        <v/>
      </c>
      <c r="Q809" s="21"/>
      <c r="R809" s="68" t="str">
        <f t="shared" si="397"/>
        <v/>
      </c>
      <c r="S809" s="51" t="str">
        <f t="shared" si="398"/>
        <v/>
      </c>
      <c r="T809" s="24"/>
      <c r="U809" s="7" t="str">
        <f t="shared" si="382"/>
        <v/>
      </c>
      <c r="V809" s="8" t="str">
        <f t="shared" si="399"/>
        <v/>
      </c>
      <c r="W809" s="21"/>
      <c r="X809" s="14" t="str">
        <f t="shared" si="383"/>
        <v/>
      </c>
      <c r="Y809" s="14" t="str">
        <f t="shared" si="400"/>
        <v/>
      </c>
      <c r="Z809" s="8" t="str">
        <f t="shared" si="401"/>
        <v/>
      </c>
      <c r="AA809" s="24"/>
      <c r="AB809" s="4" t="str">
        <f>IF(B809="","",COUNT(B$3:B809))</f>
        <v/>
      </c>
      <c r="AC809" s="4" t="str">
        <f>IF(C809="","",COUNT(C$3:C809))</f>
        <v/>
      </c>
      <c r="AD809" s="4" t="str">
        <f>IF(D809="","",COUNT(D$3:D809))</f>
        <v/>
      </c>
      <c r="AE809" s="22" t="str">
        <f>IF(E809="","",COUNTA($E$3:E809))</f>
        <v/>
      </c>
      <c r="AF809" s="60" t="str">
        <f>IF(B809="",IF(OR($C809&lt;&gt;"",$D809&lt;&gt;"",$E809&lt;&gt;"",$F809&lt;&gt;""),INDEX(AF$3:AF808,MATCH(MAX(AB$3:AB808),AB$3:AB808,0),0),""),B809)</f>
        <v/>
      </c>
      <c r="AG809" s="60" t="str">
        <f>IF(C809="",IF(OR($B809&lt;&gt;"",$D809&lt;&gt;"",$E809&lt;&gt;"",$F809&lt;&gt;""),INDEX(AG$3:AG808,MATCH(MAX(AC$3:AC808),AC$3:AC808,0),0),""),C809)</f>
        <v/>
      </c>
      <c r="AH809" s="60" t="str">
        <f>IF(D809="",IF(OR($B809&lt;&gt;"",$C809&lt;&gt;"",$E809&lt;&gt;"",$F809&lt;&gt;""),INDEX(AH$3:AH808,MATCH(MAX(AD$3:AD808),AD$3:AD808,0),0),""),D809)</f>
        <v/>
      </c>
      <c r="AI809" s="19" t="str">
        <f t="shared" si="402"/>
        <v/>
      </c>
      <c r="AJ809" s="22" t="str">
        <f>IF(AK809="","",$AK809&amp;"@"&amp;AL809&amp;IF(AL809="","","@"&amp;COUNTIF($AI$3:AI809,AL809)))</f>
        <v/>
      </c>
      <c r="AK809" s="45" t="str">
        <f t="shared" si="403"/>
        <v/>
      </c>
      <c r="AL809" s="5" t="str">
        <f>IF(AI809="",IF(AND(F809&lt;&gt;"",E809=""),INDEX($AI$3:AI808,MATCH(MAX($AE$3:AE808),$AE$3:AE808,0),0),""),AI809)</f>
        <v/>
      </c>
      <c r="AM809" s="22" t="str">
        <f>IF(入力!F809="","",IFERROR(INDEX(設定!$B$3:$B$100003,IFERROR(MATCH("*"&amp;$F809&amp;"*",設定!B$3:B$100003,0),MATCH("*"&amp;$F809&amp;"*",設定!C$3:C$100003,0)),0),入力!F809))&amp;""</f>
        <v/>
      </c>
      <c r="AN809" s="22" t="str">
        <f>IF(AM809="","",IFERROR(IF(入力!I809="",INDEX(設定!$D$3:$D$100003,MATCH("*"&amp;$AM809&amp;"*",設定!B$3:B$100003,0),0),I809),I809))&amp;""</f>
        <v/>
      </c>
      <c r="AO809" s="22" t="str">
        <f t="shared" si="404"/>
        <v/>
      </c>
      <c r="AP809" s="22" t="str">
        <f t="shared" si="405"/>
        <v/>
      </c>
      <c r="AQ809" s="22" t="str">
        <f>IF(AM809="","",IFERROR(IF(入力!H809="",INDEX(設定!$E$3:$X$100003,MATCH("*"&amp;$AM809&amp;"*",設定!B$3:B$100003,0),MATCH($AK809,設定!$E$1:$X$1,1)),H809),H809))</f>
        <v/>
      </c>
      <c r="AR809" s="23" t="str">
        <f t="shared" si="406"/>
        <v/>
      </c>
      <c r="AS809" s="23" t="str">
        <f>IF(AND(AR809&lt;&gt;"",COUNTIF($AJ$3:AJ809,AJ809)=1),SUMIF($AJ$3:$AR$100003,AJ809,$AR$3:$AR$100003),"")</f>
        <v/>
      </c>
      <c r="AT809" s="23" t="str">
        <f>IF(AND(COUNTIF($AK$3:AK809,AK809)=COUNTIF($AK$3:AK100809,AK809),AK809&lt;&gt;""),SUMIF($AK$3:AK809,AK809,$AR$3:AR809),"")</f>
        <v/>
      </c>
      <c r="AU809" s="125"/>
      <c r="AV809" s="22" t="str">
        <f>IF(COUNT(BA809:BF809)=6,MAX($AV$3:AV808)+1,"")</f>
        <v/>
      </c>
      <c r="AW809" s="22" t="str">
        <f>IF(AX809="","",RANK(AX809,$AX$3:$AX$100003,1)+COUNTIF($AX$3:AX809,AX809)-1)</f>
        <v/>
      </c>
      <c r="AX809" s="22" t="str">
        <f t="shared" si="384"/>
        <v/>
      </c>
      <c r="AY809" s="22" t="str">
        <f>IF(AL809="","",IF(COUNTIF($AL$3:AL809,AL809)=1,1+MAX($AY$3:AY808),INDEX($AY$3:AY808,MATCH(AL809,$AL$3:AL809,0),0)))</f>
        <v/>
      </c>
      <c r="AZ809" s="22" t="str">
        <f>IF(AM809="","",IF(COUNTIF($AM$3:AM809,AM809)=1,1+MAX($AZ$3:AZ808),INDEX($AZ$3:AZ808,MATCH(AM809,$AM$3:AM809,0),0)))</f>
        <v/>
      </c>
      <c r="BA809" s="79" t="str">
        <f t="shared" si="385"/>
        <v/>
      </c>
      <c r="BB809" s="79" t="str">
        <f t="shared" si="386"/>
        <v/>
      </c>
      <c r="BC809" s="22" t="str">
        <f>IF($AL809="","",IF(COUNTIF(AL809,"*"&amp;BC$1&amp;"*"),COUNTIF(AL$3:AL809,"*"&amp;BC$1&amp;"*"),""))</f>
        <v/>
      </c>
      <c r="BD809" s="22" t="str">
        <f>IF($AL809="","",IF(COUNTIF(AM809,"*"&amp;BD$1&amp;"*"),COUNTIF(AM$3:AM809,"*"&amp;BD$1&amp;"*"),""))</f>
        <v/>
      </c>
      <c r="BE809" s="22" t="str">
        <f>IF($AL809="","",IF(COUNTIF(AN809,"*"&amp;BE$1&amp;"*"),COUNTIF(AN$3:AN809,"*"&amp;BE$1&amp;"*"),""))</f>
        <v/>
      </c>
      <c r="BF809" s="22" t="str">
        <f>IF($AL809="","",IF(COUNTIF(AO809,"*"&amp;BF$1&amp;"*"),COUNTIF(AO$3:AO809,"*"&amp;BF$1&amp;"*"),""))</f>
        <v/>
      </c>
      <c r="BG809" s="83" t="str">
        <f t="shared" si="387"/>
        <v/>
      </c>
      <c r="BH809" s="22" t="str">
        <f t="shared" si="388"/>
        <v/>
      </c>
      <c r="BI809" s="22" t="str">
        <f t="shared" si="389"/>
        <v/>
      </c>
      <c r="BK809" s="22" t="str">
        <f>IF($BK$1&gt;=1+MAX($BK$3:BK808),1+MAX($BK$3:BK808),"")</f>
        <v/>
      </c>
      <c r="BL809" s="22" t="str">
        <f t="shared" si="409"/>
        <v/>
      </c>
      <c r="BM809" s="22" t="str">
        <f t="shared" si="409"/>
        <v/>
      </c>
      <c r="BN809" s="22" t="str">
        <f t="shared" si="409"/>
        <v/>
      </c>
      <c r="BO809" s="22" t="str">
        <f t="shared" si="409"/>
        <v/>
      </c>
      <c r="BP809" s="22" t="str">
        <f t="shared" si="409"/>
        <v/>
      </c>
      <c r="BQ809" s="22" t="str">
        <f t="shared" si="409"/>
        <v/>
      </c>
      <c r="BR809" s="22" t="str">
        <f t="shared" si="409"/>
        <v/>
      </c>
      <c r="BS809" s="22" t="str">
        <f t="shared" si="409"/>
        <v/>
      </c>
      <c r="BT809" s="22" t="str">
        <f t="shared" si="409"/>
        <v/>
      </c>
      <c r="BU809" s="22" t="str">
        <f t="shared" si="409"/>
        <v/>
      </c>
      <c r="BV809" s="22" t="str">
        <f t="shared" si="409"/>
        <v/>
      </c>
    </row>
    <row r="810" spans="2:74" ht="30" customHeight="1" x14ac:dyDescent="0.2">
      <c r="B810" s="75"/>
      <c r="C810" s="75"/>
      <c r="D810" s="77"/>
      <c r="E810" s="49"/>
      <c r="F810" s="49"/>
      <c r="G810" s="50"/>
      <c r="H810" s="51"/>
      <c r="I810" s="50"/>
      <c r="J810" s="53"/>
      <c r="K810" s="55" t="str">
        <f t="shared" si="391"/>
        <v/>
      </c>
      <c r="L810" s="50" t="str">
        <f t="shared" si="392"/>
        <v/>
      </c>
      <c r="M810" s="50" t="str">
        <f t="shared" si="393"/>
        <v/>
      </c>
      <c r="N810" s="72" t="str">
        <f t="shared" si="394"/>
        <v/>
      </c>
      <c r="O810" s="72" t="str">
        <f t="shared" si="395"/>
        <v/>
      </c>
      <c r="P810" s="51" t="str">
        <f t="shared" si="396"/>
        <v/>
      </c>
      <c r="Q810" s="21"/>
      <c r="R810" s="68" t="str">
        <f t="shared" si="397"/>
        <v/>
      </c>
      <c r="S810" s="51" t="str">
        <f t="shared" si="398"/>
        <v/>
      </c>
      <c r="T810" s="24"/>
      <c r="U810" s="7" t="str">
        <f t="shared" si="382"/>
        <v/>
      </c>
      <c r="V810" s="8" t="str">
        <f t="shared" si="399"/>
        <v/>
      </c>
      <c r="W810" s="21"/>
      <c r="X810" s="14" t="str">
        <f t="shared" si="383"/>
        <v/>
      </c>
      <c r="Y810" s="14" t="str">
        <f t="shared" si="400"/>
        <v/>
      </c>
      <c r="Z810" s="8" t="str">
        <f t="shared" si="401"/>
        <v/>
      </c>
      <c r="AA810" s="24"/>
      <c r="AB810" s="4" t="str">
        <f>IF(B810="","",COUNT(B$3:B810))</f>
        <v/>
      </c>
      <c r="AC810" s="4" t="str">
        <f>IF(C810="","",COUNT(C$3:C810))</f>
        <v/>
      </c>
      <c r="AD810" s="4" t="str">
        <f>IF(D810="","",COUNT(D$3:D810))</f>
        <v/>
      </c>
      <c r="AE810" s="22" t="str">
        <f>IF(E810="","",COUNTA($E$3:E810))</f>
        <v/>
      </c>
      <c r="AF810" s="60" t="str">
        <f>IF(B810="",IF(OR($C810&lt;&gt;"",$D810&lt;&gt;"",$E810&lt;&gt;"",$F810&lt;&gt;""),INDEX(AF$3:AF809,MATCH(MAX(AB$3:AB809),AB$3:AB809,0),0),""),B810)</f>
        <v/>
      </c>
      <c r="AG810" s="60" t="str">
        <f>IF(C810="",IF(OR($B810&lt;&gt;"",$D810&lt;&gt;"",$E810&lt;&gt;"",$F810&lt;&gt;""),INDEX(AG$3:AG809,MATCH(MAX(AC$3:AC809),AC$3:AC809,0),0),""),C810)</f>
        <v/>
      </c>
      <c r="AH810" s="60" t="str">
        <f>IF(D810="",IF(OR($B810&lt;&gt;"",$C810&lt;&gt;"",$E810&lt;&gt;"",$F810&lt;&gt;""),INDEX(AH$3:AH809,MATCH(MAX(AD$3:AD809),AD$3:AD809,0),0),""),D810)</f>
        <v/>
      </c>
      <c r="AI810" s="19" t="str">
        <f t="shared" si="402"/>
        <v/>
      </c>
      <c r="AJ810" s="22" t="str">
        <f>IF(AK810="","",$AK810&amp;"@"&amp;AL810&amp;IF(AL810="","","@"&amp;COUNTIF($AI$3:AI810,AL810)))</f>
        <v/>
      </c>
      <c r="AK810" s="45" t="str">
        <f t="shared" si="403"/>
        <v/>
      </c>
      <c r="AL810" s="5" t="str">
        <f>IF(AI810="",IF(AND(F810&lt;&gt;"",E810=""),INDEX($AI$3:AI809,MATCH(MAX($AE$3:AE809),$AE$3:AE809,0),0),""),AI810)</f>
        <v/>
      </c>
      <c r="AM810" s="22" t="str">
        <f>IF(入力!F810="","",IFERROR(INDEX(設定!$B$3:$B$100003,IFERROR(MATCH("*"&amp;$F810&amp;"*",設定!B$3:B$100003,0),MATCH("*"&amp;$F810&amp;"*",設定!C$3:C$100003,0)),0),入力!F810))&amp;""</f>
        <v/>
      </c>
      <c r="AN810" s="22" t="str">
        <f>IF(AM810="","",IFERROR(IF(入力!I810="",INDEX(設定!$D$3:$D$100003,MATCH("*"&amp;$AM810&amp;"*",設定!B$3:B$100003,0),0),I810),I810))&amp;""</f>
        <v/>
      </c>
      <c r="AO810" s="22" t="str">
        <f t="shared" si="404"/>
        <v/>
      </c>
      <c r="AP810" s="22" t="str">
        <f t="shared" si="405"/>
        <v/>
      </c>
      <c r="AQ810" s="22" t="str">
        <f>IF(AM810="","",IFERROR(IF(入力!H810="",INDEX(設定!$E$3:$X$100003,MATCH("*"&amp;$AM810&amp;"*",設定!B$3:B$100003,0),MATCH($AK810,設定!$E$1:$X$1,1)),H810),H810))</f>
        <v/>
      </c>
      <c r="AR810" s="23" t="str">
        <f t="shared" si="406"/>
        <v/>
      </c>
      <c r="AS810" s="23" t="str">
        <f>IF(AND(AR810&lt;&gt;"",COUNTIF($AJ$3:AJ810,AJ810)=1),SUMIF($AJ$3:$AR$100003,AJ810,$AR$3:$AR$100003),"")</f>
        <v/>
      </c>
      <c r="AT810" s="23" t="str">
        <f>IF(AND(COUNTIF($AK$3:AK810,AK810)=COUNTIF($AK$3:AK100810,AK810),AK810&lt;&gt;""),SUMIF($AK$3:AK810,AK810,$AR$3:AR810),"")</f>
        <v/>
      </c>
      <c r="AU810" s="125"/>
      <c r="AV810" s="22" t="str">
        <f>IF(COUNT(BA810:BF810)=6,MAX($AV$3:AV809)+1,"")</f>
        <v/>
      </c>
      <c r="AW810" s="22" t="str">
        <f>IF(AX810="","",RANK(AX810,$AX$3:$AX$100003,1)+COUNTIF($AX$3:AX810,AX810)-1)</f>
        <v/>
      </c>
      <c r="AX810" s="22" t="str">
        <f t="shared" si="384"/>
        <v/>
      </c>
      <c r="AY810" s="22" t="str">
        <f>IF(AL810="","",IF(COUNTIF($AL$3:AL810,AL810)=1,1+MAX($AY$3:AY809),INDEX($AY$3:AY809,MATCH(AL810,$AL$3:AL810,0),0)))</f>
        <v/>
      </c>
      <c r="AZ810" s="22" t="str">
        <f>IF(AM810="","",IF(COUNTIF($AM$3:AM810,AM810)=1,1+MAX($AZ$3:AZ809),INDEX($AZ$3:AZ809,MATCH(AM810,$AM$3:AM810,0),0)))</f>
        <v/>
      </c>
      <c r="BA810" s="79" t="str">
        <f t="shared" si="385"/>
        <v/>
      </c>
      <c r="BB810" s="79" t="str">
        <f t="shared" si="386"/>
        <v/>
      </c>
      <c r="BC810" s="22" t="str">
        <f>IF($AL810="","",IF(COUNTIF(AL810,"*"&amp;BC$1&amp;"*"),COUNTIF(AL$3:AL810,"*"&amp;BC$1&amp;"*"),""))</f>
        <v/>
      </c>
      <c r="BD810" s="22" t="str">
        <f>IF($AL810="","",IF(COUNTIF(AM810,"*"&amp;BD$1&amp;"*"),COUNTIF(AM$3:AM810,"*"&amp;BD$1&amp;"*"),""))</f>
        <v/>
      </c>
      <c r="BE810" s="22" t="str">
        <f>IF($AL810="","",IF(COUNTIF(AN810,"*"&amp;BE$1&amp;"*"),COUNTIF(AN$3:AN810,"*"&amp;BE$1&amp;"*"),""))</f>
        <v/>
      </c>
      <c r="BF810" s="22" t="str">
        <f>IF($AL810="","",IF(COUNTIF(AO810,"*"&amp;BF$1&amp;"*"),COUNTIF(AO$3:AO810,"*"&amp;BF$1&amp;"*"),""))</f>
        <v/>
      </c>
      <c r="BG810" s="83" t="str">
        <f t="shared" si="387"/>
        <v/>
      </c>
      <c r="BH810" s="22" t="str">
        <f t="shared" si="388"/>
        <v/>
      </c>
      <c r="BI810" s="22" t="str">
        <f t="shared" si="389"/>
        <v/>
      </c>
      <c r="BK810" s="22" t="str">
        <f>IF($BK$1&gt;=1+MAX($BK$3:BK809),1+MAX($BK$3:BK809),"")</f>
        <v/>
      </c>
      <c r="BL810" s="22" t="str">
        <f t="shared" si="409"/>
        <v/>
      </c>
      <c r="BM810" s="22" t="str">
        <f t="shared" si="409"/>
        <v/>
      </c>
      <c r="BN810" s="22" t="str">
        <f t="shared" si="409"/>
        <v/>
      </c>
      <c r="BO810" s="22" t="str">
        <f t="shared" si="409"/>
        <v/>
      </c>
      <c r="BP810" s="22" t="str">
        <f t="shared" si="409"/>
        <v/>
      </c>
      <c r="BQ810" s="22" t="str">
        <f t="shared" si="409"/>
        <v/>
      </c>
      <c r="BR810" s="22" t="str">
        <f t="shared" si="409"/>
        <v/>
      </c>
      <c r="BS810" s="22" t="str">
        <f t="shared" si="409"/>
        <v/>
      </c>
      <c r="BT810" s="22" t="str">
        <f t="shared" si="409"/>
        <v/>
      </c>
      <c r="BU810" s="22" t="str">
        <f t="shared" si="409"/>
        <v/>
      </c>
      <c r="BV810" s="22" t="str">
        <f t="shared" si="409"/>
        <v/>
      </c>
    </row>
    <row r="811" spans="2:74" ht="30" customHeight="1" x14ac:dyDescent="0.2">
      <c r="B811" s="75"/>
      <c r="C811" s="75"/>
      <c r="D811" s="77"/>
      <c r="E811" s="49"/>
      <c r="F811" s="49"/>
      <c r="G811" s="50"/>
      <c r="H811" s="51"/>
      <c r="I811" s="50"/>
      <c r="J811" s="53"/>
      <c r="K811" s="55" t="str">
        <f t="shared" si="391"/>
        <v/>
      </c>
      <c r="L811" s="50" t="str">
        <f t="shared" si="392"/>
        <v/>
      </c>
      <c r="M811" s="50" t="str">
        <f t="shared" si="393"/>
        <v/>
      </c>
      <c r="N811" s="72" t="str">
        <f t="shared" si="394"/>
        <v/>
      </c>
      <c r="O811" s="72" t="str">
        <f t="shared" si="395"/>
        <v/>
      </c>
      <c r="P811" s="51" t="str">
        <f t="shared" si="396"/>
        <v/>
      </c>
      <c r="Q811" s="21"/>
      <c r="R811" s="68" t="str">
        <f t="shared" si="397"/>
        <v/>
      </c>
      <c r="S811" s="51" t="str">
        <f t="shared" si="398"/>
        <v/>
      </c>
      <c r="T811" s="24"/>
      <c r="U811" s="7" t="str">
        <f t="shared" si="382"/>
        <v/>
      </c>
      <c r="V811" s="8" t="str">
        <f t="shared" si="399"/>
        <v/>
      </c>
      <c r="W811" s="21"/>
      <c r="X811" s="14" t="str">
        <f t="shared" si="383"/>
        <v/>
      </c>
      <c r="Y811" s="14" t="str">
        <f t="shared" si="400"/>
        <v/>
      </c>
      <c r="Z811" s="8" t="str">
        <f t="shared" si="401"/>
        <v/>
      </c>
      <c r="AA811" s="24"/>
      <c r="AB811" s="4" t="str">
        <f>IF(B811="","",COUNT(B$3:B811))</f>
        <v/>
      </c>
      <c r="AC811" s="4" t="str">
        <f>IF(C811="","",COUNT(C$3:C811))</f>
        <v/>
      </c>
      <c r="AD811" s="4" t="str">
        <f>IF(D811="","",COUNT(D$3:D811))</f>
        <v/>
      </c>
      <c r="AE811" s="22" t="str">
        <f>IF(E811="","",COUNTA($E$3:E811))</f>
        <v/>
      </c>
      <c r="AF811" s="60" t="str">
        <f>IF(B811="",IF(OR($C811&lt;&gt;"",$D811&lt;&gt;"",$E811&lt;&gt;"",$F811&lt;&gt;""),INDEX(AF$3:AF810,MATCH(MAX(AB$3:AB810),AB$3:AB810,0),0),""),B811)</f>
        <v/>
      </c>
      <c r="AG811" s="60" t="str">
        <f>IF(C811="",IF(OR($B811&lt;&gt;"",$D811&lt;&gt;"",$E811&lt;&gt;"",$F811&lt;&gt;""),INDEX(AG$3:AG810,MATCH(MAX(AC$3:AC810),AC$3:AC810,0),0),""),C811)</f>
        <v/>
      </c>
      <c r="AH811" s="60" t="str">
        <f>IF(D811="",IF(OR($B811&lt;&gt;"",$C811&lt;&gt;"",$E811&lt;&gt;"",$F811&lt;&gt;""),INDEX(AH$3:AH810,MATCH(MAX(AD$3:AD810),AD$3:AD810,0),0),""),D811)</f>
        <v/>
      </c>
      <c r="AI811" s="19" t="str">
        <f t="shared" si="402"/>
        <v/>
      </c>
      <c r="AJ811" s="22" t="str">
        <f>IF(AK811="","",$AK811&amp;"@"&amp;AL811&amp;IF(AL811="","","@"&amp;COUNTIF($AI$3:AI811,AL811)))</f>
        <v/>
      </c>
      <c r="AK811" s="45" t="str">
        <f t="shared" si="403"/>
        <v/>
      </c>
      <c r="AL811" s="5" t="str">
        <f>IF(AI811="",IF(AND(F811&lt;&gt;"",E811=""),INDEX($AI$3:AI810,MATCH(MAX($AE$3:AE810),$AE$3:AE810,0),0),""),AI811)</f>
        <v/>
      </c>
      <c r="AM811" s="22" t="str">
        <f>IF(入力!F811="","",IFERROR(INDEX(設定!$B$3:$B$100003,IFERROR(MATCH("*"&amp;$F811&amp;"*",設定!B$3:B$100003,0),MATCH("*"&amp;$F811&amp;"*",設定!C$3:C$100003,0)),0),入力!F811))&amp;""</f>
        <v/>
      </c>
      <c r="AN811" s="22" t="str">
        <f>IF(AM811="","",IFERROR(IF(入力!I811="",INDEX(設定!$D$3:$D$100003,MATCH("*"&amp;$AM811&amp;"*",設定!B$3:B$100003,0),0),I811),I811))&amp;""</f>
        <v/>
      </c>
      <c r="AO811" s="22" t="str">
        <f t="shared" si="404"/>
        <v/>
      </c>
      <c r="AP811" s="22" t="str">
        <f t="shared" si="405"/>
        <v/>
      </c>
      <c r="AQ811" s="22" t="str">
        <f>IF(AM811="","",IFERROR(IF(入力!H811="",INDEX(設定!$E$3:$X$100003,MATCH("*"&amp;$AM811&amp;"*",設定!B$3:B$100003,0),MATCH($AK811,設定!$E$1:$X$1,1)),H811),H811))</f>
        <v/>
      </c>
      <c r="AR811" s="23" t="str">
        <f t="shared" si="406"/>
        <v/>
      </c>
      <c r="AS811" s="23" t="str">
        <f>IF(AND(AR811&lt;&gt;"",COUNTIF($AJ$3:AJ811,AJ811)=1),SUMIF($AJ$3:$AR$100003,AJ811,$AR$3:$AR$100003),"")</f>
        <v/>
      </c>
      <c r="AT811" s="23" t="str">
        <f>IF(AND(COUNTIF($AK$3:AK811,AK811)=COUNTIF($AK$3:AK100811,AK811),AK811&lt;&gt;""),SUMIF($AK$3:AK811,AK811,$AR$3:AR811),"")</f>
        <v/>
      </c>
      <c r="AU811" s="125"/>
      <c r="AV811" s="22" t="str">
        <f>IF(COUNT(BA811:BF811)=6,MAX($AV$3:AV810)+1,"")</f>
        <v/>
      </c>
      <c r="AW811" s="22" t="str">
        <f>IF(AX811="","",RANK(AX811,$AX$3:$AX$100003,1)+COUNTIF($AX$3:AX811,AX811)-1)</f>
        <v/>
      </c>
      <c r="AX811" s="22" t="str">
        <f t="shared" si="384"/>
        <v/>
      </c>
      <c r="AY811" s="22" t="str">
        <f>IF(AL811="","",IF(COUNTIF($AL$3:AL811,AL811)=1,1+MAX($AY$3:AY810),INDEX($AY$3:AY810,MATCH(AL811,$AL$3:AL811,0),0)))</f>
        <v/>
      </c>
      <c r="AZ811" s="22" t="str">
        <f>IF(AM811="","",IF(COUNTIF($AM$3:AM811,AM811)=1,1+MAX($AZ$3:AZ810),INDEX($AZ$3:AZ810,MATCH(AM811,$AM$3:AM811,0),0)))</f>
        <v/>
      </c>
      <c r="BA811" s="79" t="str">
        <f t="shared" si="385"/>
        <v/>
      </c>
      <c r="BB811" s="79" t="str">
        <f t="shared" si="386"/>
        <v/>
      </c>
      <c r="BC811" s="22" t="str">
        <f>IF($AL811="","",IF(COUNTIF(AL811,"*"&amp;BC$1&amp;"*"),COUNTIF(AL$3:AL811,"*"&amp;BC$1&amp;"*"),""))</f>
        <v/>
      </c>
      <c r="BD811" s="22" t="str">
        <f>IF($AL811="","",IF(COUNTIF(AM811,"*"&amp;BD$1&amp;"*"),COUNTIF(AM$3:AM811,"*"&amp;BD$1&amp;"*"),""))</f>
        <v/>
      </c>
      <c r="BE811" s="22" t="str">
        <f>IF($AL811="","",IF(COUNTIF(AN811,"*"&amp;BE$1&amp;"*"),COUNTIF(AN$3:AN811,"*"&amp;BE$1&amp;"*"),""))</f>
        <v/>
      </c>
      <c r="BF811" s="22" t="str">
        <f>IF($AL811="","",IF(COUNTIF(AO811,"*"&amp;BF$1&amp;"*"),COUNTIF(AO$3:AO811,"*"&amp;BF$1&amp;"*"),""))</f>
        <v/>
      </c>
      <c r="BG811" s="83" t="str">
        <f t="shared" si="387"/>
        <v/>
      </c>
      <c r="BH811" s="22" t="str">
        <f t="shared" si="388"/>
        <v/>
      </c>
      <c r="BI811" s="22" t="str">
        <f t="shared" si="389"/>
        <v/>
      </c>
      <c r="BK811" s="22" t="str">
        <f>IF($BK$1&gt;=1+MAX($BK$3:BK810),1+MAX($BK$3:BK810),"")</f>
        <v/>
      </c>
      <c r="BL811" s="22" t="str">
        <f t="shared" si="409"/>
        <v/>
      </c>
      <c r="BM811" s="22" t="str">
        <f t="shared" si="409"/>
        <v/>
      </c>
      <c r="BN811" s="22" t="str">
        <f t="shared" si="409"/>
        <v/>
      </c>
      <c r="BO811" s="22" t="str">
        <f t="shared" si="409"/>
        <v/>
      </c>
      <c r="BP811" s="22" t="str">
        <f t="shared" si="409"/>
        <v/>
      </c>
      <c r="BQ811" s="22" t="str">
        <f t="shared" si="409"/>
        <v/>
      </c>
      <c r="BR811" s="22" t="str">
        <f t="shared" si="409"/>
        <v/>
      </c>
      <c r="BS811" s="22" t="str">
        <f t="shared" si="409"/>
        <v/>
      </c>
      <c r="BT811" s="22" t="str">
        <f t="shared" si="409"/>
        <v/>
      </c>
      <c r="BU811" s="22" t="str">
        <f t="shared" si="409"/>
        <v/>
      </c>
      <c r="BV811" s="22" t="str">
        <f t="shared" si="409"/>
        <v/>
      </c>
    </row>
    <row r="812" spans="2:74" ht="30" customHeight="1" x14ac:dyDescent="0.2">
      <c r="B812" s="75"/>
      <c r="C812" s="75"/>
      <c r="D812" s="77"/>
      <c r="E812" s="49"/>
      <c r="F812" s="49"/>
      <c r="G812" s="50"/>
      <c r="H812" s="51"/>
      <c r="I812" s="50"/>
      <c r="J812" s="53"/>
      <c r="K812" s="55" t="str">
        <f t="shared" si="391"/>
        <v/>
      </c>
      <c r="L812" s="50" t="str">
        <f t="shared" si="392"/>
        <v/>
      </c>
      <c r="M812" s="50" t="str">
        <f t="shared" si="393"/>
        <v/>
      </c>
      <c r="N812" s="72" t="str">
        <f t="shared" si="394"/>
        <v/>
      </c>
      <c r="O812" s="72" t="str">
        <f t="shared" si="395"/>
        <v/>
      </c>
      <c r="P812" s="51" t="str">
        <f t="shared" si="396"/>
        <v/>
      </c>
      <c r="Q812" s="21"/>
      <c r="R812" s="68" t="str">
        <f t="shared" si="397"/>
        <v/>
      </c>
      <c r="S812" s="51" t="str">
        <f t="shared" si="398"/>
        <v/>
      </c>
      <c r="T812" s="24"/>
      <c r="U812" s="7" t="str">
        <f t="shared" si="382"/>
        <v/>
      </c>
      <c r="V812" s="8" t="str">
        <f t="shared" si="399"/>
        <v/>
      </c>
      <c r="W812" s="21"/>
      <c r="X812" s="14" t="str">
        <f t="shared" si="383"/>
        <v/>
      </c>
      <c r="Y812" s="14" t="str">
        <f t="shared" si="400"/>
        <v/>
      </c>
      <c r="Z812" s="8" t="str">
        <f t="shared" si="401"/>
        <v/>
      </c>
      <c r="AA812" s="24"/>
      <c r="AB812" s="4" t="str">
        <f>IF(B812="","",COUNT(B$3:B812))</f>
        <v/>
      </c>
      <c r="AC812" s="4" t="str">
        <f>IF(C812="","",COUNT(C$3:C812))</f>
        <v/>
      </c>
      <c r="AD812" s="4" t="str">
        <f>IF(D812="","",COUNT(D$3:D812))</f>
        <v/>
      </c>
      <c r="AE812" s="22" t="str">
        <f>IF(E812="","",COUNTA($E$3:E812))</f>
        <v/>
      </c>
      <c r="AF812" s="60" t="str">
        <f>IF(B812="",IF(OR($C812&lt;&gt;"",$D812&lt;&gt;"",$E812&lt;&gt;"",$F812&lt;&gt;""),INDEX(AF$3:AF811,MATCH(MAX(AB$3:AB811),AB$3:AB811,0),0),""),B812)</f>
        <v/>
      </c>
      <c r="AG812" s="60" t="str">
        <f>IF(C812="",IF(OR($B812&lt;&gt;"",$D812&lt;&gt;"",$E812&lt;&gt;"",$F812&lt;&gt;""),INDEX(AG$3:AG811,MATCH(MAX(AC$3:AC811),AC$3:AC811,0),0),""),C812)</f>
        <v/>
      </c>
      <c r="AH812" s="60" t="str">
        <f>IF(D812="",IF(OR($B812&lt;&gt;"",$C812&lt;&gt;"",$E812&lt;&gt;"",$F812&lt;&gt;""),INDEX(AH$3:AH811,MATCH(MAX(AD$3:AD811),AD$3:AD811,0),0),""),D812)</f>
        <v/>
      </c>
      <c r="AI812" s="19" t="str">
        <f t="shared" si="402"/>
        <v/>
      </c>
      <c r="AJ812" s="22" t="str">
        <f>IF(AK812="","",$AK812&amp;"@"&amp;AL812&amp;IF(AL812="","","@"&amp;COUNTIF($AI$3:AI812,AL812)))</f>
        <v/>
      </c>
      <c r="AK812" s="45" t="str">
        <f t="shared" si="403"/>
        <v/>
      </c>
      <c r="AL812" s="5" t="str">
        <f>IF(AI812="",IF(AND(F812&lt;&gt;"",E812=""),INDEX($AI$3:AI811,MATCH(MAX($AE$3:AE811),$AE$3:AE811,0),0),""),AI812)</f>
        <v/>
      </c>
      <c r="AM812" s="22" t="str">
        <f>IF(入力!F812="","",IFERROR(INDEX(設定!$B$3:$B$100003,IFERROR(MATCH("*"&amp;$F812&amp;"*",設定!B$3:B$100003,0),MATCH("*"&amp;$F812&amp;"*",設定!C$3:C$100003,0)),0),入力!F812))&amp;""</f>
        <v/>
      </c>
      <c r="AN812" s="22" t="str">
        <f>IF(AM812="","",IFERROR(IF(入力!I812="",INDEX(設定!$D$3:$D$100003,MATCH("*"&amp;$AM812&amp;"*",設定!B$3:B$100003,0),0),I812),I812))&amp;""</f>
        <v/>
      </c>
      <c r="AO812" s="22" t="str">
        <f t="shared" si="404"/>
        <v/>
      </c>
      <c r="AP812" s="22" t="str">
        <f t="shared" si="405"/>
        <v/>
      </c>
      <c r="AQ812" s="22" t="str">
        <f>IF(AM812="","",IFERROR(IF(入力!H812="",INDEX(設定!$E$3:$X$100003,MATCH("*"&amp;$AM812&amp;"*",設定!B$3:B$100003,0),MATCH($AK812,設定!$E$1:$X$1,1)),H812),H812))</f>
        <v/>
      </c>
      <c r="AR812" s="23" t="str">
        <f t="shared" si="406"/>
        <v/>
      </c>
      <c r="AS812" s="23" t="str">
        <f>IF(AND(AR812&lt;&gt;"",COUNTIF($AJ$3:AJ812,AJ812)=1),SUMIF($AJ$3:$AR$100003,AJ812,$AR$3:$AR$100003),"")</f>
        <v/>
      </c>
      <c r="AT812" s="23" t="str">
        <f>IF(AND(COUNTIF($AK$3:AK812,AK812)=COUNTIF($AK$3:AK100812,AK812),AK812&lt;&gt;""),SUMIF($AK$3:AK812,AK812,$AR$3:AR812),"")</f>
        <v/>
      </c>
      <c r="AU812" s="125"/>
      <c r="AV812" s="22" t="str">
        <f>IF(COUNT(BA812:BF812)=6,MAX($AV$3:AV811)+1,"")</f>
        <v/>
      </c>
      <c r="AW812" s="22" t="str">
        <f>IF(AX812="","",RANK(AX812,$AX$3:$AX$100003,1)+COUNTIF($AX$3:AX812,AX812)-1)</f>
        <v/>
      </c>
      <c r="AX812" s="22" t="str">
        <f t="shared" si="384"/>
        <v/>
      </c>
      <c r="AY812" s="22" t="str">
        <f>IF(AL812="","",IF(COUNTIF($AL$3:AL812,AL812)=1,1+MAX($AY$3:AY811),INDEX($AY$3:AY811,MATCH(AL812,$AL$3:AL812,0),0)))</f>
        <v/>
      </c>
      <c r="AZ812" s="22" t="str">
        <f>IF(AM812="","",IF(COUNTIF($AM$3:AM812,AM812)=1,1+MAX($AZ$3:AZ811),INDEX($AZ$3:AZ811,MATCH(AM812,$AM$3:AM812,0),0)))</f>
        <v/>
      </c>
      <c r="BA812" s="79" t="str">
        <f t="shared" si="385"/>
        <v/>
      </c>
      <c r="BB812" s="79" t="str">
        <f t="shared" si="386"/>
        <v/>
      </c>
      <c r="BC812" s="22" t="str">
        <f>IF($AL812="","",IF(COUNTIF(AL812,"*"&amp;BC$1&amp;"*"),COUNTIF(AL$3:AL812,"*"&amp;BC$1&amp;"*"),""))</f>
        <v/>
      </c>
      <c r="BD812" s="22" t="str">
        <f>IF($AL812="","",IF(COUNTIF(AM812,"*"&amp;BD$1&amp;"*"),COUNTIF(AM$3:AM812,"*"&amp;BD$1&amp;"*"),""))</f>
        <v/>
      </c>
      <c r="BE812" s="22" t="str">
        <f>IF($AL812="","",IF(COUNTIF(AN812,"*"&amp;BE$1&amp;"*"),COUNTIF(AN$3:AN812,"*"&amp;BE$1&amp;"*"),""))</f>
        <v/>
      </c>
      <c r="BF812" s="22" t="str">
        <f>IF($AL812="","",IF(COUNTIF(AO812,"*"&amp;BF$1&amp;"*"),COUNTIF(AO$3:AO812,"*"&amp;BF$1&amp;"*"),""))</f>
        <v/>
      </c>
      <c r="BG812" s="83" t="str">
        <f t="shared" si="387"/>
        <v/>
      </c>
      <c r="BH812" s="22" t="str">
        <f t="shared" si="388"/>
        <v/>
      </c>
      <c r="BI812" s="22" t="str">
        <f t="shared" si="389"/>
        <v/>
      </c>
      <c r="BK812" s="22" t="str">
        <f>IF($BK$1&gt;=1+MAX($BK$3:BK811),1+MAX($BK$3:BK811),"")</f>
        <v/>
      </c>
      <c r="BL812" s="22" t="str">
        <f t="shared" si="409"/>
        <v/>
      </c>
      <c r="BM812" s="22" t="str">
        <f t="shared" si="409"/>
        <v/>
      </c>
      <c r="BN812" s="22" t="str">
        <f t="shared" si="409"/>
        <v/>
      </c>
      <c r="BO812" s="22" t="str">
        <f t="shared" si="409"/>
        <v/>
      </c>
      <c r="BP812" s="22" t="str">
        <f t="shared" si="409"/>
        <v/>
      </c>
      <c r="BQ812" s="22" t="str">
        <f t="shared" si="409"/>
        <v/>
      </c>
      <c r="BR812" s="22" t="str">
        <f t="shared" si="409"/>
        <v/>
      </c>
      <c r="BS812" s="22" t="str">
        <f t="shared" si="409"/>
        <v/>
      </c>
      <c r="BT812" s="22" t="str">
        <f t="shared" si="409"/>
        <v/>
      </c>
      <c r="BU812" s="22" t="str">
        <f t="shared" si="409"/>
        <v/>
      </c>
      <c r="BV812" s="22" t="str">
        <f t="shared" si="409"/>
        <v/>
      </c>
    </row>
    <row r="813" spans="2:74" ht="30" customHeight="1" x14ac:dyDescent="0.2">
      <c r="B813" s="75"/>
      <c r="C813" s="75"/>
      <c r="D813" s="77"/>
      <c r="E813" s="49"/>
      <c r="F813" s="49"/>
      <c r="G813" s="50"/>
      <c r="H813" s="51"/>
      <c r="I813" s="50"/>
      <c r="J813" s="53"/>
      <c r="K813" s="55" t="str">
        <f t="shared" si="391"/>
        <v/>
      </c>
      <c r="L813" s="50" t="str">
        <f t="shared" si="392"/>
        <v/>
      </c>
      <c r="M813" s="50" t="str">
        <f t="shared" si="393"/>
        <v/>
      </c>
      <c r="N813" s="72" t="str">
        <f t="shared" si="394"/>
        <v/>
      </c>
      <c r="O813" s="72" t="str">
        <f t="shared" si="395"/>
        <v/>
      </c>
      <c r="P813" s="51" t="str">
        <f t="shared" si="396"/>
        <v/>
      </c>
      <c r="Q813" s="21"/>
      <c r="R813" s="68" t="str">
        <f t="shared" si="397"/>
        <v/>
      </c>
      <c r="S813" s="51" t="str">
        <f t="shared" si="398"/>
        <v/>
      </c>
      <c r="T813" s="24"/>
      <c r="U813" s="7" t="str">
        <f t="shared" si="382"/>
        <v/>
      </c>
      <c r="V813" s="8" t="str">
        <f t="shared" si="399"/>
        <v/>
      </c>
      <c r="W813" s="21"/>
      <c r="X813" s="14" t="str">
        <f t="shared" si="383"/>
        <v/>
      </c>
      <c r="Y813" s="14" t="str">
        <f t="shared" si="400"/>
        <v/>
      </c>
      <c r="Z813" s="8" t="str">
        <f t="shared" si="401"/>
        <v/>
      </c>
      <c r="AA813" s="24"/>
      <c r="AB813" s="4" t="str">
        <f>IF(B813="","",COUNT(B$3:B813))</f>
        <v/>
      </c>
      <c r="AC813" s="4" t="str">
        <f>IF(C813="","",COUNT(C$3:C813))</f>
        <v/>
      </c>
      <c r="AD813" s="4" t="str">
        <f>IF(D813="","",COUNT(D$3:D813))</f>
        <v/>
      </c>
      <c r="AE813" s="22" t="str">
        <f>IF(E813="","",COUNTA($E$3:E813))</f>
        <v/>
      </c>
      <c r="AF813" s="60" t="str">
        <f>IF(B813="",IF(OR($C813&lt;&gt;"",$D813&lt;&gt;"",$E813&lt;&gt;"",$F813&lt;&gt;""),INDEX(AF$3:AF812,MATCH(MAX(AB$3:AB812),AB$3:AB812,0),0),""),B813)</f>
        <v/>
      </c>
      <c r="AG813" s="60" t="str">
        <f>IF(C813="",IF(OR($B813&lt;&gt;"",$D813&lt;&gt;"",$E813&lt;&gt;"",$F813&lt;&gt;""),INDEX(AG$3:AG812,MATCH(MAX(AC$3:AC812),AC$3:AC812,0),0),""),C813)</f>
        <v/>
      </c>
      <c r="AH813" s="60" t="str">
        <f>IF(D813="",IF(OR($B813&lt;&gt;"",$C813&lt;&gt;"",$E813&lt;&gt;"",$F813&lt;&gt;""),INDEX(AH$3:AH812,MATCH(MAX(AD$3:AD812),AD$3:AD812,0),0),""),D813)</f>
        <v/>
      </c>
      <c r="AI813" s="19" t="str">
        <f t="shared" si="402"/>
        <v/>
      </c>
      <c r="AJ813" s="22" t="str">
        <f>IF(AK813="","",$AK813&amp;"@"&amp;AL813&amp;IF(AL813="","","@"&amp;COUNTIF($AI$3:AI813,AL813)))</f>
        <v/>
      </c>
      <c r="AK813" s="45" t="str">
        <f t="shared" si="403"/>
        <v/>
      </c>
      <c r="AL813" s="5" t="str">
        <f>IF(AI813="",IF(AND(F813&lt;&gt;"",E813=""),INDEX($AI$3:AI812,MATCH(MAX($AE$3:AE812),$AE$3:AE812,0),0),""),AI813)</f>
        <v/>
      </c>
      <c r="AM813" s="22" t="str">
        <f>IF(入力!F813="","",IFERROR(INDEX(設定!$B$3:$B$100003,IFERROR(MATCH("*"&amp;$F813&amp;"*",設定!B$3:B$100003,0),MATCH("*"&amp;$F813&amp;"*",設定!C$3:C$100003,0)),0),入力!F813))&amp;""</f>
        <v/>
      </c>
      <c r="AN813" s="22" t="str">
        <f>IF(AM813="","",IFERROR(IF(入力!I813="",INDEX(設定!$D$3:$D$100003,MATCH("*"&amp;$AM813&amp;"*",設定!B$3:B$100003,0),0),I813),I813))&amp;""</f>
        <v/>
      </c>
      <c r="AO813" s="22" t="str">
        <f t="shared" si="404"/>
        <v/>
      </c>
      <c r="AP813" s="22" t="str">
        <f t="shared" si="405"/>
        <v/>
      </c>
      <c r="AQ813" s="22" t="str">
        <f>IF(AM813="","",IFERROR(IF(入力!H813="",INDEX(設定!$E$3:$X$100003,MATCH("*"&amp;$AM813&amp;"*",設定!B$3:B$100003,0),MATCH($AK813,設定!$E$1:$X$1,1)),H813),H813))</f>
        <v/>
      </c>
      <c r="AR813" s="23" t="str">
        <f t="shared" si="406"/>
        <v/>
      </c>
      <c r="AS813" s="23" t="str">
        <f>IF(AND(AR813&lt;&gt;"",COUNTIF($AJ$3:AJ813,AJ813)=1),SUMIF($AJ$3:$AR$100003,AJ813,$AR$3:$AR$100003),"")</f>
        <v/>
      </c>
      <c r="AT813" s="23" t="str">
        <f>IF(AND(COUNTIF($AK$3:AK813,AK813)=COUNTIF($AK$3:AK100813,AK813),AK813&lt;&gt;""),SUMIF($AK$3:AK813,AK813,$AR$3:AR813),"")</f>
        <v/>
      </c>
      <c r="AU813" s="125"/>
      <c r="AV813" s="22" t="str">
        <f>IF(COUNT(BA813:BF813)=6,MAX($AV$3:AV812)+1,"")</f>
        <v/>
      </c>
      <c r="AW813" s="22" t="str">
        <f>IF(AX813="","",RANK(AX813,$AX$3:$AX$100003,1)+COUNTIF($AX$3:AX813,AX813)-1)</f>
        <v/>
      </c>
      <c r="AX813" s="22" t="str">
        <f t="shared" si="384"/>
        <v/>
      </c>
      <c r="AY813" s="22" t="str">
        <f>IF(AL813="","",IF(COUNTIF($AL$3:AL813,AL813)=1,1+MAX($AY$3:AY812),INDEX($AY$3:AY812,MATCH(AL813,$AL$3:AL813,0),0)))</f>
        <v/>
      </c>
      <c r="AZ813" s="22" t="str">
        <f>IF(AM813="","",IF(COUNTIF($AM$3:AM813,AM813)=1,1+MAX($AZ$3:AZ812),INDEX($AZ$3:AZ812,MATCH(AM813,$AM$3:AM813,0),0)))</f>
        <v/>
      </c>
      <c r="BA813" s="79" t="str">
        <f t="shared" si="385"/>
        <v/>
      </c>
      <c r="BB813" s="79" t="str">
        <f t="shared" si="386"/>
        <v/>
      </c>
      <c r="BC813" s="22" t="str">
        <f>IF($AL813="","",IF(COUNTIF(AL813,"*"&amp;BC$1&amp;"*"),COUNTIF(AL$3:AL813,"*"&amp;BC$1&amp;"*"),""))</f>
        <v/>
      </c>
      <c r="BD813" s="22" t="str">
        <f>IF($AL813="","",IF(COUNTIF(AM813,"*"&amp;BD$1&amp;"*"),COUNTIF(AM$3:AM813,"*"&amp;BD$1&amp;"*"),""))</f>
        <v/>
      </c>
      <c r="BE813" s="22" t="str">
        <f>IF($AL813="","",IF(COUNTIF(AN813,"*"&amp;BE$1&amp;"*"),COUNTIF(AN$3:AN813,"*"&amp;BE$1&amp;"*"),""))</f>
        <v/>
      </c>
      <c r="BF813" s="22" t="str">
        <f>IF($AL813="","",IF(COUNTIF(AO813,"*"&amp;BF$1&amp;"*"),COUNTIF(AO$3:AO813,"*"&amp;BF$1&amp;"*"),""))</f>
        <v/>
      </c>
      <c r="BG813" s="83" t="str">
        <f t="shared" si="387"/>
        <v/>
      </c>
      <c r="BH813" s="22" t="str">
        <f t="shared" si="388"/>
        <v/>
      </c>
      <c r="BI813" s="22" t="str">
        <f t="shared" si="389"/>
        <v/>
      </c>
      <c r="BK813" s="22" t="str">
        <f>IF($BK$1&gt;=1+MAX($BK$3:BK812),1+MAX($BK$3:BK812),"")</f>
        <v/>
      </c>
      <c r="BL813" s="22" t="str">
        <f t="shared" ref="BL813:BV822" si="410">IFERROR(IF($BK813="","",INDEX($AF$3:$AR$100003,MATCH($BK813,INDEX($AV$3:$AW$100003,0,MATCH($BL$1,$AV$2:$AW$2,0)),0),MATCH(BL$2,$AF$2:$AR$2,0))),"")</f>
        <v/>
      </c>
      <c r="BM813" s="22" t="str">
        <f t="shared" si="410"/>
        <v/>
      </c>
      <c r="BN813" s="22" t="str">
        <f t="shared" si="410"/>
        <v/>
      </c>
      <c r="BO813" s="22" t="str">
        <f t="shared" si="410"/>
        <v/>
      </c>
      <c r="BP813" s="22" t="str">
        <f t="shared" si="410"/>
        <v/>
      </c>
      <c r="BQ813" s="22" t="str">
        <f t="shared" si="410"/>
        <v/>
      </c>
      <c r="BR813" s="22" t="str">
        <f t="shared" si="410"/>
        <v/>
      </c>
      <c r="BS813" s="22" t="str">
        <f t="shared" si="410"/>
        <v/>
      </c>
      <c r="BT813" s="22" t="str">
        <f t="shared" si="410"/>
        <v/>
      </c>
      <c r="BU813" s="22" t="str">
        <f t="shared" si="410"/>
        <v/>
      </c>
      <c r="BV813" s="22" t="str">
        <f t="shared" si="410"/>
        <v/>
      </c>
    </row>
    <row r="814" spans="2:74" ht="30" customHeight="1" x14ac:dyDescent="0.2">
      <c r="B814" s="75"/>
      <c r="C814" s="75"/>
      <c r="D814" s="77"/>
      <c r="E814" s="49"/>
      <c r="F814" s="49"/>
      <c r="G814" s="50"/>
      <c r="H814" s="51"/>
      <c r="I814" s="50"/>
      <c r="J814" s="53"/>
      <c r="K814" s="55" t="str">
        <f t="shared" si="391"/>
        <v/>
      </c>
      <c r="L814" s="50" t="str">
        <f t="shared" si="392"/>
        <v/>
      </c>
      <c r="M814" s="50" t="str">
        <f t="shared" si="393"/>
        <v/>
      </c>
      <c r="N814" s="72" t="str">
        <f t="shared" si="394"/>
        <v/>
      </c>
      <c r="O814" s="72" t="str">
        <f t="shared" si="395"/>
        <v/>
      </c>
      <c r="P814" s="51" t="str">
        <f t="shared" si="396"/>
        <v/>
      </c>
      <c r="Q814" s="21"/>
      <c r="R814" s="68" t="str">
        <f t="shared" si="397"/>
        <v/>
      </c>
      <c r="S814" s="51" t="str">
        <f t="shared" si="398"/>
        <v/>
      </c>
      <c r="T814" s="24"/>
      <c r="U814" s="7" t="str">
        <f t="shared" si="382"/>
        <v/>
      </c>
      <c r="V814" s="8" t="str">
        <f t="shared" si="399"/>
        <v/>
      </c>
      <c r="W814" s="21"/>
      <c r="X814" s="14" t="str">
        <f t="shared" si="383"/>
        <v/>
      </c>
      <c r="Y814" s="14" t="str">
        <f t="shared" si="400"/>
        <v/>
      </c>
      <c r="Z814" s="8" t="str">
        <f t="shared" si="401"/>
        <v/>
      </c>
      <c r="AA814" s="24"/>
      <c r="AB814" s="4" t="str">
        <f>IF(B814="","",COUNT(B$3:B814))</f>
        <v/>
      </c>
      <c r="AC814" s="4" t="str">
        <f>IF(C814="","",COUNT(C$3:C814))</f>
        <v/>
      </c>
      <c r="AD814" s="4" t="str">
        <f>IF(D814="","",COUNT(D$3:D814))</f>
        <v/>
      </c>
      <c r="AE814" s="22" t="str">
        <f>IF(E814="","",COUNTA($E$3:E814))</f>
        <v/>
      </c>
      <c r="AF814" s="60" t="str">
        <f>IF(B814="",IF(OR($C814&lt;&gt;"",$D814&lt;&gt;"",$E814&lt;&gt;"",$F814&lt;&gt;""),INDEX(AF$3:AF813,MATCH(MAX(AB$3:AB813),AB$3:AB813,0),0),""),B814)</f>
        <v/>
      </c>
      <c r="AG814" s="60" t="str">
        <f>IF(C814="",IF(OR($B814&lt;&gt;"",$D814&lt;&gt;"",$E814&lt;&gt;"",$F814&lt;&gt;""),INDEX(AG$3:AG813,MATCH(MAX(AC$3:AC813),AC$3:AC813,0),0),""),C814)</f>
        <v/>
      </c>
      <c r="AH814" s="60" t="str">
        <f>IF(D814="",IF(OR($B814&lt;&gt;"",$C814&lt;&gt;"",$E814&lt;&gt;"",$F814&lt;&gt;""),INDEX(AH$3:AH813,MATCH(MAX(AD$3:AD813),AD$3:AD813,0),0),""),D814)</f>
        <v/>
      </c>
      <c r="AI814" s="19" t="str">
        <f t="shared" si="402"/>
        <v/>
      </c>
      <c r="AJ814" s="22" t="str">
        <f>IF(AK814="","",$AK814&amp;"@"&amp;AL814&amp;IF(AL814="","","@"&amp;COUNTIF($AI$3:AI814,AL814)))</f>
        <v/>
      </c>
      <c r="AK814" s="45" t="str">
        <f t="shared" si="403"/>
        <v/>
      </c>
      <c r="AL814" s="5" t="str">
        <f>IF(AI814="",IF(AND(F814&lt;&gt;"",E814=""),INDEX($AI$3:AI813,MATCH(MAX($AE$3:AE813),$AE$3:AE813,0),0),""),AI814)</f>
        <v/>
      </c>
      <c r="AM814" s="22" t="str">
        <f>IF(入力!F814="","",IFERROR(INDEX(設定!$B$3:$B$100003,IFERROR(MATCH("*"&amp;$F814&amp;"*",設定!B$3:B$100003,0),MATCH("*"&amp;$F814&amp;"*",設定!C$3:C$100003,0)),0),入力!F814))&amp;""</f>
        <v/>
      </c>
      <c r="AN814" s="22" t="str">
        <f>IF(AM814="","",IFERROR(IF(入力!I814="",INDEX(設定!$D$3:$D$100003,MATCH("*"&amp;$AM814&amp;"*",設定!B$3:B$100003,0),0),I814),I814))&amp;""</f>
        <v/>
      </c>
      <c r="AO814" s="22" t="str">
        <f t="shared" si="404"/>
        <v/>
      </c>
      <c r="AP814" s="22" t="str">
        <f t="shared" si="405"/>
        <v/>
      </c>
      <c r="AQ814" s="22" t="str">
        <f>IF(AM814="","",IFERROR(IF(入力!H814="",INDEX(設定!$E$3:$X$100003,MATCH("*"&amp;$AM814&amp;"*",設定!B$3:B$100003,0),MATCH($AK814,設定!$E$1:$X$1,1)),H814),H814))</f>
        <v/>
      </c>
      <c r="AR814" s="23" t="str">
        <f t="shared" si="406"/>
        <v/>
      </c>
      <c r="AS814" s="23" t="str">
        <f>IF(AND(AR814&lt;&gt;"",COUNTIF($AJ$3:AJ814,AJ814)=1),SUMIF($AJ$3:$AR$100003,AJ814,$AR$3:$AR$100003),"")</f>
        <v/>
      </c>
      <c r="AT814" s="23" t="str">
        <f>IF(AND(COUNTIF($AK$3:AK814,AK814)=COUNTIF($AK$3:AK100814,AK814),AK814&lt;&gt;""),SUMIF($AK$3:AK814,AK814,$AR$3:AR814),"")</f>
        <v/>
      </c>
      <c r="AU814" s="125"/>
      <c r="AV814" s="22" t="str">
        <f>IF(COUNT(BA814:BF814)=6,MAX($AV$3:AV813)+1,"")</f>
        <v/>
      </c>
      <c r="AW814" s="22" t="str">
        <f>IF(AX814="","",RANK(AX814,$AX$3:$AX$100003,1)+COUNTIF($AX$3:AX814,AX814)-1)</f>
        <v/>
      </c>
      <c r="AX814" s="22" t="str">
        <f t="shared" si="384"/>
        <v/>
      </c>
      <c r="AY814" s="22" t="str">
        <f>IF(AL814="","",IF(COUNTIF($AL$3:AL814,AL814)=1,1+MAX($AY$3:AY813),INDEX($AY$3:AY813,MATCH(AL814,$AL$3:AL814,0),0)))</f>
        <v/>
      </c>
      <c r="AZ814" s="22" t="str">
        <f>IF(AM814="","",IF(COUNTIF($AM$3:AM814,AM814)=1,1+MAX($AZ$3:AZ813),INDEX($AZ$3:AZ813,MATCH(AM814,$AM$3:AM814,0),0)))</f>
        <v/>
      </c>
      <c r="BA814" s="79" t="str">
        <f t="shared" si="385"/>
        <v/>
      </c>
      <c r="BB814" s="79" t="str">
        <f t="shared" si="386"/>
        <v/>
      </c>
      <c r="BC814" s="22" t="str">
        <f>IF($AL814="","",IF(COUNTIF(AL814,"*"&amp;BC$1&amp;"*"),COUNTIF(AL$3:AL814,"*"&amp;BC$1&amp;"*"),""))</f>
        <v/>
      </c>
      <c r="BD814" s="22" t="str">
        <f>IF($AL814="","",IF(COUNTIF(AM814,"*"&amp;BD$1&amp;"*"),COUNTIF(AM$3:AM814,"*"&amp;BD$1&amp;"*"),""))</f>
        <v/>
      </c>
      <c r="BE814" s="22" t="str">
        <f>IF($AL814="","",IF(COUNTIF(AN814,"*"&amp;BE$1&amp;"*"),COUNTIF(AN$3:AN814,"*"&amp;BE$1&amp;"*"),""))</f>
        <v/>
      </c>
      <c r="BF814" s="22" t="str">
        <f>IF($AL814="","",IF(COUNTIF(AO814,"*"&amp;BF$1&amp;"*"),COUNTIF(AO$3:AO814,"*"&amp;BF$1&amp;"*"),""))</f>
        <v/>
      </c>
      <c r="BG814" s="83" t="str">
        <f t="shared" si="387"/>
        <v/>
      </c>
      <c r="BH814" s="22" t="str">
        <f t="shared" si="388"/>
        <v/>
      </c>
      <c r="BI814" s="22" t="str">
        <f t="shared" si="389"/>
        <v/>
      </c>
      <c r="BK814" s="22" t="str">
        <f>IF($BK$1&gt;=1+MAX($BK$3:BK813),1+MAX($BK$3:BK813),"")</f>
        <v/>
      </c>
      <c r="BL814" s="22" t="str">
        <f t="shared" si="410"/>
        <v/>
      </c>
      <c r="BM814" s="22" t="str">
        <f t="shared" si="410"/>
        <v/>
      </c>
      <c r="BN814" s="22" t="str">
        <f t="shared" si="410"/>
        <v/>
      </c>
      <c r="BO814" s="22" t="str">
        <f t="shared" si="410"/>
        <v/>
      </c>
      <c r="BP814" s="22" t="str">
        <f t="shared" si="410"/>
        <v/>
      </c>
      <c r="BQ814" s="22" t="str">
        <f t="shared" si="410"/>
        <v/>
      </c>
      <c r="BR814" s="22" t="str">
        <f t="shared" si="410"/>
        <v/>
      </c>
      <c r="BS814" s="22" t="str">
        <f t="shared" si="410"/>
        <v/>
      </c>
      <c r="BT814" s="22" t="str">
        <f t="shared" si="410"/>
        <v/>
      </c>
      <c r="BU814" s="22" t="str">
        <f t="shared" si="410"/>
        <v/>
      </c>
      <c r="BV814" s="22" t="str">
        <f t="shared" si="410"/>
        <v/>
      </c>
    </row>
    <row r="815" spans="2:74" ht="30" customHeight="1" x14ac:dyDescent="0.2">
      <c r="B815" s="75"/>
      <c r="C815" s="75"/>
      <c r="D815" s="77"/>
      <c r="E815" s="49"/>
      <c r="F815" s="49"/>
      <c r="G815" s="50"/>
      <c r="H815" s="51"/>
      <c r="I815" s="50"/>
      <c r="J815" s="53"/>
      <c r="K815" s="55" t="str">
        <f t="shared" si="391"/>
        <v/>
      </c>
      <c r="L815" s="50" t="str">
        <f t="shared" si="392"/>
        <v/>
      </c>
      <c r="M815" s="50" t="str">
        <f t="shared" si="393"/>
        <v/>
      </c>
      <c r="N815" s="72" t="str">
        <f t="shared" si="394"/>
        <v/>
      </c>
      <c r="O815" s="72" t="str">
        <f t="shared" si="395"/>
        <v/>
      </c>
      <c r="P815" s="51" t="str">
        <f t="shared" si="396"/>
        <v/>
      </c>
      <c r="Q815" s="21"/>
      <c r="R815" s="68" t="str">
        <f t="shared" si="397"/>
        <v/>
      </c>
      <c r="S815" s="51" t="str">
        <f t="shared" si="398"/>
        <v/>
      </c>
      <c r="T815" s="24"/>
      <c r="U815" s="7" t="str">
        <f t="shared" si="382"/>
        <v/>
      </c>
      <c r="V815" s="8" t="str">
        <f t="shared" si="399"/>
        <v/>
      </c>
      <c r="W815" s="21"/>
      <c r="X815" s="14" t="str">
        <f t="shared" si="383"/>
        <v/>
      </c>
      <c r="Y815" s="14" t="str">
        <f t="shared" si="400"/>
        <v/>
      </c>
      <c r="Z815" s="8" t="str">
        <f t="shared" si="401"/>
        <v/>
      </c>
      <c r="AA815" s="24"/>
      <c r="AB815" s="4" t="str">
        <f>IF(B815="","",COUNT(B$3:B815))</f>
        <v/>
      </c>
      <c r="AC815" s="4" t="str">
        <f>IF(C815="","",COUNT(C$3:C815))</f>
        <v/>
      </c>
      <c r="AD815" s="4" t="str">
        <f>IF(D815="","",COUNT(D$3:D815))</f>
        <v/>
      </c>
      <c r="AE815" s="22" t="str">
        <f>IF(E815="","",COUNTA($E$3:E815))</f>
        <v/>
      </c>
      <c r="AF815" s="60" t="str">
        <f>IF(B815="",IF(OR($C815&lt;&gt;"",$D815&lt;&gt;"",$E815&lt;&gt;"",$F815&lt;&gt;""),INDEX(AF$3:AF814,MATCH(MAX(AB$3:AB814),AB$3:AB814,0),0),""),B815)</f>
        <v/>
      </c>
      <c r="AG815" s="60" t="str">
        <f>IF(C815="",IF(OR($B815&lt;&gt;"",$D815&lt;&gt;"",$E815&lt;&gt;"",$F815&lt;&gt;""),INDEX(AG$3:AG814,MATCH(MAX(AC$3:AC814),AC$3:AC814,0),0),""),C815)</f>
        <v/>
      </c>
      <c r="AH815" s="60" t="str">
        <f>IF(D815="",IF(OR($B815&lt;&gt;"",$C815&lt;&gt;"",$E815&lt;&gt;"",$F815&lt;&gt;""),INDEX(AH$3:AH814,MATCH(MAX(AD$3:AD814),AD$3:AD814,0),0),""),D815)</f>
        <v/>
      </c>
      <c r="AI815" s="19" t="str">
        <f t="shared" si="402"/>
        <v/>
      </c>
      <c r="AJ815" s="22" t="str">
        <f>IF(AK815="","",$AK815&amp;"@"&amp;AL815&amp;IF(AL815="","","@"&amp;COUNTIF($AI$3:AI815,AL815)))</f>
        <v/>
      </c>
      <c r="AK815" s="45" t="str">
        <f t="shared" si="403"/>
        <v/>
      </c>
      <c r="AL815" s="5" t="str">
        <f>IF(AI815="",IF(AND(F815&lt;&gt;"",E815=""),INDEX($AI$3:AI814,MATCH(MAX($AE$3:AE814),$AE$3:AE814,0),0),""),AI815)</f>
        <v/>
      </c>
      <c r="AM815" s="22" t="str">
        <f>IF(入力!F815="","",IFERROR(INDEX(設定!$B$3:$B$100003,IFERROR(MATCH("*"&amp;$F815&amp;"*",設定!B$3:B$100003,0),MATCH("*"&amp;$F815&amp;"*",設定!C$3:C$100003,0)),0),入力!F815))&amp;""</f>
        <v/>
      </c>
      <c r="AN815" s="22" t="str">
        <f>IF(AM815="","",IFERROR(IF(入力!I815="",INDEX(設定!$D$3:$D$100003,MATCH("*"&amp;$AM815&amp;"*",設定!B$3:B$100003,0),0),I815),I815))&amp;""</f>
        <v/>
      </c>
      <c r="AO815" s="22" t="str">
        <f t="shared" si="404"/>
        <v/>
      </c>
      <c r="AP815" s="22" t="str">
        <f t="shared" si="405"/>
        <v/>
      </c>
      <c r="AQ815" s="22" t="str">
        <f>IF(AM815="","",IFERROR(IF(入力!H815="",INDEX(設定!$E$3:$X$100003,MATCH("*"&amp;$AM815&amp;"*",設定!B$3:B$100003,0),MATCH($AK815,設定!$E$1:$X$1,1)),H815),H815))</f>
        <v/>
      </c>
      <c r="AR815" s="23" t="str">
        <f t="shared" si="406"/>
        <v/>
      </c>
      <c r="AS815" s="23" t="str">
        <f>IF(AND(AR815&lt;&gt;"",COUNTIF($AJ$3:AJ815,AJ815)=1),SUMIF($AJ$3:$AR$100003,AJ815,$AR$3:$AR$100003),"")</f>
        <v/>
      </c>
      <c r="AT815" s="23" t="str">
        <f>IF(AND(COUNTIF($AK$3:AK815,AK815)=COUNTIF($AK$3:AK100815,AK815),AK815&lt;&gt;""),SUMIF($AK$3:AK815,AK815,$AR$3:AR815),"")</f>
        <v/>
      </c>
      <c r="AU815" s="125"/>
      <c r="AV815" s="22" t="str">
        <f>IF(COUNT(BA815:BF815)=6,MAX($AV$3:AV814)+1,"")</f>
        <v/>
      </c>
      <c r="AW815" s="22" t="str">
        <f>IF(AX815="","",RANK(AX815,$AX$3:$AX$100003,1)+COUNTIF($AX$3:AX815,AX815)-1)</f>
        <v/>
      </c>
      <c r="AX815" s="22" t="str">
        <f t="shared" si="384"/>
        <v/>
      </c>
      <c r="AY815" s="22" t="str">
        <f>IF(AL815="","",IF(COUNTIF($AL$3:AL815,AL815)=1,1+MAX($AY$3:AY814),INDEX($AY$3:AY814,MATCH(AL815,$AL$3:AL815,0),0)))</f>
        <v/>
      </c>
      <c r="AZ815" s="22" t="str">
        <f>IF(AM815="","",IF(COUNTIF($AM$3:AM815,AM815)=1,1+MAX($AZ$3:AZ814),INDEX($AZ$3:AZ814,MATCH(AM815,$AM$3:AM815,0),0)))</f>
        <v/>
      </c>
      <c r="BA815" s="79" t="str">
        <f t="shared" si="385"/>
        <v/>
      </c>
      <c r="BB815" s="79" t="str">
        <f t="shared" si="386"/>
        <v/>
      </c>
      <c r="BC815" s="22" t="str">
        <f>IF($AL815="","",IF(COUNTIF(AL815,"*"&amp;BC$1&amp;"*"),COUNTIF(AL$3:AL815,"*"&amp;BC$1&amp;"*"),""))</f>
        <v/>
      </c>
      <c r="BD815" s="22" t="str">
        <f>IF($AL815="","",IF(COUNTIF(AM815,"*"&amp;BD$1&amp;"*"),COUNTIF(AM$3:AM815,"*"&amp;BD$1&amp;"*"),""))</f>
        <v/>
      </c>
      <c r="BE815" s="22" t="str">
        <f>IF($AL815="","",IF(COUNTIF(AN815,"*"&amp;BE$1&amp;"*"),COUNTIF(AN$3:AN815,"*"&amp;BE$1&amp;"*"),""))</f>
        <v/>
      </c>
      <c r="BF815" s="22" t="str">
        <f>IF($AL815="","",IF(COUNTIF(AO815,"*"&amp;BF$1&amp;"*"),COUNTIF(AO$3:AO815,"*"&amp;BF$1&amp;"*"),""))</f>
        <v/>
      </c>
      <c r="BG815" s="83" t="str">
        <f t="shared" si="387"/>
        <v/>
      </c>
      <c r="BH815" s="22" t="str">
        <f t="shared" si="388"/>
        <v/>
      </c>
      <c r="BI815" s="22" t="str">
        <f t="shared" si="389"/>
        <v/>
      </c>
      <c r="BK815" s="22" t="str">
        <f>IF($BK$1&gt;=1+MAX($BK$3:BK814),1+MAX($BK$3:BK814),"")</f>
        <v/>
      </c>
      <c r="BL815" s="22" t="str">
        <f t="shared" si="410"/>
        <v/>
      </c>
      <c r="BM815" s="22" t="str">
        <f t="shared" si="410"/>
        <v/>
      </c>
      <c r="BN815" s="22" t="str">
        <f t="shared" si="410"/>
        <v/>
      </c>
      <c r="BO815" s="22" t="str">
        <f t="shared" si="410"/>
        <v/>
      </c>
      <c r="BP815" s="22" t="str">
        <f t="shared" si="410"/>
        <v/>
      </c>
      <c r="BQ815" s="22" t="str">
        <f t="shared" si="410"/>
        <v/>
      </c>
      <c r="BR815" s="22" t="str">
        <f t="shared" si="410"/>
        <v/>
      </c>
      <c r="BS815" s="22" t="str">
        <f t="shared" si="410"/>
        <v/>
      </c>
      <c r="BT815" s="22" t="str">
        <f t="shared" si="410"/>
        <v/>
      </c>
      <c r="BU815" s="22" t="str">
        <f t="shared" si="410"/>
        <v/>
      </c>
      <c r="BV815" s="22" t="str">
        <f t="shared" si="410"/>
        <v/>
      </c>
    </row>
    <row r="816" spans="2:74" ht="30" customHeight="1" x14ac:dyDescent="0.2">
      <c r="B816" s="75"/>
      <c r="C816" s="75"/>
      <c r="D816" s="77"/>
      <c r="E816" s="49"/>
      <c r="F816" s="49"/>
      <c r="G816" s="50"/>
      <c r="H816" s="51"/>
      <c r="I816" s="50"/>
      <c r="J816" s="53"/>
      <c r="K816" s="55" t="str">
        <f t="shared" si="391"/>
        <v/>
      </c>
      <c r="L816" s="50" t="str">
        <f t="shared" si="392"/>
        <v/>
      </c>
      <c r="M816" s="50" t="str">
        <f t="shared" si="393"/>
        <v/>
      </c>
      <c r="N816" s="72" t="str">
        <f t="shared" si="394"/>
        <v/>
      </c>
      <c r="O816" s="72" t="str">
        <f t="shared" si="395"/>
        <v/>
      </c>
      <c r="P816" s="51" t="str">
        <f t="shared" si="396"/>
        <v/>
      </c>
      <c r="Q816" s="21"/>
      <c r="R816" s="68" t="str">
        <f t="shared" si="397"/>
        <v/>
      </c>
      <c r="S816" s="51" t="str">
        <f t="shared" si="398"/>
        <v/>
      </c>
      <c r="T816" s="24"/>
      <c r="U816" s="7" t="str">
        <f t="shared" si="382"/>
        <v/>
      </c>
      <c r="V816" s="8" t="str">
        <f t="shared" si="399"/>
        <v/>
      </c>
      <c r="W816" s="21"/>
      <c r="X816" s="14" t="str">
        <f t="shared" si="383"/>
        <v/>
      </c>
      <c r="Y816" s="14" t="str">
        <f t="shared" si="400"/>
        <v/>
      </c>
      <c r="Z816" s="8" t="str">
        <f t="shared" si="401"/>
        <v/>
      </c>
      <c r="AA816" s="24"/>
      <c r="AB816" s="4" t="str">
        <f>IF(B816="","",COUNT(B$3:B816))</f>
        <v/>
      </c>
      <c r="AC816" s="4" t="str">
        <f>IF(C816="","",COUNT(C$3:C816))</f>
        <v/>
      </c>
      <c r="AD816" s="4" t="str">
        <f>IF(D816="","",COUNT(D$3:D816))</f>
        <v/>
      </c>
      <c r="AE816" s="22" t="str">
        <f>IF(E816="","",COUNTA($E$3:E816))</f>
        <v/>
      </c>
      <c r="AF816" s="60" t="str">
        <f>IF(B816="",IF(OR($C816&lt;&gt;"",$D816&lt;&gt;"",$E816&lt;&gt;"",$F816&lt;&gt;""),INDEX(AF$3:AF815,MATCH(MAX(AB$3:AB815),AB$3:AB815,0),0),""),B816)</f>
        <v/>
      </c>
      <c r="AG816" s="60" t="str">
        <f>IF(C816="",IF(OR($B816&lt;&gt;"",$D816&lt;&gt;"",$E816&lt;&gt;"",$F816&lt;&gt;""),INDEX(AG$3:AG815,MATCH(MAX(AC$3:AC815),AC$3:AC815,0),0),""),C816)</f>
        <v/>
      </c>
      <c r="AH816" s="60" t="str">
        <f>IF(D816="",IF(OR($B816&lt;&gt;"",$C816&lt;&gt;"",$E816&lt;&gt;"",$F816&lt;&gt;""),INDEX(AH$3:AH815,MATCH(MAX(AD$3:AD815),AD$3:AD815,0),0),""),D816)</f>
        <v/>
      </c>
      <c r="AI816" s="19" t="str">
        <f t="shared" si="402"/>
        <v/>
      </c>
      <c r="AJ816" s="22" t="str">
        <f>IF(AK816="","",$AK816&amp;"@"&amp;AL816&amp;IF(AL816="","","@"&amp;COUNTIF($AI$3:AI816,AL816)))</f>
        <v/>
      </c>
      <c r="AK816" s="45" t="str">
        <f t="shared" si="403"/>
        <v/>
      </c>
      <c r="AL816" s="5" t="str">
        <f>IF(AI816="",IF(AND(F816&lt;&gt;"",E816=""),INDEX($AI$3:AI815,MATCH(MAX($AE$3:AE815),$AE$3:AE815,0),0),""),AI816)</f>
        <v/>
      </c>
      <c r="AM816" s="22" t="str">
        <f>IF(入力!F816="","",IFERROR(INDEX(設定!$B$3:$B$100003,IFERROR(MATCH("*"&amp;$F816&amp;"*",設定!B$3:B$100003,0),MATCH("*"&amp;$F816&amp;"*",設定!C$3:C$100003,0)),0),入力!F816))&amp;""</f>
        <v/>
      </c>
      <c r="AN816" s="22" t="str">
        <f>IF(AM816="","",IFERROR(IF(入力!I816="",INDEX(設定!$D$3:$D$100003,MATCH("*"&amp;$AM816&amp;"*",設定!B$3:B$100003,0),0),I816),I816))&amp;""</f>
        <v/>
      </c>
      <c r="AO816" s="22" t="str">
        <f t="shared" si="404"/>
        <v/>
      </c>
      <c r="AP816" s="22" t="str">
        <f t="shared" si="405"/>
        <v/>
      </c>
      <c r="AQ816" s="22" t="str">
        <f>IF(AM816="","",IFERROR(IF(入力!H816="",INDEX(設定!$E$3:$X$100003,MATCH("*"&amp;$AM816&amp;"*",設定!B$3:B$100003,0),MATCH($AK816,設定!$E$1:$X$1,1)),H816),H816))</f>
        <v/>
      </c>
      <c r="AR816" s="23" t="str">
        <f t="shared" si="406"/>
        <v/>
      </c>
      <c r="AS816" s="23" t="str">
        <f>IF(AND(AR816&lt;&gt;"",COUNTIF($AJ$3:AJ816,AJ816)=1),SUMIF($AJ$3:$AR$100003,AJ816,$AR$3:$AR$100003),"")</f>
        <v/>
      </c>
      <c r="AT816" s="23" t="str">
        <f>IF(AND(COUNTIF($AK$3:AK816,AK816)=COUNTIF($AK$3:AK100816,AK816),AK816&lt;&gt;""),SUMIF($AK$3:AK816,AK816,$AR$3:AR816),"")</f>
        <v/>
      </c>
      <c r="AU816" s="125"/>
      <c r="AV816" s="22" t="str">
        <f>IF(COUNT(BA816:BF816)=6,MAX($AV$3:AV815)+1,"")</f>
        <v/>
      </c>
      <c r="AW816" s="22" t="str">
        <f>IF(AX816="","",RANK(AX816,$AX$3:$AX$100003,1)+COUNTIF($AX$3:AX816,AX816)-1)</f>
        <v/>
      </c>
      <c r="AX816" s="22" t="str">
        <f t="shared" si="384"/>
        <v/>
      </c>
      <c r="AY816" s="22" t="str">
        <f>IF(AL816="","",IF(COUNTIF($AL$3:AL816,AL816)=1,1+MAX($AY$3:AY815),INDEX($AY$3:AY815,MATCH(AL816,$AL$3:AL816,0),0)))</f>
        <v/>
      </c>
      <c r="AZ816" s="22" t="str">
        <f>IF(AM816="","",IF(COUNTIF($AM$3:AM816,AM816)=1,1+MAX($AZ$3:AZ815),INDEX($AZ$3:AZ815,MATCH(AM816,$AM$3:AM816,0),0)))</f>
        <v/>
      </c>
      <c r="BA816" s="79" t="str">
        <f t="shared" si="385"/>
        <v/>
      </c>
      <c r="BB816" s="79" t="str">
        <f t="shared" si="386"/>
        <v/>
      </c>
      <c r="BC816" s="22" t="str">
        <f>IF($AL816="","",IF(COUNTIF(AL816,"*"&amp;BC$1&amp;"*"),COUNTIF(AL$3:AL816,"*"&amp;BC$1&amp;"*"),""))</f>
        <v/>
      </c>
      <c r="BD816" s="22" t="str">
        <f>IF($AL816="","",IF(COUNTIF(AM816,"*"&amp;BD$1&amp;"*"),COUNTIF(AM$3:AM816,"*"&amp;BD$1&amp;"*"),""))</f>
        <v/>
      </c>
      <c r="BE816" s="22" t="str">
        <f>IF($AL816="","",IF(COUNTIF(AN816,"*"&amp;BE$1&amp;"*"),COUNTIF(AN$3:AN816,"*"&amp;BE$1&amp;"*"),""))</f>
        <v/>
      </c>
      <c r="BF816" s="22" t="str">
        <f>IF($AL816="","",IF(COUNTIF(AO816,"*"&amp;BF$1&amp;"*"),COUNTIF(AO$3:AO816,"*"&amp;BF$1&amp;"*"),""))</f>
        <v/>
      </c>
      <c r="BG816" s="83" t="str">
        <f t="shared" si="387"/>
        <v/>
      </c>
      <c r="BH816" s="22" t="str">
        <f t="shared" si="388"/>
        <v/>
      </c>
      <c r="BI816" s="22" t="str">
        <f t="shared" si="389"/>
        <v/>
      </c>
      <c r="BK816" s="22" t="str">
        <f>IF($BK$1&gt;=1+MAX($BK$3:BK815),1+MAX($BK$3:BK815),"")</f>
        <v/>
      </c>
      <c r="BL816" s="22" t="str">
        <f t="shared" si="410"/>
        <v/>
      </c>
      <c r="BM816" s="22" t="str">
        <f t="shared" si="410"/>
        <v/>
      </c>
      <c r="BN816" s="22" t="str">
        <f t="shared" si="410"/>
        <v/>
      </c>
      <c r="BO816" s="22" t="str">
        <f t="shared" si="410"/>
        <v/>
      </c>
      <c r="BP816" s="22" t="str">
        <f t="shared" si="410"/>
        <v/>
      </c>
      <c r="BQ816" s="22" t="str">
        <f t="shared" si="410"/>
        <v/>
      </c>
      <c r="BR816" s="22" t="str">
        <f t="shared" si="410"/>
        <v/>
      </c>
      <c r="BS816" s="22" t="str">
        <f t="shared" si="410"/>
        <v/>
      </c>
      <c r="BT816" s="22" t="str">
        <f t="shared" si="410"/>
        <v/>
      </c>
      <c r="BU816" s="22" t="str">
        <f t="shared" si="410"/>
        <v/>
      </c>
      <c r="BV816" s="22" t="str">
        <f t="shared" si="410"/>
        <v/>
      </c>
    </row>
    <row r="817" spans="2:74" ht="30" customHeight="1" x14ac:dyDescent="0.2">
      <c r="B817" s="75"/>
      <c r="C817" s="75"/>
      <c r="D817" s="77"/>
      <c r="E817" s="49"/>
      <c r="F817" s="49"/>
      <c r="G817" s="50"/>
      <c r="H817" s="51"/>
      <c r="I817" s="50"/>
      <c r="J817" s="53"/>
      <c r="K817" s="55" t="str">
        <f t="shared" si="391"/>
        <v/>
      </c>
      <c r="L817" s="50" t="str">
        <f t="shared" si="392"/>
        <v/>
      </c>
      <c r="M817" s="50" t="str">
        <f t="shared" si="393"/>
        <v/>
      </c>
      <c r="N817" s="72" t="str">
        <f t="shared" si="394"/>
        <v/>
      </c>
      <c r="O817" s="72" t="str">
        <f t="shared" si="395"/>
        <v/>
      </c>
      <c r="P817" s="51" t="str">
        <f t="shared" si="396"/>
        <v/>
      </c>
      <c r="Q817" s="21"/>
      <c r="R817" s="68" t="str">
        <f t="shared" si="397"/>
        <v/>
      </c>
      <c r="S817" s="51" t="str">
        <f t="shared" si="398"/>
        <v/>
      </c>
      <c r="T817" s="24"/>
      <c r="U817" s="7" t="str">
        <f t="shared" si="382"/>
        <v/>
      </c>
      <c r="V817" s="8" t="str">
        <f t="shared" si="399"/>
        <v/>
      </c>
      <c r="W817" s="21"/>
      <c r="X817" s="14" t="str">
        <f t="shared" si="383"/>
        <v/>
      </c>
      <c r="Y817" s="14" t="str">
        <f t="shared" si="400"/>
        <v/>
      </c>
      <c r="Z817" s="8" t="str">
        <f t="shared" si="401"/>
        <v/>
      </c>
      <c r="AA817" s="24"/>
      <c r="AB817" s="4" t="str">
        <f>IF(B817="","",COUNT(B$3:B817))</f>
        <v/>
      </c>
      <c r="AC817" s="4" t="str">
        <f>IF(C817="","",COUNT(C$3:C817))</f>
        <v/>
      </c>
      <c r="AD817" s="4" t="str">
        <f>IF(D817="","",COUNT(D$3:D817))</f>
        <v/>
      </c>
      <c r="AE817" s="22" t="str">
        <f>IF(E817="","",COUNTA($E$3:E817))</f>
        <v/>
      </c>
      <c r="AF817" s="60" t="str">
        <f>IF(B817="",IF(OR($C817&lt;&gt;"",$D817&lt;&gt;"",$E817&lt;&gt;"",$F817&lt;&gt;""),INDEX(AF$3:AF816,MATCH(MAX(AB$3:AB816),AB$3:AB816,0),0),""),B817)</f>
        <v/>
      </c>
      <c r="AG817" s="60" t="str">
        <f>IF(C817="",IF(OR($B817&lt;&gt;"",$D817&lt;&gt;"",$E817&lt;&gt;"",$F817&lt;&gt;""),INDEX(AG$3:AG816,MATCH(MAX(AC$3:AC816),AC$3:AC816,0),0),""),C817)</f>
        <v/>
      </c>
      <c r="AH817" s="60" t="str">
        <f>IF(D817="",IF(OR($B817&lt;&gt;"",$C817&lt;&gt;"",$E817&lt;&gt;"",$F817&lt;&gt;""),INDEX(AH$3:AH816,MATCH(MAX(AD$3:AD816),AD$3:AD816,0),0),""),D817)</f>
        <v/>
      </c>
      <c r="AI817" s="19" t="str">
        <f t="shared" si="402"/>
        <v/>
      </c>
      <c r="AJ817" s="22" t="str">
        <f>IF(AK817="","",$AK817&amp;"@"&amp;AL817&amp;IF(AL817="","","@"&amp;COUNTIF($AI$3:AI817,AL817)))</f>
        <v/>
      </c>
      <c r="AK817" s="45" t="str">
        <f t="shared" si="403"/>
        <v/>
      </c>
      <c r="AL817" s="5" t="str">
        <f>IF(AI817="",IF(AND(F817&lt;&gt;"",E817=""),INDEX($AI$3:AI816,MATCH(MAX($AE$3:AE816),$AE$3:AE816,0),0),""),AI817)</f>
        <v/>
      </c>
      <c r="AM817" s="22" t="str">
        <f>IF(入力!F817="","",IFERROR(INDEX(設定!$B$3:$B$100003,IFERROR(MATCH("*"&amp;$F817&amp;"*",設定!B$3:B$100003,0),MATCH("*"&amp;$F817&amp;"*",設定!C$3:C$100003,0)),0),入力!F817))&amp;""</f>
        <v/>
      </c>
      <c r="AN817" s="22" t="str">
        <f>IF(AM817="","",IFERROR(IF(入力!I817="",INDEX(設定!$D$3:$D$100003,MATCH("*"&amp;$AM817&amp;"*",設定!B$3:B$100003,0),0),I817),I817))&amp;""</f>
        <v/>
      </c>
      <c r="AO817" s="22" t="str">
        <f t="shared" si="404"/>
        <v/>
      </c>
      <c r="AP817" s="22" t="str">
        <f t="shared" si="405"/>
        <v/>
      </c>
      <c r="AQ817" s="22" t="str">
        <f>IF(AM817="","",IFERROR(IF(入力!H817="",INDEX(設定!$E$3:$X$100003,MATCH("*"&amp;$AM817&amp;"*",設定!B$3:B$100003,0),MATCH($AK817,設定!$E$1:$X$1,1)),H817),H817))</f>
        <v/>
      </c>
      <c r="AR817" s="23" t="str">
        <f t="shared" si="406"/>
        <v/>
      </c>
      <c r="AS817" s="23" t="str">
        <f>IF(AND(AR817&lt;&gt;"",COUNTIF($AJ$3:AJ817,AJ817)=1),SUMIF($AJ$3:$AR$100003,AJ817,$AR$3:$AR$100003),"")</f>
        <v/>
      </c>
      <c r="AT817" s="23" t="str">
        <f>IF(AND(COUNTIF($AK$3:AK817,AK817)=COUNTIF($AK$3:AK100817,AK817),AK817&lt;&gt;""),SUMIF($AK$3:AK817,AK817,$AR$3:AR817),"")</f>
        <v/>
      </c>
      <c r="AU817" s="125"/>
      <c r="AV817" s="22" t="str">
        <f>IF(COUNT(BA817:BF817)=6,MAX($AV$3:AV816)+1,"")</f>
        <v/>
      </c>
      <c r="AW817" s="22" t="str">
        <f>IF(AX817="","",RANK(AX817,$AX$3:$AX$100003,1)+COUNTIF($AX$3:AX817,AX817)-1)</f>
        <v/>
      </c>
      <c r="AX817" s="22" t="str">
        <f t="shared" si="384"/>
        <v/>
      </c>
      <c r="AY817" s="22" t="str">
        <f>IF(AL817="","",IF(COUNTIF($AL$3:AL817,AL817)=1,1+MAX($AY$3:AY816),INDEX($AY$3:AY816,MATCH(AL817,$AL$3:AL817,0),0)))</f>
        <v/>
      </c>
      <c r="AZ817" s="22" t="str">
        <f>IF(AM817="","",IF(COUNTIF($AM$3:AM817,AM817)=1,1+MAX($AZ$3:AZ816),INDEX($AZ$3:AZ816,MATCH(AM817,$AM$3:AM817,0),0)))</f>
        <v/>
      </c>
      <c r="BA817" s="79" t="str">
        <f t="shared" si="385"/>
        <v/>
      </c>
      <c r="BB817" s="79" t="str">
        <f t="shared" si="386"/>
        <v/>
      </c>
      <c r="BC817" s="22" t="str">
        <f>IF($AL817="","",IF(COUNTIF(AL817,"*"&amp;BC$1&amp;"*"),COUNTIF(AL$3:AL817,"*"&amp;BC$1&amp;"*"),""))</f>
        <v/>
      </c>
      <c r="BD817" s="22" t="str">
        <f>IF($AL817="","",IF(COUNTIF(AM817,"*"&amp;BD$1&amp;"*"),COUNTIF(AM$3:AM817,"*"&amp;BD$1&amp;"*"),""))</f>
        <v/>
      </c>
      <c r="BE817" s="22" t="str">
        <f>IF($AL817="","",IF(COUNTIF(AN817,"*"&amp;BE$1&amp;"*"),COUNTIF(AN$3:AN817,"*"&amp;BE$1&amp;"*"),""))</f>
        <v/>
      </c>
      <c r="BF817" s="22" t="str">
        <f>IF($AL817="","",IF(COUNTIF(AO817,"*"&amp;BF$1&amp;"*"),COUNTIF(AO$3:AO817,"*"&amp;BF$1&amp;"*"),""))</f>
        <v/>
      </c>
      <c r="BG817" s="83" t="str">
        <f t="shared" si="387"/>
        <v/>
      </c>
      <c r="BH817" s="22" t="str">
        <f t="shared" si="388"/>
        <v/>
      </c>
      <c r="BI817" s="22" t="str">
        <f t="shared" si="389"/>
        <v/>
      </c>
      <c r="BK817" s="22" t="str">
        <f>IF($BK$1&gt;=1+MAX($BK$3:BK816),1+MAX($BK$3:BK816),"")</f>
        <v/>
      </c>
      <c r="BL817" s="22" t="str">
        <f t="shared" si="410"/>
        <v/>
      </c>
      <c r="BM817" s="22" t="str">
        <f t="shared" si="410"/>
        <v/>
      </c>
      <c r="BN817" s="22" t="str">
        <f t="shared" si="410"/>
        <v/>
      </c>
      <c r="BO817" s="22" t="str">
        <f t="shared" si="410"/>
        <v/>
      </c>
      <c r="BP817" s="22" t="str">
        <f t="shared" si="410"/>
        <v/>
      </c>
      <c r="BQ817" s="22" t="str">
        <f t="shared" si="410"/>
        <v/>
      </c>
      <c r="BR817" s="22" t="str">
        <f t="shared" si="410"/>
        <v/>
      </c>
      <c r="BS817" s="22" t="str">
        <f t="shared" si="410"/>
        <v/>
      </c>
      <c r="BT817" s="22" t="str">
        <f t="shared" si="410"/>
        <v/>
      </c>
      <c r="BU817" s="22" t="str">
        <f t="shared" si="410"/>
        <v/>
      </c>
      <c r="BV817" s="22" t="str">
        <f t="shared" si="410"/>
        <v/>
      </c>
    </row>
    <row r="818" spans="2:74" ht="30" customHeight="1" x14ac:dyDescent="0.2">
      <c r="B818" s="75"/>
      <c r="C818" s="75"/>
      <c r="D818" s="77"/>
      <c r="E818" s="49"/>
      <c r="F818" s="49"/>
      <c r="G818" s="50"/>
      <c r="H818" s="51"/>
      <c r="I818" s="50"/>
      <c r="J818" s="53"/>
      <c r="K818" s="55" t="str">
        <f t="shared" si="391"/>
        <v/>
      </c>
      <c r="L818" s="50" t="str">
        <f t="shared" si="392"/>
        <v/>
      </c>
      <c r="M818" s="50" t="str">
        <f t="shared" si="393"/>
        <v/>
      </c>
      <c r="N818" s="72" t="str">
        <f t="shared" si="394"/>
        <v/>
      </c>
      <c r="O818" s="72" t="str">
        <f t="shared" si="395"/>
        <v/>
      </c>
      <c r="P818" s="51" t="str">
        <f t="shared" si="396"/>
        <v/>
      </c>
      <c r="Q818" s="21"/>
      <c r="R818" s="68" t="str">
        <f t="shared" si="397"/>
        <v/>
      </c>
      <c r="S818" s="51" t="str">
        <f t="shared" si="398"/>
        <v/>
      </c>
      <c r="T818" s="24"/>
      <c r="U818" s="7" t="str">
        <f t="shared" si="382"/>
        <v/>
      </c>
      <c r="V818" s="8" t="str">
        <f t="shared" si="399"/>
        <v/>
      </c>
      <c r="W818" s="21"/>
      <c r="X818" s="14" t="str">
        <f t="shared" si="383"/>
        <v/>
      </c>
      <c r="Y818" s="14" t="str">
        <f t="shared" si="400"/>
        <v/>
      </c>
      <c r="Z818" s="8" t="str">
        <f t="shared" si="401"/>
        <v/>
      </c>
      <c r="AA818" s="24"/>
      <c r="AB818" s="4" t="str">
        <f>IF(B818="","",COUNT(B$3:B818))</f>
        <v/>
      </c>
      <c r="AC818" s="4" t="str">
        <f>IF(C818="","",COUNT(C$3:C818))</f>
        <v/>
      </c>
      <c r="AD818" s="4" t="str">
        <f>IF(D818="","",COUNT(D$3:D818))</f>
        <v/>
      </c>
      <c r="AE818" s="22" t="str">
        <f>IF(E818="","",COUNTA($E$3:E818))</f>
        <v/>
      </c>
      <c r="AF818" s="60" t="str">
        <f>IF(B818="",IF(OR($C818&lt;&gt;"",$D818&lt;&gt;"",$E818&lt;&gt;"",$F818&lt;&gt;""),INDEX(AF$3:AF817,MATCH(MAX(AB$3:AB817),AB$3:AB817,0),0),""),B818)</f>
        <v/>
      </c>
      <c r="AG818" s="60" t="str">
        <f>IF(C818="",IF(OR($B818&lt;&gt;"",$D818&lt;&gt;"",$E818&lt;&gt;"",$F818&lt;&gt;""),INDEX(AG$3:AG817,MATCH(MAX(AC$3:AC817),AC$3:AC817,0),0),""),C818)</f>
        <v/>
      </c>
      <c r="AH818" s="60" t="str">
        <f>IF(D818="",IF(OR($B818&lt;&gt;"",$C818&lt;&gt;"",$E818&lt;&gt;"",$F818&lt;&gt;""),INDEX(AH$3:AH817,MATCH(MAX(AD$3:AD817),AD$3:AD817,0),0),""),D818)</f>
        <v/>
      </c>
      <c r="AI818" s="19" t="str">
        <f t="shared" si="402"/>
        <v/>
      </c>
      <c r="AJ818" s="22" t="str">
        <f>IF(AK818="","",$AK818&amp;"@"&amp;AL818&amp;IF(AL818="","","@"&amp;COUNTIF($AI$3:AI818,AL818)))</f>
        <v/>
      </c>
      <c r="AK818" s="45" t="str">
        <f t="shared" si="403"/>
        <v/>
      </c>
      <c r="AL818" s="5" t="str">
        <f>IF(AI818="",IF(AND(F818&lt;&gt;"",E818=""),INDEX($AI$3:AI817,MATCH(MAX($AE$3:AE817),$AE$3:AE817,0),0),""),AI818)</f>
        <v/>
      </c>
      <c r="AM818" s="22" t="str">
        <f>IF(入力!F818="","",IFERROR(INDEX(設定!$B$3:$B$100003,IFERROR(MATCH("*"&amp;$F818&amp;"*",設定!B$3:B$100003,0),MATCH("*"&amp;$F818&amp;"*",設定!C$3:C$100003,0)),0),入力!F818))&amp;""</f>
        <v/>
      </c>
      <c r="AN818" s="22" t="str">
        <f>IF(AM818="","",IFERROR(IF(入力!I818="",INDEX(設定!$D$3:$D$100003,MATCH("*"&amp;$AM818&amp;"*",設定!B$3:B$100003,0),0),I818),I818))&amp;""</f>
        <v/>
      </c>
      <c r="AO818" s="22" t="str">
        <f t="shared" si="404"/>
        <v/>
      </c>
      <c r="AP818" s="22" t="str">
        <f t="shared" si="405"/>
        <v/>
      </c>
      <c r="AQ818" s="22" t="str">
        <f>IF(AM818="","",IFERROR(IF(入力!H818="",INDEX(設定!$E$3:$X$100003,MATCH("*"&amp;$AM818&amp;"*",設定!B$3:B$100003,0),MATCH($AK818,設定!$E$1:$X$1,1)),H818),H818))</f>
        <v/>
      </c>
      <c r="AR818" s="23" t="str">
        <f t="shared" si="406"/>
        <v/>
      </c>
      <c r="AS818" s="23" t="str">
        <f>IF(AND(AR818&lt;&gt;"",COUNTIF($AJ$3:AJ818,AJ818)=1),SUMIF($AJ$3:$AR$100003,AJ818,$AR$3:$AR$100003),"")</f>
        <v/>
      </c>
      <c r="AT818" s="23" t="str">
        <f>IF(AND(COUNTIF($AK$3:AK818,AK818)=COUNTIF($AK$3:AK100818,AK818),AK818&lt;&gt;""),SUMIF($AK$3:AK818,AK818,$AR$3:AR818),"")</f>
        <v/>
      </c>
      <c r="AU818" s="125"/>
      <c r="AV818" s="22" t="str">
        <f>IF(COUNT(BA818:BF818)=6,MAX($AV$3:AV817)+1,"")</f>
        <v/>
      </c>
      <c r="AW818" s="22" t="str">
        <f>IF(AX818="","",RANK(AX818,$AX$3:$AX$100003,1)+COUNTIF($AX$3:AX818,AX818)-1)</f>
        <v/>
      </c>
      <c r="AX818" s="22" t="str">
        <f t="shared" si="384"/>
        <v/>
      </c>
      <c r="AY818" s="22" t="str">
        <f>IF(AL818="","",IF(COUNTIF($AL$3:AL818,AL818)=1,1+MAX($AY$3:AY817),INDEX($AY$3:AY817,MATCH(AL818,$AL$3:AL818,0),0)))</f>
        <v/>
      </c>
      <c r="AZ818" s="22" t="str">
        <f>IF(AM818="","",IF(COUNTIF($AM$3:AM818,AM818)=1,1+MAX($AZ$3:AZ817),INDEX($AZ$3:AZ817,MATCH(AM818,$AM$3:AM818,0),0)))</f>
        <v/>
      </c>
      <c r="BA818" s="79" t="str">
        <f t="shared" si="385"/>
        <v/>
      </c>
      <c r="BB818" s="79" t="str">
        <f t="shared" si="386"/>
        <v/>
      </c>
      <c r="BC818" s="22" t="str">
        <f>IF($AL818="","",IF(COUNTIF(AL818,"*"&amp;BC$1&amp;"*"),COUNTIF(AL$3:AL818,"*"&amp;BC$1&amp;"*"),""))</f>
        <v/>
      </c>
      <c r="BD818" s="22" t="str">
        <f>IF($AL818="","",IF(COUNTIF(AM818,"*"&amp;BD$1&amp;"*"),COUNTIF(AM$3:AM818,"*"&amp;BD$1&amp;"*"),""))</f>
        <v/>
      </c>
      <c r="BE818" s="22" t="str">
        <f>IF($AL818="","",IF(COUNTIF(AN818,"*"&amp;BE$1&amp;"*"),COUNTIF(AN$3:AN818,"*"&amp;BE$1&amp;"*"),""))</f>
        <v/>
      </c>
      <c r="BF818" s="22" t="str">
        <f>IF($AL818="","",IF(COUNTIF(AO818,"*"&amp;BF$1&amp;"*"),COUNTIF(AO$3:AO818,"*"&amp;BF$1&amp;"*"),""))</f>
        <v/>
      </c>
      <c r="BG818" s="83" t="str">
        <f t="shared" si="387"/>
        <v/>
      </c>
      <c r="BH818" s="22" t="str">
        <f t="shared" si="388"/>
        <v/>
      </c>
      <c r="BI818" s="22" t="str">
        <f t="shared" si="389"/>
        <v/>
      </c>
      <c r="BK818" s="22" t="str">
        <f>IF($BK$1&gt;=1+MAX($BK$3:BK817),1+MAX($BK$3:BK817),"")</f>
        <v/>
      </c>
      <c r="BL818" s="22" t="str">
        <f t="shared" si="410"/>
        <v/>
      </c>
      <c r="BM818" s="22" t="str">
        <f t="shared" si="410"/>
        <v/>
      </c>
      <c r="BN818" s="22" t="str">
        <f t="shared" si="410"/>
        <v/>
      </c>
      <c r="BO818" s="22" t="str">
        <f t="shared" si="410"/>
        <v/>
      </c>
      <c r="BP818" s="22" t="str">
        <f t="shared" si="410"/>
        <v/>
      </c>
      <c r="BQ818" s="22" t="str">
        <f t="shared" si="410"/>
        <v/>
      </c>
      <c r="BR818" s="22" t="str">
        <f t="shared" si="410"/>
        <v/>
      </c>
      <c r="BS818" s="22" t="str">
        <f t="shared" si="410"/>
        <v/>
      </c>
      <c r="BT818" s="22" t="str">
        <f t="shared" si="410"/>
        <v/>
      </c>
      <c r="BU818" s="22" t="str">
        <f t="shared" si="410"/>
        <v/>
      </c>
      <c r="BV818" s="22" t="str">
        <f t="shared" si="410"/>
        <v/>
      </c>
    </row>
    <row r="819" spans="2:74" ht="30" customHeight="1" x14ac:dyDescent="0.2">
      <c r="B819" s="75"/>
      <c r="C819" s="75"/>
      <c r="D819" s="77"/>
      <c r="E819" s="49"/>
      <c r="F819" s="49"/>
      <c r="G819" s="50"/>
      <c r="H819" s="51"/>
      <c r="I819" s="50"/>
      <c r="J819" s="53"/>
      <c r="K819" s="55" t="str">
        <f t="shared" si="391"/>
        <v/>
      </c>
      <c r="L819" s="50" t="str">
        <f t="shared" si="392"/>
        <v/>
      </c>
      <c r="M819" s="50" t="str">
        <f t="shared" si="393"/>
        <v/>
      </c>
      <c r="N819" s="72" t="str">
        <f t="shared" si="394"/>
        <v/>
      </c>
      <c r="O819" s="72" t="str">
        <f t="shared" si="395"/>
        <v/>
      </c>
      <c r="P819" s="51" t="str">
        <f t="shared" si="396"/>
        <v/>
      </c>
      <c r="Q819" s="21"/>
      <c r="R819" s="68" t="str">
        <f t="shared" si="397"/>
        <v/>
      </c>
      <c r="S819" s="51" t="str">
        <f t="shared" si="398"/>
        <v/>
      </c>
      <c r="T819" s="24"/>
      <c r="U819" s="7" t="str">
        <f t="shared" si="382"/>
        <v/>
      </c>
      <c r="V819" s="8" t="str">
        <f t="shared" si="399"/>
        <v/>
      </c>
      <c r="W819" s="21"/>
      <c r="X819" s="14" t="str">
        <f t="shared" si="383"/>
        <v/>
      </c>
      <c r="Y819" s="14" t="str">
        <f t="shared" si="400"/>
        <v/>
      </c>
      <c r="Z819" s="8" t="str">
        <f t="shared" si="401"/>
        <v/>
      </c>
      <c r="AA819" s="24"/>
      <c r="AB819" s="4" t="str">
        <f>IF(B819="","",COUNT(B$3:B819))</f>
        <v/>
      </c>
      <c r="AC819" s="4" t="str">
        <f>IF(C819="","",COUNT(C$3:C819))</f>
        <v/>
      </c>
      <c r="AD819" s="4" t="str">
        <f>IF(D819="","",COUNT(D$3:D819))</f>
        <v/>
      </c>
      <c r="AE819" s="22" t="str">
        <f>IF(E819="","",COUNTA($E$3:E819))</f>
        <v/>
      </c>
      <c r="AF819" s="60" t="str">
        <f>IF(B819="",IF(OR($C819&lt;&gt;"",$D819&lt;&gt;"",$E819&lt;&gt;"",$F819&lt;&gt;""),INDEX(AF$3:AF818,MATCH(MAX(AB$3:AB818),AB$3:AB818,0),0),""),B819)</f>
        <v/>
      </c>
      <c r="AG819" s="60" t="str">
        <f>IF(C819="",IF(OR($B819&lt;&gt;"",$D819&lt;&gt;"",$E819&lt;&gt;"",$F819&lt;&gt;""),INDEX(AG$3:AG818,MATCH(MAX(AC$3:AC818),AC$3:AC818,0),0),""),C819)</f>
        <v/>
      </c>
      <c r="AH819" s="60" t="str">
        <f>IF(D819="",IF(OR($B819&lt;&gt;"",$C819&lt;&gt;"",$E819&lt;&gt;"",$F819&lt;&gt;""),INDEX(AH$3:AH818,MATCH(MAX(AD$3:AD818),AD$3:AD818,0),0),""),D819)</f>
        <v/>
      </c>
      <c r="AI819" s="19" t="str">
        <f t="shared" si="402"/>
        <v/>
      </c>
      <c r="AJ819" s="22" t="str">
        <f>IF(AK819="","",$AK819&amp;"@"&amp;AL819&amp;IF(AL819="","","@"&amp;COUNTIF($AI$3:AI819,AL819)))</f>
        <v/>
      </c>
      <c r="AK819" s="45" t="str">
        <f t="shared" si="403"/>
        <v/>
      </c>
      <c r="AL819" s="5" t="str">
        <f>IF(AI819="",IF(AND(F819&lt;&gt;"",E819=""),INDEX($AI$3:AI818,MATCH(MAX($AE$3:AE818),$AE$3:AE818,0),0),""),AI819)</f>
        <v/>
      </c>
      <c r="AM819" s="22" t="str">
        <f>IF(入力!F819="","",IFERROR(INDEX(設定!$B$3:$B$100003,IFERROR(MATCH("*"&amp;$F819&amp;"*",設定!B$3:B$100003,0),MATCH("*"&amp;$F819&amp;"*",設定!C$3:C$100003,0)),0),入力!F819))&amp;""</f>
        <v/>
      </c>
      <c r="AN819" s="22" t="str">
        <f>IF(AM819="","",IFERROR(IF(入力!I819="",INDEX(設定!$D$3:$D$100003,MATCH("*"&amp;$AM819&amp;"*",設定!B$3:B$100003,0),0),I819),I819))&amp;""</f>
        <v/>
      </c>
      <c r="AO819" s="22" t="str">
        <f t="shared" si="404"/>
        <v/>
      </c>
      <c r="AP819" s="22" t="str">
        <f t="shared" si="405"/>
        <v/>
      </c>
      <c r="AQ819" s="22" t="str">
        <f>IF(AM819="","",IFERROR(IF(入力!H819="",INDEX(設定!$E$3:$X$100003,MATCH("*"&amp;$AM819&amp;"*",設定!B$3:B$100003,0),MATCH($AK819,設定!$E$1:$X$1,1)),H819),H819))</f>
        <v/>
      </c>
      <c r="AR819" s="23" t="str">
        <f t="shared" si="406"/>
        <v/>
      </c>
      <c r="AS819" s="23" t="str">
        <f>IF(AND(AR819&lt;&gt;"",COUNTIF($AJ$3:AJ819,AJ819)=1),SUMIF($AJ$3:$AR$100003,AJ819,$AR$3:$AR$100003),"")</f>
        <v/>
      </c>
      <c r="AT819" s="23" t="str">
        <f>IF(AND(COUNTIF($AK$3:AK819,AK819)=COUNTIF($AK$3:AK100819,AK819),AK819&lt;&gt;""),SUMIF($AK$3:AK819,AK819,$AR$3:AR819),"")</f>
        <v/>
      </c>
      <c r="AU819" s="125"/>
      <c r="AV819" s="22" t="str">
        <f>IF(COUNT(BA819:BF819)=6,MAX($AV$3:AV818)+1,"")</f>
        <v/>
      </c>
      <c r="AW819" s="22" t="str">
        <f>IF(AX819="","",RANK(AX819,$AX$3:$AX$100003,1)+COUNTIF($AX$3:AX819,AX819)-1)</f>
        <v/>
      </c>
      <c r="AX819" s="22" t="str">
        <f t="shared" si="384"/>
        <v/>
      </c>
      <c r="AY819" s="22" t="str">
        <f>IF(AL819="","",IF(COUNTIF($AL$3:AL819,AL819)=1,1+MAX($AY$3:AY818),INDEX($AY$3:AY818,MATCH(AL819,$AL$3:AL819,0),0)))</f>
        <v/>
      </c>
      <c r="AZ819" s="22" t="str">
        <f>IF(AM819="","",IF(COUNTIF($AM$3:AM819,AM819)=1,1+MAX($AZ$3:AZ818),INDEX($AZ$3:AZ818,MATCH(AM819,$AM$3:AM819,0),0)))</f>
        <v/>
      </c>
      <c r="BA819" s="79" t="str">
        <f t="shared" si="385"/>
        <v/>
      </c>
      <c r="BB819" s="79" t="str">
        <f t="shared" si="386"/>
        <v/>
      </c>
      <c r="BC819" s="22" t="str">
        <f>IF($AL819="","",IF(COUNTIF(AL819,"*"&amp;BC$1&amp;"*"),COUNTIF(AL$3:AL819,"*"&amp;BC$1&amp;"*"),""))</f>
        <v/>
      </c>
      <c r="BD819" s="22" t="str">
        <f>IF($AL819="","",IF(COUNTIF(AM819,"*"&amp;BD$1&amp;"*"),COUNTIF(AM$3:AM819,"*"&amp;BD$1&amp;"*"),""))</f>
        <v/>
      </c>
      <c r="BE819" s="22" t="str">
        <f>IF($AL819="","",IF(COUNTIF(AN819,"*"&amp;BE$1&amp;"*"),COUNTIF(AN$3:AN819,"*"&amp;BE$1&amp;"*"),""))</f>
        <v/>
      </c>
      <c r="BF819" s="22" t="str">
        <f>IF($AL819="","",IF(COUNTIF(AO819,"*"&amp;BF$1&amp;"*"),COUNTIF(AO$3:AO819,"*"&amp;BF$1&amp;"*"),""))</f>
        <v/>
      </c>
      <c r="BG819" s="83" t="str">
        <f t="shared" si="387"/>
        <v/>
      </c>
      <c r="BH819" s="22" t="str">
        <f t="shared" si="388"/>
        <v/>
      </c>
      <c r="BI819" s="22" t="str">
        <f t="shared" si="389"/>
        <v/>
      </c>
      <c r="BK819" s="22" t="str">
        <f>IF($BK$1&gt;=1+MAX($BK$3:BK818),1+MAX($BK$3:BK818),"")</f>
        <v/>
      </c>
      <c r="BL819" s="22" t="str">
        <f t="shared" si="410"/>
        <v/>
      </c>
      <c r="BM819" s="22" t="str">
        <f t="shared" si="410"/>
        <v/>
      </c>
      <c r="BN819" s="22" t="str">
        <f t="shared" si="410"/>
        <v/>
      </c>
      <c r="BO819" s="22" t="str">
        <f t="shared" si="410"/>
        <v/>
      </c>
      <c r="BP819" s="22" t="str">
        <f t="shared" si="410"/>
        <v/>
      </c>
      <c r="BQ819" s="22" t="str">
        <f t="shared" si="410"/>
        <v/>
      </c>
      <c r="BR819" s="22" t="str">
        <f t="shared" si="410"/>
        <v/>
      </c>
      <c r="BS819" s="22" t="str">
        <f t="shared" si="410"/>
        <v/>
      </c>
      <c r="BT819" s="22" t="str">
        <f t="shared" si="410"/>
        <v/>
      </c>
      <c r="BU819" s="22" t="str">
        <f t="shared" si="410"/>
        <v/>
      </c>
      <c r="BV819" s="22" t="str">
        <f t="shared" si="410"/>
        <v/>
      </c>
    </row>
    <row r="820" spans="2:74" ht="30" customHeight="1" x14ac:dyDescent="0.2">
      <c r="B820" s="75"/>
      <c r="C820" s="75"/>
      <c r="D820" s="77"/>
      <c r="E820" s="49"/>
      <c r="F820" s="49"/>
      <c r="G820" s="50"/>
      <c r="H820" s="51"/>
      <c r="I820" s="50"/>
      <c r="J820" s="53"/>
      <c r="K820" s="55" t="str">
        <f t="shared" si="391"/>
        <v/>
      </c>
      <c r="L820" s="50" t="str">
        <f t="shared" si="392"/>
        <v/>
      </c>
      <c r="M820" s="50" t="str">
        <f t="shared" si="393"/>
        <v/>
      </c>
      <c r="N820" s="72" t="str">
        <f t="shared" si="394"/>
        <v/>
      </c>
      <c r="O820" s="72" t="str">
        <f t="shared" si="395"/>
        <v/>
      </c>
      <c r="P820" s="51" t="str">
        <f t="shared" si="396"/>
        <v/>
      </c>
      <c r="Q820" s="21"/>
      <c r="R820" s="68" t="str">
        <f t="shared" si="397"/>
        <v/>
      </c>
      <c r="S820" s="51" t="str">
        <f t="shared" si="398"/>
        <v/>
      </c>
      <c r="T820" s="24"/>
      <c r="U820" s="7" t="str">
        <f t="shared" si="382"/>
        <v/>
      </c>
      <c r="V820" s="8" t="str">
        <f t="shared" si="399"/>
        <v/>
      </c>
      <c r="W820" s="21"/>
      <c r="X820" s="14" t="str">
        <f t="shared" si="383"/>
        <v/>
      </c>
      <c r="Y820" s="14" t="str">
        <f t="shared" si="400"/>
        <v/>
      </c>
      <c r="Z820" s="8" t="str">
        <f t="shared" si="401"/>
        <v/>
      </c>
      <c r="AA820" s="24"/>
      <c r="AB820" s="4" t="str">
        <f>IF(B820="","",COUNT(B$3:B820))</f>
        <v/>
      </c>
      <c r="AC820" s="4" t="str">
        <f>IF(C820="","",COUNT(C$3:C820))</f>
        <v/>
      </c>
      <c r="AD820" s="4" t="str">
        <f>IF(D820="","",COUNT(D$3:D820))</f>
        <v/>
      </c>
      <c r="AE820" s="22" t="str">
        <f>IF(E820="","",COUNTA($E$3:E820))</f>
        <v/>
      </c>
      <c r="AF820" s="60" t="str">
        <f>IF(B820="",IF(OR($C820&lt;&gt;"",$D820&lt;&gt;"",$E820&lt;&gt;"",$F820&lt;&gt;""),INDEX(AF$3:AF819,MATCH(MAX(AB$3:AB819),AB$3:AB819,0),0),""),B820)</f>
        <v/>
      </c>
      <c r="AG820" s="60" t="str">
        <f>IF(C820="",IF(OR($B820&lt;&gt;"",$D820&lt;&gt;"",$E820&lt;&gt;"",$F820&lt;&gt;""),INDEX(AG$3:AG819,MATCH(MAX(AC$3:AC819),AC$3:AC819,0),0),""),C820)</f>
        <v/>
      </c>
      <c r="AH820" s="60" t="str">
        <f>IF(D820="",IF(OR($B820&lt;&gt;"",$C820&lt;&gt;"",$E820&lt;&gt;"",$F820&lt;&gt;""),INDEX(AH$3:AH819,MATCH(MAX(AD$3:AD819),AD$3:AD819,0),0),""),D820)</f>
        <v/>
      </c>
      <c r="AI820" s="19" t="str">
        <f t="shared" si="402"/>
        <v/>
      </c>
      <c r="AJ820" s="22" t="str">
        <f>IF(AK820="","",$AK820&amp;"@"&amp;AL820&amp;IF(AL820="","","@"&amp;COUNTIF($AI$3:AI820,AL820)))</f>
        <v/>
      </c>
      <c r="AK820" s="45" t="str">
        <f t="shared" si="403"/>
        <v/>
      </c>
      <c r="AL820" s="5" t="str">
        <f>IF(AI820="",IF(AND(F820&lt;&gt;"",E820=""),INDEX($AI$3:AI819,MATCH(MAX($AE$3:AE819),$AE$3:AE819,0),0),""),AI820)</f>
        <v/>
      </c>
      <c r="AM820" s="22" t="str">
        <f>IF(入力!F820="","",IFERROR(INDEX(設定!$B$3:$B$100003,IFERROR(MATCH("*"&amp;$F820&amp;"*",設定!B$3:B$100003,0),MATCH("*"&amp;$F820&amp;"*",設定!C$3:C$100003,0)),0),入力!F820))&amp;""</f>
        <v/>
      </c>
      <c r="AN820" s="22" t="str">
        <f>IF(AM820="","",IFERROR(IF(入力!I820="",INDEX(設定!$D$3:$D$100003,MATCH("*"&amp;$AM820&amp;"*",設定!B$3:B$100003,0),0),I820),I820))&amp;""</f>
        <v/>
      </c>
      <c r="AO820" s="22" t="str">
        <f t="shared" si="404"/>
        <v/>
      </c>
      <c r="AP820" s="22" t="str">
        <f t="shared" si="405"/>
        <v/>
      </c>
      <c r="AQ820" s="22" t="str">
        <f>IF(AM820="","",IFERROR(IF(入力!H820="",INDEX(設定!$E$3:$X$100003,MATCH("*"&amp;$AM820&amp;"*",設定!B$3:B$100003,0),MATCH($AK820,設定!$E$1:$X$1,1)),H820),H820))</f>
        <v/>
      </c>
      <c r="AR820" s="23" t="str">
        <f t="shared" si="406"/>
        <v/>
      </c>
      <c r="AS820" s="23" t="str">
        <f>IF(AND(AR820&lt;&gt;"",COUNTIF($AJ$3:AJ820,AJ820)=1),SUMIF($AJ$3:$AR$100003,AJ820,$AR$3:$AR$100003),"")</f>
        <v/>
      </c>
      <c r="AT820" s="23" t="str">
        <f>IF(AND(COUNTIF($AK$3:AK820,AK820)=COUNTIF($AK$3:AK100820,AK820),AK820&lt;&gt;""),SUMIF($AK$3:AK820,AK820,$AR$3:AR820),"")</f>
        <v/>
      </c>
      <c r="AU820" s="125"/>
      <c r="AV820" s="22" t="str">
        <f>IF(COUNT(BA820:BF820)=6,MAX($AV$3:AV819)+1,"")</f>
        <v/>
      </c>
      <c r="AW820" s="22" t="str">
        <f>IF(AX820="","",RANK(AX820,$AX$3:$AX$100003,1)+COUNTIF($AX$3:AX820,AX820)-1)</f>
        <v/>
      </c>
      <c r="AX820" s="22" t="str">
        <f t="shared" si="384"/>
        <v/>
      </c>
      <c r="AY820" s="22" t="str">
        <f>IF(AL820="","",IF(COUNTIF($AL$3:AL820,AL820)=1,1+MAX($AY$3:AY819),INDEX($AY$3:AY819,MATCH(AL820,$AL$3:AL820,0),0)))</f>
        <v/>
      </c>
      <c r="AZ820" s="22" t="str">
        <f>IF(AM820="","",IF(COUNTIF($AM$3:AM820,AM820)=1,1+MAX($AZ$3:AZ819),INDEX($AZ$3:AZ819,MATCH(AM820,$AM$3:AM820,0),0)))</f>
        <v/>
      </c>
      <c r="BA820" s="79" t="str">
        <f t="shared" si="385"/>
        <v/>
      </c>
      <c r="BB820" s="79" t="str">
        <f t="shared" si="386"/>
        <v/>
      </c>
      <c r="BC820" s="22" t="str">
        <f>IF($AL820="","",IF(COUNTIF(AL820,"*"&amp;BC$1&amp;"*"),COUNTIF(AL$3:AL820,"*"&amp;BC$1&amp;"*"),""))</f>
        <v/>
      </c>
      <c r="BD820" s="22" t="str">
        <f>IF($AL820="","",IF(COUNTIF(AM820,"*"&amp;BD$1&amp;"*"),COUNTIF(AM$3:AM820,"*"&amp;BD$1&amp;"*"),""))</f>
        <v/>
      </c>
      <c r="BE820" s="22" t="str">
        <f>IF($AL820="","",IF(COUNTIF(AN820,"*"&amp;BE$1&amp;"*"),COUNTIF(AN$3:AN820,"*"&amp;BE$1&amp;"*"),""))</f>
        <v/>
      </c>
      <c r="BF820" s="22" t="str">
        <f>IF($AL820="","",IF(COUNTIF(AO820,"*"&amp;BF$1&amp;"*"),COUNTIF(AO$3:AO820,"*"&amp;BF$1&amp;"*"),""))</f>
        <v/>
      </c>
      <c r="BG820" s="83" t="str">
        <f t="shared" si="387"/>
        <v/>
      </c>
      <c r="BH820" s="22" t="str">
        <f t="shared" si="388"/>
        <v/>
      </c>
      <c r="BI820" s="22" t="str">
        <f t="shared" si="389"/>
        <v/>
      </c>
      <c r="BK820" s="22" t="str">
        <f>IF($BK$1&gt;=1+MAX($BK$3:BK819),1+MAX($BK$3:BK819),"")</f>
        <v/>
      </c>
      <c r="BL820" s="22" t="str">
        <f t="shared" si="410"/>
        <v/>
      </c>
      <c r="BM820" s="22" t="str">
        <f t="shared" si="410"/>
        <v/>
      </c>
      <c r="BN820" s="22" t="str">
        <f t="shared" si="410"/>
        <v/>
      </c>
      <c r="BO820" s="22" t="str">
        <f t="shared" si="410"/>
        <v/>
      </c>
      <c r="BP820" s="22" t="str">
        <f t="shared" si="410"/>
        <v/>
      </c>
      <c r="BQ820" s="22" t="str">
        <f t="shared" si="410"/>
        <v/>
      </c>
      <c r="BR820" s="22" t="str">
        <f t="shared" si="410"/>
        <v/>
      </c>
      <c r="BS820" s="22" t="str">
        <f t="shared" si="410"/>
        <v/>
      </c>
      <c r="BT820" s="22" t="str">
        <f t="shared" si="410"/>
        <v/>
      </c>
      <c r="BU820" s="22" t="str">
        <f t="shared" si="410"/>
        <v/>
      </c>
      <c r="BV820" s="22" t="str">
        <f t="shared" si="410"/>
        <v/>
      </c>
    </row>
    <row r="821" spans="2:74" ht="30" customHeight="1" x14ac:dyDescent="0.2">
      <c r="B821" s="75"/>
      <c r="C821" s="75"/>
      <c r="D821" s="77"/>
      <c r="E821" s="49"/>
      <c r="F821" s="49"/>
      <c r="G821" s="50"/>
      <c r="H821" s="51"/>
      <c r="I821" s="50"/>
      <c r="J821" s="53"/>
      <c r="K821" s="55" t="str">
        <f t="shared" si="391"/>
        <v/>
      </c>
      <c r="L821" s="50" t="str">
        <f t="shared" si="392"/>
        <v/>
      </c>
      <c r="M821" s="50" t="str">
        <f t="shared" si="393"/>
        <v/>
      </c>
      <c r="N821" s="72" t="str">
        <f t="shared" si="394"/>
        <v/>
      </c>
      <c r="O821" s="72" t="str">
        <f t="shared" si="395"/>
        <v/>
      </c>
      <c r="P821" s="51" t="str">
        <f t="shared" si="396"/>
        <v/>
      </c>
      <c r="Q821" s="21"/>
      <c r="R821" s="68" t="str">
        <f t="shared" si="397"/>
        <v/>
      </c>
      <c r="S821" s="51" t="str">
        <f t="shared" si="398"/>
        <v/>
      </c>
      <c r="T821" s="24"/>
      <c r="U821" s="7" t="str">
        <f t="shared" si="382"/>
        <v/>
      </c>
      <c r="V821" s="8" t="str">
        <f t="shared" si="399"/>
        <v/>
      </c>
      <c r="W821" s="21"/>
      <c r="X821" s="14" t="str">
        <f t="shared" si="383"/>
        <v/>
      </c>
      <c r="Y821" s="14" t="str">
        <f t="shared" si="400"/>
        <v/>
      </c>
      <c r="Z821" s="8" t="str">
        <f t="shared" si="401"/>
        <v/>
      </c>
      <c r="AA821" s="24"/>
      <c r="AB821" s="4" t="str">
        <f>IF(B821="","",COUNT(B$3:B821))</f>
        <v/>
      </c>
      <c r="AC821" s="4" t="str">
        <f>IF(C821="","",COUNT(C$3:C821))</f>
        <v/>
      </c>
      <c r="AD821" s="4" t="str">
        <f>IF(D821="","",COUNT(D$3:D821))</f>
        <v/>
      </c>
      <c r="AE821" s="22" t="str">
        <f>IF(E821="","",COUNTA($E$3:E821))</f>
        <v/>
      </c>
      <c r="AF821" s="60" t="str">
        <f>IF(B821="",IF(OR($C821&lt;&gt;"",$D821&lt;&gt;"",$E821&lt;&gt;"",$F821&lt;&gt;""),INDEX(AF$3:AF820,MATCH(MAX(AB$3:AB820),AB$3:AB820,0),0),""),B821)</f>
        <v/>
      </c>
      <c r="AG821" s="60" t="str">
        <f>IF(C821="",IF(OR($B821&lt;&gt;"",$D821&lt;&gt;"",$E821&lt;&gt;"",$F821&lt;&gt;""),INDEX(AG$3:AG820,MATCH(MAX(AC$3:AC820),AC$3:AC820,0),0),""),C821)</f>
        <v/>
      </c>
      <c r="AH821" s="60" t="str">
        <f>IF(D821="",IF(OR($B821&lt;&gt;"",$C821&lt;&gt;"",$E821&lt;&gt;"",$F821&lt;&gt;""),INDEX(AH$3:AH820,MATCH(MAX(AD$3:AD820),AD$3:AD820,0),0),""),D821)</f>
        <v/>
      </c>
      <c r="AI821" s="19" t="str">
        <f t="shared" si="402"/>
        <v/>
      </c>
      <c r="AJ821" s="22" t="str">
        <f>IF(AK821="","",$AK821&amp;"@"&amp;AL821&amp;IF(AL821="","","@"&amp;COUNTIF($AI$3:AI821,AL821)))</f>
        <v/>
      </c>
      <c r="AK821" s="45" t="str">
        <f t="shared" si="403"/>
        <v/>
      </c>
      <c r="AL821" s="5" t="str">
        <f>IF(AI821="",IF(AND(F821&lt;&gt;"",E821=""),INDEX($AI$3:AI820,MATCH(MAX($AE$3:AE820),$AE$3:AE820,0),0),""),AI821)</f>
        <v/>
      </c>
      <c r="AM821" s="22" t="str">
        <f>IF(入力!F821="","",IFERROR(INDEX(設定!$B$3:$B$100003,IFERROR(MATCH("*"&amp;$F821&amp;"*",設定!B$3:B$100003,0),MATCH("*"&amp;$F821&amp;"*",設定!C$3:C$100003,0)),0),入力!F821))&amp;""</f>
        <v/>
      </c>
      <c r="AN821" s="22" t="str">
        <f>IF(AM821="","",IFERROR(IF(入力!I821="",INDEX(設定!$D$3:$D$100003,MATCH("*"&amp;$AM821&amp;"*",設定!B$3:B$100003,0),0),I821),I821))&amp;""</f>
        <v/>
      </c>
      <c r="AO821" s="22" t="str">
        <f t="shared" si="404"/>
        <v/>
      </c>
      <c r="AP821" s="22" t="str">
        <f t="shared" si="405"/>
        <v/>
      </c>
      <c r="AQ821" s="22" t="str">
        <f>IF(AM821="","",IFERROR(IF(入力!H821="",INDEX(設定!$E$3:$X$100003,MATCH("*"&amp;$AM821&amp;"*",設定!B$3:B$100003,0),MATCH($AK821,設定!$E$1:$X$1,1)),H821),H821))</f>
        <v/>
      </c>
      <c r="AR821" s="23" t="str">
        <f t="shared" si="406"/>
        <v/>
      </c>
      <c r="AS821" s="23" t="str">
        <f>IF(AND(AR821&lt;&gt;"",COUNTIF($AJ$3:AJ821,AJ821)=1),SUMIF($AJ$3:$AR$100003,AJ821,$AR$3:$AR$100003),"")</f>
        <v/>
      </c>
      <c r="AT821" s="23" t="str">
        <f>IF(AND(COUNTIF($AK$3:AK821,AK821)=COUNTIF($AK$3:AK100821,AK821),AK821&lt;&gt;""),SUMIF($AK$3:AK821,AK821,$AR$3:AR821),"")</f>
        <v/>
      </c>
      <c r="AU821" s="125"/>
      <c r="AV821" s="22" t="str">
        <f>IF(COUNT(BA821:BF821)=6,MAX($AV$3:AV820)+1,"")</f>
        <v/>
      </c>
      <c r="AW821" s="22" t="str">
        <f>IF(AX821="","",RANK(AX821,$AX$3:$AX$100003,1)+COUNTIF($AX$3:AX821,AX821)-1)</f>
        <v/>
      </c>
      <c r="AX821" s="22" t="str">
        <f t="shared" si="384"/>
        <v/>
      </c>
      <c r="AY821" s="22" t="str">
        <f>IF(AL821="","",IF(COUNTIF($AL$3:AL821,AL821)=1,1+MAX($AY$3:AY820),INDEX($AY$3:AY820,MATCH(AL821,$AL$3:AL821,0),0)))</f>
        <v/>
      </c>
      <c r="AZ821" s="22" t="str">
        <f>IF(AM821="","",IF(COUNTIF($AM$3:AM821,AM821)=1,1+MAX($AZ$3:AZ820),INDEX($AZ$3:AZ820,MATCH(AM821,$AM$3:AM821,0),0)))</f>
        <v/>
      </c>
      <c r="BA821" s="79" t="str">
        <f t="shared" si="385"/>
        <v/>
      </c>
      <c r="BB821" s="79" t="str">
        <f t="shared" si="386"/>
        <v/>
      </c>
      <c r="BC821" s="22" t="str">
        <f>IF($AL821="","",IF(COUNTIF(AL821,"*"&amp;BC$1&amp;"*"),COUNTIF(AL$3:AL821,"*"&amp;BC$1&amp;"*"),""))</f>
        <v/>
      </c>
      <c r="BD821" s="22" t="str">
        <f>IF($AL821="","",IF(COUNTIF(AM821,"*"&amp;BD$1&amp;"*"),COUNTIF(AM$3:AM821,"*"&amp;BD$1&amp;"*"),""))</f>
        <v/>
      </c>
      <c r="BE821" s="22" t="str">
        <f>IF($AL821="","",IF(COUNTIF(AN821,"*"&amp;BE$1&amp;"*"),COUNTIF(AN$3:AN821,"*"&amp;BE$1&amp;"*"),""))</f>
        <v/>
      </c>
      <c r="BF821" s="22" t="str">
        <f>IF($AL821="","",IF(COUNTIF(AO821,"*"&amp;BF$1&amp;"*"),COUNTIF(AO$3:AO821,"*"&amp;BF$1&amp;"*"),""))</f>
        <v/>
      </c>
      <c r="BG821" s="83" t="str">
        <f t="shared" si="387"/>
        <v/>
      </c>
      <c r="BH821" s="22" t="str">
        <f t="shared" si="388"/>
        <v/>
      </c>
      <c r="BI821" s="22" t="str">
        <f t="shared" si="389"/>
        <v/>
      </c>
      <c r="BK821" s="22" t="str">
        <f>IF($BK$1&gt;=1+MAX($BK$3:BK820),1+MAX($BK$3:BK820),"")</f>
        <v/>
      </c>
      <c r="BL821" s="22" t="str">
        <f t="shared" si="410"/>
        <v/>
      </c>
      <c r="BM821" s="22" t="str">
        <f t="shared" si="410"/>
        <v/>
      </c>
      <c r="BN821" s="22" t="str">
        <f t="shared" si="410"/>
        <v/>
      </c>
      <c r="BO821" s="22" t="str">
        <f t="shared" si="410"/>
        <v/>
      </c>
      <c r="BP821" s="22" t="str">
        <f t="shared" si="410"/>
        <v/>
      </c>
      <c r="BQ821" s="22" t="str">
        <f t="shared" si="410"/>
        <v/>
      </c>
      <c r="BR821" s="22" t="str">
        <f t="shared" si="410"/>
        <v/>
      </c>
      <c r="BS821" s="22" t="str">
        <f t="shared" si="410"/>
        <v/>
      </c>
      <c r="BT821" s="22" t="str">
        <f t="shared" si="410"/>
        <v/>
      </c>
      <c r="BU821" s="22" t="str">
        <f t="shared" si="410"/>
        <v/>
      </c>
      <c r="BV821" s="22" t="str">
        <f t="shared" si="410"/>
        <v/>
      </c>
    </row>
    <row r="822" spans="2:74" ht="30" customHeight="1" x14ac:dyDescent="0.2">
      <c r="B822" s="75"/>
      <c r="C822" s="75"/>
      <c r="D822" s="77"/>
      <c r="E822" s="49"/>
      <c r="F822" s="49"/>
      <c r="G822" s="50"/>
      <c r="H822" s="51"/>
      <c r="I822" s="50"/>
      <c r="J822" s="53"/>
      <c r="K822" s="55" t="str">
        <f t="shared" si="391"/>
        <v/>
      </c>
      <c r="L822" s="50" t="str">
        <f t="shared" si="392"/>
        <v/>
      </c>
      <c r="M822" s="50" t="str">
        <f t="shared" si="393"/>
        <v/>
      </c>
      <c r="N822" s="72" t="str">
        <f t="shared" si="394"/>
        <v/>
      </c>
      <c r="O822" s="72" t="str">
        <f t="shared" si="395"/>
        <v/>
      </c>
      <c r="P822" s="51" t="str">
        <f t="shared" si="396"/>
        <v/>
      </c>
      <c r="Q822" s="21"/>
      <c r="R822" s="68" t="str">
        <f t="shared" si="397"/>
        <v/>
      </c>
      <c r="S822" s="51" t="str">
        <f t="shared" si="398"/>
        <v/>
      </c>
      <c r="T822" s="24"/>
      <c r="U822" s="7" t="str">
        <f t="shared" si="382"/>
        <v/>
      </c>
      <c r="V822" s="8" t="str">
        <f t="shared" si="399"/>
        <v/>
      </c>
      <c r="W822" s="21"/>
      <c r="X822" s="14" t="str">
        <f t="shared" si="383"/>
        <v/>
      </c>
      <c r="Y822" s="14" t="str">
        <f t="shared" si="400"/>
        <v/>
      </c>
      <c r="Z822" s="8" t="str">
        <f t="shared" si="401"/>
        <v/>
      </c>
      <c r="AA822" s="24"/>
      <c r="AB822" s="4" t="str">
        <f>IF(B822="","",COUNT(B$3:B822))</f>
        <v/>
      </c>
      <c r="AC822" s="4" t="str">
        <f>IF(C822="","",COUNT(C$3:C822))</f>
        <v/>
      </c>
      <c r="AD822" s="4" t="str">
        <f>IF(D822="","",COUNT(D$3:D822))</f>
        <v/>
      </c>
      <c r="AE822" s="22" t="str">
        <f>IF(E822="","",COUNTA($E$3:E822))</f>
        <v/>
      </c>
      <c r="AF822" s="60" t="str">
        <f>IF(B822="",IF(OR($C822&lt;&gt;"",$D822&lt;&gt;"",$E822&lt;&gt;"",$F822&lt;&gt;""),INDEX(AF$3:AF821,MATCH(MAX(AB$3:AB821),AB$3:AB821,0),0),""),B822)</f>
        <v/>
      </c>
      <c r="AG822" s="60" t="str">
        <f>IF(C822="",IF(OR($B822&lt;&gt;"",$D822&lt;&gt;"",$E822&lt;&gt;"",$F822&lt;&gt;""),INDEX(AG$3:AG821,MATCH(MAX(AC$3:AC821),AC$3:AC821,0),0),""),C822)</f>
        <v/>
      </c>
      <c r="AH822" s="60" t="str">
        <f>IF(D822="",IF(OR($B822&lt;&gt;"",$C822&lt;&gt;"",$E822&lt;&gt;"",$F822&lt;&gt;""),INDEX(AH$3:AH821,MATCH(MAX(AD$3:AD821),AD$3:AD821,0),0),""),D822)</f>
        <v/>
      </c>
      <c r="AI822" s="19" t="str">
        <f t="shared" si="402"/>
        <v/>
      </c>
      <c r="AJ822" s="22" t="str">
        <f>IF(AK822="","",$AK822&amp;"@"&amp;AL822&amp;IF(AL822="","","@"&amp;COUNTIF($AI$3:AI822,AL822)))</f>
        <v/>
      </c>
      <c r="AK822" s="45" t="str">
        <f t="shared" si="403"/>
        <v/>
      </c>
      <c r="AL822" s="5" t="str">
        <f>IF(AI822="",IF(AND(F822&lt;&gt;"",E822=""),INDEX($AI$3:AI821,MATCH(MAX($AE$3:AE821),$AE$3:AE821,0),0),""),AI822)</f>
        <v/>
      </c>
      <c r="AM822" s="22" t="str">
        <f>IF(入力!F822="","",IFERROR(INDEX(設定!$B$3:$B$100003,IFERROR(MATCH("*"&amp;$F822&amp;"*",設定!B$3:B$100003,0),MATCH("*"&amp;$F822&amp;"*",設定!C$3:C$100003,0)),0),入力!F822))&amp;""</f>
        <v/>
      </c>
      <c r="AN822" s="22" t="str">
        <f>IF(AM822="","",IFERROR(IF(入力!I822="",INDEX(設定!$D$3:$D$100003,MATCH("*"&amp;$AM822&amp;"*",設定!B$3:B$100003,0),0),I822),I822))&amp;""</f>
        <v/>
      </c>
      <c r="AO822" s="22" t="str">
        <f t="shared" si="404"/>
        <v/>
      </c>
      <c r="AP822" s="22" t="str">
        <f t="shared" si="405"/>
        <v/>
      </c>
      <c r="AQ822" s="22" t="str">
        <f>IF(AM822="","",IFERROR(IF(入力!H822="",INDEX(設定!$E$3:$X$100003,MATCH("*"&amp;$AM822&amp;"*",設定!B$3:B$100003,0),MATCH($AK822,設定!$E$1:$X$1,1)),H822),H822))</f>
        <v/>
      </c>
      <c r="AR822" s="23" t="str">
        <f t="shared" si="406"/>
        <v/>
      </c>
      <c r="AS822" s="23" t="str">
        <f>IF(AND(AR822&lt;&gt;"",COUNTIF($AJ$3:AJ822,AJ822)=1),SUMIF($AJ$3:$AR$100003,AJ822,$AR$3:$AR$100003),"")</f>
        <v/>
      </c>
      <c r="AT822" s="23" t="str">
        <f>IF(AND(COUNTIF($AK$3:AK822,AK822)=COUNTIF($AK$3:AK100822,AK822),AK822&lt;&gt;""),SUMIF($AK$3:AK822,AK822,$AR$3:AR822),"")</f>
        <v/>
      </c>
      <c r="AU822" s="125"/>
      <c r="AV822" s="22" t="str">
        <f>IF(COUNT(BA822:BF822)=6,MAX($AV$3:AV821)+1,"")</f>
        <v/>
      </c>
      <c r="AW822" s="22" t="str">
        <f>IF(AX822="","",RANK(AX822,$AX$3:$AX$100003,1)+COUNTIF($AX$3:AX822,AX822)-1)</f>
        <v/>
      </c>
      <c r="AX822" s="22" t="str">
        <f t="shared" si="384"/>
        <v/>
      </c>
      <c r="AY822" s="22" t="str">
        <f>IF(AL822="","",IF(COUNTIF($AL$3:AL822,AL822)=1,1+MAX($AY$3:AY821),INDEX($AY$3:AY821,MATCH(AL822,$AL$3:AL822,0),0)))</f>
        <v/>
      </c>
      <c r="AZ822" s="22" t="str">
        <f>IF(AM822="","",IF(COUNTIF($AM$3:AM822,AM822)=1,1+MAX($AZ$3:AZ821),INDEX($AZ$3:AZ821,MATCH(AM822,$AM$3:AM822,0),0)))</f>
        <v/>
      </c>
      <c r="BA822" s="79" t="str">
        <f t="shared" si="385"/>
        <v/>
      </c>
      <c r="BB822" s="79" t="str">
        <f t="shared" si="386"/>
        <v/>
      </c>
      <c r="BC822" s="22" t="str">
        <f>IF($AL822="","",IF(COUNTIF(AL822,"*"&amp;BC$1&amp;"*"),COUNTIF(AL$3:AL822,"*"&amp;BC$1&amp;"*"),""))</f>
        <v/>
      </c>
      <c r="BD822" s="22" t="str">
        <f>IF($AL822="","",IF(COUNTIF(AM822,"*"&amp;BD$1&amp;"*"),COUNTIF(AM$3:AM822,"*"&amp;BD$1&amp;"*"),""))</f>
        <v/>
      </c>
      <c r="BE822" s="22" t="str">
        <f>IF($AL822="","",IF(COUNTIF(AN822,"*"&amp;BE$1&amp;"*"),COUNTIF(AN$3:AN822,"*"&amp;BE$1&amp;"*"),""))</f>
        <v/>
      </c>
      <c r="BF822" s="22" t="str">
        <f>IF($AL822="","",IF(COUNTIF(AO822,"*"&amp;BF$1&amp;"*"),COUNTIF(AO$3:AO822,"*"&amp;BF$1&amp;"*"),""))</f>
        <v/>
      </c>
      <c r="BG822" s="83" t="str">
        <f t="shared" si="387"/>
        <v/>
      </c>
      <c r="BH822" s="22" t="str">
        <f t="shared" si="388"/>
        <v/>
      </c>
      <c r="BI822" s="22" t="str">
        <f t="shared" si="389"/>
        <v/>
      </c>
      <c r="BK822" s="22" t="str">
        <f>IF($BK$1&gt;=1+MAX($BK$3:BK821),1+MAX($BK$3:BK821),"")</f>
        <v/>
      </c>
      <c r="BL822" s="22" t="str">
        <f t="shared" si="410"/>
        <v/>
      </c>
      <c r="BM822" s="22" t="str">
        <f t="shared" si="410"/>
        <v/>
      </c>
      <c r="BN822" s="22" t="str">
        <f t="shared" si="410"/>
        <v/>
      </c>
      <c r="BO822" s="22" t="str">
        <f t="shared" si="410"/>
        <v/>
      </c>
      <c r="BP822" s="22" t="str">
        <f t="shared" si="410"/>
        <v/>
      </c>
      <c r="BQ822" s="22" t="str">
        <f t="shared" si="410"/>
        <v/>
      </c>
      <c r="BR822" s="22" t="str">
        <f t="shared" si="410"/>
        <v/>
      </c>
      <c r="BS822" s="22" t="str">
        <f t="shared" si="410"/>
        <v/>
      </c>
      <c r="BT822" s="22" t="str">
        <f t="shared" si="410"/>
        <v/>
      </c>
      <c r="BU822" s="22" t="str">
        <f t="shared" si="410"/>
        <v/>
      </c>
      <c r="BV822" s="22" t="str">
        <f t="shared" si="410"/>
        <v/>
      </c>
    </row>
    <row r="823" spans="2:74" ht="30" customHeight="1" x14ac:dyDescent="0.2">
      <c r="B823" s="75"/>
      <c r="C823" s="75"/>
      <c r="D823" s="77"/>
      <c r="E823" s="49"/>
      <c r="F823" s="49"/>
      <c r="G823" s="50"/>
      <c r="H823" s="51"/>
      <c r="I823" s="50"/>
      <c r="J823" s="53"/>
      <c r="K823" s="55" t="str">
        <f t="shared" si="391"/>
        <v/>
      </c>
      <c r="L823" s="50" t="str">
        <f t="shared" si="392"/>
        <v/>
      </c>
      <c r="M823" s="50" t="str">
        <f t="shared" si="393"/>
        <v/>
      </c>
      <c r="N823" s="72" t="str">
        <f t="shared" si="394"/>
        <v/>
      </c>
      <c r="O823" s="72" t="str">
        <f t="shared" si="395"/>
        <v/>
      </c>
      <c r="P823" s="51" t="str">
        <f t="shared" si="396"/>
        <v/>
      </c>
      <c r="Q823" s="21"/>
      <c r="R823" s="68" t="str">
        <f t="shared" si="397"/>
        <v/>
      </c>
      <c r="S823" s="51" t="str">
        <f t="shared" si="398"/>
        <v/>
      </c>
      <c r="T823" s="24"/>
      <c r="U823" s="7" t="str">
        <f t="shared" si="382"/>
        <v/>
      </c>
      <c r="V823" s="8" t="str">
        <f t="shared" si="399"/>
        <v/>
      </c>
      <c r="W823" s="21"/>
      <c r="X823" s="14" t="str">
        <f t="shared" si="383"/>
        <v/>
      </c>
      <c r="Y823" s="14" t="str">
        <f t="shared" si="400"/>
        <v/>
      </c>
      <c r="Z823" s="8" t="str">
        <f t="shared" si="401"/>
        <v/>
      </c>
      <c r="AA823" s="24"/>
      <c r="AB823" s="4" t="str">
        <f>IF(B823="","",COUNT(B$3:B823))</f>
        <v/>
      </c>
      <c r="AC823" s="4" t="str">
        <f>IF(C823="","",COUNT(C$3:C823))</f>
        <v/>
      </c>
      <c r="AD823" s="4" t="str">
        <f>IF(D823="","",COUNT(D$3:D823))</f>
        <v/>
      </c>
      <c r="AE823" s="22" t="str">
        <f>IF(E823="","",COUNTA($E$3:E823))</f>
        <v/>
      </c>
      <c r="AF823" s="60" t="str">
        <f>IF(B823="",IF(OR($C823&lt;&gt;"",$D823&lt;&gt;"",$E823&lt;&gt;"",$F823&lt;&gt;""),INDEX(AF$3:AF822,MATCH(MAX(AB$3:AB822),AB$3:AB822,0),0),""),B823)</f>
        <v/>
      </c>
      <c r="AG823" s="60" t="str">
        <f>IF(C823="",IF(OR($B823&lt;&gt;"",$D823&lt;&gt;"",$E823&lt;&gt;"",$F823&lt;&gt;""),INDEX(AG$3:AG822,MATCH(MAX(AC$3:AC822),AC$3:AC822,0),0),""),C823)</f>
        <v/>
      </c>
      <c r="AH823" s="60" t="str">
        <f>IF(D823="",IF(OR($B823&lt;&gt;"",$C823&lt;&gt;"",$E823&lt;&gt;"",$F823&lt;&gt;""),INDEX(AH$3:AH822,MATCH(MAX(AD$3:AD822),AD$3:AD822,0),0),""),D823)</f>
        <v/>
      </c>
      <c r="AI823" s="19" t="str">
        <f t="shared" si="402"/>
        <v/>
      </c>
      <c r="AJ823" s="22" t="str">
        <f>IF(AK823="","",$AK823&amp;"@"&amp;AL823&amp;IF(AL823="","","@"&amp;COUNTIF($AI$3:AI823,AL823)))</f>
        <v/>
      </c>
      <c r="AK823" s="45" t="str">
        <f t="shared" si="403"/>
        <v/>
      </c>
      <c r="AL823" s="5" t="str">
        <f>IF(AI823="",IF(AND(F823&lt;&gt;"",E823=""),INDEX($AI$3:AI822,MATCH(MAX($AE$3:AE822),$AE$3:AE822,0),0),""),AI823)</f>
        <v/>
      </c>
      <c r="AM823" s="22" t="str">
        <f>IF(入力!F823="","",IFERROR(INDEX(設定!$B$3:$B$100003,IFERROR(MATCH("*"&amp;$F823&amp;"*",設定!B$3:B$100003,0),MATCH("*"&amp;$F823&amp;"*",設定!C$3:C$100003,0)),0),入力!F823))&amp;""</f>
        <v/>
      </c>
      <c r="AN823" s="22" t="str">
        <f>IF(AM823="","",IFERROR(IF(入力!I823="",INDEX(設定!$D$3:$D$100003,MATCH("*"&amp;$AM823&amp;"*",設定!B$3:B$100003,0),0),I823),I823))&amp;""</f>
        <v/>
      </c>
      <c r="AO823" s="22" t="str">
        <f t="shared" si="404"/>
        <v/>
      </c>
      <c r="AP823" s="22" t="str">
        <f t="shared" si="405"/>
        <v/>
      </c>
      <c r="AQ823" s="22" t="str">
        <f>IF(AM823="","",IFERROR(IF(入力!H823="",INDEX(設定!$E$3:$X$100003,MATCH("*"&amp;$AM823&amp;"*",設定!B$3:B$100003,0),MATCH($AK823,設定!$E$1:$X$1,1)),H823),H823))</f>
        <v/>
      </c>
      <c r="AR823" s="23" t="str">
        <f t="shared" si="406"/>
        <v/>
      </c>
      <c r="AS823" s="23" t="str">
        <f>IF(AND(AR823&lt;&gt;"",COUNTIF($AJ$3:AJ823,AJ823)=1),SUMIF($AJ$3:$AR$100003,AJ823,$AR$3:$AR$100003),"")</f>
        <v/>
      </c>
      <c r="AT823" s="23" t="str">
        <f>IF(AND(COUNTIF($AK$3:AK823,AK823)=COUNTIF($AK$3:AK100823,AK823),AK823&lt;&gt;""),SUMIF($AK$3:AK823,AK823,$AR$3:AR823),"")</f>
        <v/>
      </c>
      <c r="AU823" s="125"/>
      <c r="AV823" s="22" t="str">
        <f>IF(COUNT(BA823:BF823)=6,MAX($AV$3:AV822)+1,"")</f>
        <v/>
      </c>
      <c r="AW823" s="22" t="str">
        <f>IF(AX823="","",RANK(AX823,$AX$3:$AX$100003,1)+COUNTIF($AX$3:AX823,AX823)-1)</f>
        <v/>
      </c>
      <c r="AX823" s="22" t="str">
        <f t="shared" si="384"/>
        <v/>
      </c>
      <c r="AY823" s="22" t="str">
        <f>IF(AL823="","",IF(COUNTIF($AL$3:AL823,AL823)=1,1+MAX($AY$3:AY822),INDEX($AY$3:AY822,MATCH(AL823,$AL$3:AL823,0),0)))</f>
        <v/>
      </c>
      <c r="AZ823" s="22" t="str">
        <f>IF(AM823="","",IF(COUNTIF($AM$3:AM823,AM823)=1,1+MAX($AZ$3:AZ822),INDEX($AZ$3:AZ822,MATCH(AM823,$AM$3:AM823,0),0)))</f>
        <v/>
      </c>
      <c r="BA823" s="79" t="str">
        <f t="shared" si="385"/>
        <v/>
      </c>
      <c r="BB823" s="79" t="str">
        <f t="shared" si="386"/>
        <v/>
      </c>
      <c r="BC823" s="22" t="str">
        <f>IF($AL823="","",IF(COUNTIF(AL823,"*"&amp;BC$1&amp;"*"),COUNTIF(AL$3:AL823,"*"&amp;BC$1&amp;"*"),""))</f>
        <v/>
      </c>
      <c r="BD823" s="22" t="str">
        <f>IF($AL823="","",IF(COUNTIF(AM823,"*"&amp;BD$1&amp;"*"),COUNTIF(AM$3:AM823,"*"&amp;BD$1&amp;"*"),""))</f>
        <v/>
      </c>
      <c r="BE823" s="22" t="str">
        <f>IF($AL823="","",IF(COUNTIF(AN823,"*"&amp;BE$1&amp;"*"),COUNTIF(AN$3:AN823,"*"&amp;BE$1&amp;"*"),""))</f>
        <v/>
      </c>
      <c r="BF823" s="22" t="str">
        <f>IF($AL823="","",IF(COUNTIF(AO823,"*"&amp;BF$1&amp;"*"),COUNTIF(AO$3:AO823,"*"&amp;BF$1&amp;"*"),""))</f>
        <v/>
      </c>
      <c r="BG823" s="83" t="str">
        <f t="shared" si="387"/>
        <v/>
      </c>
      <c r="BH823" s="22" t="str">
        <f t="shared" si="388"/>
        <v/>
      </c>
      <c r="BI823" s="22" t="str">
        <f t="shared" si="389"/>
        <v/>
      </c>
      <c r="BK823" s="22" t="str">
        <f>IF($BK$1&gt;=1+MAX($BK$3:BK822),1+MAX($BK$3:BK822),"")</f>
        <v/>
      </c>
      <c r="BL823" s="22" t="str">
        <f t="shared" ref="BL823:BV832" si="411">IFERROR(IF($BK823="","",INDEX($AF$3:$AR$100003,MATCH($BK823,INDEX($AV$3:$AW$100003,0,MATCH($BL$1,$AV$2:$AW$2,0)),0),MATCH(BL$2,$AF$2:$AR$2,0))),"")</f>
        <v/>
      </c>
      <c r="BM823" s="22" t="str">
        <f t="shared" si="411"/>
        <v/>
      </c>
      <c r="BN823" s="22" t="str">
        <f t="shared" si="411"/>
        <v/>
      </c>
      <c r="BO823" s="22" t="str">
        <f t="shared" si="411"/>
        <v/>
      </c>
      <c r="BP823" s="22" t="str">
        <f t="shared" si="411"/>
        <v/>
      </c>
      <c r="BQ823" s="22" t="str">
        <f t="shared" si="411"/>
        <v/>
      </c>
      <c r="BR823" s="22" t="str">
        <f t="shared" si="411"/>
        <v/>
      </c>
      <c r="BS823" s="22" t="str">
        <f t="shared" si="411"/>
        <v/>
      </c>
      <c r="BT823" s="22" t="str">
        <f t="shared" si="411"/>
        <v/>
      </c>
      <c r="BU823" s="22" t="str">
        <f t="shared" si="411"/>
        <v/>
      </c>
      <c r="BV823" s="22" t="str">
        <f t="shared" si="411"/>
        <v/>
      </c>
    </row>
    <row r="824" spans="2:74" ht="30" customHeight="1" x14ac:dyDescent="0.2">
      <c r="B824" s="75"/>
      <c r="C824" s="75"/>
      <c r="D824" s="77"/>
      <c r="E824" s="49"/>
      <c r="F824" s="49"/>
      <c r="G824" s="50"/>
      <c r="H824" s="51"/>
      <c r="I824" s="50"/>
      <c r="J824" s="53"/>
      <c r="K824" s="55" t="str">
        <f t="shared" si="391"/>
        <v/>
      </c>
      <c r="L824" s="50" t="str">
        <f t="shared" si="392"/>
        <v/>
      </c>
      <c r="M824" s="50" t="str">
        <f t="shared" si="393"/>
        <v/>
      </c>
      <c r="N824" s="72" t="str">
        <f t="shared" si="394"/>
        <v/>
      </c>
      <c r="O824" s="72" t="str">
        <f t="shared" si="395"/>
        <v/>
      </c>
      <c r="P824" s="51" t="str">
        <f t="shared" si="396"/>
        <v/>
      </c>
      <c r="Q824" s="21"/>
      <c r="R824" s="68" t="str">
        <f t="shared" si="397"/>
        <v/>
      </c>
      <c r="S824" s="51" t="str">
        <f t="shared" si="398"/>
        <v/>
      </c>
      <c r="T824" s="24"/>
      <c r="U824" s="7" t="str">
        <f t="shared" si="382"/>
        <v/>
      </c>
      <c r="V824" s="8" t="str">
        <f t="shared" si="399"/>
        <v/>
      </c>
      <c r="W824" s="21"/>
      <c r="X824" s="14" t="str">
        <f t="shared" si="383"/>
        <v/>
      </c>
      <c r="Y824" s="14" t="str">
        <f t="shared" si="400"/>
        <v/>
      </c>
      <c r="Z824" s="8" t="str">
        <f t="shared" si="401"/>
        <v/>
      </c>
      <c r="AA824" s="24"/>
      <c r="AB824" s="4" t="str">
        <f>IF(B824="","",COUNT(B$3:B824))</f>
        <v/>
      </c>
      <c r="AC824" s="4" t="str">
        <f>IF(C824="","",COUNT(C$3:C824))</f>
        <v/>
      </c>
      <c r="AD824" s="4" t="str">
        <f>IF(D824="","",COUNT(D$3:D824))</f>
        <v/>
      </c>
      <c r="AE824" s="22" t="str">
        <f>IF(E824="","",COUNTA($E$3:E824))</f>
        <v/>
      </c>
      <c r="AF824" s="60" t="str">
        <f>IF(B824="",IF(OR($C824&lt;&gt;"",$D824&lt;&gt;"",$E824&lt;&gt;"",$F824&lt;&gt;""),INDEX(AF$3:AF823,MATCH(MAX(AB$3:AB823),AB$3:AB823,0),0),""),B824)</f>
        <v/>
      </c>
      <c r="AG824" s="60" t="str">
        <f>IF(C824="",IF(OR($B824&lt;&gt;"",$D824&lt;&gt;"",$E824&lt;&gt;"",$F824&lt;&gt;""),INDEX(AG$3:AG823,MATCH(MAX(AC$3:AC823),AC$3:AC823,0),0),""),C824)</f>
        <v/>
      </c>
      <c r="AH824" s="60" t="str">
        <f>IF(D824="",IF(OR($B824&lt;&gt;"",$C824&lt;&gt;"",$E824&lt;&gt;"",$F824&lt;&gt;""),INDEX(AH$3:AH823,MATCH(MAX(AD$3:AD823),AD$3:AD823,0),0),""),D824)</f>
        <v/>
      </c>
      <c r="AI824" s="19" t="str">
        <f t="shared" si="402"/>
        <v/>
      </c>
      <c r="AJ824" s="22" t="str">
        <f>IF(AK824="","",$AK824&amp;"@"&amp;AL824&amp;IF(AL824="","","@"&amp;COUNTIF($AI$3:AI824,AL824)))</f>
        <v/>
      </c>
      <c r="AK824" s="45" t="str">
        <f t="shared" si="403"/>
        <v/>
      </c>
      <c r="AL824" s="5" t="str">
        <f>IF(AI824="",IF(AND(F824&lt;&gt;"",E824=""),INDEX($AI$3:AI823,MATCH(MAX($AE$3:AE823),$AE$3:AE823,0),0),""),AI824)</f>
        <v/>
      </c>
      <c r="AM824" s="22" t="str">
        <f>IF(入力!F824="","",IFERROR(INDEX(設定!$B$3:$B$100003,IFERROR(MATCH("*"&amp;$F824&amp;"*",設定!B$3:B$100003,0),MATCH("*"&amp;$F824&amp;"*",設定!C$3:C$100003,0)),0),入力!F824))&amp;""</f>
        <v/>
      </c>
      <c r="AN824" s="22" t="str">
        <f>IF(AM824="","",IFERROR(IF(入力!I824="",INDEX(設定!$D$3:$D$100003,MATCH("*"&amp;$AM824&amp;"*",設定!B$3:B$100003,0),0),I824),I824))&amp;""</f>
        <v/>
      </c>
      <c r="AO824" s="22" t="str">
        <f t="shared" si="404"/>
        <v/>
      </c>
      <c r="AP824" s="22" t="str">
        <f t="shared" si="405"/>
        <v/>
      </c>
      <c r="AQ824" s="22" t="str">
        <f>IF(AM824="","",IFERROR(IF(入力!H824="",INDEX(設定!$E$3:$X$100003,MATCH("*"&amp;$AM824&amp;"*",設定!B$3:B$100003,0),MATCH($AK824,設定!$E$1:$X$1,1)),H824),H824))</f>
        <v/>
      </c>
      <c r="AR824" s="23" t="str">
        <f t="shared" si="406"/>
        <v/>
      </c>
      <c r="AS824" s="23" t="str">
        <f>IF(AND(AR824&lt;&gt;"",COUNTIF($AJ$3:AJ824,AJ824)=1),SUMIF($AJ$3:$AR$100003,AJ824,$AR$3:$AR$100003),"")</f>
        <v/>
      </c>
      <c r="AT824" s="23" t="str">
        <f>IF(AND(COUNTIF($AK$3:AK824,AK824)=COUNTIF($AK$3:AK100824,AK824),AK824&lt;&gt;""),SUMIF($AK$3:AK824,AK824,$AR$3:AR824),"")</f>
        <v/>
      </c>
      <c r="AU824" s="125"/>
      <c r="AV824" s="22" t="str">
        <f>IF(COUNT(BA824:BF824)=6,MAX($AV$3:AV823)+1,"")</f>
        <v/>
      </c>
      <c r="AW824" s="22" t="str">
        <f>IF(AX824="","",RANK(AX824,$AX$3:$AX$100003,1)+COUNTIF($AX$3:AX824,AX824)-1)</f>
        <v/>
      </c>
      <c r="AX824" s="22" t="str">
        <f t="shared" si="384"/>
        <v/>
      </c>
      <c r="AY824" s="22" t="str">
        <f>IF(AL824="","",IF(COUNTIF($AL$3:AL824,AL824)=1,1+MAX($AY$3:AY823),INDEX($AY$3:AY823,MATCH(AL824,$AL$3:AL824,0),0)))</f>
        <v/>
      </c>
      <c r="AZ824" s="22" t="str">
        <f>IF(AM824="","",IF(COUNTIF($AM$3:AM824,AM824)=1,1+MAX($AZ$3:AZ823),INDEX($AZ$3:AZ823,MATCH(AM824,$AM$3:AM824,0),0)))</f>
        <v/>
      </c>
      <c r="BA824" s="79" t="str">
        <f t="shared" si="385"/>
        <v/>
      </c>
      <c r="BB824" s="79" t="str">
        <f t="shared" si="386"/>
        <v/>
      </c>
      <c r="BC824" s="22" t="str">
        <f>IF($AL824="","",IF(COUNTIF(AL824,"*"&amp;BC$1&amp;"*"),COUNTIF(AL$3:AL824,"*"&amp;BC$1&amp;"*"),""))</f>
        <v/>
      </c>
      <c r="BD824" s="22" t="str">
        <f>IF($AL824="","",IF(COUNTIF(AM824,"*"&amp;BD$1&amp;"*"),COUNTIF(AM$3:AM824,"*"&amp;BD$1&amp;"*"),""))</f>
        <v/>
      </c>
      <c r="BE824" s="22" t="str">
        <f>IF($AL824="","",IF(COUNTIF(AN824,"*"&amp;BE$1&amp;"*"),COUNTIF(AN$3:AN824,"*"&amp;BE$1&amp;"*"),""))</f>
        <v/>
      </c>
      <c r="BF824" s="22" t="str">
        <f>IF($AL824="","",IF(COUNTIF(AO824,"*"&amp;BF$1&amp;"*"),COUNTIF(AO$3:AO824,"*"&amp;BF$1&amp;"*"),""))</f>
        <v/>
      </c>
      <c r="BG824" s="83" t="str">
        <f t="shared" si="387"/>
        <v/>
      </c>
      <c r="BH824" s="22" t="str">
        <f t="shared" si="388"/>
        <v/>
      </c>
      <c r="BI824" s="22" t="str">
        <f t="shared" si="389"/>
        <v/>
      </c>
      <c r="BK824" s="22" t="str">
        <f>IF($BK$1&gt;=1+MAX($BK$3:BK823),1+MAX($BK$3:BK823),"")</f>
        <v/>
      </c>
      <c r="BL824" s="22" t="str">
        <f t="shared" si="411"/>
        <v/>
      </c>
      <c r="BM824" s="22" t="str">
        <f t="shared" si="411"/>
        <v/>
      </c>
      <c r="BN824" s="22" t="str">
        <f t="shared" si="411"/>
        <v/>
      </c>
      <c r="BO824" s="22" t="str">
        <f t="shared" si="411"/>
        <v/>
      </c>
      <c r="BP824" s="22" t="str">
        <f t="shared" si="411"/>
        <v/>
      </c>
      <c r="BQ824" s="22" t="str">
        <f t="shared" si="411"/>
        <v/>
      </c>
      <c r="BR824" s="22" t="str">
        <f t="shared" si="411"/>
        <v/>
      </c>
      <c r="BS824" s="22" t="str">
        <f t="shared" si="411"/>
        <v/>
      </c>
      <c r="BT824" s="22" t="str">
        <f t="shared" si="411"/>
        <v/>
      </c>
      <c r="BU824" s="22" t="str">
        <f t="shared" si="411"/>
        <v/>
      </c>
      <c r="BV824" s="22" t="str">
        <f t="shared" si="411"/>
        <v/>
      </c>
    </row>
    <row r="825" spans="2:74" ht="30" customHeight="1" x14ac:dyDescent="0.2">
      <c r="B825" s="75"/>
      <c r="C825" s="75"/>
      <c r="D825" s="77"/>
      <c r="E825" s="49"/>
      <c r="F825" s="49"/>
      <c r="G825" s="50"/>
      <c r="H825" s="51"/>
      <c r="I825" s="50"/>
      <c r="J825" s="53"/>
      <c r="K825" s="55" t="str">
        <f t="shared" si="391"/>
        <v/>
      </c>
      <c r="L825" s="50" t="str">
        <f t="shared" si="392"/>
        <v/>
      </c>
      <c r="M825" s="50" t="str">
        <f t="shared" si="393"/>
        <v/>
      </c>
      <c r="N825" s="72" t="str">
        <f t="shared" si="394"/>
        <v/>
      </c>
      <c r="O825" s="72" t="str">
        <f t="shared" si="395"/>
        <v/>
      </c>
      <c r="P825" s="51" t="str">
        <f t="shared" si="396"/>
        <v/>
      </c>
      <c r="Q825" s="21"/>
      <c r="R825" s="68" t="str">
        <f t="shared" si="397"/>
        <v/>
      </c>
      <c r="S825" s="51" t="str">
        <f t="shared" si="398"/>
        <v/>
      </c>
      <c r="T825" s="24"/>
      <c r="U825" s="7" t="str">
        <f t="shared" si="382"/>
        <v/>
      </c>
      <c r="V825" s="8" t="str">
        <f t="shared" si="399"/>
        <v/>
      </c>
      <c r="W825" s="21"/>
      <c r="X825" s="14" t="str">
        <f t="shared" si="383"/>
        <v/>
      </c>
      <c r="Y825" s="14" t="str">
        <f t="shared" si="400"/>
        <v/>
      </c>
      <c r="Z825" s="8" t="str">
        <f t="shared" si="401"/>
        <v/>
      </c>
      <c r="AA825" s="24"/>
      <c r="AB825" s="4" t="str">
        <f>IF(B825="","",COUNT(B$3:B825))</f>
        <v/>
      </c>
      <c r="AC825" s="4" t="str">
        <f>IF(C825="","",COUNT(C$3:C825))</f>
        <v/>
      </c>
      <c r="AD825" s="4" t="str">
        <f>IF(D825="","",COUNT(D$3:D825))</f>
        <v/>
      </c>
      <c r="AE825" s="22" t="str">
        <f>IF(E825="","",COUNTA($E$3:E825))</f>
        <v/>
      </c>
      <c r="AF825" s="60" t="str">
        <f>IF(B825="",IF(OR($C825&lt;&gt;"",$D825&lt;&gt;"",$E825&lt;&gt;"",$F825&lt;&gt;""),INDEX(AF$3:AF824,MATCH(MAX(AB$3:AB824),AB$3:AB824,0),0),""),B825)</f>
        <v/>
      </c>
      <c r="AG825" s="60" t="str">
        <f>IF(C825="",IF(OR($B825&lt;&gt;"",$D825&lt;&gt;"",$E825&lt;&gt;"",$F825&lt;&gt;""),INDEX(AG$3:AG824,MATCH(MAX(AC$3:AC824),AC$3:AC824,0),0),""),C825)</f>
        <v/>
      </c>
      <c r="AH825" s="60" t="str">
        <f>IF(D825="",IF(OR($B825&lt;&gt;"",$C825&lt;&gt;"",$E825&lt;&gt;"",$F825&lt;&gt;""),INDEX(AH$3:AH824,MATCH(MAX(AD$3:AD824),AD$3:AD824,0),0),""),D825)</f>
        <v/>
      </c>
      <c r="AI825" s="19" t="str">
        <f t="shared" si="402"/>
        <v/>
      </c>
      <c r="AJ825" s="22" t="str">
        <f>IF(AK825="","",$AK825&amp;"@"&amp;AL825&amp;IF(AL825="","","@"&amp;COUNTIF($AI$3:AI825,AL825)))</f>
        <v/>
      </c>
      <c r="AK825" s="45" t="str">
        <f t="shared" si="403"/>
        <v/>
      </c>
      <c r="AL825" s="5" t="str">
        <f>IF(AI825="",IF(AND(F825&lt;&gt;"",E825=""),INDEX($AI$3:AI824,MATCH(MAX($AE$3:AE824),$AE$3:AE824,0),0),""),AI825)</f>
        <v/>
      </c>
      <c r="AM825" s="22" t="str">
        <f>IF(入力!F825="","",IFERROR(INDEX(設定!$B$3:$B$100003,IFERROR(MATCH("*"&amp;$F825&amp;"*",設定!B$3:B$100003,0),MATCH("*"&amp;$F825&amp;"*",設定!C$3:C$100003,0)),0),入力!F825))&amp;""</f>
        <v/>
      </c>
      <c r="AN825" s="22" t="str">
        <f>IF(AM825="","",IFERROR(IF(入力!I825="",INDEX(設定!$D$3:$D$100003,MATCH("*"&amp;$AM825&amp;"*",設定!B$3:B$100003,0),0),I825),I825))&amp;""</f>
        <v/>
      </c>
      <c r="AO825" s="22" t="str">
        <f t="shared" si="404"/>
        <v/>
      </c>
      <c r="AP825" s="22" t="str">
        <f t="shared" si="405"/>
        <v/>
      </c>
      <c r="AQ825" s="22" t="str">
        <f>IF(AM825="","",IFERROR(IF(入力!H825="",INDEX(設定!$E$3:$X$100003,MATCH("*"&amp;$AM825&amp;"*",設定!B$3:B$100003,0),MATCH($AK825,設定!$E$1:$X$1,1)),H825),H825))</f>
        <v/>
      </c>
      <c r="AR825" s="23" t="str">
        <f t="shared" si="406"/>
        <v/>
      </c>
      <c r="AS825" s="23" t="str">
        <f>IF(AND(AR825&lt;&gt;"",COUNTIF($AJ$3:AJ825,AJ825)=1),SUMIF($AJ$3:$AR$100003,AJ825,$AR$3:$AR$100003),"")</f>
        <v/>
      </c>
      <c r="AT825" s="23" t="str">
        <f>IF(AND(COUNTIF($AK$3:AK825,AK825)=COUNTIF($AK$3:AK100825,AK825),AK825&lt;&gt;""),SUMIF($AK$3:AK825,AK825,$AR$3:AR825),"")</f>
        <v/>
      </c>
      <c r="AU825" s="125"/>
      <c r="AV825" s="22" t="str">
        <f>IF(COUNT(BA825:BF825)=6,MAX($AV$3:AV824)+1,"")</f>
        <v/>
      </c>
      <c r="AW825" s="22" t="str">
        <f>IF(AX825="","",RANK(AX825,$AX$3:$AX$100003,1)+COUNTIF($AX$3:AX825,AX825)-1)</f>
        <v/>
      </c>
      <c r="AX825" s="22" t="str">
        <f t="shared" si="384"/>
        <v/>
      </c>
      <c r="AY825" s="22" t="str">
        <f>IF(AL825="","",IF(COUNTIF($AL$3:AL825,AL825)=1,1+MAX($AY$3:AY824),INDEX($AY$3:AY824,MATCH(AL825,$AL$3:AL825,0),0)))</f>
        <v/>
      </c>
      <c r="AZ825" s="22" t="str">
        <f>IF(AM825="","",IF(COUNTIF($AM$3:AM825,AM825)=1,1+MAX($AZ$3:AZ824),INDEX($AZ$3:AZ824,MATCH(AM825,$AM$3:AM825,0),0)))</f>
        <v/>
      </c>
      <c r="BA825" s="79" t="str">
        <f t="shared" si="385"/>
        <v/>
      </c>
      <c r="BB825" s="79" t="str">
        <f t="shared" si="386"/>
        <v/>
      </c>
      <c r="BC825" s="22" t="str">
        <f>IF($AL825="","",IF(COUNTIF(AL825,"*"&amp;BC$1&amp;"*"),COUNTIF(AL$3:AL825,"*"&amp;BC$1&amp;"*"),""))</f>
        <v/>
      </c>
      <c r="BD825" s="22" t="str">
        <f>IF($AL825="","",IF(COUNTIF(AM825,"*"&amp;BD$1&amp;"*"),COUNTIF(AM$3:AM825,"*"&amp;BD$1&amp;"*"),""))</f>
        <v/>
      </c>
      <c r="BE825" s="22" t="str">
        <f>IF($AL825="","",IF(COUNTIF(AN825,"*"&amp;BE$1&amp;"*"),COUNTIF(AN$3:AN825,"*"&amp;BE$1&amp;"*"),""))</f>
        <v/>
      </c>
      <c r="BF825" s="22" t="str">
        <f>IF($AL825="","",IF(COUNTIF(AO825,"*"&amp;BF$1&amp;"*"),COUNTIF(AO$3:AO825,"*"&amp;BF$1&amp;"*"),""))</f>
        <v/>
      </c>
      <c r="BG825" s="83" t="str">
        <f t="shared" si="387"/>
        <v/>
      </c>
      <c r="BH825" s="22" t="str">
        <f t="shared" si="388"/>
        <v/>
      </c>
      <c r="BI825" s="22" t="str">
        <f t="shared" si="389"/>
        <v/>
      </c>
      <c r="BK825" s="22" t="str">
        <f>IF($BK$1&gt;=1+MAX($BK$3:BK824),1+MAX($BK$3:BK824),"")</f>
        <v/>
      </c>
      <c r="BL825" s="22" t="str">
        <f t="shared" si="411"/>
        <v/>
      </c>
      <c r="BM825" s="22" t="str">
        <f t="shared" si="411"/>
        <v/>
      </c>
      <c r="BN825" s="22" t="str">
        <f t="shared" si="411"/>
        <v/>
      </c>
      <c r="BO825" s="22" t="str">
        <f t="shared" si="411"/>
        <v/>
      </c>
      <c r="BP825" s="22" t="str">
        <f t="shared" si="411"/>
        <v/>
      </c>
      <c r="BQ825" s="22" t="str">
        <f t="shared" si="411"/>
        <v/>
      </c>
      <c r="BR825" s="22" t="str">
        <f t="shared" si="411"/>
        <v/>
      </c>
      <c r="BS825" s="22" t="str">
        <f t="shared" si="411"/>
        <v/>
      </c>
      <c r="BT825" s="22" t="str">
        <f t="shared" si="411"/>
        <v/>
      </c>
      <c r="BU825" s="22" t="str">
        <f t="shared" si="411"/>
        <v/>
      </c>
      <c r="BV825" s="22" t="str">
        <f t="shared" si="411"/>
        <v/>
      </c>
    </row>
    <row r="826" spans="2:74" ht="30" customHeight="1" x14ac:dyDescent="0.2">
      <c r="B826" s="75"/>
      <c r="C826" s="75"/>
      <c r="D826" s="77"/>
      <c r="E826" s="49"/>
      <c r="F826" s="49"/>
      <c r="G826" s="50"/>
      <c r="H826" s="51"/>
      <c r="I826" s="50"/>
      <c r="J826" s="53"/>
      <c r="K826" s="55" t="str">
        <f t="shared" si="391"/>
        <v/>
      </c>
      <c r="L826" s="50" t="str">
        <f t="shared" si="392"/>
        <v/>
      </c>
      <c r="M826" s="50" t="str">
        <f t="shared" si="393"/>
        <v/>
      </c>
      <c r="N826" s="72" t="str">
        <f t="shared" si="394"/>
        <v/>
      </c>
      <c r="O826" s="72" t="str">
        <f t="shared" si="395"/>
        <v/>
      </c>
      <c r="P826" s="51" t="str">
        <f t="shared" si="396"/>
        <v/>
      </c>
      <c r="Q826" s="21"/>
      <c r="R826" s="68" t="str">
        <f t="shared" si="397"/>
        <v/>
      </c>
      <c r="S826" s="51" t="str">
        <f t="shared" si="398"/>
        <v/>
      </c>
      <c r="T826" s="24"/>
      <c r="U826" s="7" t="str">
        <f t="shared" si="382"/>
        <v/>
      </c>
      <c r="V826" s="8" t="str">
        <f t="shared" si="399"/>
        <v/>
      </c>
      <c r="W826" s="21"/>
      <c r="X826" s="14" t="str">
        <f t="shared" si="383"/>
        <v/>
      </c>
      <c r="Y826" s="14" t="str">
        <f t="shared" si="400"/>
        <v/>
      </c>
      <c r="Z826" s="8" t="str">
        <f t="shared" si="401"/>
        <v/>
      </c>
      <c r="AA826" s="24"/>
      <c r="AB826" s="4" t="str">
        <f>IF(B826="","",COUNT(B$3:B826))</f>
        <v/>
      </c>
      <c r="AC826" s="4" t="str">
        <f>IF(C826="","",COUNT(C$3:C826))</f>
        <v/>
      </c>
      <c r="AD826" s="4" t="str">
        <f>IF(D826="","",COUNT(D$3:D826))</f>
        <v/>
      </c>
      <c r="AE826" s="22" t="str">
        <f>IF(E826="","",COUNTA($E$3:E826))</f>
        <v/>
      </c>
      <c r="AF826" s="60" t="str">
        <f>IF(B826="",IF(OR($C826&lt;&gt;"",$D826&lt;&gt;"",$E826&lt;&gt;"",$F826&lt;&gt;""),INDEX(AF$3:AF825,MATCH(MAX(AB$3:AB825),AB$3:AB825,0),0),""),B826)</f>
        <v/>
      </c>
      <c r="AG826" s="60" t="str">
        <f>IF(C826="",IF(OR($B826&lt;&gt;"",$D826&lt;&gt;"",$E826&lt;&gt;"",$F826&lt;&gt;""),INDEX(AG$3:AG825,MATCH(MAX(AC$3:AC825),AC$3:AC825,0),0),""),C826)</f>
        <v/>
      </c>
      <c r="AH826" s="60" t="str">
        <f>IF(D826="",IF(OR($B826&lt;&gt;"",$C826&lt;&gt;"",$E826&lt;&gt;"",$F826&lt;&gt;""),INDEX(AH$3:AH825,MATCH(MAX(AD$3:AD825),AD$3:AD825,0),0),""),D826)</f>
        <v/>
      </c>
      <c r="AI826" s="19" t="str">
        <f t="shared" si="402"/>
        <v/>
      </c>
      <c r="AJ826" s="22" t="str">
        <f>IF(AK826="","",$AK826&amp;"@"&amp;AL826&amp;IF(AL826="","","@"&amp;COUNTIF($AI$3:AI826,AL826)))</f>
        <v/>
      </c>
      <c r="AK826" s="45" t="str">
        <f t="shared" si="403"/>
        <v/>
      </c>
      <c r="AL826" s="5" t="str">
        <f>IF(AI826="",IF(AND(F826&lt;&gt;"",E826=""),INDEX($AI$3:AI825,MATCH(MAX($AE$3:AE825),$AE$3:AE825,0),0),""),AI826)</f>
        <v/>
      </c>
      <c r="AM826" s="22" t="str">
        <f>IF(入力!F826="","",IFERROR(INDEX(設定!$B$3:$B$100003,IFERROR(MATCH("*"&amp;$F826&amp;"*",設定!B$3:B$100003,0),MATCH("*"&amp;$F826&amp;"*",設定!C$3:C$100003,0)),0),入力!F826))&amp;""</f>
        <v/>
      </c>
      <c r="AN826" s="22" t="str">
        <f>IF(AM826="","",IFERROR(IF(入力!I826="",INDEX(設定!$D$3:$D$100003,MATCH("*"&amp;$AM826&amp;"*",設定!B$3:B$100003,0),0),I826),I826))&amp;""</f>
        <v/>
      </c>
      <c r="AO826" s="22" t="str">
        <f t="shared" si="404"/>
        <v/>
      </c>
      <c r="AP826" s="22" t="str">
        <f t="shared" si="405"/>
        <v/>
      </c>
      <c r="AQ826" s="22" t="str">
        <f>IF(AM826="","",IFERROR(IF(入力!H826="",INDEX(設定!$E$3:$X$100003,MATCH("*"&amp;$AM826&amp;"*",設定!B$3:B$100003,0),MATCH($AK826,設定!$E$1:$X$1,1)),H826),H826))</f>
        <v/>
      </c>
      <c r="AR826" s="23" t="str">
        <f t="shared" si="406"/>
        <v/>
      </c>
      <c r="AS826" s="23" t="str">
        <f>IF(AND(AR826&lt;&gt;"",COUNTIF($AJ$3:AJ826,AJ826)=1),SUMIF($AJ$3:$AR$100003,AJ826,$AR$3:$AR$100003),"")</f>
        <v/>
      </c>
      <c r="AT826" s="23" t="str">
        <f>IF(AND(COUNTIF($AK$3:AK826,AK826)=COUNTIF($AK$3:AK100826,AK826),AK826&lt;&gt;""),SUMIF($AK$3:AK826,AK826,$AR$3:AR826),"")</f>
        <v/>
      </c>
      <c r="AU826" s="125"/>
      <c r="AV826" s="22" t="str">
        <f>IF(COUNT(BA826:BF826)=6,MAX($AV$3:AV825)+1,"")</f>
        <v/>
      </c>
      <c r="AW826" s="22" t="str">
        <f>IF(AX826="","",RANK(AX826,$AX$3:$AX$100003,1)+COUNTIF($AX$3:AX826,AX826)-1)</f>
        <v/>
      </c>
      <c r="AX826" s="22" t="str">
        <f t="shared" si="384"/>
        <v/>
      </c>
      <c r="AY826" s="22" t="str">
        <f>IF(AL826="","",IF(COUNTIF($AL$3:AL826,AL826)=1,1+MAX($AY$3:AY825),INDEX($AY$3:AY825,MATCH(AL826,$AL$3:AL826,0),0)))</f>
        <v/>
      </c>
      <c r="AZ826" s="22" t="str">
        <f>IF(AM826="","",IF(COUNTIF($AM$3:AM826,AM826)=1,1+MAX($AZ$3:AZ825),INDEX($AZ$3:AZ825,MATCH(AM826,$AM$3:AM826,0),0)))</f>
        <v/>
      </c>
      <c r="BA826" s="79" t="str">
        <f t="shared" si="385"/>
        <v/>
      </c>
      <c r="BB826" s="79" t="str">
        <f t="shared" si="386"/>
        <v/>
      </c>
      <c r="BC826" s="22" t="str">
        <f>IF($AL826="","",IF(COUNTIF(AL826,"*"&amp;BC$1&amp;"*"),COUNTIF(AL$3:AL826,"*"&amp;BC$1&amp;"*"),""))</f>
        <v/>
      </c>
      <c r="BD826" s="22" t="str">
        <f>IF($AL826="","",IF(COUNTIF(AM826,"*"&amp;BD$1&amp;"*"),COUNTIF(AM$3:AM826,"*"&amp;BD$1&amp;"*"),""))</f>
        <v/>
      </c>
      <c r="BE826" s="22" t="str">
        <f>IF($AL826="","",IF(COUNTIF(AN826,"*"&amp;BE$1&amp;"*"),COUNTIF(AN$3:AN826,"*"&amp;BE$1&amp;"*"),""))</f>
        <v/>
      </c>
      <c r="BF826" s="22" t="str">
        <f>IF($AL826="","",IF(COUNTIF(AO826,"*"&amp;BF$1&amp;"*"),COUNTIF(AO$3:AO826,"*"&amp;BF$1&amp;"*"),""))</f>
        <v/>
      </c>
      <c r="BG826" s="83" t="str">
        <f t="shared" si="387"/>
        <v/>
      </c>
      <c r="BH826" s="22" t="str">
        <f t="shared" si="388"/>
        <v/>
      </c>
      <c r="BI826" s="22" t="str">
        <f t="shared" si="389"/>
        <v/>
      </c>
      <c r="BK826" s="22" t="str">
        <f>IF($BK$1&gt;=1+MAX($BK$3:BK825),1+MAX($BK$3:BK825),"")</f>
        <v/>
      </c>
      <c r="BL826" s="22" t="str">
        <f t="shared" si="411"/>
        <v/>
      </c>
      <c r="BM826" s="22" t="str">
        <f t="shared" si="411"/>
        <v/>
      </c>
      <c r="BN826" s="22" t="str">
        <f t="shared" si="411"/>
        <v/>
      </c>
      <c r="BO826" s="22" t="str">
        <f t="shared" si="411"/>
        <v/>
      </c>
      <c r="BP826" s="22" t="str">
        <f t="shared" si="411"/>
        <v/>
      </c>
      <c r="BQ826" s="22" t="str">
        <f t="shared" si="411"/>
        <v/>
      </c>
      <c r="BR826" s="22" t="str">
        <f t="shared" si="411"/>
        <v/>
      </c>
      <c r="BS826" s="22" t="str">
        <f t="shared" si="411"/>
        <v/>
      </c>
      <c r="BT826" s="22" t="str">
        <f t="shared" si="411"/>
        <v/>
      </c>
      <c r="BU826" s="22" t="str">
        <f t="shared" si="411"/>
        <v/>
      </c>
      <c r="BV826" s="22" t="str">
        <f t="shared" si="411"/>
        <v/>
      </c>
    </row>
    <row r="827" spans="2:74" ht="30" customHeight="1" x14ac:dyDescent="0.2">
      <c r="B827" s="75"/>
      <c r="C827" s="75"/>
      <c r="D827" s="77"/>
      <c r="E827" s="49"/>
      <c r="F827" s="49"/>
      <c r="G827" s="50"/>
      <c r="H827" s="51"/>
      <c r="I827" s="50"/>
      <c r="J827" s="53"/>
      <c r="K827" s="55" t="str">
        <f t="shared" si="391"/>
        <v/>
      </c>
      <c r="L827" s="50" t="str">
        <f t="shared" si="392"/>
        <v/>
      </c>
      <c r="M827" s="50" t="str">
        <f t="shared" si="393"/>
        <v/>
      </c>
      <c r="N827" s="72" t="str">
        <f t="shared" si="394"/>
        <v/>
      </c>
      <c r="O827" s="72" t="str">
        <f t="shared" si="395"/>
        <v/>
      </c>
      <c r="P827" s="51" t="str">
        <f t="shared" si="396"/>
        <v/>
      </c>
      <c r="Q827" s="21"/>
      <c r="R827" s="68" t="str">
        <f t="shared" si="397"/>
        <v/>
      </c>
      <c r="S827" s="51" t="str">
        <f t="shared" si="398"/>
        <v/>
      </c>
      <c r="T827" s="24"/>
      <c r="U827" s="7" t="str">
        <f t="shared" si="382"/>
        <v/>
      </c>
      <c r="V827" s="8" t="str">
        <f t="shared" si="399"/>
        <v/>
      </c>
      <c r="W827" s="21"/>
      <c r="X827" s="14" t="str">
        <f t="shared" si="383"/>
        <v/>
      </c>
      <c r="Y827" s="14" t="str">
        <f t="shared" si="400"/>
        <v/>
      </c>
      <c r="Z827" s="8" t="str">
        <f t="shared" si="401"/>
        <v/>
      </c>
      <c r="AA827" s="24"/>
      <c r="AB827" s="4" t="str">
        <f>IF(B827="","",COUNT(B$3:B827))</f>
        <v/>
      </c>
      <c r="AC827" s="4" t="str">
        <f>IF(C827="","",COUNT(C$3:C827))</f>
        <v/>
      </c>
      <c r="AD827" s="4" t="str">
        <f>IF(D827="","",COUNT(D$3:D827))</f>
        <v/>
      </c>
      <c r="AE827" s="22" t="str">
        <f>IF(E827="","",COUNTA($E$3:E827))</f>
        <v/>
      </c>
      <c r="AF827" s="60" t="str">
        <f>IF(B827="",IF(OR($C827&lt;&gt;"",$D827&lt;&gt;"",$E827&lt;&gt;"",$F827&lt;&gt;""),INDEX(AF$3:AF826,MATCH(MAX(AB$3:AB826),AB$3:AB826,0),0),""),B827)</f>
        <v/>
      </c>
      <c r="AG827" s="60" t="str">
        <f>IF(C827="",IF(OR($B827&lt;&gt;"",$D827&lt;&gt;"",$E827&lt;&gt;"",$F827&lt;&gt;""),INDEX(AG$3:AG826,MATCH(MAX(AC$3:AC826),AC$3:AC826,0),0),""),C827)</f>
        <v/>
      </c>
      <c r="AH827" s="60" t="str">
        <f>IF(D827="",IF(OR($B827&lt;&gt;"",$C827&lt;&gt;"",$E827&lt;&gt;"",$F827&lt;&gt;""),INDEX(AH$3:AH826,MATCH(MAX(AD$3:AD826),AD$3:AD826,0),0),""),D827)</f>
        <v/>
      </c>
      <c r="AI827" s="19" t="str">
        <f t="shared" si="402"/>
        <v/>
      </c>
      <c r="AJ827" s="22" t="str">
        <f>IF(AK827="","",$AK827&amp;"@"&amp;AL827&amp;IF(AL827="","","@"&amp;COUNTIF($AI$3:AI827,AL827)))</f>
        <v/>
      </c>
      <c r="AK827" s="45" t="str">
        <f t="shared" si="403"/>
        <v/>
      </c>
      <c r="AL827" s="5" t="str">
        <f>IF(AI827="",IF(AND(F827&lt;&gt;"",E827=""),INDEX($AI$3:AI826,MATCH(MAX($AE$3:AE826),$AE$3:AE826,0),0),""),AI827)</f>
        <v/>
      </c>
      <c r="AM827" s="22" t="str">
        <f>IF(入力!F827="","",IFERROR(INDEX(設定!$B$3:$B$100003,IFERROR(MATCH("*"&amp;$F827&amp;"*",設定!B$3:B$100003,0),MATCH("*"&amp;$F827&amp;"*",設定!C$3:C$100003,0)),0),入力!F827))&amp;""</f>
        <v/>
      </c>
      <c r="AN827" s="22" t="str">
        <f>IF(AM827="","",IFERROR(IF(入力!I827="",INDEX(設定!$D$3:$D$100003,MATCH("*"&amp;$AM827&amp;"*",設定!B$3:B$100003,0),0),I827),I827))&amp;""</f>
        <v/>
      </c>
      <c r="AO827" s="22" t="str">
        <f t="shared" si="404"/>
        <v/>
      </c>
      <c r="AP827" s="22" t="str">
        <f t="shared" si="405"/>
        <v/>
      </c>
      <c r="AQ827" s="22" t="str">
        <f>IF(AM827="","",IFERROR(IF(入力!H827="",INDEX(設定!$E$3:$X$100003,MATCH("*"&amp;$AM827&amp;"*",設定!B$3:B$100003,0),MATCH($AK827,設定!$E$1:$X$1,1)),H827),H827))</f>
        <v/>
      </c>
      <c r="AR827" s="23" t="str">
        <f t="shared" si="406"/>
        <v/>
      </c>
      <c r="AS827" s="23" t="str">
        <f>IF(AND(AR827&lt;&gt;"",COUNTIF($AJ$3:AJ827,AJ827)=1),SUMIF($AJ$3:$AR$100003,AJ827,$AR$3:$AR$100003),"")</f>
        <v/>
      </c>
      <c r="AT827" s="23" t="str">
        <f>IF(AND(COUNTIF($AK$3:AK827,AK827)=COUNTIF($AK$3:AK100827,AK827),AK827&lt;&gt;""),SUMIF($AK$3:AK827,AK827,$AR$3:AR827),"")</f>
        <v/>
      </c>
      <c r="AU827" s="125"/>
      <c r="AV827" s="22" t="str">
        <f>IF(COUNT(BA827:BF827)=6,MAX($AV$3:AV826)+1,"")</f>
        <v/>
      </c>
      <c r="AW827" s="22" t="str">
        <f>IF(AX827="","",RANK(AX827,$AX$3:$AX$100003,1)+COUNTIF($AX$3:AX827,AX827)-1)</f>
        <v/>
      </c>
      <c r="AX827" s="22" t="str">
        <f t="shared" si="384"/>
        <v/>
      </c>
      <c r="AY827" s="22" t="str">
        <f>IF(AL827="","",IF(COUNTIF($AL$3:AL827,AL827)=1,1+MAX($AY$3:AY826),INDEX($AY$3:AY826,MATCH(AL827,$AL$3:AL827,0),0)))</f>
        <v/>
      </c>
      <c r="AZ827" s="22" t="str">
        <f>IF(AM827="","",IF(COUNTIF($AM$3:AM827,AM827)=1,1+MAX($AZ$3:AZ826),INDEX($AZ$3:AZ826,MATCH(AM827,$AM$3:AM827,0),0)))</f>
        <v/>
      </c>
      <c r="BA827" s="79" t="str">
        <f t="shared" si="385"/>
        <v/>
      </c>
      <c r="BB827" s="79" t="str">
        <f t="shared" si="386"/>
        <v/>
      </c>
      <c r="BC827" s="22" t="str">
        <f>IF($AL827="","",IF(COUNTIF(AL827,"*"&amp;BC$1&amp;"*"),COUNTIF(AL$3:AL827,"*"&amp;BC$1&amp;"*"),""))</f>
        <v/>
      </c>
      <c r="BD827" s="22" t="str">
        <f>IF($AL827="","",IF(COUNTIF(AM827,"*"&amp;BD$1&amp;"*"),COUNTIF(AM$3:AM827,"*"&amp;BD$1&amp;"*"),""))</f>
        <v/>
      </c>
      <c r="BE827" s="22" t="str">
        <f>IF($AL827="","",IF(COUNTIF(AN827,"*"&amp;BE$1&amp;"*"),COUNTIF(AN$3:AN827,"*"&amp;BE$1&amp;"*"),""))</f>
        <v/>
      </c>
      <c r="BF827" s="22" t="str">
        <f>IF($AL827="","",IF(COUNTIF(AO827,"*"&amp;BF$1&amp;"*"),COUNTIF(AO$3:AO827,"*"&amp;BF$1&amp;"*"),""))</f>
        <v/>
      </c>
      <c r="BG827" s="83" t="str">
        <f t="shared" si="387"/>
        <v/>
      </c>
      <c r="BH827" s="22" t="str">
        <f t="shared" si="388"/>
        <v/>
      </c>
      <c r="BI827" s="22" t="str">
        <f t="shared" si="389"/>
        <v/>
      </c>
      <c r="BK827" s="22" t="str">
        <f>IF($BK$1&gt;=1+MAX($BK$3:BK826),1+MAX($BK$3:BK826),"")</f>
        <v/>
      </c>
      <c r="BL827" s="22" t="str">
        <f t="shared" si="411"/>
        <v/>
      </c>
      <c r="BM827" s="22" t="str">
        <f t="shared" si="411"/>
        <v/>
      </c>
      <c r="BN827" s="22" t="str">
        <f t="shared" si="411"/>
        <v/>
      </c>
      <c r="BO827" s="22" t="str">
        <f t="shared" si="411"/>
        <v/>
      </c>
      <c r="BP827" s="22" t="str">
        <f t="shared" si="411"/>
        <v/>
      </c>
      <c r="BQ827" s="22" t="str">
        <f t="shared" si="411"/>
        <v/>
      </c>
      <c r="BR827" s="22" t="str">
        <f t="shared" si="411"/>
        <v/>
      </c>
      <c r="BS827" s="22" t="str">
        <f t="shared" si="411"/>
        <v/>
      </c>
      <c r="BT827" s="22" t="str">
        <f t="shared" si="411"/>
        <v/>
      </c>
      <c r="BU827" s="22" t="str">
        <f t="shared" si="411"/>
        <v/>
      </c>
      <c r="BV827" s="22" t="str">
        <f t="shared" si="411"/>
        <v/>
      </c>
    </row>
    <row r="828" spans="2:74" ht="30" customHeight="1" x14ac:dyDescent="0.2">
      <c r="B828" s="75"/>
      <c r="C828" s="75"/>
      <c r="D828" s="77"/>
      <c r="E828" s="49"/>
      <c r="F828" s="49"/>
      <c r="G828" s="50"/>
      <c r="H828" s="51"/>
      <c r="I828" s="50"/>
      <c r="J828" s="53"/>
      <c r="K828" s="55" t="str">
        <f t="shared" si="391"/>
        <v/>
      </c>
      <c r="L828" s="50" t="str">
        <f t="shared" si="392"/>
        <v/>
      </c>
      <c r="M828" s="50" t="str">
        <f t="shared" si="393"/>
        <v/>
      </c>
      <c r="N828" s="72" t="str">
        <f t="shared" si="394"/>
        <v/>
      </c>
      <c r="O828" s="72" t="str">
        <f t="shared" si="395"/>
        <v/>
      </c>
      <c r="P828" s="51" t="str">
        <f t="shared" si="396"/>
        <v/>
      </c>
      <c r="Q828" s="21"/>
      <c r="R828" s="68" t="str">
        <f t="shared" si="397"/>
        <v/>
      </c>
      <c r="S828" s="51" t="str">
        <f t="shared" si="398"/>
        <v/>
      </c>
      <c r="T828" s="24"/>
      <c r="U828" s="7" t="str">
        <f t="shared" si="382"/>
        <v/>
      </c>
      <c r="V828" s="8" t="str">
        <f t="shared" si="399"/>
        <v/>
      </c>
      <c r="W828" s="21"/>
      <c r="X828" s="14" t="str">
        <f t="shared" si="383"/>
        <v/>
      </c>
      <c r="Y828" s="14" t="str">
        <f t="shared" si="400"/>
        <v/>
      </c>
      <c r="Z828" s="8" t="str">
        <f t="shared" si="401"/>
        <v/>
      </c>
      <c r="AA828" s="24"/>
      <c r="AB828" s="4" t="str">
        <f>IF(B828="","",COUNT(B$3:B828))</f>
        <v/>
      </c>
      <c r="AC828" s="4" t="str">
        <f>IF(C828="","",COUNT(C$3:C828))</f>
        <v/>
      </c>
      <c r="AD828" s="4" t="str">
        <f>IF(D828="","",COUNT(D$3:D828))</f>
        <v/>
      </c>
      <c r="AE828" s="22" t="str">
        <f>IF(E828="","",COUNTA($E$3:E828))</f>
        <v/>
      </c>
      <c r="AF828" s="60" t="str">
        <f>IF(B828="",IF(OR($C828&lt;&gt;"",$D828&lt;&gt;"",$E828&lt;&gt;"",$F828&lt;&gt;""),INDEX(AF$3:AF827,MATCH(MAX(AB$3:AB827),AB$3:AB827,0),0),""),B828)</f>
        <v/>
      </c>
      <c r="AG828" s="60" t="str">
        <f>IF(C828="",IF(OR($B828&lt;&gt;"",$D828&lt;&gt;"",$E828&lt;&gt;"",$F828&lt;&gt;""),INDEX(AG$3:AG827,MATCH(MAX(AC$3:AC827),AC$3:AC827,0),0),""),C828)</f>
        <v/>
      </c>
      <c r="AH828" s="60" t="str">
        <f>IF(D828="",IF(OR($B828&lt;&gt;"",$C828&lt;&gt;"",$E828&lt;&gt;"",$F828&lt;&gt;""),INDEX(AH$3:AH827,MATCH(MAX(AD$3:AD827),AD$3:AD827,0),0),""),D828)</f>
        <v/>
      </c>
      <c r="AI828" s="19" t="str">
        <f t="shared" si="402"/>
        <v/>
      </c>
      <c r="AJ828" s="22" t="str">
        <f>IF(AK828="","",$AK828&amp;"@"&amp;AL828&amp;IF(AL828="","","@"&amp;COUNTIF($AI$3:AI828,AL828)))</f>
        <v/>
      </c>
      <c r="AK828" s="45" t="str">
        <f t="shared" si="403"/>
        <v/>
      </c>
      <c r="AL828" s="5" t="str">
        <f>IF(AI828="",IF(AND(F828&lt;&gt;"",E828=""),INDEX($AI$3:AI827,MATCH(MAX($AE$3:AE827),$AE$3:AE827,0),0),""),AI828)</f>
        <v/>
      </c>
      <c r="AM828" s="22" t="str">
        <f>IF(入力!F828="","",IFERROR(INDEX(設定!$B$3:$B$100003,IFERROR(MATCH("*"&amp;$F828&amp;"*",設定!B$3:B$100003,0),MATCH("*"&amp;$F828&amp;"*",設定!C$3:C$100003,0)),0),入力!F828))&amp;""</f>
        <v/>
      </c>
      <c r="AN828" s="22" t="str">
        <f>IF(AM828="","",IFERROR(IF(入力!I828="",INDEX(設定!$D$3:$D$100003,MATCH("*"&amp;$AM828&amp;"*",設定!B$3:B$100003,0),0),I828),I828))&amp;""</f>
        <v/>
      </c>
      <c r="AO828" s="22" t="str">
        <f t="shared" si="404"/>
        <v/>
      </c>
      <c r="AP828" s="22" t="str">
        <f t="shared" si="405"/>
        <v/>
      </c>
      <c r="AQ828" s="22" t="str">
        <f>IF(AM828="","",IFERROR(IF(入力!H828="",INDEX(設定!$E$3:$X$100003,MATCH("*"&amp;$AM828&amp;"*",設定!B$3:B$100003,0),MATCH($AK828,設定!$E$1:$X$1,1)),H828),H828))</f>
        <v/>
      </c>
      <c r="AR828" s="23" t="str">
        <f t="shared" si="406"/>
        <v/>
      </c>
      <c r="AS828" s="23" t="str">
        <f>IF(AND(AR828&lt;&gt;"",COUNTIF($AJ$3:AJ828,AJ828)=1),SUMIF($AJ$3:$AR$100003,AJ828,$AR$3:$AR$100003),"")</f>
        <v/>
      </c>
      <c r="AT828" s="23" t="str">
        <f>IF(AND(COUNTIF($AK$3:AK828,AK828)=COUNTIF($AK$3:AK100828,AK828),AK828&lt;&gt;""),SUMIF($AK$3:AK828,AK828,$AR$3:AR828),"")</f>
        <v/>
      </c>
      <c r="AU828" s="125"/>
      <c r="AV828" s="22" t="str">
        <f>IF(COUNT(BA828:BF828)=6,MAX($AV$3:AV827)+1,"")</f>
        <v/>
      </c>
      <c r="AW828" s="22" t="str">
        <f>IF(AX828="","",RANK(AX828,$AX$3:$AX$100003,1)+COUNTIF($AX$3:AX828,AX828)-1)</f>
        <v/>
      </c>
      <c r="AX828" s="22" t="str">
        <f t="shared" si="384"/>
        <v/>
      </c>
      <c r="AY828" s="22" t="str">
        <f>IF(AL828="","",IF(COUNTIF($AL$3:AL828,AL828)=1,1+MAX($AY$3:AY827),INDEX($AY$3:AY827,MATCH(AL828,$AL$3:AL828,0),0)))</f>
        <v/>
      </c>
      <c r="AZ828" s="22" t="str">
        <f>IF(AM828="","",IF(COUNTIF($AM$3:AM828,AM828)=1,1+MAX($AZ$3:AZ827),INDEX($AZ$3:AZ827,MATCH(AM828,$AM$3:AM828,0),0)))</f>
        <v/>
      </c>
      <c r="BA828" s="79" t="str">
        <f t="shared" si="385"/>
        <v/>
      </c>
      <c r="BB828" s="79" t="str">
        <f t="shared" si="386"/>
        <v/>
      </c>
      <c r="BC828" s="22" t="str">
        <f>IF($AL828="","",IF(COUNTIF(AL828,"*"&amp;BC$1&amp;"*"),COUNTIF(AL$3:AL828,"*"&amp;BC$1&amp;"*"),""))</f>
        <v/>
      </c>
      <c r="BD828" s="22" t="str">
        <f>IF($AL828="","",IF(COUNTIF(AM828,"*"&amp;BD$1&amp;"*"),COUNTIF(AM$3:AM828,"*"&amp;BD$1&amp;"*"),""))</f>
        <v/>
      </c>
      <c r="BE828" s="22" t="str">
        <f>IF($AL828="","",IF(COUNTIF(AN828,"*"&amp;BE$1&amp;"*"),COUNTIF(AN$3:AN828,"*"&amp;BE$1&amp;"*"),""))</f>
        <v/>
      </c>
      <c r="BF828" s="22" t="str">
        <f>IF($AL828="","",IF(COUNTIF(AO828,"*"&amp;BF$1&amp;"*"),COUNTIF(AO$3:AO828,"*"&amp;BF$1&amp;"*"),""))</f>
        <v/>
      </c>
      <c r="BG828" s="83" t="str">
        <f t="shared" si="387"/>
        <v/>
      </c>
      <c r="BH828" s="22" t="str">
        <f t="shared" si="388"/>
        <v/>
      </c>
      <c r="BI828" s="22" t="str">
        <f t="shared" si="389"/>
        <v/>
      </c>
      <c r="BK828" s="22" t="str">
        <f>IF($BK$1&gt;=1+MAX($BK$3:BK827),1+MAX($BK$3:BK827),"")</f>
        <v/>
      </c>
      <c r="BL828" s="22" t="str">
        <f t="shared" si="411"/>
        <v/>
      </c>
      <c r="BM828" s="22" t="str">
        <f t="shared" si="411"/>
        <v/>
      </c>
      <c r="BN828" s="22" t="str">
        <f t="shared" si="411"/>
        <v/>
      </c>
      <c r="BO828" s="22" t="str">
        <f t="shared" si="411"/>
        <v/>
      </c>
      <c r="BP828" s="22" t="str">
        <f t="shared" si="411"/>
        <v/>
      </c>
      <c r="BQ828" s="22" t="str">
        <f t="shared" si="411"/>
        <v/>
      </c>
      <c r="BR828" s="22" t="str">
        <f t="shared" si="411"/>
        <v/>
      </c>
      <c r="BS828" s="22" t="str">
        <f t="shared" si="411"/>
        <v/>
      </c>
      <c r="BT828" s="22" t="str">
        <f t="shared" si="411"/>
        <v/>
      </c>
      <c r="BU828" s="22" t="str">
        <f t="shared" si="411"/>
        <v/>
      </c>
      <c r="BV828" s="22" t="str">
        <f t="shared" si="411"/>
        <v/>
      </c>
    </row>
    <row r="829" spans="2:74" ht="30" customHeight="1" x14ac:dyDescent="0.2">
      <c r="B829" s="75"/>
      <c r="C829" s="75"/>
      <c r="D829" s="77"/>
      <c r="E829" s="49"/>
      <c r="F829" s="49"/>
      <c r="G829" s="50"/>
      <c r="H829" s="51"/>
      <c r="I829" s="50"/>
      <c r="J829" s="53"/>
      <c r="K829" s="55" t="str">
        <f t="shared" si="391"/>
        <v/>
      </c>
      <c r="L829" s="50" t="str">
        <f t="shared" si="392"/>
        <v/>
      </c>
      <c r="M829" s="50" t="str">
        <f t="shared" si="393"/>
        <v/>
      </c>
      <c r="N829" s="72" t="str">
        <f t="shared" si="394"/>
        <v/>
      </c>
      <c r="O829" s="72" t="str">
        <f t="shared" si="395"/>
        <v/>
      </c>
      <c r="P829" s="51" t="str">
        <f t="shared" si="396"/>
        <v/>
      </c>
      <c r="Q829" s="21"/>
      <c r="R829" s="68" t="str">
        <f t="shared" si="397"/>
        <v/>
      </c>
      <c r="S829" s="51" t="str">
        <f t="shared" si="398"/>
        <v/>
      </c>
      <c r="T829" s="24"/>
      <c r="U829" s="7" t="str">
        <f t="shared" si="382"/>
        <v/>
      </c>
      <c r="V829" s="8" t="str">
        <f t="shared" si="399"/>
        <v/>
      </c>
      <c r="W829" s="21"/>
      <c r="X829" s="14" t="str">
        <f t="shared" si="383"/>
        <v/>
      </c>
      <c r="Y829" s="14" t="str">
        <f t="shared" si="400"/>
        <v/>
      </c>
      <c r="Z829" s="8" t="str">
        <f t="shared" si="401"/>
        <v/>
      </c>
      <c r="AA829" s="24"/>
      <c r="AB829" s="4" t="str">
        <f>IF(B829="","",COUNT(B$3:B829))</f>
        <v/>
      </c>
      <c r="AC829" s="4" t="str">
        <f>IF(C829="","",COUNT(C$3:C829))</f>
        <v/>
      </c>
      <c r="AD829" s="4" t="str">
        <f>IF(D829="","",COUNT(D$3:D829))</f>
        <v/>
      </c>
      <c r="AE829" s="22" t="str">
        <f>IF(E829="","",COUNTA($E$3:E829))</f>
        <v/>
      </c>
      <c r="AF829" s="60" t="str">
        <f>IF(B829="",IF(OR($C829&lt;&gt;"",$D829&lt;&gt;"",$E829&lt;&gt;"",$F829&lt;&gt;""),INDEX(AF$3:AF828,MATCH(MAX(AB$3:AB828),AB$3:AB828,0),0),""),B829)</f>
        <v/>
      </c>
      <c r="AG829" s="60" t="str">
        <f>IF(C829="",IF(OR($B829&lt;&gt;"",$D829&lt;&gt;"",$E829&lt;&gt;"",$F829&lt;&gt;""),INDEX(AG$3:AG828,MATCH(MAX(AC$3:AC828),AC$3:AC828,0),0),""),C829)</f>
        <v/>
      </c>
      <c r="AH829" s="60" t="str">
        <f>IF(D829="",IF(OR($B829&lt;&gt;"",$C829&lt;&gt;"",$E829&lt;&gt;"",$F829&lt;&gt;""),INDEX(AH$3:AH828,MATCH(MAX(AD$3:AD828),AD$3:AD828,0),0),""),D829)</f>
        <v/>
      </c>
      <c r="AI829" s="19" t="str">
        <f t="shared" si="402"/>
        <v/>
      </c>
      <c r="AJ829" s="22" t="str">
        <f>IF(AK829="","",$AK829&amp;"@"&amp;AL829&amp;IF(AL829="","","@"&amp;COUNTIF($AI$3:AI829,AL829)))</f>
        <v/>
      </c>
      <c r="AK829" s="45" t="str">
        <f t="shared" si="403"/>
        <v/>
      </c>
      <c r="AL829" s="5" t="str">
        <f>IF(AI829="",IF(AND(F829&lt;&gt;"",E829=""),INDEX($AI$3:AI828,MATCH(MAX($AE$3:AE828),$AE$3:AE828,0),0),""),AI829)</f>
        <v/>
      </c>
      <c r="AM829" s="22" t="str">
        <f>IF(入力!F829="","",IFERROR(INDEX(設定!$B$3:$B$100003,IFERROR(MATCH("*"&amp;$F829&amp;"*",設定!B$3:B$100003,0),MATCH("*"&amp;$F829&amp;"*",設定!C$3:C$100003,0)),0),入力!F829))&amp;""</f>
        <v/>
      </c>
      <c r="AN829" s="22" t="str">
        <f>IF(AM829="","",IFERROR(IF(入力!I829="",INDEX(設定!$D$3:$D$100003,MATCH("*"&amp;$AM829&amp;"*",設定!B$3:B$100003,0),0),I829),I829))&amp;""</f>
        <v/>
      </c>
      <c r="AO829" s="22" t="str">
        <f t="shared" si="404"/>
        <v/>
      </c>
      <c r="AP829" s="22" t="str">
        <f t="shared" si="405"/>
        <v/>
      </c>
      <c r="AQ829" s="22" t="str">
        <f>IF(AM829="","",IFERROR(IF(入力!H829="",INDEX(設定!$E$3:$X$100003,MATCH("*"&amp;$AM829&amp;"*",設定!B$3:B$100003,0),MATCH($AK829,設定!$E$1:$X$1,1)),H829),H829))</f>
        <v/>
      </c>
      <c r="AR829" s="23" t="str">
        <f t="shared" si="406"/>
        <v/>
      </c>
      <c r="AS829" s="23" t="str">
        <f>IF(AND(AR829&lt;&gt;"",COUNTIF($AJ$3:AJ829,AJ829)=1),SUMIF($AJ$3:$AR$100003,AJ829,$AR$3:$AR$100003),"")</f>
        <v/>
      </c>
      <c r="AT829" s="23" t="str">
        <f>IF(AND(COUNTIF($AK$3:AK829,AK829)=COUNTIF($AK$3:AK100829,AK829),AK829&lt;&gt;""),SUMIF($AK$3:AK829,AK829,$AR$3:AR829),"")</f>
        <v/>
      </c>
      <c r="AU829" s="125"/>
      <c r="AV829" s="22" t="str">
        <f>IF(COUNT(BA829:BF829)=6,MAX($AV$3:AV828)+1,"")</f>
        <v/>
      </c>
      <c r="AW829" s="22" t="str">
        <f>IF(AX829="","",RANK(AX829,$AX$3:$AX$100003,1)+COUNTIF($AX$3:AX829,AX829)-1)</f>
        <v/>
      </c>
      <c r="AX829" s="22" t="str">
        <f t="shared" si="384"/>
        <v/>
      </c>
      <c r="AY829" s="22" t="str">
        <f>IF(AL829="","",IF(COUNTIF($AL$3:AL829,AL829)=1,1+MAX($AY$3:AY828),INDEX($AY$3:AY828,MATCH(AL829,$AL$3:AL829,0),0)))</f>
        <v/>
      </c>
      <c r="AZ829" s="22" t="str">
        <f>IF(AM829="","",IF(COUNTIF($AM$3:AM829,AM829)=1,1+MAX($AZ$3:AZ828),INDEX($AZ$3:AZ828,MATCH(AM829,$AM$3:AM829,0),0)))</f>
        <v/>
      </c>
      <c r="BA829" s="79" t="str">
        <f t="shared" si="385"/>
        <v/>
      </c>
      <c r="BB829" s="79" t="str">
        <f t="shared" si="386"/>
        <v/>
      </c>
      <c r="BC829" s="22" t="str">
        <f>IF($AL829="","",IF(COUNTIF(AL829,"*"&amp;BC$1&amp;"*"),COUNTIF(AL$3:AL829,"*"&amp;BC$1&amp;"*"),""))</f>
        <v/>
      </c>
      <c r="BD829" s="22" t="str">
        <f>IF($AL829="","",IF(COUNTIF(AM829,"*"&amp;BD$1&amp;"*"),COUNTIF(AM$3:AM829,"*"&amp;BD$1&amp;"*"),""))</f>
        <v/>
      </c>
      <c r="BE829" s="22" t="str">
        <f>IF($AL829="","",IF(COUNTIF(AN829,"*"&amp;BE$1&amp;"*"),COUNTIF(AN$3:AN829,"*"&amp;BE$1&amp;"*"),""))</f>
        <v/>
      </c>
      <c r="BF829" s="22" t="str">
        <f>IF($AL829="","",IF(COUNTIF(AO829,"*"&amp;BF$1&amp;"*"),COUNTIF(AO$3:AO829,"*"&amp;BF$1&amp;"*"),""))</f>
        <v/>
      </c>
      <c r="BG829" s="83" t="str">
        <f t="shared" si="387"/>
        <v/>
      </c>
      <c r="BH829" s="22" t="str">
        <f t="shared" si="388"/>
        <v/>
      </c>
      <c r="BI829" s="22" t="str">
        <f t="shared" si="389"/>
        <v/>
      </c>
      <c r="BK829" s="22" t="str">
        <f>IF($BK$1&gt;=1+MAX($BK$3:BK828),1+MAX($BK$3:BK828),"")</f>
        <v/>
      </c>
      <c r="BL829" s="22" t="str">
        <f t="shared" si="411"/>
        <v/>
      </c>
      <c r="BM829" s="22" t="str">
        <f t="shared" si="411"/>
        <v/>
      </c>
      <c r="BN829" s="22" t="str">
        <f t="shared" si="411"/>
        <v/>
      </c>
      <c r="BO829" s="22" t="str">
        <f t="shared" si="411"/>
        <v/>
      </c>
      <c r="BP829" s="22" t="str">
        <f t="shared" si="411"/>
        <v/>
      </c>
      <c r="BQ829" s="22" t="str">
        <f t="shared" si="411"/>
        <v/>
      </c>
      <c r="BR829" s="22" t="str">
        <f t="shared" si="411"/>
        <v/>
      </c>
      <c r="BS829" s="22" t="str">
        <f t="shared" si="411"/>
        <v/>
      </c>
      <c r="BT829" s="22" t="str">
        <f t="shared" si="411"/>
        <v/>
      </c>
      <c r="BU829" s="22" t="str">
        <f t="shared" si="411"/>
        <v/>
      </c>
      <c r="BV829" s="22" t="str">
        <f t="shared" si="411"/>
        <v/>
      </c>
    </row>
    <row r="830" spans="2:74" ht="30" customHeight="1" x14ac:dyDescent="0.2">
      <c r="B830" s="75"/>
      <c r="C830" s="75"/>
      <c r="D830" s="77"/>
      <c r="E830" s="49"/>
      <c r="F830" s="49"/>
      <c r="G830" s="50"/>
      <c r="H830" s="51"/>
      <c r="I830" s="50"/>
      <c r="J830" s="53"/>
      <c r="K830" s="55" t="str">
        <f t="shared" si="391"/>
        <v/>
      </c>
      <c r="L830" s="50" t="str">
        <f t="shared" si="392"/>
        <v/>
      </c>
      <c r="M830" s="50" t="str">
        <f t="shared" si="393"/>
        <v/>
      </c>
      <c r="N830" s="72" t="str">
        <f t="shared" si="394"/>
        <v/>
      </c>
      <c r="O830" s="72" t="str">
        <f t="shared" si="395"/>
        <v/>
      </c>
      <c r="P830" s="51" t="str">
        <f t="shared" si="396"/>
        <v/>
      </c>
      <c r="Q830" s="21"/>
      <c r="R830" s="68" t="str">
        <f t="shared" si="397"/>
        <v/>
      </c>
      <c r="S830" s="51" t="str">
        <f t="shared" si="398"/>
        <v/>
      </c>
      <c r="T830" s="24"/>
      <c r="U830" s="7" t="str">
        <f t="shared" si="382"/>
        <v/>
      </c>
      <c r="V830" s="8" t="str">
        <f t="shared" si="399"/>
        <v/>
      </c>
      <c r="W830" s="21"/>
      <c r="X830" s="14" t="str">
        <f t="shared" si="383"/>
        <v/>
      </c>
      <c r="Y830" s="14" t="str">
        <f t="shared" si="400"/>
        <v/>
      </c>
      <c r="Z830" s="8" t="str">
        <f t="shared" si="401"/>
        <v/>
      </c>
      <c r="AA830" s="24"/>
      <c r="AB830" s="4" t="str">
        <f>IF(B830="","",COUNT(B$3:B830))</f>
        <v/>
      </c>
      <c r="AC830" s="4" t="str">
        <f>IF(C830="","",COUNT(C$3:C830))</f>
        <v/>
      </c>
      <c r="AD830" s="4" t="str">
        <f>IF(D830="","",COUNT(D$3:D830))</f>
        <v/>
      </c>
      <c r="AE830" s="22" t="str">
        <f>IF(E830="","",COUNTA($E$3:E830))</f>
        <v/>
      </c>
      <c r="AF830" s="60" t="str">
        <f>IF(B830="",IF(OR($C830&lt;&gt;"",$D830&lt;&gt;"",$E830&lt;&gt;"",$F830&lt;&gt;""),INDEX(AF$3:AF829,MATCH(MAX(AB$3:AB829),AB$3:AB829,0),0),""),B830)</f>
        <v/>
      </c>
      <c r="AG830" s="60" t="str">
        <f>IF(C830="",IF(OR($B830&lt;&gt;"",$D830&lt;&gt;"",$E830&lt;&gt;"",$F830&lt;&gt;""),INDEX(AG$3:AG829,MATCH(MAX(AC$3:AC829),AC$3:AC829,0),0),""),C830)</f>
        <v/>
      </c>
      <c r="AH830" s="60" t="str">
        <f>IF(D830="",IF(OR($B830&lt;&gt;"",$C830&lt;&gt;"",$E830&lt;&gt;"",$F830&lt;&gt;""),INDEX(AH$3:AH829,MATCH(MAX(AD$3:AD829),AD$3:AD829,0),0),""),D830)</f>
        <v/>
      </c>
      <c r="AI830" s="19" t="str">
        <f t="shared" si="402"/>
        <v/>
      </c>
      <c r="AJ830" s="22" t="str">
        <f>IF(AK830="","",$AK830&amp;"@"&amp;AL830&amp;IF(AL830="","","@"&amp;COUNTIF($AI$3:AI830,AL830)))</f>
        <v/>
      </c>
      <c r="AK830" s="45" t="str">
        <f t="shared" si="403"/>
        <v/>
      </c>
      <c r="AL830" s="5" t="str">
        <f>IF(AI830="",IF(AND(F830&lt;&gt;"",E830=""),INDEX($AI$3:AI829,MATCH(MAX($AE$3:AE829),$AE$3:AE829,0),0),""),AI830)</f>
        <v/>
      </c>
      <c r="AM830" s="22" t="str">
        <f>IF(入力!F830="","",IFERROR(INDEX(設定!$B$3:$B$100003,IFERROR(MATCH("*"&amp;$F830&amp;"*",設定!B$3:B$100003,0),MATCH("*"&amp;$F830&amp;"*",設定!C$3:C$100003,0)),0),入力!F830))&amp;""</f>
        <v/>
      </c>
      <c r="AN830" s="22" t="str">
        <f>IF(AM830="","",IFERROR(IF(入力!I830="",INDEX(設定!$D$3:$D$100003,MATCH("*"&amp;$AM830&amp;"*",設定!B$3:B$100003,0),0),I830),I830))&amp;""</f>
        <v/>
      </c>
      <c r="AO830" s="22" t="str">
        <f t="shared" si="404"/>
        <v/>
      </c>
      <c r="AP830" s="22" t="str">
        <f t="shared" si="405"/>
        <v/>
      </c>
      <c r="AQ830" s="22" t="str">
        <f>IF(AM830="","",IFERROR(IF(入力!H830="",INDEX(設定!$E$3:$X$100003,MATCH("*"&amp;$AM830&amp;"*",設定!B$3:B$100003,0),MATCH($AK830,設定!$E$1:$X$1,1)),H830),H830))</f>
        <v/>
      </c>
      <c r="AR830" s="23" t="str">
        <f t="shared" si="406"/>
        <v/>
      </c>
      <c r="AS830" s="23" t="str">
        <f>IF(AND(AR830&lt;&gt;"",COUNTIF($AJ$3:AJ830,AJ830)=1),SUMIF($AJ$3:$AR$100003,AJ830,$AR$3:$AR$100003),"")</f>
        <v/>
      </c>
      <c r="AT830" s="23" t="str">
        <f>IF(AND(COUNTIF($AK$3:AK830,AK830)=COUNTIF($AK$3:AK100830,AK830),AK830&lt;&gt;""),SUMIF($AK$3:AK830,AK830,$AR$3:AR830),"")</f>
        <v/>
      </c>
      <c r="AU830" s="125"/>
      <c r="AV830" s="22" t="str">
        <f>IF(COUNT(BA830:BF830)=6,MAX($AV$3:AV829)+1,"")</f>
        <v/>
      </c>
      <c r="AW830" s="22" t="str">
        <f>IF(AX830="","",RANK(AX830,$AX$3:$AX$100003,1)+COUNTIF($AX$3:AX830,AX830)-1)</f>
        <v/>
      </c>
      <c r="AX830" s="22" t="str">
        <f t="shared" si="384"/>
        <v/>
      </c>
      <c r="AY830" s="22" t="str">
        <f>IF(AL830="","",IF(COUNTIF($AL$3:AL830,AL830)=1,1+MAX($AY$3:AY829),INDEX($AY$3:AY829,MATCH(AL830,$AL$3:AL830,0),0)))</f>
        <v/>
      </c>
      <c r="AZ830" s="22" t="str">
        <f>IF(AM830="","",IF(COUNTIF($AM$3:AM830,AM830)=1,1+MAX($AZ$3:AZ829),INDEX($AZ$3:AZ829,MATCH(AM830,$AM$3:AM830,0),0)))</f>
        <v/>
      </c>
      <c r="BA830" s="79" t="str">
        <f t="shared" si="385"/>
        <v/>
      </c>
      <c r="BB830" s="79" t="str">
        <f t="shared" si="386"/>
        <v/>
      </c>
      <c r="BC830" s="22" t="str">
        <f>IF($AL830="","",IF(COUNTIF(AL830,"*"&amp;BC$1&amp;"*"),COUNTIF(AL$3:AL830,"*"&amp;BC$1&amp;"*"),""))</f>
        <v/>
      </c>
      <c r="BD830" s="22" t="str">
        <f>IF($AL830="","",IF(COUNTIF(AM830,"*"&amp;BD$1&amp;"*"),COUNTIF(AM$3:AM830,"*"&amp;BD$1&amp;"*"),""))</f>
        <v/>
      </c>
      <c r="BE830" s="22" t="str">
        <f>IF($AL830="","",IF(COUNTIF(AN830,"*"&amp;BE$1&amp;"*"),COUNTIF(AN$3:AN830,"*"&amp;BE$1&amp;"*"),""))</f>
        <v/>
      </c>
      <c r="BF830" s="22" t="str">
        <f>IF($AL830="","",IF(COUNTIF(AO830,"*"&amp;BF$1&amp;"*"),COUNTIF(AO$3:AO830,"*"&amp;BF$1&amp;"*"),""))</f>
        <v/>
      </c>
      <c r="BG830" s="83" t="str">
        <f t="shared" si="387"/>
        <v/>
      </c>
      <c r="BH830" s="22" t="str">
        <f t="shared" si="388"/>
        <v/>
      </c>
      <c r="BI830" s="22" t="str">
        <f t="shared" si="389"/>
        <v/>
      </c>
      <c r="BK830" s="22" t="str">
        <f>IF($BK$1&gt;=1+MAX($BK$3:BK829),1+MAX($BK$3:BK829),"")</f>
        <v/>
      </c>
      <c r="BL830" s="22" t="str">
        <f t="shared" si="411"/>
        <v/>
      </c>
      <c r="BM830" s="22" t="str">
        <f t="shared" si="411"/>
        <v/>
      </c>
      <c r="BN830" s="22" t="str">
        <f t="shared" si="411"/>
        <v/>
      </c>
      <c r="BO830" s="22" t="str">
        <f t="shared" si="411"/>
        <v/>
      </c>
      <c r="BP830" s="22" t="str">
        <f t="shared" si="411"/>
        <v/>
      </c>
      <c r="BQ830" s="22" t="str">
        <f t="shared" si="411"/>
        <v/>
      </c>
      <c r="BR830" s="22" t="str">
        <f t="shared" si="411"/>
        <v/>
      </c>
      <c r="BS830" s="22" t="str">
        <f t="shared" si="411"/>
        <v/>
      </c>
      <c r="BT830" s="22" t="str">
        <f t="shared" si="411"/>
        <v/>
      </c>
      <c r="BU830" s="22" t="str">
        <f t="shared" si="411"/>
        <v/>
      </c>
      <c r="BV830" s="22" t="str">
        <f t="shared" si="411"/>
        <v/>
      </c>
    </row>
    <row r="831" spans="2:74" ht="30" customHeight="1" x14ac:dyDescent="0.2">
      <c r="B831" s="75"/>
      <c r="C831" s="75"/>
      <c r="D831" s="77"/>
      <c r="E831" s="49"/>
      <c r="F831" s="49"/>
      <c r="G831" s="50"/>
      <c r="H831" s="51"/>
      <c r="I831" s="50"/>
      <c r="J831" s="53"/>
      <c r="K831" s="55" t="str">
        <f t="shared" si="391"/>
        <v/>
      </c>
      <c r="L831" s="50" t="str">
        <f t="shared" si="392"/>
        <v/>
      </c>
      <c r="M831" s="50" t="str">
        <f t="shared" si="393"/>
        <v/>
      </c>
      <c r="N831" s="72" t="str">
        <f t="shared" si="394"/>
        <v/>
      </c>
      <c r="O831" s="72" t="str">
        <f t="shared" si="395"/>
        <v/>
      </c>
      <c r="P831" s="51" t="str">
        <f t="shared" si="396"/>
        <v/>
      </c>
      <c r="Q831" s="21"/>
      <c r="R831" s="68" t="str">
        <f t="shared" si="397"/>
        <v/>
      </c>
      <c r="S831" s="51" t="str">
        <f t="shared" si="398"/>
        <v/>
      </c>
      <c r="T831" s="24"/>
      <c r="U831" s="7" t="str">
        <f t="shared" si="382"/>
        <v/>
      </c>
      <c r="V831" s="8" t="str">
        <f t="shared" si="399"/>
        <v/>
      </c>
      <c r="W831" s="21"/>
      <c r="X831" s="14" t="str">
        <f t="shared" si="383"/>
        <v/>
      </c>
      <c r="Y831" s="14" t="str">
        <f t="shared" si="400"/>
        <v/>
      </c>
      <c r="Z831" s="8" t="str">
        <f t="shared" si="401"/>
        <v/>
      </c>
      <c r="AA831" s="24"/>
      <c r="AB831" s="4" t="str">
        <f>IF(B831="","",COUNT(B$3:B831))</f>
        <v/>
      </c>
      <c r="AC831" s="4" t="str">
        <f>IF(C831="","",COUNT(C$3:C831))</f>
        <v/>
      </c>
      <c r="AD831" s="4" t="str">
        <f>IF(D831="","",COUNT(D$3:D831))</f>
        <v/>
      </c>
      <c r="AE831" s="22" t="str">
        <f>IF(E831="","",COUNTA($E$3:E831))</f>
        <v/>
      </c>
      <c r="AF831" s="60" t="str">
        <f>IF(B831="",IF(OR($C831&lt;&gt;"",$D831&lt;&gt;"",$E831&lt;&gt;"",$F831&lt;&gt;""),INDEX(AF$3:AF830,MATCH(MAX(AB$3:AB830),AB$3:AB830,0),0),""),B831)</f>
        <v/>
      </c>
      <c r="AG831" s="60" t="str">
        <f>IF(C831="",IF(OR($B831&lt;&gt;"",$D831&lt;&gt;"",$E831&lt;&gt;"",$F831&lt;&gt;""),INDEX(AG$3:AG830,MATCH(MAX(AC$3:AC830),AC$3:AC830,0),0),""),C831)</f>
        <v/>
      </c>
      <c r="AH831" s="60" t="str">
        <f>IF(D831="",IF(OR($B831&lt;&gt;"",$C831&lt;&gt;"",$E831&lt;&gt;"",$F831&lt;&gt;""),INDEX(AH$3:AH830,MATCH(MAX(AD$3:AD830),AD$3:AD830,0),0),""),D831)</f>
        <v/>
      </c>
      <c r="AI831" s="19" t="str">
        <f t="shared" si="402"/>
        <v/>
      </c>
      <c r="AJ831" s="22" t="str">
        <f>IF(AK831="","",$AK831&amp;"@"&amp;AL831&amp;IF(AL831="","","@"&amp;COUNTIF($AI$3:AI831,AL831)))</f>
        <v/>
      </c>
      <c r="AK831" s="45" t="str">
        <f t="shared" si="403"/>
        <v/>
      </c>
      <c r="AL831" s="5" t="str">
        <f>IF(AI831="",IF(AND(F831&lt;&gt;"",E831=""),INDEX($AI$3:AI830,MATCH(MAX($AE$3:AE830),$AE$3:AE830,0),0),""),AI831)</f>
        <v/>
      </c>
      <c r="AM831" s="22" t="str">
        <f>IF(入力!F831="","",IFERROR(INDEX(設定!$B$3:$B$100003,IFERROR(MATCH("*"&amp;$F831&amp;"*",設定!B$3:B$100003,0),MATCH("*"&amp;$F831&amp;"*",設定!C$3:C$100003,0)),0),入力!F831))&amp;""</f>
        <v/>
      </c>
      <c r="AN831" s="22" t="str">
        <f>IF(AM831="","",IFERROR(IF(入力!I831="",INDEX(設定!$D$3:$D$100003,MATCH("*"&amp;$AM831&amp;"*",設定!B$3:B$100003,0),0),I831),I831))&amp;""</f>
        <v/>
      </c>
      <c r="AO831" s="22" t="str">
        <f t="shared" si="404"/>
        <v/>
      </c>
      <c r="AP831" s="22" t="str">
        <f t="shared" si="405"/>
        <v/>
      </c>
      <c r="AQ831" s="22" t="str">
        <f>IF(AM831="","",IFERROR(IF(入力!H831="",INDEX(設定!$E$3:$X$100003,MATCH("*"&amp;$AM831&amp;"*",設定!B$3:B$100003,0),MATCH($AK831,設定!$E$1:$X$1,1)),H831),H831))</f>
        <v/>
      </c>
      <c r="AR831" s="23" t="str">
        <f t="shared" si="406"/>
        <v/>
      </c>
      <c r="AS831" s="23" t="str">
        <f>IF(AND(AR831&lt;&gt;"",COUNTIF($AJ$3:AJ831,AJ831)=1),SUMIF($AJ$3:$AR$100003,AJ831,$AR$3:$AR$100003),"")</f>
        <v/>
      </c>
      <c r="AT831" s="23" t="str">
        <f>IF(AND(COUNTIF($AK$3:AK831,AK831)=COUNTIF($AK$3:AK100831,AK831),AK831&lt;&gt;""),SUMIF($AK$3:AK831,AK831,$AR$3:AR831),"")</f>
        <v/>
      </c>
      <c r="AU831" s="125"/>
      <c r="AV831" s="22" t="str">
        <f>IF(COUNT(BA831:BF831)=6,MAX($AV$3:AV830)+1,"")</f>
        <v/>
      </c>
      <c r="AW831" s="22" t="str">
        <f>IF(AX831="","",RANK(AX831,$AX$3:$AX$100003,1)+COUNTIF($AX$3:AX831,AX831)-1)</f>
        <v/>
      </c>
      <c r="AX831" s="22" t="str">
        <f t="shared" si="384"/>
        <v/>
      </c>
      <c r="AY831" s="22" t="str">
        <f>IF(AL831="","",IF(COUNTIF($AL$3:AL831,AL831)=1,1+MAX($AY$3:AY830),INDEX($AY$3:AY830,MATCH(AL831,$AL$3:AL831,0),0)))</f>
        <v/>
      </c>
      <c r="AZ831" s="22" t="str">
        <f>IF(AM831="","",IF(COUNTIF($AM$3:AM831,AM831)=1,1+MAX($AZ$3:AZ830),INDEX($AZ$3:AZ830,MATCH(AM831,$AM$3:AM831,0),0)))</f>
        <v/>
      </c>
      <c r="BA831" s="79" t="str">
        <f t="shared" si="385"/>
        <v/>
      </c>
      <c r="BB831" s="79" t="str">
        <f t="shared" si="386"/>
        <v/>
      </c>
      <c r="BC831" s="22" t="str">
        <f>IF($AL831="","",IF(COUNTIF(AL831,"*"&amp;BC$1&amp;"*"),COUNTIF(AL$3:AL831,"*"&amp;BC$1&amp;"*"),""))</f>
        <v/>
      </c>
      <c r="BD831" s="22" t="str">
        <f>IF($AL831="","",IF(COUNTIF(AM831,"*"&amp;BD$1&amp;"*"),COUNTIF(AM$3:AM831,"*"&amp;BD$1&amp;"*"),""))</f>
        <v/>
      </c>
      <c r="BE831" s="22" t="str">
        <f>IF($AL831="","",IF(COUNTIF(AN831,"*"&amp;BE$1&amp;"*"),COUNTIF(AN$3:AN831,"*"&amp;BE$1&amp;"*"),""))</f>
        <v/>
      </c>
      <c r="BF831" s="22" t="str">
        <f>IF($AL831="","",IF(COUNTIF(AO831,"*"&amp;BF$1&amp;"*"),COUNTIF(AO$3:AO831,"*"&amp;BF$1&amp;"*"),""))</f>
        <v/>
      </c>
      <c r="BG831" s="83" t="str">
        <f t="shared" si="387"/>
        <v/>
      </c>
      <c r="BH831" s="22" t="str">
        <f t="shared" si="388"/>
        <v/>
      </c>
      <c r="BI831" s="22" t="str">
        <f t="shared" si="389"/>
        <v/>
      </c>
      <c r="BK831" s="22" t="str">
        <f>IF($BK$1&gt;=1+MAX($BK$3:BK830),1+MAX($BK$3:BK830),"")</f>
        <v/>
      </c>
      <c r="BL831" s="22" t="str">
        <f t="shared" si="411"/>
        <v/>
      </c>
      <c r="BM831" s="22" t="str">
        <f t="shared" si="411"/>
        <v/>
      </c>
      <c r="BN831" s="22" t="str">
        <f t="shared" si="411"/>
        <v/>
      </c>
      <c r="BO831" s="22" t="str">
        <f t="shared" si="411"/>
        <v/>
      </c>
      <c r="BP831" s="22" t="str">
        <f t="shared" si="411"/>
        <v/>
      </c>
      <c r="BQ831" s="22" t="str">
        <f t="shared" si="411"/>
        <v/>
      </c>
      <c r="BR831" s="22" t="str">
        <f t="shared" si="411"/>
        <v/>
      </c>
      <c r="BS831" s="22" t="str">
        <f t="shared" si="411"/>
        <v/>
      </c>
      <c r="BT831" s="22" t="str">
        <f t="shared" si="411"/>
        <v/>
      </c>
      <c r="BU831" s="22" t="str">
        <f t="shared" si="411"/>
        <v/>
      </c>
      <c r="BV831" s="22" t="str">
        <f t="shared" si="411"/>
        <v/>
      </c>
    </row>
    <row r="832" spans="2:74" ht="30" customHeight="1" x14ac:dyDescent="0.2">
      <c r="B832" s="75"/>
      <c r="C832" s="75"/>
      <c r="D832" s="77"/>
      <c r="E832" s="49"/>
      <c r="F832" s="49"/>
      <c r="G832" s="50"/>
      <c r="H832" s="51"/>
      <c r="I832" s="50"/>
      <c r="J832" s="53"/>
      <c r="K832" s="55" t="str">
        <f t="shared" si="391"/>
        <v/>
      </c>
      <c r="L832" s="50" t="str">
        <f t="shared" si="392"/>
        <v/>
      </c>
      <c r="M832" s="50" t="str">
        <f t="shared" si="393"/>
        <v/>
      </c>
      <c r="N832" s="72" t="str">
        <f t="shared" si="394"/>
        <v/>
      </c>
      <c r="O832" s="72" t="str">
        <f t="shared" si="395"/>
        <v/>
      </c>
      <c r="P832" s="51" t="str">
        <f t="shared" si="396"/>
        <v/>
      </c>
      <c r="Q832" s="21"/>
      <c r="R832" s="68" t="str">
        <f t="shared" si="397"/>
        <v/>
      </c>
      <c r="S832" s="51" t="str">
        <f t="shared" si="398"/>
        <v/>
      </c>
      <c r="T832" s="24"/>
      <c r="U832" s="7" t="str">
        <f t="shared" si="382"/>
        <v/>
      </c>
      <c r="V832" s="8" t="str">
        <f t="shared" si="399"/>
        <v/>
      </c>
      <c r="W832" s="21"/>
      <c r="X832" s="14" t="str">
        <f t="shared" si="383"/>
        <v/>
      </c>
      <c r="Y832" s="14" t="str">
        <f t="shared" si="400"/>
        <v/>
      </c>
      <c r="Z832" s="8" t="str">
        <f t="shared" si="401"/>
        <v/>
      </c>
      <c r="AA832" s="24"/>
      <c r="AB832" s="4" t="str">
        <f>IF(B832="","",COUNT(B$3:B832))</f>
        <v/>
      </c>
      <c r="AC832" s="4" t="str">
        <f>IF(C832="","",COUNT(C$3:C832))</f>
        <v/>
      </c>
      <c r="AD832" s="4" t="str">
        <f>IF(D832="","",COUNT(D$3:D832))</f>
        <v/>
      </c>
      <c r="AE832" s="22" t="str">
        <f>IF(E832="","",COUNTA($E$3:E832))</f>
        <v/>
      </c>
      <c r="AF832" s="60" t="str">
        <f>IF(B832="",IF(OR($C832&lt;&gt;"",$D832&lt;&gt;"",$E832&lt;&gt;"",$F832&lt;&gt;""),INDEX(AF$3:AF831,MATCH(MAX(AB$3:AB831),AB$3:AB831,0),0),""),B832)</f>
        <v/>
      </c>
      <c r="AG832" s="60" t="str">
        <f>IF(C832="",IF(OR($B832&lt;&gt;"",$D832&lt;&gt;"",$E832&lt;&gt;"",$F832&lt;&gt;""),INDEX(AG$3:AG831,MATCH(MAX(AC$3:AC831),AC$3:AC831,0),0),""),C832)</f>
        <v/>
      </c>
      <c r="AH832" s="60" t="str">
        <f>IF(D832="",IF(OR($B832&lt;&gt;"",$C832&lt;&gt;"",$E832&lt;&gt;"",$F832&lt;&gt;""),INDEX(AH$3:AH831,MATCH(MAX(AD$3:AD831),AD$3:AD831,0),0),""),D832)</f>
        <v/>
      </c>
      <c r="AI832" s="19" t="str">
        <f t="shared" si="402"/>
        <v/>
      </c>
      <c r="AJ832" s="22" t="str">
        <f>IF(AK832="","",$AK832&amp;"@"&amp;AL832&amp;IF(AL832="","","@"&amp;COUNTIF($AI$3:AI832,AL832)))</f>
        <v/>
      </c>
      <c r="AK832" s="45" t="str">
        <f t="shared" si="403"/>
        <v/>
      </c>
      <c r="AL832" s="5" t="str">
        <f>IF(AI832="",IF(AND(F832&lt;&gt;"",E832=""),INDEX($AI$3:AI831,MATCH(MAX($AE$3:AE831),$AE$3:AE831,0),0),""),AI832)</f>
        <v/>
      </c>
      <c r="AM832" s="22" t="str">
        <f>IF(入力!F832="","",IFERROR(INDEX(設定!$B$3:$B$100003,IFERROR(MATCH("*"&amp;$F832&amp;"*",設定!B$3:B$100003,0),MATCH("*"&amp;$F832&amp;"*",設定!C$3:C$100003,0)),0),入力!F832))&amp;""</f>
        <v/>
      </c>
      <c r="AN832" s="22" t="str">
        <f>IF(AM832="","",IFERROR(IF(入力!I832="",INDEX(設定!$D$3:$D$100003,MATCH("*"&amp;$AM832&amp;"*",設定!B$3:B$100003,0),0),I832),I832))&amp;""</f>
        <v/>
      </c>
      <c r="AO832" s="22" t="str">
        <f t="shared" si="404"/>
        <v/>
      </c>
      <c r="AP832" s="22" t="str">
        <f t="shared" si="405"/>
        <v/>
      </c>
      <c r="AQ832" s="22" t="str">
        <f>IF(AM832="","",IFERROR(IF(入力!H832="",INDEX(設定!$E$3:$X$100003,MATCH("*"&amp;$AM832&amp;"*",設定!B$3:B$100003,0),MATCH($AK832,設定!$E$1:$X$1,1)),H832),H832))</f>
        <v/>
      </c>
      <c r="AR832" s="23" t="str">
        <f t="shared" si="406"/>
        <v/>
      </c>
      <c r="AS832" s="23" t="str">
        <f>IF(AND(AR832&lt;&gt;"",COUNTIF($AJ$3:AJ832,AJ832)=1),SUMIF($AJ$3:$AR$100003,AJ832,$AR$3:$AR$100003),"")</f>
        <v/>
      </c>
      <c r="AT832" s="23" t="str">
        <f>IF(AND(COUNTIF($AK$3:AK832,AK832)=COUNTIF($AK$3:AK100832,AK832),AK832&lt;&gt;""),SUMIF($AK$3:AK832,AK832,$AR$3:AR832),"")</f>
        <v/>
      </c>
      <c r="AU832" s="125"/>
      <c r="AV832" s="22" t="str">
        <f>IF(COUNT(BA832:BF832)=6,MAX($AV$3:AV831)+1,"")</f>
        <v/>
      </c>
      <c r="AW832" s="22" t="str">
        <f>IF(AX832="","",RANK(AX832,$AX$3:$AX$100003,1)+COUNTIF($AX$3:AX832,AX832)-1)</f>
        <v/>
      </c>
      <c r="AX832" s="22" t="str">
        <f t="shared" si="384"/>
        <v/>
      </c>
      <c r="AY832" s="22" t="str">
        <f>IF(AL832="","",IF(COUNTIF($AL$3:AL832,AL832)=1,1+MAX($AY$3:AY831),INDEX($AY$3:AY831,MATCH(AL832,$AL$3:AL832,0),0)))</f>
        <v/>
      </c>
      <c r="AZ832" s="22" t="str">
        <f>IF(AM832="","",IF(COUNTIF($AM$3:AM832,AM832)=1,1+MAX($AZ$3:AZ831),INDEX($AZ$3:AZ831,MATCH(AM832,$AM$3:AM832,0),0)))</f>
        <v/>
      </c>
      <c r="BA832" s="79" t="str">
        <f t="shared" si="385"/>
        <v/>
      </c>
      <c r="BB832" s="79" t="str">
        <f t="shared" si="386"/>
        <v/>
      </c>
      <c r="BC832" s="22" t="str">
        <f>IF($AL832="","",IF(COUNTIF(AL832,"*"&amp;BC$1&amp;"*"),COUNTIF(AL$3:AL832,"*"&amp;BC$1&amp;"*"),""))</f>
        <v/>
      </c>
      <c r="BD832" s="22" t="str">
        <f>IF($AL832="","",IF(COUNTIF(AM832,"*"&amp;BD$1&amp;"*"),COUNTIF(AM$3:AM832,"*"&amp;BD$1&amp;"*"),""))</f>
        <v/>
      </c>
      <c r="BE832" s="22" t="str">
        <f>IF($AL832="","",IF(COUNTIF(AN832,"*"&amp;BE$1&amp;"*"),COUNTIF(AN$3:AN832,"*"&amp;BE$1&amp;"*"),""))</f>
        <v/>
      </c>
      <c r="BF832" s="22" t="str">
        <f>IF($AL832="","",IF(COUNTIF(AO832,"*"&amp;BF$1&amp;"*"),COUNTIF(AO$3:AO832,"*"&amp;BF$1&amp;"*"),""))</f>
        <v/>
      </c>
      <c r="BG832" s="83" t="str">
        <f t="shared" si="387"/>
        <v/>
      </c>
      <c r="BH832" s="22" t="str">
        <f t="shared" si="388"/>
        <v/>
      </c>
      <c r="BI832" s="22" t="str">
        <f t="shared" si="389"/>
        <v/>
      </c>
      <c r="BK832" s="22" t="str">
        <f>IF($BK$1&gt;=1+MAX($BK$3:BK831),1+MAX($BK$3:BK831),"")</f>
        <v/>
      </c>
      <c r="BL832" s="22" t="str">
        <f t="shared" si="411"/>
        <v/>
      </c>
      <c r="BM832" s="22" t="str">
        <f t="shared" si="411"/>
        <v/>
      </c>
      <c r="BN832" s="22" t="str">
        <f t="shared" si="411"/>
        <v/>
      </c>
      <c r="BO832" s="22" t="str">
        <f t="shared" si="411"/>
        <v/>
      </c>
      <c r="BP832" s="22" t="str">
        <f t="shared" si="411"/>
        <v/>
      </c>
      <c r="BQ832" s="22" t="str">
        <f t="shared" si="411"/>
        <v/>
      </c>
      <c r="BR832" s="22" t="str">
        <f t="shared" si="411"/>
        <v/>
      </c>
      <c r="BS832" s="22" t="str">
        <f t="shared" si="411"/>
        <v/>
      </c>
      <c r="BT832" s="22" t="str">
        <f t="shared" si="411"/>
        <v/>
      </c>
      <c r="BU832" s="22" t="str">
        <f t="shared" si="411"/>
        <v/>
      </c>
      <c r="BV832" s="22" t="str">
        <f t="shared" si="411"/>
        <v/>
      </c>
    </row>
    <row r="833" spans="2:74" ht="30" customHeight="1" x14ac:dyDescent="0.2">
      <c r="B833" s="75"/>
      <c r="C833" s="75"/>
      <c r="D833" s="77"/>
      <c r="E833" s="49"/>
      <c r="F833" s="49"/>
      <c r="G833" s="50"/>
      <c r="H833" s="51"/>
      <c r="I833" s="50"/>
      <c r="J833" s="53"/>
      <c r="K833" s="55" t="str">
        <f t="shared" si="391"/>
        <v/>
      </c>
      <c r="L833" s="50" t="str">
        <f t="shared" si="392"/>
        <v/>
      </c>
      <c r="M833" s="50" t="str">
        <f t="shared" si="393"/>
        <v/>
      </c>
      <c r="N833" s="72" t="str">
        <f t="shared" si="394"/>
        <v/>
      </c>
      <c r="O833" s="72" t="str">
        <f t="shared" si="395"/>
        <v/>
      </c>
      <c r="P833" s="51" t="str">
        <f t="shared" si="396"/>
        <v/>
      </c>
      <c r="Q833" s="21"/>
      <c r="R833" s="68" t="str">
        <f t="shared" si="397"/>
        <v/>
      </c>
      <c r="S833" s="51" t="str">
        <f t="shared" si="398"/>
        <v/>
      </c>
      <c r="T833" s="24"/>
      <c r="U833" s="7" t="str">
        <f t="shared" si="382"/>
        <v/>
      </c>
      <c r="V833" s="8" t="str">
        <f t="shared" si="399"/>
        <v/>
      </c>
      <c r="W833" s="21"/>
      <c r="X833" s="14" t="str">
        <f t="shared" si="383"/>
        <v/>
      </c>
      <c r="Y833" s="14" t="str">
        <f t="shared" si="400"/>
        <v/>
      </c>
      <c r="Z833" s="8" t="str">
        <f t="shared" si="401"/>
        <v/>
      </c>
      <c r="AA833" s="24"/>
      <c r="AB833" s="4" t="str">
        <f>IF(B833="","",COUNT(B$3:B833))</f>
        <v/>
      </c>
      <c r="AC833" s="4" t="str">
        <f>IF(C833="","",COUNT(C$3:C833))</f>
        <v/>
      </c>
      <c r="AD833" s="4" t="str">
        <f>IF(D833="","",COUNT(D$3:D833))</f>
        <v/>
      </c>
      <c r="AE833" s="22" t="str">
        <f>IF(E833="","",COUNTA($E$3:E833))</f>
        <v/>
      </c>
      <c r="AF833" s="60" t="str">
        <f>IF(B833="",IF(OR($C833&lt;&gt;"",$D833&lt;&gt;"",$E833&lt;&gt;"",$F833&lt;&gt;""),INDEX(AF$3:AF832,MATCH(MAX(AB$3:AB832),AB$3:AB832,0),0),""),B833)</f>
        <v/>
      </c>
      <c r="AG833" s="60" t="str">
        <f>IF(C833="",IF(OR($B833&lt;&gt;"",$D833&lt;&gt;"",$E833&lt;&gt;"",$F833&lt;&gt;""),INDEX(AG$3:AG832,MATCH(MAX(AC$3:AC832),AC$3:AC832,0),0),""),C833)</f>
        <v/>
      </c>
      <c r="AH833" s="60" t="str">
        <f>IF(D833="",IF(OR($B833&lt;&gt;"",$C833&lt;&gt;"",$E833&lt;&gt;"",$F833&lt;&gt;""),INDEX(AH$3:AH832,MATCH(MAX(AD$3:AD832),AD$3:AD832,0),0),""),D833)</f>
        <v/>
      </c>
      <c r="AI833" s="19" t="str">
        <f t="shared" si="402"/>
        <v/>
      </c>
      <c r="AJ833" s="22" t="str">
        <f>IF(AK833="","",$AK833&amp;"@"&amp;AL833&amp;IF(AL833="","","@"&amp;COUNTIF($AI$3:AI833,AL833)))</f>
        <v/>
      </c>
      <c r="AK833" s="45" t="str">
        <f t="shared" si="403"/>
        <v/>
      </c>
      <c r="AL833" s="5" t="str">
        <f>IF(AI833="",IF(AND(F833&lt;&gt;"",E833=""),INDEX($AI$3:AI832,MATCH(MAX($AE$3:AE832),$AE$3:AE832,0),0),""),AI833)</f>
        <v/>
      </c>
      <c r="AM833" s="22" t="str">
        <f>IF(入力!F833="","",IFERROR(INDEX(設定!$B$3:$B$100003,IFERROR(MATCH("*"&amp;$F833&amp;"*",設定!B$3:B$100003,0),MATCH("*"&amp;$F833&amp;"*",設定!C$3:C$100003,0)),0),入力!F833))&amp;""</f>
        <v/>
      </c>
      <c r="AN833" s="22" t="str">
        <f>IF(AM833="","",IFERROR(IF(入力!I833="",INDEX(設定!$D$3:$D$100003,MATCH("*"&amp;$AM833&amp;"*",設定!B$3:B$100003,0),0),I833),I833))&amp;""</f>
        <v/>
      </c>
      <c r="AO833" s="22" t="str">
        <f t="shared" si="404"/>
        <v/>
      </c>
      <c r="AP833" s="22" t="str">
        <f t="shared" si="405"/>
        <v/>
      </c>
      <c r="AQ833" s="22" t="str">
        <f>IF(AM833="","",IFERROR(IF(入力!H833="",INDEX(設定!$E$3:$X$100003,MATCH("*"&amp;$AM833&amp;"*",設定!B$3:B$100003,0),MATCH($AK833,設定!$E$1:$X$1,1)),H833),H833))</f>
        <v/>
      </c>
      <c r="AR833" s="23" t="str">
        <f t="shared" si="406"/>
        <v/>
      </c>
      <c r="AS833" s="23" t="str">
        <f>IF(AND(AR833&lt;&gt;"",COUNTIF($AJ$3:AJ833,AJ833)=1),SUMIF($AJ$3:$AR$100003,AJ833,$AR$3:$AR$100003),"")</f>
        <v/>
      </c>
      <c r="AT833" s="23" t="str">
        <f>IF(AND(COUNTIF($AK$3:AK833,AK833)=COUNTIF($AK$3:AK100833,AK833),AK833&lt;&gt;""),SUMIF($AK$3:AK833,AK833,$AR$3:AR833),"")</f>
        <v/>
      </c>
      <c r="AU833" s="125"/>
      <c r="AV833" s="22" t="str">
        <f>IF(COUNT(BA833:BF833)=6,MAX($AV$3:AV832)+1,"")</f>
        <v/>
      </c>
      <c r="AW833" s="22" t="str">
        <f>IF(AX833="","",RANK(AX833,$AX$3:$AX$100003,1)+COUNTIF($AX$3:AX833,AX833)-1)</f>
        <v/>
      </c>
      <c r="AX833" s="22" t="str">
        <f t="shared" si="384"/>
        <v/>
      </c>
      <c r="AY833" s="22" t="str">
        <f>IF(AL833="","",IF(COUNTIF($AL$3:AL833,AL833)=1,1+MAX($AY$3:AY832),INDEX($AY$3:AY832,MATCH(AL833,$AL$3:AL833,0),0)))</f>
        <v/>
      </c>
      <c r="AZ833" s="22" t="str">
        <f>IF(AM833="","",IF(COUNTIF($AM$3:AM833,AM833)=1,1+MAX($AZ$3:AZ832),INDEX($AZ$3:AZ832,MATCH(AM833,$AM$3:AM833,0),0)))</f>
        <v/>
      </c>
      <c r="BA833" s="79" t="str">
        <f t="shared" si="385"/>
        <v/>
      </c>
      <c r="BB833" s="79" t="str">
        <f t="shared" si="386"/>
        <v/>
      </c>
      <c r="BC833" s="22" t="str">
        <f>IF($AL833="","",IF(COUNTIF(AL833,"*"&amp;BC$1&amp;"*"),COUNTIF(AL$3:AL833,"*"&amp;BC$1&amp;"*"),""))</f>
        <v/>
      </c>
      <c r="BD833" s="22" t="str">
        <f>IF($AL833="","",IF(COUNTIF(AM833,"*"&amp;BD$1&amp;"*"),COUNTIF(AM$3:AM833,"*"&amp;BD$1&amp;"*"),""))</f>
        <v/>
      </c>
      <c r="BE833" s="22" t="str">
        <f>IF($AL833="","",IF(COUNTIF(AN833,"*"&amp;BE$1&amp;"*"),COUNTIF(AN$3:AN833,"*"&amp;BE$1&amp;"*"),""))</f>
        <v/>
      </c>
      <c r="BF833" s="22" t="str">
        <f>IF($AL833="","",IF(COUNTIF(AO833,"*"&amp;BF$1&amp;"*"),COUNTIF(AO$3:AO833,"*"&amp;BF$1&amp;"*"),""))</f>
        <v/>
      </c>
      <c r="BG833" s="83" t="str">
        <f t="shared" si="387"/>
        <v/>
      </c>
      <c r="BH833" s="22" t="str">
        <f t="shared" si="388"/>
        <v/>
      </c>
      <c r="BI833" s="22" t="str">
        <f t="shared" si="389"/>
        <v/>
      </c>
      <c r="BK833" s="22" t="str">
        <f>IF($BK$1&gt;=1+MAX($BK$3:BK832),1+MAX($BK$3:BK832),"")</f>
        <v/>
      </c>
      <c r="BL833" s="22" t="str">
        <f t="shared" ref="BL833:BV842" si="412">IFERROR(IF($BK833="","",INDEX($AF$3:$AR$100003,MATCH($BK833,INDEX($AV$3:$AW$100003,0,MATCH($BL$1,$AV$2:$AW$2,0)),0),MATCH(BL$2,$AF$2:$AR$2,0))),"")</f>
        <v/>
      </c>
      <c r="BM833" s="22" t="str">
        <f t="shared" si="412"/>
        <v/>
      </c>
      <c r="BN833" s="22" t="str">
        <f t="shared" si="412"/>
        <v/>
      </c>
      <c r="BO833" s="22" t="str">
        <f t="shared" si="412"/>
        <v/>
      </c>
      <c r="BP833" s="22" t="str">
        <f t="shared" si="412"/>
        <v/>
      </c>
      <c r="BQ833" s="22" t="str">
        <f t="shared" si="412"/>
        <v/>
      </c>
      <c r="BR833" s="22" t="str">
        <f t="shared" si="412"/>
        <v/>
      </c>
      <c r="BS833" s="22" t="str">
        <f t="shared" si="412"/>
        <v/>
      </c>
      <c r="BT833" s="22" t="str">
        <f t="shared" si="412"/>
        <v/>
      </c>
      <c r="BU833" s="22" t="str">
        <f t="shared" si="412"/>
        <v/>
      </c>
      <c r="BV833" s="22" t="str">
        <f t="shared" si="412"/>
        <v/>
      </c>
    </row>
    <row r="834" spans="2:74" ht="30" customHeight="1" x14ac:dyDescent="0.2">
      <c r="B834" s="75"/>
      <c r="C834" s="75"/>
      <c r="D834" s="77"/>
      <c r="E834" s="49"/>
      <c r="F834" s="49"/>
      <c r="G834" s="50"/>
      <c r="H834" s="51"/>
      <c r="I834" s="50"/>
      <c r="J834" s="53"/>
      <c r="K834" s="55" t="str">
        <f t="shared" si="391"/>
        <v/>
      </c>
      <c r="L834" s="50" t="str">
        <f t="shared" si="392"/>
        <v/>
      </c>
      <c r="M834" s="50" t="str">
        <f t="shared" si="393"/>
        <v/>
      </c>
      <c r="N834" s="72" t="str">
        <f t="shared" si="394"/>
        <v/>
      </c>
      <c r="O834" s="72" t="str">
        <f t="shared" si="395"/>
        <v/>
      </c>
      <c r="P834" s="51" t="str">
        <f t="shared" si="396"/>
        <v/>
      </c>
      <c r="Q834" s="21"/>
      <c r="R834" s="68" t="str">
        <f t="shared" si="397"/>
        <v/>
      </c>
      <c r="S834" s="51" t="str">
        <f t="shared" si="398"/>
        <v/>
      </c>
      <c r="T834" s="24"/>
      <c r="U834" s="7" t="str">
        <f t="shared" si="382"/>
        <v/>
      </c>
      <c r="V834" s="8" t="str">
        <f t="shared" si="399"/>
        <v/>
      </c>
      <c r="W834" s="21"/>
      <c r="X834" s="14" t="str">
        <f t="shared" si="383"/>
        <v/>
      </c>
      <c r="Y834" s="14" t="str">
        <f t="shared" si="400"/>
        <v/>
      </c>
      <c r="Z834" s="8" t="str">
        <f t="shared" si="401"/>
        <v/>
      </c>
      <c r="AA834" s="24"/>
      <c r="AB834" s="4" t="str">
        <f>IF(B834="","",COUNT(B$3:B834))</f>
        <v/>
      </c>
      <c r="AC834" s="4" t="str">
        <f>IF(C834="","",COUNT(C$3:C834))</f>
        <v/>
      </c>
      <c r="AD834" s="4" t="str">
        <f>IF(D834="","",COUNT(D$3:D834))</f>
        <v/>
      </c>
      <c r="AE834" s="22" t="str">
        <f>IF(E834="","",COUNTA($E$3:E834))</f>
        <v/>
      </c>
      <c r="AF834" s="60" t="str">
        <f>IF(B834="",IF(OR($C834&lt;&gt;"",$D834&lt;&gt;"",$E834&lt;&gt;"",$F834&lt;&gt;""),INDEX(AF$3:AF833,MATCH(MAX(AB$3:AB833),AB$3:AB833,0),0),""),B834)</f>
        <v/>
      </c>
      <c r="AG834" s="60" t="str">
        <f>IF(C834="",IF(OR($B834&lt;&gt;"",$D834&lt;&gt;"",$E834&lt;&gt;"",$F834&lt;&gt;""),INDEX(AG$3:AG833,MATCH(MAX(AC$3:AC833),AC$3:AC833,0),0),""),C834)</f>
        <v/>
      </c>
      <c r="AH834" s="60" t="str">
        <f>IF(D834="",IF(OR($B834&lt;&gt;"",$C834&lt;&gt;"",$E834&lt;&gt;"",$F834&lt;&gt;""),INDEX(AH$3:AH833,MATCH(MAX(AD$3:AD833),AD$3:AD833,0),0),""),D834)</f>
        <v/>
      </c>
      <c r="AI834" s="19" t="str">
        <f t="shared" si="402"/>
        <v/>
      </c>
      <c r="AJ834" s="22" t="str">
        <f>IF(AK834="","",$AK834&amp;"@"&amp;AL834&amp;IF(AL834="","","@"&amp;COUNTIF($AI$3:AI834,AL834)))</f>
        <v/>
      </c>
      <c r="AK834" s="45" t="str">
        <f t="shared" si="403"/>
        <v/>
      </c>
      <c r="AL834" s="5" t="str">
        <f>IF(AI834="",IF(AND(F834&lt;&gt;"",E834=""),INDEX($AI$3:AI833,MATCH(MAX($AE$3:AE833),$AE$3:AE833,0),0),""),AI834)</f>
        <v/>
      </c>
      <c r="AM834" s="22" t="str">
        <f>IF(入力!F834="","",IFERROR(INDEX(設定!$B$3:$B$100003,IFERROR(MATCH("*"&amp;$F834&amp;"*",設定!B$3:B$100003,0),MATCH("*"&amp;$F834&amp;"*",設定!C$3:C$100003,0)),0),入力!F834))&amp;""</f>
        <v/>
      </c>
      <c r="AN834" s="22" t="str">
        <f>IF(AM834="","",IFERROR(IF(入力!I834="",INDEX(設定!$D$3:$D$100003,MATCH("*"&amp;$AM834&amp;"*",設定!B$3:B$100003,0),0),I834),I834))&amp;""</f>
        <v/>
      </c>
      <c r="AO834" s="22" t="str">
        <f t="shared" si="404"/>
        <v/>
      </c>
      <c r="AP834" s="22" t="str">
        <f t="shared" si="405"/>
        <v/>
      </c>
      <c r="AQ834" s="22" t="str">
        <f>IF(AM834="","",IFERROR(IF(入力!H834="",INDEX(設定!$E$3:$X$100003,MATCH("*"&amp;$AM834&amp;"*",設定!B$3:B$100003,0),MATCH($AK834,設定!$E$1:$X$1,1)),H834),H834))</f>
        <v/>
      </c>
      <c r="AR834" s="23" t="str">
        <f t="shared" si="406"/>
        <v/>
      </c>
      <c r="AS834" s="23" t="str">
        <f>IF(AND(AR834&lt;&gt;"",COUNTIF($AJ$3:AJ834,AJ834)=1),SUMIF($AJ$3:$AR$100003,AJ834,$AR$3:$AR$100003),"")</f>
        <v/>
      </c>
      <c r="AT834" s="23" t="str">
        <f>IF(AND(COUNTIF($AK$3:AK834,AK834)=COUNTIF($AK$3:AK100834,AK834),AK834&lt;&gt;""),SUMIF($AK$3:AK834,AK834,$AR$3:AR834),"")</f>
        <v/>
      </c>
      <c r="AU834" s="125"/>
      <c r="AV834" s="22" t="str">
        <f>IF(COUNT(BA834:BF834)=6,MAX($AV$3:AV833)+1,"")</f>
        <v/>
      </c>
      <c r="AW834" s="22" t="str">
        <f>IF(AX834="","",RANK(AX834,$AX$3:$AX$100003,1)+COUNTIF($AX$3:AX834,AX834)-1)</f>
        <v/>
      </c>
      <c r="AX834" s="22" t="str">
        <f t="shared" si="384"/>
        <v/>
      </c>
      <c r="AY834" s="22" t="str">
        <f>IF(AL834="","",IF(COUNTIF($AL$3:AL834,AL834)=1,1+MAX($AY$3:AY833),INDEX($AY$3:AY833,MATCH(AL834,$AL$3:AL834,0),0)))</f>
        <v/>
      </c>
      <c r="AZ834" s="22" t="str">
        <f>IF(AM834="","",IF(COUNTIF($AM$3:AM834,AM834)=1,1+MAX($AZ$3:AZ833),INDEX($AZ$3:AZ833,MATCH(AM834,$AM$3:AM834,0),0)))</f>
        <v/>
      </c>
      <c r="BA834" s="79" t="str">
        <f t="shared" si="385"/>
        <v/>
      </c>
      <c r="BB834" s="79" t="str">
        <f t="shared" si="386"/>
        <v/>
      </c>
      <c r="BC834" s="22" t="str">
        <f>IF($AL834="","",IF(COUNTIF(AL834,"*"&amp;BC$1&amp;"*"),COUNTIF(AL$3:AL834,"*"&amp;BC$1&amp;"*"),""))</f>
        <v/>
      </c>
      <c r="BD834" s="22" t="str">
        <f>IF($AL834="","",IF(COUNTIF(AM834,"*"&amp;BD$1&amp;"*"),COUNTIF(AM$3:AM834,"*"&amp;BD$1&amp;"*"),""))</f>
        <v/>
      </c>
      <c r="BE834" s="22" t="str">
        <f>IF($AL834="","",IF(COUNTIF(AN834,"*"&amp;BE$1&amp;"*"),COUNTIF(AN$3:AN834,"*"&amp;BE$1&amp;"*"),""))</f>
        <v/>
      </c>
      <c r="BF834" s="22" t="str">
        <f>IF($AL834="","",IF(COUNTIF(AO834,"*"&amp;BF$1&amp;"*"),COUNTIF(AO$3:AO834,"*"&amp;BF$1&amp;"*"),""))</f>
        <v/>
      </c>
      <c r="BG834" s="83" t="str">
        <f t="shared" si="387"/>
        <v/>
      </c>
      <c r="BH834" s="22" t="str">
        <f t="shared" si="388"/>
        <v/>
      </c>
      <c r="BI834" s="22" t="str">
        <f t="shared" si="389"/>
        <v/>
      </c>
      <c r="BK834" s="22" t="str">
        <f>IF($BK$1&gt;=1+MAX($BK$3:BK833),1+MAX($BK$3:BK833),"")</f>
        <v/>
      </c>
      <c r="BL834" s="22" t="str">
        <f t="shared" si="412"/>
        <v/>
      </c>
      <c r="BM834" s="22" t="str">
        <f t="shared" si="412"/>
        <v/>
      </c>
      <c r="BN834" s="22" t="str">
        <f t="shared" si="412"/>
        <v/>
      </c>
      <c r="BO834" s="22" t="str">
        <f t="shared" si="412"/>
        <v/>
      </c>
      <c r="BP834" s="22" t="str">
        <f t="shared" si="412"/>
        <v/>
      </c>
      <c r="BQ834" s="22" t="str">
        <f t="shared" si="412"/>
        <v/>
      </c>
      <c r="BR834" s="22" t="str">
        <f t="shared" si="412"/>
        <v/>
      </c>
      <c r="BS834" s="22" t="str">
        <f t="shared" si="412"/>
        <v/>
      </c>
      <c r="BT834" s="22" t="str">
        <f t="shared" si="412"/>
        <v/>
      </c>
      <c r="BU834" s="22" t="str">
        <f t="shared" si="412"/>
        <v/>
      </c>
      <c r="BV834" s="22" t="str">
        <f t="shared" si="412"/>
        <v/>
      </c>
    </row>
    <row r="835" spans="2:74" ht="30" customHeight="1" x14ac:dyDescent="0.2">
      <c r="B835" s="75"/>
      <c r="C835" s="75"/>
      <c r="D835" s="77"/>
      <c r="E835" s="49"/>
      <c r="F835" s="49"/>
      <c r="G835" s="50"/>
      <c r="H835" s="51"/>
      <c r="I835" s="50"/>
      <c r="J835" s="53"/>
      <c r="K835" s="55" t="str">
        <f t="shared" si="391"/>
        <v/>
      </c>
      <c r="L835" s="50" t="str">
        <f t="shared" si="392"/>
        <v/>
      </c>
      <c r="M835" s="50" t="str">
        <f t="shared" si="393"/>
        <v/>
      </c>
      <c r="N835" s="72" t="str">
        <f t="shared" si="394"/>
        <v/>
      </c>
      <c r="O835" s="72" t="str">
        <f t="shared" si="395"/>
        <v/>
      </c>
      <c r="P835" s="51" t="str">
        <f t="shared" si="396"/>
        <v/>
      </c>
      <c r="Q835" s="21"/>
      <c r="R835" s="68" t="str">
        <f t="shared" si="397"/>
        <v/>
      </c>
      <c r="S835" s="51" t="str">
        <f t="shared" si="398"/>
        <v/>
      </c>
      <c r="T835" s="24"/>
      <c r="U835" s="7" t="str">
        <f t="shared" ref="U835:U898" si="413">IFERROR(INDEX($AL$3:$AL$100003,MATCH(ROW()-ROW($U$2),$AY$3:$AY$100003,0),0),"")</f>
        <v/>
      </c>
      <c r="V835" s="8" t="str">
        <f t="shared" si="399"/>
        <v/>
      </c>
      <c r="W835" s="21"/>
      <c r="X835" s="14" t="str">
        <f t="shared" ref="X835:X898" si="414">IFERROR(INDEX($AM$3:$AM$100003,MATCH(ROW()-ROW($X$2),$AZ$3:$AZ$100003,0),0),"")</f>
        <v/>
      </c>
      <c r="Y835" s="14" t="str">
        <f t="shared" si="400"/>
        <v/>
      </c>
      <c r="Z835" s="8" t="str">
        <f t="shared" si="401"/>
        <v/>
      </c>
      <c r="AA835" s="24"/>
      <c r="AB835" s="4" t="str">
        <f>IF(B835="","",COUNT(B$3:B835))</f>
        <v/>
      </c>
      <c r="AC835" s="4" t="str">
        <f>IF(C835="","",COUNT(C$3:C835))</f>
        <v/>
      </c>
      <c r="AD835" s="4" t="str">
        <f>IF(D835="","",COUNT(D$3:D835))</f>
        <v/>
      </c>
      <c r="AE835" s="22" t="str">
        <f>IF(E835="","",COUNTA($E$3:E835))</f>
        <v/>
      </c>
      <c r="AF835" s="60" t="str">
        <f>IF(B835="",IF(OR($C835&lt;&gt;"",$D835&lt;&gt;"",$E835&lt;&gt;"",$F835&lt;&gt;""),INDEX(AF$3:AF834,MATCH(MAX(AB$3:AB834),AB$3:AB834,0),0),""),B835)</f>
        <v/>
      </c>
      <c r="AG835" s="60" t="str">
        <f>IF(C835="",IF(OR($B835&lt;&gt;"",$D835&lt;&gt;"",$E835&lt;&gt;"",$F835&lt;&gt;""),INDEX(AG$3:AG834,MATCH(MAX(AC$3:AC834),AC$3:AC834,0),0),""),C835)</f>
        <v/>
      </c>
      <c r="AH835" s="60" t="str">
        <f>IF(D835="",IF(OR($B835&lt;&gt;"",$C835&lt;&gt;"",$E835&lt;&gt;"",$F835&lt;&gt;""),INDEX(AH$3:AH834,MATCH(MAX(AD$3:AD834),AD$3:AD834,0),0),""),D835)</f>
        <v/>
      </c>
      <c r="AI835" s="19" t="str">
        <f t="shared" si="402"/>
        <v/>
      </c>
      <c r="AJ835" s="22" t="str">
        <f>IF(AK835="","",$AK835&amp;"@"&amp;AL835&amp;IF(AL835="","","@"&amp;COUNTIF($AI$3:AI835,AL835)))</f>
        <v/>
      </c>
      <c r="AK835" s="45" t="str">
        <f t="shared" si="403"/>
        <v/>
      </c>
      <c r="AL835" s="5" t="str">
        <f>IF(AI835="",IF(AND(F835&lt;&gt;"",E835=""),INDEX($AI$3:AI834,MATCH(MAX($AE$3:AE834),$AE$3:AE834,0),0),""),AI835)</f>
        <v/>
      </c>
      <c r="AM835" s="22" t="str">
        <f>IF(入力!F835="","",IFERROR(INDEX(設定!$B$3:$B$100003,IFERROR(MATCH("*"&amp;$F835&amp;"*",設定!B$3:B$100003,0),MATCH("*"&amp;$F835&amp;"*",設定!C$3:C$100003,0)),0),入力!F835))&amp;""</f>
        <v/>
      </c>
      <c r="AN835" s="22" t="str">
        <f>IF(AM835="","",IFERROR(IF(入力!I835="",INDEX(設定!$D$3:$D$100003,MATCH("*"&amp;$AM835&amp;"*",設定!B$3:B$100003,0),0),I835),I835))&amp;""</f>
        <v/>
      </c>
      <c r="AO835" s="22" t="str">
        <f t="shared" si="404"/>
        <v/>
      </c>
      <c r="AP835" s="22" t="str">
        <f t="shared" si="405"/>
        <v/>
      </c>
      <c r="AQ835" s="22" t="str">
        <f>IF(AM835="","",IFERROR(IF(入力!H835="",INDEX(設定!$E$3:$X$100003,MATCH("*"&amp;$AM835&amp;"*",設定!B$3:B$100003,0),MATCH($AK835,設定!$E$1:$X$1,1)),H835),H835))</f>
        <v/>
      </c>
      <c r="AR835" s="23" t="str">
        <f t="shared" si="406"/>
        <v/>
      </c>
      <c r="AS835" s="23" t="str">
        <f>IF(AND(AR835&lt;&gt;"",COUNTIF($AJ$3:AJ835,AJ835)=1),SUMIF($AJ$3:$AR$100003,AJ835,$AR$3:$AR$100003),"")</f>
        <v/>
      </c>
      <c r="AT835" s="23" t="str">
        <f>IF(AND(COUNTIF($AK$3:AK835,AK835)=COUNTIF($AK$3:AK100835,AK835),AK835&lt;&gt;""),SUMIF($AK$3:AK835,AK835,$AR$3:AR835),"")</f>
        <v/>
      </c>
      <c r="AU835" s="125"/>
      <c r="AV835" s="22" t="str">
        <f>IF(COUNT(BA835:BF835)=6,MAX($AV$3:AV834)+1,"")</f>
        <v/>
      </c>
      <c r="AW835" s="22" t="str">
        <f>IF(AX835="","",RANK(AX835,$AX$3:$AX$100003,1)+COUNTIF($AX$3:AX835,AX835)-1)</f>
        <v/>
      </c>
      <c r="AX835" s="22" t="str">
        <f t="shared" ref="AX835:AX898" si="415">IF(OR(AY835="",AV835=""),"",AY835*0.1^LEN(AY835)+AK835)</f>
        <v/>
      </c>
      <c r="AY835" s="22" t="str">
        <f>IF(AL835="","",IF(COUNTIF($AL$3:AL835,AL835)=1,1+MAX($AY$3:AY834),INDEX($AY$3:AY834,MATCH(AL835,$AL$3:AL835,0),0)))</f>
        <v/>
      </c>
      <c r="AZ835" s="22" t="str">
        <f>IF(AM835="","",IF(COUNTIF($AM$3:AM835,AM835)=1,1+MAX($AZ$3:AZ834),INDEX($AZ$3:AZ834,MATCH(AM835,$AM$3:AM835,0),0)))</f>
        <v/>
      </c>
      <c r="BA835" s="79" t="str">
        <f t="shared" ref="BA835:BA898" si="416">IF($BA$1="",IF(AK835="","",AK835),IF(AND(AK835&gt;=$BA$1,AK835&lt;&gt;""),AK835,""))</f>
        <v/>
      </c>
      <c r="BB835" s="79" t="str">
        <f t="shared" ref="BB835:BB898" si="417">IF($BB$1="",IF(AK835="","",AK835),IF(AND(AK835&lt;=$BB$1,AK835&lt;&gt;""),AK835,""))</f>
        <v/>
      </c>
      <c r="BC835" s="22" t="str">
        <f>IF($AL835="","",IF(COUNTIF(AL835,"*"&amp;BC$1&amp;"*"),COUNTIF(AL$3:AL835,"*"&amp;BC$1&amp;"*"),""))</f>
        <v/>
      </c>
      <c r="BD835" s="22" t="str">
        <f>IF($AL835="","",IF(COUNTIF(AM835,"*"&amp;BD$1&amp;"*"),COUNTIF(AM$3:AM835,"*"&amp;BD$1&amp;"*"),""))</f>
        <v/>
      </c>
      <c r="BE835" s="22" t="str">
        <f>IF($AL835="","",IF(COUNTIF(AN835,"*"&amp;BE$1&amp;"*"),COUNTIF(AN$3:AN835,"*"&amp;BE$1&amp;"*"),""))</f>
        <v/>
      </c>
      <c r="BF835" s="22" t="str">
        <f>IF($AL835="","",IF(COUNTIF(AO835,"*"&amp;BF$1&amp;"*"),COUNTIF(AO$3:AO835,"*"&amp;BF$1&amp;"*"),""))</f>
        <v/>
      </c>
      <c r="BG835" s="83" t="str">
        <f t="shared" ref="BG835:BG898" si="418">IF(AP835="","",AP835)</f>
        <v/>
      </c>
      <c r="BH835" s="22" t="str">
        <f t="shared" ref="BH835:BH898" si="419">IF(AQ835="","",AQ835)</f>
        <v/>
      </c>
      <c r="BI835" s="22" t="str">
        <f t="shared" ref="BI835:BI898" si="420">IF(AR835="","",AR835)</f>
        <v/>
      </c>
      <c r="BK835" s="22" t="str">
        <f>IF($BK$1&gt;=1+MAX($BK$3:BK834),1+MAX($BK$3:BK834),"")</f>
        <v/>
      </c>
      <c r="BL835" s="22" t="str">
        <f t="shared" si="412"/>
        <v/>
      </c>
      <c r="BM835" s="22" t="str">
        <f t="shared" si="412"/>
        <v/>
      </c>
      <c r="BN835" s="22" t="str">
        <f t="shared" si="412"/>
        <v/>
      </c>
      <c r="BO835" s="22" t="str">
        <f t="shared" si="412"/>
        <v/>
      </c>
      <c r="BP835" s="22" t="str">
        <f t="shared" si="412"/>
        <v/>
      </c>
      <c r="BQ835" s="22" t="str">
        <f t="shared" si="412"/>
        <v/>
      </c>
      <c r="BR835" s="22" t="str">
        <f t="shared" si="412"/>
        <v/>
      </c>
      <c r="BS835" s="22" t="str">
        <f t="shared" si="412"/>
        <v/>
      </c>
      <c r="BT835" s="22" t="str">
        <f t="shared" si="412"/>
        <v/>
      </c>
      <c r="BU835" s="22" t="str">
        <f t="shared" si="412"/>
        <v/>
      </c>
      <c r="BV835" s="22" t="str">
        <f t="shared" si="412"/>
        <v/>
      </c>
    </row>
    <row r="836" spans="2:74" ht="30" customHeight="1" x14ac:dyDescent="0.2">
      <c r="B836" s="75"/>
      <c r="C836" s="75"/>
      <c r="D836" s="77"/>
      <c r="E836" s="49"/>
      <c r="F836" s="49"/>
      <c r="G836" s="50"/>
      <c r="H836" s="51"/>
      <c r="I836" s="50"/>
      <c r="J836" s="53"/>
      <c r="K836" s="55" t="str">
        <f t="shared" si="391"/>
        <v/>
      </c>
      <c r="L836" s="50" t="str">
        <f t="shared" si="392"/>
        <v/>
      </c>
      <c r="M836" s="50" t="str">
        <f t="shared" si="393"/>
        <v/>
      </c>
      <c r="N836" s="72" t="str">
        <f t="shared" si="394"/>
        <v/>
      </c>
      <c r="O836" s="72" t="str">
        <f t="shared" si="395"/>
        <v/>
      </c>
      <c r="P836" s="51" t="str">
        <f t="shared" si="396"/>
        <v/>
      </c>
      <c r="Q836" s="21"/>
      <c r="R836" s="68" t="str">
        <f t="shared" si="397"/>
        <v/>
      </c>
      <c r="S836" s="51" t="str">
        <f t="shared" si="398"/>
        <v/>
      </c>
      <c r="T836" s="24"/>
      <c r="U836" s="7" t="str">
        <f t="shared" si="413"/>
        <v/>
      </c>
      <c r="V836" s="8" t="str">
        <f t="shared" si="399"/>
        <v/>
      </c>
      <c r="W836" s="21"/>
      <c r="X836" s="14" t="str">
        <f t="shared" si="414"/>
        <v/>
      </c>
      <c r="Y836" s="14" t="str">
        <f t="shared" si="400"/>
        <v/>
      </c>
      <c r="Z836" s="8" t="str">
        <f t="shared" si="401"/>
        <v/>
      </c>
      <c r="AA836" s="24"/>
      <c r="AB836" s="4" t="str">
        <f>IF(B836="","",COUNT(B$3:B836))</f>
        <v/>
      </c>
      <c r="AC836" s="4" t="str">
        <f>IF(C836="","",COUNT(C$3:C836))</f>
        <v/>
      </c>
      <c r="AD836" s="4" t="str">
        <f>IF(D836="","",COUNT(D$3:D836))</f>
        <v/>
      </c>
      <c r="AE836" s="22" t="str">
        <f>IF(E836="","",COUNTA($E$3:E836))</f>
        <v/>
      </c>
      <c r="AF836" s="60" t="str">
        <f>IF(B836="",IF(OR($C836&lt;&gt;"",$D836&lt;&gt;"",$E836&lt;&gt;"",$F836&lt;&gt;""),INDEX(AF$3:AF835,MATCH(MAX(AB$3:AB835),AB$3:AB835,0),0),""),B836)</f>
        <v/>
      </c>
      <c r="AG836" s="60" t="str">
        <f>IF(C836="",IF(OR($B836&lt;&gt;"",$D836&lt;&gt;"",$E836&lt;&gt;"",$F836&lt;&gt;""),INDEX(AG$3:AG835,MATCH(MAX(AC$3:AC835),AC$3:AC835,0),0),""),C836)</f>
        <v/>
      </c>
      <c r="AH836" s="60" t="str">
        <f>IF(D836="",IF(OR($B836&lt;&gt;"",$C836&lt;&gt;"",$E836&lt;&gt;"",$F836&lt;&gt;""),INDEX(AH$3:AH835,MATCH(MAX(AD$3:AD835),AD$3:AD835,0),0),""),D836)</f>
        <v/>
      </c>
      <c r="AI836" s="19" t="str">
        <f t="shared" si="402"/>
        <v/>
      </c>
      <c r="AJ836" s="22" t="str">
        <f>IF(AK836="","",$AK836&amp;"@"&amp;AL836&amp;IF(AL836="","","@"&amp;COUNTIF($AI$3:AI836,AL836)))</f>
        <v/>
      </c>
      <c r="AK836" s="45" t="str">
        <f t="shared" si="403"/>
        <v/>
      </c>
      <c r="AL836" s="5" t="str">
        <f>IF(AI836="",IF(AND(F836&lt;&gt;"",E836=""),INDEX($AI$3:AI835,MATCH(MAX($AE$3:AE835),$AE$3:AE835,0),0),""),AI836)</f>
        <v/>
      </c>
      <c r="AM836" s="22" t="str">
        <f>IF(入力!F836="","",IFERROR(INDEX(設定!$B$3:$B$100003,IFERROR(MATCH("*"&amp;$F836&amp;"*",設定!B$3:B$100003,0),MATCH("*"&amp;$F836&amp;"*",設定!C$3:C$100003,0)),0),入力!F836))&amp;""</f>
        <v/>
      </c>
      <c r="AN836" s="22" t="str">
        <f>IF(AM836="","",IFERROR(IF(入力!I836="",INDEX(設定!$D$3:$D$100003,MATCH("*"&amp;$AM836&amp;"*",設定!B$3:B$100003,0),0),I836),I836))&amp;""</f>
        <v/>
      </c>
      <c r="AO836" s="22" t="str">
        <f t="shared" si="404"/>
        <v/>
      </c>
      <c r="AP836" s="22" t="str">
        <f t="shared" si="405"/>
        <v/>
      </c>
      <c r="AQ836" s="22" t="str">
        <f>IF(AM836="","",IFERROR(IF(入力!H836="",INDEX(設定!$E$3:$X$100003,MATCH("*"&amp;$AM836&amp;"*",設定!B$3:B$100003,0),MATCH($AK836,設定!$E$1:$X$1,1)),H836),H836))</f>
        <v/>
      </c>
      <c r="AR836" s="23" t="str">
        <f t="shared" si="406"/>
        <v/>
      </c>
      <c r="AS836" s="23" t="str">
        <f>IF(AND(AR836&lt;&gt;"",COUNTIF($AJ$3:AJ836,AJ836)=1),SUMIF($AJ$3:$AR$100003,AJ836,$AR$3:$AR$100003),"")</f>
        <v/>
      </c>
      <c r="AT836" s="23" t="str">
        <f>IF(AND(COUNTIF($AK$3:AK836,AK836)=COUNTIF($AK$3:AK100836,AK836),AK836&lt;&gt;""),SUMIF($AK$3:AK836,AK836,$AR$3:AR836),"")</f>
        <v/>
      </c>
      <c r="AU836" s="125"/>
      <c r="AV836" s="22" t="str">
        <f>IF(COUNT(BA836:BF836)=6,MAX($AV$3:AV835)+1,"")</f>
        <v/>
      </c>
      <c r="AW836" s="22" t="str">
        <f>IF(AX836="","",RANK(AX836,$AX$3:$AX$100003,1)+COUNTIF($AX$3:AX836,AX836)-1)</f>
        <v/>
      </c>
      <c r="AX836" s="22" t="str">
        <f t="shared" si="415"/>
        <v/>
      </c>
      <c r="AY836" s="22" t="str">
        <f>IF(AL836="","",IF(COUNTIF($AL$3:AL836,AL836)=1,1+MAX($AY$3:AY835),INDEX($AY$3:AY835,MATCH(AL836,$AL$3:AL836,0),0)))</f>
        <v/>
      </c>
      <c r="AZ836" s="22" t="str">
        <f>IF(AM836="","",IF(COUNTIF($AM$3:AM836,AM836)=1,1+MAX($AZ$3:AZ835),INDEX($AZ$3:AZ835,MATCH(AM836,$AM$3:AM836,0),0)))</f>
        <v/>
      </c>
      <c r="BA836" s="79" t="str">
        <f t="shared" si="416"/>
        <v/>
      </c>
      <c r="BB836" s="79" t="str">
        <f t="shared" si="417"/>
        <v/>
      </c>
      <c r="BC836" s="22" t="str">
        <f>IF($AL836="","",IF(COUNTIF(AL836,"*"&amp;BC$1&amp;"*"),COUNTIF(AL$3:AL836,"*"&amp;BC$1&amp;"*"),""))</f>
        <v/>
      </c>
      <c r="BD836" s="22" t="str">
        <f>IF($AL836="","",IF(COUNTIF(AM836,"*"&amp;BD$1&amp;"*"),COUNTIF(AM$3:AM836,"*"&amp;BD$1&amp;"*"),""))</f>
        <v/>
      </c>
      <c r="BE836" s="22" t="str">
        <f>IF($AL836="","",IF(COUNTIF(AN836,"*"&amp;BE$1&amp;"*"),COUNTIF(AN$3:AN836,"*"&amp;BE$1&amp;"*"),""))</f>
        <v/>
      </c>
      <c r="BF836" s="22" t="str">
        <f>IF($AL836="","",IF(COUNTIF(AO836,"*"&amp;BF$1&amp;"*"),COUNTIF(AO$3:AO836,"*"&amp;BF$1&amp;"*"),""))</f>
        <v/>
      </c>
      <c r="BG836" s="83" t="str">
        <f t="shared" si="418"/>
        <v/>
      </c>
      <c r="BH836" s="22" t="str">
        <f t="shared" si="419"/>
        <v/>
      </c>
      <c r="BI836" s="22" t="str">
        <f t="shared" si="420"/>
        <v/>
      </c>
      <c r="BK836" s="22" t="str">
        <f>IF($BK$1&gt;=1+MAX($BK$3:BK835),1+MAX($BK$3:BK835),"")</f>
        <v/>
      </c>
      <c r="BL836" s="22" t="str">
        <f t="shared" si="412"/>
        <v/>
      </c>
      <c r="BM836" s="22" t="str">
        <f t="shared" si="412"/>
        <v/>
      </c>
      <c r="BN836" s="22" t="str">
        <f t="shared" si="412"/>
        <v/>
      </c>
      <c r="BO836" s="22" t="str">
        <f t="shared" si="412"/>
        <v/>
      </c>
      <c r="BP836" s="22" t="str">
        <f t="shared" si="412"/>
        <v/>
      </c>
      <c r="BQ836" s="22" t="str">
        <f t="shared" si="412"/>
        <v/>
      </c>
      <c r="BR836" s="22" t="str">
        <f t="shared" si="412"/>
        <v/>
      </c>
      <c r="BS836" s="22" t="str">
        <f t="shared" si="412"/>
        <v/>
      </c>
      <c r="BT836" s="22" t="str">
        <f t="shared" si="412"/>
        <v/>
      </c>
      <c r="BU836" s="22" t="str">
        <f t="shared" si="412"/>
        <v/>
      </c>
      <c r="BV836" s="22" t="str">
        <f t="shared" si="412"/>
        <v/>
      </c>
    </row>
    <row r="837" spans="2:74" ht="30" customHeight="1" x14ac:dyDescent="0.2">
      <c r="B837" s="75"/>
      <c r="C837" s="75"/>
      <c r="D837" s="77"/>
      <c r="E837" s="49"/>
      <c r="F837" s="49"/>
      <c r="G837" s="50"/>
      <c r="H837" s="51"/>
      <c r="I837" s="50"/>
      <c r="J837" s="53"/>
      <c r="K837" s="55" t="str">
        <f t="shared" si="391"/>
        <v/>
      </c>
      <c r="L837" s="50" t="str">
        <f t="shared" si="392"/>
        <v/>
      </c>
      <c r="M837" s="50" t="str">
        <f t="shared" si="393"/>
        <v/>
      </c>
      <c r="N837" s="72" t="str">
        <f t="shared" si="394"/>
        <v/>
      </c>
      <c r="O837" s="72" t="str">
        <f t="shared" si="395"/>
        <v/>
      </c>
      <c r="P837" s="51" t="str">
        <f t="shared" si="396"/>
        <v/>
      </c>
      <c r="Q837" s="21"/>
      <c r="R837" s="68" t="str">
        <f t="shared" si="397"/>
        <v/>
      </c>
      <c r="S837" s="51" t="str">
        <f t="shared" si="398"/>
        <v/>
      </c>
      <c r="T837" s="24"/>
      <c r="U837" s="7" t="str">
        <f t="shared" si="413"/>
        <v/>
      </c>
      <c r="V837" s="8" t="str">
        <f t="shared" si="399"/>
        <v/>
      </c>
      <c r="W837" s="21"/>
      <c r="X837" s="14" t="str">
        <f t="shared" si="414"/>
        <v/>
      </c>
      <c r="Y837" s="14" t="str">
        <f t="shared" si="400"/>
        <v/>
      </c>
      <c r="Z837" s="8" t="str">
        <f t="shared" si="401"/>
        <v/>
      </c>
      <c r="AA837" s="24"/>
      <c r="AB837" s="4" t="str">
        <f>IF(B837="","",COUNT(B$3:B837))</f>
        <v/>
      </c>
      <c r="AC837" s="4" t="str">
        <f>IF(C837="","",COUNT(C$3:C837))</f>
        <v/>
      </c>
      <c r="AD837" s="4" t="str">
        <f>IF(D837="","",COUNT(D$3:D837))</f>
        <v/>
      </c>
      <c r="AE837" s="22" t="str">
        <f>IF(E837="","",COUNTA($E$3:E837))</f>
        <v/>
      </c>
      <c r="AF837" s="60" t="str">
        <f>IF(B837="",IF(OR($C837&lt;&gt;"",$D837&lt;&gt;"",$E837&lt;&gt;"",$F837&lt;&gt;""),INDEX(AF$3:AF836,MATCH(MAX(AB$3:AB836),AB$3:AB836,0),0),""),B837)</f>
        <v/>
      </c>
      <c r="AG837" s="60" t="str">
        <f>IF(C837="",IF(OR($B837&lt;&gt;"",$D837&lt;&gt;"",$E837&lt;&gt;"",$F837&lt;&gt;""),INDEX(AG$3:AG836,MATCH(MAX(AC$3:AC836),AC$3:AC836,0),0),""),C837)</f>
        <v/>
      </c>
      <c r="AH837" s="60" t="str">
        <f>IF(D837="",IF(OR($B837&lt;&gt;"",$C837&lt;&gt;"",$E837&lt;&gt;"",$F837&lt;&gt;""),INDEX(AH$3:AH836,MATCH(MAX(AD$3:AD836),AD$3:AD836,0),0),""),D837)</f>
        <v/>
      </c>
      <c r="AI837" s="19" t="str">
        <f t="shared" si="402"/>
        <v/>
      </c>
      <c r="AJ837" s="22" t="str">
        <f>IF(AK837="","",$AK837&amp;"@"&amp;AL837&amp;IF(AL837="","","@"&amp;COUNTIF($AI$3:AI837,AL837)))</f>
        <v/>
      </c>
      <c r="AK837" s="45" t="str">
        <f t="shared" si="403"/>
        <v/>
      </c>
      <c r="AL837" s="5" t="str">
        <f>IF(AI837="",IF(AND(F837&lt;&gt;"",E837=""),INDEX($AI$3:AI836,MATCH(MAX($AE$3:AE836),$AE$3:AE836,0),0),""),AI837)</f>
        <v/>
      </c>
      <c r="AM837" s="22" t="str">
        <f>IF(入力!F837="","",IFERROR(INDEX(設定!$B$3:$B$100003,IFERROR(MATCH("*"&amp;$F837&amp;"*",設定!B$3:B$100003,0),MATCH("*"&amp;$F837&amp;"*",設定!C$3:C$100003,0)),0),入力!F837))&amp;""</f>
        <v/>
      </c>
      <c r="AN837" s="22" t="str">
        <f>IF(AM837="","",IFERROR(IF(入力!I837="",INDEX(設定!$D$3:$D$100003,MATCH("*"&amp;$AM837&amp;"*",設定!B$3:B$100003,0),0),I837),I837))&amp;""</f>
        <v/>
      </c>
      <c r="AO837" s="22" t="str">
        <f t="shared" si="404"/>
        <v/>
      </c>
      <c r="AP837" s="22" t="str">
        <f t="shared" si="405"/>
        <v/>
      </c>
      <c r="AQ837" s="22" t="str">
        <f>IF(AM837="","",IFERROR(IF(入力!H837="",INDEX(設定!$E$3:$X$100003,MATCH("*"&amp;$AM837&amp;"*",設定!B$3:B$100003,0),MATCH($AK837,設定!$E$1:$X$1,1)),H837),H837))</f>
        <v/>
      </c>
      <c r="AR837" s="23" t="str">
        <f t="shared" si="406"/>
        <v/>
      </c>
      <c r="AS837" s="23" t="str">
        <f>IF(AND(AR837&lt;&gt;"",COUNTIF($AJ$3:AJ837,AJ837)=1),SUMIF($AJ$3:$AR$100003,AJ837,$AR$3:$AR$100003),"")</f>
        <v/>
      </c>
      <c r="AT837" s="23" t="str">
        <f>IF(AND(COUNTIF($AK$3:AK837,AK837)=COUNTIF($AK$3:AK100837,AK837),AK837&lt;&gt;""),SUMIF($AK$3:AK837,AK837,$AR$3:AR837),"")</f>
        <v/>
      </c>
      <c r="AU837" s="125"/>
      <c r="AV837" s="22" t="str">
        <f>IF(COUNT(BA837:BF837)=6,MAX($AV$3:AV836)+1,"")</f>
        <v/>
      </c>
      <c r="AW837" s="22" t="str">
        <f>IF(AX837="","",RANK(AX837,$AX$3:$AX$100003,1)+COUNTIF($AX$3:AX837,AX837)-1)</f>
        <v/>
      </c>
      <c r="AX837" s="22" t="str">
        <f t="shared" si="415"/>
        <v/>
      </c>
      <c r="AY837" s="22" t="str">
        <f>IF(AL837="","",IF(COUNTIF($AL$3:AL837,AL837)=1,1+MAX($AY$3:AY836),INDEX($AY$3:AY836,MATCH(AL837,$AL$3:AL837,0),0)))</f>
        <v/>
      </c>
      <c r="AZ837" s="22" t="str">
        <f>IF(AM837="","",IF(COUNTIF($AM$3:AM837,AM837)=1,1+MAX($AZ$3:AZ836),INDEX($AZ$3:AZ836,MATCH(AM837,$AM$3:AM837,0),0)))</f>
        <v/>
      </c>
      <c r="BA837" s="79" t="str">
        <f t="shared" si="416"/>
        <v/>
      </c>
      <c r="BB837" s="79" t="str">
        <f t="shared" si="417"/>
        <v/>
      </c>
      <c r="BC837" s="22" t="str">
        <f>IF($AL837="","",IF(COUNTIF(AL837,"*"&amp;BC$1&amp;"*"),COUNTIF(AL$3:AL837,"*"&amp;BC$1&amp;"*"),""))</f>
        <v/>
      </c>
      <c r="BD837" s="22" t="str">
        <f>IF($AL837="","",IF(COUNTIF(AM837,"*"&amp;BD$1&amp;"*"),COUNTIF(AM$3:AM837,"*"&amp;BD$1&amp;"*"),""))</f>
        <v/>
      </c>
      <c r="BE837" s="22" t="str">
        <f>IF($AL837="","",IF(COUNTIF(AN837,"*"&amp;BE$1&amp;"*"),COUNTIF(AN$3:AN837,"*"&amp;BE$1&amp;"*"),""))</f>
        <v/>
      </c>
      <c r="BF837" s="22" t="str">
        <f>IF($AL837="","",IF(COUNTIF(AO837,"*"&amp;BF$1&amp;"*"),COUNTIF(AO$3:AO837,"*"&amp;BF$1&amp;"*"),""))</f>
        <v/>
      </c>
      <c r="BG837" s="83" t="str">
        <f t="shared" si="418"/>
        <v/>
      </c>
      <c r="BH837" s="22" t="str">
        <f t="shared" si="419"/>
        <v/>
      </c>
      <c r="BI837" s="22" t="str">
        <f t="shared" si="420"/>
        <v/>
      </c>
      <c r="BK837" s="22" t="str">
        <f>IF($BK$1&gt;=1+MAX($BK$3:BK836),1+MAX($BK$3:BK836),"")</f>
        <v/>
      </c>
      <c r="BL837" s="22" t="str">
        <f t="shared" si="412"/>
        <v/>
      </c>
      <c r="BM837" s="22" t="str">
        <f t="shared" si="412"/>
        <v/>
      </c>
      <c r="BN837" s="22" t="str">
        <f t="shared" si="412"/>
        <v/>
      </c>
      <c r="BO837" s="22" t="str">
        <f t="shared" si="412"/>
        <v/>
      </c>
      <c r="BP837" s="22" t="str">
        <f t="shared" si="412"/>
        <v/>
      </c>
      <c r="BQ837" s="22" t="str">
        <f t="shared" si="412"/>
        <v/>
      </c>
      <c r="BR837" s="22" t="str">
        <f t="shared" si="412"/>
        <v/>
      </c>
      <c r="BS837" s="22" t="str">
        <f t="shared" si="412"/>
        <v/>
      </c>
      <c r="BT837" s="22" t="str">
        <f t="shared" si="412"/>
        <v/>
      </c>
      <c r="BU837" s="22" t="str">
        <f t="shared" si="412"/>
        <v/>
      </c>
      <c r="BV837" s="22" t="str">
        <f t="shared" si="412"/>
        <v/>
      </c>
    </row>
    <row r="838" spans="2:74" ht="30" customHeight="1" x14ac:dyDescent="0.2">
      <c r="B838" s="75"/>
      <c r="C838" s="75"/>
      <c r="D838" s="77"/>
      <c r="E838" s="49"/>
      <c r="F838" s="49"/>
      <c r="G838" s="50"/>
      <c r="H838" s="51"/>
      <c r="I838" s="50"/>
      <c r="J838" s="53"/>
      <c r="K838" s="55" t="str">
        <f t="shared" si="391"/>
        <v/>
      </c>
      <c r="L838" s="50" t="str">
        <f t="shared" si="392"/>
        <v/>
      </c>
      <c r="M838" s="50" t="str">
        <f t="shared" si="393"/>
        <v/>
      </c>
      <c r="N838" s="72" t="str">
        <f t="shared" si="394"/>
        <v/>
      </c>
      <c r="O838" s="72" t="str">
        <f t="shared" si="395"/>
        <v/>
      </c>
      <c r="P838" s="51" t="str">
        <f t="shared" si="396"/>
        <v/>
      </c>
      <c r="Q838" s="21"/>
      <c r="R838" s="68" t="str">
        <f t="shared" si="397"/>
        <v/>
      </c>
      <c r="S838" s="51" t="str">
        <f t="shared" si="398"/>
        <v/>
      </c>
      <c r="T838" s="24"/>
      <c r="U838" s="7" t="str">
        <f t="shared" si="413"/>
        <v/>
      </c>
      <c r="V838" s="8" t="str">
        <f t="shared" si="399"/>
        <v/>
      </c>
      <c r="W838" s="21"/>
      <c r="X838" s="14" t="str">
        <f t="shared" si="414"/>
        <v/>
      </c>
      <c r="Y838" s="14" t="str">
        <f t="shared" si="400"/>
        <v/>
      </c>
      <c r="Z838" s="8" t="str">
        <f t="shared" si="401"/>
        <v/>
      </c>
      <c r="AA838" s="24"/>
      <c r="AB838" s="4" t="str">
        <f>IF(B838="","",COUNT(B$3:B838))</f>
        <v/>
      </c>
      <c r="AC838" s="4" t="str">
        <f>IF(C838="","",COUNT(C$3:C838))</f>
        <v/>
      </c>
      <c r="AD838" s="4" t="str">
        <f>IF(D838="","",COUNT(D$3:D838))</f>
        <v/>
      </c>
      <c r="AE838" s="22" t="str">
        <f>IF(E838="","",COUNTA($E$3:E838))</f>
        <v/>
      </c>
      <c r="AF838" s="60" t="str">
        <f>IF(B838="",IF(OR($C838&lt;&gt;"",$D838&lt;&gt;"",$E838&lt;&gt;"",$F838&lt;&gt;""),INDEX(AF$3:AF837,MATCH(MAX(AB$3:AB837),AB$3:AB837,0),0),""),B838)</f>
        <v/>
      </c>
      <c r="AG838" s="60" t="str">
        <f>IF(C838="",IF(OR($B838&lt;&gt;"",$D838&lt;&gt;"",$E838&lt;&gt;"",$F838&lt;&gt;""),INDEX(AG$3:AG837,MATCH(MAX(AC$3:AC837),AC$3:AC837,0),0),""),C838)</f>
        <v/>
      </c>
      <c r="AH838" s="60" t="str">
        <f>IF(D838="",IF(OR($B838&lt;&gt;"",$C838&lt;&gt;"",$E838&lt;&gt;"",$F838&lt;&gt;""),INDEX(AH$3:AH837,MATCH(MAX(AD$3:AD837),AD$3:AD837,0),0),""),D838)</f>
        <v/>
      </c>
      <c r="AI838" s="19" t="str">
        <f t="shared" si="402"/>
        <v/>
      </c>
      <c r="AJ838" s="22" t="str">
        <f>IF(AK838="","",$AK838&amp;"@"&amp;AL838&amp;IF(AL838="","","@"&amp;COUNTIF($AI$3:AI838,AL838)))</f>
        <v/>
      </c>
      <c r="AK838" s="45" t="str">
        <f t="shared" si="403"/>
        <v/>
      </c>
      <c r="AL838" s="5" t="str">
        <f>IF(AI838="",IF(AND(F838&lt;&gt;"",E838=""),INDEX($AI$3:AI837,MATCH(MAX($AE$3:AE837),$AE$3:AE837,0),0),""),AI838)</f>
        <v/>
      </c>
      <c r="AM838" s="22" t="str">
        <f>IF(入力!F838="","",IFERROR(INDEX(設定!$B$3:$B$100003,IFERROR(MATCH("*"&amp;$F838&amp;"*",設定!B$3:B$100003,0),MATCH("*"&amp;$F838&amp;"*",設定!C$3:C$100003,0)),0),入力!F838))&amp;""</f>
        <v/>
      </c>
      <c r="AN838" s="22" t="str">
        <f>IF(AM838="","",IFERROR(IF(入力!I838="",INDEX(設定!$D$3:$D$100003,MATCH("*"&amp;$AM838&amp;"*",設定!B$3:B$100003,0),0),I838),I838))&amp;""</f>
        <v/>
      </c>
      <c r="AO838" s="22" t="str">
        <f t="shared" si="404"/>
        <v/>
      </c>
      <c r="AP838" s="22" t="str">
        <f t="shared" si="405"/>
        <v/>
      </c>
      <c r="AQ838" s="22" t="str">
        <f>IF(AM838="","",IFERROR(IF(入力!H838="",INDEX(設定!$E$3:$X$100003,MATCH("*"&amp;$AM838&amp;"*",設定!B$3:B$100003,0),MATCH($AK838,設定!$E$1:$X$1,1)),H838),H838))</f>
        <v/>
      </c>
      <c r="AR838" s="23" t="str">
        <f t="shared" si="406"/>
        <v/>
      </c>
      <c r="AS838" s="23" t="str">
        <f>IF(AND(AR838&lt;&gt;"",COUNTIF($AJ$3:AJ838,AJ838)=1),SUMIF($AJ$3:$AR$100003,AJ838,$AR$3:$AR$100003),"")</f>
        <v/>
      </c>
      <c r="AT838" s="23" t="str">
        <f>IF(AND(COUNTIF($AK$3:AK838,AK838)=COUNTIF($AK$3:AK100838,AK838),AK838&lt;&gt;""),SUMIF($AK$3:AK838,AK838,$AR$3:AR838),"")</f>
        <v/>
      </c>
      <c r="AU838" s="125"/>
      <c r="AV838" s="22" t="str">
        <f>IF(COUNT(BA838:BF838)=6,MAX($AV$3:AV837)+1,"")</f>
        <v/>
      </c>
      <c r="AW838" s="22" t="str">
        <f>IF(AX838="","",RANK(AX838,$AX$3:$AX$100003,1)+COUNTIF($AX$3:AX838,AX838)-1)</f>
        <v/>
      </c>
      <c r="AX838" s="22" t="str">
        <f t="shared" si="415"/>
        <v/>
      </c>
      <c r="AY838" s="22" t="str">
        <f>IF(AL838="","",IF(COUNTIF($AL$3:AL838,AL838)=1,1+MAX($AY$3:AY837),INDEX($AY$3:AY837,MATCH(AL838,$AL$3:AL838,0),0)))</f>
        <v/>
      </c>
      <c r="AZ838" s="22" t="str">
        <f>IF(AM838="","",IF(COUNTIF($AM$3:AM838,AM838)=1,1+MAX($AZ$3:AZ837),INDEX($AZ$3:AZ837,MATCH(AM838,$AM$3:AM838,0),0)))</f>
        <v/>
      </c>
      <c r="BA838" s="79" t="str">
        <f t="shared" si="416"/>
        <v/>
      </c>
      <c r="BB838" s="79" t="str">
        <f t="shared" si="417"/>
        <v/>
      </c>
      <c r="BC838" s="22" t="str">
        <f>IF($AL838="","",IF(COUNTIF(AL838,"*"&amp;BC$1&amp;"*"),COUNTIF(AL$3:AL838,"*"&amp;BC$1&amp;"*"),""))</f>
        <v/>
      </c>
      <c r="BD838" s="22" t="str">
        <f>IF($AL838="","",IF(COUNTIF(AM838,"*"&amp;BD$1&amp;"*"),COUNTIF(AM$3:AM838,"*"&amp;BD$1&amp;"*"),""))</f>
        <v/>
      </c>
      <c r="BE838" s="22" t="str">
        <f>IF($AL838="","",IF(COUNTIF(AN838,"*"&amp;BE$1&amp;"*"),COUNTIF(AN$3:AN838,"*"&amp;BE$1&amp;"*"),""))</f>
        <v/>
      </c>
      <c r="BF838" s="22" t="str">
        <f>IF($AL838="","",IF(COUNTIF(AO838,"*"&amp;BF$1&amp;"*"),COUNTIF(AO$3:AO838,"*"&amp;BF$1&amp;"*"),""))</f>
        <v/>
      </c>
      <c r="BG838" s="83" t="str">
        <f t="shared" si="418"/>
        <v/>
      </c>
      <c r="BH838" s="22" t="str">
        <f t="shared" si="419"/>
        <v/>
      </c>
      <c r="BI838" s="22" t="str">
        <f t="shared" si="420"/>
        <v/>
      </c>
      <c r="BK838" s="22" t="str">
        <f>IF($BK$1&gt;=1+MAX($BK$3:BK837),1+MAX($BK$3:BK837),"")</f>
        <v/>
      </c>
      <c r="BL838" s="22" t="str">
        <f t="shared" si="412"/>
        <v/>
      </c>
      <c r="BM838" s="22" t="str">
        <f t="shared" si="412"/>
        <v/>
      </c>
      <c r="BN838" s="22" t="str">
        <f t="shared" si="412"/>
        <v/>
      </c>
      <c r="BO838" s="22" t="str">
        <f t="shared" si="412"/>
        <v/>
      </c>
      <c r="BP838" s="22" t="str">
        <f t="shared" si="412"/>
        <v/>
      </c>
      <c r="BQ838" s="22" t="str">
        <f t="shared" si="412"/>
        <v/>
      </c>
      <c r="BR838" s="22" t="str">
        <f t="shared" si="412"/>
        <v/>
      </c>
      <c r="BS838" s="22" t="str">
        <f t="shared" si="412"/>
        <v/>
      </c>
      <c r="BT838" s="22" t="str">
        <f t="shared" si="412"/>
        <v/>
      </c>
      <c r="BU838" s="22" t="str">
        <f t="shared" si="412"/>
        <v/>
      </c>
      <c r="BV838" s="22" t="str">
        <f t="shared" si="412"/>
        <v/>
      </c>
    </row>
    <row r="839" spans="2:74" ht="30" customHeight="1" x14ac:dyDescent="0.2">
      <c r="B839" s="75"/>
      <c r="C839" s="75"/>
      <c r="D839" s="77"/>
      <c r="E839" s="49"/>
      <c r="F839" s="49"/>
      <c r="G839" s="50"/>
      <c r="H839" s="51"/>
      <c r="I839" s="50"/>
      <c r="J839" s="53"/>
      <c r="K839" s="55" t="str">
        <f t="shared" si="391"/>
        <v/>
      </c>
      <c r="L839" s="50" t="str">
        <f t="shared" si="392"/>
        <v/>
      </c>
      <c r="M839" s="50" t="str">
        <f t="shared" si="393"/>
        <v/>
      </c>
      <c r="N839" s="72" t="str">
        <f t="shared" si="394"/>
        <v/>
      </c>
      <c r="O839" s="72" t="str">
        <f t="shared" si="395"/>
        <v/>
      </c>
      <c r="P839" s="51" t="str">
        <f t="shared" si="396"/>
        <v/>
      </c>
      <c r="Q839" s="21"/>
      <c r="R839" s="68" t="str">
        <f t="shared" si="397"/>
        <v/>
      </c>
      <c r="S839" s="51" t="str">
        <f t="shared" si="398"/>
        <v/>
      </c>
      <c r="T839" s="24"/>
      <c r="U839" s="7" t="str">
        <f t="shared" si="413"/>
        <v/>
      </c>
      <c r="V839" s="8" t="str">
        <f t="shared" si="399"/>
        <v/>
      </c>
      <c r="W839" s="21"/>
      <c r="X839" s="14" t="str">
        <f t="shared" si="414"/>
        <v/>
      </c>
      <c r="Y839" s="14" t="str">
        <f t="shared" si="400"/>
        <v/>
      </c>
      <c r="Z839" s="8" t="str">
        <f t="shared" si="401"/>
        <v/>
      </c>
      <c r="AA839" s="24"/>
      <c r="AB839" s="4" t="str">
        <f>IF(B839="","",COUNT(B$3:B839))</f>
        <v/>
      </c>
      <c r="AC839" s="4" t="str">
        <f>IF(C839="","",COUNT(C$3:C839))</f>
        <v/>
      </c>
      <c r="AD839" s="4" t="str">
        <f>IF(D839="","",COUNT(D$3:D839))</f>
        <v/>
      </c>
      <c r="AE839" s="22" t="str">
        <f>IF(E839="","",COUNTA($E$3:E839))</f>
        <v/>
      </c>
      <c r="AF839" s="60" t="str">
        <f>IF(B839="",IF(OR($C839&lt;&gt;"",$D839&lt;&gt;"",$E839&lt;&gt;"",$F839&lt;&gt;""),INDEX(AF$3:AF838,MATCH(MAX(AB$3:AB838),AB$3:AB838,0),0),""),B839)</f>
        <v/>
      </c>
      <c r="AG839" s="60" t="str">
        <f>IF(C839="",IF(OR($B839&lt;&gt;"",$D839&lt;&gt;"",$E839&lt;&gt;"",$F839&lt;&gt;""),INDEX(AG$3:AG838,MATCH(MAX(AC$3:AC838),AC$3:AC838,0),0),""),C839)</f>
        <v/>
      </c>
      <c r="AH839" s="60" t="str">
        <f>IF(D839="",IF(OR($B839&lt;&gt;"",$C839&lt;&gt;"",$E839&lt;&gt;"",$F839&lt;&gt;""),INDEX(AH$3:AH838,MATCH(MAX(AD$3:AD838),AD$3:AD838,0),0),""),D839)</f>
        <v/>
      </c>
      <c r="AI839" s="19" t="str">
        <f t="shared" si="402"/>
        <v/>
      </c>
      <c r="AJ839" s="22" t="str">
        <f>IF(AK839="","",$AK839&amp;"@"&amp;AL839&amp;IF(AL839="","","@"&amp;COUNTIF($AI$3:AI839,AL839)))</f>
        <v/>
      </c>
      <c r="AK839" s="45" t="str">
        <f t="shared" si="403"/>
        <v/>
      </c>
      <c r="AL839" s="5" t="str">
        <f>IF(AI839="",IF(AND(F839&lt;&gt;"",E839=""),INDEX($AI$3:AI838,MATCH(MAX($AE$3:AE838),$AE$3:AE838,0),0),""),AI839)</f>
        <v/>
      </c>
      <c r="AM839" s="22" t="str">
        <f>IF(入力!F839="","",IFERROR(INDEX(設定!$B$3:$B$100003,IFERROR(MATCH("*"&amp;$F839&amp;"*",設定!B$3:B$100003,0),MATCH("*"&amp;$F839&amp;"*",設定!C$3:C$100003,0)),0),入力!F839))&amp;""</f>
        <v/>
      </c>
      <c r="AN839" s="22" t="str">
        <f>IF(AM839="","",IFERROR(IF(入力!I839="",INDEX(設定!$D$3:$D$100003,MATCH("*"&amp;$AM839&amp;"*",設定!B$3:B$100003,0),0),I839),I839))&amp;""</f>
        <v/>
      </c>
      <c r="AO839" s="22" t="str">
        <f t="shared" si="404"/>
        <v/>
      </c>
      <c r="AP839" s="22" t="str">
        <f t="shared" si="405"/>
        <v/>
      </c>
      <c r="AQ839" s="22" t="str">
        <f>IF(AM839="","",IFERROR(IF(入力!H839="",INDEX(設定!$E$3:$X$100003,MATCH("*"&amp;$AM839&amp;"*",設定!B$3:B$100003,0),MATCH($AK839,設定!$E$1:$X$1,1)),H839),H839))</f>
        <v/>
      </c>
      <c r="AR839" s="23" t="str">
        <f t="shared" si="406"/>
        <v/>
      </c>
      <c r="AS839" s="23" t="str">
        <f>IF(AND(AR839&lt;&gt;"",COUNTIF($AJ$3:AJ839,AJ839)=1),SUMIF($AJ$3:$AR$100003,AJ839,$AR$3:$AR$100003),"")</f>
        <v/>
      </c>
      <c r="AT839" s="23" t="str">
        <f>IF(AND(COUNTIF($AK$3:AK839,AK839)=COUNTIF($AK$3:AK100839,AK839),AK839&lt;&gt;""),SUMIF($AK$3:AK839,AK839,$AR$3:AR839),"")</f>
        <v/>
      </c>
      <c r="AU839" s="125"/>
      <c r="AV839" s="22" t="str">
        <f>IF(COUNT(BA839:BF839)=6,MAX($AV$3:AV838)+1,"")</f>
        <v/>
      </c>
      <c r="AW839" s="22" t="str">
        <f>IF(AX839="","",RANK(AX839,$AX$3:$AX$100003,1)+COUNTIF($AX$3:AX839,AX839)-1)</f>
        <v/>
      </c>
      <c r="AX839" s="22" t="str">
        <f t="shared" si="415"/>
        <v/>
      </c>
      <c r="AY839" s="22" t="str">
        <f>IF(AL839="","",IF(COUNTIF($AL$3:AL839,AL839)=1,1+MAX($AY$3:AY838),INDEX($AY$3:AY838,MATCH(AL839,$AL$3:AL839,0),0)))</f>
        <v/>
      </c>
      <c r="AZ839" s="22" t="str">
        <f>IF(AM839="","",IF(COUNTIF($AM$3:AM839,AM839)=1,1+MAX($AZ$3:AZ838),INDEX($AZ$3:AZ838,MATCH(AM839,$AM$3:AM839,0),0)))</f>
        <v/>
      </c>
      <c r="BA839" s="79" t="str">
        <f t="shared" si="416"/>
        <v/>
      </c>
      <c r="BB839" s="79" t="str">
        <f t="shared" si="417"/>
        <v/>
      </c>
      <c r="BC839" s="22" t="str">
        <f>IF($AL839="","",IF(COUNTIF(AL839,"*"&amp;BC$1&amp;"*"),COUNTIF(AL$3:AL839,"*"&amp;BC$1&amp;"*"),""))</f>
        <v/>
      </c>
      <c r="BD839" s="22" t="str">
        <f>IF($AL839="","",IF(COUNTIF(AM839,"*"&amp;BD$1&amp;"*"),COUNTIF(AM$3:AM839,"*"&amp;BD$1&amp;"*"),""))</f>
        <v/>
      </c>
      <c r="BE839" s="22" t="str">
        <f>IF($AL839="","",IF(COUNTIF(AN839,"*"&amp;BE$1&amp;"*"),COUNTIF(AN$3:AN839,"*"&amp;BE$1&amp;"*"),""))</f>
        <v/>
      </c>
      <c r="BF839" s="22" t="str">
        <f>IF($AL839="","",IF(COUNTIF(AO839,"*"&amp;BF$1&amp;"*"),COUNTIF(AO$3:AO839,"*"&amp;BF$1&amp;"*"),""))</f>
        <v/>
      </c>
      <c r="BG839" s="83" t="str">
        <f t="shared" si="418"/>
        <v/>
      </c>
      <c r="BH839" s="22" t="str">
        <f t="shared" si="419"/>
        <v/>
      </c>
      <c r="BI839" s="22" t="str">
        <f t="shared" si="420"/>
        <v/>
      </c>
      <c r="BK839" s="22" t="str">
        <f>IF($BK$1&gt;=1+MAX($BK$3:BK838),1+MAX($BK$3:BK838),"")</f>
        <v/>
      </c>
      <c r="BL839" s="22" t="str">
        <f t="shared" si="412"/>
        <v/>
      </c>
      <c r="BM839" s="22" t="str">
        <f t="shared" si="412"/>
        <v/>
      </c>
      <c r="BN839" s="22" t="str">
        <f t="shared" si="412"/>
        <v/>
      </c>
      <c r="BO839" s="22" t="str">
        <f t="shared" si="412"/>
        <v/>
      </c>
      <c r="BP839" s="22" t="str">
        <f t="shared" si="412"/>
        <v/>
      </c>
      <c r="BQ839" s="22" t="str">
        <f t="shared" si="412"/>
        <v/>
      </c>
      <c r="BR839" s="22" t="str">
        <f t="shared" si="412"/>
        <v/>
      </c>
      <c r="BS839" s="22" t="str">
        <f t="shared" si="412"/>
        <v/>
      </c>
      <c r="BT839" s="22" t="str">
        <f t="shared" si="412"/>
        <v/>
      </c>
      <c r="BU839" s="22" t="str">
        <f t="shared" si="412"/>
        <v/>
      </c>
      <c r="BV839" s="22" t="str">
        <f t="shared" si="412"/>
        <v/>
      </c>
    </row>
    <row r="840" spans="2:74" ht="30" customHeight="1" x14ac:dyDescent="0.2">
      <c r="B840" s="75"/>
      <c r="C840" s="75"/>
      <c r="D840" s="77"/>
      <c r="E840" s="49"/>
      <c r="F840" s="49"/>
      <c r="G840" s="50"/>
      <c r="H840" s="51"/>
      <c r="I840" s="50"/>
      <c r="J840" s="53"/>
      <c r="K840" s="55" t="str">
        <f t="shared" ref="K840:K903" si="421">IF(AM840="","",AM840)</f>
        <v/>
      </c>
      <c r="L840" s="50" t="str">
        <f t="shared" ref="L840:L903" si="422">IF(AN840="","",AN840)</f>
        <v/>
      </c>
      <c r="M840" s="50" t="str">
        <f t="shared" ref="M840:M903" si="423">IF(AP840="","",AP840)</f>
        <v/>
      </c>
      <c r="N840" s="72" t="str">
        <f t="shared" ref="N840:N903" si="424">IF(OR(AQ840="",AQ840=0),"",AQ840)</f>
        <v/>
      </c>
      <c r="O840" s="72" t="str">
        <f t="shared" ref="O840:O903" si="425">IF(OR(AR840="",M840="",N840="",),"",AR840)</f>
        <v/>
      </c>
      <c r="P840" s="51" t="str">
        <f t="shared" ref="P840:P903" si="426">IF(AS840="","",AS840)</f>
        <v/>
      </c>
      <c r="Q840" s="21"/>
      <c r="R840" s="68" t="str">
        <f t="shared" ref="R840:R903" si="427">IF(S840="","",AK840)</f>
        <v/>
      </c>
      <c r="S840" s="51" t="str">
        <f t="shared" ref="S840:S903" si="428">IF(AT840="","",AT840)</f>
        <v/>
      </c>
      <c r="T840" s="24"/>
      <c r="U840" s="7" t="str">
        <f t="shared" si="413"/>
        <v/>
      </c>
      <c r="V840" s="8" t="str">
        <f t="shared" ref="V840:V903" si="429">IF(U840="","",SUMIF($AL$3:$AL$100003,U840,$AR$3:$AR$100003))</f>
        <v/>
      </c>
      <c r="W840" s="21"/>
      <c r="X840" s="14" t="str">
        <f t="shared" si="414"/>
        <v/>
      </c>
      <c r="Y840" s="14" t="str">
        <f t="shared" ref="Y840:Y903" si="430">IF($X840="","",SUMIF($AM$3:$AM$100003,X840,$AP$3:$AP$100003))</f>
        <v/>
      </c>
      <c r="Z840" s="8" t="str">
        <f t="shared" ref="Z840:Z903" si="431">IF($X840="","",SUMIF($AM$3:$AM$100003,X840,$AR$3:$AR$100003))</f>
        <v/>
      </c>
      <c r="AA840" s="24"/>
      <c r="AB840" s="4" t="str">
        <f>IF(B840="","",COUNT(B$3:B840))</f>
        <v/>
      </c>
      <c r="AC840" s="4" t="str">
        <f>IF(C840="","",COUNT(C$3:C840))</f>
        <v/>
      </c>
      <c r="AD840" s="4" t="str">
        <f>IF(D840="","",COUNT(D$3:D840))</f>
        <v/>
      </c>
      <c r="AE840" s="22" t="str">
        <f>IF(E840="","",COUNTA($E$3:E840))</f>
        <v/>
      </c>
      <c r="AF840" s="60" t="str">
        <f>IF(B840="",IF(OR($C840&lt;&gt;"",$D840&lt;&gt;"",$E840&lt;&gt;"",$F840&lt;&gt;""),INDEX(AF$3:AF839,MATCH(MAX(AB$3:AB839),AB$3:AB839,0),0),""),B840)</f>
        <v/>
      </c>
      <c r="AG840" s="60" t="str">
        <f>IF(C840="",IF(OR($B840&lt;&gt;"",$D840&lt;&gt;"",$E840&lt;&gt;"",$F840&lt;&gt;""),INDEX(AG$3:AG839,MATCH(MAX(AC$3:AC839),AC$3:AC839,0),0),""),C840)</f>
        <v/>
      </c>
      <c r="AH840" s="60" t="str">
        <f>IF(D840="",IF(OR($B840&lt;&gt;"",$C840&lt;&gt;"",$E840&lt;&gt;"",$F840&lt;&gt;""),INDEX(AH$3:AH839,MATCH(MAX(AD$3:AD839),AD$3:AD839,0),0),""),D840)</f>
        <v/>
      </c>
      <c r="AI840" s="19" t="str">
        <f t="shared" ref="AI840:AI903" si="432">IF(E840="","",E840)</f>
        <v/>
      </c>
      <c r="AJ840" s="22" t="str">
        <f>IF(AK840="","",$AK840&amp;"@"&amp;AL840&amp;IF(AL840="","","@"&amp;COUNTIF($AI$3:AI840,AL840)))</f>
        <v/>
      </c>
      <c r="AK840" s="45" t="str">
        <f t="shared" ref="AK840:AK903" si="433">IFERROR(IF(AH840="","",DATE(AF840,AG840,AH840)),"")</f>
        <v/>
      </c>
      <c r="AL840" s="5" t="str">
        <f>IF(AI840="",IF(AND(F840&lt;&gt;"",E840=""),INDEX($AI$3:AI839,MATCH(MAX($AE$3:AE839),$AE$3:AE839,0),0),""),AI840)</f>
        <v/>
      </c>
      <c r="AM840" s="22" t="str">
        <f>IF(入力!F840="","",IFERROR(INDEX(設定!$B$3:$B$100003,IFERROR(MATCH("*"&amp;$F840&amp;"*",設定!B$3:B$100003,0),MATCH("*"&amp;$F840&amp;"*",設定!C$3:C$100003,0)),0),入力!F840))&amp;""</f>
        <v/>
      </c>
      <c r="AN840" s="22" t="str">
        <f>IF(AM840="","",IFERROR(IF(入力!I840="",INDEX(設定!$D$3:$D$100003,MATCH("*"&amp;$AM840&amp;"*",設定!B$3:B$100003,0),0),I840),I840))&amp;""</f>
        <v/>
      </c>
      <c r="AO840" s="22" t="str">
        <f t="shared" ref="AO840:AO903" si="434">IF(J840="","",J840)</f>
        <v/>
      </c>
      <c r="AP840" s="22" t="str">
        <f t="shared" ref="AP840:AP903" si="435">IF(G840="","",G840)</f>
        <v/>
      </c>
      <c r="AQ840" s="22" t="str">
        <f>IF(AM840="","",IFERROR(IF(入力!H840="",INDEX(設定!$E$3:$X$100003,MATCH("*"&amp;$AM840&amp;"*",設定!B$3:B$100003,0),MATCH($AK840,設定!$E$1:$X$1,1)),H840),H840))</f>
        <v/>
      </c>
      <c r="AR840" s="23" t="str">
        <f t="shared" ref="AR840:AR903" si="436">IF(COUNT(AP840:AQ840)=2,AP840*AQ840,"")</f>
        <v/>
      </c>
      <c r="AS840" s="23" t="str">
        <f>IF(AND(AR840&lt;&gt;"",COUNTIF($AJ$3:AJ840,AJ840)=1),SUMIF($AJ$3:$AR$100003,AJ840,$AR$3:$AR$100003),"")</f>
        <v/>
      </c>
      <c r="AT840" s="23" t="str">
        <f>IF(AND(COUNTIF($AK$3:AK840,AK840)=COUNTIF($AK$3:AK100840,AK840),AK840&lt;&gt;""),SUMIF($AK$3:AK840,AK840,$AR$3:AR840),"")</f>
        <v/>
      </c>
      <c r="AU840" s="125"/>
      <c r="AV840" s="22" t="str">
        <f>IF(COUNT(BA840:BF840)=6,MAX($AV$3:AV839)+1,"")</f>
        <v/>
      </c>
      <c r="AW840" s="22" t="str">
        <f>IF(AX840="","",RANK(AX840,$AX$3:$AX$100003,1)+COUNTIF($AX$3:AX840,AX840)-1)</f>
        <v/>
      </c>
      <c r="AX840" s="22" t="str">
        <f t="shared" si="415"/>
        <v/>
      </c>
      <c r="AY840" s="22" t="str">
        <f>IF(AL840="","",IF(COUNTIF($AL$3:AL840,AL840)=1,1+MAX($AY$3:AY839),INDEX($AY$3:AY839,MATCH(AL840,$AL$3:AL840,0),0)))</f>
        <v/>
      </c>
      <c r="AZ840" s="22" t="str">
        <f>IF(AM840="","",IF(COUNTIF($AM$3:AM840,AM840)=1,1+MAX($AZ$3:AZ839),INDEX($AZ$3:AZ839,MATCH(AM840,$AM$3:AM840,0),0)))</f>
        <v/>
      </c>
      <c r="BA840" s="79" t="str">
        <f t="shared" si="416"/>
        <v/>
      </c>
      <c r="BB840" s="79" t="str">
        <f t="shared" si="417"/>
        <v/>
      </c>
      <c r="BC840" s="22" t="str">
        <f>IF($AL840="","",IF(COUNTIF(AL840,"*"&amp;BC$1&amp;"*"),COUNTIF(AL$3:AL840,"*"&amp;BC$1&amp;"*"),""))</f>
        <v/>
      </c>
      <c r="BD840" s="22" t="str">
        <f>IF($AL840="","",IF(COUNTIF(AM840,"*"&amp;BD$1&amp;"*"),COUNTIF(AM$3:AM840,"*"&amp;BD$1&amp;"*"),""))</f>
        <v/>
      </c>
      <c r="BE840" s="22" t="str">
        <f>IF($AL840="","",IF(COUNTIF(AN840,"*"&amp;BE$1&amp;"*"),COUNTIF(AN$3:AN840,"*"&amp;BE$1&amp;"*"),""))</f>
        <v/>
      </c>
      <c r="BF840" s="22" t="str">
        <f>IF($AL840="","",IF(COUNTIF(AO840,"*"&amp;BF$1&amp;"*"),COUNTIF(AO$3:AO840,"*"&amp;BF$1&amp;"*"),""))</f>
        <v/>
      </c>
      <c r="BG840" s="83" t="str">
        <f t="shared" si="418"/>
        <v/>
      </c>
      <c r="BH840" s="22" t="str">
        <f t="shared" si="419"/>
        <v/>
      </c>
      <c r="BI840" s="22" t="str">
        <f t="shared" si="420"/>
        <v/>
      </c>
      <c r="BK840" s="22" t="str">
        <f>IF($BK$1&gt;=1+MAX($BK$3:BK839),1+MAX($BK$3:BK839),"")</f>
        <v/>
      </c>
      <c r="BL840" s="22" t="str">
        <f t="shared" si="412"/>
        <v/>
      </c>
      <c r="BM840" s="22" t="str">
        <f t="shared" si="412"/>
        <v/>
      </c>
      <c r="BN840" s="22" t="str">
        <f t="shared" si="412"/>
        <v/>
      </c>
      <c r="BO840" s="22" t="str">
        <f t="shared" si="412"/>
        <v/>
      </c>
      <c r="BP840" s="22" t="str">
        <f t="shared" si="412"/>
        <v/>
      </c>
      <c r="BQ840" s="22" t="str">
        <f t="shared" si="412"/>
        <v/>
      </c>
      <c r="BR840" s="22" t="str">
        <f t="shared" si="412"/>
        <v/>
      </c>
      <c r="BS840" s="22" t="str">
        <f t="shared" si="412"/>
        <v/>
      </c>
      <c r="BT840" s="22" t="str">
        <f t="shared" si="412"/>
        <v/>
      </c>
      <c r="BU840" s="22" t="str">
        <f t="shared" si="412"/>
        <v/>
      </c>
      <c r="BV840" s="22" t="str">
        <f t="shared" si="412"/>
        <v/>
      </c>
    </row>
    <row r="841" spans="2:74" ht="30" customHeight="1" x14ac:dyDescent="0.2">
      <c r="B841" s="75"/>
      <c r="C841" s="75"/>
      <c r="D841" s="77"/>
      <c r="E841" s="49"/>
      <c r="F841" s="49"/>
      <c r="G841" s="50"/>
      <c r="H841" s="51"/>
      <c r="I841" s="50"/>
      <c r="J841" s="53"/>
      <c r="K841" s="55" t="str">
        <f t="shared" si="421"/>
        <v/>
      </c>
      <c r="L841" s="50" t="str">
        <f t="shared" si="422"/>
        <v/>
      </c>
      <c r="M841" s="50" t="str">
        <f t="shared" si="423"/>
        <v/>
      </c>
      <c r="N841" s="72" t="str">
        <f t="shared" si="424"/>
        <v/>
      </c>
      <c r="O841" s="72" t="str">
        <f t="shared" si="425"/>
        <v/>
      </c>
      <c r="P841" s="51" t="str">
        <f t="shared" si="426"/>
        <v/>
      </c>
      <c r="Q841" s="21"/>
      <c r="R841" s="68" t="str">
        <f t="shared" si="427"/>
        <v/>
      </c>
      <c r="S841" s="51" t="str">
        <f t="shared" si="428"/>
        <v/>
      </c>
      <c r="T841" s="24"/>
      <c r="U841" s="7" t="str">
        <f t="shared" si="413"/>
        <v/>
      </c>
      <c r="V841" s="8" t="str">
        <f t="shared" si="429"/>
        <v/>
      </c>
      <c r="W841" s="21"/>
      <c r="X841" s="14" t="str">
        <f t="shared" si="414"/>
        <v/>
      </c>
      <c r="Y841" s="14" t="str">
        <f t="shared" si="430"/>
        <v/>
      </c>
      <c r="Z841" s="8" t="str">
        <f t="shared" si="431"/>
        <v/>
      </c>
      <c r="AA841" s="24"/>
      <c r="AB841" s="4" t="str">
        <f>IF(B841="","",COUNT(B$3:B841))</f>
        <v/>
      </c>
      <c r="AC841" s="4" t="str">
        <f>IF(C841="","",COUNT(C$3:C841))</f>
        <v/>
      </c>
      <c r="AD841" s="4" t="str">
        <f>IF(D841="","",COUNT(D$3:D841))</f>
        <v/>
      </c>
      <c r="AE841" s="22" t="str">
        <f>IF(E841="","",COUNTA($E$3:E841))</f>
        <v/>
      </c>
      <c r="AF841" s="60" t="str">
        <f>IF(B841="",IF(OR($C841&lt;&gt;"",$D841&lt;&gt;"",$E841&lt;&gt;"",$F841&lt;&gt;""),INDEX(AF$3:AF840,MATCH(MAX(AB$3:AB840),AB$3:AB840,0),0),""),B841)</f>
        <v/>
      </c>
      <c r="AG841" s="60" t="str">
        <f>IF(C841="",IF(OR($B841&lt;&gt;"",$D841&lt;&gt;"",$E841&lt;&gt;"",$F841&lt;&gt;""),INDEX(AG$3:AG840,MATCH(MAX(AC$3:AC840),AC$3:AC840,0),0),""),C841)</f>
        <v/>
      </c>
      <c r="AH841" s="60" t="str">
        <f>IF(D841="",IF(OR($B841&lt;&gt;"",$C841&lt;&gt;"",$E841&lt;&gt;"",$F841&lt;&gt;""),INDEX(AH$3:AH840,MATCH(MAX(AD$3:AD840),AD$3:AD840,0),0),""),D841)</f>
        <v/>
      </c>
      <c r="AI841" s="19" t="str">
        <f t="shared" si="432"/>
        <v/>
      </c>
      <c r="AJ841" s="22" t="str">
        <f>IF(AK841="","",$AK841&amp;"@"&amp;AL841&amp;IF(AL841="","","@"&amp;COUNTIF($AI$3:AI841,AL841)))</f>
        <v/>
      </c>
      <c r="AK841" s="45" t="str">
        <f t="shared" si="433"/>
        <v/>
      </c>
      <c r="AL841" s="5" t="str">
        <f>IF(AI841="",IF(AND(F841&lt;&gt;"",E841=""),INDEX($AI$3:AI840,MATCH(MAX($AE$3:AE840),$AE$3:AE840,0),0),""),AI841)</f>
        <v/>
      </c>
      <c r="AM841" s="22" t="str">
        <f>IF(入力!F841="","",IFERROR(INDEX(設定!$B$3:$B$100003,IFERROR(MATCH("*"&amp;$F841&amp;"*",設定!B$3:B$100003,0),MATCH("*"&amp;$F841&amp;"*",設定!C$3:C$100003,0)),0),入力!F841))&amp;""</f>
        <v/>
      </c>
      <c r="AN841" s="22" t="str">
        <f>IF(AM841="","",IFERROR(IF(入力!I841="",INDEX(設定!$D$3:$D$100003,MATCH("*"&amp;$AM841&amp;"*",設定!B$3:B$100003,0),0),I841),I841))&amp;""</f>
        <v/>
      </c>
      <c r="AO841" s="22" t="str">
        <f t="shared" si="434"/>
        <v/>
      </c>
      <c r="AP841" s="22" t="str">
        <f t="shared" si="435"/>
        <v/>
      </c>
      <c r="AQ841" s="22" t="str">
        <f>IF(AM841="","",IFERROR(IF(入力!H841="",INDEX(設定!$E$3:$X$100003,MATCH("*"&amp;$AM841&amp;"*",設定!B$3:B$100003,0),MATCH($AK841,設定!$E$1:$X$1,1)),H841),H841))</f>
        <v/>
      </c>
      <c r="AR841" s="23" t="str">
        <f t="shared" si="436"/>
        <v/>
      </c>
      <c r="AS841" s="23" t="str">
        <f>IF(AND(AR841&lt;&gt;"",COUNTIF($AJ$3:AJ841,AJ841)=1),SUMIF($AJ$3:$AR$100003,AJ841,$AR$3:$AR$100003),"")</f>
        <v/>
      </c>
      <c r="AT841" s="23" t="str">
        <f>IF(AND(COUNTIF($AK$3:AK841,AK841)=COUNTIF($AK$3:AK100841,AK841),AK841&lt;&gt;""),SUMIF($AK$3:AK841,AK841,$AR$3:AR841),"")</f>
        <v/>
      </c>
      <c r="AU841" s="125"/>
      <c r="AV841" s="22" t="str">
        <f>IF(COUNT(BA841:BF841)=6,MAX($AV$3:AV840)+1,"")</f>
        <v/>
      </c>
      <c r="AW841" s="22" t="str">
        <f>IF(AX841="","",RANK(AX841,$AX$3:$AX$100003,1)+COUNTIF($AX$3:AX841,AX841)-1)</f>
        <v/>
      </c>
      <c r="AX841" s="22" t="str">
        <f t="shared" si="415"/>
        <v/>
      </c>
      <c r="AY841" s="22" t="str">
        <f>IF(AL841="","",IF(COUNTIF($AL$3:AL841,AL841)=1,1+MAX($AY$3:AY840),INDEX($AY$3:AY840,MATCH(AL841,$AL$3:AL841,0),0)))</f>
        <v/>
      </c>
      <c r="AZ841" s="22" t="str">
        <f>IF(AM841="","",IF(COUNTIF($AM$3:AM841,AM841)=1,1+MAX($AZ$3:AZ840),INDEX($AZ$3:AZ840,MATCH(AM841,$AM$3:AM841,0),0)))</f>
        <v/>
      </c>
      <c r="BA841" s="79" t="str">
        <f t="shared" si="416"/>
        <v/>
      </c>
      <c r="BB841" s="79" t="str">
        <f t="shared" si="417"/>
        <v/>
      </c>
      <c r="BC841" s="22" t="str">
        <f>IF($AL841="","",IF(COUNTIF(AL841,"*"&amp;BC$1&amp;"*"),COUNTIF(AL$3:AL841,"*"&amp;BC$1&amp;"*"),""))</f>
        <v/>
      </c>
      <c r="BD841" s="22" t="str">
        <f>IF($AL841="","",IF(COUNTIF(AM841,"*"&amp;BD$1&amp;"*"),COUNTIF(AM$3:AM841,"*"&amp;BD$1&amp;"*"),""))</f>
        <v/>
      </c>
      <c r="BE841" s="22" t="str">
        <f>IF($AL841="","",IF(COUNTIF(AN841,"*"&amp;BE$1&amp;"*"),COUNTIF(AN$3:AN841,"*"&amp;BE$1&amp;"*"),""))</f>
        <v/>
      </c>
      <c r="BF841" s="22" t="str">
        <f>IF($AL841="","",IF(COUNTIF(AO841,"*"&amp;BF$1&amp;"*"),COUNTIF(AO$3:AO841,"*"&amp;BF$1&amp;"*"),""))</f>
        <v/>
      </c>
      <c r="BG841" s="83" t="str">
        <f t="shared" si="418"/>
        <v/>
      </c>
      <c r="BH841" s="22" t="str">
        <f t="shared" si="419"/>
        <v/>
      </c>
      <c r="BI841" s="22" t="str">
        <f t="shared" si="420"/>
        <v/>
      </c>
      <c r="BK841" s="22" t="str">
        <f>IF($BK$1&gt;=1+MAX($BK$3:BK840),1+MAX($BK$3:BK840),"")</f>
        <v/>
      </c>
      <c r="BL841" s="22" t="str">
        <f t="shared" si="412"/>
        <v/>
      </c>
      <c r="BM841" s="22" t="str">
        <f t="shared" si="412"/>
        <v/>
      </c>
      <c r="BN841" s="22" t="str">
        <f t="shared" si="412"/>
        <v/>
      </c>
      <c r="BO841" s="22" t="str">
        <f t="shared" si="412"/>
        <v/>
      </c>
      <c r="BP841" s="22" t="str">
        <f t="shared" si="412"/>
        <v/>
      </c>
      <c r="BQ841" s="22" t="str">
        <f t="shared" si="412"/>
        <v/>
      </c>
      <c r="BR841" s="22" t="str">
        <f t="shared" si="412"/>
        <v/>
      </c>
      <c r="BS841" s="22" t="str">
        <f t="shared" si="412"/>
        <v/>
      </c>
      <c r="BT841" s="22" t="str">
        <f t="shared" si="412"/>
        <v/>
      </c>
      <c r="BU841" s="22" t="str">
        <f t="shared" si="412"/>
        <v/>
      </c>
      <c r="BV841" s="22" t="str">
        <f t="shared" si="412"/>
        <v/>
      </c>
    </row>
    <row r="842" spans="2:74" ht="30" customHeight="1" x14ac:dyDescent="0.2">
      <c r="B842" s="75"/>
      <c r="C842" s="75"/>
      <c r="D842" s="77"/>
      <c r="E842" s="49"/>
      <c r="F842" s="49"/>
      <c r="G842" s="50"/>
      <c r="H842" s="51"/>
      <c r="I842" s="50"/>
      <c r="J842" s="53"/>
      <c r="K842" s="55" t="str">
        <f t="shared" si="421"/>
        <v/>
      </c>
      <c r="L842" s="50" t="str">
        <f t="shared" si="422"/>
        <v/>
      </c>
      <c r="M842" s="50" t="str">
        <f t="shared" si="423"/>
        <v/>
      </c>
      <c r="N842" s="72" t="str">
        <f t="shared" si="424"/>
        <v/>
      </c>
      <c r="O842" s="72" t="str">
        <f t="shared" si="425"/>
        <v/>
      </c>
      <c r="P842" s="51" t="str">
        <f t="shared" si="426"/>
        <v/>
      </c>
      <c r="Q842" s="21"/>
      <c r="R842" s="68" t="str">
        <f t="shared" si="427"/>
        <v/>
      </c>
      <c r="S842" s="51" t="str">
        <f t="shared" si="428"/>
        <v/>
      </c>
      <c r="T842" s="24"/>
      <c r="U842" s="7" t="str">
        <f t="shared" si="413"/>
        <v/>
      </c>
      <c r="V842" s="8" t="str">
        <f t="shared" si="429"/>
        <v/>
      </c>
      <c r="W842" s="21"/>
      <c r="X842" s="14" t="str">
        <f t="shared" si="414"/>
        <v/>
      </c>
      <c r="Y842" s="14" t="str">
        <f t="shared" si="430"/>
        <v/>
      </c>
      <c r="Z842" s="8" t="str">
        <f t="shared" si="431"/>
        <v/>
      </c>
      <c r="AA842" s="24"/>
      <c r="AB842" s="4" t="str">
        <f>IF(B842="","",COUNT(B$3:B842))</f>
        <v/>
      </c>
      <c r="AC842" s="4" t="str">
        <f>IF(C842="","",COUNT(C$3:C842))</f>
        <v/>
      </c>
      <c r="AD842" s="4" t="str">
        <f>IF(D842="","",COUNT(D$3:D842))</f>
        <v/>
      </c>
      <c r="AE842" s="22" t="str">
        <f>IF(E842="","",COUNTA($E$3:E842))</f>
        <v/>
      </c>
      <c r="AF842" s="60" t="str">
        <f>IF(B842="",IF(OR($C842&lt;&gt;"",$D842&lt;&gt;"",$E842&lt;&gt;"",$F842&lt;&gt;""),INDEX(AF$3:AF841,MATCH(MAX(AB$3:AB841),AB$3:AB841,0),0),""),B842)</f>
        <v/>
      </c>
      <c r="AG842" s="60" t="str">
        <f>IF(C842="",IF(OR($B842&lt;&gt;"",$D842&lt;&gt;"",$E842&lt;&gt;"",$F842&lt;&gt;""),INDEX(AG$3:AG841,MATCH(MAX(AC$3:AC841),AC$3:AC841,0),0),""),C842)</f>
        <v/>
      </c>
      <c r="AH842" s="60" t="str">
        <f>IF(D842="",IF(OR($B842&lt;&gt;"",$C842&lt;&gt;"",$E842&lt;&gt;"",$F842&lt;&gt;""),INDEX(AH$3:AH841,MATCH(MAX(AD$3:AD841),AD$3:AD841,0),0),""),D842)</f>
        <v/>
      </c>
      <c r="AI842" s="19" t="str">
        <f t="shared" si="432"/>
        <v/>
      </c>
      <c r="AJ842" s="22" t="str">
        <f>IF(AK842="","",$AK842&amp;"@"&amp;AL842&amp;IF(AL842="","","@"&amp;COUNTIF($AI$3:AI842,AL842)))</f>
        <v/>
      </c>
      <c r="AK842" s="45" t="str">
        <f t="shared" si="433"/>
        <v/>
      </c>
      <c r="AL842" s="5" t="str">
        <f>IF(AI842="",IF(AND(F842&lt;&gt;"",E842=""),INDEX($AI$3:AI841,MATCH(MAX($AE$3:AE841),$AE$3:AE841,0),0),""),AI842)</f>
        <v/>
      </c>
      <c r="AM842" s="22" t="str">
        <f>IF(入力!F842="","",IFERROR(INDEX(設定!$B$3:$B$100003,IFERROR(MATCH("*"&amp;$F842&amp;"*",設定!B$3:B$100003,0),MATCH("*"&amp;$F842&amp;"*",設定!C$3:C$100003,0)),0),入力!F842))&amp;""</f>
        <v/>
      </c>
      <c r="AN842" s="22" t="str">
        <f>IF(AM842="","",IFERROR(IF(入力!I842="",INDEX(設定!$D$3:$D$100003,MATCH("*"&amp;$AM842&amp;"*",設定!B$3:B$100003,0),0),I842),I842))&amp;""</f>
        <v/>
      </c>
      <c r="AO842" s="22" t="str">
        <f t="shared" si="434"/>
        <v/>
      </c>
      <c r="AP842" s="22" t="str">
        <f t="shared" si="435"/>
        <v/>
      </c>
      <c r="AQ842" s="22" t="str">
        <f>IF(AM842="","",IFERROR(IF(入力!H842="",INDEX(設定!$E$3:$X$100003,MATCH("*"&amp;$AM842&amp;"*",設定!B$3:B$100003,0),MATCH($AK842,設定!$E$1:$X$1,1)),H842),H842))</f>
        <v/>
      </c>
      <c r="AR842" s="23" t="str">
        <f t="shared" si="436"/>
        <v/>
      </c>
      <c r="AS842" s="23" t="str">
        <f>IF(AND(AR842&lt;&gt;"",COUNTIF($AJ$3:AJ842,AJ842)=1),SUMIF($AJ$3:$AR$100003,AJ842,$AR$3:$AR$100003),"")</f>
        <v/>
      </c>
      <c r="AT842" s="23" t="str">
        <f>IF(AND(COUNTIF($AK$3:AK842,AK842)=COUNTIF($AK$3:AK100842,AK842),AK842&lt;&gt;""),SUMIF($AK$3:AK842,AK842,$AR$3:AR842),"")</f>
        <v/>
      </c>
      <c r="AU842" s="125"/>
      <c r="AV842" s="22" t="str">
        <f>IF(COUNT(BA842:BF842)=6,MAX($AV$3:AV841)+1,"")</f>
        <v/>
      </c>
      <c r="AW842" s="22" t="str">
        <f>IF(AX842="","",RANK(AX842,$AX$3:$AX$100003,1)+COUNTIF($AX$3:AX842,AX842)-1)</f>
        <v/>
      </c>
      <c r="AX842" s="22" t="str">
        <f t="shared" si="415"/>
        <v/>
      </c>
      <c r="AY842" s="22" t="str">
        <f>IF(AL842="","",IF(COUNTIF($AL$3:AL842,AL842)=1,1+MAX($AY$3:AY841),INDEX($AY$3:AY841,MATCH(AL842,$AL$3:AL842,0),0)))</f>
        <v/>
      </c>
      <c r="AZ842" s="22" t="str">
        <f>IF(AM842="","",IF(COUNTIF($AM$3:AM842,AM842)=1,1+MAX($AZ$3:AZ841),INDEX($AZ$3:AZ841,MATCH(AM842,$AM$3:AM842,0),0)))</f>
        <v/>
      </c>
      <c r="BA842" s="79" t="str">
        <f t="shared" si="416"/>
        <v/>
      </c>
      <c r="BB842" s="79" t="str">
        <f t="shared" si="417"/>
        <v/>
      </c>
      <c r="BC842" s="22" t="str">
        <f>IF($AL842="","",IF(COUNTIF(AL842,"*"&amp;BC$1&amp;"*"),COUNTIF(AL$3:AL842,"*"&amp;BC$1&amp;"*"),""))</f>
        <v/>
      </c>
      <c r="BD842" s="22" t="str">
        <f>IF($AL842="","",IF(COUNTIF(AM842,"*"&amp;BD$1&amp;"*"),COUNTIF(AM$3:AM842,"*"&amp;BD$1&amp;"*"),""))</f>
        <v/>
      </c>
      <c r="BE842" s="22" t="str">
        <f>IF($AL842="","",IF(COUNTIF(AN842,"*"&amp;BE$1&amp;"*"),COUNTIF(AN$3:AN842,"*"&amp;BE$1&amp;"*"),""))</f>
        <v/>
      </c>
      <c r="BF842" s="22" t="str">
        <f>IF($AL842="","",IF(COUNTIF(AO842,"*"&amp;BF$1&amp;"*"),COUNTIF(AO$3:AO842,"*"&amp;BF$1&amp;"*"),""))</f>
        <v/>
      </c>
      <c r="BG842" s="83" t="str">
        <f t="shared" si="418"/>
        <v/>
      </c>
      <c r="BH842" s="22" t="str">
        <f t="shared" si="419"/>
        <v/>
      </c>
      <c r="BI842" s="22" t="str">
        <f t="shared" si="420"/>
        <v/>
      </c>
      <c r="BK842" s="22" t="str">
        <f>IF($BK$1&gt;=1+MAX($BK$3:BK841),1+MAX($BK$3:BK841),"")</f>
        <v/>
      </c>
      <c r="BL842" s="22" t="str">
        <f t="shared" si="412"/>
        <v/>
      </c>
      <c r="BM842" s="22" t="str">
        <f t="shared" si="412"/>
        <v/>
      </c>
      <c r="BN842" s="22" t="str">
        <f t="shared" si="412"/>
        <v/>
      </c>
      <c r="BO842" s="22" t="str">
        <f t="shared" si="412"/>
        <v/>
      </c>
      <c r="BP842" s="22" t="str">
        <f t="shared" si="412"/>
        <v/>
      </c>
      <c r="BQ842" s="22" t="str">
        <f t="shared" si="412"/>
        <v/>
      </c>
      <c r="BR842" s="22" t="str">
        <f t="shared" si="412"/>
        <v/>
      </c>
      <c r="BS842" s="22" t="str">
        <f t="shared" si="412"/>
        <v/>
      </c>
      <c r="BT842" s="22" t="str">
        <f t="shared" si="412"/>
        <v/>
      </c>
      <c r="BU842" s="22" t="str">
        <f t="shared" si="412"/>
        <v/>
      </c>
      <c r="BV842" s="22" t="str">
        <f t="shared" si="412"/>
        <v/>
      </c>
    </row>
    <row r="843" spans="2:74" ht="30" customHeight="1" x14ac:dyDescent="0.2">
      <c r="B843" s="75"/>
      <c r="C843" s="75"/>
      <c r="D843" s="77"/>
      <c r="E843" s="49"/>
      <c r="F843" s="49"/>
      <c r="G843" s="50"/>
      <c r="H843" s="51"/>
      <c r="I843" s="50"/>
      <c r="J843" s="53"/>
      <c r="K843" s="55" t="str">
        <f t="shared" si="421"/>
        <v/>
      </c>
      <c r="L843" s="50" t="str">
        <f t="shared" si="422"/>
        <v/>
      </c>
      <c r="M843" s="50" t="str">
        <f t="shared" si="423"/>
        <v/>
      </c>
      <c r="N843" s="72" t="str">
        <f t="shared" si="424"/>
        <v/>
      </c>
      <c r="O843" s="72" t="str">
        <f t="shared" si="425"/>
        <v/>
      </c>
      <c r="P843" s="51" t="str">
        <f t="shared" si="426"/>
        <v/>
      </c>
      <c r="Q843" s="21"/>
      <c r="R843" s="68" t="str">
        <f t="shared" si="427"/>
        <v/>
      </c>
      <c r="S843" s="51" t="str">
        <f t="shared" si="428"/>
        <v/>
      </c>
      <c r="T843" s="24"/>
      <c r="U843" s="7" t="str">
        <f t="shared" si="413"/>
        <v/>
      </c>
      <c r="V843" s="8" t="str">
        <f t="shared" si="429"/>
        <v/>
      </c>
      <c r="W843" s="21"/>
      <c r="X843" s="14" t="str">
        <f t="shared" si="414"/>
        <v/>
      </c>
      <c r="Y843" s="14" t="str">
        <f t="shared" si="430"/>
        <v/>
      </c>
      <c r="Z843" s="8" t="str">
        <f t="shared" si="431"/>
        <v/>
      </c>
      <c r="AA843" s="24"/>
      <c r="AB843" s="4" t="str">
        <f>IF(B843="","",COUNT(B$3:B843))</f>
        <v/>
      </c>
      <c r="AC843" s="4" t="str">
        <f>IF(C843="","",COUNT(C$3:C843))</f>
        <v/>
      </c>
      <c r="AD843" s="4" t="str">
        <f>IF(D843="","",COUNT(D$3:D843))</f>
        <v/>
      </c>
      <c r="AE843" s="22" t="str">
        <f>IF(E843="","",COUNTA($E$3:E843))</f>
        <v/>
      </c>
      <c r="AF843" s="60" t="str">
        <f>IF(B843="",IF(OR($C843&lt;&gt;"",$D843&lt;&gt;"",$E843&lt;&gt;"",$F843&lt;&gt;""),INDEX(AF$3:AF842,MATCH(MAX(AB$3:AB842),AB$3:AB842,0),0),""),B843)</f>
        <v/>
      </c>
      <c r="AG843" s="60" t="str">
        <f>IF(C843="",IF(OR($B843&lt;&gt;"",$D843&lt;&gt;"",$E843&lt;&gt;"",$F843&lt;&gt;""),INDEX(AG$3:AG842,MATCH(MAX(AC$3:AC842),AC$3:AC842,0),0),""),C843)</f>
        <v/>
      </c>
      <c r="AH843" s="60" t="str">
        <f>IF(D843="",IF(OR($B843&lt;&gt;"",$C843&lt;&gt;"",$E843&lt;&gt;"",$F843&lt;&gt;""),INDEX(AH$3:AH842,MATCH(MAX(AD$3:AD842),AD$3:AD842,0),0),""),D843)</f>
        <v/>
      </c>
      <c r="AI843" s="19" t="str">
        <f t="shared" si="432"/>
        <v/>
      </c>
      <c r="AJ843" s="22" t="str">
        <f>IF(AK843="","",$AK843&amp;"@"&amp;AL843&amp;IF(AL843="","","@"&amp;COUNTIF($AI$3:AI843,AL843)))</f>
        <v/>
      </c>
      <c r="AK843" s="45" t="str">
        <f t="shared" si="433"/>
        <v/>
      </c>
      <c r="AL843" s="5" t="str">
        <f>IF(AI843="",IF(AND(F843&lt;&gt;"",E843=""),INDEX($AI$3:AI842,MATCH(MAX($AE$3:AE842),$AE$3:AE842,0),0),""),AI843)</f>
        <v/>
      </c>
      <c r="AM843" s="22" t="str">
        <f>IF(入力!F843="","",IFERROR(INDEX(設定!$B$3:$B$100003,IFERROR(MATCH("*"&amp;$F843&amp;"*",設定!B$3:B$100003,0),MATCH("*"&amp;$F843&amp;"*",設定!C$3:C$100003,0)),0),入力!F843))&amp;""</f>
        <v/>
      </c>
      <c r="AN843" s="22" t="str">
        <f>IF(AM843="","",IFERROR(IF(入力!I843="",INDEX(設定!$D$3:$D$100003,MATCH("*"&amp;$AM843&amp;"*",設定!B$3:B$100003,0),0),I843),I843))&amp;""</f>
        <v/>
      </c>
      <c r="AO843" s="22" t="str">
        <f t="shared" si="434"/>
        <v/>
      </c>
      <c r="AP843" s="22" t="str">
        <f t="shared" si="435"/>
        <v/>
      </c>
      <c r="AQ843" s="22" t="str">
        <f>IF(AM843="","",IFERROR(IF(入力!H843="",INDEX(設定!$E$3:$X$100003,MATCH("*"&amp;$AM843&amp;"*",設定!B$3:B$100003,0),MATCH($AK843,設定!$E$1:$X$1,1)),H843),H843))</f>
        <v/>
      </c>
      <c r="AR843" s="23" t="str">
        <f t="shared" si="436"/>
        <v/>
      </c>
      <c r="AS843" s="23" t="str">
        <f>IF(AND(AR843&lt;&gt;"",COUNTIF($AJ$3:AJ843,AJ843)=1),SUMIF($AJ$3:$AR$100003,AJ843,$AR$3:$AR$100003),"")</f>
        <v/>
      </c>
      <c r="AT843" s="23" t="str">
        <f>IF(AND(COUNTIF($AK$3:AK843,AK843)=COUNTIF($AK$3:AK100843,AK843),AK843&lt;&gt;""),SUMIF($AK$3:AK843,AK843,$AR$3:AR843),"")</f>
        <v/>
      </c>
      <c r="AU843" s="125"/>
      <c r="AV843" s="22" t="str">
        <f>IF(COUNT(BA843:BF843)=6,MAX($AV$3:AV842)+1,"")</f>
        <v/>
      </c>
      <c r="AW843" s="22" t="str">
        <f>IF(AX843="","",RANK(AX843,$AX$3:$AX$100003,1)+COUNTIF($AX$3:AX843,AX843)-1)</f>
        <v/>
      </c>
      <c r="AX843" s="22" t="str">
        <f t="shared" si="415"/>
        <v/>
      </c>
      <c r="AY843" s="22" t="str">
        <f>IF(AL843="","",IF(COUNTIF($AL$3:AL843,AL843)=1,1+MAX($AY$3:AY842),INDEX($AY$3:AY842,MATCH(AL843,$AL$3:AL843,0),0)))</f>
        <v/>
      </c>
      <c r="AZ843" s="22" t="str">
        <f>IF(AM843="","",IF(COUNTIF($AM$3:AM843,AM843)=1,1+MAX($AZ$3:AZ842),INDEX($AZ$3:AZ842,MATCH(AM843,$AM$3:AM843,0),0)))</f>
        <v/>
      </c>
      <c r="BA843" s="79" t="str">
        <f t="shared" si="416"/>
        <v/>
      </c>
      <c r="BB843" s="79" t="str">
        <f t="shared" si="417"/>
        <v/>
      </c>
      <c r="BC843" s="22" t="str">
        <f>IF($AL843="","",IF(COUNTIF(AL843,"*"&amp;BC$1&amp;"*"),COUNTIF(AL$3:AL843,"*"&amp;BC$1&amp;"*"),""))</f>
        <v/>
      </c>
      <c r="BD843" s="22" t="str">
        <f>IF($AL843="","",IF(COUNTIF(AM843,"*"&amp;BD$1&amp;"*"),COUNTIF(AM$3:AM843,"*"&amp;BD$1&amp;"*"),""))</f>
        <v/>
      </c>
      <c r="BE843" s="22" t="str">
        <f>IF($AL843="","",IF(COUNTIF(AN843,"*"&amp;BE$1&amp;"*"),COUNTIF(AN$3:AN843,"*"&amp;BE$1&amp;"*"),""))</f>
        <v/>
      </c>
      <c r="BF843" s="22" t="str">
        <f>IF($AL843="","",IF(COUNTIF(AO843,"*"&amp;BF$1&amp;"*"),COUNTIF(AO$3:AO843,"*"&amp;BF$1&amp;"*"),""))</f>
        <v/>
      </c>
      <c r="BG843" s="83" t="str">
        <f t="shared" si="418"/>
        <v/>
      </c>
      <c r="BH843" s="22" t="str">
        <f t="shared" si="419"/>
        <v/>
      </c>
      <c r="BI843" s="22" t="str">
        <f t="shared" si="420"/>
        <v/>
      </c>
      <c r="BK843" s="22" t="str">
        <f>IF($BK$1&gt;=1+MAX($BK$3:BK842),1+MAX($BK$3:BK842),"")</f>
        <v/>
      </c>
      <c r="BL843" s="22" t="str">
        <f t="shared" ref="BL843:BV852" si="437">IFERROR(IF($BK843="","",INDEX($AF$3:$AR$100003,MATCH($BK843,INDEX($AV$3:$AW$100003,0,MATCH($BL$1,$AV$2:$AW$2,0)),0),MATCH(BL$2,$AF$2:$AR$2,0))),"")</f>
        <v/>
      </c>
      <c r="BM843" s="22" t="str">
        <f t="shared" si="437"/>
        <v/>
      </c>
      <c r="BN843" s="22" t="str">
        <f t="shared" si="437"/>
        <v/>
      </c>
      <c r="BO843" s="22" t="str">
        <f t="shared" si="437"/>
        <v/>
      </c>
      <c r="BP843" s="22" t="str">
        <f t="shared" si="437"/>
        <v/>
      </c>
      <c r="BQ843" s="22" t="str">
        <f t="shared" si="437"/>
        <v/>
      </c>
      <c r="BR843" s="22" t="str">
        <f t="shared" si="437"/>
        <v/>
      </c>
      <c r="BS843" s="22" t="str">
        <f t="shared" si="437"/>
        <v/>
      </c>
      <c r="BT843" s="22" t="str">
        <f t="shared" si="437"/>
        <v/>
      </c>
      <c r="BU843" s="22" t="str">
        <f t="shared" si="437"/>
        <v/>
      </c>
      <c r="BV843" s="22" t="str">
        <f t="shared" si="437"/>
        <v/>
      </c>
    </row>
    <row r="844" spans="2:74" ht="30" customHeight="1" x14ac:dyDescent="0.2">
      <c r="B844" s="75"/>
      <c r="C844" s="75"/>
      <c r="D844" s="77"/>
      <c r="E844" s="49"/>
      <c r="F844" s="49"/>
      <c r="G844" s="50"/>
      <c r="H844" s="51"/>
      <c r="I844" s="50"/>
      <c r="J844" s="53"/>
      <c r="K844" s="55" t="str">
        <f t="shared" si="421"/>
        <v/>
      </c>
      <c r="L844" s="50" t="str">
        <f t="shared" si="422"/>
        <v/>
      </c>
      <c r="M844" s="50" t="str">
        <f t="shared" si="423"/>
        <v/>
      </c>
      <c r="N844" s="72" t="str">
        <f t="shared" si="424"/>
        <v/>
      </c>
      <c r="O844" s="72" t="str">
        <f t="shared" si="425"/>
        <v/>
      </c>
      <c r="P844" s="51" t="str">
        <f t="shared" si="426"/>
        <v/>
      </c>
      <c r="Q844" s="21"/>
      <c r="R844" s="68" t="str">
        <f t="shared" si="427"/>
        <v/>
      </c>
      <c r="S844" s="51" t="str">
        <f t="shared" si="428"/>
        <v/>
      </c>
      <c r="T844" s="24"/>
      <c r="U844" s="7" t="str">
        <f t="shared" si="413"/>
        <v/>
      </c>
      <c r="V844" s="8" t="str">
        <f t="shared" si="429"/>
        <v/>
      </c>
      <c r="W844" s="21"/>
      <c r="X844" s="14" t="str">
        <f t="shared" si="414"/>
        <v/>
      </c>
      <c r="Y844" s="14" t="str">
        <f t="shared" si="430"/>
        <v/>
      </c>
      <c r="Z844" s="8" t="str">
        <f t="shared" si="431"/>
        <v/>
      </c>
      <c r="AA844" s="24"/>
      <c r="AB844" s="4" t="str">
        <f>IF(B844="","",COUNT(B$3:B844))</f>
        <v/>
      </c>
      <c r="AC844" s="4" t="str">
        <f>IF(C844="","",COUNT(C$3:C844))</f>
        <v/>
      </c>
      <c r="AD844" s="4" t="str">
        <f>IF(D844="","",COUNT(D$3:D844))</f>
        <v/>
      </c>
      <c r="AE844" s="22" t="str">
        <f>IF(E844="","",COUNTA($E$3:E844))</f>
        <v/>
      </c>
      <c r="AF844" s="60" t="str">
        <f>IF(B844="",IF(OR($C844&lt;&gt;"",$D844&lt;&gt;"",$E844&lt;&gt;"",$F844&lt;&gt;""),INDEX(AF$3:AF843,MATCH(MAX(AB$3:AB843),AB$3:AB843,0),0),""),B844)</f>
        <v/>
      </c>
      <c r="AG844" s="60" t="str">
        <f>IF(C844="",IF(OR($B844&lt;&gt;"",$D844&lt;&gt;"",$E844&lt;&gt;"",$F844&lt;&gt;""),INDEX(AG$3:AG843,MATCH(MAX(AC$3:AC843),AC$3:AC843,0),0),""),C844)</f>
        <v/>
      </c>
      <c r="AH844" s="60" t="str">
        <f>IF(D844="",IF(OR($B844&lt;&gt;"",$C844&lt;&gt;"",$E844&lt;&gt;"",$F844&lt;&gt;""),INDEX(AH$3:AH843,MATCH(MAX(AD$3:AD843),AD$3:AD843,0),0),""),D844)</f>
        <v/>
      </c>
      <c r="AI844" s="19" t="str">
        <f t="shared" si="432"/>
        <v/>
      </c>
      <c r="AJ844" s="22" t="str">
        <f>IF(AK844="","",$AK844&amp;"@"&amp;AL844&amp;IF(AL844="","","@"&amp;COUNTIF($AI$3:AI844,AL844)))</f>
        <v/>
      </c>
      <c r="AK844" s="45" t="str">
        <f t="shared" si="433"/>
        <v/>
      </c>
      <c r="AL844" s="5" t="str">
        <f>IF(AI844="",IF(AND(F844&lt;&gt;"",E844=""),INDEX($AI$3:AI843,MATCH(MAX($AE$3:AE843),$AE$3:AE843,0),0),""),AI844)</f>
        <v/>
      </c>
      <c r="AM844" s="22" t="str">
        <f>IF(入力!F844="","",IFERROR(INDEX(設定!$B$3:$B$100003,IFERROR(MATCH("*"&amp;$F844&amp;"*",設定!B$3:B$100003,0),MATCH("*"&amp;$F844&amp;"*",設定!C$3:C$100003,0)),0),入力!F844))&amp;""</f>
        <v/>
      </c>
      <c r="AN844" s="22" t="str">
        <f>IF(AM844="","",IFERROR(IF(入力!I844="",INDEX(設定!$D$3:$D$100003,MATCH("*"&amp;$AM844&amp;"*",設定!B$3:B$100003,0),0),I844),I844))&amp;""</f>
        <v/>
      </c>
      <c r="AO844" s="22" t="str">
        <f t="shared" si="434"/>
        <v/>
      </c>
      <c r="AP844" s="22" t="str">
        <f t="shared" si="435"/>
        <v/>
      </c>
      <c r="AQ844" s="22" t="str">
        <f>IF(AM844="","",IFERROR(IF(入力!H844="",INDEX(設定!$E$3:$X$100003,MATCH("*"&amp;$AM844&amp;"*",設定!B$3:B$100003,0),MATCH($AK844,設定!$E$1:$X$1,1)),H844),H844))</f>
        <v/>
      </c>
      <c r="AR844" s="23" t="str">
        <f t="shared" si="436"/>
        <v/>
      </c>
      <c r="AS844" s="23" t="str">
        <f>IF(AND(AR844&lt;&gt;"",COUNTIF($AJ$3:AJ844,AJ844)=1),SUMIF($AJ$3:$AR$100003,AJ844,$AR$3:$AR$100003),"")</f>
        <v/>
      </c>
      <c r="AT844" s="23" t="str">
        <f>IF(AND(COUNTIF($AK$3:AK844,AK844)=COUNTIF($AK$3:AK100844,AK844),AK844&lt;&gt;""),SUMIF($AK$3:AK844,AK844,$AR$3:AR844),"")</f>
        <v/>
      </c>
      <c r="AU844" s="125"/>
      <c r="AV844" s="22" t="str">
        <f>IF(COUNT(BA844:BF844)=6,MAX($AV$3:AV843)+1,"")</f>
        <v/>
      </c>
      <c r="AW844" s="22" t="str">
        <f>IF(AX844="","",RANK(AX844,$AX$3:$AX$100003,1)+COUNTIF($AX$3:AX844,AX844)-1)</f>
        <v/>
      </c>
      <c r="AX844" s="22" t="str">
        <f t="shared" si="415"/>
        <v/>
      </c>
      <c r="AY844" s="22" t="str">
        <f>IF(AL844="","",IF(COUNTIF($AL$3:AL844,AL844)=1,1+MAX($AY$3:AY843),INDEX($AY$3:AY843,MATCH(AL844,$AL$3:AL844,0),0)))</f>
        <v/>
      </c>
      <c r="AZ844" s="22" t="str">
        <f>IF(AM844="","",IF(COUNTIF($AM$3:AM844,AM844)=1,1+MAX($AZ$3:AZ843),INDEX($AZ$3:AZ843,MATCH(AM844,$AM$3:AM844,0),0)))</f>
        <v/>
      </c>
      <c r="BA844" s="79" t="str">
        <f t="shared" si="416"/>
        <v/>
      </c>
      <c r="BB844" s="79" t="str">
        <f t="shared" si="417"/>
        <v/>
      </c>
      <c r="BC844" s="22" t="str">
        <f>IF($AL844="","",IF(COUNTIF(AL844,"*"&amp;BC$1&amp;"*"),COUNTIF(AL$3:AL844,"*"&amp;BC$1&amp;"*"),""))</f>
        <v/>
      </c>
      <c r="BD844" s="22" t="str">
        <f>IF($AL844="","",IF(COUNTIF(AM844,"*"&amp;BD$1&amp;"*"),COUNTIF(AM$3:AM844,"*"&amp;BD$1&amp;"*"),""))</f>
        <v/>
      </c>
      <c r="BE844" s="22" t="str">
        <f>IF($AL844="","",IF(COUNTIF(AN844,"*"&amp;BE$1&amp;"*"),COUNTIF(AN$3:AN844,"*"&amp;BE$1&amp;"*"),""))</f>
        <v/>
      </c>
      <c r="BF844" s="22" t="str">
        <f>IF($AL844="","",IF(COUNTIF(AO844,"*"&amp;BF$1&amp;"*"),COUNTIF(AO$3:AO844,"*"&amp;BF$1&amp;"*"),""))</f>
        <v/>
      </c>
      <c r="BG844" s="83" t="str">
        <f t="shared" si="418"/>
        <v/>
      </c>
      <c r="BH844" s="22" t="str">
        <f t="shared" si="419"/>
        <v/>
      </c>
      <c r="BI844" s="22" t="str">
        <f t="shared" si="420"/>
        <v/>
      </c>
      <c r="BK844" s="22" t="str">
        <f>IF($BK$1&gt;=1+MAX($BK$3:BK843),1+MAX($BK$3:BK843),"")</f>
        <v/>
      </c>
      <c r="BL844" s="22" t="str">
        <f t="shared" si="437"/>
        <v/>
      </c>
      <c r="BM844" s="22" t="str">
        <f t="shared" si="437"/>
        <v/>
      </c>
      <c r="BN844" s="22" t="str">
        <f t="shared" si="437"/>
        <v/>
      </c>
      <c r="BO844" s="22" t="str">
        <f t="shared" si="437"/>
        <v/>
      </c>
      <c r="BP844" s="22" t="str">
        <f t="shared" si="437"/>
        <v/>
      </c>
      <c r="BQ844" s="22" t="str">
        <f t="shared" si="437"/>
        <v/>
      </c>
      <c r="BR844" s="22" t="str">
        <f t="shared" si="437"/>
        <v/>
      </c>
      <c r="BS844" s="22" t="str">
        <f t="shared" si="437"/>
        <v/>
      </c>
      <c r="BT844" s="22" t="str">
        <f t="shared" si="437"/>
        <v/>
      </c>
      <c r="BU844" s="22" t="str">
        <f t="shared" si="437"/>
        <v/>
      </c>
      <c r="BV844" s="22" t="str">
        <f t="shared" si="437"/>
        <v/>
      </c>
    </row>
    <row r="845" spans="2:74" ht="30" customHeight="1" x14ac:dyDescent="0.2">
      <c r="B845" s="75"/>
      <c r="C845" s="75"/>
      <c r="D845" s="77"/>
      <c r="E845" s="49"/>
      <c r="F845" s="49"/>
      <c r="G845" s="50"/>
      <c r="H845" s="51"/>
      <c r="I845" s="50"/>
      <c r="J845" s="53"/>
      <c r="K845" s="55" t="str">
        <f t="shared" si="421"/>
        <v/>
      </c>
      <c r="L845" s="50" t="str">
        <f t="shared" si="422"/>
        <v/>
      </c>
      <c r="M845" s="50" t="str">
        <f t="shared" si="423"/>
        <v/>
      </c>
      <c r="N845" s="72" t="str">
        <f t="shared" si="424"/>
        <v/>
      </c>
      <c r="O845" s="72" t="str">
        <f t="shared" si="425"/>
        <v/>
      </c>
      <c r="P845" s="51" t="str">
        <f t="shared" si="426"/>
        <v/>
      </c>
      <c r="Q845" s="21"/>
      <c r="R845" s="68" t="str">
        <f t="shared" si="427"/>
        <v/>
      </c>
      <c r="S845" s="51" t="str">
        <f t="shared" si="428"/>
        <v/>
      </c>
      <c r="T845" s="24"/>
      <c r="U845" s="7" t="str">
        <f t="shared" si="413"/>
        <v/>
      </c>
      <c r="V845" s="8" t="str">
        <f t="shared" si="429"/>
        <v/>
      </c>
      <c r="W845" s="21"/>
      <c r="X845" s="14" t="str">
        <f t="shared" si="414"/>
        <v/>
      </c>
      <c r="Y845" s="14" t="str">
        <f t="shared" si="430"/>
        <v/>
      </c>
      <c r="Z845" s="8" t="str">
        <f t="shared" si="431"/>
        <v/>
      </c>
      <c r="AA845" s="24"/>
      <c r="AB845" s="4" t="str">
        <f>IF(B845="","",COUNT(B$3:B845))</f>
        <v/>
      </c>
      <c r="AC845" s="4" t="str">
        <f>IF(C845="","",COUNT(C$3:C845))</f>
        <v/>
      </c>
      <c r="AD845" s="4" t="str">
        <f>IF(D845="","",COUNT(D$3:D845))</f>
        <v/>
      </c>
      <c r="AE845" s="22" t="str">
        <f>IF(E845="","",COUNTA($E$3:E845))</f>
        <v/>
      </c>
      <c r="AF845" s="60" t="str">
        <f>IF(B845="",IF(OR($C845&lt;&gt;"",$D845&lt;&gt;"",$E845&lt;&gt;"",$F845&lt;&gt;""),INDEX(AF$3:AF844,MATCH(MAX(AB$3:AB844),AB$3:AB844,0),0),""),B845)</f>
        <v/>
      </c>
      <c r="AG845" s="60" t="str">
        <f>IF(C845="",IF(OR($B845&lt;&gt;"",$D845&lt;&gt;"",$E845&lt;&gt;"",$F845&lt;&gt;""),INDEX(AG$3:AG844,MATCH(MAX(AC$3:AC844),AC$3:AC844,0),0),""),C845)</f>
        <v/>
      </c>
      <c r="AH845" s="60" t="str">
        <f>IF(D845="",IF(OR($B845&lt;&gt;"",$C845&lt;&gt;"",$E845&lt;&gt;"",$F845&lt;&gt;""),INDEX(AH$3:AH844,MATCH(MAX(AD$3:AD844),AD$3:AD844,0),0),""),D845)</f>
        <v/>
      </c>
      <c r="AI845" s="19" t="str">
        <f t="shared" si="432"/>
        <v/>
      </c>
      <c r="AJ845" s="22" t="str">
        <f>IF(AK845="","",$AK845&amp;"@"&amp;AL845&amp;IF(AL845="","","@"&amp;COUNTIF($AI$3:AI845,AL845)))</f>
        <v/>
      </c>
      <c r="AK845" s="45" t="str">
        <f t="shared" si="433"/>
        <v/>
      </c>
      <c r="AL845" s="5" t="str">
        <f>IF(AI845="",IF(AND(F845&lt;&gt;"",E845=""),INDEX($AI$3:AI844,MATCH(MAX($AE$3:AE844),$AE$3:AE844,0),0),""),AI845)</f>
        <v/>
      </c>
      <c r="AM845" s="22" t="str">
        <f>IF(入力!F845="","",IFERROR(INDEX(設定!$B$3:$B$100003,IFERROR(MATCH("*"&amp;$F845&amp;"*",設定!B$3:B$100003,0),MATCH("*"&amp;$F845&amp;"*",設定!C$3:C$100003,0)),0),入力!F845))&amp;""</f>
        <v/>
      </c>
      <c r="AN845" s="22" t="str">
        <f>IF(AM845="","",IFERROR(IF(入力!I845="",INDEX(設定!$D$3:$D$100003,MATCH("*"&amp;$AM845&amp;"*",設定!B$3:B$100003,0),0),I845),I845))&amp;""</f>
        <v/>
      </c>
      <c r="AO845" s="22" t="str">
        <f t="shared" si="434"/>
        <v/>
      </c>
      <c r="AP845" s="22" t="str">
        <f t="shared" si="435"/>
        <v/>
      </c>
      <c r="AQ845" s="22" t="str">
        <f>IF(AM845="","",IFERROR(IF(入力!H845="",INDEX(設定!$E$3:$X$100003,MATCH("*"&amp;$AM845&amp;"*",設定!B$3:B$100003,0),MATCH($AK845,設定!$E$1:$X$1,1)),H845),H845))</f>
        <v/>
      </c>
      <c r="AR845" s="23" t="str">
        <f t="shared" si="436"/>
        <v/>
      </c>
      <c r="AS845" s="23" t="str">
        <f>IF(AND(AR845&lt;&gt;"",COUNTIF($AJ$3:AJ845,AJ845)=1),SUMIF($AJ$3:$AR$100003,AJ845,$AR$3:$AR$100003),"")</f>
        <v/>
      </c>
      <c r="AT845" s="23" t="str">
        <f>IF(AND(COUNTIF($AK$3:AK845,AK845)=COUNTIF($AK$3:AK100845,AK845),AK845&lt;&gt;""),SUMIF($AK$3:AK845,AK845,$AR$3:AR845),"")</f>
        <v/>
      </c>
      <c r="AU845" s="125"/>
      <c r="AV845" s="22" t="str">
        <f>IF(COUNT(BA845:BF845)=6,MAX($AV$3:AV844)+1,"")</f>
        <v/>
      </c>
      <c r="AW845" s="22" t="str">
        <f>IF(AX845="","",RANK(AX845,$AX$3:$AX$100003,1)+COUNTIF($AX$3:AX845,AX845)-1)</f>
        <v/>
      </c>
      <c r="AX845" s="22" t="str">
        <f t="shared" si="415"/>
        <v/>
      </c>
      <c r="AY845" s="22" t="str">
        <f>IF(AL845="","",IF(COUNTIF($AL$3:AL845,AL845)=1,1+MAX($AY$3:AY844),INDEX($AY$3:AY844,MATCH(AL845,$AL$3:AL845,0),0)))</f>
        <v/>
      </c>
      <c r="AZ845" s="22" t="str">
        <f>IF(AM845="","",IF(COUNTIF($AM$3:AM845,AM845)=1,1+MAX($AZ$3:AZ844),INDEX($AZ$3:AZ844,MATCH(AM845,$AM$3:AM845,0),0)))</f>
        <v/>
      </c>
      <c r="BA845" s="79" t="str">
        <f t="shared" si="416"/>
        <v/>
      </c>
      <c r="BB845" s="79" t="str">
        <f t="shared" si="417"/>
        <v/>
      </c>
      <c r="BC845" s="22" t="str">
        <f>IF($AL845="","",IF(COUNTIF(AL845,"*"&amp;BC$1&amp;"*"),COUNTIF(AL$3:AL845,"*"&amp;BC$1&amp;"*"),""))</f>
        <v/>
      </c>
      <c r="BD845" s="22" t="str">
        <f>IF($AL845="","",IF(COUNTIF(AM845,"*"&amp;BD$1&amp;"*"),COUNTIF(AM$3:AM845,"*"&amp;BD$1&amp;"*"),""))</f>
        <v/>
      </c>
      <c r="BE845" s="22" t="str">
        <f>IF($AL845="","",IF(COUNTIF(AN845,"*"&amp;BE$1&amp;"*"),COUNTIF(AN$3:AN845,"*"&amp;BE$1&amp;"*"),""))</f>
        <v/>
      </c>
      <c r="BF845" s="22" t="str">
        <f>IF($AL845="","",IF(COUNTIF(AO845,"*"&amp;BF$1&amp;"*"),COUNTIF(AO$3:AO845,"*"&amp;BF$1&amp;"*"),""))</f>
        <v/>
      </c>
      <c r="BG845" s="83" t="str">
        <f t="shared" si="418"/>
        <v/>
      </c>
      <c r="BH845" s="22" t="str">
        <f t="shared" si="419"/>
        <v/>
      </c>
      <c r="BI845" s="22" t="str">
        <f t="shared" si="420"/>
        <v/>
      </c>
      <c r="BK845" s="22" t="str">
        <f>IF($BK$1&gt;=1+MAX($BK$3:BK844),1+MAX($BK$3:BK844),"")</f>
        <v/>
      </c>
      <c r="BL845" s="22" t="str">
        <f t="shared" si="437"/>
        <v/>
      </c>
      <c r="BM845" s="22" t="str">
        <f t="shared" si="437"/>
        <v/>
      </c>
      <c r="BN845" s="22" t="str">
        <f t="shared" si="437"/>
        <v/>
      </c>
      <c r="BO845" s="22" t="str">
        <f t="shared" si="437"/>
        <v/>
      </c>
      <c r="BP845" s="22" t="str">
        <f t="shared" si="437"/>
        <v/>
      </c>
      <c r="BQ845" s="22" t="str">
        <f t="shared" si="437"/>
        <v/>
      </c>
      <c r="BR845" s="22" t="str">
        <f t="shared" si="437"/>
        <v/>
      </c>
      <c r="BS845" s="22" t="str">
        <f t="shared" si="437"/>
        <v/>
      </c>
      <c r="BT845" s="22" t="str">
        <f t="shared" si="437"/>
        <v/>
      </c>
      <c r="BU845" s="22" t="str">
        <f t="shared" si="437"/>
        <v/>
      </c>
      <c r="BV845" s="22" t="str">
        <f t="shared" si="437"/>
        <v/>
      </c>
    </row>
    <row r="846" spans="2:74" ht="30" customHeight="1" x14ac:dyDescent="0.2">
      <c r="B846" s="75"/>
      <c r="C846" s="75"/>
      <c r="D846" s="77"/>
      <c r="E846" s="49"/>
      <c r="F846" s="49"/>
      <c r="G846" s="50"/>
      <c r="H846" s="51"/>
      <c r="I846" s="50"/>
      <c r="J846" s="53"/>
      <c r="K846" s="55" t="str">
        <f t="shared" si="421"/>
        <v/>
      </c>
      <c r="L846" s="50" t="str">
        <f t="shared" si="422"/>
        <v/>
      </c>
      <c r="M846" s="50" t="str">
        <f t="shared" si="423"/>
        <v/>
      </c>
      <c r="N846" s="72" t="str">
        <f t="shared" si="424"/>
        <v/>
      </c>
      <c r="O846" s="72" t="str">
        <f t="shared" si="425"/>
        <v/>
      </c>
      <c r="P846" s="51" t="str">
        <f t="shared" si="426"/>
        <v/>
      </c>
      <c r="Q846" s="21"/>
      <c r="R846" s="68" t="str">
        <f t="shared" si="427"/>
        <v/>
      </c>
      <c r="S846" s="51" t="str">
        <f t="shared" si="428"/>
        <v/>
      </c>
      <c r="T846" s="24"/>
      <c r="U846" s="7" t="str">
        <f t="shared" si="413"/>
        <v/>
      </c>
      <c r="V846" s="8" t="str">
        <f t="shared" si="429"/>
        <v/>
      </c>
      <c r="W846" s="21"/>
      <c r="X846" s="14" t="str">
        <f t="shared" si="414"/>
        <v/>
      </c>
      <c r="Y846" s="14" t="str">
        <f t="shared" si="430"/>
        <v/>
      </c>
      <c r="Z846" s="8" t="str">
        <f t="shared" si="431"/>
        <v/>
      </c>
      <c r="AA846" s="24"/>
      <c r="AB846" s="4" t="str">
        <f>IF(B846="","",COUNT(B$3:B846))</f>
        <v/>
      </c>
      <c r="AC846" s="4" t="str">
        <f>IF(C846="","",COUNT(C$3:C846))</f>
        <v/>
      </c>
      <c r="AD846" s="4" t="str">
        <f>IF(D846="","",COUNT(D$3:D846))</f>
        <v/>
      </c>
      <c r="AE846" s="22" t="str">
        <f>IF(E846="","",COUNTA($E$3:E846))</f>
        <v/>
      </c>
      <c r="AF846" s="60" t="str">
        <f>IF(B846="",IF(OR($C846&lt;&gt;"",$D846&lt;&gt;"",$E846&lt;&gt;"",$F846&lt;&gt;""),INDEX(AF$3:AF845,MATCH(MAX(AB$3:AB845),AB$3:AB845,0),0),""),B846)</f>
        <v/>
      </c>
      <c r="AG846" s="60" t="str">
        <f>IF(C846="",IF(OR($B846&lt;&gt;"",$D846&lt;&gt;"",$E846&lt;&gt;"",$F846&lt;&gt;""),INDEX(AG$3:AG845,MATCH(MAX(AC$3:AC845),AC$3:AC845,0),0),""),C846)</f>
        <v/>
      </c>
      <c r="AH846" s="60" t="str">
        <f>IF(D846="",IF(OR($B846&lt;&gt;"",$C846&lt;&gt;"",$E846&lt;&gt;"",$F846&lt;&gt;""),INDEX(AH$3:AH845,MATCH(MAX(AD$3:AD845),AD$3:AD845,0),0),""),D846)</f>
        <v/>
      </c>
      <c r="AI846" s="19" t="str">
        <f t="shared" si="432"/>
        <v/>
      </c>
      <c r="AJ846" s="22" t="str">
        <f>IF(AK846="","",$AK846&amp;"@"&amp;AL846&amp;IF(AL846="","","@"&amp;COUNTIF($AI$3:AI846,AL846)))</f>
        <v/>
      </c>
      <c r="AK846" s="45" t="str">
        <f t="shared" si="433"/>
        <v/>
      </c>
      <c r="AL846" s="5" t="str">
        <f>IF(AI846="",IF(AND(F846&lt;&gt;"",E846=""),INDEX($AI$3:AI845,MATCH(MAX($AE$3:AE845),$AE$3:AE845,0),0),""),AI846)</f>
        <v/>
      </c>
      <c r="AM846" s="22" t="str">
        <f>IF(入力!F846="","",IFERROR(INDEX(設定!$B$3:$B$100003,IFERROR(MATCH("*"&amp;$F846&amp;"*",設定!B$3:B$100003,0),MATCH("*"&amp;$F846&amp;"*",設定!C$3:C$100003,0)),0),入力!F846))&amp;""</f>
        <v/>
      </c>
      <c r="AN846" s="22" t="str">
        <f>IF(AM846="","",IFERROR(IF(入力!I846="",INDEX(設定!$D$3:$D$100003,MATCH("*"&amp;$AM846&amp;"*",設定!B$3:B$100003,0),0),I846),I846))&amp;""</f>
        <v/>
      </c>
      <c r="AO846" s="22" t="str">
        <f t="shared" si="434"/>
        <v/>
      </c>
      <c r="AP846" s="22" t="str">
        <f t="shared" si="435"/>
        <v/>
      </c>
      <c r="AQ846" s="22" t="str">
        <f>IF(AM846="","",IFERROR(IF(入力!H846="",INDEX(設定!$E$3:$X$100003,MATCH("*"&amp;$AM846&amp;"*",設定!B$3:B$100003,0),MATCH($AK846,設定!$E$1:$X$1,1)),H846),H846))</f>
        <v/>
      </c>
      <c r="AR846" s="23" t="str">
        <f t="shared" si="436"/>
        <v/>
      </c>
      <c r="AS846" s="23" t="str">
        <f>IF(AND(AR846&lt;&gt;"",COUNTIF($AJ$3:AJ846,AJ846)=1),SUMIF($AJ$3:$AR$100003,AJ846,$AR$3:$AR$100003),"")</f>
        <v/>
      </c>
      <c r="AT846" s="23" t="str">
        <f>IF(AND(COUNTIF($AK$3:AK846,AK846)=COUNTIF($AK$3:AK100846,AK846),AK846&lt;&gt;""),SUMIF($AK$3:AK846,AK846,$AR$3:AR846),"")</f>
        <v/>
      </c>
      <c r="AU846" s="125"/>
      <c r="AV846" s="22" t="str">
        <f>IF(COUNT(BA846:BF846)=6,MAX($AV$3:AV845)+1,"")</f>
        <v/>
      </c>
      <c r="AW846" s="22" t="str">
        <f>IF(AX846="","",RANK(AX846,$AX$3:$AX$100003,1)+COUNTIF($AX$3:AX846,AX846)-1)</f>
        <v/>
      </c>
      <c r="AX846" s="22" t="str">
        <f t="shared" si="415"/>
        <v/>
      </c>
      <c r="AY846" s="22" t="str">
        <f>IF(AL846="","",IF(COUNTIF($AL$3:AL846,AL846)=1,1+MAX($AY$3:AY845),INDEX($AY$3:AY845,MATCH(AL846,$AL$3:AL846,0),0)))</f>
        <v/>
      </c>
      <c r="AZ846" s="22" t="str">
        <f>IF(AM846="","",IF(COUNTIF($AM$3:AM846,AM846)=1,1+MAX($AZ$3:AZ845),INDEX($AZ$3:AZ845,MATCH(AM846,$AM$3:AM846,0),0)))</f>
        <v/>
      </c>
      <c r="BA846" s="79" t="str">
        <f t="shared" si="416"/>
        <v/>
      </c>
      <c r="BB846" s="79" t="str">
        <f t="shared" si="417"/>
        <v/>
      </c>
      <c r="BC846" s="22" t="str">
        <f>IF($AL846="","",IF(COUNTIF(AL846,"*"&amp;BC$1&amp;"*"),COUNTIF(AL$3:AL846,"*"&amp;BC$1&amp;"*"),""))</f>
        <v/>
      </c>
      <c r="BD846" s="22" t="str">
        <f>IF($AL846="","",IF(COUNTIF(AM846,"*"&amp;BD$1&amp;"*"),COUNTIF(AM$3:AM846,"*"&amp;BD$1&amp;"*"),""))</f>
        <v/>
      </c>
      <c r="BE846" s="22" t="str">
        <f>IF($AL846="","",IF(COUNTIF(AN846,"*"&amp;BE$1&amp;"*"),COUNTIF(AN$3:AN846,"*"&amp;BE$1&amp;"*"),""))</f>
        <v/>
      </c>
      <c r="BF846" s="22" t="str">
        <f>IF($AL846="","",IF(COUNTIF(AO846,"*"&amp;BF$1&amp;"*"),COUNTIF(AO$3:AO846,"*"&amp;BF$1&amp;"*"),""))</f>
        <v/>
      </c>
      <c r="BG846" s="83" t="str">
        <f t="shared" si="418"/>
        <v/>
      </c>
      <c r="BH846" s="22" t="str">
        <f t="shared" si="419"/>
        <v/>
      </c>
      <c r="BI846" s="22" t="str">
        <f t="shared" si="420"/>
        <v/>
      </c>
      <c r="BK846" s="22" t="str">
        <f>IF($BK$1&gt;=1+MAX($BK$3:BK845),1+MAX($BK$3:BK845),"")</f>
        <v/>
      </c>
      <c r="BL846" s="22" t="str">
        <f t="shared" si="437"/>
        <v/>
      </c>
      <c r="BM846" s="22" t="str">
        <f t="shared" si="437"/>
        <v/>
      </c>
      <c r="BN846" s="22" t="str">
        <f t="shared" si="437"/>
        <v/>
      </c>
      <c r="BO846" s="22" t="str">
        <f t="shared" si="437"/>
        <v/>
      </c>
      <c r="BP846" s="22" t="str">
        <f t="shared" si="437"/>
        <v/>
      </c>
      <c r="BQ846" s="22" t="str">
        <f t="shared" si="437"/>
        <v/>
      </c>
      <c r="BR846" s="22" t="str">
        <f t="shared" si="437"/>
        <v/>
      </c>
      <c r="BS846" s="22" t="str">
        <f t="shared" si="437"/>
        <v/>
      </c>
      <c r="BT846" s="22" t="str">
        <f t="shared" si="437"/>
        <v/>
      </c>
      <c r="BU846" s="22" t="str">
        <f t="shared" si="437"/>
        <v/>
      </c>
      <c r="BV846" s="22" t="str">
        <f t="shared" si="437"/>
        <v/>
      </c>
    </row>
    <row r="847" spans="2:74" ht="30" customHeight="1" x14ac:dyDescent="0.2">
      <c r="B847" s="75"/>
      <c r="C847" s="75"/>
      <c r="D847" s="77"/>
      <c r="E847" s="49"/>
      <c r="F847" s="49"/>
      <c r="G847" s="50"/>
      <c r="H847" s="51"/>
      <c r="I847" s="50"/>
      <c r="J847" s="53"/>
      <c r="K847" s="55" t="str">
        <f t="shared" si="421"/>
        <v/>
      </c>
      <c r="L847" s="50" t="str">
        <f t="shared" si="422"/>
        <v/>
      </c>
      <c r="M847" s="50" t="str">
        <f t="shared" si="423"/>
        <v/>
      </c>
      <c r="N847" s="72" t="str">
        <f t="shared" si="424"/>
        <v/>
      </c>
      <c r="O847" s="72" t="str">
        <f t="shared" si="425"/>
        <v/>
      </c>
      <c r="P847" s="51" t="str">
        <f t="shared" si="426"/>
        <v/>
      </c>
      <c r="Q847" s="21"/>
      <c r="R847" s="68" t="str">
        <f t="shared" si="427"/>
        <v/>
      </c>
      <c r="S847" s="51" t="str">
        <f t="shared" si="428"/>
        <v/>
      </c>
      <c r="T847" s="24"/>
      <c r="U847" s="7" t="str">
        <f t="shared" si="413"/>
        <v/>
      </c>
      <c r="V847" s="8" t="str">
        <f t="shared" si="429"/>
        <v/>
      </c>
      <c r="W847" s="21"/>
      <c r="X847" s="14" t="str">
        <f t="shared" si="414"/>
        <v/>
      </c>
      <c r="Y847" s="14" t="str">
        <f t="shared" si="430"/>
        <v/>
      </c>
      <c r="Z847" s="8" t="str">
        <f t="shared" si="431"/>
        <v/>
      </c>
      <c r="AA847" s="24"/>
      <c r="AB847" s="4" t="str">
        <f>IF(B847="","",COUNT(B$3:B847))</f>
        <v/>
      </c>
      <c r="AC847" s="4" t="str">
        <f>IF(C847="","",COUNT(C$3:C847))</f>
        <v/>
      </c>
      <c r="AD847" s="4" t="str">
        <f>IF(D847="","",COUNT(D$3:D847))</f>
        <v/>
      </c>
      <c r="AE847" s="22" t="str">
        <f>IF(E847="","",COUNTA($E$3:E847))</f>
        <v/>
      </c>
      <c r="AF847" s="60" t="str">
        <f>IF(B847="",IF(OR($C847&lt;&gt;"",$D847&lt;&gt;"",$E847&lt;&gt;"",$F847&lt;&gt;""),INDEX(AF$3:AF846,MATCH(MAX(AB$3:AB846),AB$3:AB846,0),0),""),B847)</f>
        <v/>
      </c>
      <c r="AG847" s="60" t="str">
        <f>IF(C847="",IF(OR($B847&lt;&gt;"",$D847&lt;&gt;"",$E847&lt;&gt;"",$F847&lt;&gt;""),INDEX(AG$3:AG846,MATCH(MAX(AC$3:AC846),AC$3:AC846,0),0),""),C847)</f>
        <v/>
      </c>
      <c r="AH847" s="60" t="str">
        <f>IF(D847="",IF(OR($B847&lt;&gt;"",$C847&lt;&gt;"",$E847&lt;&gt;"",$F847&lt;&gt;""),INDEX(AH$3:AH846,MATCH(MAX(AD$3:AD846),AD$3:AD846,0),0),""),D847)</f>
        <v/>
      </c>
      <c r="AI847" s="19" t="str">
        <f t="shared" si="432"/>
        <v/>
      </c>
      <c r="AJ847" s="22" t="str">
        <f>IF(AK847="","",$AK847&amp;"@"&amp;AL847&amp;IF(AL847="","","@"&amp;COUNTIF($AI$3:AI847,AL847)))</f>
        <v/>
      </c>
      <c r="AK847" s="45" t="str">
        <f t="shared" si="433"/>
        <v/>
      </c>
      <c r="AL847" s="5" t="str">
        <f>IF(AI847="",IF(AND(F847&lt;&gt;"",E847=""),INDEX($AI$3:AI846,MATCH(MAX($AE$3:AE846),$AE$3:AE846,0),0),""),AI847)</f>
        <v/>
      </c>
      <c r="AM847" s="22" t="str">
        <f>IF(入力!F847="","",IFERROR(INDEX(設定!$B$3:$B$100003,IFERROR(MATCH("*"&amp;$F847&amp;"*",設定!B$3:B$100003,0),MATCH("*"&amp;$F847&amp;"*",設定!C$3:C$100003,0)),0),入力!F847))&amp;""</f>
        <v/>
      </c>
      <c r="AN847" s="22" t="str">
        <f>IF(AM847="","",IFERROR(IF(入力!I847="",INDEX(設定!$D$3:$D$100003,MATCH("*"&amp;$AM847&amp;"*",設定!B$3:B$100003,0),0),I847),I847))&amp;""</f>
        <v/>
      </c>
      <c r="AO847" s="22" t="str">
        <f t="shared" si="434"/>
        <v/>
      </c>
      <c r="AP847" s="22" t="str">
        <f t="shared" si="435"/>
        <v/>
      </c>
      <c r="AQ847" s="22" t="str">
        <f>IF(AM847="","",IFERROR(IF(入力!H847="",INDEX(設定!$E$3:$X$100003,MATCH("*"&amp;$AM847&amp;"*",設定!B$3:B$100003,0),MATCH($AK847,設定!$E$1:$X$1,1)),H847),H847))</f>
        <v/>
      </c>
      <c r="AR847" s="23" t="str">
        <f t="shared" si="436"/>
        <v/>
      </c>
      <c r="AS847" s="23" t="str">
        <f>IF(AND(AR847&lt;&gt;"",COUNTIF($AJ$3:AJ847,AJ847)=1),SUMIF($AJ$3:$AR$100003,AJ847,$AR$3:$AR$100003),"")</f>
        <v/>
      </c>
      <c r="AT847" s="23" t="str">
        <f>IF(AND(COUNTIF($AK$3:AK847,AK847)=COUNTIF($AK$3:AK100847,AK847),AK847&lt;&gt;""),SUMIF($AK$3:AK847,AK847,$AR$3:AR847),"")</f>
        <v/>
      </c>
      <c r="AU847" s="125"/>
      <c r="AV847" s="22" t="str">
        <f>IF(COUNT(BA847:BF847)=6,MAX($AV$3:AV846)+1,"")</f>
        <v/>
      </c>
      <c r="AW847" s="22" t="str">
        <f>IF(AX847="","",RANK(AX847,$AX$3:$AX$100003,1)+COUNTIF($AX$3:AX847,AX847)-1)</f>
        <v/>
      </c>
      <c r="AX847" s="22" t="str">
        <f t="shared" si="415"/>
        <v/>
      </c>
      <c r="AY847" s="22" t="str">
        <f>IF(AL847="","",IF(COUNTIF($AL$3:AL847,AL847)=1,1+MAX($AY$3:AY846),INDEX($AY$3:AY846,MATCH(AL847,$AL$3:AL847,0),0)))</f>
        <v/>
      </c>
      <c r="AZ847" s="22" t="str">
        <f>IF(AM847="","",IF(COUNTIF($AM$3:AM847,AM847)=1,1+MAX($AZ$3:AZ846),INDEX($AZ$3:AZ846,MATCH(AM847,$AM$3:AM847,0),0)))</f>
        <v/>
      </c>
      <c r="BA847" s="79" t="str">
        <f t="shared" si="416"/>
        <v/>
      </c>
      <c r="BB847" s="79" t="str">
        <f t="shared" si="417"/>
        <v/>
      </c>
      <c r="BC847" s="22" t="str">
        <f>IF($AL847="","",IF(COUNTIF(AL847,"*"&amp;BC$1&amp;"*"),COUNTIF(AL$3:AL847,"*"&amp;BC$1&amp;"*"),""))</f>
        <v/>
      </c>
      <c r="BD847" s="22" t="str">
        <f>IF($AL847="","",IF(COUNTIF(AM847,"*"&amp;BD$1&amp;"*"),COUNTIF(AM$3:AM847,"*"&amp;BD$1&amp;"*"),""))</f>
        <v/>
      </c>
      <c r="BE847" s="22" t="str">
        <f>IF($AL847="","",IF(COUNTIF(AN847,"*"&amp;BE$1&amp;"*"),COUNTIF(AN$3:AN847,"*"&amp;BE$1&amp;"*"),""))</f>
        <v/>
      </c>
      <c r="BF847" s="22" t="str">
        <f>IF($AL847="","",IF(COUNTIF(AO847,"*"&amp;BF$1&amp;"*"),COUNTIF(AO$3:AO847,"*"&amp;BF$1&amp;"*"),""))</f>
        <v/>
      </c>
      <c r="BG847" s="83" t="str">
        <f t="shared" si="418"/>
        <v/>
      </c>
      <c r="BH847" s="22" t="str">
        <f t="shared" si="419"/>
        <v/>
      </c>
      <c r="BI847" s="22" t="str">
        <f t="shared" si="420"/>
        <v/>
      </c>
      <c r="BK847" s="22" t="str">
        <f>IF($BK$1&gt;=1+MAX($BK$3:BK846),1+MAX($BK$3:BK846),"")</f>
        <v/>
      </c>
      <c r="BL847" s="22" t="str">
        <f t="shared" si="437"/>
        <v/>
      </c>
      <c r="BM847" s="22" t="str">
        <f t="shared" si="437"/>
        <v/>
      </c>
      <c r="BN847" s="22" t="str">
        <f t="shared" si="437"/>
        <v/>
      </c>
      <c r="BO847" s="22" t="str">
        <f t="shared" si="437"/>
        <v/>
      </c>
      <c r="BP847" s="22" t="str">
        <f t="shared" si="437"/>
        <v/>
      </c>
      <c r="BQ847" s="22" t="str">
        <f t="shared" si="437"/>
        <v/>
      </c>
      <c r="BR847" s="22" t="str">
        <f t="shared" si="437"/>
        <v/>
      </c>
      <c r="BS847" s="22" t="str">
        <f t="shared" si="437"/>
        <v/>
      </c>
      <c r="BT847" s="22" t="str">
        <f t="shared" si="437"/>
        <v/>
      </c>
      <c r="BU847" s="22" t="str">
        <f t="shared" si="437"/>
        <v/>
      </c>
      <c r="BV847" s="22" t="str">
        <f t="shared" si="437"/>
        <v/>
      </c>
    </row>
    <row r="848" spans="2:74" ht="30" customHeight="1" x14ac:dyDescent="0.2">
      <c r="B848" s="75"/>
      <c r="C848" s="75"/>
      <c r="D848" s="77"/>
      <c r="E848" s="49"/>
      <c r="F848" s="49"/>
      <c r="G848" s="50"/>
      <c r="H848" s="51"/>
      <c r="I848" s="50"/>
      <c r="J848" s="53"/>
      <c r="K848" s="55" t="str">
        <f t="shared" si="421"/>
        <v/>
      </c>
      <c r="L848" s="50" t="str">
        <f t="shared" si="422"/>
        <v/>
      </c>
      <c r="M848" s="50" t="str">
        <f t="shared" si="423"/>
        <v/>
      </c>
      <c r="N848" s="72" t="str">
        <f t="shared" si="424"/>
        <v/>
      </c>
      <c r="O848" s="72" t="str">
        <f t="shared" si="425"/>
        <v/>
      </c>
      <c r="P848" s="51" t="str">
        <f t="shared" si="426"/>
        <v/>
      </c>
      <c r="Q848" s="21"/>
      <c r="R848" s="68" t="str">
        <f t="shared" si="427"/>
        <v/>
      </c>
      <c r="S848" s="51" t="str">
        <f t="shared" si="428"/>
        <v/>
      </c>
      <c r="T848" s="24"/>
      <c r="U848" s="7" t="str">
        <f t="shared" si="413"/>
        <v/>
      </c>
      <c r="V848" s="8" t="str">
        <f t="shared" si="429"/>
        <v/>
      </c>
      <c r="W848" s="21"/>
      <c r="X848" s="14" t="str">
        <f t="shared" si="414"/>
        <v/>
      </c>
      <c r="Y848" s="14" t="str">
        <f t="shared" si="430"/>
        <v/>
      </c>
      <c r="Z848" s="8" t="str">
        <f t="shared" si="431"/>
        <v/>
      </c>
      <c r="AA848" s="24"/>
      <c r="AB848" s="4" t="str">
        <f>IF(B848="","",COUNT(B$3:B848))</f>
        <v/>
      </c>
      <c r="AC848" s="4" t="str">
        <f>IF(C848="","",COUNT(C$3:C848))</f>
        <v/>
      </c>
      <c r="AD848" s="4" t="str">
        <f>IF(D848="","",COUNT(D$3:D848))</f>
        <v/>
      </c>
      <c r="AE848" s="22" t="str">
        <f>IF(E848="","",COUNTA($E$3:E848))</f>
        <v/>
      </c>
      <c r="AF848" s="60" t="str">
        <f>IF(B848="",IF(OR($C848&lt;&gt;"",$D848&lt;&gt;"",$E848&lt;&gt;"",$F848&lt;&gt;""),INDEX(AF$3:AF847,MATCH(MAX(AB$3:AB847),AB$3:AB847,0),0),""),B848)</f>
        <v/>
      </c>
      <c r="AG848" s="60" t="str">
        <f>IF(C848="",IF(OR($B848&lt;&gt;"",$D848&lt;&gt;"",$E848&lt;&gt;"",$F848&lt;&gt;""),INDEX(AG$3:AG847,MATCH(MAX(AC$3:AC847),AC$3:AC847,0),0),""),C848)</f>
        <v/>
      </c>
      <c r="AH848" s="60" t="str">
        <f>IF(D848="",IF(OR($B848&lt;&gt;"",$C848&lt;&gt;"",$E848&lt;&gt;"",$F848&lt;&gt;""),INDEX(AH$3:AH847,MATCH(MAX(AD$3:AD847),AD$3:AD847,0),0),""),D848)</f>
        <v/>
      </c>
      <c r="AI848" s="19" t="str">
        <f t="shared" si="432"/>
        <v/>
      </c>
      <c r="AJ848" s="22" t="str">
        <f>IF(AK848="","",$AK848&amp;"@"&amp;AL848&amp;IF(AL848="","","@"&amp;COUNTIF($AI$3:AI848,AL848)))</f>
        <v/>
      </c>
      <c r="AK848" s="45" t="str">
        <f t="shared" si="433"/>
        <v/>
      </c>
      <c r="AL848" s="5" t="str">
        <f>IF(AI848="",IF(AND(F848&lt;&gt;"",E848=""),INDEX($AI$3:AI847,MATCH(MAX($AE$3:AE847),$AE$3:AE847,0),0),""),AI848)</f>
        <v/>
      </c>
      <c r="AM848" s="22" t="str">
        <f>IF(入力!F848="","",IFERROR(INDEX(設定!$B$3:$B$100003,IFERROR(MATCH("*"&amp;$F848&amp;"*",設定!B$3:B$100003,0),MATCH("*"&amp;$F848&amp;"*",設定!C$3:C$100003,0)),0),入力!F848))&amp;""</f>
        <v/>
      </c>
      <c r="AN848" s="22" t="str">
        <f>IF(AM848="","",IFERROR(IF(入力!I848="",INDEX(設定!$D$3:$D$100003,MATCH("*"&amp;$AM848&amp;"*",設定!B$3:B$100003,0),0),I848),I848))&amp;""</f>
        <v/>
      </c>
      <c r="AO848" s="22" t="str">
        <f t="shared" si="434"/>
        <v/>
      </c>
      <c r="AP848" s="22" t="str">
        <f t="shared" si="435"/>
        <v/>
      </c>
      <c r="AQ848" s="22" t="str">
        <f>IF(AM848="","",IFERROR(IF(入力!H848="",INDEX(設定!$E$3:$X$100003,MATCH("*"&amp;$AM848&amp;"*",設定!B$3:B$100003,0),MATCH($AK848,設定!$E$1:$X$1,1)),H848),H848))</f>
        <v/>
      </c>
      <c r="AR848" s="23" t="str">
        <f t="shared" si="436"/>
        <v/>
      </c>
      <c r="AS848" s="23" t="str">
        <f>IF(AND(AR848&lt;&gt;"",COUNTIF($AJ$3:AJ848,AJ848)=1),SUMIF($AJ$3:$AR$100003,AJ848,$AR$3:$AR$100003),"")</f>
        <v/>
      </c>
      <c r="AT848" s="23" t="str">
        <f>IF(AND(COUNTIF($AK$3:AK848,AK848)=COUNTIF($AK$3:AK100848,AK848),AK848&lt;&gt;""),SUMIF($AK$3:AK848,AK848,$AR$3:AR848),"")</f>
        <v/>
      </c>
      <c r="AU848" s="125"/>
      <c r="AV848" s="22" t="str">
        <f>IF(COUNT(BA848:BF848)=6,MAX($AV$3:AV847)+1,"")</f>
        <v/>
      </c>
      <c r="AW848" s="22" t="str">
        <f>IF(AX848="","",RANK(AX848,$AX$3:$AX$100003,1)+COUNTIF($AX$3:AX848,AX848)-1)</f>
        <v/>
      </c>
      <c r="AX848" s="22" t="str">
        <f t="shared" si="415"/>
        <v/>
      </c>
      <c r="AY848" s="22" t="str">
        <f>IF(AL848="","",IF(COUNTIF($AL$3:AL848,AL848)=1,1+MAX($AY$3:AY847),INDEX($AY$3:AY847,MATCH(AL848,$AL$3:AL848,0),0)))</f>
        <v/>
      </c>
      <c r="AZ848" s="22" t="str">
        <f>IF(AM848="","",IF(COUNTIF($AM$3:AM848,AM848)=1,1+MAX($AZ$3:AZ847),INDEX($AZ$3:AZ847,MATCH(AM848,$AM$3:AM848,0),0)))</f>
        <v/>
      </c>
      <c r="BA848" s="79" t="str">
        <f t="shared" si="416"/>
        <v/>
      </c>
      <c r="BB848" s="79" t="str">
        <f t="shared" si="417"/>
        <v/>
      </c>
      <c r="BC848" s="22" t="str">
        <f>IF($AL848="","",IF(COUNTIF(AL848,"*"&amp;BC$1&amp;"*"),COUNTIF(AL$3:AL848,"*"&amp;BC$1&amp;"*"),""))</f>
        <v/>
      </c>
      <c r="BD848" s="22" t="str">
        <f>IF($AL848="","",IF(COUNTIF(AM848,"*"&amp;BD$1&amp;"*"),COUNTIF(AM$3:AM848,"*"&amp;BD$1&amp;"*"),""))</f>
        <v/>
      </c>
      <c r="BE848" s="22" t="str">
        <f>IF($AL848="","",IF(COUNTIF(AN848,"*"&amp;BE$1&amp;"*"),COUNTIF(AN$3:AN848,"*"&amp;BE$1&amp;"*"),""))</f>
        <v/>
      </c>
      <c r="BF848" s="22" t="str">
        <f>IF($AL848="","",IF(COUNTIF(AO848,"*"&amp;BF$1&amp;"*"),COUNTIF(AO$3:AO848,"*"&amp;BF$1&amp;"*"),""))</f>
        <v/>
      </c>
      <c r="BG848" s="83" t="str">
        <f t="shared" si="418"/>
        <v/>
      </c>
      <c r="BH848" s="22" t="str">
        <f t="shared" si="419"/>
        <v/>
      </c>
      <c r="BI848" s="22" t="str">
        <f t="shared" si="420"/>
        <v/>
      </c>
      <c r="BK848" s="22" t="str">
        <f>IF($BK$1&gt;=1+MAX($BK$3:BK847),1+MAX($BK$3:BK847),"")</f>
        <v/>
      </c>
      <c r="BL848" s="22" t="str">
        <f t="shared" si="437"/>
        <v/>
      </c>
      <c r="BM848" s="22" t="str">
        <f t="shared" si="437"/>
        <v/>
      </c>
      <c r="BN848" s="22" t="str">
        <f t="shared" si="437"/>
        <v/>
      </c>
      <c r="BO848" s="22" t="str">
        <f t="shared" si="437"/>
        <v/>
      </c>
      <c r="BP848" s="22" t="str">
        <f t="shared" si="437"/>
        <v/>
      </c>
      <c r="BQ848" s="22" t="str">
        <f t="shared" si="437"/>
        <v/>
      </c>
      <c r="BR848" s="22" t="str">
        <f t="shared" si="437"/>
        <v/>
      </c>
      <c r="BS848" s="22" t="str">
        <f t="shared" si="437"/>
        <v/>
      </c>
      <c r="BT848" s="22" t="str">
        <f t="shared" si="437"/>
        <v/>
      </c>
      <c r="BU848" s="22" t="str">
        <f t="shared" si="437"/>
        <v/>
      </c>
      <c r="BV848" s="22" t="str">
        <f t="shared" si="437"/>
        <v/>
      </c>
    </row>
    <row r="849" spans="2:74" ht="30" customHeight="1" x14ac:dyDescent="0.2">
      <c r="B849" s="75"/>
      <c r="C849" s="75"/>
      <c r="D849" s="77"/>
      <c r="E849" s="49"/>
      <c r="F849" s="49"/>
      <c r="G849" s="50"/>
      <c r="H849" s="51"/>
      <c r="I849" s="50"/>
      <c r="J849" s="53"/>
      <c r="K849" s="55" t="str">
        <f t="shared" si="421"/>
        <v/>
      </c>
      <c r="L849" s="50" t="str">
        <f t="shared" si="422"/>
        <v/>
      </c>
      <c r="M849" s="50" t="str">
        <f t="shared" si="423"/>
        <v/>
      </c>
      <c r="N849" s="72" t="str">
        <f t="shared" si="424"/>
        <v/>
      </c>
      <c r="O849" s="72" t="str">
        <f t="shared" si="425"/>
        <v/>
      </c>
      <c r="P849" s="51" t="str">
        <f t="shared" si="426"/>
        <v/>
      </c>
      <c r="Q849" s="21"/>
      <c r="R849" s="68" t="str">
        <f t="shared" si="427"/>
        <v/>
      </c>
      <c r="S849" s="51" t="str">
        <f t="shared" si="428"/>
        <v/>
      </c>
      <c r="T849" s="24"/>
      <c r="U849" s="7" t="str">
        <f t="shared" si="413"/>
        <v/>
      </c>
      <c r="V849" s="8" t="str">
        <f t="shared" si="429"/>
        <v/>
      </c>
      <c r="W849" s="21"/>
      <c r="X849" s="14" t="str">
        <f t="shared" si="414"/>
        <v/>
      </c>
      <c r="Y849" s="14" t="str">
        <f t="shared" si="430"/>
        <v/>
      </c>
      <c r="Z849" s="8" t="str">
        <f t="shared" si="431"/>
        <v/>
      </c>
      <c r="AA849" s="24"/>
      <c r="AB849" s="4" t="str">
        <f>IF(B849="","",COUNT(B$3:B849))</f>
        <v/>
      </c>
      <c r="AC849" s="4" t="str">
        <f>IF(C849="","",COUNT(C$3:C849))</f>
        <v/>
      </c>
      <c r="AD849" s="4" t="str">
        <f>IF(D849="","",COUNT(D$3:D849))</f>
        <v/>
      </c>
      <c r="AE849" s="22" t="str">
        <f>IF(E849="","",COUNTA($E$3:E849))</f>
        <v/>
      </c>
      <c r="AF849" s="60" t="str">
        <f>IF(B849="",IF(OR($C849&lt;&gt;"",$D849&lt;&gt;"",$E849&lt;&gt;"",$F849&lt;&gt;""),INDEX(AF$3:AF848,MATCH(MAX(AB$3:AB848),AB$3:AB848,0),0),""),B849)</f>
        <v/>
      </c>
      <c r="AG849" s="60" t="str">
        <f>IF(C849="",IF(OR($B849&lt;&gt;"",$D849&lt;&gt;"",$E849&lt;&gt;"",$F849&lt;&gt;""),INDEX(AG$3:AG848,MATCH(MAX(AC$3:AC848),AC$3:AC848,0),0),""),C849)</f>
        <v/>
      </c>
      <c r="AH849" s="60" t="str">
        <f>IF(D849="",IF(OR($B849&lt;&gt;"",$C849&lt;&gt;"",$E849&lt;&gt;"",$F849&lt;&gt;""),INDEX(AH$3:AH848,MATCH(MAX(AD$3:AD848),AD$3:AD848,0),0),""),D849)</f>
        <v/>
      </c>
      <c r="AI849" s="19" t="str">
        <f t="shared" si="432"/>
        <v/>
      </c>
      <c r="AJ849" s="22" t="str">
        <f>IF(AK849="","",$AK849&amp;"@"&amp;AL849&amp;IF(AL849="","","@"&amp;COUNTIF($AI$3:AI849,AL849)))</f>
        <v/>
      </c>
      <c r="AK849" s="45" t="str">
        <f t="shared" si="433"/>
        <v/>
      </c>
      <c r="AL849" s="5" t="str">
        <f>IF(AI849="",IF(AND(F849&lt;&gt;"",E849=""),INDEX($AI$3:AI848,MATCH(MAX($AE$3:AE848),$AE$3:AE848,0),0),""),AI849)</f>
        <v/>
      </c>
      <c r="AM849" s="22" t="str">
        <f>IF(入力!F849="","",IFERROR(INDEX(設定!$B$3:$B$100003,IFERROR(MATCH("*"&amp;$F849&amp;"*",設定!B$3:B$100003,0),MATCH("*"&amp;$F849&amp;"*",設定!C$3:C$100003,0)),0),入力!F849))&amp;""</f>
        <v/>
      </c>
      <c r="AN849" s="22" t="str">
        <f>IF(AM849="","",IFERROR(IF(入力!I849="",INDEX(設定!$D$3:$D$100003,MATCH("*"&amp;$AM849&amp;"*",設定!B$3:B$100003,0),0),I849),I849))&amp;""</f>
        <v/>
      </c>
      <c r="AO849" s="22" t="str">
        <f t="shared" si="434"/>
        <v/>
      </c>
      <c r="AP849" s="22" t="str">
        <f t="shared" si="435"/>
        <v/>
      </c>
      <c r="AQ849" s="22" t="str">
        <f>IF(AM849="","",IFERROR(IF(入力!H849="",INDEX(設定!$E$3:$X$100003,MATCH("*"&amp;$AM849&amp;"*",設定!B$3:B$100003,0),MATCH($AK849,設定!$E$1:$X$1,1)),H849),H849))</f>
        <v/>
      </c>
      <c r="AR849" s="23" t="str">
        <f t="shared" si="436"/>
        <v/>
      </c>
      <c r="AS849" s="23" t="str">
        <f>IF(AND(AR849&lt;&gt;"",COUNTIF($AJ$3:AJ849,AJ849)=1),SUMIF($AJ$3:$AR$100003,AJ849,$AR$3:$AR$100003),"")</f>
        <v/>
      </c>
      <c r="AT849" s="23" t="str">
        <f>IF(AND(COUNTIF($AK$3:AK849,AK849)=COUNTIF($AK$3:AK100849,AK849),AK849&lt;&gt;""),SUMIF($AK$3:AK849,AK849,$AR$3:AR849),"")</f>
        <v/>
      </c>
      <c r="AU849" s="125"/>
      <c r="AV849" s="22" t="str">
        <f>IF(COUNT(BA849:BF849)=6,MAX($AV$3:AV848)+1,"")</f>
        <v/>
      </c>
      <c r="AW849" s="22" t="str">
        <f>IF(AX849="","",RANK(AX849,$AX$3:$AX$100003,1)+COUNTIF($AX$3:AX849,AX849)-1)</f>
        <v/>
      </c>
      <c r="AX849" s="22" t="str">
        <f t="shared" si="415"/>
        <v/>
      </c>
      <c r="AY849" s="22" t="str">
        <f>IF(AL849="","",IF(COUNTIF($AL$3:AL849,AL849)=1,1+MAX($AY$3:AY848),INDEX($AY$3:AY848,MATCH(AL849,$AL$3:AL849,0),0)))</f>
        <v/>
      </c>
      <c r="AZ849" s="22" t="str">
        <f>IF(AM849="","",IF(COUNTIF($AM$3:AM849,AM849)=1,1+MAX($AZ$3:AZ848),INDEX($AZ$3:AZ848,MATCH(AM849,$AM$3:AM849,0),0)))</f>
        <v/>
      </c>
      <c r="BA849" s="79" t="str">
        <f t="shared" si="416"/>
        <v/>
      </c>
      <c r="BB849" s="79" t="str">
        <f t="shared" si="417"/>
        <v/>
      </c>
      <c r="BC849" s="22" t="str">
        <f>IF($AL849="","",IF(COUNTIF(AL849,"*"&amp;BC$1&amp;"*"),COUNTIF(AL$3:AL849,"*"&amp;BC$1&amp;"*"),""))</f>
        <v/>
      </c>
      <c r="BD849" s="22" t="str">
        <f>IF($AL849="","",IF(COUNTIF(AM849,"*"&amp;BD$1&amp;"*"),COUNTIF(AM$3:AM849,"*"&amp;BD$1&amp;"*"),""))</f>
        <v/>
      </c>
      <c r="BE849" s="22" t="str">
        <f>IF($AL849="","",IF(COUNTIF(AN849,"*"&amp;BE$1&amp;"*"),COUNTIF(AN$3:AN849,"*"&amp;BE$1&amp;"*"),""))</f>
        <v/>
      </c>
      <c r="BF849" s="22" t="str">
        <f>IF($AL849="","",IF(COUNTIF(AO849,"*"&amp;BF$1&amp;"*"),COUNTIF(AO$3:AO849,"*"&amp;BF$1&amp;"*"),""))</f>
        <v/>
      </c>
      <c r="BG849" s="83" t="str">
        <f t="shared" si="418"/>
        <v/>
      </c>
      <c r="BH849" s="22" t="str">
        <f t="shared" si="419"/>
        <v/>
      </c>
      <c r="BI849" s="22" t="str">
        <f t="shared" si="420"/>
        <v/>
      </c>
      <c r="BK849" s="22" t="str">
        <f>IF($BK$1&gt;=1+MAX($BK$3:BK848),1+MAX($BK$3:BK848),"")</f>
        <v/>
      </c>
      <c r="BL849" s="22" t="str">
        <f t="shared" si="437"/>
        <v/>
      </c>
      <c r="BM849" s="22" t="str">
        <f t="shared" si="437"/>
        <v/>
      </c>
      <c r="BN849" s="22" t="str">
        <f t="shared" si="437"/>
        <v/>
      </c>
      <c r="BO849" s="22" t="str">
        <f t="shared" si="437"/>
        <v/>
      </c>
      <c r="BP849" s="22" t="str">
        <f t="shared" si="437"/>
        <v/>
      </c>
      <c r="BQ849" s="22" t="str">
        <f t="shared" si="437"/>
        <v/>
      </c>
      <c r="BR849" s="22" t="str">
        <f t="shared" si="437"/>
        <v/>
      </c>
      <c r="BS849" s="22" t="str">
        <f t="shared" si="437"/>
        <v/>
      </c>
      <c r="BT849" s="22" t="str">
        <f t="shared" si="437"/>
        <v/>
      </c>
      <c r="BU849" s="22" t="str">
        <f t="shared" si="437"/>
        <v/>
      </c>
      <c r="BV849" s="22" t="str">
        <f t="shared" si="437"/>
        <v/>
      </c>
    </row>
    <row r="850" spans="2:74" ht="30" customHeight="1" x14ac:dyDescent="0.2">
      <c r="B850" s="75"/>
      <c r="C850" s="75"/>
      <c r="D850" s="77"/>
      <c r="E850" s="49"/>
      <c r="F850" s="49"/>
      <c r="G850" s="50"/>
      <c r="H850" s="51"/>
      <c r="I850" s="50"/>
      <c r="J850" s="53"/>
      <c r="K850" s="55" t="str">
        <f t="shared" si="421"/>
        <v/>
      </c>
      <c r="L850" s="50" t="str">
        <f t="shared" si="422"/>
        <v/>
      </c>
      <c r="M850" s="50" t="str">
        <f t="shared" si="423"/>
        <v/>
      </c>
      <c r="N850" s="72" t="str">
        <f t="shared" si="424"/>
        <v/>
      </c>
      <c r="O850" s="72" t="str">
        <f t="shared" si="425"/>
        <v/>
      </c>
      <c r="P850" s="51" t="str">
        <f t="shared" si="426"/>
        <v/>
      </c>
      <c r="Q850" s="21"/>
      <c r="R850" s="68" t="str">
        <f t="shared" si="427"/>
        <v/>
      </c>
      <c r="S850" s="51" t="str">
        <f t="shared" si="428"/>
        <v/>
      </c>
      <c r="T850" s="24"/>
      <c r="U850" s="7" t="str">
        <f t="shared" si="413"/>
        <v/>
      </c>
      <c r="V850" s="8" t="str">
        <f t="shared" si="429"/>
        <v/>
      </c>
      <c r="W850" s="21"/>
      <c r="X850" s="14" t="str">
        <f t="shared" si="414"/>
        <v/>
      </c>
      <c r="Y850" s="14" t="str">
        <f t="shared" si="430"/>
        <v/>
      </c>
      <c r="Z850" s="8" t="str">
        <f t="shared" si="431"/>
        <v/>
      </c>
      <c r="AA850" s="24"/>
      <c r="AB850" s="4" t="str">
        <f>IF(B850="","",COUNT(B$3:B850))</f>
        <v/>
      </c>
      <c r="AC850" s="4" t="str">
        <f>IF(C850="","",COUNT(C$3:C850))</f>
        <v/>
      </c>
      <c r="AD850" s="4" t="str">
        <f>IF(D850="","",COUNT(D$3:D850))</f>
        <v/>
      </c>
      <c r="AE850" s="22" t="str">
        <f>IF(E850="","",COUNTA($E$3:E850))</f>
        <v/>
      </c>
      <c r="AF850" s="60" t="str">
        <f>IF(B850="",IF(OR($C850&lt;&gt;"",$D850&lt;&gt;"",$E850&lt;&gt;"",$F850&lt;&gt;""),INDEX(AF$3:AF849,MATCH(MAX(AB$3:AB849),AB$3:AB849,0),0),""),B850)</f>
        <v/>
      </c>
      <c r="AG850" s="60" t="str">
        <f>IF(C850="",IF(OR($B850&lt;&gt;"",$D850&lt;&gt;"",$E850&lt;&gt;"",$F850&lt;&gt;""),INDEX(AG$3:AG849,MATCH(MAX(AC$3:AC849),AC$3:AC849,0),0),""),C850)</f>
        <v/>
      </c>
      <c r="AH850" s="60" t="str">
        <f>IF(D850="",IF(OR($B850&lt;&gt;"",$C850&lt;&gt;"",$E850&lt;&gt;"",$F850&lt;&gt;""),INDEX(AH$3:AH849,MATCH(MAX(AD$3:AD849),AD$3:AD849,0),0),""),D850)</f>
        <v/>
      </c>
      <c r="AI850" s="19" t="str">
        <f t="shared" si="432"/>
        <v/>
      </c>
      <c r="AJ850" s="22" t="str">
        <f>IF(AK850="","",$AK850&amp;"@"&amp;AL850&amp;IF(AL850="","","@"&amp;COUNTIF($AI$3:AI850,AL850)))</f>
        <v/>
      </c>
      <c r="AK850" s="45" t="str">
        <f t="shared" si="433"/>
        <v/>
      </c>
      <c r="AL850" s="5" t="str">
        <f>IF(AI850="",IF(AND(F850&lt;&gt;"",E850=""),INDEX($AI$3:AI849,MATCH(MAX($AE$3:AE849),$AE$3:AE849,0),0),""),AI850)</f>
        <v/>
      </c>
      <c r="AM850" s="22" t="str">
        <f>IF(入力!F850="","",IFERROR(INDEX(設定!$B$3:$B$100003,IFERROR(MATCH("*"&amp;$F850&amp;"*",設定!B$3:B$100003,0),MATCH("*"&amp;$F850&amp;"*",設定!C$3:C$100003,0)),0),入力!F850))&amp;""</f>
        <v/>
      </c>
      <c r="AN850" s="22" t="str">
        <f>IF(AM850="","",IFERROR(IF(入力!I850="",INDEX(設定!$D$3:$D$100003,MATCH("*"&amp;$AM850&amp;"*",設定!B$3:B$100003,0),0),I850),I850))&amp;""</f>
        <v/>
      </c>
      <c r="AO850" s="22" t="str">
        <f t="shared" si="434"/>
        <v/>
      </c>
      <c r="AP850" s="22" t="str">
        <f t="shared" si="435"/>
        <v/>
      </c>
      <c r="AQ850" s="22" t="str">
        <f>IF(AM850="","",IFERROR(IF(入力!H850="",INDEX(設定!$E$3:$X$100003,MATCH("*"&amp;$AM850&amp;"*",設定!B$3:B$100003,0),MATCH($AK850,設定!$E$1:$X$1,1)),H850),H850))</f>
        <v/>
      </c>
      <c r="AR850" s="23" t="str">
        <f t="shared" si="436"/>
        <v/>
      </c>
      <c r="AS850" s="23" t="str">
        <f>IF(AND(AR850&lt;&gt;"",COUNTIF($AJ$3:AJ850,AJ850)=1),SUMIF($AJ$3:$AR$100003,AJ850,$AR$3:$AR$100003),"")</f>
        <v/>
      </c>
      <c r="AT850" s="23" t="str">
        <f>IF(AND(COUNTIF($AK$3:AK850,AK850)=COUNTIF($AK$3:AK100850,AK850),AK850&lt;&gt;""),SUMIF($AK$3:AK850,AK850,$AR$3:AR850),"")</f>
        <v/>
      </c>
      <c r="AU850" s="125"/>
      <c r="AV850" s="22" t="str">
        <f>IF(COUNT(BA850:BF850)=6,MAX($AV$3:AV849)+1,"")</f>
        <v/>
      </c>
      <c r="AW850" s="22" t="str">
        <f>IF(AX850="","",RANK(AX850,$AX$3:$AX$100003,1)+COUNTIF($AX$3:AX850,AX850)-1)</f>
        <v/>
      </c>
      <c r="AX850" s="22" t="str">
        <f t="shared" si="415"/>
        <v/>
      </c>
      <c r="AY850" s="22" t="str">
        <f>IF(AL850="","",IF(COUNTIF($AL$3:AL850,AL850)=1,1+MAX($AY$3:AY849),INDEX($AY$3:AY849,MATCH(AL850,$AL$3:AL850,0),0)))</f>
        <v/>
      </c>
      <c r="AZ850" s="22" t="str">
        <f>IF(AM850="","",IF(COUNTIF($AM$3:AM850,AM850)=1,1+MAX($AZ$3:AZ849),INDEX($AZ$3:AZ849,MATCH(AM850,$AM$3:AM850,0),0)))</f>
        <v/>
      </c>
      <c r="BA850" s="79" t="str">
        <f t="shared" si="416"/>
        <v/>
      </c>
      <c r="BB850" s="79" t="str">
        <f t="shared" si="417"/>
        <v/>
      </c>
      <c r="BC850" s="22" t="str">
        <f>IF($AL850="","",IF(COUNTIF(AL850,"*"&amp;BC$1&amp;"*"),COUNTIF(AL$3:AL850,"*"&amp;BC$1&amp;"*"),""))</f>
        <v/>
      </c>
      <c r="BD850" s="22" t="str">
        <f>IF($AL850="","",IF(COUNTIF(AM850,"*"&amp;BD$1&amp;"*"),COUNTIF(AM$3:AM850,"*"&amp;BD$1&amp;"*"),""))</f>
        <v/>
      </c>
      <c r="BE850" s="22" t="str">
        <f>IF($AL850="","",IF(COUNTIF(AN850,"*"&amp;BE$1&amp;"*"),COUNTIF(AN$3:AN850,"*"&amp;BE$1&amp;"*"),""))</f>
        <v/>
      </c>
      <c r="BF850" s="22" t="str">
        <f>IF($AL850="","",IF(COUNTIF(AO850,"*"&amp;BF$1&amp;"*"),COUNTIF(AO$3:AO850,"*"&amp;BF$1&amp;"*"),""))</f>
        <v/>
      </c>
      <c r="BG850" s="83" t="str">
        <f t="shared" si="418"/>
        <v/>
      </c>
      <c r="BH850" s="22" t="str">
        <f t="shared" si="419"/>
        <v/>
      </c>
      <c r="BI850" s="22" t="str">
        <f t="shared" si="420"/>
        <v/>
      </c>
      <c r="BK850" s="22" t="str">
        <f>IF($BK$1&gt;=1+MAX($BK$3:BK849),1+MAX($BK$3:BK849),"")</f>
        <v/>
      </c>
      <c r="BL850" s="22" t="str">
        <f t="shared" si="437"/>
        <v/>
      </c>
      <c r="BM850" s="22" t="str">
        <f t="shared" si="437"/>
        <v/>
      </c>
      <c r="BN850" s="22" t="str">
        <f t="shared" si="437"/>
        <v/>
      </c>
      <c r="BO850" s="22" t="str">
        <f t="shared" si="437"/>
        <v/>
      </c>
      <c r="BP850" s="22" t="str">
        <f t="shared" si="437"/>
        <v/>
      </c>
      <c r="BQ850" s="22" t="str">
        <f t="shared" si="437"/>
        <v/>
      </c>
      <c r="BR850" s="22" t="str">
        <f t="shared" si="437"/>
        <v/>
      </c>
      <c r="BS850" s="22" t="str">
        <f t="shared" si="437"/>
        <v/>
      </c>
      <c r="BT850" s="22" t="str">
        <f t="shared" si="437"/>
        <v/>
      </c>
      <c r="BU850" s="22" t="str">
        <f t="shared" si="437"/>
        <v/>
      </c>
      <c r="BV850" s="22" t="str">
        <f t="shared" si="437"/>
        <v/>
      </c>
    </row>
    <row r="851" spans="2:74" ht="30" customHeight="1" x14ac:dyDescent="0.2">
      <c r="B851" s="75"/>
      <c r="C851" s="75"/>
      <c r="D851" s="77"/>
      <c r="E851" s="49"/>
      <c r="F851" s="49"/>
      <c r="G851" s="50"/>
      <c r="H851" s="51"/>
      <c r="I851" s="50"/>
      <c r="J851" s="53"/>
      <c r="K851" s="55" t="str">
        <f t="shared" si="421"/>
        <v/>
      </c>
      <c r="L851" s="50" t="str">
        <f t="shared" si="422"/>
        <v/>
      </c>
      <c r="M851" s="50" t="str">
        <f t="shared" si="423"/>
        <v/>
      </c>
      <c r="N851" s="72" t="str">
        <f t="shared" si="424"/>
        <v/>
      </c>
      <c r="O851" s="72" t="str">
        <f t="shared" si="425"/>
        <v/>
      </c>
      <c r="P851" s="51" t="str">
        <f t="shared" si="426"/>
        <v/>
      </c>
      <c r="Q851" s="21"/>
      <c r="R851" s="68" t="str">
        <f t="shared" si="427"/>
        <v/>
      </c>
      <c r="S851" s="51" t="str">
        <f t="shared" si="428"/>
        <v/>
      </c>
      <c r="T851" s="24"/>
      <c r="U851" s="7" t="str">
        <f t="shared" si="413"/>
        <v/>
      </c>
      <c r="V851" s="8" t="str">
        <f t="shared" si="429"/>
        <v/>
      </c>
      <c r="W851" s="21"/>
      <c r="X851" s="14" t="str">
        <f t="shared" si="414"/>
        <v/>
      </c>
      <c r="Y851" s="14" t="str">
        <f t="shared" si="430"/>
        <v/>
      </c>
      <c r="Z851" s="8" t="str">
        <f t="shared" si="431"/>
        <v/>
      </c>
      <c r="AA851" s="24"/>
      <c r="AB851" s="4" t="str">
        <f>IF(B851="","",COUNT(B$3:B851))</f>
        <v/>
      </c>
      <c r="AC851" s="4" t="str">
        <f>IF(C851="","",COUNT(C$3:C851))</f>
        <v/>
      </c>
      <c r="AD851" s="4" t="str">
        <f>IF(D851="","",COUNT(D$3:D851))</f>
        <v/>
      </c>
      <c r="AE851" s="22" t="str">
        <f>IF(E851="","",COUNTA($E$3:E851))</f>
        <v/>
      </c>
      <c r="AF851" s="60" t="str">
        <f>IF(B851="",IF(OR($C851&lt;&gt;"",$D851&lt;&gt;"",$E851&lt;&gt;"",$F851&lt;&gt;""),INDEX(AF$3:AF850,MATCH(MAX(AB$3:AB850),AB$3:AB850,0),0),""),B851)</f>
        <v/>
      </c>
      <c r="AG851" s="60" t="str">
        <f>IF(C851="",IF(OR($B851&lt;&gt;"",$D851&lt;&gt;"",$E851&lt;&gt;"",$F851&lt;&gt;""),INDEX(AG$3:AG850,MATCH(MAX(AC$3:AC850),AC$3:AC850,0),0),""),C851)</f>
        <v/>
      </c>
      <c r="AH851" s="60" t="str">
        <f>IF(D851="",IF(OR($B851&lt;&gt;"",$C851&lt;&gt;"",$E851&lt;&gt;"",$F851&lt;&gt;""),INDEX(AH$3:AH850,MATCH(MAX(AD$3:AD850),AD$3:AD850,0),0),""),D851)</f>
        <v/>
      </c>
      <c r="AI851" s="19" t="str">
        <f t="shared" si="432"/>
        <v/>
      </c>
      <c r="AJ851" s="22" t="str">
        <f>IF(AK851="","",$AK851&amp;"@"&amp;AL851&amp;IF(AL851="","","@"&amp;COUNTIF($AI$3:AI851,AL851)))</f>
        <v/>
      </c>
      <c r="AK851" s="45" t="str">
        <f t="shared" si="433"/>
        <v/>
      </c>
      <c r="AL851" s="5" t="str">
        <f>IF(AI851="",IF(AND(F851&lt;&gt;"",E851=""),INDEX($AI$3:AI850,MATCH(MAX($AE$3:AE850),$AE$3:AE850,0),0),""),AI851)</f>
        <v/>
      </c>
      <c r="AM851" s="22" t="str">
        <f>IF(入力!F851="","",IFERROR(INDEX(設定!$B$3:$B$100003,IFERROR(MATCH("*"&amp;$F851&amp;"*",設定!B$3:B$100003,0),MATCH("*"&amp;$F851&amp;"*",設定!C$3:C$100003,0)),0),入力!F851))&amp;""</f>
        <v/>
      </c>
      <c r="AN851" s="22" t="str">
        <f>IF(AM851="","",IFERROR(IF(入力!I851="",INDEX(設定!$D$3:$D$100003,MATCH("*"&amp;$AM851&amp;"*",設定!B$3:B$100003,0),0),I851),I851))&amp;""</f>
        <v/>
      </c>
      <c r="AO851" s="22" t="str">
        <f t="shared" si="434"/>
        <v/>
      </c>
      <c r="AP851" s="22" t="str">
        <f t="shared" si="435"/>
        <v/>
      </c>
      <c r="AQ851" s="22" t="str">
        <f>IF(AM851="","",IFERROR(IF(入力!H851="",INDEX(設定!$E$3:$X$100003,MATCH("*"&amp;$AM851&amp;"*",設定!B$3:B$100003,0),MATCH($AK851,設定!$E$1:$X$1,1)),H851),H851))</f>
        <v/>
      </c>
      <c r="AR851" s="23" t="str">
        <f t="shared" si="436"/>
        <v/>
      </c>
      <c r="AS851" s="23" t="str">
        <f>IF(AND(AR851&lt;&gt;"",COUNTIF($AJ$3:AJ851,AJ851)=1),SUMIF($AJ$3:$AR$100003,AJ851,$AR$3:$AR$100003),"")</f>
        <v/>
      </c>
      <c r="AT851" s="23" t="str">
        <f>IF(AND(COUNTIF($AK$3:AK851,AK851)=COUNTIF($AK$3:AK100851,AK851),AK851&lt;&gt;""),SUMIF($AK$3:AK851,AK851,$AR$3:AR851),"")</f>
        <v/>
      </c>
      <c r="AU851" s="125"/>
      <c r="AV851" s="22" t="str">
        <f>IF(COUNT(BA851:BF851)=6,MAX($AV$3:AV850)+1,"")</f>
        <v/>
      </c>
      <c r="AW851" s="22" t="str">
        <f>IF(AX851="","",RANK(AX851,$AX$3:$AX$100003,1)+COUNTIF($AX$3:AX851,AX851)-1)</f>
        <v/>
      </c>
      <c r="AX851" s="22" t="str">
        <f t="shared" si="415"/>
        <v/>
      </c>
      <c r="AY851" s="22" t="str">
        <f>IF(AL851="","",IF(COUNTIF($AL$3:AL851,AL851)=1,1+MAX($AY$3:AY850),INDEX($AY$3:AY850,MATCH(AL851,$AL$3:AL851,0),0)))</f>
        <v/>
      </c>
      <c r="AZ851" s="22" t="str">
        <f>IF(AM851="","",IF(COUNTIF($AM$3:AM851,AM851)=1,1+MAX($AZ$3:AZ850),INDEX($AZ$3:AZ850,MATCH(AM851,$AM$3:AM851,0),0)))</f>
        <v/>
      </c>
      <c r="BA851" s="79" t="str">
        <f t="shared" si="416"/>
        <v/>
      </c>
      <c r="BB851" s="79" t="str">
        <f t="shared" si="417"/>
        <v/>
      </c>
      <c r="BC851" s="22" t="str">
        <f>IF($AL851="","",IF(COUNTIF(AL851,"*"&amp;BC$1&amp;"*"),COUNTIF(AL$3:AL851,"*"&amp;BC$1&amp;"*"),""))</f>
        <v/>
      </c>
      <c r="BD851" s="22" t="str">
        <f>IF($AL851="","",IF(COUNTIF(AM851,"*"&amp;BD$1&amp;"*"),COUNTIF(AM$3:AM851,"*"&amp;BD$1&amp;"*"),""))</f>
        <v/>
      </c>
      <c r="BE851" s="22" t="str">
        <f>IF($AL851="","",IF(COUNTIF(AN851,"*"&amp;BE$1&amp;"*"),COUNTIF(AN$3:AN851,"*"&amp;BE$1&amp;"*"),""))</f>
        <v/>
      </c>
      <c r="BF851" s="22" t="str">
        <f>IF($AL851="","",IF(COUNTIF(AO851,"*"&amp;BF$1&amp;"*"),COUNTIF(AO$3:AO851,"*"&amp;BF$1&amp;"*"),""))</f>
        <v/>
      </c>
      <c r="BG851" s="83" t="str">
        <f t="shared" si="418"/>
        <v/>
      </c>
      <c r="BH851" s="22" t="str">
        <f t="shared" si="419"/>
        <v/>
      </c>
      <c r="BI851" s="22" t="str">
        <f t="shared" si="420"/>
        <v/>
      </c>
      <c r="BK851" s="22" t="str">
        <f>IF($BK$1&gt;=1+MAX($BK$3:BK850),1+MAX($BK$3:BK850),"")</f>
        <v/>
      </c>
      <c r="BL851" s="22" t="str">
        <f t="shared" si="437"/>
        <v/>
      </c>
      <c r="BM851" s="22" t="str">
        <f t="shared" si="437"/>
        <v/>
      </c>
      <c r="BN851" s="22" t="str">
        <f t="shared" si="437"/>
        <v/>
      </c>
      <c r="BO851" s="22" t="str">
        <f t="shared" si="437"/>
        <v/>
      </c>
      <c r="BP851" s="22" t="str">
        <f t="shared" si="437"/>
        <v/>
      </c>
      <c r="BQ851" s="22" t="str">
        <f t="shared" si="437"/>
        <v/>
      </c>
      <c r="BR851" s="22" t="str">
        <f t="shared" si="437"/>
        <v/>
      </c>
      <c r="BS851" s="22" t="str">
        <f t="shared" si="437"/>
        <v/>
      </c>
      <c r="BT851" s="22" t="str">
        <f t="shared" si="437"/>
        <v/>
      </c>
      <c r="BU851" s="22" t="str">
        <f t="shared" si="437"/>
        <v/>
      </c>
      <c r="BV851" s="22" t="str">
        <f t="shared" si="437"/>
        <v/>
      </c>
    </row>
    <row r="852" spans="2:74" ht="30" customHeight="1" x14ac:dyDescent="0.2">
      <c r="B852" s="75"/>
      <c r="C852" s="75"/>
      <c r="D852" s="77"/>
      <c r="E852" s="49"/>
      <c r="F852" s="49"/>
      <c r="G852" s="50"/>
      <c r="H852" s="51"/>
      <c r="I852" s="50"/>
      <c r="J852" s="53"/>
      <c r="K852" s="55" t="str">
        <f t="shared" si="421"/>
        <v/>
      </c>
      <c r="L852" s="50" t="str">
        <f t="shared" si="422"/>
        <v/>
      </c>
      <c r="M852" s="50" t="str">
        <f t="shared" si="423"/>
        <v/>
      </c>
      <c r="N852" s="72" t="str">
        <f t="shared" si="424"/>
        <v/>
      </c>
      <c r="O852" s="72" t="str">
        <f t="shared" si="425"/>
        <v/>
      </c>
      <c r="P852" s="51" t="str">
        <f t="shared" si="426"/>
        <v/>
      </c>
      <c r="Q852" s="21"/>
      <c r="R852" s="68" t="str">
        <f t="shared" si="427"/>
        <v/>
      </c>
      <c r="S852" s="51" t="str">
        <f t="shared" si="428"/>
        <v/>
      </c>
      <c r="T852" s="24"/>
      <c r="U852" s="7" t="str">
        <f t="shared" si="413"/>
        <v/>
      </c>
      <c r="V852" s="8" t="str">
        <f t="shared" si="429"/>
        <v/>
      </c>
      <c r="W852" s="21"/>
      <c r="X852" s="14" t="str">
        <f t="shared" si="414"/>
        <v/>
      </c>
      <c r="Y852" s="14" t="str">
        <f t="shared" si="430"/>
        <v/>
      </c>
      <c r="Z852" s="8" t="str">
        <f t="shared" si="431"/>
        <v/>
      </c>
      <c r="AA852" s="24"/>
      <c r="AB852" s="4" t="str">
        <f>IF(B852="","",COUNT(B$3:B852))</f>
        <v/>
      </c>
      <c r="AC852" s="4" t="str">
        <f>IF(C852="","",COUNT(C$3:C852))</f>
        <v/>
      </c>
      <c r="AD852" s="4" t="str">
        <f>IF(D852="","",COUNT(D$3:D852))</f>
        <v/>
      </c>
      <c r="AE852" s="22" t="str">
        <f>IF(E852="","",COUNTA($E$3:E852))</f>
        <v/>
      </c>
      <c r="AF852" s="60" t="str">
        <f>IF(B852="",IF(OR($C852&lt;&gt;"",$D852&lt;&gt;"",$E852&lt;&gt;"",$F852&lt;&gt;""),INDEX(AF$3:AF851,MATCH(MAX(AB$3:AB851),AB$3:AB851,0),0),""),B852)</f>
        <v/>
      </c>
      <c r="AG852" s="60" t="str">
        <f>IF(C852="",IF(OR($B852&lt;&gt;"",$D852&lt;&gt;"",$E852&lt;&gt;"",$F852&lt;&gt;""),INDEX(AG$3:AG851,MATCH(MAX(AC$3:AC851),AC$3:AC851,0),0),""),C852)</f>
        <v/>
      </c>
      <c r="AH852" s="60" t="str">
        <f>IF(D852="",IF(OR($B852&lt;&gt;"",$C852&lt;&gt;"",$E852&lt;&gt;"",$F852&lt;&gt;""),INDEX(AH$3:AH851,MATCH(MAX(AD$3:AD851),AD$3:AD851,0),0),""),D852)</f>
        <v/>
      </c>
      <c r="AI852" s="19" t="str">
        <f t="shared" si="432"/>
        <v/>
      </c>
      <c r="AJ852" s="22" t="str">
        <f>IF(AK852="","",$AK852&amp;"@"&amp;AL852&amp;IF(AL852="","","@"&amp;COUNTIF($AI$3:AI852,AL852)))</f>
        <v/>
      </c>
      <c r="AK852" s="45" t="str">
        <f t="shared" si="433"/>
        <v/>
      </c>
      <c r="AL852" s="5" t="str">
        <f>IF(AI852="",IF(AND(F852&lt;&gt;"",E852=""),INDEX($AI$3:AI851,MATCH(MAX($AE$3:AE851),$AE$3:AE851,0),0),""),AI852)</f>
        <v/>
      </c>
      <c r="AM852" s="22" t="str">
        <f>IF(入力!F852="","",IFERROR(INDEX(設定!$B$3:$B$100003,IFERROR(MATCH("*"&amp;$F852&amp;"*",設定!B$3:B$100003,0),MATCH("*"&amp;$F852&amp;"*",設定!C$3:C$100003,0)),0),入力!F852))&amp;""</f>
        <v/>
      </c>
      <c r="AN852" s="22" t="str">
        <f>IF(AM852="","",IFERROR(IF(入力!I852="",INDEX(設定!$D$3:$D$100003,MATCH("*"&amp;$AM852&amp;"*",設定!B$3:B$100003,0),0),I852),I852))&amp;""</f>
        <v/>
      </c>
      <c r="AO852" s="22" t="str">
        <f t="shared" si="434"/>
        <v/>
      </c>
      <c r="AP852" s="22" t="str">
        <f t="shared" si="435"/>
        <v/>
      </c>
      <c r="AQ852" s="22" t="str">
        <f>IF(AM852="","",IFERROR(IF(入力!H852="",INDEX(設定!$E$3:$X$100003,MATCH("*"&amp;$AM852&amp;"*",設定!B$3:B$100003,0),MATCH($AK852,設定!$E$1:$X$1,1)),H852),H852))</f>
        <v/>
      </c>
      <c r="AR852" s="23" t="str">
        <f t="shared" si="436"/>
        <v/>
      </c>
      <c r="AS852" s="23" t="str">
        <f>IF(AND(AR852&lt;&gt;"",COUNTIF($AJ$3:AJ852,AJ852)=1),SUMIF($AJ$3:$AR$100003,AJ852,$AR$3:$AR$100003),"")</f>
        <v/>
      </c>
      <c r="AT852" s="23" t="str">
        <f>IF(AND(COUNTIF($AK$3:AK852,AK852)=COUNTIF($AK$3:AK100852,AK852),AK852&lt;&gt;""),SUMIF($AK$3:AK852,AK852,$AR$3:AR852),"")</f>
        <v/>
      </c>
      <c r="AU852" s="125"/>
      <c r="AV852" s="22" t="str">
        <f>IF(COUNT(BA852:BF852)=6,MAX($AV$3:AV851)+1,"")</f>
        <v/>
      </c>
      <c r="AW852" s="22" t="str">
        <f>IF(AX852="","",RANK(AX852,$AX$3:$AX$100003,1)+COUNTIF($AX$3:AX852,AX852)-1)</f>
        <v/>
      </c>
      <c r="AX852" s="22" t="str">
        <f t="shared" si="415"/>
        <v/>
      </c>
      <c r="AY852" s="22" t="str">
        <f>IF(AL852="","",IF(COUNTIF($AL$3:AL852,AL852)=1,1+MAX($AY$3:AY851),INDEX($AY$3:AY851,MATCH(AL852,$AL$3:AL852,0),0)))</f>
        <v/>
      </c>
      <c r="AZ852" s="22" t="str">
        <f>IF(AM852="","",IF(COUNTIF($AM$3:AM852,AM852)=1,1+MAX($AZ$3:AZ851),INDEX($AZ$3:AZ851,MATCH(AM852,$AM$3:AM852,0),0)))</f>
        <v/>
      </c>
      <c r="BA852" s="79" t="str">
        <f t="shared" si="416"/>
        <v/>
      </c>
      <c r="BB852" s="79" t="str">
        <f t="shared" si="417"/>
        <v/>
      </c>
      <c r="BC852" s="22" t="str">
        <f>IF($AL852="","",IF(COUNTIF(AL852,"*"&amp;BC$1&amp;"*"),COUNTIF(AL$3:AL852,"*"&amp;BC$1&amp;"*"),""))</f>
        <v/>
      </c>
      <c r="BD852" s="22" t="str">
        <f>IF($AL852="","",IF(COUNTIF(AM852,"*"&amp;BD$1&amp;"*"),COUNTIF(AM$3:AM852,"*"&amp;BD$1&amp;"*"),""))</f>
        <v/>
      </c>
      <c r="BE852" s="22" t="str">
        <f>IF($AL852="","",IF(COUNTIF(AN852,"*"&amp;BE$1&amp;"*"),COUNTIF(AN$3:AN852,"*"&amp;BE$1&amp;"*"),""))</f>
        <v/>
      </c>
      <c r="BF852" s="22" t="str">
        <f>IF($AL852="","",IF(COUNTIF(AO852,"*"&amp;BF$1&amp;"*"),COUNTIF(AO$3:AO852,"*"&amp;BF$1&amp;"*"),""))</f>
        <v/>
      </c>
      <c r="BG852" s="83" t="str">
        <f t="shared" si="418"/>
        <v/>
      </c>
      <c r="BH852" s="22" t="str">
        <f t="shared" si="419"/>
        <v/>
      </c>
      <c r="BI852" s="22" t="str">
        <f t="shared" si="420"/>
        <v/>
      </c>
      <c r="BK852" s="22" t="str">
        <f>IF($BK$1&gt;=1+MAX($BK$3:BK851),1+MAX($BK$3:BK851),"")</f>
        <v/>
      </c>
      <c r="BL852" s="22" t="str">
        <f t="shared" si="437"/>
        <v/>
      </c>
      <c r="BM852" s="22" t="str">
        <f t="shared" si="437"/>
        <v/>
      </c>
      <c r="BN852" s="22" t="str">
        <f t="shared" si="437"/>
        <v/>
      </c>
      <c r="BO852" s="22" t="str">
        <f t="shared" si="437"/>
        <v/>
      </c>
      <c r="BP852" s="22" t="str">
        <f t="shared" si="437"/>
        <v/>
      </c>
      <c r="BQ852" s="22" t="str">
        <f t="shared" si="437"/>
        <v/>
      </c>
      <c r="BR852" s="22" t="str">
        <f t="shared" si="437"/>
        <v/>
      </c>
      <c r="BS852" s="22" t="str">
        <f t="shared" si="437"/>
        <v/>
      </c>
      <c r="BT852" s="22" t="str">
        <f t="shared" si="437"/>
        <v/>
      </c>
      <c r="BU852" s="22" t="str">
        <f t="shared" si="437"/>
        <v/>
      </c>
      <c r="BV852" s="22" t="str">
        <f t="shared" si="437"/>
        <v/>
      </c>
    </row>
    <row r="853" spans="2:74" ht="30" customHeight="1" x14ac:dyDescent="0.2">
      <c r="B853" s="75"/>
      <c r="C853" s="75"/>
      <c r="D853" s="77"/>
      <c r="E853" s="49"/>
      <c r="F853" s="49"/>
      <c r="G853" s="50"/>
      <c r="H853" s="51"/>
      <c r="I853" s="50"/>
      <c r="J853" s="53"/>
      <c r="K853" s="55" t="str">
        <f t="shared" si="421"/>
        <v/>
      </c>
      <c r="L853" s="50" t="str">
        <f t="shared" si="422"/>
        <v/>
      </c>
      <c r="M853" s="50" t="str">
        <f t="shared" si="423"/>
        <v/>
      </c>
      <c r="N853" s="72" t="str">
        <f t="shared" si="424"/>
        <v/>
      </c>
      <c r="O853" s="72" t="str">
        <f t="shared" si="425"/>
        <v/>
      </c>
      <c r="P853" s="51" t="str">
        <f t="shared" si="426"/>
        <v/>
      </c>
      <c r="Q853" s="21"/>
      <c r="R853" s="68" t="str">
        <f t="shared" si="427"/>
        <v/>
      </c>
      <c r="S853" s="51" t="str">
        <f t="shared" si="428"/>
        <v/>
      </c>
      <c r="T853" s="24"/>
      <c r="U853" s="7" t="str">
        <f t="shared" si="413"/>
        <v/>
      </c>
      <c r="V853" s="8" t="str">
        <f t="shared" si="429"/>
        <v/>
      </c>
      <c r="W853" s="21"/>
      <c r="X853" s="14" t="str">
        <f t="shared" si="414"/>
        <v/>
      </c>
      <c r="Y853" s="14" t="str">
        <f t="shared" si="430"/>
        <v/>
      </c>
      <c r="Z853" s="8" t="str">
        <f t="shared" si="431"/>
        <v/>
      </c>
      <c r="AA853" s="24"/>
      <c r="AB853" s="4" t="str">
        <f>IF(B853="","",COUNT(B$3:B853))</f>
        <v/>
      </c>
      <c r="AC853" s="4" t="str">
        <f>IF(C853="","",COUNT(C$3:C853))</f>
        <v/>
      </c>
      <c r="AD853" s="4" t="str">
        <f>IF(D853="","",COUNT(D$3:D853))</f>
        <v/>
      </c>
      <c r="AE853" s="22" t="str">
        <f>IF(E853="","",COUNTA($E$3:E853))</f>
        <v/>
      </c>
      <c r="AF853" s="60" t="str">
        <f>IF(B853="",IF(OR($C853&lt;&gt;"",$D853&lt;&gt;"",$E853&lt;&gt;"",$F853&lt;&gt;""),INDEX(AF$3:AF852,MATCH(MAX(AB$3:AB852),AB$3:AB852,0),0),""),B853)</f>
        <v/>
      </c>
      <c r="AG853" s="60" t="str">
        <f>IF(C853="",IF(OR($B853&lt;&gt;"",$D853&lt;&gt;"",$E853&lt;&gt;"",$F853&lt;&gt;""),INDEX(AG$3:AG852,MATCH(MAX(AC$3:AC852),AC$3:AC852,0),0),""),C853)</f>
        <v/>
      </c>
      <c r="AH853" s="60" t="str">
        <f>IF(D853="",IF(OR($B853&lt;&gt;"",$C853&lt;&gt;"",$E853&lt;&gt;"",$F853&lt;&gt;""),INDEX(AH$3:AH852,MATCH(MAX(AD$3:AD852),AD$3:AD852,0),0),""),D853)</f>
        <v/>
      </c>
      <c r="AI853" s="19" t="str">
        <f t="shared" si="432"/>
        <v/>
      </c>
      <c r="AJ853" s="22" t="str">
        <f>IF(AK853="","",$AK853&amp;"@"&amp;AL853&amp;IF(AL853="","","@"&amp;COUNTIF($AI$3:AI853,AL853)))</f>
        <v/>
      </c>
      <c r="AK853" s="45" t="str">
        <f t="shared" si="433"/>
        <v/>
      </c>
      <c r="AL853" s="5" t="str">
        <f>IF(AI853="",IF(AND(F853&lt;&gt;"",E853=""),INDEX($AI$3:AI852,MATCH(MAX($AE$3:AE852),$AE$3:AE852,0),0),""),AI853)</f>
        <v/>
      </c>
      <c r="AM853" s="22" t="str">
        <f>IF(入力!F853="","",IFERROR(INDEX(設定!$B$3:$B$100003,IFERROR(MATCH("*"&amp;$F853&amp;"*",設定!B$3:B$100003,0),MATCH("*"&amp;$F853&amp;"*",設定!C$3:C$100003,0)),0),入力!F853))&amp;""</f>
        <v/>
      </c>
      <c r="AN853" s="22" t="str">
        <f>IF(AM853="","",IFERROR(IF(入力!I853="",INDEX(設定!$D$3:$D$100003,MATCH("*"&amp;$AM853&amp;"*",設定!B$3:B$100003,0),0),I853),I853))&amp;""</f>
        <v/>
      </c>
      <c r="AO853" s="22" t="str">
        <f t="shared" si="434"/>
        <v/>
      </c>
      <c r="AP853" s="22" t="str">
        <f t="shared" si="435"/>
        <v/>
      </c>
      <c r="AQ853" s="22" t="str">
        <f>IF(AM853="","",IFERROR(IF(入力!H853="",INDEX(設定!$E$3:$X$100003,MATCH("*"&amp;$AM853&amp;"*",設定!B$3:B$100003,0),MATCH($AK853,設定!$E$1:$X$1,1)),H853),H853))</f>
        <v/>
      </c>
      <c r="AR853" s="23" t="str">
        <f t="shared" si="436"/>
        <v/>
      </c>
      <c r="AS853" s="23" t="str">
        <f>IF(AND(AR853&lt;&gt;"",COUNTIF($AJ$3:AJ853,AJ853)=1),SUMIF($AJ$3:$AR$100003,AJ853,$AR$3:$AR$100003),"")</f>
        <v/>
      </c>
      <c r="AT853" s="23" t="str">
        <f>IF(AND(COUNTIF($AK$3:AK853,AK853)=COUNTIF($AK$3:AK100853,AK853),AK853&lt;&gt;""),SUMIF($AK$3:AK853,AK853,$AR$3:AR853),"")</f>
        <v/>
      </c>
      <c r="AU853" s="125"/>
      <c r="AV853" s="22" t="str">
        <f>IF(COUNT(BA853:BF853)=6,MAX($AV$3:AV852)+1,"")</f>
        <v/>
      </c>
      <c r="AW853" s="22" t="str">
        <f>IF(AX853="","",RANK(AX853,$AX$3:$AX$100003,1)+COUNTIF($AX$3:AX853,AX853)-1)</f>
        <v/>
      </c>
      <c r="AX853" s="22" t="str">
        <f t="shared" si="415"/>
        <v/>
      </c>
      <c r="AY853" s="22" t="str">
        <f>IF(AL853="","",IF(COUNTIF($AL$3:AL853,AL853)=1,1+MAX($AY$3:AY852),INDEX($AY$3:AY852,MATCH(AL853,$AL$3:AL853,0),0)))</f>
        <v/>
      </c>
      <c r="AZ853" s="22" t="str">
        <f>IF(AM853="","",IF(COUNTIF($AM$3:AM853,AM853)=1,1+MAX($AZ$3:AZ852),INDEX($AZ$3:AZ852,MATCH(AM853,$AM$3:AM853,0),0)))</f>
        <v/>
      </c>
      <c r="BA853" s="79" t="str">
        <f t="shared" si="416"/>
        <v/>
      </c>
      <c r="BB853" s="79" t="str">
        <f t="shared" si="417"/>
        <v/>
      </c>
      <c r="BC853" s="22" t="str">
        <f>IF($AL853="","",IF(COUNTIF(AL853,"*"&amp;BC$1&amp;"*"),COUNTIF(AL$3:AL853,"*"&amp;BC$1&amp;"*"),""))</f>
        <v/>
      </c>
      <c r="BD853" s="22" t="str">
        <f>IF($AL853="","",IF(COUNTIF(AM853,"*"&amp;BD$1&amp;"*"),COUNTIF(AM$3:AM853,"*"&amp;BD$1&amp;"*"),""))</f>
        <v/>
      </c>
      <c r="BE853" s="22" t="str">
        <f>IF($AL853="","",IF(COUNTIF(AN853,"*"&amp;BE$1&amp;"*"),COUNTIF(AN$3:AN853,"*"&amp;BE$1&amp;"*"),""))</f>
        <v/>
      </c>
      <c r="BF853" s="22" t="str">
        <f>IF($AL853="","",IF(COUNTIF(AO853,"*"&amp;BF$1&amp;"*"),COUNTIF(AO$3:AO853,"*"&amp;BF$1&amp;"*"),""))</f>
        <v/>
      </c>
      <c r="BG853" s="83" t="str">
        <f t="shared" si="418"/>
        <v/>
      </c>
      <c r="BH853" s="22" t="str">
        <f t="shared" si="419"/>
        <v/>
      </c>
      <c r="BI853" s="22" t="str">
        <f t="shared" si="420"/>
        <v/>
      </c>
      <c r="BK853" s="22" t="str">
        <f>IF($BK$1&gt;=1+MAX($BK$3:BK852),1+MAX($BK$3:BK852),"")</f>
        <v/>
      </c>
      <c r="BL853" s="22" t="str">
        <f t="shared" ref="BL853:BV862" si="438">IFERROR(IF($BK853="","",INDEX($AF$3:$AR$100003,MATCH($BK853,INDEX($AV$3:$AW$100003,0,MATCH($BL$1,$AV$2:$AW$2,0)),0),MATCH(BL$2,$AF$2:$AR$2,0))),"")</f>
        <v/>
      </c>
      <c r="BM853" s="22" t="str">
        <f t="shared" si="438"/>
        <v/>
      </c>
      <c r="BN853" s="22" t="str">
        <f t="shared" si="438"/>
        <v/>
      </c>
      <c r="BO853" s="22" t="str">
        <f t="shared" si="438"/>
        <v/>
      </c>
      <c r="BP853" s="22" t="str">
        <f t="shared" si="438"/>
        <v/>
      </c>
      <c r="BQ853" s="22" t="str">
        <f t="shared" si="438"/>
        <v/>
      </c>
      <c r="BR853" s="22" t="str">
        <f t="shared" si="438"/>
        <v/>
      </c>
      <c r="BS853" s="22" t="str">
        <f t="shared" si="438"/>
        <v/>
      </c>
      <c r="BT853" s="22" t="str">
        <f t="shared" si="438"/>
        <v/>
      </c>
      <c r="BU853" s="22" t="str">
        <f t="shared" si="438"/>
        <v/>
      </c>
      <c r="BV853" s="22" t="str">
        <f t="shared" si="438"/>
        <v/>
      </c>
    </row>
    <row r="854" spans="2:74" ht="30" customHeight="1" x14ac:dyDescent="0.2">
      <c r="B854" s="75"/>
      <c r="C854" s="75"/>
      <c r="D854" s="77"/>
      <c r="E854" s="49"/>
      <c r="F854" s="49"/>
      <c r="G854" s="50"/>
      <c r="H854" s="51"/>
      <c r="I854" s="50"/>
      <c r="J854" s="53"/>
      <c r="K854" s="55" t="str">
        <f t="shared" si="421"/>
        <v/>
      </c>
      <c r="L854" s="50" t="str">
        <f t="shared" si="422"/>
        <v/>
      </c>
      <c r="M854" s="50" t="str">
        <f t="shared" si="423"/>
        <v/>
      </c>
      <c r="N854" s="72" t="str">
        <f t="shared" si="424"/>
        <v/>
      </c>
      <c r="O854" s="72" t="str">
        <f t="shared" si="425"/>
        <v/>
      </c>
      <c r="P854" s="51" t="str">
        <f t="shared" si="426"/>
        <v/>
      </c>
      <c r="Q854" s="21"/>
      <c r="R854" s="68" t="str">
        <f t="shared" si="427"/>
        <v/>
      </c>
      <c r="S854" s="51" t="str">
        <f t="shared" si="428"/>
        <v/>
      </c>
      <c r="T854" s="24"/>
      <c r="U854" s="7" t="str">
        <f t="shared" si="413"/>
        <v/>
      </c>
      <c r="V854" s="8" t="str">
        <f t="shared" si="429"/>
        <v/>
      </c>
      <c r="W854" s="21"/>
      <c r="X854" s="14" t="str">
        <f t="shared" si="414"/>
        <v/>
      </c>
      <c r="Y854" s="14" t="str">
        <f t="shared" si="430"/>
        <v/>
      </c>
      <c r="Z854" s="8" t="str">
        <f t="shared" si="431"/>
        <v/>
      </c>
      <c r="AA854" s="24"/>
      <c r="AB854" s="4" t="str">
        <f>IF(B854="","",COUNT(B$3:B854))</f>
        <v/>
      </c>
      <c r="AC854" s="4" t="str">
        <f>IF(C854="","",COUNT(C$3:C854))</f>
        <v/>
      </c>
      <c r="AD854" s="4" t="str">
        <f>IF(D854="","",COUNT(D$3:D854))</f>
        <v/>
      </c>
      <c r="AE854" s="22" t="str">
        <f>IF(E854="","",COUNTA($E$3:E854))</f>
        <v/>
      </c>
      <c r="AF854" s="60" t="str">
        <f>IF(B854="",IF(OR($C854&lt;&gt;"",$D854&lt;&gt;"",$E854&lt;&gt;"",$F854&lt;&gt;""),INDEX(AF$3:AF853,MATCH(MAX(AB$3:AB853),AB$3:AB853,0),0),""),B854)</f>
        <v/>
      </c>
      <c r="AG854" s="60" t="str">
        <f>IF(C854="",IF(OR($B854&lt;&gt;"",$D854&lt;&gt;"",$E854&lt;&gt;"",$F854&lt;&gt;""),INDEX(AG$3:AG853,MATCH(MAX(AC$3:AC853),AC$3:AC853,0),0),""),C854)</f>
        <v/>
      </c>
      <c r="AH854" s="60" t="str">
        <f>IF(D854="",IF(OR($B854&lt;&gt;"",$C854&lt;&gt;"",$E854&lt;&gt;"",$F854&lt;&gt;""),INDEX(AH$3:AH853,MATCH(MAX(AD$3:AD853),AD$3:AD853,0),0),""),D854)</f>
        <v/>
      </c>
      <c r="AI854" s="19" t="str">
        <f t="shared" si="432"/>
        <v/>
      </c>
      <c r="AJ854" s="22" t="str">
        <f>IF(AK854="","",$AK854&amp;"@"&amp;AL854&amp;IF(AL854="","","@"&amp;COUNTIF($AI$3:AI854,AL854)))</f>
        <v/>
      </c>
      <c r="AK854" s="45" t="str">
        <f t="shared" si="433"/>
        <v/>
      </c>
      <c r="AL854" s="5" t="str">
        <f>IF(AI854="",IF(AND(F854&lt;&gt;"",E854=""),INDEX($AI$3:AI853,MATCH(MAX($AE$3:AE853),$AE$3:AE853,0),0),""),AI854)</f>
        <v/>
      </c>
      <c r="AM854" s="22" t="str">
        <f>IF(入力!F854="","",IFERROR(INDEX(設定!$B$3:$B$100003,IFERROR(MATCH("*"&amp;$F854&amp;"*",設定!B$3:B$100003,0),MATCH("*"&amp;$F854&amp;"*",設定!C$3:C$100003,0)),0),入力!F854))&amp;""</f>
        <v/>
      </c>
      <c r="AN854" s="22" t="str">
        <f>IF(AM854="","",IFERROR(IF(入力!I854="",INDEX(設定!$D$3:$D$100003,MATCH("*"&amp;$AM854&amp;"*",設定!B$3:B$100003,0),0),I854),I854))&amp;""</f>
        <v/>
      </c>
      <c r="AO854" s="22" t="str">
        <f t="shared" si="434"/>
        <v/>
      </c>
      <c r="AP854" s="22" t="str">
        <f t="shared" si="435"/>
        <v/>
      </c>
      <c r="AQ854" s="22" t="str">
        <f>IF(AM854="","",IFERROR(IF(入力!H854="",INDEX(設定!$E$3:$X$100003,MATCH("*"&amp;$AM854&amp;"*",設定!B$3:B$100003,0),MATCH($AK854,設定!$E$1:$X$1,1)),H854),H854))</f>
        <v/>
      </c>
      <c r="AR854" s="23" t="str">
        <f t="shared" si="436"/>
        <v/>
      </c>
      <c r="AS854" s="23" t="str">
        <f>IF(AND(AR854&lt;&gt;"",COUNTIF($AJ$3:AJ854,AJ854)=1),SUMIF($AJ$3:$AR$100003,AJ854,$AR$3:$AR$100003),"")</f>
        <v/>
      </c>
      <c r="AT854" s="23" t="str">
        <f>IF(AND(COUNTIF($AK$3:AK854,AK854)=COUNTIF($AK$3:AK100854,AK854),AK854&lt;&gt;""),SUMIF($AK$3:AK854,AK854,$AR$3:AR854),"")</f>
        <v/>
      </c>
      <c r="AU854" s="125"/>
      <c r="AV854" s="22" t="str">
        <f>IF(COUNT(BA854:BF854)=6,MAX($AV$3:AV853)+1,"")</f>
        <v/>
      </c>
      <c r="AW854" s="22" t="str">
        <f>IF(AX854="","",RANK(AX854,$AX$3:$AX$100003,1)+COUNTIF($AX$3:AX854,AX854)-1)</f>
        <v/>
      </c>
      <c r="AX854" s="22" t="str">
        <f t="shared" si="415"/>
        <v/>
      </c>
      <c r="AY854" s="22" t="str">
        <f>IF(AL854="","",IF(COUNTIF($AL$3:AL854,AL854)=1,1+MAX($AY$3:AY853),INDEX($AY$3:AY853,MATCH(AL854,$AL$3:AL854,0),0)))</f>
        <v/>
      </c>
      <c r="AZ854" s="22" t="str">
        <f>IF(AM854="","",IF(COUNTIF($AM$3:AM854,AM854)=1,1+MAX($AZ$3:AZ853),INDEX($AZ$3:AZ853,MATCH(AM854,$AM$3:AM854,0),0)))</f>
        <v/>
      </c>
      <c r="BA854" s="79" t="str">
        <f t="shared" si="416"/>
        <v/>
      </c>
      <c r="BB854" s="79" t="str">
        <f t="shared" si="417"/>
        <v/>
      </c>
      <c r="BC854" s="22" t="str">
        <f>IF($AL854="","",IF(COUNTIF(AL854,"*"&amp;BC$1&amp;"*"),COUNTIF(AL$3:AL854,"*"&amp;BC$1&amp;"*"),""))</f>
        <v/>
      </c>
      <c r="BD854" s="22" t="str">
        <f>IF($AL854="","",IF(COUNTIF(AM854,"*"&amp;BD$1&amp;"*"),COUNTIF(AM$3:AM854,"*"&amp;BD$1&amp;"*"),""))</f>
        <v/>
      </c>
      <c r="BE854" s="22" t="str">
        <f>IF($AL854="","",IF(COUNTIF(AN854,"*"&amp;BE$1&amp;"*"),COUNTIF(AN$3:AN854,"*"&amp;BE$1&amp;"*"),""))</f>
        <v/>
      </c>
      <c r="BF854" s="22" t="str">
        <f>IF($AL854="","",IF(COUNTIF(AO854,"*"&amp;BF$1&amp;"*"),COUNTIF(AO$3:AO854,"*"&amp;BF$1&amp;"*"),""))</f>
        <v/>
      </c>
      <c r="BG854" s="83" t="str">
        <f t="shared" si="418"/>
        <v/>
      </c>
      <c r="BH854" s="22" t="str">
        <f t="shared" si="419"/>
        <v/>
      </c>
      <c r="BI854" s="22" t="str">
        <f t="shared" si="420"/>
        <v/>
      </c>
      <c r="BK854" s="22" t="str">
        <f>IF($BK$1&gt;=1+MAX($BK$3:BK853),1+MAX($BK$3:BK853),"")</f>
        <v/>
      </c>
      <c r="BL854" s="22" t="str">
        <f t="shared" si="438"/>
        <v/>
      </c>
      <c r="BM854" s="22" t="str">
        <f t="shared" si="438"/>
        <v/>
      </c>
      <c r="BN854" s="22" t="str">
        <f t="shared" si="438"/>
        <v/>
      </c>
      <c r="BO854" s="22" t="str">
        <f t="shared" si="438"/>
        <v/>
      </c>
      <c r="BP854" s="22" t="str">
        <f t="shared" si="438"/>
        <v/>
      </c>
      <c r="BQ854" s="22" t="str">
        <f t="shared" si="438"/>
        <v/>
      </c>
      <c r="BR854" s="22" t="str">
        <f t="shared" si="438"/>
        <v/>
      </c>
      <c r="BS854" s="22" t="str">
        <f t="shared" si="438"/>
        <v/>
      </c>
      <c r="BT854" s="22" t="str">
        <f t="shared" si="438"/>
        <v/>
      </c>
      <c r="BU854" s="22" t="str">
        <f t="shared" si="438"/>
        <v/>
      </c>
      <c r="BV854" s="22" t="str">
        <f t="shared" si="438"/>
        <v/>
      </c>
    </row>
    <row r="855" spans="2:74" ht="30" customHeight="1" x14ac:dyDescent="0.2">
      <c r="B855" s="75"/>
      <c r="C855" s="75"/>
      <c r="D855" s="77"/>
      <c r="E855" s="49"/>
      <c r="F855" s="49"/>
      <c r="G855" s="50"/>
      <c r="H855" s="51"/>
      <c r="I855" s="50"/>
      <c r="J855" s="53"/>
      <c r="K855" s="55" t="str">
        <f t="shared" si="421"/>
        <v/>
      </c>
      <c r="L855" s="50" t="str">
        <f t="shared" si="422"/>
        <v/>
      </c>
      <c r="M855" s="50" t="str">
        <f t="shared" si="423"/>
        <v/>
      </c>
      <c r="N855" s="72" t="str">
        <f t="shared" si="424"/>
        <v/>
      </c>
      <c r="O855" s="72" t="str">
        <f t="shared" si="425"/>
        <v/>
      </c>
      <c r="P855" s="51" t="str">
        <f t="shared" si="426"/>
        <v/>
      </c>
      <c r="Q855" s="21"/>
      <c r="R855" s="68" t="str">
        <f t="shared" si="427"/>
        <v/>
      </c>
      <c r="S855" s="51" t="str">
        <f t="shared" si="428"/>
        <v/>
      </c>
      <c r="T855" s="24"/>
      <c r="U855" s="7" t="str">
        <f t="shared" si="413"/>
        <v/>
      </c>
      <c r="V855" s="8" t="str">
        <f t="shared" si="429"/>
        <v/>
      </c>
      <c r="W855" s="21"/>
      <c r="X855" s="14" t="str">
        <f t="shared" si="414"/>
        <v/>
      </c>
      <c r="Y855" s="14" t="str">
        <f t="shared" si="430"/>
        <v/>
      </c>
      <c r="Z855" s="8" t="str">
        <f t="shared" si="431"/>
        <v/>
      </c>
      <c r="AA855" s="24"/>
      <c r="AB855" s="4" t="str">
        <f>IF(B855="","",COUNT(B$3:B855))</f>
        <v/>
      </c>
      <c r="AC855" s="4" t="str">
        <f>IF(C855="","",COUNT(C$3:C855))</f>
        <v/>
      </c>
      <c r="AD855" s="4" t="str">
        <f>IF(D855="","",COUNT(D$3:D855))</f>
        <v/>
      </c>
      <c r="AE855" s="22" t="str">
        <f>IF(E855="","",COUNTA($E$3:E855))</f>
        <v/>
      </c>
      <c r="AF855" s="60" t="str">
        <f>IF(B855="",IF(OR($C855&lt;&gt;"",$D855&lt;&gt;"",$E855&lt;&gt;"",$F855&lt;&gt;""),INDEX(AF$3:AF854,MATCH(MAX(AB$3:AB854),AB$3:AB854,0),0),""),B855)</f>
        <v/>
      </c>
      <c r="AG855" s="60" t="str">
        <f>IF(C855="",IF(OR($B855&lt;&gt;"",$D855&lt;&gt;"",$E855&lt;&gt;"",$F855&lt;&gt;""),INDEX(AG$3:AG854,MATCH(MAX(AC$3:AC854),AC$3:AC854,0),0),""),C855)</f>
        <v/>
      </c>
      <c r="AH855" s="60" t="str">
        <f>IF(D855="",IF(OR($B855&lt;&gt;"",$C855&lt;&gt;"",$E855&lt;&gt;"",$F855&lt;&gt;""),INDEX(AH$3:AH854,MATCH(MAX(AD$3:AD854),AD$3:AD854,0),0),""),D855)</f>
        <v/>
      </c>
      <c r="AI855" s="19" t="str">
        <f t="shared" si="432"/>
        <v/>
      </c>
      <c r="AJ855" s="22" t="str">
        <f>IF(AK855="","",$AK855&amp;"@"&amp;AL855&amp;IF(AL855="","","@"&amp;COUNTIF($AI$3:AI855,AL855)))</f>
        <v/>
      </c>
      <c r="AK855" s="45" t="str">
        <f t="shared" si="433"/>
        <v/>
      </c>
      <c r="AL855" s="5" t="str">
        <f>IF(AI855="",IF(AND(F855&lt;&gt;"",E855=""),INDEX($AI$3:AI854,MATCH(MAX($AE$3:AE854),$AE$3:AE854,0),0),""),AI855)</f>
        <v/>
      </c>
      <c r="AM855" s="22" t="str">
        <f>IF(入力!F855="","",IFERROR(INDEX(設定!$B$3:$B$100003,IFERROR(MATCH("*"&amp;$F855&amp;"*",設定!B$3:B$100003,0),MATCH("*"&amp;$F855&amp;"*",設定!C$3:C$100003,0)),0),入力!F855))&amp;""</f>
        <v/>
      </c>
      <c r="AN855" s="22" t="str">
        <f>IF(AM855="","",IFERROR(IF(入力!I855="",INDEX(設定!$D$3:$D$100003,MATCH("*"&amp;$AM855&amp;"*",設定!B$3:B$100003,0),0),I855),I855))&amp;""</f>
        <v/>
      </c>
      <c r="AO855" s="22" t="str">
        <f t="shared" si="434"/>
        <v/>
      </c>
      <c r="AP855" s="22" t="str">
        <f t="shared" si="435"/>
        <v/>
      </c>
      <c r="AQ855" s="22" t="str">
        <f>IF(AM855="","",IFERROR(IF(入力!H855="",INDEX(設定!$E$3:$X$100003,MATCH("*"&amp;$AM855&amp;"*",設定!B$3:B$100003,0),MATCH($AK855,設定!$E$1:$X$1,1)),H855),H855))</f>
        <v/>
      </c>
      <c r="AR855" s="23" t="str">
        <f t="shared" si="436"/>
        <v/>
      </c>
      <c r="AS855" s="23" t="str">
        <f>IF(AND(AR855&lt;&gt;"",COUNTIF($AJ$3:AJ855,AJ855)=1),SUMIF($AJ$3:$AR$100003,AJ855,$AR$3:$AR$100003),"")</f>
        <v/>
      </c>
      <c r="AT855" s="23" t="str">
        <f>IF(AND(COUNTIF($AK$3:AK855,AK855)=COUNTIF($AK$3:AK100855,AK855),AK855&lt;&gt;""),SUMIF($AK$3:AK855,AK855,$AR$3:AR855),"")</f>
        <v/>
      </c>
      <c r="AU855" s="125"/>
      <c r="AV855" s="22" t="str">
        <f>IF(COUNT(BA855:BF855)=6,MAX($AV$3:AV854)+1,"")</f>
        <v/>
      </c>
      <c r="AW855" s="22" t="str">
        <f>IF(AX855="","",RANK(AX855,$AX$3:$AX$100003,1)+COUNTIF($AX$3:AX855,AX855)-1)</f>
        <v/>
      </c>
      <c r="AX855" s="22" t="str">
        <f t="shared" si="415"/>
        <v/>
      </c>
      <c r="AY855" s="22" t="str">
        <f>IF(AL855="","",IF(COUNTIF($AL$3:AL855,AL855)=1,1+MAX($AY$3:AY854),INDEX($AY$3:AY854,MATCH(AL855,$AL$3:AL855,0),0)))</f>
        <v/>
      </c>
      <c r="AZ855" s="22" t="str">
        <f>IF(AM855="","",IF(COUNTIF($AM$3:AM855,AM855)=1,1+MAX($AZ$3:AZ854),INDEX($AZ$3:AZ854,MATCH(AM855,$AM$3:AM855,0),0)))</f>
        <v/>
      </c>
      <c r="BA855" s="79" t="str">
        <f t="shared" si="416"/>
        <v/>
      </c>
      <c r="BB855" s="79" t="str">
        <f t="shared" si="417"/>
        <v/>
      </c>
      <c r="BC855" s="22" t="str">
        <f>IF($AL855="","",IF(COUNTIF(AL855,"*"&amp;BC$1&amp;"*"),COUNTIF(AL$3:AL855,"*"&amp;BC$1&amp;"*"),""))</f>
        <v/>
      </c>
      <c r="BD855" s="22" t="str">
        <f>IF($AL855="","",IF(COUNTIF(AM855,"*"&amp;BD$1&amp;"*"),COUNTIF(AM$3:AM855,"*"&amp;BD$1&amp;"*"),""))</f>
        <v/>
      </c>
      <c r="BE855" s="22" t="str">
        <f>IF($AL855="","",IF(COUNTIF(AN855,"*"&amp;BE$1&amp;"*"),COUNTIF(AN$3:AN855,"*"&amp;BE$1&amp;"*"),""))</f>
        <v/>
      </c>
      <c r="BF855" s="22" t="str">
        <f>IF($AL855="","",IF(COUNTIF(AO855,"*"&amp;BF$1&amp;"*"),COUNTIF(AO$3:AO855,"*"&amp;BF$1&amp;"*"),""))</f>
        <v/>
      </c>
      <c r="BG855" s="83" t="str">
        <f t="shared" si="418"/>
        <v/>
      </c>
      <c r="BH855" s="22" t="str">
        <f t="shared" si="419"/>
        <v/>
      </c>
      <c r="BI855" s="22" t="str">
        <f t="shared" si="420"/>
        <v/>
      </c>
      <c r="BK855" s="22" t="str">
        <f>IF($BK$1&gt;=1+MAX($BK$3:BK854),1+MAX($BK$3:BK854),"")</f>
        <v/>
      </c>
      <c r="BL855" s="22" t="str">
        <f t="shared" si="438"/>
        <v/>
      </c>
      <c r="BM855" s="22" t="str">
        <f t="shared" si="438"/>
        <v/>
      </c>
      <c r="BN855" s="22" t="str">
        <f t="shared" si="438"/>
        <v/>
      </c>
      <c r="BO855" s="22" t="str">
        <f t="shared" si="438"/>
        <v/>
      </c>
      <c r="BP855" s="22" t="str">
        <f t="shared" si="438"/>
        <v/>
      </c>
      <c r="BQ855" s="22" t="str">
        <f t="shared" si="438"/>
        <v/>
      </c>
      <c r="BR855" s="22" t="str">
        <f t="shared" si="438"/>
        <v/>
      </c>
      <c r="BS855" s="22" t="str">
        <f t="shared" si="438"/>
        <v/>
      </c>
      <c r="BT855" s="22" t="str">
        <f t="shared" si="438"/>
        <v/>
      </c>
      <c r="BU855" s="22" t="str">
        <f t="shared" si="438"/>
        <v/>
      </c>
      <c r="BV855" s="22" t="str">
        <f t="shared" si="438"/>
        <v/>
      </c>
    </row>
    <row r="856" spans="2:74" ht="30" customHeight="1" x14ac:dyDescent="0.2">
      <c r="B856" s="75"/>
      <c r="C856" s="75"/>
      <c r="D856" s="77"/>
      <c r="E856" s="49"/>
      <c r="F856" s="49"/>
      <c r="G856" s="50"/>
      <c r="H856" s="51"/>
      <c r="I856" s="50"/>
      <c r="J856" s="53"/>
      <c r="K856" s="55" t="str">
        <f t="shared" si="421"/>
        <v/>
      </c>
      <c r="L856" s="50" t="str">
        <f t="shared" si="422"/>
        <v/>
      </c>
      <c r="M856" s="50" t="str">
        <f t="shared" si="423"/>
        <v/>
      </c>
      <c r="N856" s="72" t="str">
        <f t="shared" si="424"/>
        <v/>
      </c>
      <c r="O856" s="72" t="str">
        <f t="shared" si="425"/>
        <v/>
      </c>
      <c r="P856" s="51" t="str">
        <f t="shared" si="426"/>
        <v/>
      </c>
      <c r="Q856" s="21"/>
      <c r="R856" s="68" t="str">
        <f t="shared" si="427"/>
        <v/>
      </c>
      <c r="S856" s="51" t="str">
        <f t="shared" si="428"/>
        <v/>
      </c>
      <c r="T856" s="24"/>
      <c r="U856" s="7" t="str">
        <f t="shared" si="413"/>
        <v/>
      </c>
      <c r="V856" s="8" t="str">
        <f t="shared" si="429"/>
        <v/>
      </c>
      <c r="W856" s="21"/>
      <c r="X856" s="14" t="str">
        <f t="shared" si="414"/>
        <v/>
      </c>
      <c r="Y856" s="14" t="str">
        <f t="shared" si="430"/>
        <v/>
      </c>
      <c r="Z856" s="8" t="str">
        <f t="shared" si="431"/>
        <v/>
      </c>
      <c r="AA856" s="24"/>
      <c r="AB856" s="4" t="str">
        <f>IF(B856="","",COUNT(B$3:B856))</f>
        <v/>
      </c>
      <c r="AC856" s="4" t="str">
        <f>IF(C856="","",COUNT(C$3:C856))</f>
        <v/>
      </c>
      <c r="AD856" s="4" t="str">
        <f>IF(D856="","",COUNT(D$3:D856))</f>
        <v/>
      </c>
      <c r="AE856" s="22" t="str">
        <f>IF(E856="","",COUNTA($E$3:E856))</f>
        <v/>
      </c>
      <c r="AF856" s="60" t="str">
        <f>IF(B856="",IF(OR($C856&lt;&gt;"",$D856&lt;&gt;"",$E856&lt;&gt;"",$F856&lt;&gt;""),INDEX(AF$3:AF855,MATCH(MAX(AB$3:AB855),AB$3:AB855,0),0),""),B856)</f>
        <v/>
      </c>
      <c r="AG856" s="60" t="str">
        <f>IF(C856="",IF(OR($B856&lt;&gt;"",$D856&lt;&gt;"",$E856&lt;&gt;"",$F856&lt;&gt;""),INDEX(AG$3:AG855,MATCH(MAX(AC$3:AC855),AC$3:AC855,0),0),""),C856)</f>
        <v/>
      </c>
      <c r="AH856" s="60" t="str">
        <f>IF(D856="",IF(OR($B856&lt;&gt;"",$C856&lt;&gt;"",$E856&lt;&gt;"",$F856&lt;&gt;""),INDEX(AH$3:AH855,MATCH(MAX(AD$3:AD855),AD$3:AD855,0),0),""),D856)</f>
        <v/>
      </c>
      <c r="AI856" s="19" t="str">
        <f t="shared" si="432"/>
        <v/>
      </c>
      <c r="AJ856" s="22" t="str">
        <f>IF(AK856="","",$AK856&amp;"@"&amp;AL856&amp;IF(AL856="","","@"&amp;COUNTIF($AI$3:AI856,AL856)))</f>
        <v/>
      </c>
      <c r="AK856" s="45" t="str">
        <f t="shared" si="433"/>
        <v/>
      </c>
      <c r="AL856" s="5" t="str">
        <f>IF(AI856="",IF(AND(F856&lt;&gt;"",E856=""),INDEX($AI$3:AI855,MATCH(MAX($AE$3:AE855),$AE$3:AE855,0),0),""),AI856)</f>
        <v/>
      </c>
      <c r="AM856" s="22" t="str">
        <f>IF(入力!F856="","",IFERROR(INDEX(設定!$B$3:$B$100003,IFERROR(MATCH("*"&amp;$F856&amp;"*",設定!B$3:B$100003,0),MATCH("*"&amp;$F856&amp;"*",設定!C$3:C$100003,0)),0),入力!F856))&amp;""</f>
        <v/>
      </c>
      <c r="AN856" s="22" t="str">
        <f>IF(AM856="","",IFERROR(IF(入力!I856="",INDEX(設定!$D$3:$D$100003,MATCH("*"&amp;$AM856&amp;"*",設定!B$3:B$100003,0),0),I856),I856))&amp;""</f>
        <v/>
      </c>
      <c r="AO856" s="22" t="str">
        <f t="shared" si="434"/>
        <v/>
      </c>
      <c r="AP856" s="22" t="str">
        <f t="shared" si="435"/>
        <v/>
      </c>
      <c r="AQ856" s="22" t="str">
        <f>IF(AM856="","",IFERROR(IF(入力!H856="",INDEX(設定!$E$3:$X$100003,MATCH("*"&amp;$AM856&amp;"*",設定!B$3:B$100003,0),MATCH($AK856,設定!$E$1:$X$1,1)),H856),H856))</f>
        <v/>
      </c>
      <c r="AR856" s="23" t="str">
        <f t="shared" si="436"/>
        <v/>
      </c>
      <c r="AS856" s="23" t="str">
        <f>IF(AND(AR856&lt;&gt;"",COUNTIF($AJ$3:AJ856,AJ856)=1),SUMIF($AJ$3:$AR$100003,AJ856,$AR$3:$AR$100003),"")</f>
        <v/>
      </c>
      <c r="AT856" s="23" t="str">
        <f>IF(AND(COUNTIF($AK$3:AK856,AK856)=COUNTIF($AK$3:AK100856,AK856),AK856&lt;&gt;""),SUMIF($AK$3:AK856,AK856,$AR$3:AR856),"")</f>
        <v/>
      </c>
      <c r="AU856" s="125"/>
      <c r="AV856" s="22" t="str">
        <f>IF(COUNT(BA856:BF856)=6,MAX($AV$3:AV855)+1,"")</f>
        <v/>
      </c>
      <c r="AW856" s="22" t="str">
        <f>IF(AX856="","",RANK(AX856,$AX$3:$AX$100003,1)+COUNTIF($AX$3:AX856,AX856)-1)</f>
        <v/>
      </c>
      <c r="AX856" s="22" t="str">
        <f t="shared" si="415"/>
        <v/>
      </c>
      <c r="AY856" s="22" t="str">
        <f>IF(AL856="","",IF(COUNTIF($AL$3:AL856,AL856)=1,1+MAX($AY$3:AY855),INDEX($AY$3:AY855,MATCH(AL856,$AL$3:AL856,0),0)))</f>
        <v/>
      </c>
      <c r="AZ856" s="22" t="str">
        <f>IF(AM856="","",IF(COUNTIF($AM$3:AM856,AM856)=1,1+MAX($AZ$3:AZ855),INDEX($AZ$3:AZ855,MATCH(AM856,$AM$3:AM856,0),0)))</f>
        <v/>
      </c>
      <c r="BA856" s="79" t="str">
        <f t="shared" si="416"/>
        <v/>
      </c>
      <c r="BB856" s="79" t="str">
        <f t="shared" si="417"/>
        <v/>
      </c>
      <c r="BC856" s="22" t="str">
        <f>IF($AL856="","",IF(COUNTIF(AL856,"*"&amp;BC$1&amp;"*"),COUNTIF(AL$3:AL856,"*"&amp;BC$1&amp;"*"),""))</f>
        <v/>
      </c>
      <c r="BD856" s="22" t="str">
        <f>IF($AL856="","",IF(COUNTIF(AM856,"*"&amp;BD$1&amp;"*"),COUNTIF(AM$3:AM856,"*"&amp;BD$1&amp;"*"),""))</f>
        <v/>
      </c>
      <c r="BE856" s="22" t="str">
        <f>IF($AL856="","",IF(COUNTIF(AN856,"*"&amp;BE$1&amp;"*"),COUNTIF(AN$3:AN856,"*"&amp;BE$1&amp;"*"),""))</f>
        <v/>
      </c>
      <c r="BF856" s="22" t="str">
        <f>IF($AL856="","",IF(COUNTIF(AO856,"*"&amp;BF$1&amp;"*"),COUNTIF(AO$3:AO856,"*"&amp;BF$1&amp;"*"),""))</f>
        <v/>
      </c>
      <c r="BG856" s="83" t="str">
        <f t="shared" si="418"/>
        <v/>
      </c>
      <c r="BH856" s="22" t="str">
        <f t="shared" si="419"/>
        <v/>
      </c>
      <c r="BI856" s="22" t="str">
        <f t="shared" si="420"/>
        <v/>
      </c>
      <c r="BK856" s="22" t="str">
        <f>IF($BK$1&gt;=1+MAX($BK$3:BK855),1+MAX($BK$3:BK855),"")</f>
        <v/>
      </c>
      <c r="BL856" s="22" t="str">
        <f t="shared" si="438"/>
        <v/>
      </c>
      <c r="BM856" s="22" t="str">
        <f t="shared" si="438"/>
        <v/>
      </c>
      <c r="BN856" s="22" t="str">
        <f t="shared" si="438"/>
        <v/>
      </c>
      <c r="BO856" s="22" t="str">
        <f t="shared" si="438"/>
        <v/>
      </c>
      <c r="BP856" s="22" t="str">
        <f t="shared" si="438"/>
        <v/>
      </c>
      <c r="BQ856" s="22" t="str">
        <f t="shared" si="438"/>
        <v/>
      </c>
      <c r="BR856" s="22" t="str">
        <f t="shared" si="438"/>
        <v/>
      </c>
      <c r="BS856" s="22" t="str">
        <f t="shared" si="438"/>
        <v/>
      </c>
      <c r="BT856" s="22" t="str">
        <f t="shared" si="438"/>
        <v/>
      </c>
      <c r="BU856" s="22" t="str">
        <f t="shared" si="438"/>
        <v/>
      </c>
      <c r="BV856" s="22" t="str">
        <f t="shared" si="438"/>
        <v/>
      </c>
    </row>
    <row r="857" spans="2:74" ht="30" customHeight="1" x14ac:dyDescent="0.2">
      <c r="B857" s="75"/>
      <c r="C857" s="75"/>
      <c r="D857" s="77"/>
      <c r="E857" s="49"/>
      <c r="F857" s="49"/>
      <c r="G857" s="50"/>
      <c r="H857" s="51"/>
      <c r="I857" s="50"/>
      <c r="J857" s="53"/>
      <c r="K857" s="55" t="str">
        <f t="shared" si="421"/>
        <v/>
      </c>
      <c r="L857" s="50" t="str">
        <f t="shared" si="422"/>
        <v/>
      </c>
      <c r="M857" s="50" t="str">
        <f t="shared" si="423"/>
        <v/>
      </c>
      <c r="N857" s="72" t="str">
        <f t="shared" si="424"/>
        <v/>
      </c>
      <c r="O857" s="72" t="str">
        <f t="shared" si="425"/>
        <v/>
      </c>
      <c r="P857" s="51" t="str">
        <f t="shared" si="426"/>
        <v/>
      </c>
      <c r="Q857" s="21"/>
      <c r="R857" s="68" t="str">
        <f t="shared" si="427"/>
        <v/>
      </c>
      <c r="S857" s="51" t="str">
        <f t="shared" si="428"/>
        <v/>
      </c>
      <c r="T857" s="24"/>
      <c r="U857" s="7" t="str">
        <f t="shared" si="413"/>
        <v/>
      </c>
      <c r="V857" s="8" t="str">
        <f t="shared" si="429"/>
        <v/>
      </c>
      <c r="W857" s="21"/>
      <c r="X857" s="14" t="str">
        <f t="shared" si="414"/>
        <v/>
      </c>
      <c r="Y857" s="14" t="str">
        <f t="shared" si="430"/>
        <v/>
      </c>
      <c r="Z857" s="8" t="str">
        <f t="shared" si="431"/>
        <v/>
      </c>
      <c r="AA857" s="24"/>
      <c r="AB857" s="4" t="str">
        <f>IF(B857="","",COUNT(B$3:B857))</f>
        <v/>
      </c>
      <c r="AC857" s="4" t="str">
        <f>IF(C857="","",COUNT(C$3:C857))</f>
        <v/>
      </c>
      <c r="AD857" s="4" t="str">
        <f>IF(D857="","",COUNT(D$3:D857))</f>
        <v/>
      </c>
      <c r="AE857" s="22" t="str">
        <f>IF(E857="","",COUNTA($E$3:E857))</f>
        <v/>
      </c>
      <c r="AF857" s="60" t="str">
        <f>IF(B857="",IF(OR($C857&lt;&gt;"",$D857&lt;&gt;"",$E857&lt;&gt;"",$F857&lt;&gt;""),INDEX(AF$3:AF856,MATCH(MAX(AB$3:AB856),AB$3:AB856,0),0),""),B857)</f>
        <v/>
      </c>
      <c r="AG857" s="60" t="str">
        <f>IF(C857="",IF(OR($B857&lt;&gt;"",$D857&lt;&gt;"",$E857&lt;&gt;"",$F857&lt;&gt;""),INDEX(AG$3:AG856,MATCH(MAX(AC$3:AC856),AC$3:AC856,0),0),""),C857)</f>
        <v/>
      </c>
      <c r="AH857" s="60" t="str">
        <f>IF(D857="",IF(OR($B857&lt;&gt;"",$C857&lt;&gt;"",$E857&lt;&gt;"",$F857&lt;&gt;""),INDEX(AH$3:AH856,MATCH(MAX(AD$3:AD856),AD$3:AD856,0),0),""),D857)</f>
        <v/>
      </c>
      <c r="AI857" s="19" t="str">
        <f t="shared" si="432"/>
        <v/>
      </c>
      <c r="AJ857" s="22" t="str">
        <f>IF(AK857="","",$AK857&amp;"@"&amp;AL857&amp;IF(AL857="","","@"&amp;COUNTIF($AI$3:AI857,AL857)))</f>
        <v/>
      </c>
      <c r="AK857" s="45" t="str">
        <f t="shared" si="433"/>
        <v/>
      </c>
      <c r="AL857" s="5" t="str">
        <f>IF(AI857="",IF(AND(F857&lt;&gt;"",E857=""),INDEX($AI$3:AI856,MATCH(MAX($AE$3:AE856),$AE$3:AE856,0),0),""),AI857)</f>
        <v/>
      </c>
      <c r="AM857" s="22" t="str">
        <f>IF(入力!F857="","",IFERROR(INDEX(設定!$B$3:$B$100003,IFERROR(MATCH("*"&amp;$F857&amp;"*",設定!B$3:B$100003,0),MATCH("*"&amp;$F857&amp;"*",設定!C$3:C$100003,0)),0),入力!F857))&amp;""</f>
        <v/>
      </c>
      <c r="AN857" s="22" t="str">
        <f>IF(AM857="","",IFERROR(IF(入力!I857="",INDEX(設定!$D$3:$D$100003,MATCH("*"&amp;$AM857&amp;"*",設定!B$3:B$100003,0),0),I857),I857))&amp;""</f>
        <v/>
      </c>
      <c r="AO857" s="22" t="str">
        <f t="shared" si="434"/>
        <v/>
      </c>
      <c r="AP857" s="22" t="str">
        <f t="shared" si="435"/>
        <v/>
      </c>
      <c r="AQ857" s="22" t="str">
        <f>IF(AM857="","",IFERROR(IF(入力!H857="",INDEX(設定!$E$3:$X$100003,MATCH("*"&amp;$AM857&amp;"*",設定!B$3:B$100003,0),MATCH($AK857,設定!$E$1:$X$1,1)),H857),H857))</f>
        <v/>
      </c>
      <c r="AR857" s="23" t="str">
        <f t="shared" si="436"/>
        <v/>
      </c>
      <c r="AS857" s="23" t="str">
        <f>IF(AND(AR857&lt;&gt;"",COUNTIF($AJ$3:AJ857,AJ857)=1),SUMIF($AJ$3:$AR$100003,AJ857,$AR$3:$AR$100003),"")</f>
        <v/>
      </c>
      <c r="AT857" s="23" t="str">
        <f>IF(AND(COUNTIF($AK$3:AK857,AK857)=COUNTIF($AK$3:AK100857,AK857),AK857&lt;&gt;""),SUMIF($AK$3:AK857,AK857,$AR$3:AR857),"")</f>
        <v/>
      </c>
      <c r="AU857" s="125"/>
      <c r="AV857" s="22" t="str">
        <f>IF(COUNT(BA857:BF857)=6,MAX($AV$3:AV856)+1,"")</f>
        <v/>
      </c>
      <c r="AW857" s="22" t="str">
        <f>IF(AX857="","",RANK(AX857,$AX$3:$AX$100003,1)+COUNTIF($AX$3:AX857,AX857)-1)</f>
        <v/>
      </c>
      <c r="AX857" s="22" t="str">
        <f t="shared" si="415"/>
        <v/>
      </c>
      <c r="AY857" s="22" t="str">
        <f>IF(AL857="","",IF(COUNTIF($AL$3:AL857,AL857)=1,1+MAX($AY$3:AY856),INDEX($AY$3:AY856,MATCH(AL857,$AL$3:AL857,0),0)))</f>
        <v/>
      </c>
      <c r="AZ857" s="22" t="str">
        <f>IF(AM857="","",IF(COUNTIF($AM$3:AM857,AM857)=1,1+MAX($AZ$3:AZ856),INDEX($AZ$3:AZ856,MATCH(AM857,$AM$3:AM857,0),0)))</f>
        <v/>
      </c>
      <c r="BA857" s="79" t="str">
        <f t="shared" si="416"/>
        <v/>
      </c>
      <c r="BB857" s="79" t="str">
        <f t="shared" si="417"/>
        <v/>
      </c>
      <c r="BC857" s="22" t="str">
        <f>IF($AL857="","",IF(COUNTIF(AL857,"*"&amp;BC$1&amp;"*"),COUNTIF(AL$3:AL857,"*"&amp;BC$1&amp;"*"),""))</f>
        <v/>
      </c>
      <c r="BD857" s="22" t="str">
        <f>IF($AL857="","",IF(COUNTIF(AM857,"*"&amp;BD$1&amp;"*"),COUNTIF(AM$3:AM857,"*"&amp;BD$1&amp;"*"),""))</f>
        <v/>
      </c>
      <c r="BE857" s="22" t="str">
        <f>IF($AL857="","",IF(COUNTIF(AN857,"*"&amp;BE$1&amp;"*"),COUNTIF(AN$3:AN857,"*"&amp;BE$1&amp;"*"),""))</f>
        <v/>
      </c>
      <c r="BF857" s="22" t="str">
        <f>IF($AL857="","",IF(COUNTIF(AO857,"*"&amp;BF$1&amp;"*"),COUNTIF(AO$3:AO857,"*"&amp;BF$1&amp;"*"),""))</f>
        <v/>
      </c>
      <c r="BG857" s="83" t="str">
        <f t="shared" si="418"/>
        <v/>
      </c>
      <c r="BH857" s="22" t="str">
        <f t="shared" si="419"/>
        <v/>
      </c>
      <c r="BI857" s="22" t="str">
        <f t="shared" si="420"/>
        <v/>
      </c>
      <c r="BK857" s="22" t="str">
        <f>IF($BK$1&gt;=1+MAX($BK$3:BK856),1+MAX($BK$3:BK856),"")</f>
        <v/>
      </c>
      <c r="BL857" s="22" t="str">
        <f t="shared" si="438"/>
        <v/>
      </c>
      <c r="BM857" s="22" t="str">
        <f t="shared" si="438"/>
        <v/>
      </c>
      <c r="BN857" s="22" t="str">
        <f t="shared" si="438"/>
        <v/>
      </c>
      <c r="BO857" s="22" t="str">
        <f t="shared" si="438"/>
        <v/>
      </c>
      <c r="BP857" s="22" t="str">
        <f t="shared" si="438"/>
        <v/>
      </c>
      <c r="BQ857" s="22" t="str">
        <f t="shared" si="438"/>
        <v/>
      </c>
      <c r="BR857" s="22" t="str">
        <f t="shared" si="438"/>
        <v/>
      </c>
      <c r="BS857" s="22" t="str">
        <f t="shared" si="438"/>
        <v/>
      </c>
      <c r="BT857" s="22" t="str">
        <f t="shared" si="438"/>
        <v/>
      </c>
      <c r="BU857" s="22" t="str">
        <f t="shared" si="438"/>
        <v/>
      </c>
      <c r="BV857" s="22" t="str">
        <f t="shared" si="438"/>
        <v/>
      </c>
    </row>
    <row r="858" spans="2:74" ht="30" customHeight="1" x14ac:dyDescent="0.2">
      <c r="B858" s="75"/>
      <c r="C858" s="75"/>
      <c r="D858" s="77"/>
      <c r="E858" s="49"/>
      <c r="F858" s="49"/>
      <c r="G858" s="50"/>
      <c r="H858" s="51"/>
      <c r="I858" s="50"/>
      <c r="J858" s="53"/>
      <c r="K858" s="55" t="str">
        <f t="shared" si="421"/>
        <v/>
      </c>
      <c r="L858" s="50" t="str">
        <f t="shared" si="422"/>
        <v/>
      </c>
      <c r="M858" s="50" t="str">
        <f t="shared" si="423"/>
        <v/>
      </c>
      <c r="N858" s="72" t="str">
        <f t="shared" si="424"/>
        <v/>
      </c>
      <c r="O858" s="72" t="str">
        <f t="shared" si="425"/>
        <v/>
      </c>
      <c r="P858" s="51" t="str">
        <f t="shared" si="426"/>
        <v/>
      </c>
      <c r="Q858" s="21"/>
      <c r="R858" s="68" t="str">
        <f t="shared" si="427"/>
        <v/>
      </c>
      <c r="S858" s="51" t="str">
        <f t="shared" si="428"/>
        <v/>
      </c>
      <c r="T858" s="24"/>
      <c r="U858" s="7" t="str">
        <f t="shared" si="413"/>
        <v/>
      </c>
      <c r="V858" s="8" t="str">
        <f t="shared" si="429"/>
        <v/>
      </c>
      <c r="W858" s="21"/>
      <c r="X858" s="14" t="str">
        <f t="shared" si="414"/>
        <v/>
      </c>
      <c r="Y858" s="14" t="str">
        <f t="shared" si="430"/>
        <v/>
      </c>
      <c r="Z858" s="8" t="str">
        <f t="shared" si="431"/>
        <v/>
      </c>
      <c r="AA858" s="24"/>
      <c r="AB858" s="4" t="str">
        <f>IF(B858="","",COUNT(B$3:B858))</f>
        <v/>
      </c>
      <c r="AC858" s="4" t="str">
        <f>IF(C858="","",COUNT(C$3:C858))</f>
        <v/>
      </c>
      <c r="AD858" s="4" t="str">
        <f>IF(D858="","",COUNT(D$3:D858))</f>
        <v/>
      </c>
      <c r="AE858" s="22" t="str">
        <f>IF(E858="","",COUNTA($E$3:E858))</f>
        <v/>
      </c>
      <c r="AF858" s="60" t="str">
        <f>IF(B858="",IF(OR($C858&lt;&gt;"",$D858&lt;&gt;"",$E858&lt;&gt;"",$F858&lt;&gt;""),INDEX(AF$3:AF857,MATCH(MAX(AB$3:AB857),AB$3:AB857,0),0),""),B858)</f>
        <v/>
      </c>
      <c r="AG858" s="60" t="str">
        <f>IF(C858="",IF(OR($B858&lt;&gt;"",$D858&lt;&gt;"",$E858&lt;&gt;"",$F858&lt;&gt;""),INDEX(AG$3:AG857,MATCH(MAX(AC$3:AC857),AC$3:AC857,0),0),""),C858)</f>
        <v/>
      </c>
      <c r="AH858" s="60" t="str">
        <f>IF(D858="",IF(OR($B858&lt;&gt;"",$C858&lt;&gt;"",$E858&lt;&gt;"",$F858&lt;&gt;""),INDEX(AH$3:AH857,MATCH(MAX(AD$3:AD857),AD$3:AD857,0),0),""),D858)</f>
        <v/>
      </c>
      <c r="AI858" s="19" t="str">
        <f t="shared" si="432"/>
        <v/>
      </c>
      <c r="AJ858" s="22" t="str">
        <f>IF(AK858="","",$AK858&amp;"@"&amp;AL858&amp;IF(AL858="","","@"&amp;COUNTIF($AI$3:AI858,AL858)))</f>
        <v/>
      </c>
      <c r="AK858" s="45" t="str">
        <f t="shared" si="433"/>
        <v/>
      </c>
      <c r="AL858" s="5" t="str">
        <f>IF(AI858="",IF(AND(F858&lt;&gt;"",E858=""),INDEX($AI$3:AI857,MATCH(MAX($AE$3:AE857),$AE$3:AE857,0),0),""),AI858)</f>
        <v/>
      </c>
      <c r="AM858" s="22" t="str">
        <f>IF(入力!F858="","",IFERROR(INDEX(設定!$B$3:$B$100003,IFERROR(MATCH("*"&amp;$F858&amp;"*",設定!B$3:B$100003,0),MATCH("*"&amp;$F858&amp;"*",設定!C$3:C$100003,0)),0),入力!F858))&amp;""</f>
        <v/>
      </c>
      <c r="AN858" s="22" t="str">
        <f>IF(AM858="","",IFERROR(IF(入力!I858="",INDEX(設定!$D$3:$D$100003,MATCH("*"&amp;$AM858&amp;"*",設定!B$3:B$100003,0),0),I858),I858))&amp;""</f>
        <v/>
      </c>
      <c r="AO858" s="22" t="str">
        <f t="shared" si="434"/>
        <v/>
      </c>
      <c r="AP858" s="22" t="str">
        <f t="shared" si="435"/>
        <v/>
      </c>
      <c r="AQ858" s="22" t="str">
        <f>IF(AM858="","",IFERROR(IF(入力!H858="",INDEX(設定!$E$3:$X$100003,MATCH("*"&amp;$AM858&amp;"*",設定!B$3:B$100003,0),MATCH($AK858,設定!$E$1:$X$1,1)),H858),H858))</f>
        <v/>
      </c>
      <c r="AR858" s="23" t="str">
        <f t="shared" si="436"/>
        <v/>
      </c>
      <c r="AS858" s="23" t="str">
        <f>IF(AND(AR858&lt;&gt;"",COUNTIF($AJ$3:AJ858,AJ858)=1),SUMIF($AJ$3:$AR$100003,AJ858,$AR$3:$AR$100003),"")</f>
        <v/>
      </c>
      <c r="AT858" s="23" t="str">
        <f>IF(AND(COUNTIF($AK$3:AK858,AK858)=COUNTIF($AK$3:AK100858,AK858),AK858&lt;&gt;""),SUMIF($AK$3:AK858,AK858,$AR$3:AR858),"")</f>
        <v/>
      </c>
      <c r="AU858" s="125"/>
      <c r="AV858" s="22" t="str">
        <f>IF(COUNT(BA858:BF858)=6,MAX($AV$3:AV857)+1,"")</f>
        <v/>
      </c>
      <c r="AW858" s="22" t="str">
        <f>IF(AX858="","",RANK(AX858,$AX$3:$AX$100003,1)+COUNTIF($AX$3:AX858,AX858)-1)</f>
        <v/>
      </c>
      <c r="AX858" s="22" t="str">
        <f t="shared" si="415"/>
        <v/>
      </c>
      <c r="AY858" s="22" t="str">
        <f>IF(AL858="","",IF(COUNTIF($AL$3:AL858,AL858)=1,1+MAX($AY$3:AY857),INDEX($AY$3:AY857,MATCH(AL858,$AL$3:AL858,0),0)))</f>
        <v/>
      </c>
      <c r="AZ858" s="22" t="str">
        <f>IF(AM858="","",IF(COUNTIF($AM$3:AM858,AM858)=1,1+MAX($AZ$3:AZ857),INDEX($AZ$3:AZ857,MATCH(AM858,$AM$3:AM858,0),0)))</f>
        <v/>
      </c>
      <c r="BA858" s="79" t="str">
        <f t="shared" si="416"/>
        <v/>
      </c>
      <c r="BB858" s="79" t="str">
        <f t="shared" si="417"/>
        <v/>
      </c>
      <c r="BC858" s="22" t="str">
        <f>IF($AL858="","",IF(COUNTIF(AL858,"*"&amp;BC$1&amp;"*"),COUNTIF(AL$3:AL858,"*"&amp;BC$1&amp;"*"),""))</f>
        <v/>
      </c>
      <c r="BD858" s="22" t="str">
        <f>IF($AL858="","",IF(COUNTIF(AM858,"*"&amp;BD$1&amp;"*"),COUNTIF(AM$3:AM858,"*"&amp;BD$1&amp;"*"),""))</f>
        <v/>
      </c>
      <c r="BE858" s="22" t="str">
        <f>IF($AL858="","",IF(COUNTIF(AN858,"*"&amp;BE$1&amp;"*"),COUNTIF(AN$3:AN858,"*"&amp;BE$1&amp;"*"),""))</f>
        <v/>
      </c>
      <c r="BF858" s="22" t="str">
        <f>IF($AL858="","",IF(COUNTIF(AO858,"*"&amp;BF$1&amp;"*"),COUNTIF(AO$3:AO858,"*"&amp;BF$1&amp;"*"),""))</f>
        <v/>
      </c>
      <c r="BG858" s="83" t="str">
        <f t="shared" si="418"/>
        <v/>
      </c>
      <c r="BH858" s="22" t="str">
        <f t="shared" si="419"/>
        <v/>
      </c>
      <c r="BI858" s="22" t="str">
        <f t="shared" si="420"/>
        <v/>
      </c>
      <c r="BK858" s="22" t="str">
        <f>IF($BK$1&gt;=1+MAX($BK$3:BK857),1+MAX($BK$3:BK857),"")</f>
        <v/>
      </c>
      <c r="BL858" s="22" t="str">
        <f t="shared" si="438"/>
        <v/>
      </c>
      <c r="BM858" s="22" t="str">
        <f t="shared" si="438"/>
        <v/>
      </c>
      <c r="BN858" s="22" t="str">
        <f t="shared" si="438"/>
        <v/>
      </c>
      <c r="BO858" s="22" t="str">
        <f t="shared" si="438"/>
        <v/>
      </c>
      <c r="BP858" s="22" t="str">
        <f t="shared" si="438"/>
        <v/>
      </c>
      <c r="BQ858" s="22" t="str">
        <f t="shared" si="438"/>
        <v/>
      </c>
      <c r="BR858" s="22" t="str">
        <f t="shared" si="438"/>
        <v/>
      </c>
      <c r="BS858" s="22" t="str">
        <f t="shared" si="438"/>
        <v/>
      </c>
      <c r="BT858" s="22" t="str">
        <f t="shared" si="438"/>
        <v/>
      </c>
      <c r="BU858" s="22" t="str">
        <f t="shared" si="438"/>
        <v/>
      </c>
      <c r="BV858" s="22" t="str">
        <f t="shared" si="438"/>
        <v/>
      </c>
    </row>
    <row r="859" spans="2:74" ht="30" customHeight="1" x14ac:dyDescent="0.2">
      <c r="B859" s="75"/>
      <c r="C859" s="75"/>
      <c r="D859" s="77"/>
      <c r="E859" s="49"/>
      <c r="F859" s="49"/>
      <c r="G859" s="50"/>
      <c r="H859" s="51"/>
      <c r="I859" s="50"/>
      <c r="J859" s="53"/>
      <c r="K859" s="55" t="str">
        <f t="shared" si="421"/>
        <v/>
      </c>
      <c r="L859" s="50" t="str">
        <f t="shared" si="422"/>
        <v/>
      </c>
      <c r="M859" s="50" t="str">
        <f t="shared" si="423"/>
        <v/>
      </c>
      <c r="N859" s="72" t="str">
        <f t="shared" si="424"/>
        <v/>
      </c>
      <c r="O859" s="72" t="str">
        <f t="shared" si="425"/>
        <v/>
      </c>
      <c r="P859" s="51" t="str">
        <f t="shared" si="426"/>
        <v/>
      </c>
      <c r="Q859" s="21"/>
      <c r="R859" s="68" t="str">
        <f t="shared" si="427"/>
        <v/>
      </c>
      <c r="S859" s="51" t="str">
        <f t="shared" si="428"/>
        <v/>
      </c>
      <c r="T859" s="24"/>
      <c r="U859" s="7" t="str">
        <f t="shared" si="413"/>
        <v/>
      </c>
      <c r="V859" s="8" t="str">
        <f t="shared" si="429"/>
        <v/>
      </c>
      <c r="W859" s="21"/>
      <c r="X859" s="14" t="str">
        <f t="shared" si="414"/>
        <v/>
      </c>
      <c r="Y859" s="14" t="str">
        <f t="shared" si="430"/>
        <v/>
      </c>
      <c r="Z859" s="8" t="str">
        <f t="shared" si="431"/>
        <v/>
      </c>
      <c r="AA859" s="24"/>
      <c r="AB859" s="4" t="str">
        <f>IF(B859="","",COUNT(B$3:B859))</f>
        <v/>
      </c>
      <c r="AC859" s="4" t="str">
        <f>IF(C859="","",COUNT(C$3:C859))</f>
        <v/>
      </c>
      <c r="AD859" s="4" t="str">
        <f>IF(D859="","",COUNT(D$3:D859))</f>
        <v/>
      </c>
      <c r="AE859" s="22" t="str">
        <f>IF(E859="","",COUNTA($E$3:E859))</f>
        <v/>
      </c>
      <c r="AF859" s="60" t="str">
        <f>IF(B859="",IF(OR($C859&lt;&gt;"",$D859&lt;&gt;"",$E859&lt;&gt;"",$F859&lt;&gt;""),INDEX(AF$3:AF858,MATCH(MAX(AB$3:AB858),AB$3:AB858,0),0),""),B859)</f>
        <v/>
      </c>
      <c r="AG859" s="60" t="str">
        <f>IF(C859="",IF(OR($B859&lt;&gt;"",$D859&lt;&gt;"",$E859&lt;&gt;"",$F859&lt;&gt;""),INDEX(AG$3:AG858,MATCH(MAX(AC$3:AC858),AC$3:AC858,0),0),""),C859)</f>
        <v/>
      </c>
      <c r="AH859" s="60" t="str">
        <f>IF(D859="",IF(OR($B859&lt;&gt;"",$C859&lt;&gt;"",$E859&lt;&gt;"",$F859&lt;&gt;""),INDEX(AH$3:AH858,MATCH(MAX(AD$3:AD858),AD$3:AD858,0),0),""),D859)</f>
        <v/>
      </c>
      <c r="AI859" s="19" t="str">
        <f t="shared" si="432"/>
        <v/>
      </c>
      <c r="AJ859" s="22" t="str">
        <f>IF(AK859="","",$AK859&amp;"@"&amp;AL859&amp;IF(AL859="","","@"&amp;COUNTIF($AI$3:AI859,AL859)))</f>
        <v/>
      </c>
      <c r="AK859" s="45" t="str">
        <f t="shared" si="433"/>
        <v/>
      </c>
      <c r="AL859" s="5" t="str">
        <f>IF(AI859="",IF(AND(F859&lt;&gt;"",E859=""),INDEX($AI$3:AI858,MATCH(MAX($AE$3:AE858),$AE$3:AE858,0),0),""),AI859)</f>
        <v/>
      </c>
      <c r="AM859" s="22" t="str">
        <f>IF(入力!F859="","",IFERROR(INDEX(設定!$B$3:$B$100003,IFERROR(MATCH("*"&amp;$F859&amp;"*",設定!B$3:B$100003,0),MATCH("*"&amp;$F859&amp;"*",設定!C$3:C$100003,0)),0),入力!F859))&amp;""</f>
        <v/>
      </c>
      <c r="AN859" s="22" t="str">
        <f>IF(AM859="","",IFERROR(IF(入力!I859="",INDEX(設定!$D$3:$D$100003,MATCH("*"&amp;$AM859&amp;"*",設定!B$3:B$100003,0),0),I859),I859))&amp;""</f>
        <v/>
      </c>
      <c r="AO859" s="22" t="str">
        <f t="shared" si="434"/>
        <v/>
      </c>
      <c r="AP859" s="22" t="str">
        <f t="shared" si="435"/>
        <v/>
      </c>
      <c r="AQ859" s="22" t="str">
        <f>IF(AM859="","",IFERROR(IF(入力!H859="",INDEX(設定!$E$3:$X$100003,MATCH("*"&amp;$AM859&amp;"*",設定!B$3:B$100003,0),MATCH($AK859,設定!$E$1:$X$1,1)),H859),H859))</f>
        <v/>
      </c>
      <c r="AR859" s="23" t="str">
        <f t="shared" si="436"/>
        <v/>
      </c>
      <c r="AS859" s="23" t="str">
        <f>IF(AND(AR859&lt;&gt;"",COUNTIF($AJ$3:AJ859,AJ859)=1),SUMIF($AJ$3:$AR$100003,AJ859,$AR$3:$AR$100003),"")</f>
        <v/>
      </c>
      <c r="AT859" s="23" t="str">
        <f>IF(AND(COUNTIF($AK$3:AK859,AK859)=COUNTIF($AK$3:AK100859,AK859),AK859&lt;&gt;""),SUMIF($AK$3:AK859,AK859,$AR$3:AR859),"")</f>
        <v/>
      </c>
      <c r="AU859" s="125"/>
      <c r="AV859" s="22" t="str">
        <f>IF(COUNT(BA859:BF859)=6,MAX($AV$3:AV858)+1,"")</f>
        <v/>
      </c>
      <c r="AW859" s="22" t="str">
        <f>IF(AX859="","",RANK(AX859,$AX$3:$AX$100003,1)+COUNTIF($AX$3:AX859,AX859)-1)</f>
        <v/>
      </c>
      <c r="AX859" s="22" t="str">
        <f t="shared" si="415"/>
        <v/>
      </c>
      <c r="AY859" s="22" t="str">
        <f>IF(AL859="","",IF(COUNTIF($AL$3:AL859,AL859)=1,1+MAX($AY$3:AY858),INDEX($AY$3:AY858,MATCH(AL859,$AL$3:AL859,0),0)))</f>
        <v/>
      </c>
      <c r="AZ859" s="22" t="str">
        <f>IF(AM859="","",IF(COUNTIF($AM$3:AM859,AM859)=1,1+MAX($AZ$3:AZ858),INDEX($AZ$3:AZ858,MATCH(AM859,$AM$3:AM859,0),0)))</f>
        <v/>
      </c>
      <c r="BA859" s="79" t="str">
        <f t="shared" si="416"/>
        <v/>
      </c>
      <c r="BB859" s="79" t="str">
        <f t="shared" si="417"/>
        <v/>
      </c>
      <c r="BC859" s="22" t="str">
        <f>IF($AL859="","",IF(COUNTIF(AL859,"*"&amp;BC$1&amp;"*"),COUNTIF(AL$3:AL859,"*"&amp;BC$1&amp;"*"),""))</f>
        <v/>
      </c>
      <c r="BD859" s="22" t="str">
        <f>IF($AL859="","",IF(COUNTIF(AM859,"*"&amp;BD$1&amp;"*"),COUNTIF(AM$3:AM859,"*"&amp;BD$1&amp;"*"),""))</f>
        <v/>
      </c>
      <c r="BE859" s="22" t="str">
        <f>IF($AL859="","",IF(COUNTIF(AN859,"*"&amp;BE$1&amp;"*"),COUNTIF(AN$3:AN859,"*"&amp;BE$1&amp;"*"),""))</f>
        <v/>
      </c>
      <c r="BF859" s="22" t="str">
        <f>IF($AL859="","",IF(COUNTIF(AO859,"*"&amp;BF$1&amp;"*"),COUNTIF(AO$3:AO859,"*"&amp;BF$1&amp;"*"),""))</f>
        <v/>
      </c>
      <c r="BG859" s="83" t="str">
        <f t="shared" si="418"/>
        <v/>
      </c>
      <c r="BH859" s="22" t="str">
        <f t="shared" si="419"/>
        <v/>
      </c>
      <c r="BI859" s="22" t="str">
        <f t="shared" si="420"/>
        <v/>
      </c>
      <c r="BK859" s="22" t="str">
        <f>IF($BK$1&gt;=1+MAX($BK$3:BK858),1+MAX($BK$3:BK858),"")</f>
        <v/>
      </c>
      <c r="BL859" s="22" t="str">
        <f t="shared" si="438"/>
        <v/>
      </c>
      <c r="BM859" s="22" t="str">
        <f t="shared" si="438"/>
        <v/>
      </c>
      <c r="BN859" s="22" t="str">
        <f t="shared" si="438"/>
        <v/>
      </c>
      <c r="BO859" s="22" t="str">
        <f t="shared" si="438"/>
        <v/>
      </c>
      <c r="BP859" s="22" t="str">
        <f t="shared" si="438"/>
        <v/>
      </c>
      <c r="BQ859" s="22" t="str">
        <f t="shared" si="438"/>
        <v/>
      </c>
      <c r="BR859" s="22" t="str">
        <f t="shared" si="438"/>
        <v/>
      </c>
      <c r="BS859" s="22" t="str">
        <f t="shared" si="438"/>
        <v/>
      </c>
      <c r="BT859" s="22" t="str">
        <f t="shared" si="438"/>
        <v/>
      </c>
      <c r="BU859" s="22" t="str">
        <f t="shared" si="438"/>
        <v/>
      </c>
      <c r="BV859" s="22" t="str">
        <f t="shared" si="438"/>
        <v/>
      </c>
    </row>
    <row r="860" spans="2:74" ht="30" customHeight="1" x14ac:dyDescent="0.2">
      <c r="B860" s="75"/>
      <c r="C860" s="75"/>
      <c r="D860" s="77"/>
      <c r="E860" s="49"/>
      <c r="F860" s="49"/>
      <c r="G860" s="50"/>
      <c r="H860" s="51"/>
      <c r="I860" s="50"/>
      <c r="J860" s="53"/>
      <c r="K860" s="55" t="str">
        <f t="shared" si="421"/>
        <v/>
      </c>
      <c r="L860" s="50" t="str">
        <f t="shared" si="422"/>
        <v/>
      </c>
      <c r="M860" s="50" t="str">
        <f t="shared" si="423"/>
        <v/>
      </c>
      <c r="N860" s="72" t="str">
        <f t="shared" si="424"/>
        <v/>
      </c>
      <c r="O860" s="72" t="str">
        <f t="shared" si="425"/>
        <v/>
      </c>
      <c r="P860" s="51" t="str">
        <f t="shared" si="426"/>
        <v/>
      </c>
      <c r="Q860" s="21"/>
      <c r="R860" s="68" t="str">
        <f t="shared" si="427"/>
        <v/>
      </c>
      <c r="S860" s="51" t="str">
        <f t="shared" si="428"/>
        <v/>
      </c>
      <c r="T860" s="24"/>
      <c r="U860" s="7" t="str">
        <f t="shared" si="413"/>
        <v/>
      </c>
      <c r="V860" s="8" t="str">
        <f t="shared" si="429"/>
        <v/>
      </c>
      <c r="W860" s="21"/>
      <c r="X860" s="14" t="str">
        <f t="shared" si="414"/>
        <v/>
      </c>
      <c r="Y860" s="14" t="str">
        <f t="shared" si="430"/>
        <v/>
      </c>
      <c r="Z860" s="8" t="str">
        <f t="shared" si="431"/>
        <v/>
      </c>
      <c r="AA860" s="24"/>
      <c r="AB860" s="4" t="str">
        <f>IF(B860="","",COUNT(B$3:B860))</f>
        <v/>
      </c>
      <c r="AC860" s="4" t="str">
        <f>IF(C860="","",COUNT(C$3:C860))</f>
        <v/>
      </c>
      <c r="AD860" s="4" t="str">
        <f>IF(D860="","",COUNT(D$3:D860))</f>
        <v/>
      </c>
      <c r="AE860" s="22" t="str">
        <f>IF(E860="","",COUNTA($E$3:E860))</f>
        <v/>
      </c>
      <c r="AF860" s="60" t="str">
        <f>IF(B860="",IF(OR($C860&lt;&gt;"",$D860&lt;&gt;"",$E860&lt;&gt;"",$F860&lt;&gt;""),INDEX(AF$3:AF859,MATCH(MAX(AB$3:AB859),AB$3:AB859,0),0),""),B860)</f>
        <v/>
      </c>
      <c r="AG860" s="60" t="str">
        <f>IF(C860="",IF(OR($B860&lt;&gt;"",$D860&lt;&gt;"",$E860&lt;&gt;"",$F860&lt;&gt;""),INDEX(AG$3:AG859,MATCH(MAX(AC$3:AC859),AC$3:AC859,0),0),""),C860)</f>
        <v/>
      </c>
      <c r="AH860" s="60" t="str">
        <f>IF(D860="",IF(OR($B860&lt;&gt;"",$C860&lt;&gt;"",$E860&lt;&gt;"",$F860&lt;&gt;""),INDEX(AH$3:AH859,MATCH(MAX(AD$3:AD859),AD$3:AD859,0),0),""),D860)</f>
        <v/>
      </c>
      <c r="AI860" s="19" t="str">
        <f t="shared" si="432"/>
        <v/>
      </c>
      <c r="AJ860" s="22" t="str">
        <f>IF(AK860="","",$AK860&amp;"@"&amp;AL860&amp;IF(AL860="","","@"&amp;COUNTIF($AI$3:AI860,AL860)))</f>
        <v/>
      </c>
      <c r="AK860" s="45" t="str">
        <f t="shared" si="433"/>
        <v/>
      </c>
      <c r="AL860" s="5" t="str">
        <f>IF(AI860="",IF(AND(F860&lt;&gt;"",E860=""),INDEX($AI$3:AI859,MATCH(MAX($AE$3:AE859),$AE$3:AE859,0),0),""),AI860)</f>
        <v/>
      </c>
      <c r="AM860" s="22" t="str">
        <f>IF(入力!F860="","",IFERROR(INDEX(設定!$B$3:$B$100003,IFERROR(MATCH("*"&amp;$F860&amp;"*",設定!B$3:B$100003,0),MATCH("*"&amp;$F860&amp;"*",設定!C$3:C$100003,0)),0),入力!F860))&amp;""</f>
        <v/>
      </c>
      <c r="AN860" s="22" t="str">
        <f>IF(AM860="","",IFERROR(IF(入力!I860="",INDEX(設定!$D$3:$D$100003,MATCH("*"&amp;$AM860&amp;"*",設定!B$3:B$100003,0),0),I860),I860))&amp;""</f>
        <v/>
      </c>
      <c r="AO860" s="22" t="str">
        <f t="shared" si="434"/>
        <v/>
      </c>
      <c r="AP860" s="22" t="str">
        <f t="shared" si="435"/>
        <v/>
      </c>
      <c r="AQ860" s="22" t="str">
        <f>IF(AM860="","",IFERROR(IF(入力!H860="",INDEX(設定!$E$3:$X$100003,MATCH("*"&amp;$AM860&amp;"*",設定!B$3:B$100003,0),MATCH($AK860,設定!$E$1:$X$1,1)),H860),H860))</f>
        <v/>
      </c>
      <c r="AR860" s="23" t="str">
        <f t="shared" si="436"/>
        <v/>
      </c>
      <c r="AS860" s="23" t="str">
        <f>IF(AND(AR860&lt;&gt;"",COUNTIF($AJ$3:AJ860,AJ860)=1),SUMIF($AJ$3:$AR$100003,AJ860,$AR$3:$AR$100003),"")</f>
        <v/>
      </c>
      <c r="AT860" s="23" t="str">
        <f>IF(AND(COUNTIF($AK$3:AK860,AK860)=COUNTIF($AK$3:AK100860,AK860),AK860&lt;&gt;""),SUMIF($AK$3:AK860,AK860,$AR$3:AR860),"")</f>
        <v/>
      </c>
      <c r="AU860" s="125"/>
      <c r="AV860" s="22" t="str">
        <f>IF(COUNT(BA860:BF860)=6,MAX($AV$3:AV859)+1,"")</f>
        <v/>
      </c>
      <c r="AW860" s="22" t="str">
        <f>IF(AX860="","",RANK(AX860,$AX$3:$AX$100003,1)+COUNTIF($AX$3:AX860,AX860)-1)</f>
        <v/>
      </c>
      <c r="AX860" s="22" t="str">
        <f t="shared" si="415"/>
        <v/>
      </c>
      <c r="AY860" s="22" t="str">
        <f>IF(AL860="","",IF(COUNTIF($AL$3:AL860,AL860)=1,1+MAX($AY$3:AY859),INDEX($AY$3:AY859,MATCH(AL860,$AL$3:AL860,0),0)))</f>
        <v/>
      </c>
      <c r="AZ860" s="22" t="str">
        <f>IF(AM860="","",IF(COUNTIF($AM$3:AM860,AM860)=1,1+MAX($AZ$3:AZ859),INDEX($AZ$3:AZ859,MATCH(AM860,$AM$3:AM860,0),0)))</f>
        <v/>
      </c>
      <c r="BA860" s="79" t="str">
        <f t="shared" si="416"/>
        <v/>
      </c>
      <c r="BB860" s="79" t="str">
        <f t="shared" si="417"/>
        <v/>
      </c>
      <c r="BC860" s="22" t="str">
        <f>IF($AL860="","",IF(COUNTIF(AL860,"*"&amp;BC$1&amp;"*"),COUNTIF(AL$3:AL860,"*"&amp;BC$1&amp;"*"),""))</f>
        <v/>
      </c>
      <c r="BD860" s="22" t="str">
        <f>IF($AL860="","",IF(COUNTIF(AM860,"*"&amp;BD$1&amp;"*"),COUNTIF(AM$3:AM860,"*"&amp;BD$1&amp;"*"),""))</f>
        <v/>
      </c>
      <c r="BE860" s="22" t="str">
        <f>IF($AL860="","",IF(COUNTIF(AN860,"*"&amp;BE$1&amp;"*"),COUNTIF(AN$3:AN860,"*"&amp;BE$1&amp;"*"),""))</f>
        <v/>
      </c>
      <c r="BF860" s="22" t="str">
        <f>IF($AL860="","",IF(COUNTIF(AO860,"*"&amp;BF$1&amp;"*"),COUNTIF(AO$3:AO860,"*"&amp;BF$1&amp;"*"),""))</f>
        <v/>
      </c>
      <c r="BG860" s="83" t="str">
        <f t="shared" si="418"/>
        <v/>
      </c>
      <c r="BH860" s="22" t="str">
        <f t="shared" si="419"/>
        <v/>
      </c>
      <c r="BI860" s="22" t="str">
        <f t="shared" si="420"/>
        <v/>
      </c>
      <c r="BK860" s="22" t="str">
        <f>IF($BK$1&gt;=1+MAX($BK$3:BK859),1+MAX($BK$3:BK859),"")</f>
        <v/>
      </c>
      <c r="BL860" s="22" t="str">
        <f t="shared" si="438"/>
        <v/>
      </c>
      <c r="BM860" s="22" t="str">
        <f t="shared" si="438"/>
        <v/>
      </c>
      <c r="BN860" s="22" t="str">
        <f t="shared" si="438"/>
        <v/>
      </c>
      <c r="BO860" s="22" t="str">
        <f t="shared" si="438"/>
        <v/>
      </c>
      <c r="BP860" s="22" t="str">
        <f t="shared" si="438"/>
        <v/>
      </c>
      <c r="BQ860" s="22" t="str">
        <f t="shared" si="438"/>
        <v/>
      </c>
      <c r="BR860" s="22" t="str">
        <f t="shared" si="438"/>
        <v/>
      </c>
      <c r="BS860" s="22" t="str">
        <f t="shared" si="438"/>
        <v/>
      </c>
      <c r="BT860" s="22" t="str">
        <f t="shared" si="438"/>
        <v/>
      </c>
      <c r="BU860" s="22" t="str">
        <f t="shared" si="438"/>
        <v/>
      </c>
      <c r="BV860" s="22" t="str">
        <f t="shared" si="438"/>
        <v/>
      </c>
    </row>
    <row r="861" spans="2:74" ht="30" customHeight="1" x14ac:dyDescent="0.2">
      <c r="B861" s="75"/>
      <c r="C861" s="75"/>
      <c r="D861" s="77"/>
      <c r="E861" s="49"/>
      <c r="F861" s="49"/>
      <c r="G861" s="50"/>
      <c r="H861" s="51"/>
      <c r="I861" s="50"/>
      <c r="J861" s="53"/>
      <c r="K861" s="55" t="str">
        <f t="shared" si="421"/>
        <v/>
      </c>
      <c r="L861" s="50" t="str">
        <f t="shared" si="422"/>
        <v/>
      </c>
      <c r="M861" s="50" t="str">
        <f t="shared" si="423"/>
        <v/>
      </c>
      <c r="N861" s="72" t="str">
        <f t="shared" si="424"/>
        <v/>
      </c>
      <c r="O861" s="72" t="str">
        <f t="shared" si="425"/>
        <v/>
      </c>
      <c r="P861" s="51" t="str">
        <f t="shared" si="426"/>
        <v/>
      </c>
      <c r="Q861" s="21"/>
      <c r="R861" s="68" t="str">
        <f t="shared" si="427"/>
        <v/>
      </c>
      <c r="S861" s="51" t="str">
        <f t="shared" si="428"/>
        <v/>
      </c>
      <c r="T861" s="24"/>
      <c r="U861" s="7" t="str">
        <f t="shared" si="413"/>
        <v/>
      </c>
      <c r="V861" s="8" t="str">
        <f t="shared" si="429"/>
        <v/>
      </c>
      <c r="W861" s="21"/>
      <c r="X861" s="14" t="str">
        <f t="shared" si="414"/>
        <v/>
      </c>
      <c r="Y861" s="14" t="str">
        <f t="shared" si="430"/>
        <v/>
      </c>
      <c r="Z861" s="8" t="str">
        <f t="shared" si="431"/>
        <v/>
      </c>
      <c r="AA861" s="24"/>
      <c r="AB861" s="4" t="str">
        <f>IF(B861="","",COUNT(B$3:B861))</f>
        <v/>
      </c>
      <c r="AC861" s="4" t="str">
        <f>IF(C861="","",COUNT(C$3:C861))</f>
        <v/>
      </c>
      <c r="AD861" s="4" t="str">
        <f>IF(D861="","",COUNT(D$3:D861))</f>
        <v/>
      </c>
      <c r="AE861" s="22" t="str">
        <f>IF(E861="","",COUNTA($E$3:E861))</f>
        <v/>
      </c>
      <c r="AF861" s="60" t="str">
        <f>IF(B861="",IF(OR($C861&lt;&gt;"",$D861&lt;&gt;"",$E861&lt;&gt;"",$F861&lt;&gt;""),INDEX(AF$3:AF860,MATCH(MAX(AB$3:AB860),AB$3:AB860,0),0),""),B861)</f>
        <v/>
      </c>
      <c r="AG861" s="60" t="str">
        <f>IF(C861="",IF(OR($B861&lt;&gt;"",$D861&lt;&gt;"",$E861&lt;&gt;"",$F861&lt;&gt;""),INDEX(AG$3:AG860,MATCH(MAX(AC$3:AC860),AC$3:AC860,0),0),""),C861)</f>
        <v/>
      </c>
      <c r="AH861" s="60" t="str">
        <f>IF(D861="",IF(OR($B861&lt;&gt;"",$C861&lt;&gt;"",$E861&lt;&gt;"",$F861&lt;&gt;""),INDEX(AH$3:AH860,MATCH(MAX(AD$3:AD860),AD$3:AD860,0),0),""),D861)</f>
        <v/>
      </c>
      <c r="AI861" s="19" t="str">
        <f t="shared" si="432"/>
        <v/>
      </c>
      <c r="AJ861" s="22" t="str">
        <f>IF(AK861="","",$AK861&amp;"@"&amp;AL861&amp;IF(AL861="","","@"&amp;COUNTIF($AI$3:AI861,AL861)))</f>
        <v/>
      </c>
      <c r="AK861" s="45" t="str">
        <f t="shared" si="433"/>
        <v/>
      </c>
      <c r="AL861" s="5" t="str">
        <f>IF(AI861="",IF(AND(F861&lt;&gt;"",E861=""),INDEX($AI$3:AI860,MATCH(MAX($AE$3:AE860),$AE$3:AE860,0),0),""),AI861)</f>
        <v/>
      </c>
      <c r="AM861" s="22" t="str">
        <f>IF(入力!F861="","",IFERROR(INDEX(設定!$B$3:$B$100003,IFERROR(MATCH("*"&amp;$F861&amp;"*",設定!B$3:B$100003,0),MATCH("*"&amp;$F861&amp;"*",設定!C$3:C$100003,0)),0),入力!F861))&amp;""</f>
        <v/>
      </c>
      <c r="AN861" s="22" t="str">
        <f>IF(AM861="","",IFERROR(IF(入力!I861="",INDEX(設定!$D$3:$D$100003,MATCH("*"&amp;$AM861&amp;"*",設定!B$3:B$100003,0),0),I861),I861))&amp;""</f>
        <v/>
      </c>
      <c r="AO861" s="22" t="str">
        <f t="shared" si="434"/>
        <v/>
      </c>
      <c r="AP861" s="22" t="str">
        <f t="shared" si="435"/>
        <v/>
      </c>
      <c r="AQ861" s="22" t="str">
        <f>IF(AM861="","",IFERROR(IF(入力!H861="",INDEX(設定!$E$3:$X$100003,MATCH("*"&amp;$AM861&amp;"*",設定!B$3:B$100003,0),MATCH($AK861,設定!$E$1:$X$1,1)),H861),H861))</f>
        <v/>
      </c>
      <c r="AR861" s="23" t="str">
        <f t="shared" si="436"/>
        <v/>
      </c>
      <c r="AS861" s="23" t="str">
        <f>IF(AND(AR861&lt;&gt;"",COUNTIF($AJ$3:AJ861,AJ861)=1),SUMIF($AJ$3:$AR$100003,AJ861,$AR$3:$AR$100003),"")</f>
        <v/>
      </c>
      <c r="AT861" s="23" t="str">
        <f>IF(AND(COUNTIF($AK$3:AK861,AK861)=COUNTIF($AK$3:AK100861,AK861),AK861&lt;&gt;""),SUMIF($AK$3:AK861,AK861,$AR$3:AR861),"")</f>
        <v/>
      </c>
      <c r="AU861" s="125"/>
      <c r="AV861" s="22" t="str">
        <f>IF(COUNT(BA861:BF861)=6,MAX($AV$3:AV860)+1,"")</f>
        <v/>
      </c>
      <c r="AW861" s="22" t="str">
        <f>IF(AX861="","",RANK(AX861,$AX$3:$AX$100003,1)+COUNTIF($AX$3:AX861,AX861)-1)</f>
        <v/>
      </c>
      <c r="AX861" s="22" t="str">
        <f t="shared" si="415"/>
        <v/>
      </c>
      <c r="AY861" s="22" t="str">
        <f>IF(AL861="","",IF(COUNTIF($AL$3:AL861,AL861)=1,1+MAX($AY$3:AY860),INDEX($AY$3:AY860,MATCH(AL861,$AL$3:AL861,0),0)))</f>
        <v/>
      </c>
      <c r="AZ861" s="22" t="str">
        <f>IF(AM861="","",IF(COUNTIF($AM$3:AM861,AM861)=1,1+MAX($AZ$3:AZ860),INDEX($AZ$3:AZ860,MATCH(AM861,$AM$3:AM861,0),0)))</f>
        <v/>
      </c>
      <c r="BA861" s="79" t="str">
        <f t="shared" si="416"/>
        <v/>
      </c>
      <c r="BB861" s="79" t="str">
        <f t="shared" si="417"/>
        <v/>
      </c>
      <c r="BC861" s="22" t="str">
        <f>IF($AL861="","",IF(COUNTIF(AL861,"*"&amp;BC$1&amp;"*"),COUNTIF(AL$3:AL861,"*"&amp;BC$1&amp;"*"),""))</f>
        <v/>
      </c>
      <c r="BD861" s="22" t="str">
        <f>IF($AL861="","",IF(COUNTIF(AM861,"*"&amp;BD$1&amp;"*"),COUNTIF(AM$3:AM861,"*"&amp;BD$1&amp;"*"),""))</f>
        <v/>
      </c>
      <c r="BE861" s="22" t="str">
        <f>IF($AL861="","",IF(COUNTIF(AN861,"*"&amp;BE$1&amp;"*"),COUNTIF(AN$3:AN861,"*"&amp;BE$1&amp;"*"),""))</f>
        <v/>
      </c>
      <c r="BF861" s="22" t="str">
        <f>IF($AL861="","",IF(COUNTIF(AO861,"*"&amp;BF$1&amp;"*"),COUNTIF(AO$3:AO861,"*"&amp;BF$1&amp;"*"),""))</f>
        <v/>
      </c>
      <c r="BG861" s="83" t="str">
        <f t="shared" si="418"/>
        <v/>
      </c>
      <c r="BH861" s="22" t="str">
        <f t="shared" si="419"/>
        <v/>
      </c>
      <c r="BI861" s="22" t="str">
        <f t="shared" si="420"/>
        <v/>
      </c>
      <c r="BK861" s="22" t="str">
        <f>IF($BK$1&gt;=1+MAX($BK$3:BK860),1+MAX($BK$3:BK860),"")</f>
        <v/>
      </c>
      <c r="BL861" s="22" t="str">
        <f t="shared" si="438"/>
        <v/>
      </c>
      <c r="BM861" s="22" t="str">
        <f t="shared" si="438"/>
        <v/>
      </c>
      <c r="BN861" s="22" t="str">
        <f t="shared" si="438"/>
        <v/>
      </c>
      <c r="BO861" s="22" t="str">
        <f t="shared" si="438"/>
        <v/>
      </c>
      <c r="BP861" s="22" t="str">
        <f t="shared" si="438"/>
        <v/>
      </c>
      <c r="BQ861" s="22" t="str">
        <f t="shared" si="438"/>
        <v/>
      </c>
      <c r="BR861" s="22" t="str">
        <f t="shared" si="438"/>
        <v/>
      </c>
      <c r="BS861" s="22" t="str">
        <f t="shared" si="438"/>
        <v/>
      </c>
      <c r="BT861" s="22" t="str">
        <f t="shared" si="438"/>
        <v/>
      </c>
      <c r="BU861" s="22" t="str">
        <f t="shared" si="438"/>
        <v/>
      </c>
      <c r="BV861" s="22" t="str">
        <f t="shared" si="438"/>
        <v/>
      </c>
    </row>
    <row r="862" spans="2:74" ht="30" customHeight="1" x14ac:dyDescent="0.2">
      <c r="B862" s="75"/>
      <c r="C862" s="75"/>
      <c r="D862" s="77"/>
      <c r="E862" s="49"/>
      <c r="F862" s="49"/>
      <c r="G862" s="50"/>
      <c r="H862" s="51"/>
      <c r="I862" s="50"/>
      <c r="J862" s="53"/>
      <c r="K862" s="55" t="str">
        <f t="shared" si="421"/>
        <v/>
      </c>
      <c r="L862" s="50" t="str">
        <f t="shared" si="422"/>
        <v/>
      </c>
      <c r="M862" s="50" t="str">
        <f t="shared" si="423"/>
        <v/>
      </c>
      <c r="N862" s="72" t="str">
        <f t="shared" si="424"/>
        <v/>
      </c>
      <c r="O862" s="72" t="str">
        <f t="shared" si="425"/>
        <v/>
      </c>
      <c r="P862" s="51" t="str">
        <f t="shared" si="426"/>
        <v/>
      </c>
      <c r="Q862" s="21"/>
      <c r="R862" s="68" t="str">
        <f t="shared" si="427"/>
        <v/>
      </c>
      <c r="S862" s="51" t="str">
        <f t="shared" si="428"/>
        <v/>
      </c>
      <c r="T862" s="24"/>
      <c r="U862" s="7" t="str">
        <f t="shared" si="413"/>
        <v/>
      </c>
      <c r="V862" s="8" t="str">
        <f t="shared" si="429"/>
        <v/>
      </c>
      <c r="W862" s="21"/>
      <c r="X862" s="14" t="str">
        <f t="shared" si="414"/>
        <v/>
      </c>
      <c r="Y862" s="14" t="str">
        <f t="shared" si="430"/>
        <v/>
      </c>
      <c r="Z862" s="8" t="str">
        <f t="shared" si="431"/>
        <v/>
      </c>
      <c r="AA862" s="24"/>
      <c r="AB862" s="4" t="str">
        <f>IF(B862="","",COUNT(B$3:B862))</f>
        <v/>
      </c>
      <c r="AC862" s="4" t="str">
        <f>IF(C862="","",COUNT(C$3:C862))</f>
        <v/>
      </c>
      <c r="AD862" s="4" t="str">
        <f>IF(D862="","",COUNT(D$3:D862))</f>
        <v/>
      </c>
      <c r="AE862" s="22" t="str">
        <f>IF(E862="","",COUNTA($E$3:E862))</f>
        <v/>
      </c>
      <c r="AF862" s="60" t="str">
        <f>IF(B862="",IF(OR($C862&lt;&gt;"",$D862&lt;&gt;"",$E862&lt;&gt;"",$F862&lt;&gt;""),INDEX(AF$3:AF861,MATCH(MAX(AB$3:AB861),AB$3:AB861,0),0),""),B862)</f>
        <v/>
      </c>
      <c r="AG862" s="60" t="str">
        <f>IF(C862="",IF(OR($B862&lt;&gt;"",$D862&lt;&gt;"",$E862&lt;&gt;"",$F862&lt;&gt;""),INDEX(AG$3:AG861,MATCH(MAX(AC$3:AC861),AC$3:AC861,0),0),""),C862)</f>
        <v/>
      </c>
      <c r="AH862" s="60" t="str">
        <f>IF(D862="",IF(OR($B862&lt;&gt;"",$C862&lt;&gt;"",$E862&lt;&gt;"",$F862&lt;&gt;""),INDEX(AH$3:AH861,MATCH(MAX(AD$3:AD861),AD$3:AD861,0),0),""),D862)</f>
        <v/>
      </c>
      <c r="AI862" s="19" t="str">
        <f t="shared" si="432"/>
        <v/>
      </c>
      <c r="AJ862" s="22" t="str">
        <f>IF(AK862="","",$AK862&amp;"@"&amp;AL862&amp;IF(AL862="","","@"&amp;COUNTIF($AI$3:AI862,AL862)))</f>
        <v/>
      </c>
      <c r="AK862" s="45" t="str">
        <f t="shared" si="433"/>
        <v/>
      </c>
      <c r="AL862" s="5" t="str">
        <f>IF(AI862="",IF(AND(F862&lt;&gt;"",E862=""),INDEX($AI$3:AI861,MATCH(MAX($AE$3:AE861),$AE$3:AE861,0),0),""),AI862)</f>
        <v/>
      </c>
      <c r="AM862" s="22" t="str">
        <f>IF(入力!F862="","",IFERROR(INDEX(設定!$B$3:$B$100003,IFERROR(MATCH("*"&amp;$F862&amp;"*",設定!B$3:B$100003,0),MATCH("*"&amp;$F862&amp;"*",設定!C$3:C$100003,0)),0),入力!F862))&amp;""</f>
        <v/>
      </c>
      <c r="AN862" s="22" t="str">
        <f>IF(AM862="","",IFERROR(IF(入力!I862="",INDEX(設定!$D$3:$D$100003,MATCH("*"&amp;$AM862&amp;"*",設定!B$3:B$100003,0),0),I862),I862))&amp;""</f>
        <v/>
      </c>
      <c r="AO862" s="22" t="str">
        <f t="shared" si="434"/>
        <v/>
      </c>
      <c r="AP862" s="22" t="str">
        <f t="shared" si="435"/>
        <v/>
      </c>
      <c r="AQ862" s="22" t="str">
        <f>IF(AM862="","",IFERROR(IF(入力!H862="",INDEX(設定!$E$3:$X$100003,MATCH("*"&amp;$AM862&amp;"*",設定!B$3:B$100003,0),MATCH($AK862,設定!$E$1:$X$1,1)),H862),H862))</f>
        <v/>
      </c>
      <c r="AR862" s="23" t="str">
        <f t="shared" si="436"/>
        <v/>
      </c>
      <c r="AS862" s="23" t="str">
        <f>IF(AND(AR862&lt;&gt;"",COUNTIF($AJ$3:AJ862,AJ862)=1),SUMIF($AJ$3:$AR$100003,AJ862,$AR$3:$AR$100003),"")</f>
        <v/>
      </c>
      <c r="AT862" s="23" t="str">
        <f>IF(AND(COUNTIF($AK$3:AK862,AK862)=COUNTIF($AK$3:AK100862,AK862),AK862&lt;&gt;""),SUMIF($AK$3:AK862,AK862,$AR$3:AR862),"")</f>
        <v/>
      </c>
      <c r="AU862" s="125"/>
      <c r="AV862" s="22" t="str">
        <f>IF(COUNT(BA862:BF862)=6,MAX($AV$3:AV861)+1,"")</f>
        <v/>
      </c>
      <c r="AW862" s="22" t="str">
        <f>IF(AX862="","",RANK(AX862,$AX$3:$AX$100003,1)+COUNTIF($AX$3:AX862,AX862)-1)</f>
        <v/>
      </c>
      <c r="AX862" s="22" t="str">
        <f t="shared" si="415"/>
        <v/>
      </c>
      <c r="AY862" s="22" t="str">
        <f>IF(AL862="","",IF(COUNTIF($AL$3:AL862,AL862)=1,1+MAX($AY$3:AY861),INDEX($AY$3:AY861,MATCH(AL862,$AL$3:AL862,0),0)))</f>
        <v/>
      </c>
      <c r="AZ862" s="22" t="str">
        <f>IF(AM862="","",IF(COUNTIF($AM$3:AM862,AM862)=1,1+MAX($AZ$3:AZ861),INDEX($AZ$3:AZ861,MATCH(AM862,$AM$3:AM862,0),0)))</f>
        <v/>
      </c>
      <c r="BA862" s="79" t="str">
        <f t="shared" si="416"/>
        <v/>
      </c>
      <c r="BB862" s="79" t="str">
        <f t="shared" si="417"/>
        <v/>
      </c>
      <c r="BC862" s="22" t="str">
        <f>IF($AL862="","",IF(COUNTIF(AL862,"*"&amp;BC$1&amp;"*"),COUNTIF(AL$3:AL862,"*"&amp;BC$1&amp;"*"),""))</f>
        <v/>
      </c>
      <c r="BD862" s="22" t="str">
        <f>IF($AL862="","",IF(COUNTIF(AM862,"*"&amp;BD$1&amp;"*"),COUNTIF(AM$3:AM862,"*"&amp;BD$1&amp;"*"),""))</f>
        <v/>
      </c>
      <c r="BE862" s="22" t="str">
        <f>IF($AL862="","",IF(COUNTIF(AN862,"*"&amp;BE$1&amp;"*"),COUNTIF(AN$3:AN862,"*"&amp;BE$1&amp;"*"),""))</f>
        <v/>
      </c>
      <c r="BF862" s="22" t="str">
        <f>IF($AL862="","",IF(COUNTIF(AO862,"*"&amp;BF$1&amp;"*"),COUNTIF(AO$3:AO862,"*"&amp;BF$1&amp;"*"),""))</f>
        <v/>
      </c>
      <c r="BG862" s="83" t="str">
        <f t="shared" si="418"/>
        <v/>
      </c>
      <c r="BH862" s="22" t="str">
        <f t="shared" si="419"/>
        <v/>
      </c>
      <c r="BI862" s="22" t="str">
        <f t="shared" si="420"/>
        <v/>
      </c>
      <c r="BK862" s="22" t="str">
        <f>IF($BK$1&gt;=1+MAX($BK$3:BK861),1+MAX($BK$3:BK861),"")</f>
        <v/>
      </c>
      <c r="BL862" s="22" t="str">
        <f t="shared" si="438"/>
        <v/>
      </c>
      <c r="BM862" s="22" t="str">
        <f t="shared" si="438"/>
        <v/>
      </c>
      <c r="BN862" s="22" t="str">
        <f t="shared" si="438"/>
        <v/>
      </c>
      <c r="BO862" s="22" t="str">
        <f t="shared" si="438"/>
        <v/>
      </c>
      <c r="BP862" s="22" t="str">
        <f t="shared" si="438"/>
        <v/>
      </c>
      <c r="BQ862" s="22" t="str">
        <f t="shared" si="438"/>
        <v/>
      </c>
      <c r="BR862" s="22" t="str">
        <f t="shared" si="438"/>
        <v/>
      </c>
      <c r="BS862" s="22" t="str">
        <f t="shared" si="438"/>
        <v/>
      </c>
      <c r="BT862" s="22" t="str">
        <f t="shared" si="438"/>
        <v/>
      </c>
      <c r="BU862" s="22" t="str">
        <f t="shared" si="438"/>
        <v/>
      </c>
      <c r="BV862" s="22" t="str">
        <f t="shared" si="438"/>
        <v/>
      </c>
    </row>
    <row r="863" spans="2:74" ht="30" customHeight="1" x14ac:dyDescent="0.2">
      <c r="B863" s="75"/>
      <c r="C863" s="75"/>
      <c r="D863" s="77"/>
      <c r="E863" s="49"/>
      <c r="F863" s="49"/>
      <c r="G863" s="50"/>
      <c r="H863" s="51"/>
      <c r="I863" s="50"/>
      <c r="J863" s="53"/>
      <c r="K863" s="55" t="str">
        <f t="shared" si="421"/>
        <v/>
      </c>
      <c r="L863" s="50" t="str">
        <f t="shared" si="422"/>
        <v/>
      </c>
      <c r="M863" s="50" t="str">
        <f t="shared" si="423"/>
        <v/>
      </c>
      <c r="N863" s="72" t="str">
        <f t="shared" si="424"/>
        <v/>
      </c>
      <c r="O863" s="72" t="str">
        <f t="shared" si="425"/>
        <v/>
      </c>
      <c r="P863" s="51" t="str">
        <f t="shared" si="426"/>
        <v/>
      </c>
      <c r="Q863" s="21"/>
      <c r="R863" s="68" t="str">
        <f t="shared" si="427"/>
        <v/>
      </c>
      <c r="S863" s="51" t="str">
        <f t="shared" si="428"/>
        <v/>
      </c>
      <c r="T863" s="24"/>
      <c r="U863" s="7" t="str">
        <f t="shared" si="413"/>
        <v/>
      </c>
      <c r="V863" s="8" t="str">
        <f t="shared" si="429"/>
        <v/>
      </c>
      <c r="W863" s="21"/>
      <c r="X863" s="14" t="str">
        <f t="shared" si="414"/>
        <v/>
      </c>
      <c r="Y863" s="14" t="str">
        <f t="shared" si="430"/>
        <v/>
      </c>
      <c r="Z863" s="8" t="str">
        <f t="shared" si="431"/>
        <v/>
      </c>
      <c r="AA863" s="24"/>
      <c r="AB863" s="4" t="str">
        <f>IF(B863="","",COUNT(B$3:B863))</f>
        <v/>
      </c>
      <c r="AC863" s="4" t="str">
        <f>IF(C863="","",COUNT(C$3:C863))</f>
        <v/>
      </c>
      <c r="AD863" s="4" t="str">
        <f>IF(D863="","",COUNT(D$3:D863))</f>
        <v/>
      </c>
      <c r="AE863" s="22" t="str">
        <f>IF(E863="","",COUNTA($E$3:E863))</f>
        <v/>
      </c>
      <c r="AF863" s="60" t="str">
        <f>IF(B863="",IF(OR($C863&lt;&gt;"",$D863&lt;&gt;"",$E863&lt;&gt;"",$F863&lt;&gt;""),INDEX(AF$3:AF862,MATCH(MAX(AB$3:AB862),AB$3:AB862,0),0),""),B863)</f>
        <v/>
      </c>
      <c r="AG863" s="60" t="str">
        <f>IF(C863="",IF(OR($B863&lt;&gt;"",$D863&lt;&gt;"",$E863&lt;&gt;"",$F863&lt;&gt;""),INDEX(AG$3:AG862,MATCH(MAX(AC$3:AC862),AC$3:AC862,0),0),""),C863)</f>
        <v/>
      </c>
      <c r="AH863" s="60" t="str">
        <f>IF(D863="",IF(OR($B863&lt;&gt;"",$C863&lt;&gt;"",$E863&lt;&gt;"",$F863&lt;&gt;""),INDEX(AH$3:AH862,MATCH(MAX(AD$3:AD862),AD$3:AD862,0),0),""),D863)</f>
        <v/>
      </c>
      <c r="AI863" s="19" t="str">
        <f t="shared" si="432"/>
        <v/>
      </c>
      <c r="AJ863" s="22" t="str">
        <f>IF(AK863="","",$AK863&amp;"@"&amp;AL863&amp;IF(AL863="","","@"&amp;COUNTIF($AI$3:AI863,AL863)))</f>
        <v/>
      </c>
      <c r="AK863" s="45" t="str">
        <f t="shared" si="433"/>
        <v/>
      </c>
      <c r="AL863" s="5" t="str">
        <f>IF(AI863="",IF(AND(F863&lt;&gt;"",E863=""),INDEX($AI$3:AI862,MATCH(MAX($AE$3:AE862),$AE$3:AE862,0),0),""),AI863)</f>
        <v/>
      </c>
      <c r="AM863" s="22" t="str">
        <f>IF(入力!F863="","",IFERROR(INDEX(設定!$B$3:$B$100003,IFERROR(MATCH("*"&amp;$F863&amp;"*",設定!B$3:B$100003,0),MATCH("*"&amp;$F863&amp;"*",設定!C$3:C$100003,0)),0),入力!F863))&amp;""</f>
        <v/>
      </c>
      <c r="AN863" s="22" t="str">
        <f>IF(AM863="","",IFERROR(IF(入力!I863="",INDEX(設定!$D$3:$D$100003,MATCH("*"&amp;$AM863&amp;"*",設定!B$3:B$100003,0),0),I863),I863))&amp;""</f>
        <v/>
      </c>
      <c r="AO863" s="22" t="str">
        <f t="shared" si="434"/>
        <v/>
      </c>
      <c r="AP863" s="22" t="str">
        <f t="shared" si="435"/>
        <v/>
      </c>
      <c r="AQ863" s="22" t="str">
        <f>IF(AM863="","",IFERROR(IF(入力!H863="",INDEX(設定!$E$3:$X$100003,MATCH("*"&amp;$AM863&amp;"*",設定!B$3:B$100003,0),MATCH($AK863,設定!$E$1:$X$1,1)),H863),H863))</f>
        <v/>
      </c>
      <c r="AR863" s="23" t="str">
        <f t="shared" si="436"/>
        <v/>
      </c>
      <c r="AS863" s="23" t="str">
        <f>IF(AND(AR863&lt;&gt;"",COUNTIF($AJ$3:AJ863,AJ863)=1),SUMIF($AJ$3:$AR$100003,AJ863,$AR$3:$AR$100003),"")</f>
        <v/>
      </c>
      <c r="AT863" s="23" t="str">
        <f>IF(AND(COUNTIF($AK$3:AK863,AK863)=COUNTIF($AK$3:AK100863,AK863),AK863&lt;&gt;""),SUMIF($AK$3:AK863,AK863,$AR$3:AR863),"")</f>
        <v/>
      </c>
      <c r="AU863" s="125"/>
      <c r="AV863" s="22" t="str">
        <f>IF(COUNT(BA863:BF863)=6,MAX($AV$3:AV862)+1,"")</f>
        <v/>
      </c>
      <c r="AW863" s="22" t="str">
        <f>IF(AX863="","",RANK(AX863,$AX$3:$AX$100003,1)+COUNTIF($AX$3:AX863,AX863)-1)</f>
        <v/>
      </c>
      <c r="AX863" s="22" t="str">
        <f t="shared" si="415"/>
        <v/>
      </c>
      <c r="AY863" s="22" t="str">
        <f>IF(AL863="","",IF(COUNTIF($AL$3:AL863,AL863)=1,1+MAX($AY$3:AY862),INDEX($AY$3:AY862,MATCH(AL863,$AL$3:AL863,0),0)))</f>
        <v/>
      </c>
      <c r="AZ863" s="22" t="str">
        <f>IF(AM863="","",IF(COUNTIF($AM$3:AM863,AM863)=1,1+MAX($AZ$3:AZ862),INDEX($AZ$3:AZ862,MATCH(AM863,$AM$3:AM863,0),0)))</f>
        <v/>
      </c>
      <c r="BA863" s="79" t="str">
        <f t="shared" si="416"/>
        <v/>
      </c>
      <c r="BB863" s="79" t="str">
        <f t="shared" si="417"/>
        <v/>
      </c>
      <c r="BC863" s="22" t="str">
        <f>IF($AL863="","",IF(COUNTIF(AL863,"*"&amp;BC$1&amp;"*"),COUNTIF(AL$3:AL863,"*"&amp;BC$1&amp;"*"),""))</f>
        <v/>
      </c>
      <c r="BD863" s="22" t="str">
        <f>IF($AL863="","",IF(COUNTIF(AM863,"*"&amp;BD$1&amp;"*"),COUNTIF(AM$3:AM863,"*"&amp;BD$1&amp;"*"),""))</f>
        <v/>
      </c>
      <c r="BE863" s="22" t="str">
        <f>IF($AL863="","",IF(COUNTIF(AN863,"*"&amp;BE$1&amp;"*"),COUNTIF(AN$3:AN863,"*"&amp;BE$1&amp;"*"),""))</f>
        <v/>
      </c>
      <c r="BF863" s="22" t="str">
        <f>IF($AL863="","",IF(COUNTIF(AO863,"*"&amp;BF$1&amp;"*"),COUNTIF(AO$3:AO863,"*"&amp;BF$1&amp;"*"),""))</f>
        <v/>
      </c>
      <c r="BG863" s="83" t="str">
        <f t="shared" si="418"/>
        <v/>
      </c>
      <c r="BH863" s="22" t="str">
        <f t="shared" si="419"/>
        <v/>
      </c>
      <c r="BI863" s="22" t="str">
        <f t="shared" si="420"/>
        <v/>
      </c>
      <c r="BK863" s="22" t="str">
        <f>IF($BK$1&gt;=1+MAX($BK$3:BK862),1+MAX($BK$3:BK862),"")</f>
        <v/>
      </c>
      <c r="BL863" s="22" t="str">
        <f t="shared" ref="BL863:BV872" si="439">IFERROR(IF($BK863="","",INDEX($AF$3:$AR$100003,MATCH($BK863,INDEX($AV$3:$AW$100003,0,MATCH($BL$1,$AV$2:$AW$2,0)),0),MATCH(BL$2,$AF$2:$AR$2,0))),"")</f>
        <v/>
      </c>
      <c r="BM863" s="22" t="str">
        <f t="shared" si="439"/>
        <v/>
      </c>
      <c r="BN863" s="22" t="str">
        <f t="shared" si="439"/>
        <v/>
      </c>
      <c r="BO863" s="22" t="str">
        <f t="shared" si="439"/>
        <v/>
      </c>
      <c r="BP863" s="22" t="str">
        <f t="shared" si="439"/>
        <v/>
      </c>
      <c r="BQ863" s="22" t="str">
        <f t="shared" si="439"/>
        <v/>
      </c>
      <c r="BR863" s="22" t="str">
        <f t="shared" si="439"/>
        <v/>
      </c>
      <c r="BS863" s="22" t="str">
        <f t="shared" si="439"/>
        <v/>
      </c>
      <c r="BT863" s="22" t="str">
        <f t="shared" si="439"/>
        <v/>
      </c>
      <c r="BU863" s="22" t="str">
        <f t="shared" si="439"/>
        <v/>
      </c>
      <c r="BV863" s="22" t="str">
        <f t="shared" si="439"/>
        <v/>
      </c>
    </row>
    <row r="864" spans="2:74" ht="30" customHeight="1" x14ac:dyDescent="0.2">
      <c r="B864" s="75"/>
      <c r="C864" s="75"/>
      <c r="D864" s="77"/>
      <c r="E864" s="49"/>
      <c r="F864" s="49"/>
      <c r="G864" s="50"/>
      <c r="H864" s="51"/>
      <c r="I864" s="50"/>
      <c r="J864" s="53"/>
      <c r="K864" s="55" t="str">
        <f t="shared" si="421"/>
        <v/>
      </c>
      <c r="L864" s="50" t="str">
        <f t="shared" si="422"/>
        <v/>
      </c>
      <c r="M864" s="50" t="str">
        <f t="shared" si="423"/>
        <v/>
      </c>
      <c r="N864" s="72" t="str">
        <f t="shared" si="424"/>
        <v/>
      </c>
      <c r="O864" s="72" t="str">
        <f t="shared" si="425"/>
        <v/>
      </c>
      <c r="P864" s="51" t="str">
        <f t="shared" si="426"/>
        <v/>
      </c>
      <c r="Q864" s="21"/>
      <c r="R864" s="68" t="str">
        <f t="shared" si="427"/>
        <v/>
      </c>
      <c r="S864" s="51" t="str">
        <f t="shared" si="428"/>
        <v/>
      </c>
      <c r="T864" s="24"/>
      <c r="U864" s="7" t="str">
        <f t="shared" si="413"/>
        <v/>
      </c>
      <c r="V864" s="8" t="str">
        <f t="shared" si="429"/>
        <v/>
      </c>
      <c r="W864" s="21"/>
      <c r="X864" s="14" t="str">
        <f t="shared" si="414"/>
        <v/>
      </c>
      <c r="Y864" s="14" t="str">
        <f t="shared" si="430"/>
        <v/>
      </c>
      <c r="Z864" s="8" t="str">
        <f t="shared" si="431"/>
        <v/>
      </c>
      <c r="AA864" s="24"/>
      <c r="AB864" s="4" t="str">
        <f>IF(B864="","",COUNT(B$3:B864))</f>
        <v/>
      </c>
      <c r="AC864" s="4" t="str">
        <f>IF(C864="","",COUNT(C$3:C864))</f>
        <v/>
      </c>
      <c r="AD864" s="4" t="str">
        <f>IF(D864="","",COUNT(D$3:D864))</f>
        <v/>
      </c>
      <c r="AE864" s="22" t="str">
        <f>IF(E864="","",COUNTA($E$3:E864))</f>
        <v/>
      </c>
      <c r="AF864" s="60" t="str">
        <f>IF(B864="",IF(OR($C864&lt;&gt;"",$D864&lt;&gt;"",$E864&lt;&gt;"",$F864&lt;&gt;""),INDEX(AF$3:AF863,MATCH(MAX(AB$3:AB863),AB$3:AB863,0),0),""),B864)</f>
        <v/>
      </c>
      <c r="AG864" s="60" t="str">
        <f>IF(C864="",IF(OR($B864&lt;&gt;"",$D864&lt;&gt;"",$E864&lt;&gt;"",$F864&lt;&gt;""),INDEX(AG$3:AG863,MATCH(MAX(AC$3:AC863),AC$3:AC863,0),0),""),C864)</f>
        <v/>
      </c>
      <c r="AH864" s="60" t="str">
        <f>IF(D864="",IF(OR($B864&lt;&gt;"",$C864&lt;&gt;"",$E864&lt;&gt;"",$F864&lt;&gt;""),INDEX(AH$3:AH863,MATCH(MAX(AD$3:AD863),AD$3:AD863,0),0),""),D864)</f>
        <v/>
      </c>
      <c r="AI864" s="19" t="str">
        <f t="shared" si="432"/>
        <v/>
      </c>
      <c r="AJ864" s="22" t="str">
        <f>IF(AK864="","",$AK864&amp;"@"&amp;AL864&amp;IF(AL864="","","@"&amp;COUNTIF($AI$3:AI864,AL864)))</f>
        <v/>
      </c>
      <c r="AK864" s="45" t="str">
        <f t="shared" si="433"/>
        <v/>
      </c>
      <c r="AL864" s="5" t="str">
        <f>IF(AI864="",IF(AND(F864&lt;&gt;"",E864=""),INDEX($AI$3:AI863,MATCH(MAX($AE$3:AE863),$AE$3:AE863,0),0),""),AI864)</f>
        <v/>
      </c>
      <c r="AM864" s="22" t="str">
        <f>IF(入力!F864="","",IFERROR(INDEX(設定!$B$3:$B$100003,IFERROR(MATCH("*"&amp;$F864&amp;"*",設定!B$3:B$100003,0),MATCH("*"&amp;$F864&amp;"*",設定!C$3:C$100003,0)),0),入力!F864))&amp;""</f>
        <v/>
      </c>
      <c r="AN864" s="22" t="str">
        <f>IF(AM864="","",IFERROR(IF(入力!I864="",INDEX(設定!$D$3:$D$100003,MATCH("*"&amp;$AM864&amp;"*",設定!B$3:B$100003,0),0),I864),I864))&amp;""</f>
        <v/>
      </c>
      <c r="AO864" s="22" t="str">
        <f t="shared" si="434"/>
        <v/>
      </c>
      <c r="AP864" s="22" t="str">
        <f t="shared" si="435"/>
        <v/>
      </c>
      <c r="AQ864" s="22" t="str">
        <f>IF(AM864="","",IFERROR(IF(入力!H864="",INDEX(設定!$E$3:$X$100003,MATCH("*"&amp;$AM864&amp;"*",設定!B$3:B$100003,0),MATCH($AK864,設定!$E$1:$X$1,1)),H864),H864))</f>
        <v/>
      </c>
      <c r="AR864" s="23" t="str">
        <f t="shared" si="436"/>
        <v/>
      </c>
      <c r="AS864" s="23" t="str">
        <f>IF(AND(AR864&lt;&gt;"",COUNTIF($AJ$3:AJ864,AJ864)=1),SUMIF($AJ$3:$AR$100003,AJ864,$AR$3:$AR$100003),"")</f>
        <v/>
      </c>
      <c r="AT864" s="23" t="str">
        <f>IF(AND(COUNTIF($AK$3:AK864,AK864)=COUNTIF($AK$3:AK100864,AK864),AK864&lt;&gt;""),SUMIF($AK$3:AK864,AK864,$AR$3:AR864),"")</f>
        <v/>
      </c>
      <c r="AU864" s="125"/>
      <c r="AV864" s="22" t="str">
        <f>IF(COUNT(BA864:BF864)=6,MAX($AV$3:AV863)+1,"")</f>
        <v/>
      </c>
      <c r="AW864" s="22" t="str">
        <f>IF(AX864="","",RANK(AX864,$AX$3:$AX$100003,1)+COUNTIF($AX$3:AX864,AX864)-1)</f>
        <v/>
      </c>
      <c r="AX864" s="22" t="str">
        <f t="shared" si="415"/>
        <v/>
      </c>
      <c r="AY864" s="22" t="str">
        <f>IF(AL864="","",IF(COUNTIF($AL$3:AL864,AL864)=1,1+MAX($AY$3:AY863),INDEX($AY$3:AY863,MATCH(AL864,$AL$3:AL864,0),0)))</f>
        <v/>
      </c>
      <c r="AZ864" s="22" t="str">
        <f>IF(AM864="","",IF(COUNTIF($AM$3:AM864,AM864)=1,1+MAX($AZ$3:AZ863),INDEX($AZ$3:AZ863,MATCH(AM864,$AM$3:AM864,0),0)))</f>
        <v/>
      </c>
      <c r="BA864" s="79" t="str">
        <f t="shared" si="416"/>
        <v/>
      </c>
      <c r="BB864" s="79" t="str">
        <f t="shared" si="417"/>
        <v/>
      </c>
      <c r="BC864" s="22" t="str">
        <f>IF($AL864="","",IF(COUNTIF(AL864,"*"&amp;BC$1&amp;"*"),COUNTIF(AL$3:AL864,"*"&amp;BC$1&amp;"*"),""))</f>
        <v/>
      </c>
      <c r="BD864" s="22" t="str">
        <f>IF($AL864="","",IF(COUNTIF(AM864,"*"&amp;BD$1&amp;"*"),COUNTIF(AM$3:AM864,"*"&amp;BD$1&amp;"*"),""))</f>
        <v/>
      </c>
      <c r="BE864" s="22" t="str">
        <f>IF($AL864="","",IF(COUNTIF(AN864,"*"&amp;BE$1&amp;"*"),COUNTIF(AN$3:AN864,"*"&amp;BE$1&amp;"*"),""))</f>
        <v/>
      </c>
      <c r="BF864" s="22" t="str">
        <f>IF($AL864="","",IF(COUNTIF(AO864,"*"&amp;BF$1&amp;"*"),COUNTIF(AO$3:AO864,"*"&amp;BF$1&amp;"*"),""))</f>
        <v/>
      </c>
      <c r="BG864" s="83" t="str">
        <f t="shared" si="418"/>
        <v/>
      </c>
      <c r="BH864" s="22" t="str">
        <f t="shared" si="419"/>
        <v/>
      </c>
      <c r="BI864" s="22" t="str">
        <f t="shared" si="420"/>
        <v/>
      </c>
      <c r="BK864" s="22" t="str">
        <f>IF($BK$1&gt;=1+MAX($BK$3:BK863),1+MAX($BK$3:BK863),"")</f>
        <v/>
      </c>
      <c r="BL864" s="22" t="str">
        <f t="shared" si="439"/>
        <v/>
      </c>
      <c r="BM864" s="22" t="str">
        <f t="shared" si="439"/>
        <v/>
      </c>
      <c r="BN864" s="22" t="str">
        <f t="shared" si="439"/>
        <v/>
      </c>
      <c r="BO864" s="22" t="str">
        <f t="shared" si="439"/>
        <v/>
      </c>
      <c r="BP864" s="22" t="str">
        <f t="shared" si="439"/>
        <v/>
      </c>
      <c r="BQ864" s="22" t="str">
        <f t="shared" si="439"/>
        <v/>
      </c>
      <c r="BR864" s="22" t="str">
        <f t="shared" si="439"/>
        <v/>
      </c>
      <c r="BS864" s="22" t="str">
        <f t="shared" si="439"/>
        <v/>
      </c>
      <c r="BT864" s="22" t="str">
        <f t="shared" si="439"/>
        <v/>
      </c>
      <c r="BU864" s="22" t="str">
        <f t="shared" si="439"/>
        <v/>
      </c>
      <c r="BV864" s="22" t="str">
        <f t="shared" si="439"/>
        <v/>
      </c>
    </row>
    <row r="865" spans="2:74" ht="30" customHeight="1" x14ac:dyDescent="0.2">
      <c r="B865" s="75"/>
      <c r="C865" s="75"/>
      <c r="D865" s="77"/>
      <c r="E865" s="49"/>
      <c r="F865" s="49"/>
      <c r="G865" s="50"/>
      <c r="H865" s="51"/>
      <c r="I865" s="50"/>
      <c r="J865" s="53"/>
      <c r="K865" s="55" t="str">
        <f t="shared" si="421"/>
        <v/>
      </c>
      <c r="L865" s="50" t="str">
        <f t="shared" si="422"/>
        <v/>
      </c>
      <c r="M865" s="50" t="str">
        <f t="shared" si="423"/>
        <v/>
      </c>
      <c r="N865" s="72" t="str">
        <f t="shared" si="424"/>
        <v/>
      </c>
      <c r="O865" s="72" t="str">
        <f t="shared" si="425"/>
        <v/>
      </c>
      <c r="P865" s="51" t="str">
        <f t="shared" si="426"/>
        <v/>
      </c>
      <c r="Q865" s="21"/>
      <c r="R865" s="68" t="str">
        <f t="shared" si="427"/>
        <v/>
      </c>
      <c r="S865" s="51" t="str">
        <f t="shared" si="428"/>
        <v/>
      </c>
      <c r="T865" s="24"/>
      <c r="U865" s="7" t="str">
        <f t="shared" si="413"/>
        <v/>
      </c>
      <c r="V865" s="8" t="str">
        <f t="shared" si="429"/>
        <v/>
      </c>
      <c r="W865" s="21"/>
      <c r="X865" s="14" t="str">
        <f t="shared" si="414"/>
        <v/>
      </c>
      <c r="Y865" s="14" t="str">
        <f t="shared" si="430"/>
        <v/>
      </c>
      <c r="Z865" s="8" t="str">
        <f t="shared" si="431"/>
        <v/>
      </c>
      <c r="AA865" s="24"/>
      <c r="AB865" s="4" t="str">
        <f>IF(B865="","",COUNT(B$3:B865))</f>
        <v/>
      </c>
      <c r="AC865" s="4" t="str">
        <f>IF(C865="","",COUNT(C$3:C865))</f>
        <v/>
      </c>
      <c r="AD865" s="4" t="str">
        <f>IF(D865="","",COUNT(D$3:D865))</f>
        <v/>
      </c>
      <c r="AE865" s="22" t="str">
        <f>IF(E865="","",COUNTA($E$3:E865))</f>
        <v/>
      </c>
      <c r="AF865" s="60" t="str">
        <f>IF(B865="",IF(OR($C865&lt;&gt;"",$D865&lt;&gt;"",$E865&lt;&gt;"",$F865&lt;&gt;""),INDEX(AF$3:AF864,MATCH(MAX(AB$3:AB864),AB$3:AB864,0),0),""),B865)</f>
        <v/>
      </c>
      <c r="AG865" s="60" t="str">
        <f>IF(C865="",IF(OR($B865&lt;&gt;"",$D865&lt;&gt;"",$E865&lt;&gt;"",$F865&lt;&gt;""),INDEX(AG$3:AG864,MATCH(MAX(AC$3:AC864),AC$3:AC864,0),0),""),C865)</f>
        <v/>
      </c>
      <c r="AH865" s="60" t="str">
        <f>IF(D865="",IF(OR($B865&lt;&gt;"",$C865&lt;&gt;"",$E865&lt;&gt;"",$F865&lt;&gt;""),INDEX(AH$3:AH864,MATCH(MAX(AD$3:AD864),AD$3:AD864,0),0),""),D865)</f>
        <v/>
      </c>
      <c r="AI865" s="19" t="str">
        <f t="shared" si="432"/>
        <v/>
      </c>
      <c r="AJ865" s="22" t="str">
        <f>IF(AK865="","",$AK865&amp;"@"&amp;AL865&amp;IF(AL865="","","@"&amp;COUNTIF($AI$3:AI865,AL865)))</f>
        <v/>
      </c>
      <c r="AK865" s="45" t="str">
        <f t="shared" si="433"/>
        <v/>
      </c>
      <c r="AL865" s="5" t="str">
        <f>IF(AI865="",IF(AND(F865&lt;&gt;"",E865=""),INDEX($AI$3:AI864,MATCH(MAX($AE$3:AE864),$AE$3:AE864,0),0),""),AI865)</f>
        <v/>
      </c>
      <c r="AM865" s="22" t="str">
        <f>IF(入力!F865="","",IFERROR(INDEX(設定!$B$3:$B$100003,IFERROR(MATCH("*"&amp;$F865&amp;"*",設定!B$3:B$100003,0),MATCH("*"&amp;$F865&amp;"*",設定!C$3:C$100003,0)),0),入力!F865))&amp;""</f>
        <v/>
      </c>
      <c r="AN865" s="22" t="str">
        <f>IF(AM865="","",IFERROR(IF(入力!I865="",INDEX(設定!$D$3:$D$100003,MATCH("*"&amp;$AM865&amp;"*",設定!B$3:B$100003,0),0),I865),I865))&amp;""</f>
        <v/>
      </c>
      <c r="AO865" s="22" t="str">
        <f t="shared" si="434"/>
        <v/>
      </c>
      <c r="AP865" s="22" t="str">
        <f t="shared" si="435"/>
        <v/>
      </c>
      <c r="AQ865" s="22" t="str">
        <f>IF(AM865="","",IFERROR(IF(入力!H865="",INDEX(設定!$E$3:$X$100003,MATCH("*"&amp;$AM865&amp;"*",設定!B$3:B$100003,0),MATCH($AK865,設定!$E$1:$X$1,1)),H865),H865))</f>
        <v/>
      </c>
      <c r="AR865" s="23" t="str">
        <f t="shared" si="436"/>
        <v/>
      </c>
      <c r="AS865" s="23" t="str">
        <f>IF(AND(AR865&lt;&gt;"",COUNTIF($AJ$3:AJ865,AJ865)=1),SUMIF($AJ$3:$AR$100003,AJ865,$AR$3:$AR$100003),"")</f>
        <v/>
      </c>
      <c r="AT865" s="23" t="str">
        <f>IF(AND(COUNTIF($AK$3:AK865,AK865)=COUNTIF($AK$3:AK100865,AK865),AK865&lt;&gt;""),SUMIF($AK$3:AK865,AK865,$AR$3:AR865),"")</f>
        <v/>
      </c>
      <c r="AU865" s="125"/>
      <c r="AV865" s="22" t="str">
        <f>IF(COUNT(BA865:BF865)=6,MAX($AV$3:AV864)+1,"")</f>
        <v/>
      </c>
      <c r="AW865" s="22" t="str">
        <f>IF(AX865="","",RANK(AX865,$AX$3:$AX$100003,1)+COUNTIF($AX$3:AX865,AX865)-1)</f>
        <v/>
      </c>
      <c r="AX865" s="22" t="str">
        <f t="shared" si="415"/>
        <v/>
      </c>
      <c r="AY865" s="22" t="str">
        <f>IF(AL865="","",IF(COUNTIF($AL$3:AL865,AL865)=1,1+MAX($AY$3:AY864),INDEX($AY$3:AY864,MATCH(AL865,$AL$3:AL865,0),0)))</f>
        <v/>
      </c>
      <c r="AZ865" s="22" t="str">
        <f>IF(AM865="","",IF(COUNTIF($AM$3:AM865,AM865)=1,1+MAX($AZ$3:AZ864),INDEX($AZ$3:AZ864,MATCH(AM865,$AM$3:AM865,0),0)))</f>
        <v/>
      </c>
      <c r="BA865" s="79" t="str">
        <f t="shared" si="416"/>
        <v/>
      </c>
      <c r="BB865" s="79" t="str">
        <f t="shared" si="417"/>
        <v/>
      </c>
      <c r="BC865" s="22" t="str">
        <f>IF($AL865="","",IF(COUNTIF(AL865,"*"&amp;BC$1&amp;"*"),COUNTIF(AL$3:AL865,"*"&amp;BC$1&amp;"*"),""))</f>
        <v/>
      </c>
      <c r="BD865" s="22" t="str">
        <f>IF($AL865="","",IF(COUNTIF(AM865,"*"&amp;BD$1&amp;"*"),COUNTIF(AM$3:AM865,"*"&amp;BD$1&amp;"*"),""))</f>
        <v/>
      </c>
      <c r="BE865" s="22" t="str">
        <f>IF($AL865="","",IF(COUNTIF(AN865,"*"&amp;BE$1&amp;"*"),COUNTIF(AN$3:AN865,"*"&amp;BE$1&amp;"*"),""))</f>
        <v/>
      </c>
      <c r="BF865" s="22" t="str">
        <f>IF($AL865="","",IF(COUNTIF(AO865,"*"&amp;BF$1&amp;"*"),COUNTIF(AO$3:AO865,"*"&amp;BF$1&amp;"*"),""))</f>
        <v/>
      </c>
      <c r="BG865" s="83" t="str">
        <f t="shared" si="418"/>
        <v/>
      </c>
      <c r="BH865" s="22" t="str">
        <f t="shared" si="419"/>
        <v/>
      </c>
      <c r="BI865" s="22" t="str">
        <f t="shared" si="420"/>
        <v/>
      </c>
      <c r="BK865" s="22" t="str">
        <f>IF($BK$1&gt;=1+MAX($BK$3:BK864),1+MAX($BK$3:BK864),"")</f>
        <v/>
      </c>
      <c r="BL865" s="22" t="str">
        <f t="shared" si="439"/>
        <v/>
      </c>
      <c r="BM865" s="22" t="str">
        <f t="shared" si="439"/>
        <v/>
      </c>
      <c r="BN865" s="22" t="str">
        <f t="shared" si="439"/>
        <v/>
      </c>
      <c r="BO865" s="22" t="str">
        <f t="shared" si="439"/>
        <v/>
      </c>
      <c r="BP865" s="22" t="str">
        <f t="shared" si="439"/>
        <v/>
      </c>
      <c r="BQ865" s="22" t="str">
        <f t="shared" si="439"/>
        <v/>
      </c>
      <c r="BR865" s="22" t="str">
        <f t="shared" si="439"/>
        <v/>
      </c>
      <c r="BS865" s="22" t="str">
        <f t="shared" si="439"/>
        <v/>
      </c>
      <c r="BT865" s="22" t="str">
        <f t="shared" si="439"/>
        <v/>
      </c>
      <c r="BU865" s="22" t="str">
        <f t="shared" si="439"/>
        <v/>
      </c>
      <c r="BV865" s="22" t="str">
        <f t="shared" si="439"/>
        <v/>
      </c>
    </row>
    <row r="866" spans="2:74" ht="30" customHeight="1" x14ac:dyDescent="0.2">
      <c r="B866" s="75"/>
      <c r="C866" s="75"/>
      <c r="D866" s="77"/>
      <c r="E866" s="49"/>
      <c r="F866" s="49"/>
      <c r="G866" s="50"/>
      <c r="H866" s="51"/>
      <c r="I866" s="50"/>
      <c r="J866" s="53"/>
      <c r="K866" s="55" t="str">
        <f t="shared" si="421"/>
        <v/>
      </c>
      <c r="L866" s="50" t="str">
        <f t="shared" si="422"/>
        <v/>
      </c>
      <c r="M866" s="50" t="str">
        <f t="shared" si="423"/>
        <v/>
      </c>
      <c r="N866" s="72" t="str">
        <f t="shared" si="424"/>
        <v/>
      </c>
      <c r="O866" s="72" t="str">
        <f t="shared" si="425"/>
        <v/>
      </c>
      <c r="P866" s="51" t="str">
        <f t="shared" si="426"/>
        <v/>
      </c>
      <c r="Q866" s="21"/>
      <c r="R866" s="68" t="str">
        <f t="shared" si="427"/>
        <v/>
      </c>
      <c r="S866" s="51" t="str">
        <f t="shared" si="428"/>
        <v/>
      </c>
      <c r="T866" s="24"/>
      <c r="U866" s="7" t="str">
        <f t="shared" si="413"/>
        <v/>
      </c>
      <c r="V866" s="8" t="str">
        <f t="shared" si="429"/>
        <v/>
      </c>
      <c r="W866" s="21"/>
      <c r="X866" s="14" t="str">
        <f t="shared" si="414"/>
        <v/>
      </c>
      <c r="Y866" s="14" t="str">
        <f t="shared" si="430"/>
        <v/>
      </c>
      <c r="Z866" s="8" t="str">
        <f t="shared" si="431"/>
        <v/>
      </c>
      <c r="AA866" s="24"/>
      <c r="AB866" s="4" t="str">
        <f>IF(B866="","",COUNT(B$3:B866))</f>
        <v/>
      </c>
      <c r="AC866" s="4" t="str">
        <f>IF(C866="","",COUNT(C$3:C866))</f>
        <v/>
      </c>
      <c r="AD866" s="4" t="str">
        <f>IF(D866="","",COUNT(D$3:D866))</f>
        <v/>
      </c>
      <c r="AE866" s="22" t="str">
        <f>IF(E866="","",COUNTA($E$3:E866))</f>
        <v/>
      </c>
      <c r="AF866" s="60" t="str">
        <f>IF(B866="",IF(OR($C866&lt;&gt;"",$D866&lt;&gt;"",$E866&lt;&gt;"",$F866&lt;&gt;""),INDEX(AF$3:AF865,MATCH(MAX(AB$3:AB865),AB$3:AB865,0),0),""),B866)</f>
        <v/>
      </c>
      <c r="AG866" s="60" t="str">
        <f>IF(C866="",IF(OR($B866&lt;&gt;"",$D866&lt;&gt;"",$E866&lt;&gt;"",$F866&lt;&gt;""),INDEX(AG$3:AG865,MATCH(MAX(AC$3:AC865),AC$3:AC865,0),0),""),C866)</f>
        <v/>
      </c>
      <c r="AH866" s="60" t="str">
        <f>IF(D866="",IF(OR($B866&lt;&gt;"",$C866&lt;&gt;"",$E866&lt;&gt;"",$F866&lt;&gt;""),INDEX(AH$3:AH865,MATCH(MAX(AD$3:AD865),AD$3:AD865,0),0),""),D866)</f>
        <v/>
      </c>
      <c r="AI866" s="19" t="str">
        <f t="shared" si="432"/>
        <v/>
      </c>
      <c r="AJ866" s="22" t="str">
        <f>IF(AK866="","",$AK866&amp;"@"&amp;AL866&amp;IF(AL866="","","@"&amp;COUNTIF($AI$3:AI866,AL866)))</f>
        <v/>
      </c>
      <c r="AK866" s="45" t="str">
        <f t="shared" si="433"/>
        <v/>
      </c>
      <c r="AL866" s="5" t="str">
        <f>IF(AI866="",IF(AND(F866&lt;&gt;"",E866=""),INDEX($AI$3:AI865,MATCH(MAX($AE$3:AE865),$AE$3:AE865,0),0),""),AI866)</f>
        <v/>
      </c>
      <c r="AM866" s="22" t="str">
        <f>IF(入力!F866="","",IFERROR(INDEX(設定!$B$3:$B$100003,IFERROR(MATCH("*"&amp;$F866&amp;"*",設定!B$3:B$100003,0),MATCH("*"&amp;$F866&amp;"*",設定!C$3:C$100003,0)),0),入力!F866))&amp;""</f>
        <v/>
      </c>
      <c r="AN866" s="22" t="str">
        <f>IF(AM866="","",IFERROR(IF(入力!I866="",INDEX(設定!$D$3:$D$100003,MATCH("*"&amp;$AM866&amp;"*",設定!B$3:B$100003,0),0),I866),I866))&amp;""</f>
        <v/>
      </c>
      <c r="AO866" s="22" t="str">
        <f t="shared" si="434"/>
        <v/>
      </c>
      <c r="AP866" s="22" t="str">
        <f t="shared" si="435"/>
        <v/>
      </c>
      <c r="AQ866" s="22" t="str">
        <f>IF(AM866="","",IFERROR(IF(入力!H866="",INDEX(設定!$E$3:$X$100003,MATCH("*"&amp;$AM866&amp;"*",設定!B$3:B$100003,0),MATCH($AK866,設定!$E$1:$X$1,1)),H866),H866))</f>
        <v/>
      </c>
      <c r="AR866" s="23" t="str">
        <f t="shared" si="436"/>
        <v/>
      </c>
      <c r="AS866" s="23" t="str">
        <f>IF(AND(AR866&lt;&gt;"",COUNTIF($AJ$3:AJ866,AJ866)=1),SUMIF($AJ$3:$AR$100003,AJ866,$AR$3:$AR$100003),"")</f>
        <v/>
      </c>
      <c r="AT866" s="23" t="str">
        <f>IF(AND(COUNTIF($AK$3:AK866,AK866)=COUNTIF($AK$3:AK100866,AK866),AK866&lt;&gt;""),SUMIF($AK$3:AK866,AK866,$AR$3:AR866),"")</f>
        <v/>
      </c>
      <c r="AU866" s="125"/>
      <c r="AV866" s="22" t="str">
        <f>IF(COUNT(BA866:BF866)=6,MAX($AV$3:AV865)+1,"")</f>
        <v/>
      </c>
      <c r="AW866" s="22" t="str">
        <f>IF(AX866="","",RANK(AX866,$AX$3:$AX$100003,1)+COUNTIF($AX$3:AX866,AX866)-1)</f>
        <v/>
      </c>
      <c r="AX866" s="22" t="str">
        <f t="shared" si="415"/>
        <v/>
      </c>
      <c r="AY866" s="22" t="str">
        <f>IF(AL866="","",IF(COUNTIF($AL$3:AL866,AL866)=1,1+MAX($AY$3:AY865),INDEX($AY$3:AY865,MATCH(AL866,$AL$3:AL866,0),0)))</f>
        <v/>
      </c>
      <c r="AZ866" s="22" t="str">
        <f>IF(AM866="","",IF(COUNTIF($AM$3:AM866,AM866)=1,1+MAX($AZ$3:AZ865),INDEX($AZ$3:AZ865,MATCH(AM866,$AM$3:AM866,0),0)))</f>
        <v/>
      </c>
      <c r="BA866" s="79" t="str">
        <f t="shared" si="416"/>
        <v/>
      </c>
      <c r="BB866" s="79" t="str">
        <f t="shared" si="417"/>
        <v/>
      </c>
      <c r="BC866" s="22" t="str">
        <f>IF($AL866="","",IF(COUNTIF(AL866,"*"&amp;BC$1&amp;"*"),COUNTIF(AL$3:AL866,"*"&amp;BC$1&amp;"*"),""))</f>
        <v/>
      </c>
      <c r="BD866" s="22" t="str">
        <f>IF($AL866="","",IF(COUNTIF(AM866,"*"&amp;BD$1&amp;"*"),COUNTIF(AM$3:AM866,"*"&amp;BD$1&amp;"*"),""))</f>
        <v/>
      </c>
      <c r="BE866" s="22" t="str">
        <f>IF($AL866="","",IF(COUNTIF(AN866,"*"&amp;BE$1&amp;"*"),COUNTIF(AN$3:AN866,"*"&amp;BE$1&amp;"*"),""))</f>
        <v/>
      </c>
      <c r="BF866" s="22" t="str">
        <f>IF($AL866="","",IF(COUNTIF(AO866,"*"&amp;BF$1&amp;"*"),COUNTIF(AO$3:AO866,"*"&amp;BF$1&amp;"*"),""))</f>
        <v/>
      </c>
      <c r="BG866" s="83" t="str">
        <f t="shared" si="418"/>
        <v/>
      </c>
      <c r="BH866" s="22" t="str">
        <f t="shared" si="419"/>
        <v/>
      </c>
      <c r="BI866" s="22" t="str">
        <f t="shared" si="420"/>
        <v/>
      </c>
      <c r="BK866" s="22" t="str">
        <f>IF($BK$1&gt;=1+MAX($BK$3:BK865),1+MAX($BK$3:BK865),"")</f>
        <v/>
      </c>
      <c r="BL866" s="22" t="str">
        <f t="shared" si="439"/>
        <v/>
      </c>
      <c r="BM866" s="22" t="str">
        <f t="shared" si="439"/>
        <v/>
      </c>
      <c r="BN866" s="22" t="str">
        <f t="shared" si="439"/>
        <v/>
      </c>
      <c r="BO866" s="22" t="str">
        <f t="shared" si="439"/>
        <v/>
      </c>
      <c r="BP866" s="22" t="str">
        <f t="shared" si="439"/>
        <v/>
      </c>
      <c r="BQ866" s="22" t="str">
        <f t="shared" si="439"/>
        <v/>
      </c>
      <c r="BR866" s="22" t="str">
        <f t="shared" si="439"/>
        <v/>
      </c>
      <c r="BS866" s="22" t="str">
        <f t="shared" si="439"/>
        <v/>
      </c>
      <c r="BT866" s="22" t="str">
        <f t="shared" si="439"/>
        <v/>
      </c>
      <c r="BU866" s="22" t="str">
        <f t="shared" si="439"/>
        <v/>
      </c>
      <c r="BV866" s="22" t="str">
        <f t="shared" si="439"/>
        <v/>
      </c>
    </row>
    <row r="867" spans="2:74" ht="30" customHeight="1" x14ac:dyDescent="0.2">
      <c r="B867" s="75"/>
      <c r="C867" s="75"/>
      <c r="D867" s="77"/>
      <c r="E867" s="49"/>
      <c r="F867" s="49"/>
      <c r="G867" s="50"/>
      <c r="H867" s="51"/>
      <c r="I867" s="50"/>
      <c r="J867" s="53"/>
      <c r="K867" s="55" t="str">
        <f t="shared" si="421"/>
        <v/>
      </c>
      <c r="L867" s="50" t="str">
        <f t="shared" si="422"/>
        <v/>
      </c>
      <c r="M867" s="50" t="str">
        <f t="shared" si="423"/>
        <v/>
      </c>
      <c r="N867" s="72" t="str">
        <f t="shared" si="424"/>
        <v/>
      </c>
      <c r="O867" s="72" t="str">
        <f t="shared" si="425"/>
        <v/>
      </c>
      <c r="P867" s="51" t="str">
        <f t="shared" si="426"/>
        <v/>
      </c>
      <c r="Q867" s="21"/>
      <c r="R867" s="68" t="str">
        <f t="shared" si="427"/>
        <v/>
      </c>
      <c r="S867" s="51" t="str">
        <f t="shared" si="428"/>
        <v/>
      </c>
      <c r="T867" s="24"/>
      <c r="U867" s="7" t="str">
        <f t="shared" si="413"/>
        <v/>
      </c>
      <c r="V867" s="8" t="str">
        <f t="shared" si="429"/>
        <v/>
      </c>
      <c r="W867" s="21"/>
      <c r="X867" s="14" t="str">
        <f t="shared" si="414"/>
        <v/>
      </c>
      <c r="Y867" s="14" t="str">
        <f t="shared" si="430"/>
        <v/>
      </c>
      <c r="Z867" s="8" t="str">
        <f t="shared" si="431"/>
        <v/>
      </c>
      <c r="AA867" s="24"/>
      <c r="AB867" s="4" t="str">
        <f>IF(B867="","",COUNT(B$3:B867))</f>
        <v/>
      </c>
      <c r="AC867" s="4" t="str">
        <f>IF(C867="","",COUNT(C$3:C867))</f>
        <v/>
      </c>
      <c r="AD867" s="4" t="str">
        <f>IF(D867="","",COUNT(D$3:D867))</f>
        <v/>
      </c>
      <c r="AE867" s="22" t="str">
        <f>IF(E867="","",COUNTA($E$3:E867))</f>
        <v/>
      </c>
      <c r="AF867" s="60" t="str">
        <f>IF(B867="",IF(OR($C867&lt;&gt;"",$D867&lt;&gt;"",$E867&lt;&gt;"",$F867&lt;&gt;""),INDEX(AF$3:AF866,MATCH(MAX(AB$3:AB866),AB$3:AB866,0),0),""),B867)</f>
        <v/>
      </c>
      <c r="AG867" s="60" t="str">
        <f>IF(C867="",IF(OR($B867&lt;&gt;"",$D867&lt;&gt;"",$E867&lt;&gt;"",$F867&lt;&gt;""),INDEX(AG$3:AG866,MATCH(MAX(AC$3:AC866),AC$3:AC866,0),0),""),C867)</f>
        <v/>
      </c>
      <c r="AH867" s="60" t="str">
        <f>IF(D867="",IF(OR($B867&lt;&gt;"",$C867&lt;&gt;"",$E867&lt;&gt;"",$F867&lt;&gt;""),INDEX(AH$3:AH866,MATCH(MAX(AD$3:AD866),AD$3:AD866,0),0),""),D867)</f>
        <v/>
      </c>
      <c r="AI867" s="19" t="str">
        <f t="shared" si="432"/>
        <v/>
      </c>
      <c r="AJ867" s="22" t="str">
        <f>IF(AK867="","",$AK867&amp;"@"&amp;AL867&amp;IF(AL867="","","@"&amp;COUNTIF($AI$3:AI867,AL867)))</f>
        <v/>
      </c>
      <c r="AK867" s="45" t="str">
        <f t="shared" si="433"/>
        <v/>
      </c>
      <c r="AL867" s="5" t="str">
        <f>IF(AI867="",IF(AND(F867&lt;&gt;"",E867=""),INDEX($AI$3:AI866,MATCH(MAX($AE$3:AE866),$AE$3:AE866,0),0),""),AI867)</f>
        <v/>
      </c>
      <c r="AM867" s="22" t="str">
        <f>IF(入力!F867="","",IFERROR(INDEX(設定!$B$3:$B$100003,IFERROR(MATCH("*"&amp;$F867&amp;"*",設定!B$3:B$100003,0),MATCH("*"&amp;$F867&amp;"*",設定!C$3:C$100003,0)),0),入力!F867))&amp;""</f>
        <v/>
      </c>
      <c r="AN867" s="22" t="str">
        <f>IF(AM867="","",IFERROR(IF(入力!I867="",INDEX(設定!$D$3:$D$100003,MATCH("*"&amp;$AM867&amp;"*",設定!B$3:B$100003,0),0),I867),I867))&amp;""</f>
        <v/>
      </c>
      <c r="AO867" s="22" t="str">
        <f t="shared" si="434"/>
        <v/>
      </c>
      <c r="AP867" s="22" t="str">
        <f t="shared" si="435"/>
        <v/>
      </c>
      <c r="AQ867" s="22" t="str">
        <f>IF(AM867="","",IFERROR(IF(入力!H867="",INDEX(設定!$E$3:$X$100003,MATCH("*"&amp;$AM867&amp;"*",設定!B$3:B$100003,0),MATCH($AK867,設定!$E$1:$X$1,1)),H867),H867))</f>
        <v/>
      </c>
      <c r="AR867" s="23" t="str">
        <f t="shared" si="436"/>
        <v/>
      </c>
      <c r="AS867" s="23" t="str">
        <f>IF(AND(AR867&lt;&gt;"",COUNTIF($AJ$3:AJ867,AJ867)=1),SUMIF($AJ$3:$AR$100003,AJ867,$AR$3:$AR$100003),"")</f>
        <v/>
      </c>
      <c r="AT867" s="23" t="str">
        <f>IF(AND(COUNTIF($AK$3:AK867,AK867)=COUNTIF($AK$3:AK100867,AK867),AK867&lt;&gt;""),SUMIF($AK$3:AK867,AK867,$AR$3:AR867),"")</f>
        <v/>
      </c>
      <c r="AU867" s="125"/>
      <c r="AV867" s="22" t="str">
        <f>IF(COUNT(BA867:BF867)=6,MAX($AV$3:AV866)+1,"")</f>
        <v/>
      </c>
      <c r="AW867" s="22" t="str">
        <f>IF(AX867="","",RANK(AX867,$AX$3:$AX$100003,1)+COUNTIF($AX$3:AX867,AX867)-1)</f>
        <v/>
      </c>
      <c r="AX867" s="22" t="str">
        <f t="shared" si="415"/>
        <v/>
      </c>
      <c r="AY867" s="22" t="str">
        <f>IF(AL867="","",IF(COUNTIF($AL$3:AL867,AL867)=1,1+MAX($AY$3:AY866),INDEX($AY$3:AY866,MATCH(AL867,$AL$3:AL867,0),0)))</f>
        <v/>
      </c>
      <c r="AZ867" s="22" t="str">
        <f>IF(AM867="","",IF(COUNTIF($AM$3:AM867,AM867)=1,1+MAX($AZ$3:AZ866),INDEX($AZ$3:AZ866,MATCH(AM867,$AM$3:AM867,0),0)))</f>
        <v/>
      </c>
      <c r="BA867" s="79" t="str">
        <f t="shared" si="416"/>
        <v/>
      </c>
      <c r="BB867" s="79" t="str">
        <f t="shared" si="417"/>
        <v/>
      </c>
      <c r="BC867" s="22" t="str">
        <f>IF($AL867="","",IF(COUNTIF(AL867,"*"&amp;BC$1&amp;"*"),COUNTIF(AL$3:AL867,"*"&amp;BC$1&amp;"*"),""))</f>
        <v/>
      </c>
      <c r="BD867" s="22" t="str">
        <f>IF($AL867="","",IF(COUNTIF(AM867,"*"&amp;BD$1&amp;"*"),COUNTIF(AM$3:AM867,"*"&amp;BD$1&amp;"*"),""))</f>
        <v/>
      </c>
      <c r="BE867" s="22" t="str">
        <f>IF($AL867="","",IF(COUNTIF(AN867,"*"&amp;BE$1&amp;"*"),COUNTIF(AN$3:AN867,"*"&amp;BE$1&amp;"*"),""))</f>
        <v/>
      </c>
      <c r="BF867" s="22" t="str">
        <f>IF($AL867="","",IF(COUNTIF(AO867,"*"&amp;BF$1&amp;"*"),COUNTIF(AO$3:AO867,"*"&amp;BF$1&amp;"*"),""))</f>
        <v/>
      </c>
      <c r="BG867" s="83" t="str">
        <f t="shared" si="418"/>
        <v/>
      </c>
      <c r="BH867" s="22" t="str">
        <f t="shared" si="419"/>
        <v/>
      </c>
      <c r="BI867" s="22" t="str">
        <f t="shared" si="420"/>
        <v/>
      </c>
      <c r="BK867" s="22" t="str">
        <f>IF($BK$1&gt;=1+MAX($BK$3:BK866),1+MAX($BK$3:BK866),"")</f>
        <v/>
      </c>
      <c r="BL867" s="22" t="str">
        <f t="shared" si="439"/>
        <v/>
      </c>
      <c r="BM867" s="22" t="str">
        <f t="shared" si="439"/>
        <v/>
      </c>
      <c r="BN867" s="22" t="str">
        <f t="shared" si="439"/>
        <v/>
      </c>
      <c r="BO867" s="22" t="str">
        <f t="shared" si="439"/>
        <v/>
      </c>
      <c r="BP867" s="22" t="str">
        <f t="shared" si="439"/>
        <v/>
      </c>
      <c r="BQ867" s="22" t="str">
        <f t="shared" si="439"/>
        <v/>
      </c>
      <c r="BR867" s="22" t="str">
        <f t="shared" si="439"/>
        <v/>
      </c>
      <c r="BS867" s="22" t="str">
        <f t="shared" si="439"/>
        <v/>
      </c>
      <c r="BT867" s="22" t="str">
        <f t="shared" si="439"/>
        <v/>
      </c>
      <c r="BU867" s="22" t="str">
        <f t="shared" si="439"/>
        <v/>
      </c>
      <c r="BV867" s="22" t="str">
        <f t="shared" si="439"/>
        <v/>
      </c>
    </row>
    <row r="868" spans="2:74" ht="30" customHeight="1" x14ac:dyDescent="0.2">
      <c r="B868" s="75"/>
      <c r="C868" s="75"/>
      <c r="D868" s="77"/>
      <c r="E868" s="49"/>
      <c r="F868" s="49"/>
      <c r="G868" s="50"/>
      <c r="H868" s="51"/>
      <c r="I868" s="50"/>
      <c r="J868" s="53"/>
      <c r="K868" s="55" t="str">
        <f t="shared" si="421"/>
        <v/>
      </c>
      <c r="L868" s="50" t="str">
        <f t="shared" si="422"/>
        <v/>
      </c>
      <c r="M868" s="50" t="str">
        <f t="shared" si="423"/>
        <v/>
      </c>
      <c r="N868" s="72" t="str">
        <f t="shared" si="424"/>
        <v/>
      </c>
      <c r="O868" s="72" t="str">
        <f t="shared" si="425"/>
        <v/>
      </c>
      <c r="P868" s="51" t="str">
        <f t="shared" si="426"/>
        <v/>
      </c>
      <c r="Q868" s="21"/>
      <c r="R868" s="68" t="str">
        <f t="shared" si="427"/>
        <v/>
      </c>
      <c r="S868" s="51" t="str">
        <f t="shared" si="428"/>
        <v/>
      </c>
      <c r="T868" s="24"/>
      <c r="U868" s="7" t="str">
        <f t="shared" si="413"/>
        <v/>
      </c>
      <c r="V868" s="8" t="str">
        <f t="shared" si="429"/>
        <v/>
      </c>
      <c r="W868" s="21"/>
      <c r="X868" s="14" t="str">
        <f t="shared" si="414"/>
        <v/>
      </c>
      <c r="Y868" s="14" t="str">
        <f t="shared" si="430"/>
        <v/>
      </c>
      <c r="Z868" s="8" t="str">
        <f t="shared" si="431"/>
        <v/>
      </c>
      <c r="AA868" s="24"/>
      <c r="AB868" s="4" t="str">
        <f>IF(B868="","",COUNT(B$3:B868))</f>
        <v/>
      </c>
      <c r="AC868" s="4" t="str">
        <f>IF(C868="","",COUNT(C$3:C868))</f>
        <v/>
      </c>
      <c r="AD868" s="4" t="str">
        <f>IF(D868="","",COUNT(D$3:D868))</f>
        <v/>
      </c>
      <c r="AE868" s="22" t="str">
        <f>IF(E868="","",COUNTA($E$3:E868))</f>
        <v/>
      </c>
      <c r="AF868" s="60" t="str">
        <f>IF(B868="",IF(OR($C868&lt;&gt;"",$D868&lt;&gt;"",$E868&lt;&gt;"",$F868&lt;&gt;""),INDEX(AF$3:AF867,MATCH(MAX(AB$3:AB867),AB$3:AB867,0),0),""),B868)</f>
        <v/>
      </c>
      <c r="AG868" s="60" t="str">
        <f>IF(C868="",IF(OR($B868&lt;&gt;"",$D868&lt;&gt;"",$E868&lt;&gt;"",$F868&lt;&gt;""),INDEX(AG$3:AG867,MATCH(MAX(AC$3:AC867),AC$3:AC867,0),0),""),C868)</f>
        <v/>
      </c>
      <c r="AH868" s="60" t="str">
        <f>IF(D868="",IF(OR($B868&lt;&gt;"",$C868&lt;&gt;"",$E868&lt;&gt;"",$F868&lt;&gt;""),INDEX(AH$3:AH867,MATCH(MAX(AD$3:AD867),AD$3:AD867,0),0),""),D868)</f>
        <v/>
      </c>
      <c r="AI868" s="19" t="str">
        <f t="shared" si="432"/>
        <v/>
      </c>
      <c r="AJ868" s="22" t="str">
        <f>IF(AK868="","",$AK868&amp;"@"&amp;AL868&amp;IF(AL868="","","@"&amp;COUNTIF($AI$3:AI868,AL868)))</f>
        <v/>
      </c>
      <c r="AK868" s="45" t="str">
        <f t="shared" si="433"/>
        <v/>
      </c>
      <c r="AL868" s="5" t="str">
        <f>IF(AI868="",IF(AND(F868&lt;&gt;"",E868=""),INDEX($AI$3:AI867,MATCH(MAX($AE$3:AE867),$AE$3:AE867,0),0),""),AI868)</f>
        <v/>
      </c>
      <c r="AM868" s="22" t="str">
        <f>IF(入力!F868="","",IFERROR(INDEX(設定!$B$3:$B$100003,IFERROR(MATCH("*"&amp;$F868&amp;"*",設定!B$3:B$100003,0),MATCH("*"&amp;$F868&amp;"*",設定!C$3:C$100003,0)),0),入力!F868))&amp;""</f>
        <v/>
      </c>
      <c r="AN868" s="22" t="str">
        <f>IF(AM868="","",IFERROR(IF(入力!I868="",INDEX(設定!$D$3:$D$100003,MATCH("*"&amp;$AM868&amp;"*",設定!B$3:B$100003,0),0),I868),I868))&amp;""</f>
        <v/>
      </c>
      <c r="AO868" s="22" t="str">
        <f t="shared" si="434"/>
        <v/>
      </c>
      <c r="AP868" s="22" t="str">
        <f t="shared" si="435"/>
        <v/>
      </c>
      <c r="AQ868" s="22" t="str">
        <f>IF(AM868="","",IFERROR(IF(入力!H868="",INDEX(設定!$E$3:$X$100003,MATCH("*"&amp;$AM868&amp;"*",設定!B$3:B$100003,0),MATCH($AK868,設定!$E$1:$X$1,1)),H868),H868))</f>
        <v/>
      </c>
      <c r="AR868" s="23" t="str">
        <f t="shared" si="436"/>
        <v/>
      </c>
      <c r="AS868" s="23" t="str">
        <f>IF(AND(AR868&lt;&gt;"",COUNTIF($AJ$3:AJ868,AJ868)=1),SUMIF($AJ$3:$AR$100003,AJ868,$AR$3:$AR$100003),"")</f>
        <v/>
      </c>
      <c r="AT868" s="23" t="str">
        <f>IF(AND(COUNTIF($AK$3:AK868,AK868)=COUNTIF($AK$3:AK100868,AK868),AK868&lt;&gt;""),SUMIF($AK$3:AK868,AK868,$AR$3:AR868),"")</f>
        <v/>
      </c>
      <c r="AU868" s="125"/>
      <c r="AV868" s="22" t="str">
        <f>IF(COUNT(BA868:BF868)=6,MAX($AV$3:AV867)+1,"")</f>
        <v/>
      </c>
      <c r="AW868" s="22" t="str">
        <f>IF(AX868="","",RANK(AX868,$AX$3:$AX$100003,1)+COUNTIF($AX$3:AX868,AX868)-1)</f>
        <v/>
      </c>
      <c r="AX868" s="22" t="str">
        <f t="shared" si="415"/>
        <v/>
      </c>
      <c r="AY868" s="22" t="str">
        <f>IF(AL868="","",IF(COUNTIF($AL$3:AL868,AL868)=1,1+MAX($AY$3:AY867),INDEX($AY$3:AY867,MATCH(AL868,$AL$3:AL868,0),0)))</f>
        <v/>
      </c>
      <c r="AZ868" s="22" t="str">
        <f>IF(AM868="","",IF(COUNTIF($AM$3:AM868,AM868)=1,1+MAX($AZ$3:AZ867),INDEX($AZ$3:AZ867,MATCH(AM868,$AM$3:AM868,0),0)))</f>
        <v/>
      </c>
      <c r="BA868" s="79" t="str">
        <f t="shared" si="416"/>
        <v/>
      </c>
      <c r="BB868" s="79" t="str">
        <f t="shared" si="417"/>
        <v/>
      </c>
      <c r="BC868" s="22" t="str">
        <f>IF($AL868="","",IF(COUNTIF(AL868,"*"&amp;BC$1&amp;"*"),COUNTIF(AL$3:AL868,"*"&amp;BC$1&amp;"*"),""))</f>
        <v/>
      </c>
      <c r="BD868" s="22" t="str">
        <f>IF($AL868="","",IF(COUNTIF(AM868,"*"&amp;BD$1&amp;"*"),COUNTIF(AM$3:AM868,"*"&amp;BD$1&amp;"*"),""))</f>
        <v/>
      </c>
      <c r="BE868" s="22" t="str">
        <f>IF($AL868="","",IF(COUNTIF(AN868,"*"&amp;BE$1&amp;"*"),COUNTIF(AN$3:AN868,"*"&amp;BE$1&amp;"*"),""))</f>
        <v/>
      </c>
      <c r="BF868" s="22" t="str">
        <f>IF($AL868="","",IF(COUNTIF(AO868,"*"&amp;BF$1&amp;"*"),COUNTIF(AO$3:AO868,"*"&amp;BF$1&amp;"*"),""))</f>
        <v/>
      </c>
      <c r="BG868" s="83" t="str">
        <f t="shared" si="418"/>
        <v/>
      </c>
      <c r="BH868" s="22" t="str">
        <f t="shared" si="419"/>
        <v/>
      </c>
      <c r="BI868" s="22" t="str">
        <f t="shared" si="420"/>
        <v/>
      </c>
      <c r="BK868" s="22" t="str">
        <f>IF($BK$1&gt;=1+MAX($BK$3:BK867),1+MAX($BK$3:BK867),"")</f>
        <v/>
      </c>
      <c r="BL868" s="22" t="str">
        <f t="shared" si="439"/>
        <v/>
      </c>
      <c r="BM868" s="22" t="str">
        <f t="shared" si="439"/>
        <v/>
      </c>
      <c r="BN868" s="22" t="str">
        <f t="shared" si="439"/>
        <v/>
      </c>
      <c r="BO868" s="22" t="str">
        <f t="shared" si="439"/>
        <v/>
      </c>
      <c r="BP868" s="22" t="str">
        <f t="shared" si="439"/>
        <v/>
      </c>
      <c r="BQ868" s="22" t="str">
        <f t="shared" si="439"/>
        <v/>
      </c>
      <c r="BR868" s="22" t="str">
        <f t="shared" si="439"/>
        <v/>
      </c>
      <c r="BS868" s="22" t="str">
        <f t="shared" si="439"/>
        <v/>
      </c>
      <c r="BT868" s="22" t="str">
        <f t="shared" si="439"/>
        <v/>
      </c>
      <c r="BU868" s="22" t="str">
        <f t="shared" si="439"/>
        <v/>
      </c>
      <c r="BV868" s="22" t="str">
        <f t="shared" si="439"/>
        <v/>
      </c>
    </row>
    <row r="869" spans="2:74" ht="30" customHeight="1" x14ac:dyDescent="0.2">
      <c r="B869" s="75"/>
      <c r="C869" s="75"/>
      <c r="D869" s="77"/>
      <c r="E869" s="49"/>
      <c r="F869" s="49"/>
      <c r="G869" s="50"/>
      <c r="H869" s="51"/>
      <c r="I869" s="50"/>
      <c r="J869" s="53"/>
      <c r="K869" s="55" t="str">
        <f t="shared" si="421"/>
        <v/>
      </c>
      <c r="L869" s="50" t="str">
        <f t="shared" si="422"/>
        <v/>
      </c>
      <c r="M869" s="50" t="str">
        <f t="shared" si="423"/>
        <v/>
      </c>
      <c r="N869" s="72" t="str">
        <f t="shared" si="424"/>
        <v/>
      </c>
      <c r="O869" s="72" t="str">
        <f t="shared" si="425"/>
        <v/>
      </c>
      <c r="P869" s="51" t="str">
        <f t="shared" si="426"/>
        <v/>
      </c>
      <c r="Q869" s="21"/>
      <c r="R869" s="68" t="str">
        <f t="shared" si="427"/>
        <v/>
      </c>
      <c r="S869" s="51" t="str">
        <f t="shared" si="428"/>
        <v/>
      </c>
      <c r="T869" s="24"/>
      <c r="U869" s="7" t="str">
        <f t="shared" si="413"/>
        <v/>
      </c>
      <c r="V869" s="8" t="str">
        <f t="shared" si="429"/>
        <v/>
      </c>
      <c r="W869" s="21"/>
      <c r="X869" s="14" t="str">
        <f t="shared" si="414"/>
        <v/>
      </c>
      <c r="Y869" s="14" t="str">
        <f t="shared" si="430"/>
        <v/>
      </c>
      <c r="Z869" s="8" t="str">
        <f t="shared" si="431"/>
        <v/>
      </c>
      <c r="AA869" s="24"/>
      <c r="AB869" s="4" t="str">
        <f>IF(B869="","",COUNT(B$3:B869))</f>
        <v/>
      </c>
      <c r="AC869" s="4" t="str">
        <f>IF(C869="","",COUNT(C$3:C869))</f>
        <v/>
      </c>
      <c r="AD869" s="4" t="str">
        <f>IF(D869="","",COUNT(D$3:D869))</f>
        <v/>
      </c>
      <c r="AE869" s="22" t="str">
        <f>IF(E869="","",COUNTA($E$3:E869))</f>
        <v/>
      </c>
      <c r="AF869" s="60" t="str">
        <f>IF(B869="",IF(OR($C869&lt;&gt;"",$D869&lt;&gt;"",$E869&lt;&gt;"",$F869&lt;&gt;""),INDEX(AF$3:AF868,MATCH(MAX(AB$3:AB868),AB$3:AB868,0),0),""),B869)</f>
        <v/>
      </c>
      <c r="AG869" s="60" t="str">
        <f>IF(C869="",IF(OR($B869&lt;&gt;"",$D869&lt;&gt;"",$E869&lt;&gt;"",$F869&lt;&gt;""),INDEX(AG$3:AG868,MATCH(MAX(AC$3:AC868),AC$3:AC868,0),0),""),C869)</f>
        <v/>
      </c>
      <c r="AH869" s="60" t="str">
        <f>IF(D869="",IF(OR($B869&lt;&gt;"",$C869&lt;&gt;"",$E869&lt;&gt;"",$F869&lt;&gt;""),INDEX(AH$3:AH868,MATCH(MAX(AD$3:AD868),AD$3:AD868,0),0),""),D869)</f>
        <v/>
      </c>
      <c r="AI869" s="19" t="str">
        <f t="shared" si="432"/>
        <v/>
      </c>
      <c r="AJ869" s="22" t="str">
        <f>IF(AK869="","",$AK869&amp;"@"&amp;AL869&amp;IF(AL869="","","@"&amp;COUNTIF($AI$3:AI869,AL869)))</f>
        <v/>
      </c>
      <c r="AK869" s="45" t="str">
        <f t="shared" si="433"/>
        <v/>
      </c>
      <c r="AL869" s="5" t="str">
        <f>IF(AI869="",IF(AND(F869&lt;&gt;"",E869=""),INDEX($AI$3:AI868,MATCH(MAX($AE$3:AE868),$AE$3:AE868,0),0),""),AI869)</f>
        <v/>
      </c>
      <c r="AM869" s="22" t="str">
        <f>IF(入力!F869="","",IFERROR(INDEX(設定!$B$3:$B$100003,IFERROR(MATCH("*"&amp;$F869&amp;"*",設定!B$3:B$100003,0),MATCH("*"&amp;$F869&amp;"*",設定!C$3:C$100003,0)),0),入力!F869))&amp;""</f>
        <v/>
      </c>
      <c r="AN869" s="22" t="str">
        <f>IF(AM869="","",IFERROR(IF(入力!I869="",INDEX(設定!$D$3:$D$100003,MATCH("*"&amp;$AM869&amp;"*",設定!B$3:B$100003,0),0),I869),I869))&amp;""</f>
        <v/>
      </c>
      <c r="AO869" s="22" t="str">
        <f t="shared" si="434"/>
        <v/>
      </c>
      <c r="AP869" s="22" t="str">
        <f t="shared" si="435"/>
        <v/>
      </c>
      <c r="AQ869" s="22" t="str">
        <f>IF(AM869="","",IFERROR(IF(入力!H869="",INDEX(設定!$E$3:$X$100003,MATCH("*"&amp;$AM869&amp;"*",設定!B$3:B$100003,0),MATCH($AK869,設定!$E$1:$X$1,1)),H869),H869))</f>
        <v/>
      </c>
      <c r="AR869" s="23" t="str">
        <f t="shared" si="436"/>
        <v/>
      </c>
      <c r="AS869" s="23" t="str">
        <f>IF(AND(AR869&lt;&gt;"",COUNTIF($AJ$3:AJ869,AJ869)=1),SUMIF($AJ$3:$AR$100003,AJ869,$AR$3:$AR$100003),"")</f>
        <v/>
      </c>
      <c r="AT869" s="23" t="str">
        <f>IF(AND(COUNTIF($AK$3:AK869,AK869)=COUNTIF($AK$3:AK100869,AK869),AK869&lt;&gt;""),SUMIF($AK$3:AK869,AK869,$AR$3:AR869),"")</f>
        <v/>
      </c>
      <c r="AU869" s="125"/>
      <c r="AV869" s="22" t="str">
        <f>IF(COUNT(BA869:BF869)=6,MAX($AV$3:AV868)+1,"")</f>
        <v/>
      </c>
      <c r="AW869" s="22" t="str">
        <f>IF(AX869="","",RANK(AX869,$AX$3:$AX$100003,1)+COUNTIF($AX$3:AX869,AX869)-1)</f>
        <v/>
      </c>
      <c r="AX869" s="22" t="str">
        <f t="shared" si="415"/>
        <v/>
      </c>
      <c r="AY869" s="22" t="str">
        <f>IF(AL869="","",IF(COUNTIF($AL$3:AL869,AL869)=1,1+MAX($AY$3:AY868),INDEX($AY$3:AY868,MATCH(AL869,$AL$3:AL869,0),0)))</f>
        <v/>
      </c>
      <c r="AZ869" s="22" t="str">
        <f>IF(AM869="","",IF(COUNTIF($AM$3:AM869,AM869)=1,1+MAX($AZ$3:AZ868),INDEX($AZ$3:AZ868,MATCH(AM869,$AM$3:AM869,0),0)))</f>
        <v/>
      </c>
      <c r="BA869" s="79" t="str">
        <f t="shared" si="416"/>
        <v/>
      </c>
      <c r="BB869" s="79" t="str">
        <f t="shared" si="417"/>
        <v/>
      </c>
      <c r="BC869" s="22" t="str">
        <f>IF($AL869="","",IF(COUNTIF(AL869,"*"&amp;BC$1&amp;"*"),COUNTIF(AL$3:AL869,"*"&amp;BC$1&amp;"*"),""))</f>
        <v/>
      </c>
      <c r="BD869" s="22" t="str">
        <f>IF($AL869="","",IF(COUNTIF(AM869,"*"&amp;BD$1&amp;"*"),COUNTIF(AM$3:AM869,"*"&amp;BD$1&amp;"*"),""))</f>
        <v/>
      </c>
      <c r="BE869" s="22" t="str">
        <f>IF($AL869="","",IF(COUNTIF(AN869,"*"&amp;BE$1&amp;"*"),COUNTIF(AN$3:AN869,"*"&amp;BE$1&amp;"*"),""))</f>
        <v/>
      </c>
      <c r="BF869" s="22" t="str">
        <f>IF($AL869="","",IF(COUNTIF(AO869,"*"&amp;BF$1&amp;"*"),COUNTIF(AO$3:AO869,"*"&amp;BF$1&amp;"*"),""))</f>
        <v/>
      </c>
      <c r="BG869" s="83" t="str">
        <f t="shared" si="418"/>
        <v/>
      </c>
      <c r="BH869" s="22" t="str">
        <f t="shared" si="419"/>
        <v/>
      </c>
      <c r="BI869" s="22" t="str">
        <f t="shared" si="420"/>
        <v/>
      </c>
      <c r="BK869" s="22" t="str">
        <f>IF($BK$1&gt;=1+MAX($BK$3:BK868),1+MAX($BK$3:BK868),"")</f>
        <v/>
      </c>
      <c r="BL869" s="22" t="str">
        <f t="shared" si="439"/>
        <v/>
      </c>
      <c r="BM869" s="22" t="str">
        <f t="shared" si="439"/>
        <v/>
      </c>
      <c r="BN869" s="22" t="str">
        <f t="shared" si="439"/>
        <v/>
      </c>
      <c r="BO869" s="22" t="str">
        <f t="shared" si="439"/>
        <v/>
      </c>
      <c r="BP869" s="22" t="str">
        <f t="shared" si="439"/>
        <v/>
      </c>
      <c r="BQ869" s="22" t="str">
        <f t="shared" si="439"/>
        <v/>
      </c>
      <c r="BR869" s="22" t="str">
        <f t="shared" si="439"/>
        <v/>
      </c>
      <c r="BS869" s="22" t="str">
        <f t="shared" si="439"/>
        <v/>
      </c>
      <c r="BT869" s="22" t="str">
        <f t="shared" si="439"/>
        <v/>
      </c>
      <c r="BU869" s="22" t="str">
        <f t="shared" si="439"/>
        <v/>
      </c>
      <c r="BV869" s="22" t="str">
        <f t="shared" si="439"/>
        <v/>
      </c>
    </row>
    <row r="870" spans="2:74" ht="30" customHeight="1" x14ac:dyDescent="0.2">
      <c r="B870" s="75"/>
      <c r="C870" s="75"/>
      <c r="D870" s="77"/>
      <c r="E870" s="49"/>
      <c r="F870" s="49"/>
      <c r="G870" s="50"/>
      <c r="H870" s="51"/>
      <c r="I870" s="50"/>
      <c r="J870" s="53"/>
      <c r="K870" s="55" t="str">
        <f t="shared" si="421"/>
        <v/>
      </c>
      <c r="L870" s="50" t="str">
        <f t="shared" si="422"/>
        <v/>
      </c>
      <c r="M870" s="50" t="str">
        <f t="shared" si="423"/>
        <v/>
      </c>
      <c r="N870" s="72" t="str">
        <f t="shared" si="424"/>
        <v/>
      </c>
      <c r="O870" s="72" t="str">
        <f t="shared" si="425"/>
        <v/>
      </c>
      <c r="P870" s="51" t="str">
        <f t="shared" si="426"/>
        <v/>
      </c>
      <c r="Q870" s="21"/>
      <c r="R870" s="68" t="str">
        <f t="shared" si="427"/>
        <v/>
      </c>
      <c r="S870" s="51" t="str">
        <f t="shared" si="428"/>
        <v/>
      </c>
      <c r="T870" s="24"/>
      <c r="U870" s="7" t="str">
        <f t="shared" si="413"/>
        <v/>
      </c>
      <c r="V870" s="8" t="str">
        <f t="shared" si="429"/>
        <v/>
      </c>
      <c r="W870" s="21"/>
      <c r="X870" s="14" t="str">
        <f t="shared" si="414"/>
        <v/>
      </c>
      <c r="Y870" s="14" t="str">
        <f t="shared" si="430"/>
        <v/>
      </c>
      <c r="Z870" s="8" t="str">
        <f t="shared" si="431"/>
        <v/>
      </c>
      <c r="AA870" s="24"/>
      <c r="AB870" s="4" t="str">
        <f>IF(B870="","",COUNT(B$3:B870))</f>
        <v/>
      </c>
      <c r="AC870" s="4" t="str">
        <f>IF(C870="","",COUNT(C$3:C870))</f>
        <v/>
      </c>
      <c r="AD870" s="4" t="str">
        <f>IF(D870="","",COUNT(D$3:D870))</f>
        <v/>
      </c>
      <c r="AE870" s="22" t="str">
        <f>IF(E870="","",COUNTA($E$3:E870))</f>
        <v/>
      </c>
      <c r="AF870" s="60" t="str">
        <f>IF(B870="",IF(OR($C870&lt;&gt;"",$D870&lt;&gt;"",$E870&lt;&gt;"",$F870&lt;&gt;""),INDEX(AF$3:AF869,MATCH(MAX(AB$3:AB869),AB$3:AB869,0),0),""),B870)</f>
        <v/>
      </c>
      <c r="AG870" s="60" t="str">
        <f>IF(C870="",IF(OR($B870&lt;&gt;"",$D870&lt;&gt;"",$E870&lt;&gt;"",$F870&lt;&gt;""),INDEX(AG$3:AG869,MATCH(MAX(AC$3:AC869),AC$3:AC869,0),0),""),C870)</f>
        <v/>
      </c>
      <c r="AH870" s="60" t="str">
        <f>IF(D870="",IF(OR($B870&lt;&gt;"",$C870&lt;&gt;"",$E870&lt;&gt;"",$F870&lt;&gt;""),INDEX(AH$3:AH869,MATCH(MAX(AD$3:AD869),AD$3:AD869,0),0),""),D870)</f>
        <v/>
      </c>
      <c r="AI870" s="19" t="str">
        <f t="shared" si="432"/>
        <v/>
      </c>
      <c r="AJ870" s="22" t="str">
        <f>IF(AK870="","",$AK870&amp;"@"&amp;AL870&amp;IF(AL870="","","@"&amp;COUNTIF($AI$3:AI870,AL870)))</f>
        <v/>
      </c>
      <c r="AK870" s="45" t="str">
        <f t="shared" si="433"/>
        <v/>
      </c>
      <c r="AL870" s="5" t="str">
        <f>IF(AI870="",IF(AND(F870&lt;&gt;"",E870=""),INDEX($AI$3:AI869,MATCH(MAX($AE$3:AE869),$AE$3:AE869,0),0),""),AI870)</f>
        <v/>
      </c>
      <c r="AM870" s="22" t="str">
        <f>IF(入力!F870="","",IFERROR(INDEX(設定!$B$3:$B$100003,IFERROR(MATCH("*"&amp;$F870&amp;"*",設定!B$3:B$100003,0),MATCH("*"&amp;$F870&amp;"*",設定!C$3:C$100003,0)),0),入力!F870))&amp;""</f>
        <v/>
      </c>
      <c r="AN870" s="22" t="str">
        <f>IF(AM870="","",IFERROR(IF(入力!I870="",INDEX(設定!$D$3:$D$100003,MATCH("*"&amp;$AM870&amp;"*",設定!B$3:B$100003,0),0),I870),I870))&amp;""</f>
        <v/>
      </c>
      <c r="AO870" s="22" t="str">
        <f t="shared" si="434"/>
        <v/>
      </c>
      <c r="AP870" s="22" t="str">
        <f t="shared" si="435"/>
        <v/>
      </c>
      <c r="AQ870" s="22" t="str">
        <f>IF(AM870="","",IFERROR(IF(入力!H870="",INDEX(設定!$E$3:$X$100003,MATCH("*"&amp;$AM870&amp;"*",設定!B$3:B$100003,0),MATCH($AK870,設定!$E$1:$X$1,1)),H870),H870))</f>
        <v/>
      </c>
      <c r="AR870" s="23" t="str">
        <f t="shared" si="436"/>
        <v/>
      </c>
      <c r="AS870" s="23" t="str">
        <f>IF(AND(AR870&lt;&gt;"",COUNTIF($AJ$3:AJ870,AJ870)=1),SUMIF($AJ$3:$AR$100003,AJ870,$AR$3:$AR$100003),"")</f>
        <v/>
      </c>
      <c r="AT870" s="23" t="str">
        <f>IF(AND(COUNTIF($AK$3:AK870,AK870)=COUNTIF($AK$3:AK100870,AK870),AK870&lt;&gt;""),SUMIF($AK$3:AK870,AK870,$AR$3:AR870),"")</f>
        <v/>
      </c>
      <c r="AU870" s="125"/>
      <c r="AV870" s="22" t="str">
        <f>IF(COUNT(BA870:BF870)=6,MAX($AV$3:AV869)+1,"")</f>
        <v/>
      </c>
      <c r="AW870" s="22" t="str">
        <f>IF(AX870="","",RANK(AX870,$AX$3:$AX$100003,1)+COUNTIF($AX$3:AX870,AX870)-1)</f>
        <v/>
      </c>
      <c r="AX870" s="22" t="str">
        <f t="shared" si="415"/>
        <v/>
      </c>
      <c r="AY870" s="22" t="str">
        <f>IF(AL870="","",IF(COUNTIF($AL$3:AL870,AL870)=1,1+MAX($AY$3:AY869),INDEX($AY$3:AY869,MATCH(AL870,$AL$3:AL870,0),0)))</f>
        <v/>
      </c>
      <c r="AZ870" s="22" t="str">
        <f>IF(AM870="","",IF(COUNTIF($AM$3:AM870,AM870)=1,1+MAX($AZ$3:AZ869),INDEX($AZ$3:AZ869,MATCH(AM870,$AM$3:AM870,0),0)))</f>
        <v/>
      </c>
      <c r="BA870" s="79" t="str">
        <f t="shared" si="416"/>
        <v/>
      </c>
      <c r="BB870" s="79" t="str">
        <f t="shared" si="417"/>
        <v/>
      </c>
      <c r="BC870" s="22" t="str">
        <f>IF($AL870="","",IF(COUNTIF(AL870,"*"&amp;BC$1&amp;"*"),COUNTIF(AL$3:AL870,"*"&amp;BC$1&amp;"*"),""))</f>
        <v/>
      </c>
      <c r="BD870" s="22" t="str">
        <f>IF($AL870="","",IF(COUNTIF(AM870,"*"&amp;BD$1&amp;"*"),COUNTIF(AM$3:AM870,"*"&amp;BD$1&amp;"*"),""))</f>
        <v/>
      </c>
      <c r="BE870" s="22" t="str">
        <f>IF($AL870="","",IF(COUNTIF(AN870,"*"&amp;BE$1&amp;"*"),COUNTIF(AN$3:AN870,"*"&amp;BE$1&amp;"*"),""))</f>
        <v/>
      </c>
      <c r="BF870" s="22" t="str">
        <f>IF($AL870="","",IF(COUNTIF(AO870,"*"&amp;BF$1&amp;"*"),COUNTIF(AO$3:AO870,"*"&amp;BF$1&amp;"*"),""))</f>
        <v/>
      </c>
      <c r="BG870" s="83" t="str">
        <f t="shared" si="418"/>
        <v/>
      </c>
      <c r="BH870" s="22" t="str">
        <f t="shared" si="419"/>
        <v/>
      </c>
      <c r="BI870" s="22" t="str">
        <f t="shared" si="420"/>
        <v/>
      </c>
      <c r="BK870" s="22" t="str">
        <f>IF($BK$1&gt;=1+MAX($BK$3:BK869),1+MAX($BK$3:BK869),"")</f>
        <v/>
      </c>
      <c r="BL870" s="22" t="str">
        <f t="shared" si="439"/>
        <v/>
      </c>
      <c r="BM870" s="22" t="str">
        <f t="shared" si="439"/>
        <v/>
      </c>
      <c r="BN870" s="22" t="str">
        <f t="shared" si="439"/>
        <v/>
      </c>
      <c r="BO870" s="22" t="str">
        <f t="shared" si="439"/>
        <v/>
      </c>
      <c r="BP870" s="22" t="str">
        <f t="shared" si="439"/>
        <v/>
      </c>
      <c r="BQ870" s="22" t="str">
        <f t="shared" si="439"/>
        <v/>
      </c>
      <c r="BR870" s="22" t="str">
        <f t="shared" si="439"/>
        <v/>
      </c>
      <c r="BS870" s="22" t="str">
        <f t="shared" si="439"/>
        <v/>
      </c>
      <c r="BT870" s="22" t="str">
        <f t="shared" si="439"/>
        <v/>
      </c>
      <c r="BU870" s="22" t="str">
        <f t="shared" si="439"/>
        <v/>
      </c>
      <c r="BV870" s="22" t="str">
        <f t="shared" si="439"/>
        <v/>
      </c>
    </row>
    <row r="871" spans="2:74" ht="30" customHeight="1" x14ac:dyDescent="0.2">
      <c r="B871" s="75"/>
      <c r="C871" s="75"/>
      <c r="D871" s="77"/>
      <c r="E871" s="49"/>
      <c r="F871" s="49"/>
      <c r="G871" s="50"/>
      <c r="H871" s="51"/>
      <c r="I871" s="50"/>
      <c r="J871" s="53"/>
      <c r="K871" s="55" t="str">
        <f t="shared" si="421"/>
        <v/>
      </c>
      <c r="L871" s="50" t="str">
        <f t="shared" si="422"/>
        <v/>
      </c>
      <c r="M871" s="50" t="str">
        <f t="shared" si="423"/>
        <v/>
      </c>
      <c r="N871" s="72" t="str">
        <f t="shared" si="424"/>
        <v/>
      </c>
      <c r="O871" s="72" t="str">
        <f t="shared" si="425"/>
        <v/>
      </c>
      <c r="P871" s="51" t="str">
        <f t="shared" si="426"/>
        <v/>
      </c>
      <c r="Q871" s="21"/>
      <c r="R871" s="68" t="str">
        <f t="shared" si="427"/>
        <v/>
      </c>
      <c r="S871" s="51" t="str">
        <f t="shared" si="428"/>
        <v/>
      </c>
      <c r="T871" s="24"/>
      <c r="U871" s="7" t="str">
        <f t="shared" si="413"/>
        <v/>
      </c>
      <c r="V871" s="8" t="str">
        <f t="shared" si="429"/>
        <v/>
      </c>
      <c r="W871" s="21"/>
      <c r="X871" s="14" t="str">
        <f t="shared" si="414"/>
        <v/>
      </c>
      <c r="Y871" s="14" t="str">
        <f t="shared" si="430"/>
        <v/>
      </c>
      <c r="Z871" s="8" t="str">
        <f t="shared" si="431"/>
        <v/>
      </c>
      <c r="AA871" s="24"/>
      <c r="AB871" s="4" t="str">
        <f>IF(B871="","",COUNT(B$3:B871))</f>
        <v/>
      </c>
      <c r="AC871" s="4" t="str">
        <f>IF(C871="","",COUNT(C$3:C871))</f>
        <v/>
      </c>
      <c r="AD871" s="4" t="str">
        <f>IF(D871="","",COUNT(D$3:D871))</f>
        <v/>
      </c>
      <c r="AE871" s="22" t="str">
        <f>IF(E871="","",COUNTA($E$3:E871))</f>
        <v/>
      </c>
      <c r="AF871" s="60" t="str">
        <f>IF(B871="",IF(OR($C871&lt;&gt;"",$D871&lt;&gt;"",$E871&lt;&gt;"",$F871&lt;&gt;""),INDEX(AF$3:AF870,MATCH(MAX(AB$3:AB870),AB$3:AB870,0),0),""),B871)</f>
        <v/>
      </c>
      <c r="AG871" s="60" t="str">
        <f>IF(C871="",IF(OR($B871&lt;&gt;"",$D871&lt;&gt;"",$E871&lt;&gt;"",$F871&lt;&gt;""),INDEX(AG$3:AG870,MATCH(MAX(AC$3:AC870),AC$3:AC870,0),0),""),C871)</f>
        <v/>
      </c>
      <c r="AH871" s="60" t="str">
        <f>IF(D871="",IF(OR($B871&lt;&gt;"",$C871&lt;&gt;"",$E871&lt;&gt;"",$F871&lt;&gt;""),INDEX(AH$3:AH870,MATCH(MAX(AD$3:AD870),AD$3:AD870,0),0),""),D871)</f>
        <v/>
      </c>
      <c r="AI871" s="19" t="str">
        <f t="shared" si="432"/>
        <v/>
      </c>
      <c r="AJ871" s="22" t="str">
        <f>IF(AK871="","",$AK871&amp;"@"&amp;AL871&amp;IF(AL871="","","@"&amp;COUNTIF($AI$3:AI871,AL871)))</f>
        <v/>
      </c>
      <c r="AK871" s="45" t="str">
        <f t="shared" si="433"/>
        <v/>
      </c>
      <c r="AL871" s="5" t="str">
        <f>IF(AI871="",IF(AND(F871&lt;&gt;"",E871=""),INDEX($AI$3:AI870,MATCH(MAX($AE$3:AE870),$AE$3:AE870,0),0),""),AI871)</f>
        <v/>
      </c>
      <c r="AM871" s="22" t="str">
        <f>IF(入力!F871="","",IFERROR(INDEX(設定!$B$3:$B$100003,IFERROR(MATCH("*"&amp;$F871&amp;"*",設定!B$3:B$100003,0),MATCH("*"&amp;$F871&amp;"*",設定!C$3:C$100003,0)),0),入力!F871))&amp;""</f>
        <v/>
      </c>
      <c r="AN871" s="22" t="str">
        <f>IF(AM871="","",IFERROR(IF(入力!I871="",INDEX(設定!$D$3:$D$100003,MATCH("*"&amp;$AM871&amp;"*",設定!B$3:B$100003,0),0),I871),I871))&amp;""</f>
        <v/>
      </c>
      <c r="AO871" s="22" t="str">
        <f t="shared" si="434"/>
        <v/>
      </c>
      <c r="AP871" s="22" t="str">
        <f t="shared" si="435"/>
        <v/>
      </c>
      <c r="AQ871" s="22" t="str">
        <f>IF(AM871="","",IFERROR(IF(入力!H871="",INDEX(設定!$E$3:$X$100003,MATCH("*"&amp;$AM871&amp;"*",設定!B$3:B$100003,0),MATCH($AK871,設定!$E$1:$X$1,1)),H871),H871))</f>
        <v/>
      </c>
      <c r="AR871" s="23" t="str">
        <f t="shared" si="436"/>
        <v/>
      </c>
      <c r="AS871" s="23" t="str">
        <f>IF(AND(AR871&lt;&gt;"",COUNTIF($AJ$3:AJ871,AJ871)=1),SUMIF($AJ$3:$AR$100003,AJ871,$AR$3:$AR$100003),"")</f>
        <v/>
      </c>
      <c r="AT871" s="23" t="str">
        <f>IF(AND(COUNTIF($AK$3:AK871,AK871)=COUNTIF($AK$3:AK100871,AK871),AK871&lt;&gt;""),SUMIF($AK$3:AK871,AK871,$AR$3:AR871),"")</f>
        <v/>
      </c>
      <c r="AU871" s="125"/>
      <c r="AV871" s="22" t="str">
        <f>IF(COUNT(BA871:BF871)=6,MAX($AV$3:AV870)+1,"")</f>
        <v/>
      </c>
      <c r="AW871" s="22" t="str">
        <f>IF(AX871="","",RANK(AX871,$AX$3:$AX$100003,1)+COUNTIF($AX$3:AX871,AX871)-1)</f>
        <v/>
      </c>
      <c r="AX871" s="22" t="str">
        <f t="shared" si="415"/>
        <v/>
      </c>
      <c r="AY871" s="22" t="str">
        <f>IF(AL871="","",IF(COUNTIF($AL$3:AL871,AL871)=1,1+MAX($AY$3:AY870),INDEX($AY$3:AY870,MATCH(AL871,$AL$3:AL871,0),0)))</f>
        <v/>
      </c>
      <c r="AZ871" s="22" t="str">
        <f>IF(AM871="","",IF(COUNTIF($AM$3:AM871,AM871)=1,1+MAX($AZ$3:AZ870),INDEX($AZ$3:AZ870,MATCH(AM871,$AM$3:AM871,0),0)))</f>
        <v/>
      </c>
      <c r="BA871" s="79" t="str">
        <f t="shared" si="416"/>
        <v/>
      </c>
      <c r="BB871" s="79" t="str">
        <f t="shared" si="417"/>
        <v/>
      </c>
      <c r="BC871" s="22" t="str">
        <f>IF($AL871="","",IF(COUNTIF(AL871,"*"&amp;BC$1&amp;"*"),COUNTIF(AL$3:AL871,"*"&amp;BC$1&amp;"*"),""))</f>
        <v/>
      </c>
      <c r="BD871" s="22" t="str">
        <f>IF($AL871="","",IF(COUNTIF(AM871,"*"&amp;BD$1&amp;"*"),COUNTIF(AM$3:AM871,"*"&amp;BD$1&amp;"*"),""))</f>
        <v/>
      </c>
      <c r="BE871" s="22" t="str">
        <f>IF($AL871="","",IF(COUNTIF(AN871,"*"&amp;BE$1&amp;"*"),COUNTIF(AN$3:AN871,"*"&amp;BE$1&amp;"*"),""))</f>
        <v/>
      </c>
      <c r="BF871" s="22" t="str">
        <f>IF($AL871="","",IF(COUNTIF(AO871,"*"&amp;BF$1&amp;"*"),COUNTIF(AO$3:AO871,"*"&amp;BF$1&amp;"*"),""))</f>
        <v/>
      </c>
      <c r="BG871" s="83" t="str">
        <f t="shared" si="418"/>
        <v/>
      </c>
      <c r="BH871" s="22" t="str">
        <f t="shared" si="419"/>
        <v/>
      </c>
      <c r="BI871" s="22" t="str">
        <f t="shared" si="420"/>
        <v/>
      </c>
      <c r="BK871" s="22" t="str">
        <f>IF($BK$1&gt;=1+MAX($BK$3:BK870),1+MAX($BK$3:BK870),"")</f>
        <v/>
      </c>
      <c r="BL871" s="22" t="str">
        <f t="shared" si="439"/>
        <v/>
      </c>
      <c r="BM871" s="22" t="str">
        <f t="shared" si="439"/>
        <v/>
      </c>
      <c r="BN871" s="22" t="str">
        <f t="shared" si="439"/>
        <v/>
      </c>
      <c r="BO871" s="22" t="str">
        <f t="shared" si="439"/>
        <v/>
      </c>
      <c r="BP871" s="22" t="str">
        <f t="shared" si="439"/>
        <v/>
      </c>
      <c r="BQ871" s="22" t="str">
        <f t="shared" si="439"/>
        <v/>
      </c>
      <c r="BR871" s="22" t="str">
        <f t="shared" si="439"/>
        <v/>
      </c>
      <c r="BS871" s="22" t="str">
        <f t="shared" si="439"/>
        <v/>
      </c>
      <c r="BT871" s="22" t="str">
        <f t="shared" si="439"/>
        <v/>
      </c>
      <c r="BU871" s="22" t="str">
        <f t="shared" si="439"/>
        <v/>
      </c>
      <c r="BV871" s="22" t="str">
        <f t="shared" si="439"/>
        <v/>
      </c>
    </row>
    <row r="872" spans="2:74" ht="30" customHeight="1" x14ac:dyDescent="0.2">
      <c r="B872" s="75"/>
      <c r="C872" s="75"/>
      <c r="D872" s="77"/>
      <c r="E872" s="49"/>
      <c r="F872" s="49"/>
      <c r="G872" s="50"/>
      <c r="H872" s="51"/>
      <c r="I872" s="50"/>
      <c r="J872" s="53"/>
      <c r="K872" s="55" t="str">
        <f t="shared" si="421"/>
        <v/>
      </c>
      <c r="L872" s="50" t="str">
        <f t="shared" si="422"/>
        <v/>
      </c>
      <c r="M872" s="50" t="str">
        <f t="shared" si="423"/>
        <v/>
      </c>
      <c r="N872" s="72" t="str">
        <f t="shared" si="424"/>
        <v/>
      </c>
      <c r="O872" s="72" t="str">
        <f t="shared" si="425"/>
        <v/>
      </c>
      <c r="P872" s="51" t="str">
        <f t="shared" si="426"/>
        <v/>
      </c>
      <c r="Q872" s="21"/>
      <c r="R872" s="68" t="str">
        <f t="shared" si="427"/>
        <v/>
      </c>
      <c r="S872" s="51" t="str">
        <f t="shared" si="428"/>
        <v/>
      </c>
      <c r="T872" s="24"/>
      <c r="U872" s="7" t="str">
        <f t="shared" si="413"/>
        <v/>
      </c>
      <c r="V872" s="8" t="str">
        <f t="shared" si="429"/>
        <v/>
      </c>
      <c r="W872" s="21"/>
      <c r="X872" s="14" t="str">
        <f t="shared" si="414"/>
        <v/>
      </c>
      <c r="Y872" s="14" t="str">
        <f t="shared" si="430"/>
        <v/>
      </c>
      <c r="Z872" s="8" t="str">
        <f t="shared" si="431"/>
        <v/>
      </c>
      <c r="AA872" s="24"/>
      <c r="AB872" s="4" t="str">
        <f>IF(B872="","",COUNT(B$3:B872))</f>
        <v/>
      </c>
      <c r="AC872" s="4" t="str">
        <f>IF(C872="","",COUNT(C$3:C872))</f>
        <v/>
      </c>
      <c r="AD872" s="4" t="str">
        <f>IF(D872="","",COUNT(D$3:D872))</f>
        <v/>
      </c>
      <c r="AE872" s="22" t="str">
        <f>IF(E872="","",COUNTA($E$3:E872))</f>
        <v/>
      </c>
      <c r="AF872" s="60" t="str">
        <f>IF(B872="",IF(OR($C872&lt;&gt;"",$D872&lt;&gt;"",$E872&lt;&gt;"",$F872&lt;&gt;""),INDEX(AF$3:AF871,MATCH(MAX(AB$3:AB871),AB$3:AB871,0),0),""),B872)</f>
        <v/>
      </c>
      <c r="AG872" s="60" t="str">
        <f>IF(C872="",IF(OR($B872&lt;&gt;"",$D872&lt;&gt;"",$E872&lt;&gt;"",$F872&lt;&gt;""),INDEX(AG$3:AG871,MATCH(MAX(AC$3:AC871),AC$3:AC871,0),0),""),C872)</f>
        <v/>
      </c>
      <c r="AH872" s="60" t="str">
        <f>IF(D872="",IF(OR($B872&lt;&gt;"",$C872&lt;&gt;"",$E872&lt;&gt;"",$F872&lt;&gt;""),INDEX(AH$3:AH871,MATCH(MAX(AD$3:AD871),AD$3:AD871,0),0),""),D872)</f>
        <v/>
      </c>
      <c r="AI872" s="19" t="str">
        <f t="shared" si="432"/>
        <v/>
      </c>
      <c r="AJ872" s="22" t="str">
        <f>IF(AK872="","",$AK872&amp;"@"&amp;AL872&amp;IF(AL872="","","@"&amp;COUNTIF($AI$3:AI872,AL872)))</f>
        <v/>
      </c>
      <c r="AK872" s="45" t="str">
        <f t="shared" si="433"/>
        <v/>
      </c>
      <c r="AL872" s="5" t="str">
        <f>IF(AI872="",IF(AND(F872&lt;&gt;"",E872=""),INDEX($AI$3:AI871,MATCH(MAX($AE$3:AE871),$AE$3:AE871,0),0),""),AI872)</f>
        <v/>
      </c>
      <c r="AM872" s="22" t="str">
        <f>IF(入力!F872="","",IFERROR(INDEX(設定!$B$3:$B$100003,IFERROR(MATCH("*"&amp;$F872&amp;"*",設定!B$3:B$100003,0),MATCH("*"&amp;$F872&amp;"*",設定!C$3:C$100003,0)),0),入力!F872))&amp;""</f>
        <v/>
      </c>
      <c r="AN872" s="22" t="str">
        <f>IF(AM872="","",IFERROR(IF(入力!I872="",INDEX(設定!$D$3:$D$100003,MATCH("*"&amp;$AM872&amp;"*",設定!B$3:B$100003,0),0),I872),I872))&amp;""</f>
        <v/>
      </c>
      <c r="AO872" s="22" t="str">
        <f t="shared" si="434"/>
        <v/>
      </c>
      <c r="AP872" s="22" t="str">
        <f t="shared" si="435"/>
        <v/>
      </c>
      <c r="AQ872" s="22" t="str">
        <f>IF(AM872="","",IFERROR(IF(入力!H872="",INDEX(設定!$E$3:$X$100003,MATCH("*"&amp;$AM872&amp;"*",設定!B$3:B$100003,0),MATCH($AK872,設定!$E$1:$X$1,1)),H872),H872))</f>
        <v/>
      </c>
      <c r="AR872" s="23" t="str">
        <f t="shared" si="436"/>
        <v/>
      </c>
      <c r="AS872" s="23" t="str">
        <f>IF(AND(AR872&lt;&gt;"",COUNTIF($AJ$3:AJ872,AJ872)=1),SUMIF($AJ$3:$AR$100003,AJ872,$AR$3:$AR$100003),"")</f>
        <v/>
      </c>
      <c r="AT872" s="23" t="str">
        <f>IF(AND(COUNTIF($AK$3:AK872,AK872)=COUNTIF($AK$3:AK100872,AK872),AK872&lt;&gt;""),SUMIF($AK$3:AK872,AK872,$AR$3:AR872),"")</f>
        <v/>
      </c>
      <c r="AU872" s="125"/>
      <c r="AV872" s="22" t="str">
        <f>IF(COUNT(BA872:BF872)=6,MAX($AV$3:AV871)+1,"")</f>
        <v/>
      </c>
      <c r="AW872" s="22" t="str">
        <f>IF(AX872="","",RANK(AX872,$AX$3:$AX$100003,1)+COUNTIF($AX$3:AX872,AX872)-1)</f>
        <v/>
      </c>
      <c r="AX872" s="22" t="str">
        <f t="shared" si="415"/>
        <v/>
      </c>
      <c r="AY872" s="22" t="str">
        <f>IF(AL872="","",IF(COUNTIF($AL$3:AL872,AL872)=1,1+MAX($AY$3:AY871),INDEX($AY$3:AY871,MATCH(AL872,$AL$3:AL872,0),0)))</f>
        <v/>
      </c>
      <c r="AZ872" s="22" t="str">
        <f>IF(AM872="","",IF(COUNTIF($AM$3:AM872,AM872)=1,1+MAX($AZ$3:AZ871),INDEX($AZ$3:AZ871,MATCH(AM872,$AM$3:AM872,0),0)))</f>
        <v/>
      </c>
      <c r="BA872" s="79" t="str">
        <f t="shared" si="416"/>
        <v/>
      </c>
      <c r="BB872" s="79" t="str">
        <f t="shared" si="417"/>
        <v/>
      </c>
      <c r="BC872" s="22" t="str">
        <f>IF($AL872="","",IF(COUNTIF(AL872,"*"&amp;BC$1&amp;"*"),COUNTIF(AL$3:AL872,"*"&amp;BC$1&amp;"*"),""))</f>
        <v/>
      </c>
      <c r="BD872" s="22" t="str">
        <f>IF($AL872="","",IF(COUNTIF(AM872,"*"&amp;BD$1&amp;"*"),COUNTIF(AM$3:AM872,"*"&amp;BD$1&amp;"*"),""))</f>
        <v/>
      </c>
      <c r="BE872" s="22" t="str">
        <f>IF($AL872="","",IF(COUNTIF(AN872,"*"&amp;BE$1&amp;"*"),COUNTIF(AN$3:AN872,"*"&amp;BE$1&amp;"*"),""))</f>
        <v/>
      </c>
      <c r="BF872" s="22" t="str">
        <f>IF($AL872="","",IF(COUNTIF(AO872,"*"&amp;BF$1&amp;"*"),COUNTIF(AO$3:AO872,"*"&amp;BF$1&amp;"*"),""))</f>
        <v/>
      </c>
      <c r="BG872" s="83" t="str">
        <f t="shared" si="418"/>
        <v/>
      </c>
      <c r="BH872" s="22" t="str">
        <f t="shared" si="419"/>
        <v/>
      </c>
      <c r="BI872" s="22" t="str">
        <f t="shared" si="420"/>
        <v/>
      </c>
      <c r="BK872" s="22" t="str">
        <f>IF($BK$1&gt;=1+MAX($BK$3:BK871),1+MAX($BK$3:BK871),"")</f>
        <v/>
      </c>
      <c r="BL872" s="22" t="str">
        <f t="shared" si="439"/>
        <v/>
      </c>
      <c r="BM872" s="22" t="str">
        <f t="shared" si="439"/>
        <v/>
      </c>
      <c r="BN872" s="22" t="str">
        <f t="shared" si="439"/>
        <v/>
      </c>
      <c r="BO872" s="22" t="str">
        <f t="shared" si="439"/>
        <v/>
      </c>
      <c r="BP872" s="22" t="str">
        <f t="shared" si="439"/>
        <v/>
      </c>
      <c r="BQ872" s="22" t="str">
        <f t="shared" si="439"/>
        <v/>
      </c>
      <c r="BR872" s="22" t="str">
        <f t="shared" si="439"/>
        <v/>
      </c>
      <c r="BS872" s="22" t="str">
        <f t="shared" si="439"/>
        <v/>
      </c>
      <c r="BT872" s="22" t="str">
        <f t="shared" si="439"/>
        <v/>
      </c>
      <c r="BU872" s="22" t="str">
        <f t="shared" si="439"/>
        <v/>
      </c>
      <c r="BV872" s="22" t="str">
        <f t="shared" si="439"/>
        <v/>
      </c>
    </row>
    <row r="873" spans="2:74" ht="30" customHeight="1" x14ac:dyDescent="0.2">
      <c r="B873" s="75"/>
      <c r="C873" s="75"/>
      <c r="D873" s="77"/>
      <c r="E873" s="49"/>
      <c r="F873" s="49"/>
      <c r="G873" s="50"/>
      <c r="H873" s="51"/>
      <c r="I873" s="50"/>
      <c r="J873" s="53"/>
      <c r="K873" s="55" t="str">
        <f t="shared" si="421"/>
        <v/>
      </c>
      <c r="L873" s="50" t="str">
        <f t="shared" si="422"/>
        <v/>
      </c>
      <c r="M873" s="50" t="str">
        <f t="shared" si="423"/>
        <v/>
      </c>
      <c r="N873" s="72" t="str">
        <f t="shared" si="424"/>
        <v/>
      </c>
      <c r="O873" s="72" t="str">
        <f t="shared" si="425"/>
        <v/>
      </c>
      <c r="P873" s="51" t="str">
        <f t="shared" si="426"/>
        <v/>
      </c>
      <c r="Q873" s="21"/>
      <c r="R873" s="68" t="str">
        <f t="shared" si="427"/>
        <v/>
      </c>
      <c r="S873" s="51" t="str">
        <f t="shared" si="428"/>
        <v/>
      </c>
      <c r="T873" s="24"/>
      <c r="U873" s="7" t="str">
        <f t="shared" si="413"/>
        <v/>
      </c>
      <c r="V873" s="8" t="str">
        <f t="shared" si="429"/>
        <v/>
      </c>
      <c r="W873" s="21"/>
      <c r="X873" s="14" t="str">
        <f t="shared" si="414"/>
        <v/>
      </c>
      <c r="Y873" s="14" t="str">
        <f t="shared" si="430"/>
        <v/>
      </c>
      <c r="Z873" s="8" t="str">
        <f t="shared" si="431"/>
        <v/>
      </c>
      <c r="AA873" s="24"/>
      <c r="AB873" s="4" t="str">
        <f>IF(B873="","",COUNT(B$3:B873))</f>
        <v/>
      </c>
      <c r="AC873" s="4" t="str">
        <f>IF(C873="","",COUNT(C$3:C873))</f>
        <v/>
      </c>
      <c r="AD873" s="4" t="str">
        <f>IF(D873="","",COUNT(D$3:D873))</f>
        <v/>
      </c>
      <c r="AE873" s="22" t="str">
        <f>IF(E873="","",COUNTA($E$3:E873))</f>
        <v/>
      </c>
      <c r="AF873" s="60" t="str">
        <f>IF(B873="",IF(OR($C873&lt;&gt;"",$D873&lt;&gt;"",$E873&lt;&gt;"",$F873&lt;&gt;""),INDEX(AF$3:AF872,MATCH(MAX(AB$3:AB872),AB$3:AB872,0),0),""),B873)</f>
        <v/>
      </c>
      <c r="AG873" s="60" t="str">
        <f>IF(C873="",IF(OR($B873&lt;&gt;"",$D873&lt;&gt;"",$E873&lt;&gt;"",$F873&lt;&gt;""),INDEX(AG$3:AG872,MATCH(MAX(AC$3:AC872),AC$3:AC872,0),0),""),C873)</f>
        <v/>
      </c>
      <c r="AH873" s="60" t="str">
        <f>IF(D873="",IF(OR($B873&lt;&gt;"",$C873&lt;&gt;"",$E873&lt;&gt;"",$F873&lt;&gt;""),INDEX(AH$3:AH872,MATCH(MAX(AD$3:AD872),AD$3:AD872,0),0),""),D873)</f>
        <v/>
      </c>
      <c r="AI873" s="19" t="str">
        <f t="shared" si="432"/>
        <v/>
      </c>
      <c r="AJ873" s="22" t="str">
        <f>IF(AK873="","",$AK873&amp;"@"&amp;AL873&amp;IF(AL873="","","@"&amp;COUNTIF($AI$3:AI873,AL873)))</f>
        <v/>
      </c>
      <c r="AK873" s="45" t="str">
        <f t="shared" si="433"/>
        <v/>
      </c>
      <c r="AL873" s="5" t="str">
        <f>IF(AI873="",IF(AND(F873&lt;&gt;"",E873=""),INDEX($AI$3:AI872,MATCH(MAX($AE$3:AE872),$AE$3:AE872,0),0),""),AI873)</f>
        <v/>
      </c>
      <c r="AM873" s="22" t="str">
        <f>IF(入力!F873="","",IFERROR(INDEX(設定!$B$3:$B$100003,IFERROR(MATCH("*"&amp;$F873&amp;"*",設定!B$3:B$100003,0),MATCH("*"&amp;$F873&amp;"*",設定!C$3:C$100003,0)),0),入力!F873))&amp;""</f>
        <v/>
      </c>
      <c r="AN873" s="22" t="str">
        <f>IF(AM873="","",IFERROR(IF(入力!I873="",INDEX(設定!$D$3:$D$100003,MATCH("*"&amp;$AM873&amp;"*",設定!B$3:B$100003,0),0),I873),I873))&amp;""</f>
        <v/>
      </c>
      <c r="AO873" s="22" t="str">
        <f t="shared" si="434"/>
        <v/>
      </c>
      <c r="AP873" s="22" t="str">
        <f t="shared" si="435"/>
        <v/>
      </c>
      <c r="AQ873" s="22" t="str">
        <f>IF(AM873="","",IFERROR(IF(入力!H873="",INDEX(設定!$E$3:$X$100003,MATCH("*"&amp;$AM873&amp;"*",設定!B$3:B$100003,0),MATCH($AK873,設定!$E$1:$X$1,1)),H873),H873))</f>
        <v/>
      </c>
      <c r="AR873" s="23" t="str">
        <f t="shared" si="436"/>
        <v/>
      </c>
      <c r="AS873" s="23" t="str">
        <f>IF(AND(AR873&lt;&gt;"",COUNTIF($AJ$3:AJ873,AJ873)=1),SUMIF($AJ$3:$AR$100003,AJ873,$AR$3:$AR$100003),"")</f>
        <v/>
      </c>
      <c r="AT873" s="23" t="str">
        <f>IF(AND(COUNTIF($AK$3:AK873,AK873)=COUNTIF($AK$3:AK100873,AK873),AK873&lt;&gt;""),SUMIF($AK$3:AK873,AK873,$AR$3:AR873),"")</f>
        <v/>
      </c>
      <c r="AU873" s="125"/>
      <c r="AV873" s="22" t="str">
        <f>IF(COUNT(BA873:BF873)=6,MAX($AV$3:AV872)+1,"")</f>
        <v/>
      </c>
      <c r="AW873" s="22" t="str">
        <f>IF(AX873="","",RANK(AX873,$AX$3:$AX$100003,1)+COUNTIF($AX$3:AX873,AX873)-1)</f>
        <v/>
      </c>
      <c r="AX873" s="22" t="str">
        <f t="shared" si="415"/>
        <v/>
      </c>
      <c r="AY873" s="22" t="str">
        <f>IF(AL873="","",IF(COUNTIF($AL$3:AL873,AL873)=1,1+MAX($AY$3:AY872),INDEX($AY$3:AY872,MATCH(AL873,$AL$3:AL873,0),0)))</f>
        <v/>
      </c>
      <c r="AZ873" s="22" t="str">
        <f>IF(AM873="","",IF(COUNTIF($AM$3:AM873,AM873)=1,1+MAX($AZ$3:AZ872),INDEX($AZ$3:AZ872,MATCH(AM873,$AM$3:AM873,0),0)))</f>
        <v/>
      </c>
      <c r="BA873" s="79" t="str">
        <f t="shared" si="416"/>
        <v/>
      </c>
      <c r="BB873" s="79" t="str">
        <f t="shared" si="417"/>
        <v/>
      </c>
      <c r="BC873" s="22" t="str">
        <f>IF($AL873="","",IF(COUNTIF(AL873,"*"&amp;BC$1&amp;"*"),COUNTIF(AL$3:AL873,"*"&amp;BC$1&amp;"*"),""))</f>
        <v/>
      </c>
      <c r="BD873" s="22" t="str">
        <f>IF($AL873="","",IF(COUNTIF(AM873,"*"&amp;BD$1&amp;"*"),COUNTIF(AM$3:AM873,"*"&amp;BD$1&amp;"*"),""))</f>
        <v/>
      </c>
      <c r="BE873" s="22" t="str">
        <f>IF($AL873="","",IF(COUNTIF(AN873,"*"&amp;BE$1&amp;"*"),COUNTIF(AN$3:AN873,"*"&amp;BE$1&amp;"*"),""))</f>
        <v/>
      </c>
      <c r="BF873" s="22" t="str">
        <f>IF($AL873="","",IF(COUNTIF(AO873,"*"&amp;BF$1&amp;"*"),COUNTIF(AO$3:AO873,"*"&amp;BF$1&amp;"*"),""))</f>
        <v/>
      </c>
      <c r="BG873" s="83" t="str">
        <f t="shared" si="418"/>
        <v/>
      </c>
      <c r="BH873" s="22" t="str">
        <f t="shared" si="419"/>
        <v/>
      </c>
      <c r="BI873" s="22" t="str">
        <f t="shared" si="420"/>
        <v/>
      </c>
      <c r="BK873" s="22" t="str">
        <f>IF($BK$1&gt;=1+MAX($BK$3:BK872),1+MAX($BK$3:BK872),"")</f>
        <v/>
      </c>
      <c r="BL873" s="22" t="str">
        <f t="shared" ref="BL873:BV882" si="440">IFERROR(IF($BK873="","",INDEX($AF$3:$AR$100003,MATCH($BK873,INDEX($AV$3:$AW$100003,0,MATCH($BL$1,$AV$2:$AW$2,0)),0),MATCH(BL$2,$AF$2:$AR$2,0))),"")</f>
        <v/>
      </c>
      <c r="BM873" s="22" t="str">
        <f t="shared" si="440"/>
        <v/>
      </c>
      <c r="BN873" s="22" t="str">
        <f t="shared" si="440"/>
        <v/>
      </c>
      <c r="BO873" s="22" t="str">
        <f t="shared" si="440"/>
        <v/>
      </c>
      <c r="BP873" s="22" t="str">
        <f t="shared" si="440"/>
        <v/>
      </c>
      <c r="BQ873" s="22" t="str">
        <f t="shared" si="440"/>
        <v/>
      </c>
      <c r="BR873" s="22" t="str">
        <f t="shared" si="440"/>
        <v/>
      </c>
      <c r="BS873" s="22" t="str">
        <f t="shared" si="440"/>
        <v/>
      </c>
      <c r="BT873" s="22" t="str">
        <f t="shared" si="440"/>
        <v/>
      </c>
      <c r="BU873" s="22" t="str">
        <f t="shared" si="440"/>
        <v/>
      </c>
      <c r="BV873" s="22" t="str">
        <f t="shared" si="440"/>
        <v/>
      </c>
    </row>
    <row r="874" spans="2:74" ht="30" customHeight="1" x14ac:dyDescent="0.2">
      <c r="B874" s="75"/>
      <c r="C874" s="75"/>
      <c r="D874" s="77"/>
      <c r="E874" s="49"/>
      <c r="F874" s="49"/>
      <c r="G874" s="50"/>
      <c r="H874" s="51"/>
      <c r="I874" s="50"/>
      <c r="J874" s="53"/>
      <c r="K874" s="55" t="str">
        <f t="shared" si="421"/>
        <v/>
      </c>
      <c r="L874" s="50" t="str">
        <f t="shared" si="422"/>
        <v/>
      </c>
      <c r="M874" s="50" t="str">
        <f t="shared" si="423"/>
        <v/>
      </c>
      <c r="N874" s="72" t="str">
        <f t="shared" si="424"/>
        <v/>
      </c>
      <c r="O874" s="72" t="str">
        <f t="shared" si="425"/>
        <v/>
      </c>
      <c r="P874" s="51" t="str">
        <f t="shared" si="426"/>
        <v/>
      </c>
      <c r="Q874" s="21"/>
      <c r="R874" s="68" t="str">
        <f t="shared" si="427"/>
        <v/>
      </c>
      <c r="S874" s="51" t="str">
        <f t="shared" si="428"/>
        <v/>
      </c>
      <c r="T874" s="24"/>
      <c r="U874" s="7" t="str">
        <f t="shared" si="413"/>
        <v/>
      </c>
      <c r="V874" s="8" t="str">
        <f t="shared" si="429"/>
        <v/>
      </c>
      <c r="W874" s="21"/>
      <c r="X874" s="14" t="str">
        <f t="shared" si="414"/>
        <v/>
      </c>
      <c r="Y874" s="14" t="str">
        <f t="shared" si="430"/>
        <v/>
      </c>
      <c r="Z874" s="8" t="str">
        <f t="shared" si="431"/>
        <v/>
      </c>
      <c r="AA874" s="24"/>
      <c r="AB874" s="4" t="str">
        <f>IF(B874="","",COUNT(B$3:B874))</f>
        <v/>
      </c>
      <c r="AC874" s="4" t="str">
        <f>IF(C874="","",COUNT(C$3:C874))</f>
        <v/>
      </c>
      <c r="AD874" s="4" t="str">
        <f>IF(D874="","",COUNT(D$3:D874))</f>
        <v/>
      </c>
      <c r="AE874" s="22" t="str">
        <f>IF(E874="","",COUNTA($E$3:E874))</f>
        <v/>
      </c>
      <c r="AF874" s="60" t="str">
        <f>IF(B874="",IF(OR($C874&lt;&gt;"",$D874&lt;&gt;"",$E874&lt;&gt;"",$F874&lt;&gt;""),INDEX(AF$3:AF873,MATCH(MAX(AB$3:AB873),AB$3:AB873,0),0),""),B874)</f>
        <v/>
      </c>
      <c r="AG874" s="60" t="str">
        <f>IF(C874="",IF(OR($B874&lt;&gt;"",$D874&lt;&gt;"",$E874&lt;&gt;"",$F874&lt;&gt;""),INDEX(AG$3:AG873,MATCH(MAX(AC$3:AC873),AC$3:AC873,0),0),""),C874)</f>
        <v/>
      </c>
      <c r="AH874" s="60" t="str">
        <f>IF(D874="",IF(OR($B874&lt;&gt;"",$C874&lt;&gt;"",$E874&lt;&gt;"",$F874&lt;&gt;""),INDEX(AH$3:AH873,MATCH(MAX(AD$3:AD873),AD$3:AD873,0),0),""),D874)</f>
        <v/>
      </c>
      <c r="AI874" s="19" t="str">
        <f t="shared" si="432"/>
        <v/>
      </c>
      <c r="AJ874" s="22" t="str">
        <f>IF(AK874="","",$AK874&amp;"@"&amp;AL874&amp;IF(AL874="","","@"&amp;COUNTIF($AI$3:AI874,AL874)))</f>
        <v/>
      </c>
      <c r="AK874" s="45" t="str">
        <f t="shared" si="433"/>
        <v/>
      </c>
      <c r="AL874" s="5" t="str">
        <f>IF(AI874="",IF(AND(F874&lt;&gt;"",E874=""),INDEX($AI$3:AI873,MATCH(MAX($AE$3:AE873),$AE$3:AE873,0),0),""),AI874)</f>
        <v/>
      </c>
      <c r="AM874" s="22" t="str">
        <f>IF(入力!F874="","",IFERROR(INDEX(設定!$B$3:$B$100003,IFERROR(MATCH("*"&amp;$F874&amp;"*",設定!B$3:B$100003,0),MATCH("*"&amp;$F874&amp;"*",設定!C$3:C$100003,0)),0),入力!F874))&amp;""</f>
        <v/>
      </c>
      <c r="AN874" s="22" t="str">
        <f>IF(AM874="","",IFERROR(IF(入力!I874="",INDEX(設定!$D$3:$D$100003,MATCH("*"&amp;$AM874&amp;"*",設定!B$3:B$100003,0),0),I874),I874))&amp;""</f>
        <v/>
      </c>
      <c r="AO874" s="22" t="str">
        <f t="shared" si="434"/>
        <v/>
      </c>
      <c r="AP874" s="22" t="str">
        <f t="shared" si="435"/>
        <v/>
      </c>
      <c r="AQ874" s="22" t="str">
        <f>IF(AM874="","",IFERROR(IF(入力!H874="",INDEX(設定!$E$3:$X$100003,MATCH("*"&amp;$AM874&amp;"*",設定!B$3:B$100003,0),MATCH($AK874,設定!$E$1:$X$1,1)),H874),H874))</f>
        <v/>
      </c>
      <c r="AR874" s="23" t="str">
        <f t="shared" si="436"/>
        <v/>
      </c>
      <c r="AS874" s="23" t="str">
        <f>IF(AND(AR874&lt;&gt;"",COUNTIF($AJ$3:AJ874,AJ874)=1),SUMIF($AJ$3:$AR$100003,AJ874,$AR$3:$AR$100003),"")</f>
        <v/>
      </c>
      <c r="AT874" s="23" t="str">
        <f>IF(AND(COUNTIF($AK$3:AK874,AK874)=COUNTIF($AK$3:AK100874,AK874),AK874&lt;&gt;""),SUMIF($AK$3:AK874,AK874,$AR$3:AR874),"")</f>
        <v/>
      </c>
      <c r="AU874" s="125"/>
      <c r="AV874" s="22" t="str">
        <f>IF(COUNT(BA874:BF874)=6,MAX($AV$3:AV873)+1,"")</f>
        <v/>
      </c>
      <c r="AW874" s="22" t="str">
        <f>IF(AX874="","",RANK(AX874,$AX$3:$AX$100003,1)+COUNTIF($AX$3:AX874,AX874)-1)</f>
        <v/>
      </c>
      <c r="AX874" s="22" t="str">
        <f t="shared" si="415"/>
        <v/>
      </c>
      <c r="AY874" s="22" t="str">
        <f>IF(AL874="","",IF(COUNTIF($AL$3:AL874,AL874)=1,1+MAX($AY$3:AY873),INDEX($AY$3:AY873,MATCH(AL874,$AL$3:AL874,0),0)))</f>
        <v/>
      </c>
      <c r="AZ874" s="22" t="str">
        <f>IF(AM874="","",IF(COUNTIF($AM$3:AM874,AM874)=1,1+MAX($AZ$3:AZ873),INDEX($AZ$3:AZ873,MATCH(AM874,$AM$3:AM874,0),0)))</f>
        <v/>
      </c>
      <c r="BA874" s="79" t="str">
        <f t="shared" si="416"/>
        <v/>
      </c>
      <c r="BB874" s="79" t="str">
        <f t="shared" si="417"/>
        <v/>
      </c>
      <c r="BC874" s="22" t="str">
        <f>IF($AL874="","",IF(COUNTIF(AL874,"*"&amp;BC$1&amp;"*"),COUNTIF(AL$3:AL874,"*"&amp;BC$1&amp;"*"),""))</f>
        <v/>
      </c>
      <c r="BD874" s="22" t="str">
        <f>IF($AL874="","",IF(COUNTIF(AM874,"*"&amp;BD$1&amp;"*"),COUNTIF(AM$3:AM874,"*"&amp;BD$1&amp;"*"),""))</f>
        <v/>
      </c>
      <c r="BE874" s="22" t="str">
        <f>IF($AL874="","",IF(COUNTIF(AN874,"*"&amp;BE$1&amp;"*"),COUNTIF(AN$3:AN874,"*"&amp;BE$1&amp;"*"),""))</f>
        <v/>
      </c>
      <c r="BF874" s="22" t="str">
        <f>IF($AL874="","",IF(COUNTIF(AO874,"*"&amp;BF$1&amp;"*"),COUNTIF(AO$3:AO874,"*"&amp;BF$1&amp;"*"),""))</f>
        <v/>
      </c>
      <c r="BG874" s="83" t="str">
        <f t="shared" si="418"/>
        <v/>
      </c>
      <c r="BH874" s="22" t="str">
        <f t="shared" si="419"/>
        <v/>
      </c>
      <c r="BI874" s="22" t="str">
        <f t="shared" si="420"/>
        <v/>
      </c>
      <c r="BK874" s="22" t="str">
        <f>IF($BK$1&gt;=1+MAX($BK$3:BK873),1+MAX($BK$3:BK873),"")</f>
        <v/>
      </c>
      <c r="BL874" s="22" t="str">
        <f t="shared" si="440"/>
        <v/>
      </c>
      <c r="BM874" s="22" t="str">
        <f t="shared" si="440"/>
        <v/>
      </c>
      <c r="BN874" s="22" t="str">
        <f t="shared" si="440"/>
        <v/>
      </c>
      <c r="BO874" s="22" t="str">
        <f t="shared" si="440"/>
        <v/>
      </c>
      <c r="BP874" s="22" t="str">
        <f t="shared" si="440"/>
        <v/>
      </c>
      <c r="BQ874" s="22" t="str">
        <f t="shared" si="440"/>
        <v/>
      </c>
      <c r="BR874" s="22" t="str">
        <f t="shared" si="440"/>
        <v/>
      </c>
      <c r="BS874" s="22" t="str">
        <f t="shared" si="440"/>
        <v/>
      </c>
      <c r="BT874" s="22" t="str">
        <f t="shared" si="440"/>
        <v/>
      </c>
      <c r="BU874" s="22" t="str">
        <f t="shared" si="440"/>
        <v/>
      </c>
      <c r="BV874" s="22" t="str">
        <f t="shared" si="440"/>
        <v/>
      </c>
    </row>
    <row r="875" spans="2:74" ht="30" customHeight="1" x14ac:dyDescent="0.2">
      <c r="B875" s="75"/>
      <c r="C875" s="75"/>
      <c r="D875" s="77"/>
      <c r="E875" s="49"/>
      <c r="F875" s="49"/>
      <c r="G875" s="50"/>
      <c r="H875" s="51"/>
      <c r="I875" s="50"/>
      <c r="J875" s="53"/>
      <c r="K875" s="55" t="str">
        <f t="shared" si="421"/>
        <v/>
      </c>
      <c r="L875" s="50" t="str">
        <f t="shared" si="422"/>
        <v/>
      </c>
      <c r="M875" s="50" t="str">
        <f t="shared" si="423"/>
        <v/>
      </c>
      <c r="N875" s="72" t="str">
        <f t="shared" si="424"/>
        <v/>
      </c>
      <c r="O875" s="72" t="str">
        <f t="shared" si="425"/>
        <v/>
      </c>
      <c r="P875" s="51" t="str">
        <f t="shared" si="426"/>
        <v/>
      </c>
      <c r="Q875" s="21"/>
      <c r="R875" s="68" t="str">
        <f t="shared" si="427"/>
        <v/>
      </c>
      <c r="S875" s="51" t="str">
        <f t="shared" si="428"/>
        <v/>
      </c>
      <c r="T875" s="24"/>
      <c r="U875" s="7" t="str">
        <f t="shared" si="413"/>
        <v/>
      </c>
      <c r="V875" s="8" t="str">
        <f t="shared" si="429"/>
        <v/>
      </c>
      <c r="W875" s="21"/>
      <c r="X875" s="14" t="str">
        <f t="shared" si="414"/>
        <v/>
      </c>
      <c r="Y875" s="14" t="str">
        <f t="shared" si="430"/>
        <v/>
      </c>
      <c r="Z875" s="8" t="str">
        <f t="shared" si="431"/>
        <v/>
      </c>
      <c r="AA875" s="24"/>
      <c r="AB875" s="4" t="str">
        <f>IF(B875="","",COUNT(B$3:B875))</f>
        <v/>
      </c>
      <c r="AC875" s="4" t="str">
        <f>IF(C875="","",COUNT(C$3:C875))</f>
        <v/>
      </c>
      <c r="AD875" s="4" t="str">
        <f>IF(D875="","",COUNT(D$3:D875))</f>
        <v/>
      </c>
      <c r="AE875" s="22" t="str">
        <f>IF(E875="","",COUNTA($E$3:E875))</f>
        <v/>
      </c>
      <c r="AF875" s="60" t="str">
        <f>IF(B875="",IF(OR($C875&lt;&gt;"",$D875&lt;&gt;"",$E875&lt;&gt;"",$F875&lt;&gt;""),INDEX(AF$3:AF874,MATCH(MAX(AB$3:AB874),AB$3:AB874,0),0),""),B875)</f>
        <v/>
      </c>
      <c r="AG875" s="60" t="str">
        <f>IF(C875="",IF(OR($B875&lt;&gt;"",$D875&lt;&gt;"",$E875&lt;&gt;"",$F875&lt;&gt;""),INDEX(AG$3:AG874,MATCH(MAX(AC$3:AC874),AC$3:AC874,0),0),""),C875)</f>
        <v/>
      </c>
      <c r="AH875" s="60" t="str">
        <f>IF(D875="",IF(OR($B875&lt;&gt;"",$C875&lt;&gt;"",$E875&lt;&gt;"",$F875&lt;&gt;""),INDEX(AH$3:AH874,MATCH(MAX(AD$3:AD874),AD$3:AD874,0),0),""),D875)</f>
        <v/>
      </c>
      <c r="AI875" s="19" t="str">
        <f t="shared" si="432"/>
        <v/>
      </c>
      <c r="AJ875" s="22" t="str">
        <f>IF(AK875="","",$AK875&amp;"@"&amp;AL875&amp;IF(AL875="","","@"&amp;COUNTIF($AI$3:AI875,AL875)))</f>
        <v/>
      </c>
      <c r="AK875" s="45" t="str">
        <f t="shared" si="433"/>
        <v/>
      </c>
      <c r="AL875" s="5" t="str">
        <f>IF(AI875="",IF(AND(F875&lt;&gt;"",E875=""),INDEX($AI$3:AI874,MATCH(MAX($AE$3:AE874),$AE$3:AE874,0),0),""),AI875)</f>
        <v/>
      </c>
      <c r="AM875" s="22" t="str">
        <f>IF(入力!F875="","",IFERROR(INDEX(設定!$B$3:$B$100003,IFERROR(MATCH("*"&amp;$F875&amp;"*",設定!B$3:B$100003,0),MATCH("*"&amp;$F875&amp;"*",設定!C$3:C$100003,0)),0),入力!F875))&amp;""</f>
        <v/>
      </c>
      <c r="AN875" s="22" t="str">
        <f>IF(AM875="","",IFERROR(IF(入力!I875="",INDEX(設定!$D$3:$D$100003,MATCH("*"&amp;$AM875&amp;"*",設定!B$3:B$100003,0),0),I875),I875))&amp;""</f>
        <v/>
      </c>
      <c r="AO875" s="22" t="str">
        <f t="shared" si="434"/>
        <v/>
      </c>
      <c r="AP875" s="22" t="str">
        <f t="shared" si="435"/>
        <v/>
      </c>
      <c r="AQ875" s="22" t="str">
        <f>IF(AM875="","",IFERROR(IF(入力!H875="",INDEX(設定!$E$3:$X$100003,MATCH("*"&amp;$AM875&amp;"*",設定!B$3:B$100003,0),MATCH($AK875,設定!$E$1:$X$1,1)),H875),H875))</f>
        <v/>
      </c>
      <c r="AR875" s="23" t="str">
        <f t="shared" si="436"/>
        <v/>
      </c>
      <c r="AS875" s="23" t="str">
        <f>IF(AND(AR875&lt;&gt;"",COUNTIF($AJ$3:AJ875,AJ875)=1),SUMIF($AJ$3:$AR$100003,AJ875,$AR$3:$AR$100003),"")</f>
        <v/>
      </c>
      <c r="AT875" s="23" t="str">
        <f>IF(AND(COUNTIF($AK$3:AK875,AK875)=COUNTIF($AK$3:AK100875,AK875),AK875&lt;&gt;""),SUMIF($AK$3:AK875,AK875,$AR$3:AR875),"")</f>
        <v/>
      </c>
      <c r="AU875" s="125"/>
      <c r="AV875" s="22" t="str">
        <f>IF(COUNT(BA875:BF875)=6,MAX($AV$3:AV874)+1,"")</f>
        <v/>
      </c>
      <c r="AW875" s="22" t="str">
        <f>IF(AX875="","",RANK(AX875,$AX$3:$AX$100003,1)+COUNTIF($AX$3:AX875,AX875)-1)</f>
        <v/>
      </c>
      <c r="AX875" s="22" t="str">
        <f t="shared" si="415"/>
        <v/>
      </c>
      <c r="AY875" s="22" t="str">
        <f>IF(AL875="","",IF(COUNTIF($AL$3:AL875,AL875)=1,1+MAX($AY$3:AY874),INDEX($AY$3:AY874,MATCH(AL875,$AL$3:AL875,0),0)))</f>
        <v/>
      </c>
      <c r="AZ875" s="22" t="str">
        <f>IF(AM875="","",IF(COUNTIF($AM$3:AM875,AM875)=1,1+MAX($AZ$3:AZ874),INDEX($AZ$3:AZ874,MATCH(AM875,$AM$3:AM875,0),0)))</f>
        <v/>
      </c>
      <c r="BA875" s="79" t="str">
        <f t="shared" si="416"/>
        <v/>
      </c>
      <c r="BB875" s="79" t="str">
        <f t="shared" si="417"/>
        <v/>
      </c>
      <c r="BC875" s="22" t="str">
        <f>IF($AL875="","",IF(COUNTIF(AL875,"*"&amp;BC$1&amp;"*"),COUNTIF(AL$3:AL875,"*"&amp;BC$1&amp;"*"),""))</f>
        <v/>
      </c>
      <c r="BD875" s="22" t="str">
        <f>IF($AL875="","",IF(COUNTIF(AM875,"*"&amp;BD$1&amp;"*"),COUNTIF(AM$3:AM875,"*"&amp;BD$1&amp;"*"),""))</f>
        <v/>
      </c>
      <c r="BE875" s="22" t="str">
        <f>IF($AL875="","",IF(COUNTIF(AN875,"*"&amp;BE$1&amp;"*"),COUNTIF(AN$3:AN875,"*"&amp;BE$1&amp;"*"),""))</f>
        <v/>
      </c>
      <c r="BF875" s="22" t="str">
        <f>IF($AL875="","",IF(COUNTIF(AO875,"*"&amp;BF$1&amp;"*"),COUNTIF(AO$3:AO875,"*"&amp;BF$1&amp;"*"),""))</f>
        <v/>
      </c>
      <c r="BG875" s="83" t="str">
        <f t="shared" si="418"/>
        <v/>
      </c>
      <c r="BH875" s="22" t="str">
        <f t="shared" si="419"/>
        <v/>
      </c>
      <c r="BI875" s="22" t="str">
        <f t="shared" si="420"/>
        <v/>
      </c>
      <c r="BK875" s="22" t="str">
        <f>IF($BK$1&gt;=1+MAX($BK$3:BK874),1+MAX($BK$3:BK874),"")</f>
        <v/>
      </c>
      <c r="BL875" s="22" t="str">
        <f t="shared" si="440"/>
        <v/>
      </c>
      <c r="BM875" s="22" t="str">
        <f t="shared" si="440"/>
        <v/>
      </c>
      <c r="BN875" s="22" t="str">
        <f t="shared" si="440"/>
        <v/>
      </c>
      <c r="BO875" s="22" t="str">
        <f t="shared" si="440"/>
        <v/>
      </c>
      <c r="BP875" s="22" t="str">
        <f t="shared" si="440"/>
        <v/>
      </c>
      <c r="BQ875" s="22" t="str">
        <f t="shared" si="440"/>
        <v/>
      </c>
      <c r="BR875" s="22" t="str">
        <f t="shared" si="440"/>
        <v/>
      </c>
      <c r="BS875" s="22" t="str">
        <f t="shared" si="440"/>
        <v/>
      </c>
      <c r="BT875" s="22" t="str">
        <f t="shared" si="440"/>
        <v/>
      </c>
      <c r="BU875" s="22" t="str">
        <f t="shared" si="440"/>
        <v/>
      </c>
      <c r="BV875" s="22" t="str">
        <f t="shared" si="440"/>
        <v/>
      </c>
    </row>
    <row r="876" spans="2:74" ht="30" customHeight="1" x14ac:dyDescent="0.2">
      <c r="B876" s="75"/>
      <c r="C876" s="75"/>
      <c r="D876" s="77"/>
      <c r="E876" s="49"/>
      <c r="F876" s="49"/>
      <c r="G876" s="50"/>
      <c r="H876" s="51"/>
      <c r="I876" s="50"/>
      <c r="J876" s="53"/>
      <c r="K876" s="55" t="str">
        <f t="shared" si="421"/>
        <v/>
      </c>
      <c r="L876" s="50" t="str">
        <f t="shared" si="422"/>
        <v/>
      </c>
      <c r="M876" s="50" t="str">
        <f t="shared" si="423"/>
        <v/>
      </c>
      <c r="N876" s="72" t="str">
        <f t="shared" si="424"/>
        <v/>
      </c>
      <c r="O876" s="72" t="str">
        <f t="shared" si="425"/>
        <v/>
      </c>
      <c r="P876" s="51" t="str">
        <f t="shared" si="426"/>
        <v/>
      </c>
      <c r="Q876" s="21"/>
      <c r="R876" s="68" t="str">
        <f t="shared" si="427"/>
        <v/>
      </c>
      <c r="S876" s="51" t="str">
        <f t="shared" si="428"/>
        <v/>
      </c>
      <c r="T876" s="24"/>
      <c r="U876" s="7" t="str">
        <f t="shared" si="413"/>
        <v/>
      </c>
      <c r="V876" s="8" t="str">
        <f t="shared" si="429"/>
        <v/>
      </c>
      <c r="W876" s="21"/>
      <c r="X876" s="14" t="str">
        <f t="shared" si="414"/>
        <v/>
      </c>
      <c r="Y876" s="14" t="str">
        <f t="shared" si="430"/>
        <v/>
      </c>
      <c r="Z876" s="8" t="str">
        <f t="shared" si="431"/>
        <v/>
      </c>
      <c r="AA876" s="24"/>
      <c r="AB876" s="4" t="str">
        <f>IF(B876="","",COUNT(B$3:B876))</f>
        <v/>
      </c>
      <c r="AC876" s="4" t="str">
        <f>IF(C876="","",COUNT(C$3:C876))</f>
        <v/>
      </c>
      <c r="AD876" s="4" t="str">
        <f>IF(D876="","",COUNT(D$3:D876))</f>
        <v/>
      </c>
      <c r="AE876" s="22" t="str">
        <f>IF(E876="","",COUNTA($E$3:E876))</f>
        <v/>
      </c>
      <c r="AF876" s="60" t="str">
        <f>IF(B876="",IF(OR($C876&lt;&gt;"",$D876&lt;&gt;"",$E876&lt;&gt;"",$F876&lt;&gt;""),INDEX(AF$3:AF875,MATCH(MAX(AB$3:AB875),AB$3:AB875,0),0),""),B876)</f>
        <v/>
      </c>
      <c r="AG876" s="60" t="str">
        <f>IF(C876="",IF(OR($B876&lt;&gt;"",$D876&lt;&gt;"",$E876&lt;&gt;"",$F876&lt;&gt;""),INDEX(AG$3:AG875,MATCH(MAX(AC$3:AC875),AC$3:AC875,0),0),""),C876)</f>
        <v/>
      </c>
      <c r="AH876" s="60" t="str">
        <f>IF(D876="",IF(OR($B876&lt;&gt;"",$C876&lt;&gt;"",$E876&lt;&gt;"",$F876&lt;&gt;""),INDEX(AH$3:AH875,MATCH(MAX(AD$3:AD875),AD$3:AD875,0),0),""),D876)</f>
        <v/>
      </c>
      <c r="AI876" s="19" t="str">
        <f t="shared" si="432"/>
        <v/>
      </c>
      <c r="AJ876" s="22" t="str">
        <f>IF(AK876="","",$AK876&amp;"@"&amp;AL876&amp;IF(AL876="","","@"&amp;COUNTIF($AI$3:AI876,AL876)))</f>
        <v/>
      </c>
      <c r="AK876" s="45" t="str">
        <f t="shared" si="433"/>
        <v/>
      </c>
      <c r="AL876" s="5" t="str">
        <f>IF(AI876="",IF(AND(F876&lt;&gt;"",E876=""),INDEX($AI$3:AI875,MATCH(MAX($AE$3:AE875),$AE$3:AE875,0),0),""),AI876)</f>
        <v/>
      </c>
      <c r="AM876" s="22" t="str">
        <f>IF(入力!F876="","",IFERROR(INDEX(設定!$B$3:$B$100003,IFERROR(MATCH("*"&amp;$F876&amp;"*",設定!B$3:B$100003,0),MATCH("*"&amp;$F876&amp;"*",設定!C$3:C$100003,0)),0),入力!F876))&amp;""</f>
        <v/>
      </c>
      <c r="AN876" s="22" t="str">
        <f>IF(AM876="","",IFERROR(IF(入力!I876="",INDEX(設定!$D$3:$D$100003,MATCH("*"&amp;$AM876&amp;"*",設定!B$3:B$100003,0),0),I876),I876))&amp;""</f>
        <v/>
      </c>
      <c r="AO876" s="22" t="str">
        <f t="shared" si="434"/>
        <v/>
      </c>
      <c r="AP876" s="22" t="str">
        <f t="shared" si="435"/>
        <v/>
      </c>
      <c r="AQ876" s="22" t="str">
        <f>IF(AM876="","",IFERROR(IF(入力!H876="",INDEX(設定!$E$3:$X$100003,MATCH("*"&amp;$AM876&amp;"*",設定!B$3:B$100003,0),MATCH($AK876,設定!$E$1:$X$1,1)),H876),H876))</f>
        <v/>
      </c>
      <c r="AR876" s="23" t="str">
        <f t="shared" si="436"/>
        <v/>
      </c>
      <c r="AS876" s="23" t="str">
        <f>IF(AND(AR876&lt;&gt;"",COUNTIF($AJ$3:AJ876,AJ876)=1),SUMIF($AJ$3:$AR$100003,AJ876,$AR$3:$AR$100003),"")</f>
        <v/>
      </c>
      <c r="AT876" s="23" t="str">
        <f>IF(AND(COUNTIF($AK$3:AK876,AK876)=COUNTIF($AK$3:AK100876,AK876),AK876&lt;&gt;""),SUMIF($AK$3:AK876,AK876,$AR$3:AR876),"")</f>
        <v/>
      </c>
      <c r="AU876" s="125"/>
      <c r="AV876" s="22" t="str">
        <f>IF(COUNT(BA876:BF876)=6,MAX($AV$3:AV875)+1,"")</f>
        <v/>
      </c>
      <c r="AW876" s="22" t="str">
        <f>IF(AX876="","",RANK(AX876,$AX$3:$AX$100003,1)+COUNTIF($AX$3:AX876,AX876)-1)</f>
        <v/>
      </c>
      <c r="AX876" s="22" t="str">
        <f t="shared" si="415"/>
        <v/>
      </c>
      <c r="AY876" s="22" t="str">
        <f>IF(AL876="","",IF(COUNTIF($AL$3:AL876,AL876)=1,1+MAX($AY$3:AY875),INDEX($AY$3:AY875,MATCH(AL876,$AL$3:AL876,0),0)))</f>
        <v/>
      </c>
      <c r="AZ876" s="22" t="str">
        <f>IF(AM876="","",IF(COUNTIF($AM$3:AM876,AM876)=1,1+MAX($AZ$3:AZ875),INDEX($AZ$3:AZ875,MATCH(AM876,$AM$3:AM876,0),0)))</f>
        <v/>
      </c>
      <c r="BA876" s="79" t="str">
        <f t="shared" si="416"/>
        <v/>
      </c>
      <c r="BB876" s="79" t="str">
        <f t="shared" si="417"/>
        <v/>
      </c>
      <c r="BC876" s="22" t="str">
        <f>IF($AL876="","",IF(COUNTIF(AL876,"*"&amp;BC$1&amp;"*"),COUNTIF(AL$3:AL876,"*"&amp;BC$1&amp;"*"),""))</f>
        <v/>
      </c>
      <c r="BD876" s="22" t="str">
        <f>IF($AL876="","",IF(COUNTIF(AM876,"*"&amp;BD$1&amp;"*"),COUNTIF(AM$3:AM876,"*"&amp;BD$1&amp;"*"),""))</f>
        <v/>
      </c>
      <c r="BE876" s="22" t="str">
        <f>IF($AL876="","",IF(COUNTIF(AN876,"*"&amp;BE$1&amp;"*"),COUNTIF(AN$3:AN876,"*"&amp;BE$1&amp;"*"),""))</f>
        <v/>
      </c>
      <c r="BF876" s="22" t="str">
        <f>IF($AL876="","",IF(COUNTIF(AO876,"*"&amp;BF$1&amp;"*"),COUNTIF(AO$3:AO876,"*"&amp;BF$1&amp;"*"),""))</f>
        <v/>
      </c>
      <c r="BG876" s="83" t="str">
        <f t="shared" si="418"/>
        <v/>
      </c>
      <c r="BH876" s="22" t="str">
        <f t="shared" si="419"/>
        <v/>
      </c>
      <c r="BI876" s="22" t="str">
        <f t="shared" si="420"/>
        <v/>
      </c>
      <c r="BK876" s="22" t="str">
        <f>IF($BK$1&gt;=1+MAX($BK$3:BK875),1+MAX($BK$3:BK875),"")</f>
        <v/>
      </c>
      <c r="BL876" s="22" t="str">
        <f t="shared" si="440"/>
        <v/>
      </c>
      <c r="BM876" s="22" t="str">
        <f t="shared" si="440"/>
        <v/>
      </c>
      <c r="BN876" s="22" t="str">
        <f t="shared" si="440"/>
        <v/>
      </c>
      <c r="BO876" s="22" t="str">
        <f t="shared" si="440"/>
        <v/>
      </c>
      <c r="BP876" s="22" t="str">
        <f t="shared" si="440"/>
        <v/>
      </c>
      <c r="BQ876" s="22" t="str">
        <f t="shared" si="440"/>
        <v/>
      </c>
      <c r="BR876" s="22" t="str">
        <f t="shared" si="440"/>
        <v/>
      </c>
      <c r="BS876" s="22" t="str">
        <f t="shared" si="440"/>
        <v/>
      </c>
      <c r="BT876" s="22" t="str">
        <f t="shared" si="440"/>
        <v/>
      </c>
      <c r="BU876" s="22" t="str">
        <f t="shared" si="440"/>
        <v/>
      </c>
      <c r="BV876" s="22" t="str">
        <f t="shared" si="440"/>
        <v/>
      </c>
    </row>
    <row r="877" spans="2:74" ht="30" customHeight="1" x14ac:dyDescent="0.2">
      <c r="B877" s="75"/>
      <c r="C877" s="75"/>
      <c r="D877" s="77"/>
      <c r="E877" s="49"/>
      <c r="F877" s="49"/>
      <c r="G877" s="50"/>
      <c r="H877" s="51"/>
      <c r="I877" s="50"/>
      <c r="J877" s="53"/>
      <c r="K877" s="55" t="str">
        <f t="shared" si="421"/>
        <v/>
      </c>
      <c r="L877" s="50" t="str">
        <f t="shared" si="422"/>
        <v/>
      </c>
      <c r="M877" s="50" t="str">
        <f t="shared" si="423"/>
        <v/>
      </c>
      <c r="N877" s="72" t="str">
        <f t="shared" si="424"/>
        <v/>
      </c>
      <c r="O877" s="72" t="str">
        <f t="shared" si="425"/>
        <v/>
      </c>
      <c r="P877" s="51" t="str">
        <f t="shared" si="426"/>
        <v/>
      </c>
      <c r="Q877" s="21"/>
      <c r="R877" s="68" t="str">
        <f t="shared" si="427"/>
        <v/>
      </c>
      <c r="S877" s="51" t="str">
        <f t="shared" si="428"/>
        <v/>
      </c>
      <c r="T877" s="24"/>
      <c r="U877" s="7" t="str">
        <f t="shared" si="413"/>
        <v/>
      </c>
      <c r="V877" s="8" t="str">
        <f t="shared" si="429"/>
        <v/>
      </c>
      <c r="W877" s="21"/>
      <c r="X877" s="14" t="str">
        <f t="shared" si="414"/>
        <v/>
      </c>
      <c r="Y877" s="14" t="str">
        <f t="shared" si="430"/>
        <v/>
      </c>
      <c r="Z877" s="8" t="str">
        <f t="shared" si="431"/>
        <v/>
      </c>
      <c r="AA877" s="24"/>
      <c r="AB877" s="4" t="str">
        <f>IF(B877="","",COUNT(B$3:B877))</f>
        <v/>
      </c>
      <c r="AC877" s="4" t="str">
        <f>IF(C877="","",COUNT(C$3:C877))</f>
        <v/>
      </c>
      <c r="AD877" s="4" t="str">
        <f>IF(D877="","",COUNT(D$3:D877))</f>
        <v/>
      </c>
      <c r="AE877" s="22" t="str">
        <f>IF(E877="","",COUNTA($E$3:E877))</f>
        <v/>
      </c>
      <c r="AF877" s="60" t="str">
        <f>IF(B877="",IF(OR($C877&lt;&gt;"",$D877&lt;&gt;"",$E877&lt;&gt;"",$F877&lt;&gt;""),INDEX(AF$3:AF876,MATCH(MAX(AB$3:AB876),AB$3:AB876,0),0),""),B877)</f>
        <v/>
      </c>
      <c r="AG877" s="60" t="str">
        <f>IF(C877="",IF(OR($B877&lt;&gt;"",$D877&lt;&gt;"",$E877&lt;&gt;"",$F877&lt;&gt;""),INDEX(AG$3:AG876,MATCH(MAX(AC$3:AC876),AC$3:AC876,0),0),""),C877)</f>
        <v/>
      </c>
      <c r="AH877" s="60" t="str">
        <f>IF(D877="",IF(OR($B877&lt;&gt;"",$C877&lt;&gt;"",$E877&lt;&gt;"",$F877&lt;&gt;""),INDEX(AH$3:AH876,MATCH(MAX(AD$3:AD876),AD$3:AD876,0),0),""),D877)</f>
        <v/>
      </c>
      <c r="AI877" s="19" t="str">
        <f t="shared" si="432"/>
        <v/>
      </c>
      <c r="AJ877" s="22" t="str">
        <f>IF(AK877="","",$AK877&amp;"@"&amp;AL877&amp;IF(AL877="","","@"&amp;COUNTIF($AI$3:AI877,AL877)))</f>
        <v/>
      </c>
      <c r="AK877" s="45" t="str">
        <f t="shared" si="433"/>
        <v/>
      </c>
      <c r="AL877" s="5" t="str">
        <f>IF(AI877="",IF(AND(F877&lt;&gt;"",E877=""),INDEX($AI$3:AI876,MATCH(MAX($AE$3:AE876),$AE$3:AE876,0),0),""),AI877)</f>
        <v/>
      </c>
      <c r="AM877" s="22" t="str">
        <f>IF(入力!F877="","",IFERROR(INDEX(設定!$B$3:$B$100003,IFERROR(MATCH("*"&amp;$F877&amp;"*",設定!B$3:B$100003,0),MATCH("*"&amp;$F877&amp;"*",設定!C$3:C$100003,0)),0),入力!F877))&amp;""</f>
        <v/>
      </c>
      <c r="AN877" s="22" t="str">
        <f>IF(AM877="","",IFERROR(IF(入力!I877="",INDEX(設定!$D$3:$D$100003,MATCH("*"&amp;$AM877&amp;"*",設定!B$3:B$100003,0),0),I877),I877))&amp;""</f>
        <v/>
      </c>
      <c r="AO877" s="22" t="str">
        <f t="shared" si="434"/>
        <v/>
      </c>
      <c r="AP877" s="22" t="str">
        <f t="shared" si="435"/>
        <v/>
      </c>
      <c r="AQ877" s="22" t="str">
        <f>IF(AM877="","",IFERROR(IF(入力!H877="",INDEX(設定!$E$3:$X$100003,MATCH("*"&amp;$AM877&amp;"*",設定!B$3:B$100003,0),MATCH($AK877,設定!$E$1:$X$1,1)),H877),H877))</f>
        <v/>
      </c>
      <c r="AR877" s="23" t="str">
        <f t="shared" si="436"/>
        <v/>
      </c>
      <c r="AS877" s="23" t="str">
        <f>IF(AND(AR877&lt;&gt;"",COUNTIF($AJ$3:AJ877,AJ877)=1),SUMIF($AJ$3:$AR$100003,AJ877,$AR$3:$AR$100003),"")</f>
        <v/>
      </c>
      <c r="AT877" s="23" t="str">
        <f>IF(AND(COUNTIF($AK$3:AK877,AK877)=COUNTIF($AK$3:AK100877,AK877),AK877&lt;&gt;""),SUMIF($AK$3:AK877,AK877,$AR$3:AR877),"")</f>
        <v/>
      </c>
      <c r="AU877" s="125"/>
      <c r="AV877" s="22" t="str">
        <f>IF(COUNT(BA877:BF877)=6,MAX($AV$3:AV876)+1,"")</f>
        <v/>
      </c>
      <c r="AW877" s="22" t="str">
        <f>IF(AX877="","",RANK(AX877,$AX$3:$AX$100003,1)+COUNTIF($AX$3:AX877,AX877)-1)</f>
        <v/>
      </c>
      <c r="AX877" s="22" t="str">
        <f t="shared" si="415"/>
        <v/>
      </c>
      <c r="AY877" s="22" t="str">
        <f>IF(AL877="","",IF(COUNTIF($AL$3:AL877,AL877)=1,1+MAX($AY$3:AY876),INDEX($AY$3:AY876,MATCH(AL877,$AL$3:AL877,0),0)))</f>
        <v/>
      </c>
      <c r="AZ877" s="22" t="str">
        <f>IF(AM877="","",IF(COUNTIF($AM$3:AM877,AM877)=1,1+MAX($AZ$3:AZ876),INDEX($AZ$3:AZ876,MATCH(AM877,$AM$3:AM877,0),0)))</f>
        <v/>
      </c>
      <c r="BA877" s="79" t="str">
        <f t="shared" si="416"/>
        <v/>
      </c>
      <c r="BB877" s="79" t="str">
        <f t="shared" si="417"/>
        <v/>
      </c>
      <c r="BC877" s="22" t="str">
        <f>IF($AL877="","",IF(COUNTIF(AL877,"*"&amp;BC$1&amp;"*"),COUNTIF(AL$3:AL877,"*"&amp;BC$1&amp;"*"),""))</f>
        <v/>
      </c>
      <c r="BD877" s="22" t="str">
        <f>IF($AL877="","",IF(COUNTIF(AM877,"*"&amp;BD$1&amp;"*"),COUNTIF(AM$3:AM877,"*"&amp;BD$1&amp;"*"),""))</f>
        <v/>
      </c>
      <c r="BE877" s="22" t="str">
        <f>IF($AL877="","",IF(COUNTIF(AN877,"*"&amp;BE$1&amp;"*"),COUNTIF(AN$3:AN877,"*"&amp;BE$1&amp;"*"),""))</f>
        <v/>
      </c>
      <c r="BF877" s="22" t="str">
        <f>IF($AL877="","",IF(COUNTIF(AO877,"*"&amp;BF$1&amp;"*"),COUNTIF(AO$3:AO877,"*"&amp;BF$1&amp;"*"),""))</f>
        <v/>
      </c>
      <c r="BG877" s="83" t="str">
        <f t="shared" si="418"/>
        <v/>
      </c>
      <c r="BH877" s="22" t="str">
        <f t="shared" si="419"/>
        <v/>
      </c>
      <c r="BI877" s="22" t="str">
        <f t="shared" si="420"/>
        <v/>
      </c>
      <c r="BK877" s="22" t="str">
        <f>IF($BK$1&gt;=1+MAX($BK$3:BK876),1+MAX($BK$3:BK876),"")</f>
        <v/>
      </c>
      <c r="BL877" s="22" t="str">
        <f t="shared" si="440"/>
        <v/>
      </c>
      <c r="BM877" s="22" t="str">
        <f t="shared" si="440"/>
        <v/>
      </c>
      <c r="BN877" s="22" t="str">
        <f t="shared" si="440"/>
        <v/>
      </c>
      <c r="BO877" s="22" t="str">
        <f t="shared" si="440"/>
        <v/>
      </c>
      <c r="BP877" s="22" t="str">
        <f t="shared" si="440"/>
        <v/>
      </c>
      <c r="BQ877" s="22" t="str">
        <f t="shared" si="440"/>
        <v/>
      </c>
      <c r="BR877" s="22" t="str">
        <f t="shared" si="440"/>
        <v/>
      </c>
      <c r="BS877" s="22" t="str">
        <f t="shared" si="440"/>
        <v/>
      </c>
      <c r="BT877" s="22" t="str">
        <f t="shared" si="440"/>
        <v/>
      </c>
      <c r="BU877" s="22" t="str">
        <f t="shared" si="440"/>
        <v/>
      </c>
      <c r="BV877" s="22" t="str">
        <f t="shared" si="440"/>
        <v/>
      </c>
    </row>
    <row r="878" spans="2:74" ht="30" customHeight="1" x14ac:dyDescent="0.2">
      <c r="B878" s="75"/>
      <c r="C878" s="75"/>
      <c r="D878" s="77"/>
      <c r="E878" s="49"/>
      <c r="F878" s="49"/>
      <c r="G878" s="50"/>
      <c r="H878" s="51"/>
      <c r="I878" s="50"/>
      <c r="J878" s="53"/>
      <c r="K878" s="55" t="str">
        <f t="shared" si="421"/>
        <v/>
      </c>
      <c r="L878" s="50" t="str">
        <f t="shared" si="422"/>
        <v/>
      </c>
      <c r="M878" s="50" t="str">
        <f t="shared" si="423"/>
        <v/>
      </c>
      <c r="N878" s="72" t="str">
        <f t="shared" si="424"/>
        <v/>
      </c>
      <c r="O878" s="72" t="str">
        <f t="shared" si="425"/>
        <v/>
      </c>
      <c r="P878" s="51" t="str">
        <f t="shared" si="426"/>
        <v/>
      </c>
      <c r="Q878" s="21"/>
      <c r="R878" s="68" t="str">
        <f t="shared" si="427"/>
        <v/>
      </c>
      <c r="S878" s="51" t="str">
        <f t="shared" si="428"/>
        <v/>
      </c>
      <c r="T878" s="24"/>
      <c r="U878" s="7" t="str">
        <f t="shared" si="413"/>
        <v/>
      </c>
      <c r="V878" s="8" t="str">
        <f t="shared" si="429"/>
        <v/>
      </c>
      <c r="W878" s="21"/>
      <c r="X878" s="14" t="str">
        <f t="shared" si="414"/>
        <v/>
      </c>
      <c r="Y878" s="14" t="str">
        <f t="shared" si="430"/>
        <v/>
      </c>
      <c r="Z878" s="8" t="str">
        <f t="shared" si="431"/>
        <v/>
      </c>
      <c r="AA878" s="24"/>
      <c r="AB878" s="4" t="str">
        <f>IF(B878="","",COUNT(B$3:B878))</f>
        <v/>
      </c>
      <c r="AC878" s="4" t="str">
        <f>IF(C878="","",COUNT(C$3:C878))</f>
        <v/>
      </c>
      <c r="AD878" s="4" t="str">
        <f>IF(D878="","",COUNT(D$3:D878))</f>
        <v/>
      </c>
      <c r="AE878" s="22" t="str">
        <f>IF(E878="","",COUNTA($E$3:E878))</f>
        <v/>
      </c>
      <c r="AF878" s="60" t="str">
        <f>IF(B878="",IF(OR($C878&lt;&gt;"",$D878&lt;&gt;"",$E878&lt;&gt;"",$F878&lt;&gt;""),INDEX(AF$3:AF877,MATCH(MAX(AB$3:AB877),AB$3:AB877,0),0),""),B878)</f>
        <v/>
      </c>
      <c r="AG878" s="60" t="str">
        <f>IF(C878="",IF(OR($B878&lt;&gt;"",$D878&lt;&gt;"",$E878&lt;&gt;"",$F878&lt;&gt;""),INDEX(AG$3:AG877,MATCH(MAX(AC$3:AC877),AC$3:AC877,0),0),""),C878)</f>
        <v/>
      </c>
      <c r="AH878" s="60" t="str">
        <f>IF(D878="",IF(OR($B878&lt;&gt;"",$C878&lt;&gt;"",$E878&lt;&gt;"",$F878&lt;&gt;""),INDEX(AH$3:AH877,MATCH(MAX(AD$3:AD877),AD$3:AD877,0),0),""),D878)</f>
        <v/>
      </c>
      <c r="AI878" s="19" t="str">
        <f t="shared" si="432"/>
        <v/>
      </c>
      <c r="AJ878" s="22" t="str">
        <f>IF(AK878="","",$AK878&amp;"@"&amp;AL878&amp;IF(AL878="","","@"&amp;COUNTIF($AI$3:AI878,AL878)))</f>
        <v/>
      </c>
      <c r="AK878" s="45" t="str">
        <f t="shared" si="433"/>
        <v/>
      </c>
      <c r="AL878" s="5" t="str">
        <f>IF(AI878="",IF(AND(F878&lt;&gt;"",E878=""),INDEX($AI$3:AI877,MATCH(MAX($AE$3:AE877),$AE$3:AE877,0),0),""),AI878)</f>
        <v/>
      </c>
      <c r="AM878" s="22" t="str">
        <f>IF(入力!F878="","",IFERROR(INDEX(設定!$B$3:$B$100003,IFERROR(MATCH("*"&amp;$F878&amp;"*",設定!B$3:B$100003,0),MATCH("*"&amp;$F878&amp;"*",設定!C$3:C$100003,0)),0),入力!F878))&amp;""</f>
        <v/>
      </c>
      <c r="AN878" s="22" t="str">
        <f>IF(AM878="","",IFERROR(IF(入力!I878="",INDEX(設定!$D$3:$D$100003,MATCH("*"&amp;$AM878&amp;"*",設定!B$3:B$100003,0),0),I878),I878))&amp;""</f>
        <v/>
      </c>
      <c r="AO878" s="22" t="str">
        <f t="shared" si="434"/>
        <v/>
      </c>
      <c r="AP878" s="22" t="str">
        <f t="shared" si="435"/>
        <v/>
      </c>
      <c r="AQ878" s="22" t="str">
        <f>IF(AM878="","",IFERROR(IF(入力!H878="",INDEX(設定!$E$3:$X$100003,MATCH("*"&amp;$AM878&amp;"*",設定!B$3:B$100003,0),MATCH($AK878,設定!$E$1:$X$1,1)),H878),H878))</f>
        <v/>
      </c>
      <c r="AR878" s="23" t="str">
        <f t="shared" si="436"/>
        <v/>
      </c>
      <c r="AS878" s="23" t="str">
        <f>IF(AND(AR878&lt;&gt;"",COUNTIF($AJ$3:AJ878,AJ878)=1),SUMIF($AJ$3:$AR$100003,AJ878,$AR$3:$AR$100003),"")</f>
        <v/>
      </c>
      <c r="AT878" s="23" t="str">
        <f>IF(AND(COUNTIF($AK$3:AK878,AK878)=COUNTIF($AK$3:AK100878,AK878),AK878&lt;&gt;""),SUMIF($AK$3:AK878,AK878,$AR$3:AR878),"")</f>
        <v/>
      </c>
      <c r="AU878" s="125"/>
      <c r="AV878" s="22" t="str">
        <f>IF(COUNT(BA878:BF878)=6,MAX($AV$3:AV877)+1,"")</f>
        <v/>
      </c>
      <c r="AW878" s="22" t="str">
        <f>IF(AX878="","",RANK(AX878,$AX$3:$AX$100003,1)+COUNTIF($AX$3:AX878,AX878)-1)</f>
        <v/>
      </c>
      <c r="AX878" s="22" t="str">
        <f t="shared" si="415"/>
        <v/>
      </c>
      <c r="AY878" s="22" t="str">
        <f>IF(AL878="","",IF(COUNTIF($AL$3:AL878,AL878)=1,1+MAX($AY$3:AY877),INDEX($AY$3:AY877,MATCH(AL878,$AL$3:AL878,0),0)))</f>
        <v/>
      </c>
      <c r="AZ878" s="22" t="str">
        <f>IF(AM878="","",IF(COUNTIF($AM$3:AM878,AM878)=1,1+MAX($AZ$3:AZ877),INDEX($AZ$3:AZ877,MATCH(AM878,$AM$3:AM878,0),0)))</f>
        <v/>
      </c>
      <c r="BA878" s="79" t="str">
        <f t="shared" si="416"/>
        <v/>
      </c>
      <c r="BB878" s="79" t="str">
        <f t="shared" si="417"/>
        <v/>
      </c>
      <c r="BC878" s="22" t="str">
        <f>IF($AL878="","",IF(COUNTIF(AL878,"*"&amp;BC$1&amp;"*"),COUNTIF(AL$3:AL878,"*"&amp;BC$1&amp;"*"),""))</f>
        <v/>
      </c>
      <c r="BD878" s="22" t="str">
        <f>IF($AL878="","",IF(COUNTIF(AM878,"*"&amp;BD$1&amp;"*"),COUNTIF(AM$3:AM878,"*"&amp;BD$1&amp;"*"),""))</f>
        <v/>
      </c>
      <c r="BE878" s="22" t="str">
        <f>IF($AL878="","",IF(COUNTIF(AN878,"*"&amp;BE$1&amp;"*"),COUNTIF(AN$3:AN878,"*"&amp;BE$1&amp;"*"),""))</f>
        <v/>
      </c>
      <c r="BF878" s="22" t="str">
        <f>IF($AL878="","",IF(COUNTIF(AO878,"*"&amp;BF$1&amp;"*"),COUNTIF(AO$3:AO878,"*"&amp;BF$1&amp;"*"),""))</f>
        <v/>
      </c>
      <c r="BG878" s="83" t="str">
        <f t="shared" si="418"/>
        <v/>
      </c>
      <c r="BH878" s="22" t="str">
        <f t="shared" si="419"/>
        <v/>
      </c>
      <c r="BI878" s="22" t="str">
        <f t="shared" si="420"/>
        <v/>
      </c>
      <c r="BK878" s="22" t="str">
        <f>IF($BK$1&gt;=1+MAX($BK$3:BK877),1+MAX($BK$3:BK877),"")</f>
        <v/>
      </c>
      <c r="BL878" s="22" t="str">
        <f t="shared" si="440"/>
        <v/>
      </c>
      <c r="BM878" s="22" t="str">
        <f t="shared" si="440"/>
        <v/>
      </c>
      <c r="BN878" s="22" t="str">
        <f t="shared" si="440"/>
        <v/>
      </c>
      <c r="BO878" s="22" t="str">
        <f t="shared" si="440"/>
        <v/>
      </c>
      <c r="BP878" s="22" t="str">
        <f t="shared" si="440"/>
        <v/>
      </c>
      <c r="BQ878" s="22" t="str">
        <f t="shared" si="440"/>
        <v/>
      </c>
      <c r="BR878" s="22" t="str">
        <f t="shared" si="440"/>
        <v/>
      </c>
      <c r="BS878" s="22" t="str">
        <f t="shared" si="440"/>
        <v/>
      </c>
      <c r="BT878" s="22" t="str">
        <f t="shared" si="440"/>
        <v/>
      </c>
      <c r="BU878" s="22" t="str">
        <f t="shared" si="440"/>
        <v/>
      </c>
      <c r="BV878" s="22" t="str">
        <f t="shared" si="440"/>
        <v/>
      </c>
    </row>
    <row r="879" spans="2:74" ht="30" customHeight="1" x14ac:dyDescent="0.2">
      <c r="B879" s="75"/>
      <c r="C879" s="75"/>
      <c r="D879" s="77"/>
      <c r="E879" s="49"/>
      <c r="F879" s="49"/>
      <c r="G879" s="50"/>
      <c r="H879" s="51"/>
      <c r="I879" s="50"/>
      <c r="J879" s="53"/>
      <c r="K879" s="55" t="str">
        <f t="shared" si="421"/>
        <v/>
      </c>
      <c r="L879" s="50" t="str">
        <f t="shared" si="422"/>
        <v/>
      </c>
      <c r="M879" s="50" t="str">
        <f t="shared" si="423"/>
        <v/>
      </c>
      <c r="N879" s="72" t="str">
        <f t="shared" si="424"/>
        <v/>
      </c>
      <c r="O879" s="72" t="str">
        <f t="shared" si="425"/>
        <v/>
      </c>
      <c r="P879" s="51" t="str">
        <f t="shared" si="426"/>
        <v/>
      </c>
      <c r="Q879" s="21"/>
      <c r="R879" s="68" t="str">
        <f t="shared" si="427"/>
        <v/>
      </c>
      <c r="S879" s="51" t="str">
        <f t="shared" si="428"/>
        <v/>
      </c>
      <c r="T879" s="24"/>
      <c r="U879" s="7" t="str">
        <f t="shared" si="413"/>
        <v/>
      </c>
      <c r="V879" s="8" t="str">
        <f t="shared" si="429"/>
        <v/>
      </c>
      <c r="W879" s="21"/>
      <c r="X879" s="14" t="str">
        <f t="shared" si="414"/>
        <v/>
      </c>
      <c r="Y879" s="14" t="str">
        <f t="shared" si="430"/>
        <v/>
      </c>
      <c r="Z879" s="8" t="str">
        <f t="shared" si="431"/>
        <v/>
      </c>
      <c r="AA879" s="24"/>
      <c r="AB879" s="4" t="str">
        <f>IF(B879="","",COUNT(B$3:B879))</f>
        <v/>
      </c>
      <c r="AC879" s="4" t="str">
        <f>IF(C879="","",COUNT(C$3:C879))</f>
        <v/>
      </c>
      <c r="AD879" s="4" t="str">
        <f>IF(D879="","",COUNT(D$3:D879))</f>
        <v/>
      </c>
      <c r="AE879" s="22" t="str">
        <f>IF(E879="","",COUNTA($E$3:E879))</f>
        <v/>
      </c>
      <c r="AF879" s="60" t="str">
        <f>IF(B879="",IF(OR($C879&lt;&gt;"",$D879&lt;&gt;"",$E879&lt;&gt;"",$F879&lt;&gt;""),INDEX(AF$3:AF878,MATCH(MAX(AB$3:AB878),AB$3:AB878,0),0),""),B879)</f>
        <v/>
      </c>
      <c r="AG879" s="60" t="str">
        <f>IF(C879="",IF(OR($B879&lt;&gt;"",$D879&lt;&gt;"",$E879&lt;&gt;"",$F879&lt;&gt;""),INDEX(AG$3:AG878,MATCH(MAX(AC$3:AC878),AC$3:AC878,0),0),""),C879)</f>
        <v/>
      </c>
      <c r="AH879" s="60" t="str">
        <f>IF(D879="",IF(OR($B879&lt;&gt;"",$C879&lt;&gt;"",$E879&lt;&gt;"",$F879&lt;&gt;""),INDEX(AH$3:AH878,MATCH(MAX(AD$3:AD878),AD$3:AD878,0),0),""),D879)</f>
        <v/>
      </c>
      <c r="AI879" s="19" t="str">
        <f t="shared" si="432"/>
        <v/>
      </c>
      <c r="AJ879" s="22" t="str">
        <f>IF(AK879="","",$AK879&amp;"@"&amp;AL879&amp;IF(AL879="","","@"&amp;COUNTIF($AI$3:AI879,AL879)))</f>
        <v/>
      </c>
      <c r="AK879" s="45" t="str">
        <f t="shared" si="433"/>
        <v/>
      </c>
      <c r="AL879" s="5" t="str">
        <f>IF(AI879="",IF(AND(F879&lt;&gt;"",E879=""),INDEX($AI$3:AI878,MATCH(MAX($AE$3:AE878),$AE$3:AE878,0),0),""),AI879)</f>
        <v/>
      </c>
      <c r="AM879" s="22" t="str">
        <f>IF(入力!F879="","",IFERROR(INDEX(設定!$B$3:$B$100003,IFERROR(MATCH("*"&amp;$F879&amp;"*",設定!B$3:B$100003,0),MATCH("*"&amp;$F879&amp;"*",設定!C$3:C$100003,0)),0),入力!F879))&amp;""</f>
        <v/>
      </c>
      <c r="AN879" s="22" t="str">
        <f>IF(AM879="","",IFERROR(IF(入力!I879="",INDEX(設定!$D$3:$D$100003,MATCH("*"&amp;$AM879&amp;"*",設定!B$3:B$100003,0),0),I879),I879))&amp;""</f>
        <v/>
      </c>
      <c r="AO879" s="22" t="str">
        <f t="shared" si="434"/>
        <v/>
      </c>
      <c r="AP879" s="22" t="str">
        <f t="shared" si="435"/>
        <v/>
      </c>
      <c r="AQ879" s="22" t="str">
        <f>IF(AM879="","",IFERROR(IF(入力!H879="",INDEX(設定!$E$3:$X$100003,MATCH("*"&amp;$AM879&amp;"*",設定!B$3:B$100003,0),MATCH($AK879,設定!$E$1:$X$1,1)),H879),H879))</f>
        <v/>
      </c>
      <c r="AR879" s="23" t="str">
        <f t="shared" si="436"/>
        <v/>
      </c>
      <c r="AS879" s="23" t="str">
        <f>IF(AND(AR879&lt;&gt;"",COUNTIF($AJ$3:AJ879,AJ879)=1),SUMIF($AJ$3:$AR$100003,AJ879,$AR$3:$AR$100003),"")</f>
        <v/>
      </c>
      <c r="AT879" s="23" t="str">
        <f>IF(AND(COUNTIF($AK$3:AK879,AK879)=COUNTIF($AK$3:AK100879,AK879),AK879&lt;&gt;""),SUMIF($AK$3:AK879,AK879,$AR$3:AR879),"")</f>
        <v/>
      </c>
      <c r="AU879" s="125"/>
      <c r="AV879" s="22" t="str">
        <f>IF(COUNT(BA879:BF879)=6,MAX($AV$3:AV878)+1,"")</f>
        <v/>
      </c>
      <c r="AW879" s="22" t="str">
        <f>IF(AX879="","",RANK(AX879,$AX$3:$AX$100003,1)+COUNTIF($AX$3:AX879,AX879)-1)</f>
        <v/>
      </c>
      <c r="AX879" s="22" t="str">
        <f t="shared" si="415"/>
        <v/>
      </c>
      <c r="AY879" s="22" t="str">
        <f>IF(AL879="","",IF(COUNTIF($AL$3:AL879,AL879)=1,1+MAX($AY$3:AY878),INDEX($AY$3:AY878,MATCH(AL879,$AL$3:AL879,0),0)))</f>
        <v/>
      </c>
      <c r="AZ879" s="22" t="str">
        <f>IF(AM879="","",IF(COUNTIF($AM$3:AM879,AM879)=1,1+MAX($AZ$3:AZ878),INDEX($AZ$3:AZ878,MATCH(AM879,$AM$3:AM879,0),0)))</f>
        <v/>
      </c>
      <c r="BA879" s="79" t="str">
        <f t="shared" si="416"/>
        <v/>
      </c>
      <c r="BB879" s="79" t="str">
        <f t="shared" si="417"/>
        <v/>
      </c>
      <c r="BC879" s="22" t="str">
        <f>IF($AL879="","",IF(COUNTIF(AL879,"*"&amp;BC$1&amp;"*"),COUNTIF(AL$3:AL879,"*"&amp;BC$1&amp;"*"),""))</f>
        <v/>
      </c>
      <c r="BD879" s="22" t="str">
        <f>IF($AL879="","",IF(COUNTIF(AM879,"*"&amp;BD$1&amp;"*"),COUNTIF(AM$3:AM879,"*"&amp;BD$1&amp;"*"),""))</f>
        <v/>
      </c>
      <c r="BE879" s="22" t="str">
        <f>IF($AL879="","",IF(COUNTIF(AN879,"*"&amp;BE$1&amp;"*"),COUNTIF(AN$3:AN879,"*"&amp;BE$1&amp;"*"),""))</f>
        <v/>
      </c>
      <c r="BF879" s="22" t="str">
        <f>IF($AL879="","",IF(COUNTIF(AO879,"*"&amp;BF$1&amp;"*"),COUNTIF(AO$3:AO879,"*"&amp;BF$1&amp;"*"),""))</f>
        <v/>
      </c>
      <c r="BG879" s="83" t="str">
        <f t="shared" si="418"/>
        <v/>
      </c>
      <c r="BH879" s="22" t="str">
        <f t="shared" si="419"/>
        <v/>
      </c>
      <c r="BI879" s="22" t="str">
        <f t="shared" si="420"/>
        <v/>
      </c>
      <c r="BK879" s="22" t="str">
        <f>IF($BK$1&gt;=1+MAX($BK$3:BK878),1+MAX($BK$3:BK878),"")</f>
        <v/>
      </c>
      <c r="BL879" s="22" t="str">
        <f t="shared" si="440"/>
        <v/>
      </c>
      <c r="BM879" s="22" t="str">
        <f t="shared" si="440"/>
        <v/>
      </c>
      <c r="BN879" s="22" t="str">
        <f t="shared" si="440"/>
        <v/>
      </c>
      <c r="BO879" s="22" t="str">
        <f t="shared" si="440"/>
        <v/>
      </c>
      <c r="BP879" s="22" t="str">
        <f t="shared" si="440"/>
        <v/>
      </c>
      <c r="BQ879" s="22" t="str">
        <f t="shared" si="440"/>
        <v/>
      </c>
      <c r="BR879" s="22" t="str">
        <f t="shared" si="440"/>
        <v/>
      </c>
      <c r="BS879" s="22" t="str">
        <f t="shared" si="440"/>
        <v/>
      </c>
      <c r="BT879" s="22" t="str">
        <f t="shared" si="440"/>
        <v/>
      </c>
      <c r="BU879" s="22" t="str">
        <f t="shared" si="440"/>
        <v/>
      </c>
      <c r="BV879" s="22" t="str">
        <f t="shared" si="440"/>
        <v/>
      </c>
    </row>
    <row r="880" spans="2:74" ht="30" customHeight="1" x14ac:dyDescent="0.2">
      <c r="B880" s="75"/>
      <c r="C880" s="75"/>
      <c r="D880" s="77"/>
      <c r="E880" s="49"/>
      <c r="F880" s="49"/>
      <c r="G880" s="50"/>
      <c r="H880" s="51"/>
      <c r="I880" s="50"/>
      <c r="J880" s="53"/>
      <c r="K880" s="55" t="str">
        <f t="shared" si="421"/>
        <v/>
      </c>
      <c r="L880" s="50" t="str">
        <f t="shared" si="422"/>
        <v/>
      </c>
      <c r="M880" s="50" t="str">
        <f t="shared" si="423"/>
        <v/>
      </c>
      <c r="N880" s="72" t="str">
        <f t="shared" si="424"/>
        <v/>
      </c>
      <c r="O880" s="72" t="str">
        <f t="shared" si="425"/>
        <v/>
      </c>
      <c r="P880" s="51" t="str">
        <f t="shared" si="426"/>
        <v/>
      </c>
      <c r="Q880" s="21"/>
      <c r="R880" s="68" t="str">
        <f t="shared" si="427"/>
        <v/>
      </c>
      <c r="S880" s="51" t="str">
        <f t="shared" si="428"/>
        <v/>
      </c>
      <c r="T880" s="24"/>
      <c r="U880" s="7" t="str">
        <f t="shared" si="413"/>
        <v/>
      </c>
      <c r="V880" s="8" t="str">
        <f t="shared" si="429"/>
        <v/>
      </c>
      <c r="W880" s="21"/>
      <c r="X880" s="14" t="str">
        <f t="shared" si="414"/>
        <v/>
      </c>
      <c r="Y880" s="14" t="str">
        <f t="shared" si="430"/>
        <v/>
      </c>
      <c r="Z880" s="8" t="str">
        <f t="shared" si="431"/>
        <v/>
      </c>
      <c r="AA880" s="24"/>
      <c r="AB880" s="4" t="str">
        <f>IF(B880="","",COUNT(B$3:B880))</f>
        <v/>
      </c>
      <c r="AC880" s="4" t="str">
        <f>IF(C880="","",COUNT(C$3:C880))</f>
        <v/>
      </c>
      <c r="AD880" s="4" t="str">
        <f>IF(D880="","",COUNT(D$3:D880))</f>
        <v/>
      </c>
      <c r="AE880" s="22" t="str">
        <f>IF(E880="","",COUNTA($E$3:E880))</f>
        <v/>
      </c>
      <c r="AF880" s="60" t="str">
        <f>IF(B880="",IF(OR($C880&lt;&gt;"",$D880&lt;&gt;"",$E880&lt;&gt;"",$F880&lt;&gt;""),INDEX(AF$3:AF879,MATCH(MAX(AB$3:AB879),AB$3:AB879,0),0),""),B880)</f>
        <v/>
      </c>
      <c r="AG880" s="60" t="str">
        <f>IF(C880="",IF(OR($B880&lt;&gt;"",$D880&lt;&gt;"",$E880&lt;&gt;"",$F880&lt;&gt;""),INDEX(AG$3:AG879,MATCH(MAX(AC$3:AC879),AC$3:AC879,0),0),""),C880)</f>
        <v/>
      </c>
      <c r="AH880" s="60" t="str">
        <f>IF(D880="",IF(OR($B880&lt;&gt;"",$C880&lt;&gt;"",$E880&lt;&gt;"",$F880&lt;&gt;""),INDEX(AH$3:AH879,MATCH(MAX(AD$3:AD879),AD$3:AD879,0),0),""),D880)</f>
        <v/>
      </c>
      <c r="AI880" s="19" t="str">
        <f t="shared" si="432"/>
        <v/>
      </c>
      <c r="AJ880" s="22" t="str">
        <f>IF(AK880="","",$AK880&amp;"@"&amp;AL880&amp;IF(AL880="","","@"&amp;COUNTIF($AI$3:AI880,AL880)))</f>
        <v/>
      </c>
      <c r="AK880" s="45" t="str">
        <f t="shared" si="433"/>
        <v/>
      </c>
      <c r="AL880" s="5" t="str">
        <f>IF(AI880="",IF(AND(F880&lt;&gt;"",E880=""),INDEX($AI$3:AI879,MATCH(MAX($AE$3:AE879),$AE$3:AE879,0),0),""),AI880)</f>
        <v/>
      </c>
      <c r="AM880" s="22" t="str">
        <f>IF(入力!F880="","",IFERROR(INDEX(設定!$B$3:$B$100003,IFERROR(MATCH("*"&amp;$F880&amp;"*",設定!B$3:B$100003,0),MATCH("*"&amp;$F880&amp;"*",設定!C$3:C$100003,0)),0),入力!F880))&amp;""</f>
        <v/>
      </c>
      <c r="AN880" s="22" t="str">
        <f>IF(AM880="","",IFERROR(IF(入力!I880="",INDEX(設定!$D$3:$D$100003,MATCH("*"&amp;$AM880&amp;"*",設定!B$3:B$100003,0),0),I880),I880))&amp;""</f>
        <v/>
      </c>
      <c r="AO880" s="22" t="str">
        <f t="shared" si="434"/>
        <v/>
      </c>
      <c r="AP880" s="22" t="str">
        <f t="shared" si="435"/>
        <v/>
      </c>
      <c r="AQ880" s="22" t="str">
        <f>IF(AM880="","",IFERROR(IF(入力!H880="",INDEX(設定!$E$3:$X$100003,MATCH("*"&amp;$AM880&amp;"*",設定!B$3:B$100003,0),MATCH($AK880,設定!$E$1:$X$1,1)),H880),H880))</f>
        <v/>
      </c>
      <c r="AR880" s="23" t="str">
        <f t="shared" si="436"/>
        <v/>
      </c>
      <c r="AS880" s="23" t="str">
        <f>IF(AND(AR880&lt;&gt;"",COUNTIF($AJ$3:AJ880,AJ880)=1),SUMIF($AJ$3:$AR$100003,AJ880,$AR$3:$AR$100003),"")</f>
        <v/>
      </c>
      <c r="AT880" s="23" t="str">
        <f>IF(AND(COUNTIF($AK$3:AK880,AK880)=COUNTIF($AK$3:AK100880,AK880),AK880&lt;&gt;""),SUMIF($AK$3:AK880,AK880,$AR$3:AR880),"")</f>
        <v/>
      </c>
      <c r="AU880" s="125"/>
      <c r="AV880" s="22" t="str">
        <f>IF(COUNT(BA880:BF880)=6,MAX($AV$3:AV879)+1,"")</f>
        <v/>
      </c>
      <c r="AW880" s="22" t="str">
        <f>IF(AX880="","",RANK(AX880,$AX$3:$AX$100003,1)+COUNTIF($AX$3:AX880,AX880)-1)</f>
        <v/>
      </c>
      <c r="AX880" s="22" t="str">
        <f t="shared" si="415"/>
        <v/>
      </c>
      <c r="AY880" s="22" t="str">
        <f>IF(AL880="","",IF(COUNTIF($AL$3:AL880,AL880)=1,1+MAX($AY$3:AY879),INDEX($AY$3:AY879,MATCH(AL880,$AL$3:AL880,0),0)))</f>
        <v/>
      </c>
      <c r="AZ880" s="22" t="str">
        <f>IF(AM880="","",IF(COUNTIF($AM$3:AM880,AM880)=1,1+MAX($AZ$3:AZ879),INDEX($AZ$3:AZ879,MATCH(AM880,$AM$3:AM880,0),0)))</f>
        <v/>
      </c>
      <c r="BA880" s="79" t="str">
        <f t="shared" si="416"/>
        <v/>
      </c>
      <c r="BB880" s="79" t="str">
        <f t="shared" si="417"/>
        <v/>
      </c>
      <c r="BC880" s="22" t="str">
        <f>IF($AL880="","",IF(COUNTIF(AL880,"*"&amp;BC$1&amp;"*"),COUNTIF(AL$3:AL880,"*"&amp;BC$1&amp;"*"),""))</f>
        <v/>
      </c>
      <c r="BD880" s="22" t="str">
        <f>IF($AL880="","",IF(COUNTIF(AM880,"*"&amp;BD$1&amp;"*"),COUNTIF(AM$3:AM880,"*"&amp;BD$1&amp;"*"),""))</f>
        <v/>
      </c>
      <c r="BE880" s="22" t="str">
        <f>IF($AL880="","",IF(COUNTIF(AN880,"*"&amp;BE$1&amp;"*"),COUNTIF(AN$3:AN880,"*"&amp;BE$1&amp;"*"),""))</f>
        <v/>
      </c>
      <c r="BF880" s="22" t="str">
        <f>IF($AL880="","",IF(COUNTIF(AO880,"*"&amp;BF$1&amp;"*"),COUNTIF(AO$3:AO880,"*"&amp;BF$1&amp;"*"),""))</f>
        <v/>
      </c>
      <c r="BG880" s="83" t="str">
        <f t="shared" si="418"/>
        <v/>
      </c>
      <c r="BH880" s="22" t="str">
        <f t="shared" si="419"/>
        <v/>
      </c>
      <c r="BI880" s="22" t="str">
        <f t="shared" si="420"/>
        <v/>
      </c>
      <c r="BK880" s="22" t="str">
        <f>IF($BK$1&gt;=1+MAX($BK$3:BK879),1+MAX($BK$3:BK879),"")</f>
        <v/>
      </c>
      <c r="BL880" s="22" t="str">
        <f t="shared" si="440"/>
        <v/>
      </c>
      <c r="BM880" s="22" t="str">
        <f t="shared" si="440"/>
        <v/>
      </c>
      <c r="BN880" s="22" t="str">
        <f t="shared" si="440"/>
        <v/>
      </c>
      <c r="BO880" s="22" t="str">
        <f t="shared" si="440"/>
        <v/>
      </c>
      <c r="BP880" s="22" t="str">
        <f t="shared" si="440"/>
        <v/>
      </c>
      <c r="BQ880" s="22" t="str">
        <f t="shared" si="440"/>
        <v/>
      </c>
      <c r="BR880" s="22" t="str">
        <f t="shared" si="440"/>
        <v/>
      </c>
      <c r="BS880" s="22" t="str">
        <f t="shared" si="440"/>
        <v/>
      </c>
      <c r="BT880" s="22" t="str">
        <f t="shared" si="440"/>
        <v/>
      </c>
      <c r="BU880" s="22" t="str">
        <f t="shared" si="440"/>
        <v/>
      </c>
      <c r="BV880" s="22" t="str">
        <f t="shared" si="440"/>
        <v/>
      </c>
    </row>
    <row r="881" spans="2:74" ht="30" customHeight="1" x14ac:dyDescent="0.2">
      <c r="B881" s="75"/>
      <c r="C881" s="75"/>
      <c r="D881" s="77"/>
      <c r="E881" s="49"/>
      <c r="F881" s="49"/>
      <c r="G881" s="50"/>
      <c r="H881" s="51"/>
      <c r="I881" s="50"/>
      <c r="J881" s="53"/>
      <c r="K881" s="55" t="str">
        <f t="shared" si="421"/>
        <v/>
      </c>
      <c r="L881" s="50" t="str">
        <f t="shared" si="422"/>
        <v/>
      </c>
      <c r="M881" s="50" t="str">
        <f t="shared" si="423"/>
        <v/>
      </c>
      <c r="N881" s="72" t="str">
        <f t="shared" si="424"/>
        <v/>
      </c>
      <c r="O881" s="72" t="str">
        <f t="shared" si="425"/>
        <v/>
      </c>
      <c r="P881" s="51" t="str">
        <f t="shared" si="426"/>
        <v/>
      </c>
      <c r="Q881" s="21"/>
      <c r="R881" s="68" t="str">
        <f t="shared" si="427"/>
        <v/>
      </c>
      <c r="S881" s="51" t="str">
        <f t="shared" si="428"/>
        <v/>
      </c>
      <c r="T881" s="24"/>
      <c r="U881" s="7" t="str">
        <f t="shared" si="413"/>
        <v/>
      </c>
      <c r="V881" s="8" t="str">
        <f t="shared" si="429"/>
        <v/>
      </c>
      <c r="W881" s="21"/>
      <c r="X881" s="14" t="str">
        <f t="shared" si="414"/>
        <v/>
      </c>
      <c r="Y881" s="14" t="str">
        <f t="shared" si="430"/>
        <v/>
      </c>
      <c r="Z881" s="8" t="str">
        <f t="shared" si="431"/>
        <v/>
      </c>
      <c r="AA881" s="24"/>
      <c r="AB881" s="4" t="str">
        <f>IF(B881="","",COUNT(B$3:B881))</f>
        <v/>
      </c>
      <c r="AC881" s="4" t="str">
        <f>IF(C881="","",COUNT(C$3:C881))</f>
        <v/>
      </c>
      <c r="AD881" s="4" t="str">
        <f>IF(D881="","",COUNT(D$3:D881))</f>
        <v/>
      </c>
      <c r="AE881" s="22" t="str">
        <f>IF(E881="","",COUNTA($E$3:E881))</f>
        <v/>
      </c>
      <c r="AF881" s="60" t="str">
        <f>IF(B881="",IF(OR($C881&lt;&gt;"",$D881&lt;&gt;"",$E881&lt;&gt;"",$F881&lt;&gt;""),INDEX(AF$3:AF880,MATCH(MAX(AB$3:AB880),AB$3:AB880,0),0),""),B881)</f>
        <v/>
      </c>
      <c r="AG881" s="60" t="str">
        <f>IF(C881="",IF(OR($B881&lt;&gt;"",$D881&lt;&gt;"",$E881&lt;&gt;"",$F881&lt;&gt;""),INDEX(AG$3:AG880,MATCH(MAX(AC$3:AC880),AC$3:AC880,0),0),""),C881)</f>
        <v/>
      </c>
      <c r="AH881" s="60" t="str">
        <f>IF(D881="",IF(OR($B881&lt;&gt;"",$C881&lt;&gt;"",$E881&lt;&gt;"",$F881&lt;&gt;""),INDEX(AH$3:AH880,MATCH(MAX(AD$3:AD880),AD$3:AD880,0),0),""),D881)</f>
        <v/>
      </c>
      <c r="AI881" s="19" t="str">
        <f t="shared" si="432"/>
        <v/>
      </c>
      <c r="AJ881" s="22" t="str">
        <f>IF(AK881="","",$AK881&amp;"@"&amp;AL881&amp;IF(AL881="","","@"&amp;COUNTIF($AI$3:AI881,AL881)))</f>
        <v/>
      </c>
      <c r="AK881" s="45" t="str">
        <f t="shared" si="433"/>
        <v/>
      </c>
      <c r="AL881" s="5" t="str">
        <f>IF(AI881="",IF(AND(F881&lt;&gt;"",E881=""),INDEX($AI$3:AI880,MATCH(MAX($AE$3:AE880),$AE$3:AE880,0),0),""),AI881)</f>
        <v/>
      </c>
      <c r="AM881" s="22" t="str">
        <f>IF(入力!F881="","",IFERROR(INDEX(設定!$B$3:$B$100003,IFERROR(MATCH("*"&amp;$F881&amp;"*",設定!B$3:B$100003,0),MATCH("*"&amp;$F881&amp;"*",設定!C$3:C$100003,0)),0),入力!F881))&amp;""</f>
        <v/>
      </c>
      <c r="AN881" s="22" t="str">
        <f>IF(AM881="","",IFERROR(IF(入力!I881="",INDEX(設定!$D$3:$D$100003,MATCH("*"&amp;$AM881&amp;"*",設定!B$3:B$100003,0),0),I881),I881))&amp;""</f>
        <v/>
      </c>
      <c r="AO881" s="22" t="str">
        <f t="shared" si="434"/>
        <v/>
      </c>
      <c r="AP881" s="22" t="str">
        <f t="shared" si="435"/>
        <v/>
      </c>
      <c r="AQ881" s="22" t="str">
        <f>IF(AM881="","",IFERROR(IF(入力!H881="",INDEX(設定!$E$3:$X$100003,MATCH("*"&amp;$AM881&amp;"*",設定!B$3:B$100003,0),MATCH($AK881,設定!$E$1:$X$1,1)),H881),H881))</f>
        <v/>
      </c>
      <c r="AR881" s="23" t="str">
        <f t="shared" si="436"/>
        <v/>
      </c>
      <c r="AS881" s="23" t="str">
        <f>IF(AND(AR881&lt;&gt;"",COUNTIF($AJ$3:AJ881,AJ881)=1),SUMIF($AJ$3:$AR$100003,AJ881,$AR$3:$AR$100003),"")</f>
        <v/>
      </c>
      <c r="AT881" s="23" t="str">
        <f>IF(AND(COUNTIF($AK$3:AK881,AK881)=COUNTIF($AK$3:AK100881,AK881),AK881&lt;&gt;""),SUMIF($AK$3:AK881,AK881,$AR$3:AR881),"")</f>
        <v/>
      </c>
      <c r="AU881" s="125"/>
      <c r="AV881" s="22" t="str">
        <f>IF(COUNT(BA881:BF881)=6,MAX($AV$3:AV880)+1,"")</f>
        <v/>
      </c>
      <c r="AW881" s="22" t="str">
        <f>IF(AX881="","",RANK(AX881,$AX$3:$AX$100003,1)+COUNTIF($AX$3:AX881,AX881)-1)</f>
        <v/>
      </c>
      <c r="AX881" s="22" t="str">
        <f t="shared" si="415"/>
        <v/>
      </c>
      <c r="AY881" s="22" t="str">
        <f>IF(AL881="","",IF(COUNTIF($AL$3:AL881,AL881)=1,1+MAX($AY$3:AY880),INDEX($AY$3:AY880,MATCH(AL881,$AL$3:AL881,0),0)))</f>
        <v/>
      </c>
      <c r="AZ881" s="22" t="str">
        <f>IF(AM881="","",IF(COUNTIF($AM$3:AM881,AM881)=1,1+MAX($AZ$3:AZ880),INDEX($AZ$3:AZ880,MATCH(AM881,$AM$3:AM881,0),0)))</f>
        <v/>
      </c>
      <c r="BA881" s="79" t="str">
        <f t="shared" si="416"/>
        <v/>
      </c>
      <c r="BB881" s="79" t="str">
        <f t="shared" si="417"/>
        <v/>
      </c>
      <c r="BC881" s="22" t="str">
        <f>IF($AL881="","",IF(COUNTIF(AL881,"*"&amp;BC$1&amp;"*"),COUNTIF(AL$3:AL881,"*"&amp;BC$1&amp;"*"),""))</f>
        <v/>
      </c>
      <c r="BD881" s="22" t="str">
        <f>IF($AL881="","",IF(COUNTIF(AM881,"*"&amp;BD$1&amp;"*"),COUNTIF(AM$3:AM881,"*"&amp;BD$1&amp;"*"),""))</f>
        <v/>
      </c>
      <c r="BE881" s="22" t="str">
        <f>IF($AL881="","",IF(COUNTIF(AN881,"*"&amp;BE$1&amp;"*"),COUNTIF(AN$3:AN881,"*"&amp;BE$1&amp;"*"),""))</f>
        <v/>
      </c>
      <c r="BF881" s="22" t="str">
        <f>IF($AL881="","",IF(COUNTIF(AO881,"*"&amp;BF$1&amp;"*"),COUNTIF(AO$3:AO881,"*"&amp;BF$1&amp;"*"),""))</f>
        <v/>
      </c>
      <c r="BG881" s="83" t="str">
        <f t="shared" si="418"/>
        <v/>
      </c>
      <c r="BH881" s="22" t="str">
        <f t="shared" si="419"/>
        <v/>
      </c>
      <c r="BI881" s="22" t="str">
        <f t="shared" si="420"/>
        <v/>
      </c>
      <c r="BK881" s="22" t="str">
        <f>IF($BK$1&gt;=1+MAX($BK$3:BK880),1+MAX($BK$3:BK880),"")</f>
        <v/>
      </c>
      <c r="BL881" s="22" t="str">
        <f t="shared" si="440"/>
        <v/>
      </c>
      <c r="BM881" s="22" t="str">
        <f t="shared" si="440"/>
        <v/>
      </c>
      <c r="BN881" s="22" t="str">
        <f t="shared" si="440"/>
        <v/>
      </c>
      <c r="BO881" s="22" t="str">
        <f t="shared" si="440"/>
        <v/>
      </c>
      <c r="BP881" s="22" t="str">
        <f t="shared" si="440"/>
        <v/>
      </c>
      <c r="BQ881" s="22" t="str">
        <f t="shared" si="440"/>
        <v/>
      </c>
      <c r="BR881" s="22" t="str">
        <f t="shared" si="440"/>
        <v/>
      </c>
      <c r="BS881" s="22" t="str">
        <f t="shared" si="440"/>
        <v/>
      </c>
      <c r="BT881" s="22" t="str">
        <f t="shared" si="440"/>
        <v/>
      </c>
      <c r="BU881" s="22" t="str">
        <f t="shared" si="440"/>
        <v/>
      </c>
      <c r="BV881" s="22" t="str">
        <f t="shared" si="440"/>
        <v/>
      </c>
    </row>
    <row r="882" spans="2:74" ht="30" customHeight="1" x14ac:dyDescent="0.2">
      <c r="B882" s="75"/>
      <c r="C882" s="75"/>
      <c r="D882" s="77"/>
      <c r="E882" s="49"/>
      <c r="F882" s="49"/>
      <c r="G882" s="50"/>
      <c r="H882" s="51"/>
      <c r="I882" s="50"/>
      <c r="J882" s="53"/>
      <c r="K882" s="55" t="str">
        <f t="shared" si="421"/>
        <v/>
      </c>
      <c r="L882" s="50" t="str">
        <f t="shared" si="422"/>
        <v/>
      </c>
      <c r="M882" s="50" t="str">
        <f t="shared" si="423"/>
        <v/>
      </c>
      <c r="N882" s="72" t="str">
        <f t="shared" si="424"/>
        <v/>
      </c>
      <c r="O882" s="72" t="str">
        <f t="shared" si="425"/>
        <v/>
      </c>
      <c r="P882" s="51" t="str">
        <f t="shared" si="426"/>
        <v/>
      </c>
      <c r="Q882" s="21"/>
      <c r="R882" s="68" t="str">
        <f t="shared" si="427"/>
        <v/>
      </c>
      <c r="S882" s="51" t="str">
        <f t="shared" si="428"/>
        <v/>
      </c>
      <c r="T882" s="24"/>
      <c r="U882" s="7" t="str">
        <f t="shared" si="413"/>
        <v/>
      </c>
      <c r="V882" s="8" t="str">
        <f t="shared" si="429"/>
        <v/>
      </c>
      <c r="W882" s="21"/>
      <c r="X882" s="14" t="str">
        <f t="shared" si="414"/>
        <v/>
      </c>
      <c r="Y882" s="14" t="str">
        <f t="shared" si="430"/>
        <v/>
      </c>
      <c r="Z882" s="8" t="str">
        <f t="shared" si="431"/>
        <v/>
      </c>
      <c r="AA882" s="24"/>
      <c r="AB882" s="4" t="str">
        <f>IF(B882="","",COUNT(B$3:B882))</f>
        <v/>
      </c>
      <c r="AC882" s="4" t="str">
        <f>IF(C882="","",COUNT(C$3:C882))</f>
        <v/>
      </c>
      <c r="AD882" s="4" t="str">
        <f>IF(D882="","",COUNT(D$3:D882))</f>
        <v/>
      </c>
      <c r="AE882" s="22" t="str">
        <f>IF(E882="","",COUNTA($E$3:E882))</f>
        <v/>
      </c>
      <c r="AF882" s="60" t="str">
        <f>IF(B882="",IF(OR($C882&lt;&gt;"",$D882&lt;&gt;"",$E882&lt;&gt;"",$F882&lt;&gt;""),INDEX(AF$3:AF881,MATCH(MAX(AB$3:AB881),AB$3:AB881,0),0),""),B882)</f>
        <v/>
      </c>
      <c r="AG882" s="60" t="str">
        <f>IF(C882="",IF(OR($B882&lt;&gt;"",$D882&lt;&gt;"",$E882&lt;&gt;"",$F882&lt;&gt;""),INDEX(AG$3:AG881,MATCH(MAX(AC$3:AC881),AC$3:AC881,0),0),""),C882)</f>
        <v/>
      </c>
      <c r="AH882" s="60" t="str">
        <f>IF(D882="",IF(OR($B882&lt;&gt;"",$C882&lt;&gt;"",$E882&lt;&gt;"",$F882&lt;&gt;""),INDEX(AH$3:AH881,MATCH(MAX(AD$3:AD881),AD$3:AD881,0),0),""),D882)</f>
        <v/>
      </c>
      <c r="AI882" s="19" t="str">
        <f t="shared" si="432"/>
        <v/>
      </c>
      <c r="AJ882" s="22" t="str">
        <f>IF(AK882="","",$AK882&amp;"@"&amp;AL882&amp;IF(AL882="","","@"&amp;COUNTIF($AI$3:AI882,AL882)))</f>
        <v/>
      </c>
      <c r="AK882" s="45" t="str">
        <f t="shared" si="433"/>
        <v/>
      </c>
      <c r="AL882" s="5" t="str">
        <f>IF(AI882="",IF(AND(F882&lt;&gt;"",E882=""),INDEX($AI$3:AI881,MATCH(MAX($AE$3:AE881),$AE$3:AE881,0),0),""),AI882)</f>
        <v/>
      </c>
      <c r="AM882" s="22" t="str">
        <f>IF(入力!F882="","",IFERROR(INDEX(設定!$B$3:$B$100003,IFERROR(MATCH("*"&amp;$F882&amp;"*",設定!B$3:B$100003,0),MATCH("*"&amp;$F882&amp;"*",設定!C$3:C$100003,0)),0),入力!F882))&amp;""</f>
        <v/>
      </c>
      <c r="AN882" s="22" t="str">
        <f>IF(AM882="","",IFERROR(IF(入力!I882="",INDEX(設定!$D$3:$D$100003,MATCH("*"&amp;$AM882&amp;"*",設定!B$3:B$100003,0),0),I882),I882))&amp;""</f>
        <v/>
      </c>
      <c r="AO882" s="22" t="str">
        <f t="shared" si="434"/>
        <v/>
      </c>
      <c r="AP882" s="22" t="str">
        <f t="shared" si="435"/>
        <v/>
      </c>
      <c r="AQ882" s="22" t="str">
        <f>IF(AM882="","",IFERROR(IF(入力!H882="",INDEX(設定!$E$3:$X$100003,MATCH("*"&amp;$AM882&amp;"*",設定!B$3:B$100003,0),MATCH($AK882,設定!$E$1:$X$1,1)),H882),H882))</f>
        <v/>
      </c>
      <c r="AR882" s="23" t="str">
        <f t="shared" si="436"/>
        <v/>
      </c>
      <c r="AS882" s="23" t="str">
        <f>IF(AND(AR882&lt;&gt;"",COUNTIF($AJ$3:AJ882,AJ882)=1),SUMIF($AJ$3:$AR$100003,AJ882,$AR$3:$AR$100003),"")</f>
        <v/>
      </c>
      <c r="AT882" s="23" t="str">
        <f>IF(AND(COUNTIF($AK$3:AK882,AK882)=COUNTIF($AK$3:AK100882,AK882),AK882&lt;&gt;""),SUMIF($AK$3:AK882,AK882,$AR$3:AR882),"")</f>
        <v/>
      </c>
      <c r="AU882" s="125"/>
      <c r="AV882" s="22" t="str">
        <f>IF(COUNT(BA882:BF882)=6,MAX($AV$3:AV881)+1,"")</f>
        <v/>
      </c>
      <c r="AW882" s="22" t="str">
        <f>IF(AX882="","",RANK(AX882,$AX$3:$AX$100003,1)+COUNTIF($AX$3:AX882,AX882)-1)</f>
        <v/>
      </c>
      <c r="AX882" s="22" t="str">
        <f t="shared" si="415"/>
        <v/>
      </c>
      <c r="AY882" s="22" t="str">
        <f>IF(AL882="","",IF(COUNTIF($AL$3:AL882,AL882)=1,1+MAX($AY$3:AY881),INDEX($AY$3:AY881,MATCH(AL882,$AL$3:AL882,0),0)))</f>
        <v/>
      </c>
      <c r="AZ882" s="22" t="str">
        <f>IF(AM882="","",IF(COUNTIF($AM$3:AM882,AM882)=1,1+MAX($AZ$3:AZ881),INDEX($AZ$3:AZ881,MATCH(AM882,$AM$3:AM882,0),0)))</f>
        <v/>
      </c>
      <c r="BA882" s="79" t="str">
        <f t="shared" si="416"/>
        <v/>
      </c>
      <c r="BB882" s="79" t="str">
        <f t="shared" si="417"/>
        <v/>
      </c>
      <c r="BC882" s="22" t="str">
        <f>IF($AL882="","",IF(COUNTIF(AL882,"*"&amp;BC$1&amp;"*"),COUNTIF(AL$3:AL882,"*"&amp;BC$1&amp;"*"),""))</f>
        <v/>
      </c>
      <c r="BD882" s="22" t="str">
        <f>IF($AL882="","",IF(COUNTIF(AM882,"*"&amp;BD$1&amp;"*"),COUNTIF(AM$3:AM882,"*"&amp;BD$1&amp;"*"),""))</f>
        <v/>
      </c>
      <c r="BE882" s="22" t="str">
        <f>IF($AL882="","",IF(COUNTIF(AN882,"*"&amp;BE$1&amp;"*"),COUNTIF(AN$3:AN882,"*"&amp;BE$1&amp;"*"),""))</f>
        <v/>
      </c>
      <c r="BF882" s="22" t="str">
        <f>IF($AL882="","",IF(COUNTIF(AO882,"*"&amp;BF$1&amp;"*"),COUNTIF(AO$3:AO882,"*"&amp;BF$1&amp;"*"),""))</f>
        <v/>
      </c>
      <c r="BG882" s="83" t="str">
        <f t="shared" si="418"/>
        <v/>
      </c>
      <c r="BH882" s="22" t="str">
        <f t="shared" si="419"/>
        <v/>
      </c>
      <c r="BI882" s="22" t="str">
        <f t="shared" si="420"/>
        <v/>
      </c>
      <c r="BK882" s="22" t="str">
        <f>IF($BK$1&gt;=1+MAX($BK$3:BK881),1+MAX($BK$3:BK881),"")</f>
        <v/>
      </c>
      <c r="BL882" s="22" t="str">
        <f t="shared" si="440"/>
        <v/>
      </c>
      <c r="BM882" s="22" t="str">
        <f t="shared" si="440"/>
        <v/>
      </c>
      <c r="BN882" s="22" t="str">
        <f t="shared" si="440"/>
        <v/>
      </c>
      <c r="BO882" s="22" t="str">
        <f t="shared" si="440"/>
        <v/>
      </c>
      <c r="BP882" s="22" t="str">
        <f t="shared" si="440"/>
        <v/>
      </c>
      <c r="BQ882" s="22" t="str">
        <f t="shared" si="440"/>
        <v/>
      </c>
      <c r="BR882" s="22" t="str">
        <f t="shared" si="440"/>
        <v/>
      </c>
      <c r="BS882" s="22" t="str">
        <f t="shared" si="440"/>
        <v/>
      </c>
      <c r="BT882" s="22" t="str">
        <f t="shared" si="440"/>
        <v/>
      </c>
      <c r="BU882" s="22" t="str">
        <f t="shared" si="440"/>
        <v/>
      </c>
      <c r="BV882" s="22" t="str">
        <f t="shared" si="440"/>
        <v/>
      </c>
    </row>
    <row r="883" spans="2:74" ht="30" customHeight="1" x14ac:dyDescent="0.2">
      <c r="B883" s="75"/>
      <c r="C883" s="75"/>
      <c r="D883" s="77"/>
      <c r="E883" s="49"/>
      <c r="F883" s="49"/>
      <c r="G883" s="50"/>
      <c r="H883" s="51"/>
      <c r="I883" s="50"/>
      <c r="J883" s="53"/>
      <c r="K883" s="55" t="str">
        <f t="shared" si="421"/>
        <v/>
      </c>
      <c r="L883" s="50" t="str">
        <f t="shared" si="422"/>
        <v/>
      </c>
      <c r="M883" s="50" t="str">
        <f t="shared" si="423"/>
        <v/>
      </c>
      <c r="N883" s="72" t="str">
        <f t="shared" si="424"/>
        <v/>
      </c>
      <c r="O883" s="72" t="str">
        <f t="shared" si="425"/>
        <v/>
      </c>
      <c r="P883" s="51" t="str">
        <f t="shared" si="426"/>
        <v/>
      </c>
      <c r="Q883" s="21"/>
      <c r="R883" s="68" t="str">
        <f t="shared" si="427"/>
        <v/>
      </c>
      <c r="S883" s="51" t="str">
        <f t="shared" si="428"/>
        <v/>
      </c>
      <c r="T883" s="24"/>
      <c r="U883" s="7" t="str">
        <f t="shared" si="413"/>
        <v/>
      </c>
      <c r="V883" s="8" t="str">
        <f t="shared" si="429"/>
        <v/>
      </c>
      <c r="W883" s="21"/>
      <c r="X883" s="14" t="str">
        <f t="shared" si="414"/>
        <v/>
      </c>
      <c r="Y883" s="14" t="str">
        <f t="shared" si="430"/>
        <v/>
      </c>
      <c r="Z883" s="8" t="str">
        <f t="shared" si="431"/>
        <v/>
      </c>
      <c r="AA883" s="24"/>
      <c r="AB883" s="4" t="str">
        <f>IF(B883="","",COUNT(B$3:B883))</f>
        <v/>
      </c>
      <c r="AC883" s="4" t="str">
        <f>IF(C883="","",COUNT(C$3:C883))</f>
        <v/>
      </c>
      <c r="AD883" s="4" t="str">
        <f>IF(D883="","",COUNT(D$3:D883))</f>
        <v/>
      </c>
      <c r="AE883" s="22" t="str">
        <f>IF(E883="","",COUNTA($E$3:E883))</f>
        <v/>
      </c>
      <c r="AF883" s="60" t="str">
        <f>IF(B883="",IF(OR($C883&lt;&gt;"",$D883&lt;&gt;"",$E883&lt;&gt;"",$F883&lt;&gt;""),INDEX(AF$3:AF882,MATCH(MAX(AB$3:AB882),AB$3:AB882,0),0),""),B883)</f>
        <v/>
      </c>
      <c r="AG883" s="60" t="str">
        <f>IF(C883="",IF(OR($B883&lt;&gt;"",$D883&lt;&gt;"",$E883&lt;&gt;"",$F883&lt;&gt;""),INDEX(AG$3:AG882,MATCH(MAX(AC$3:AC882),AC$3:AC882,0),0),""),C883)</f>
        <v/>
      </c>
      <c r="AH883" s="60" t="str">
        <f>IF(D883="",IF(OR($B883&lt;&gt;"",$C883&lt;&gt;"",$E883&lt;&gt;"",$F883&lt;&gt;""),INDEX(AH$3:AH882,MATCH(MAX(AD$3:AD882),AD$3:AD882,0),0),""),D883)</f>
        <v/>
      </c>
      <c r="AI883" s="19" t="str">
        <f t="shared" si="432"/>
        <v/>
      </c>
      <c r="AJ883" s="22" t="str">
        <f>IF(AK883="","",$AK883&amp;"@"&amp;AL883&amp;IF(AL883="","","@"&amp;COUNTIF($AI$3:AI883,AL883)))</f>
        <v/>
      </c>
      <c r="AK883" s="45" t="str">
        <f t="shared" si="433"/>
        <v/>
      </c>
      <c r="AL883" s="5" t="str">
        <f>IF(AI883="",IF(AND(F883&lt;&gt;"",E883=""),INDEX($AI$3:AI882,MATCH(MAX($AE$3:AE882),$AE$3:AE882,0),0),""),AI883)</f>
        <v/>
      </c>
      <c r="AM883" s="22" t="str">
        <f>IF(入力!F883="","",IFERROR(INDEX(設定!$B$3:$B$100003,IFERROR(MATCH("*"&amp;$F883&amp;"*",設定!B$3:B$100003,0),MATCH("*"&amp;$F883&amp;"*",設定!C$3:C$100003,0)),0),入力!F883))&amp;""</f>
        <v/>
      </c>
      <c r="AN883" s="22" t="str">
        <f>IF(AM883="","",IFERROR(IF(入力!I883="",INDEX(設定!$D$3:$D$100003,MATCH("*"&amp;$AM883&amp;"*",設定!B$3:B$100003,0),0),I883),I883))&amp;""</f>
        <v/>
      </c>
      <c r="AO883" s="22" t="str">
        <f t="shared" si="434"/>
        <v/>
      </c>
      <c r="AP883" s="22" t="str">
        <f t="shared" si="435"/>
        <v/>
      </c>
      <c r="AQ883" s="22" t="str">
        <f>IF(AM883="","",IFERROR(IF(入力!H883="",INDEX(設定!$E$3:$X$100003,MATCH("*"&amp;$AM883&amp;"*",設定!B$3:B$100003,0),MATCH($AK883,設定!$E$1:$X$1,1)),H883),H883))</f>
        <v/>
      </c>
      <c r="AR883" s="23" t="str">
        <f t="shared" si="436"/>
        <v/>
      </c>
      <c r="AS883" s="23" t="str">
        <f>IF(AND(AR883&lt;&gt;"",COUNTIF($AJ$3:AJ883,AJ883)=1),SUMIF($AJ$3:$AR$100003,AJ883,$AR$3:$AR$100003),"")</f>
        <v/>
      </c>
      <c r="AT883" s="23" t="str">
        <f>IF(AND(COUNTIF($AK$3:AK883,AK883)=COUNTIF($AK$3:AK100883,AK883),AK883&lt;&gt;""),SUMIF($AK$3:AK883,AK883,$AR$3:AR883),"")</f>
        <v/>
      </c>
      <c r="AU883" s="125"/>
      <c r="AV883" s="22" t="str">
        <f>IF(COUNT(BA883:BF883)=6,MAX($AV$3:AV882)+1,"")</f>
        <v/>
      </c>
      <c r="AW883" s="22" t="str">
        <f>IF(AX883="","",RANK(AX883,$AX$3:$AX$100003,1)+COUNTIF($AX$3:AX883,AX883)-1)</f>
        <v/>
      </c>
      <c r="AX883" s="22" t="str">
        <f t="shared" si="415"/>
        <v/>
      </c>
      <c r="AY883" s="22" t="str">
        <f>IF(AL883="","",IF(COUNTIF($AL$3:AL883,AL883)=1,1+MAX($AY$3:AY882),INDEX($AY$3:AY882,MATCH(AL883,$AL$3:AL883,0),0)))</f>
        <v/>
      </c>
      <c r="AZ883" s="22" t="str">
        <f>IF(AM883="","",IF(COUNTIF($AM$3:AM883,AM883)=1,1+MAX($AZ$3:AZ882),INDEX($AZ$3:AZ882,MATCH(AM883,$AM$3:AM883,0),0)))</f>
        <v/>
      </c>
      <c r="BA883" s="79" t="str">
        <f t="shared" si="416"/>
        <v/>
      </c>
      <c r="BB883" s="79" t="str">
        <f t="shared" si="417"/>
        <v/>
      </c>
      <c r="BC883" s="22" t="str">
        <f>IF($AL883="","",IF(COUNTIF(AL883,"*"&amp;BC$1&amp;"*"),COUNTIF(AL$3:AL883,"*"&amp;BC$1&amp;"*"),""))</f>
        <v/>
      </c>
      <c r="BD883" s="22" t="str">
        <f>IF($AL883="","",IF(COUNTIF(AM883,"*"&amp;BD$1&amp;"*"),COUNTIF(AM$3:AM883,"*"&amp;BD$1&amp;"*"),""))</f>
        <v/>
      </c>
      <c r="BE883" s="22" t="str">
        <f>IF($AL883="","",IF(COUNTIF(AN883,"*"&amp;BE$1&amp;"*"),COUNTIF(AN$3:AN883,"*"&amp;BE$1&amp;"*"),""))</f>
        <v/>
      </c>
      <c r="BF883" s="22" t="str">
        <f>IF($AL883="","",IF(COUNTIF(AO883,"*"&amp;BF$1&amp;"*"),COUNTIF(AO$3:AO883,"*"&amp;BF$1&amp;"*"),""))</f>
        <v/>
      </c>
      <c r="BG883" s="83" t="str">
        <f t="shared" si="418"/>
        <v/>
      </c>
      <c r="BH883" s="22" t="str">
        <f t="shared" si="419"/>
        <v/>
      </c>
      <c r="BI883" s="22" t="str">
        <f t="shared" si="420"/>
        <v/>
      </c>
      <c r="BK883" s="22" t="str">
        <f>IF($BK$1&gt;=1+MAX($BK$3:BK882),1+MAX($BK$3:BK882),"")</f>
        <v/>
      </c>
      <c r="BL883" s="22" t="str">
        <f t="shared" ref="BL883:BV892" si="441">IFERROR(IF($BK883="","",INDEX($AF$3:$AR$100003,MATCH($BK883,INDEX($AV$3:$AW$100003,0,MATCH($BL$1,$AV$2:$AW$2,0)),0),MATCH(BL$2,$AF$2:$AR$2,0))),"")</f>
        <v/>
      </c>
      <c r="BM883" s="22" t="str">
        <f t="shared" si="441"/>
        <v/>
      </c>
      <c r="BN883" s="22" t="str">
        <f t="shared" si="441"/>
        <v/>
      </c>
      <c r="BO883" s="22" t="str">
        <f t="shared" si="441"/>
        <v/>
      </c>
      <c r="BP883" s="22" t="str">
        <f t="shared" si="441"/>
        <v/>
      </c>
      <c r="BQ883" s="22" t="str">
        <f t="shared" si="441"/>
        <v/>
      </c>
      <c r="BR883" s="22" t="str">
        <f t="shared" si="441"/>
        <v/>
      </c>
      <c r="BS883" s="22" t="str">
        <f t="shared" si="441"/>
        <v/>
      </c>
      <c r="BT883" s="22" t="str">
        <f t="shared" si="441"/>
        <v/>
      </c>
      <c r="BU883" s="22" t="str">
        <f t="shared" si="441"/>
        <v/>
      </c>
      <c r="BV883" s="22" t="str">
        <f t="shared" si="441"/>
        <v/>
      </c>
    </row>
    <row r="884" spans="2:74" ht="30" customHeight="1" x14ac:dyDescent="0.2">
      <c r="B884" s="75"/>
      <c r="C884" s="75"/>
      <c r="D884" s="77"/>
      <c r="E884" s="49"/>
      <c r="F884" s="49"/>
      <c r="G884" s="50"/>
      <c r="H884" s="51"/>
      <c r="I884" s="50"/>
      <c r="J884" s="53"/>
      <c r="K884" s="55" t="str">
        <f t="shared" si="421"/>
        <v/>
      </c>
      <c r="L884" s="50" t="str">
        <f t="shared" si="422"/>
        <v/>
      </c>
      <c r="M884" s="50" t="str">
        <f t="shared" si="423"/>
        <v/>
      </c>
      <c r="N884" s="72" t="str">
        <f t="shared" si="424"/>
        <v/>
      </c>
      <c r="O884" s="72" t="str">
        <f t="shared" si="425"/>
        <v/>
      </c>
      <c r="P884" s="51" t="str">
        <f t="shared" si="426"/>
        <v/>
      </c>
      <c r="Q884" s="21"/>
      <c r="R884" s="68" t="str">
        <f t="shared" si="427"/>
        <v/>
      </c>
      <c r="S884" s="51" t="str">
        <f t="shared" si="428"/>
        <v/>
      </c>
      <c r="T884" s="24"/>
      <c r="U884" s="7" t="str">
        <f t="shared" si="413"/>
        <v/>
      </c>
      <c r="V884" s="8" t="str">
        <f t="shared" si="429"/>
        <v/>
      </c>
      <c r="W884" s="21"/>
      <c r="X884" s="14" t="str">
        <f t="shared" si="414"/>
        <v/>
      </c>
      <c r="Y884" s="14" t="str">
        <f t="shared" si="430"/>
        <v/>
      </c>
      <c r="Z884" s="8" t="str">
        <f t="shared" si="431"/>
        <v/>
      </c>
      <c r="AA884" s="24"/>
      <c r="AB884" s="4" t="str">
        <f>IF(B884="","",COUNT(B$3:B884))</f>
        <v/>
      </c>
      <c r="AC884" s="4" t="str">
        <f>IF(C884="","",COUNT(C$3:C884))</f>
        <v/>
      </c>
      <c r="AD884" s="4" t="str">
        <f>IF(D884="","",COUNT(D$3:D884))</f>
        <v/>
      </c>
      <c r="AE884" s="22" t="str">
        <f>IF(E884="","",COUNTA($E$3:E884))</f>
        <v/>
      </c>
      <c r="AF884" s="60" t="str">
        <f>IF(B884="",IF(OR($C884&lt;&gt;"",$D884&lt;&gt;"",$E884&lt;&gt;"",$F884&lt;&gt;""),INDEX(AF$3:AF883,MATCH(MAX(AB$3:AB883),AB$3:AB883,0),0),""),B884)</f>
        <v/>
      </c>
      <c r="AG884" s="60" t="str">
        <f>IF(C884="",IF(OR($B884&lt;&gt;"",$D884&lt;&gt;"",$E884&lt;&gt;"",$F884&lt;&gt;""),INDEX(AG$3:AG883,MATCH(MAX(AC$3:AC883),AC$3:AC883,0),0),""),C884)</f>
        <v/>
      </c>
      <c r="AH884" s="60" t="str">
        <f>IF(D884="",IF(OR($B884&lt;&gt;"",$C884&lt;&gt;"",$E884&lt;&gt;"",$F884&lt;&gt;""),INDEX(AH$3:AH883,MATCH(MAX(AD$3:AD883),AD$3:AD883,0),0),""),D884)</f>
        <v/>
      </c>
      <c r="AI884" s="19" t="str">
        <f t="shared" si="432"/>
        <v/>
      </c>
      <c r="AJ884" s="22" t="str">
        <f>IF(AK884="","",$AK884&amp;"@"&amp;AL884&amp;IF(AL884="","","@"&amp;COUNTIF($AI$3:AI884,AL884)))</f>
        <v/>
      </c>
      <c r="AK884" s="45" t="str">
        <f t="shared" si="433"/>
        <v/>
      </c>
      <c r="AL884" s="5" t="str">
        <f>IF(AI884="",IF(AND(F884&lt;&gt;"",E884=""),INDEX($AI$3:AI883,MATCH(MAX($AE$3:AE883),$AE$3:AE883,0),0),""),AI884)</f>
        <v/>
      </c>
      <c r="AM884" s="22" t="str">
        <f>IF(入力!F884="","",IFERROR(INDEX(設定!$B$3:$B$100003,IFERROR(MATCH("*"&amp;$F884&amp;"*",設定!B$3:B$100003,0),MATCH("*"&amp;$F884&amp;"*",設定!C$3:C$100003,0)),0),入力!F884))&amp;""</f>
        <v/>
      </c>
      <c r="AN884" s="22" t="str">
        <f>IF(AM884="","",IFERROR(IF(入力!I884="",INDEX(設定!$D$3:$D$100003,MATCH("*"&amp;$AM884&amp;"*",設定!B$3:B$100003,0),0),I884),I884))&amp;""</f>
        <v/>
      </c>
      <c r="AO884" s="22" t="str">
        <f t="shared" si="434"/>
        <v/>
      </c>
      <c r="AP884" s="22" t="str">
        <f t="shared" si="435"/>
        <v/>
      </c>
      <c r="AQ884" s="22" t="str">
        <f>IF(AM884="","",IFERROR(IF(入力!H884="",INDEX(設定!$E$3:$X$100003,MATCH("*"&amp;$AM884&amp;"*",設定!B$3:B$100003,0),MATCH($AK884,設定!$E$1:$X$1,1)),H884),H884))</f>
        <v/>
      </c>
      <c r="AR884" s="23" t="str">
        <f t="shared" si="436"/>
        <v/>
      </c>
      <c r="AS884" s="23" t="str">
        <f>IF(AND(AR884&lt;&gt;"",COUNTIF($AJ$3:AJ884,AJ884)=1),SUMIF($AJ$3:$AR$100003,AJ884,$AR$3:$AR$100003),"")</f>
        <v/>
      </c>
      <c r="AT884" s="23" t="str">
        <f>IF(AND(COUNTIF($AK$3:AK884,AK884)=COUNTIF($AK$3:AK100884,AK884),AK884&lt;&gt;""),SUMIF($AK$3:AK884,AK884,$AR$3:AR884),"")</f>
        <v/>
      </c>
      <c r="AU884" s="125"/>
      <c r="AV884" s="22" t="str">
        <f>IF(COUNT(BA884:BF884)=6,MAX($AV$3:AV883)+1,"")</f>
        <v/>
      </c>
      <c r="AW884" s="22" t="str">
        <f>IF(AX884="","",RANK(AX884,$AX$3:$AX$100003,1)+COUNTIF($AX$3:AX884,AX884)-1)</f>
        <v/>
      </c>
      <c r="AX884" s="22" t="str">
        <f t="shared" si="415"/>
        <v/>
      </c>
      <c r="AY884" s="22" t="str">
        <f>IF(AL884="","",IF(COUNTIF($AL$3:AL884,AL884)=1,1+MAX($AY$3:AY883),INDEX($AY$3:AY883,MATCH(AL884,$AL$3:AL884,0),0)))</f>
        <v/>
      </c>
      <c r="AZ884" s="22" t="str">
        <f>IF(AM884="","",IF(COUNTIF($AM$3:AM884,AM884)=1,1+MAX($AZ$3:AZ883),INDEX($AZ$3:AZ883,MATCH(AM884,$AM$3:AM884,0),0)))</f>
        <v/>
      </c>
      <c r="BA884" s="79" t="str">
        <f t="shared" si="416"/>
        <v/>
      </c>
      <c r="BB884" s="79" t="str">
        <f t="shared" si="417"/>
        <v/>
      </c>
      <c r="BC884" s="22" t="str">
        <f>IF($AL884="","",IF(COUNTIF(AL884,"*"&amp;BC$1&amp;"*"),COUNTIF(AL$3:AL884,"*"&amp;BC$1&amp;"*"),""))</f>
        <v/>
      </c>
      <c r="BD884" s="22" t="str">
        <f>IF($AL884="","",IF(COUNTIF(AM884,"*"&amp;BD$1&amp;"*"),COUNTIF(AM$3:AM884,"*"&amp;BD$1&amp;"*"),""))</f>
        <v/>
      </c>
      <c r="BE884" s="22" t="str">
        <f>IF($AL884="","",IF(COUNTIF(AN884,"*"&amp;BE$1&amp;"*"),COUNTIF(AN$3:AN884,"*"&amp;BE$1&amp;"*"),""))</f>
        <v/>
      </c>
      <c r="BF884" s="22" t="str">
        <f>IF($AL884="","",IF(COUNTIF(AO884,"*"&amp;BF$1&amp;"*"),COUNTIF(AO$3:AO884,"*"&amp;BF$1&amp;"*"),""))</f>
        <v/>
      </c>
      <c r="BG884" s="83" t="str">
        <f t="shared" si="418"/>
        <v/>
      </c>
      <c r="BH884" s="22" t="str">
        <f t="shared" si="419"/>
        <v/>
      </c>
      <c r="BI884" s="22" t="str">
        <f t="shared" si="420"/>
        <v/>
      </c>
      <c r="BK884" s="22" t="str">
        <f>IF($BK$1&gt;=1+MAX($BK$3:BK883),1+MAX($BK$3:BK883),"")</f>
        <v/>
      </c>
      <c r="BL884" s="22" t="str">
        <f t="shared" si="441"/>
        <v/>
      </c>
      <c r="BM884" s="22" t="str">
        <f t="shared" si="441"/>
        <v/>
      </c>
      <c r="BN884" s="22" t="str">
        <f t="shared" si="441"/>
        <v/>
      </c>
      <c r="BO884" s="22" t="str">
        <f t="shared" si="441"/>
        <v/>
      </c>
      <c r="BP884" s="22" t="str">
        <f t="shared" si="441"/>
        <v/>
      </c>
      <c r="BQ884" s="22" t="str">
        <f t="shared" si="441"/>
        <v/>
      </c>
      <c r="BR884" s="22" t="str">
        <f t="shared" si="441"/>
        <v/>
      </c>
      <c r="BS884" s="22" t="str">
        <f t="shared" si="441"/>
        <v/>
      </c>
      <c r="BT884" s="22" t="str">
        <f t="shared" si="441"/>
        <v/>
      </c>
      <c r="BU884" s="22" t="str">
        <f t="shared" si="441"/>
        <v/>
      </c>
      <c r="BV884" s="22" t="str">
        <f t="shared" si="441"/>
        <v/>
      </c>
    </row>
    <row r="885" spans="2:74" ht="30" customHeight="1" x14ac:dyDescent="0.2">
      <c r="B885" s="75"/>
      <c r="C885" s="75"/>
      <c r="D885" s="77"/>
      <c r="E885" s="49"/>
      <c r="F885" s="49"/>
      <c r="G885" s="50"/>
      <c r="H885" s="51"/>
      <c r="I885" s="50"/>
      <c r="J885" s="53"/>
      <c r="K885" s="55" t="str">
        <f t="shared" si="421"/>
        <v/>
      </c>
      <c r="L885" s="50" t="str">
        <f t="shared" si="422"/>
        <v/>
      </c>
      <c r="M885" s="50" t="str">
        <f t="shared" si="423"/>
        <v/>
      </c>
      <c r="N885" s="72" t="str">
        <f t="shared" si="424"/>
        <v/>
      </c>
      <c r="O885" s="72" t="str">
        <f t="shared" si="425"/>
        <v/>
      </c>
      <c r="P885" s="51" t="str">
        <f t="shared" si="426"/>
        <v/>
      </c>
      <c r="Q885" s="21"/>
      <c r="R885" s="68" t="str">
        <f t="shared" si="427"/>
        <v/>
      </c>
      <c r="S885" s="51" t="str">
        <f t="shared" si="428"/>
        <v/>
      </c>
      <c r="T885" s="24"/>
      <c r="U885" s="7" t="str">
        <f t="shared" si="413"/>
        <v/>
      </c>
      <c r="V885" s="8" t="str">
        <f t="shared" si="429"/>
        <v/>
      </c>
      <c r="W885" s="21"/>
      <c r="X885" s="14" t="str">
        <f t="shared" si="414"/>
        <v/>
      </c>
      <c r="Y885" s="14" t="str">
        <f t="shared" si="430"/>
        <v/>
      </c>
      <c r="Z885" s="8" t="str">
        <f t="shared" si="431"/>
        <v/>
      </c>
      <c r="AA885" s="24"/>
      <c r="AB885" s="4" t="str">
        <f>IF(B885="","",COUNT(B$3:B885))</f>
        <v/>
      </c>
      <c r="AC885" s="4" t="str">
        <f>IF(C885="","",COUNT(C$3:C885))</f>
        <v/>
      </c>
      <c r="AD885" s="4" t="str">
        <f>IF(D885="","",COUNT(D$3:D885))</f>
        <v/>
      </c>
      <c r="AE885" s="22" t="str">
        <f>IF(E885="","",COUNTA($E$3:E885))</f>
        <v/>
      </c>
      <c r="AF885" s="60" t="str">
        <f>IF(B885="",IF(OR($C885&lt;&gt;"",$D885&lt;&gt;"",$E885&lt;&gt;"",$F885&lt;&gt;""),INDEX(AF$3:AF884,MATCH(MAX(AB$3:AB884),AB$3:AB884,0),0),""),B885)</f>
        <v/>
      </c>
      <c r="AG885" s="60" t="str">
        <f>IF(C885="",IF(OR($B885&lt;&gt;"",$D885&lt;&gt;"",$E885&lt;&gt;"",$F885&lt;&gt;""),INDEX(AG$3:AG884,MATCH(MAX(AC$3:AC884),AC$3:AC884,0),0),""),C885)</f>
        <v/>
      </c>
      <c r="AH885" s="60" t="str">
        <f>IF(D885="",IF(OR($B885&lt;&gt;"",$C885&lt;&gt;"",$E885&lt;&gt;"",$F885&lt;&gt;""),INDEX(AH$3:AH884,MATCH(MAX(AD$3:AD884),AD$3:AD884,0),0),""),D885)</f>
        <v/>
      </c>
      <c r="AI885" s="19" t="str">
        <f t="shared" si="432"/>
        <v/>
      </c>
      <c r="AJ885" s="22" t="str">
        <f>IF(AK885="","",$AK885&amp;"@"&amp;AL885&amp;IF(AL885="","","@"&amp;COUNTIF($AI$3:AI885,AL885)))</f>
        <v/>
      </c>
      <c r="AK885" s="45" t="str">
        <f t="shared" si="433"/>
        <v/>
      </c>
      <c r="AL885" s="5" t="str">
        <f>IF(AI885="",IF(AND(F885&lt;&gt;"",E885=""),INDEX($AI$3:AI884,MATCH(MAX($AE$3:AE884),$AE$3:AE884,0),0),""),AI885)</f>
        <v/>
      </c>
      <c r="AM885" s="22" t="str">
        <f>IF(入力!F885="","",IFERROR(INDEX(設定!$B$3:$B$100003,IFERROR(MATCH("*"&amp;$F885&amp;"*",設定!B$3:B$100003,0),MATCH("*"&amp;$F885&amp;"*",設定!C$3:C$100003,0)),0),入力!F885))&amp;""</f>
        <v/>
      </c>
      <c r="AN885" s="22" t="str">
        <f>IF(AM885="","",IFERROR(IF(入力!I885="",INDEX(設定!$D$3:$D$100003,MATCH("*"&amp;$AM885&amp;"*",設定!B$3:B$100003,0),0),I885),I885))&amp;""</f>
        <v/>
      </c>
      <c r="AO885" s="22" t="str">
        <f t="shared" si="434"/>
        <v/>
      </c>
      <c r="AP885" s="22" t="str">
        <f t="shared" si="435"/>
        <v/>
      </c>
      <c r="AQ885" s="22" t="str">
        <f>IF(AM885="","",IFERROR(IF(入力!H885="",INDEX(設定!$E$3:$X$100003,MATCH("*"&amp;$AM885&amp;"*",設定!B$3:B$100003,0),MATCH($AK885,設定!$E$1:$X$1,1)),H885),H885))</f>
        <v/>
      </c>
      <c r="AR885" s="23" t="str">
        <f t="shared" si="436"/>
        <v/>
      </c>
      <c r="AS885" s="23" t="str">
        <f>IF(AND(AR885&lt;&gt;"",COUNTIF($AJ$3:AJ885,AJ885)=1),SUMIF($AJ$3:$AR$100003,AJ885,$AR$3:$AR$100003),"")</f>
        <v/>
      </c>
      <c r="AT885" s="23" t="str">
        <f>IF(AND(COUNTIF($AK$3:AK885,AK885)=COUNTIF($AK$3:AK100885,AK885),AK885&lt;&gt;""),SUMIF($AK$3:AK885,AK885,$AR$3:AR885),"")</f>
        <v/>
      </c>
      <c r="AU885" s="125"/>
      <c r="AV885" s="22" t="str">
        <f>IF(COUNT(BA885:BF885)=6,MAX($AV$3:AV884)+1,"")</f>
        <v/>
      </c>
      <c r="AW885" s="22" t="str">
        <f>IF(AX885="","",RANK(AX885,$AX$3:$AX$100003,1)+COUNTIF($AX$3:AX885,AX885)-1)</f>
        <v/>
      </c>
      <c r="AX885" s="22" t="str">
        <f t="shared" si="415"/>
        <v/>
      </c>
      <c r="AY885" s="22" t="str">
        <f>IF(AL885="","",IF(COUNTIF($AL$3:AL885,AL885)=1,1+MAX($AY$3:AY884),INDEX($AY$3:AY884,MATCH(AL885,$AL$3:AL885,0),0)))</f>
        <v/>
      </c>
      <c r="AZ885" s="22" t="str">
        <f>IF(AM885="","",IF(COUNTIF($AM$3:AM885,AM885)=1,1+MAX($AZ$3:AZ884),INDEX($AZ$3:AZ884,MATCH(AM885,$AM$3:AM885,0),0)))</f>
        <v/>
      </c>
      <c r="BA885" s="79" t="str">
        <f t="shared" si="416"/>
        <v/>
      </c>
      <c r="BB885" s="79" t="str">
        <f t="shared" si="417"/>
        <v/>
      </c>
      <c r="BC885" s="22" t="str">
        <f>IF($AL885="","",IF(COUNTIF(AL885,"*"&amp;BC$1&amp;"*"),COUNTIF(AL$3:AL885,"*"&amp;BC$1&amp;"*"),""))</f>
        <v/>
      </c>
      <c r="BD885" s="22" t="str">
        <f>IF($AL885="","",IF(COUNTIF(AM885,"*"&amp;BD$1&amp;"*"),COUNTIF(AM$3:AM885,"*"&amp;BD$1&amp;"*"),""))</f>
        <v/>
      </c>
      <c r="BE885" s="22" t="str">
        <f>IF($AL885="","",IF(COUNTIF(AN885,"*"&amp;BE$1&amp;"*"),COUNTIF(AN$3:AN885,"*"&amp;BE$1&amp;"*"),""))</f>
        <v/>
      </c>
      <c r="BF885" s="22" t="str">
        <f>IF($AL885="","",IF(COUNTIF(AO885,"*"&amp;BF$1&amp;"*"),COUNTIF(AO$3:AO885,"*"&amp;BF$1&amp;"*"),""))</f>
        <v/>
      </c>
      <c r="BG885" s="83" t="str">
        <f t="shared" si="418"/>
        <v/>
      </c>
      <c r="BH885" s="22" t="str">
        <f t="shared" si="419"/>
        <v/>
      </c>
      <c r="BI885" s="22" t="str">
        <f t="shared" si="420"/>
        <v/>
      </c>
      <c r="BK885" s="22" t="str">
        <f>IF($BK$1&gt;=1+MAX($BK$3:BK884),1+MAX($BK$3:BK884),"")</f>
        <v/>
      </c>
      <c r="BL885" s="22" t="str">
        <f t="shared" si="441"/>
        <v/>
      </c>
      <c r="BM885" s="22" t="str">
        <f t="shared" si="441"/>
        <v/>
      </c>
      <c r="BN885" s="22" t="str">
        <f t="shared" si="441"/>
        <v/>
      </c>
      <c r="BO885" s="22" t="str">
        <f t="shared" si="441"/>
        <v/>
      </c>
      <c r="BP885" s="22" t="str">
        <f t="shared" si="441"/>
        <v/>
      </c>
      <c r="BQ885" s="22" t="str">
        <f t="shared" si="441"/>
        <v/>
      </c>
      <c r="BR885" s="22" t="str">
        <f t="shared" si="441"/>
        <v/>
      </c>
      <c r="BS885" s="22" t="str">
        <f t="shared" si="441"/>
        <v/>
      </c>
      <c r="BT885" s="22" t="str">
        <f t="shared" si="441"/>
        <v/>
      </c>
      <c r="BU885" s="22" t="str">
        <f t="shared" si="441"/>
        <v/>
      </c>
      <c r="BV885" s="22" t="str">
        <f t="shared" si="441"/>
        <v/>
      </c>
    </row>
    <row r="886" spans="2:74" ht="30" customHeight="1" x14ac:dyDescent="0.2">
      <c r="B886" s="75"/>
      <c r="C886" s="75"/>
      <c r="D886" s="77"/>
      <c r="E886" s="49"/>
      <c r="F886" s="49"/>
      <c r="G886" s="50"/>
      <c r="H886" s="51"/>
      <c r="I886" s="50"/>
      <c r="J886" s="53"/>
      <c r="K886" s="55" t="str">
        <f t="shared" si="421"/>
        <v/>
      </c>
      <c r="L886" s="50" t="str">
        <f t="shared" si="422"/>
        <v/>
      </c>
      <c r="M886" s="50" t="str">
        <f t="shared" si="423"/>
        <v/>
      </c>
      <c r="N886" s="72" t="str">
        <f t="shared" si="424"/>
        <v/>
      </c>
      <c r="O886" s="72" t="str">
        <f t="shared" si="425"/>
        <v/>
      </c>
      <c r="P886" s="51" t="str">
        <f t="shared" si="426"/>
        <v/>
      </c>
      <c r="Q886" s="21"/>
      <c r="R886" s="68" t="str">
        <f t="shared" si="427"/>
        <v/>
      </c>
      <c r="S886" s="51" t="str">
        <f t="shared" si="428"/>
        <v/>
      </c>
      <c r="T886" s="24"/>
      <c r="U886" s="7" t="str">
        <f t="shared" si="413"/>
        <v/>
      </c>
      <c r="V886" s="8" t="str">
        <f t="shared" si="429"/>
        <v/>
      </c>
      <c r="W886" s="21"/>
      <c r="X886" s="14" t="str">
        <f t="shared" si="414"/>
        <v/>
      </c>
      <c r="Y886" s="14" t="str">
        <f t="shared" si="430"/>
        <v/>
      </c>
      <c r="Z886" s="8" t="str">
        <f t="shared" si="431"/>
        <v/>
      </c>
      <c r="AA886" s="24"/>
      <c r="AB886" s="4" t="str">
        <f>IF(B886="","",COUNT(B$3:B886))</f>
        <v/>
      </c>
      <c r="AC886" s="4" t="str">
        <f>IF(C886="","",COUNT(C$3:C886))</f>
        <v/>
      </c>
      <c r="AD886" s="4" t="str">
        <f>IF(D886="","",COUNT(D$3:D886))</f>
        <v/>
      </c>
      <c r="AE886" s="22" t="str">
        <f>IF(E886="","",COUNTA($E$3:E886))</f>
        <v/>
      </c>
      <c r="AF886" s="60" t="str">
        <f>IF(B886="",IF(OR($C886&lt;&gt;"",$D886&lt;&gt;"",$E886&lt;&gt;"",$F886&lt;&gt;""),INDEX(AF$3:AF885,MATCH(MAX(AB$3:AB885),AB$3:AB885,0),0),""),B886)</f>
        <v/>
      </c>
      <c r="AG886" s="60" t="str">
        <f>IF(C886="",IF(OR($B886&lt;&gt;"",$D886&lt;&gt;"",$E886&lt;&gt;"",$F886&lt;&gt;""),INDEX(AG$3:AG885,MATCH(MAX(AC$3:AC885),AC$3:AC885,0),0),""),C886)</f>
        <v/>
      </c>
      <c r="AH886" s="60" t="str">
        <f>IF(D886="",IF(OR($B886&lt;&gt;"",$C886&lt;&gt;"",$E886&lt;&gt;"",$F886&lt;&gt;""),INDEX(AH$3:AH885,MATCH(MAX(AD$3:AD885),AD$3:AD885,0),0),""),D886)</f>
        <v/>
      </c>
      <c r="AI886" s="19" t="str">
        <f t="shared" si="432"/>
        <v/>
      </c>
      <c r="AJ886" s="22" t="str">
        <f>IF(AK886="","",$AK886&amp;"@"&amp;AL886&amp;IF(AL886="","","@"&amp;COUNTIF($AI$3:AI886,AL886)))</f>
        <v/>
      </c>
      <c r="AK886" s="45" t="str">
        <f t="shared" si="433"/>
        <v/>
      </c>
      <c r="AL886" s="5" t="str">
        <f>IF(AI886="",IF(AND(F886&lt;&gt;"",E886=""),INDEX($AI$3:AI885,MATCH(MAX($AE$3:AE885),$AE$3:AE885,0),0),""),AI886)</f>
        <v/>
      </c>
      <c r="AM886" s="22" t="str">
        <f>IF(入力!F886="","",IFERROR(INDEX(設定!$B$3:$B$100003,IFERROR(MATCH("*"&amp;$F886&amp;"*",設定!B$3:B$100003,0),MATCH("*"&amp;$F886&amp;"*",設定!C$3:C$100003,0)),0),入力!F886))&amp;""</f>
        <v/>
      </c>
      <c r="AN886" s="22" t="str">
        <f>IF(AM886="","",IFERROR(IF(入力!I886="",INDEX(設定!$D$3:$D$100003,MATCH("*"&amp;$AM886&amp;"*",設定!B$3:B$100003,0),0),I886),I886))&amp;""</f>
        <v/>
      </c>
      <c r="AO886" s="22" t="str">
        <f t="shared" si="434"/>
        <v/>
      </c>
      <c r="AP886" s="22" t="str">
        <f t="shared" si="435"/>
        <v/>
      </c>
      <c r="AQ886" s="22" t="str">
        <f>IF(AM886="","",IFERROR(IF(入力!H886="",INDEX(設定!$E$3:$X$100003,MATCH("*"&amp;$AM886&amp;"*",設定!B$3:B$100003,0),MATCH($AK886,設定!$E$1:$X$1,1)),H886),H886))</f>
        <v/>
      </c>
      <c r="AR886" s="23" t="str">
        <f t="shared" si="436"/>
        <v/>
      </c>
      <c r="AS886" s="23" t="str">
        <f>IF(AND(AR886&lt;&gt;"",COUNTIF($AJ$3:AJ886,AJ886)=1),SUMIF($AJ$3:$AR$100003,AJ886,$AR$3:$AR$100003),"")</f>
        <v/>
      </c>
      <c r="AT886" s="23" t="str">
        <f>IF(AND(COUNTIF($AK$3:AK886,AK886)=COUNTIF($AK$3:AK100886,AK886),AK886&lt;&gt;""),SUMIF($AK$3:AK886,AK886,$AR$3:AR886),"")</f>
        <v/>
      </c>
      <c r="AU886" s="125"/>
      <c r="AV886" s="22" t="str">
        <f>IF(COUNT(BA886:BF886)=6,MAX($AV$3:AV885)+1,"")</f>
        <v/>
      </c>
      <c r="AW886" s="22" t="str">
        <f>IF(AX886="","",RANK(AX886,$AX$3:$AX$100003,1)+COUNTIF($AX$3:AX886,AX886)-1)</f>
        <v/>
      </c>
      <c r="AX886" s="22" t="str">
        <f t="shared" si="415"/>
        <v/>
      </c>
      <c r="AY886" s="22" t="str">
        <f>IF(AL886="","",IF(COUNTIF($AL$3:AL886,AL886)=1,1+MAX($AY$3:AY885),INDEX($AY$3:AY885,MATCH(AL886,$AL$3:AL886,0),0)))</f>
        <v/>
      </c>
      <c r="AZ886" s="22" t="str">
        <f>IF(AM886="","",IF(COUNTIF($AM$3:AM886,AM886)=1,1+MAX($AZ$3:AZ885),INDEX($AZ$3:AZ885,MATCH(AM886,$AM$3:AM886,0),0)))</f>
        <v/>
      </c>
      <c r="BA886" s="79" t="str">
        <f t="shared" si="416"/>
        <v/>
      </c>
      <c r="BB886" s="79" t="str">
        <f t="shared" si="417"/>
        <v/>
      </c>
      <c r="BC886" s="22" t="str">
        <f>IF($AL886="","",IF(COUNTIF(AL886,"*"&amp;BC$1&amp;"*"),COUNTIF(AL$3:AL886,"*"&amp;BC$1&amp;"*"),""))</f>
        <v/>
      </c>
      <c r="BD886" s="22" t="str">
        <f>IF($AL886="","",IF(COUNTIF(AM886,"*"&amp;BD$1&amp;"*"),COUNTIF(AM$3:AM886,"*"&amp;BD$1&amp;"*"),""))</f>
        <v/>
      </c>
      <c r="BE886" s="22" t="str">
        <f>IF($AL886="","",IF(COUNTIF(AN886,"*"&amp;BE$1&amp;"*"),COUNTIF(AN$3:AN886,"*"&amp;BE$1&amp;"*"),""))</f>
        <v/>
      </c>
      <c r="BF886" s="22" t="str">
        <f>IF($AL886="","",IF(COUNTIF(AO886,"*"&amp;BF$1&amp;"*"),COUNTIF(AO$3:AO886,"*"&amp;BF$1&amp;"*"),""))</f>
        <v/>
      </c>
      <c r="BG886" s="83" t="str">
        <f t="shared" si="418"/>
        <v/>
      </c>
      <c r="BH886" s="22" t="str">
        <f t="shared" si="419"/>
        <v/>
      </c>
      <c r="BI886" s="22" t="str">
        <f t="shared" si="420"/>
        <v/>
      </c>
      <c r="BK886" s="22" t="str">
        <f>IF($BK$1&gt;=1+MAX($BK$3:BK885),1+MAX($BK$3:BK885),"")</f>
        <v/>
      </c>
      <c r="BL886" s="22" t="str">
        <f t="shared" si="441"/>
        <v/>
      </c>
      <c r="BM886" s="22" t="str">
        <f t="shared" si="441"/>
        <v/>
      </c>
      <c r="BN886" s="22" t="str">
        <f t="shared" si="441"/>
        <v/>
      </c>
      <c r="BO886" s="22" t="str">
        <f t="shared" si="441"/>
        <v/>
      </c>
      <c r="BP886" s="22" t="str">
        <f t="shared" si="441"/>
        <v/>
      </c>
      <c r="BQ886" s="22" t="str">
        <f t="shared" si="441"/>
        <v/>
      </c>
      <c r="BR886" s="22" t="str">
        <f t="shared" si="441"/>
        <v/>
      </c>
      <c r="BS886" s="22" t="str">
        <f t="shared" si="441"/>
        <v/>
      </c>
      <c r="BT886" s="22" t="str">
        <f t="shared" si="441"/>
        <v/>
      </c>
      <c r="BU886" s="22" t="str">
        <f t="shared" si="441"/>
        <v/>
      </c>
      <c r="BV886" s="22" t="str">
        <f t="shared" si="441"/>
        <v/>
      </c>
    </row>
    <row r="887" spans="2:74" ht="30" customHeight="1" x14ac:dyDescent="0.2">
      <c r="B887" s="75"/>
      <c r="C887" s="75"/>
      <c r="D887" s="77"/>
      <c r="E887" s="49"/>
      <c r="F887" s="49"/>
      <c r="G887" s="50"/>
      <c r="H887" s="51"/>
      <c r="I887" s="50"/>
      <c r="J887" s="53"/>
      <c r="K887" s="55" t="str">
        <f t="shared" si="421"/>
        <v/>
      </c>
      <c r="L887" s="50" t="str">
        <f t="shared" si="422"/>
        <v/>
      </c>
      <c r="M887" s="50" t="str">
        <f t="shared" si="423"/>
        <v/>
      </c>
      <c r="N887" s="72" t="str">
        <f t="shared" si="424"/>
        <v/>
      </c>
      <c r="O887" s="72" t="str">
        <f t="shared" si="425"/>
        <v/>
      </c>
      <c r="P887" s="51" t="str">
        <f t="shared" si="426"/>
        <v/>
      </c>
      <c r="Q887" s="21"/>
      <c r="R887" s="68" t="str">
        <f t="shared" si="427"/>
        <v/>
      </c>
      <c r="S887" s="51" t="str">
        <f t="shared" si="428"/>
        <v/>
      </c>
      <c r="T887" s="24"/>
      <c r="U887" s="7" t="str">
        <f t="shared" si="413"/>
        <v/>
      </c>
      <c r="V887" s="8" t="str">
        <f t="shared" si="429"/>
        <v/>
      </c>
      <c r="W887" s="21"/>
      <c r="X887" s="14" t="str">
        <f t="shared" si="414"/>
        <v/>
      </c>
      <c r="Y887" s="14" t="str">
        <f t="shared" si="430"/>
        <v/>
      </c>
      <c r="Z887" s="8" t="str">
        <f t="shared" si="431"/>
        <v/>
      </c>
      <c r="AA887" s="24"/>
      <c r="AB887" s="4" t="str">
        <f>IF(B887="","",COUNT(B$3:B887))</f>
        <v/>
      </c>
      <c r="AC887" s="4" t="str">
        <f>IF(C887="","",COUNT(C$3:C887))</f>
        <v/>
      </c>
      <c r="AD887" s="4" t="str">
        <f>IF(D887="","",COUNT(D$3:D887))</f>
        <v/>
      </c>
      <c r="AE887" s="22" t="str">
        <f>IF(E887="","",COUNTA($E$3:E887))</f>
        <v/>
      </c>
      <c r="AF887" s="60" t="str">
        <f>IF(B887="",IF(OR($C887&lt;&gt;"",$D887&lt;&gt;"",$E887&lt;&gt;"",$F887&lt;&gt;""),INDEX(AF$3:AF886,MATCH(MAX(AB$3:AB886),AB$3:AB886,0),0),""),B887)</f>
        <v/>
      </c>
      <c r="AG887" s="60" t="str">
        <f>IF(C887="",IF(OR($B887&lt;&gt;"",$D887&lt;&gt;"",$E887&lt;&gt;"",$F887&lt;&gt;""),INDEX(AG$3:AG886,MATCH(MAX(AC$3:AC886),AC$3:AC886,0),0),""),C887)</f>
        <v/>
      </c>
      <c r="AH887" s="60" t="str">
        <f>IF(D887="",IF(OR($B887&lt;&gt;"",$C887&lt;&gt;"",$E887&lt;&gt;"",$F887&lt;&gt;""),INDEX(AH$3:AH886,MATCH(MAX(AD$3:AD886),AD$3:AD886,0),0),""),D887)</f>
        <v/>
      </c>
      <c r="AI887" s="19" t="str">
        <f t="shared" si="432"/>
        <v/>
      </c>
      <c r="AJ887" s="22" t="str">
        <f>IF(AK887="","",$AK887&amp;"@"&amp;AL887&amp;IF(AL887="","","@"&amp;COUNTIF($AI$3:AI887,AL887)))</f>
        <v/>
      </c>
      <c r="AK887" s="45" t="str">
        <f t="shared" si="433"/>
        <v/>
      </c>
      <c r="AL887" s="5" t="str">
        <f>IF(AI887="",IF(AND(F887&lt;&gt;"",E887=""),INDEX($AI$3:AI886,MATCH(MAX($AE$3:AE886),$AE$3:AE886,0),0),""),AI887)</f>
        <v/>
      </c>
      <c r="AM887" s="22" t="str">
        <f>IF(入力!F887="","",IFERROR(INDEX(設定!$B$3:$B$100003,IFERROR(MATCH("*"&amp;$F887&amp;"*",設定!B$3:B$100003,0),MATCH("*"&amp;$F887&amp;"*",設定!C$3:C$100003,0)),0),入力!F887))&amp;""</f>
        <v/>
      </c>
      <c r="AN887" s="22" t="str">
        <f>IF(AM887="","",IFERROR(IF(入力!I887="",INDEX(設定!$D$3:$D$100003,MATCH("*"&amp;$AM887&amp;"*",設定!B$3:B$100003,0),0),I887),I887))&amp;""</f>
        <v/>
      </c>
      <c r="AO887" s="22" t="str">
        <f t="shared" si="434"/>
        <v/>
      </c>
      <c r="AP887" s="22" t="str">
        <f t="shared" si="435"/>
        <v/>
      </c>
      <c r="AQ887" s="22" t="str">
        <f>IF(AM887="","",IFERROR(IF(入力!H887="",INDEX(設定!$E$3:$X$100003,MATCH("*"&amp;$AM887&amp;"*",設定!B$3:B$100003,0),MATCH($AK887,設定!$E$1:$X$1,1)),H887),H887))</f>
        <v/>
      </c>
      <c r="AR887" s="23" t="str">
        <f t="shared" si="436"/>
        <v/>
      </c>
      <c r="AS887" s="23" t="str">
        <f>IF(AND(AR887&lt;&gt;"",COUNTIF($AJ$3:AJ887,AJ887)=1),SUMIF($AJ$3:$AR$100003,AJ887,$AR$3:$AR$100003),"")</f>
        <v/>
      </c>
      <c r="AT887" s="23" t="str">
        <f>IF(AND(COUNTIF($AK$3:AK887,AK887)=COUNTIF($AK$3:AK100887,AK887),AK887&lt;&gt;""),SUMIF($AK$3:AK887,AK887,$AR$3:AR887),"")</f>
        <v/>
      </c>
      <c r="AU887" s="125"/>
      <c r="AV887" s="22" t="str">
        <f>IF(COUNT(BA887:BF887)=6,MAX($AV$3:AV886)+1,"")</f>
        <v/>
      </c>
      <c r="AW887" s="22" t="str">
        <f>IF(AX887="","",RANK(AX887,$AX$3:$AX$100003,1)+COUNTIF($AX$3:AX887,AX887)-1)</f>
        <v/>
      </c>
      <c r="AX887" s="22" t="str">
        <f t="shared" si="415"/>
        <v/>
      </c>
      <c r="AY887" s="22" t="str">
        <f>IF(AL887="","",IF(COUNTIF($AL$3:AL887,AL887)=1,1+MAX($AY$3:AY886),INDEX($AY$3:AY886,MATCH(AL887,$AL$3:AL887,0),0)))</f>
        <v/>
      </c>
      <c r="AZ887" s="22" t="str">
        <f>IF(AM887="","",IF(COUNTIF($AM$3:AM887,AM887)=1,1+MAX($AZ$3:AZ886),INDEX($AZ$3:AZ886,MATCH(AM887,$AM$3:AM887,0),0)))</f>
        <v/>
      </c>
      <c r="BA887" s="79" t="str">
        <f t="shared" si="416"/>
        <v/>
      </c>
      <c r="BB887" s="79" t="str">
        <f t="shared" si="417"/>
        <v/>
      </c>
      <c r="BC887" s="22" t="str">
        <f>IF($AL887="","",IF(COUNTIF(AL887,"*"&amp;BC$1&amp;"*"),COUNTIF(AL$3:AL887,"*"&amp;BC$1&amp;"*"),""))</f>
        <v/>
      </c>
      <c r="BD887" s="22" t="str">
        <f>IF($AL887="","",IF(COUNTIF(AM887,"*"&amp;BD$1&amp;"*"),COUNTIF(AM$3:AM887,"*"&amp;BD$1&amp;"*"),""))</f>
        <v/>
      </c>
      <c r="BE887" s="22" t="str">
        <f>IF($AL887="","",IF(COUNTIF(AN887,"*"&amp;BE$1&amp;"*"),COUNTIF(AN$3:AN887,"*"&amp;BE$1&amp;"*"),""))</f>
        <v/>
      </c>
      <c r="BF887" s="22" t="str">
        <f>IF($AL887="","",IF(COUNTIF(AO887,"*"&amp;BF$1&amp;"*"),COUNTIF(AO$3:AO887,"*"&amp;BF$1&amp;"*"),""))</f>
        <v/>
      </c>
      <c r="BG887" s="83" t="str">
        <f t="shared" si="418"/>
        <v/>
      </c>
      <c r="BH887" s="22" t="str">
        <f t="shared" si="419"/>
        <v/>
      </c>
      <c r="BI887" s="22" t="str">
        <f t="shared" si="420"/>
        <v/>
      </c>
      <c r="BK887" s="22" t="str">
        <f>IF($BK$1&gt;=1+MAX($BK$3:BK886),1+MAX($BK$3:BK886),"")</f>
        <v/>
      </c>
      <c r="BL887" s="22" t="str">
        <f t="shared" si="441"/>
        <v/>
      </c>
      <c r="BM887" s="22" t="str">
        <f t="shared" si="441"/>
        <v/>
      </c>
      <c r="BN887" s="22" t="str">
        <f t="shared" si="441"/>
        <v/>
      </c>
      <c r="BO887" s="22" t="str">
        <f t="shared" si="441"/>
        <v/>
      </c>
      <c r="BP887" s="22" t="str">
        <f t="shared" si="441"/>
        <v/>
      </c>
      <c r="BQ887" s="22" t="str">
        <f t="shared" si="441"/>
        <v/>
      </c>
      <c r="BR887" s="22" t="str">
        <f t="shared" si="441"/>
        <v/>
      </c>
      <c r="BS887" s="22" t="str">
        <f t="shared" si="441"/>
        <v/>
      </c>
      <c r="BT887" s="22" t="str">
        <f t="shared" si="441"/>
        <v/>
      </c>
      <c r="BU887" s="22" t="str">
        <f t="shared" si="441"/>
        <v/>
      </c>
      <c r="BV887" s="22" t="str">
        <f t="shared" si="441"/>
        <v/>
      </c>
    </row>
    <row r="888" spans="2:74" ht="30" customHeight="1" x14ac:dyDescent="0.2">
      <c r="B888" s="75"/>
      <c r="C888" s="75"/>
      <c r="D888" s="77"/>
      <c r="E888" s="49"/>
      <c r="F888" s="49"/>
      <c r="G888" s="50"/>
      <c r="H888" s="51"/>
      <c r="I888" s="50"/>
      <c r="J888" s="53"/>
      <c r="K888" s="55" t="str">
        <f t="shared" si="421"/>
        <v/>
      </c>
      <c r="L888" s="50" t="str">
        <f t="shared" si="422"/>
        <v/>
      </c>
      <c r="M888" s="50" t="str">
        <f t="shared" si="423"/>
        <v/>
      </c>
      <c r="N888" s="72" t="str">
        <f t="shared" si="424"/>
        <v/>
      </c>
      <c r="O888" s="72" t="str">
        <f t="shared" si="425"/>
        <v/>
      </c>
      <c r="P888" s="51" t="str">
        <f t="shared" si="426"/>
        <v/>
      </c>
      <c r="Q888" s="21"/>
      <c r="R888" s="68" t="str">
        <f t="shared" si="427"/>
        <v/>
      </c>
      <c r="S888" s="51" t="str">
        <f t="shared" si="428"/>
        <v/>
      </c>
      <c r="T888" s="24"/>
      <c r="U888" s="7" t="str">
        <f t="shared" si="413"/>
        <v/>
      </c>
      <c r="V888" s="8" t="str">
        <f t="shared" si="429"/>
        <v/>
      </c>
      <c r="W888" s="21"/>
      <c r="X888" s="14" t="str">
        <f t="shared" si="414"/>
        <v/>
      </c>
      <c r="Y888" s="14" t="str">
        <f t="shared" si="430"/>
        <v/>
      </c>
      <c r="Z888" s="8" t="str">
        <f t="shared" si="431"/>
        <v/>
      </c>
      <c r="AA888" s="24"/>
      <c r="AB888" s="4" t="str">
        <f>IF(B888="","",COUNT(B$3:B888))</f>
        <v/>
      </c>
      <c r="AC888" s="4" t="str">
        <f>IF(C888="","",COUNT(C$3:C888))</f>
        <v/>
      </c>
      <c r="AD888" s="4" t="str">
        <f>IF(D888="","",COUNT(D$3:D888))</f>
        <v/>
      </c>
      <c r="AE888" s="22" t="str">
        <f>IF(E888="","",COUNTA($E$3:E888))</f>
        <v/>
      </c>
      <c r="AF888" s="60" t="str">
        <f>IF(B888="",IF(OR($C888&lt;&gt;"",$D888&lt;&gt;"",$E888&lt;&gt;"",$F888&lt;&gt;""),INDEX(AF$3:AF887,MATCH(MAX(AB$3:AB887),AB$3:AB887,0),0),""),B888)</f>
        <v/>
      </c>
      <c r="AG888" s="60" t="str">
        <f>IF(C888="",IF(OR($B888&lt;&gt;"",$D888&lt;&gt;"",$E888&lt;&gt;"",$F888&lt;&gt;""),INDEX(AG$3:AG887,MATCH(MAX(AC$3:AC887),AC$3:AC887,0),0),""),C888)</f>
        <v/>
      </c>
      <c r="AH888" s="60" t="str">
        <f>IF(D888="",IF(OR($B888&lt;&gt;"",$C888&lt;&gt;"",$E888&lt;&gt;"",$F888&lt;&gt;""),INDEX(AH$3:AH887,MATCH(MAX(AD$3:AD887),AD$3:AD887,0),0),""),D888)</f>
        <v/>
      </c>
      <c r="AI888" s="19" t="str">
        <f t="shared" si="432"/>
        <v/>
      </c>
      <c r="AJ888" s="22" t="str">
        <f>IF(AK888="","",$AK888&amp;"@"&amp;AL888&amp;IF(AL888="","","@"&amp;COUNTIF($AI$3:AI888,AL888)))</f>
        <v/>
      </c>
      <c r="AK888" s="45" t="str">
        <f t="shared" si="433"/>
        <v/>
      </c>
      <c r="AL888" s="5" t="str">
        <f>IF(AI888="",IF(AND(F888&lt;&gt;"",E888=""),INDEX($AI$3:AI887,MATCH(MAX($AE$3:AE887),$AE$3:AE887,0),0),""),AI888)</f>
        <v/>
      </c>
      <c r="AM888" s="22" t="str">
        <f>IF(入力!F888="","",IFERROR(INDEX(設定!$B$3:$B$100003,IFERROR(MATCH("*"&amp;$F888&amp;"*",設定!B$3:B$100003,0),MATCH("*"&amp;$F888&amp;"*",設定!C$3:C$100003,0)),0),入力!F888))&amp;""</f>
        <v/>
      </c>
      <c r="AN888" s="22" t="str">
        <f>IF(AM888="","",IFERROR(IF(入力!I888="",INDEX(設定!$D$3:$D$100003,MATCH("*"&amp;$AM888&amp;"*",設定!B$3:B$100003,0),0),I888),I888))&amp;""</f>
        <v/>
      </c>
      <c r="AO888" s="22" t="str">
        <f t="shared" si="434"/>
        <v/>
      </c>
      <c r="AP888" s="22" t="str">
        <f t="shared" si="435"/>
        <v/>
      </c>
      <c r="AQ888" s="22" t="str">
        <f>IF(AM888="","",IFERROR(IF(入力!H888="",INDEX(設定!$E$3:$X$100003,MATCH("*"&amp;$AM888&amp;"*",設定!B$3:B$100003,0),MATCH($AK888,設定!$E$1:$X$1,1)),H888),H888))</f>
        <v/>
      </c>
      <c r="AR888" s="23" t="str">
        <f t="shared" si="436"/>
        <v/>
      </c>
      <c r="AS888" s="23" t="str">
        <f>IF(AND(AR888&lt;&gt;"",COUNTIF($AJ$3:AJ888,AJ888)=1),SUMIF($AJ$3:$AR$100003,AJ888,$AR$3:$AR$100003),"")</f>
        <v/>
      </c>
      <c r="AT888" s="23" t="str">
        <f>IF(AND(COUNTIF($AK$3:AK888,AK888)=COUNTIF($AK$3:AK100888,AK888),AK888&lt;&gt;""),SUMIF($AK$3:AK888,AK888,$AR$3:AR888),"")</f>
        <v/>
      </c>
      <c r="AU888" s="125"/>
      <c r="AV888" s="22" t="str">
        <f>IF(COUNT(BA888:BF888)=6,MAX($AV$3:AV887)+1,"")</f>
        <v/>
      </c>
      <c r="AW888" s="22" t="str">
        <f>IF(AX888="","",RANK(AX888,$AX$3:$AX$100003,1)+COUNTIF($AX$3:AX888,AX888)-1)</f>
        <v/>
      </c>
      <c r="AX888" s="22" t="str">
        <f t="shared" si="415"/>
        <v/>
      </c>
      <c r="AY888" s="22" t="str">
        <f>IF(AL888="","",IF(COUNTIF($AL$3:AL888,AL888)=1,1+MAX($AY$3:AY887),INDEX($AY$3:AY887,MATCH(AL888,$AL$3:AL888,0),0)))</f>
        <v/>
      </c>
      <c r="AZ888" s="22" t="str">
        <f>IF(AM888="","",IF(COUNTIF($AM$3:AM888,AM888)=1,1+MAX($AZ$3:AZ887),INDEX($AZ$3:AZ887,MATCH(AM888,$AM$3:AM888,0),0)))</f>
        <v/>
      </c>
      <c r="BA888" s="79" t="str">
        <f t="shared" si="416"/>
        <v/>
      </c>
      <c r="BB888" s="79" t="str">
        <f t="shared" si="417"/>
        <v/>
      </c>
      <c r="BC888" s="22" t="str">
        <f>IF($AL888="","",IF(COUNTIF(AL888,"*"&amp;BC$1&amp;"*"),COUNTIF(AL$3:AL888,"*"&amp;BC$1&amp;"*"),""))</f>
        <v/>
      </c>
      <c r="BD888" s="22" t="str">
        <f>IF($AL888="","",IF(COUNTIF(AM888,"*"&amp;BD$1&amp;"*"),COUNTIF(AM$3:AM888,"*"&amp;BD$1&amp;"*"),""))</f>
        <v/>
      </c>
      <c r="BE888" s="22" t="str">
        <f>IF($AL888="","",IF(COUNTIF(AN888,"*"&amp;BE$1&amp;"*"),COUNTIF(AN$3:AN888,"*"&amp;BE$1&amp;"*"),""))</f>
        <v/>
      </c>
      <c r="BF888" s="22" t="str">
        <f>IF($AL888="","",IF(COUNTIF(AO888,"*"&amp;BF$1&amp;"*"),COUNTIF(AO$3:AO888,"*"&amp;BF$1&amp;"*"),""))</f>
        <v/>
      </c>
      <c r="BG888" s="83" t="str">
        <f t="shared" si="418"/>
        <v/>
      </c>
      <c r="BH888" s="22" t="str">
        <f t="shared" si="419"/>
        <v/>
      </c>
      <c r="BI888" s="22" t="str">
        <f t="shared" si="420"/>
        <v/>
      </c>
      <c r="BK888" s="22" t="str">
        <f>IF($BK$1&gt;=1+MAX($BK$3:BK887),1+MAX($BK$3:BK887),"")</f>
        <v/>
      </c>
      <c r="BL888" s="22" t="str">
        <f t="shared" si="441"/>
        <v/>
      </c>
      <c r="BM888" s="22" t="str">
        <f t="shared" si="441"/>
        <v/>
      </c>
      <c r="BN888" s="22" t="str">
        <f t="shared" si="441"/>
        <v/>
      </c>
      <c r="BO888" s="22" t="str">
        <f t="shared" si="441"/>
        <v/>
      </c>
      <c r="BP888" s="22" t="str">
        <f t="shared" si="441"/>
        <v/>
      </c>
      <c r="BQ888" s="22" t="str">
        <f t="shared" si="441"/>
        <v/>
      </c>
      <c r="BR888" s="22" t="str">
        <f t="shared" si="441"/>
        <v/>
      </c>
      <c r="BS888" s="22" t="str">
        <f t="shared" si="441"/>
        <v/>
      </c>
      <c r="BT888" s="22" t="str">
        <f t="shared" si="441"/>
        <v/>
      </c>
      <c r="BU888" s="22" t="str">
        <f t="shared" si="441"/>
        <v/>
      </c>
      <c r="BV888" s="22" t="str">
        <f t="shared" si="441"/>
        <v/>
      </c>
    </row>
    <row r="889" spans="2:74" ht="30" customHeight="1" x14ac:dyDescent="0.2">
      <c r="B889" s="75"/>
      <c r="C889" s="75"/>
      <c r="D889" s="77"/>
      <c r="E889" s="49"/>
      <c r="F889" s="49"/>
      <c r="G889" s="50"/>
      <c r="H889" s="51"/>
      <c r="I889" s="50"/>
      <c r="J889" s="53"/>
      <c r="K889" s="55" t="str">
        <f t="shared" si="421"/>
        <v/>
      </c>
      <c r="L889" s="50" t="str">
        <f t="shared" si="422"/>
        <v/>
      </c>
      <c r="M889" s="50" t="str">
        <f t="shared" si="423"/>
        <v/>
      </c>
      <c r="N889" s="72" t="str">
        <f t="shared" si="424"/>
        <v/>
      </c>
      <c r="O889" s="72" t="str">
        <f t="shared" si="425"/>
        <v/>
      </c>
      <c r="P889" s="51" t="str">
        <f t="shared" si="426"/>
        <v/>
      </c>
      <c r="Q889" s="21"/>
      <c r="R889" s="68" t="str">
        <f t="shared" si="427"/>
        <v/>
      </c>
      <c r="S889" s="51" t="str">
        <f t="shared" si="428"/>
        <v/>
      </c>
      <c r="T889" s="24"/>
      <c r="U889" s="7" t="str">
        <f t="shared" si="413"/>
        <v/>
      </c>
      <c r="V889" s="8" t="str">
        <f t="shared" si="429"/>
        <v/>
      </c>
      <c r="W889" s="21"/>
      <c r="X889" s="14" t="str">
        <f t="shared" si="414"/>
        <v/>
      </c>
      <c r="Y889" s="14" t="str">
        <f t="shared" si="430"/>
        <v/>
      </c>
      <c r="Z889" s="8" t="str">
        <f t="shared" si="431"/>
        <v/>
      </c>
      <c r="AA889" s="24"/>
      <c r="AB889" s="4" t="str">
        <f>IF(B889="","",COUNT(B$3:B889))</f>
        <v/>
      </c>
      <c r="AC889" s="4" t="str">
        <f>IF(C889="","",COUNT(C$3:C889))</f>
        <v/>
      </c>
      <c r="AD889" s="4" t="str">
        <f>IF(D889="","",COUNT(D$3:D889))</f>
        <v/>
      </c>
      <c r="AE889" s="22" t="str">
        <f>IF(E889="","",COUNTA($E$3:E889))</f>
        <v/>
      </c>
      <c r="AF889" s="60" t="str">
        <f>IF(B889="",IF(OR($C889&lt;&gt;"",$D889&lt;&gt;"",$E889&lt;&gt;"",$F889&lt;&gt;""),INDEX(AF$3:AF888,MATCH(MAX(AB$3:AB888),AB$3:AB888,0),0),""),B889)</f>
        <v/>
      </c>
      <c r="AG889" s="60" t="str">
        <f>IF(C889="",IF(OR($B889&lt;&gt;"",$D889&lt;&gt;"",$E889&lt;&gt;"",$F889&lt;&gt;""),INDEX(AG$3:AG888,MATCH(MAX(AC$3:AC888),AC$3:AC888,0),0),""),C889)</f>
        <v/>
      </c>
      <c r="AH889" s="60" t="str">
        <f>IF(D889="",IF(OR($B889&lt;&gt;"",$C889&lt;&gt;"",$E889&lt;&gt;"",$F889&lt;&gt;""),INDEX(AH$3:AH888,MATCH(MAX(AD$3:AD888),AD$3:AD888,0),0),""),D889)</f>
        <v/>
      </c>
      <c r="AI889" s="19" t="str">
        <f t="shared" si="432"/>
        <v/>
      </c>
      <c r="AJ889" s="22" t="str">
        <f>IF(AK889="","",$AK889&amp;"@"&amp;AL889&amp;IF(AL889="","","@"&amp;COUNTIF($AI$3:AI889,AL889)))</f>
        <v/>
      </c>
      <c r="AK889" s="45" t="str">
        <f t="shared" si="433"/>
        <v/>
      </c>
      <c r="AL889" s="5" t="str">
        <f>IF(AI889="",IF(AND(F889&lt;&gt;"",E889=""),INDEX($AI$3:AI888,MATCH(MAX($AE$3:AE888),$AE$3:AE888,0),0),""),AI889)</f>
        <v/>
      </c>
      <c r="AM889" s="22" t="str">
        <f>IF(入力!F889="","",IFERROR(INDEX(設定!$B$3:$B$100003,IFERROR(MATCH("*"&amp;$F889&amp;"*",設定!B$3:B$100003,0),MATCH("*"&amp;$F889&amp;"*",設定!C$3:C$100003,0)),0),入力!F889))&amp;""</f>
        <v/>
      </c>
      <c r="AN889" s="22" t="str">
        <f>IF(AM889="","",IFERROR(IF(入力!I889="",INDEX(設定!$D$3:$D$100003,MATCH("*"&amp;$AM889&amp;"*",設定!B$3:B$100003,0),0),I889),I889))&amp;""</f>
        <v/>
      </c>
      <c r="AO889" s="22" t="str">
        <f t="shared" si="434"/>
        <v/>
      </c>
      <c r="AP889" s="22" t="str">
        <f t="shared" si="435"/>
        <v/>
      </c>
      <c r="AQ889" s="22" t="str">
        <f>IF(AM889="","",IFERROR(IF(入力!H889="",INDEX(設定!$E$3:$X$100003,MATCH("*"&amp;$AM889&amp;"*",設定!B$3:B$100003,0),MATCH($AK889,設定!$E$1:$X$1,1)),H889),H889))</f>
        <v/>
      </c>
      <c r="AR889" s="23" t="str">
        <f t="shared" si="436"/>
        <v/>
      </c>
      <c r="AS889" s="23" t="str">
        <f>IF(AND(AR889&lt;&gt;"",COUNTIF($AJ$3:AJ889,AJ889)=1),SUMIF($AJ$3:$AR$100003,AJ889,$AR$3:$AR$100003),"")</f>
        <v/>
      </c>
      <c r="AT889" s="23" t="str">
        <f>IF(AND(COUNTIF($AK$3:AK889,AK889)=COUNTIF($AK$3:AK100889,AK889),AK889&lt;&gt;""),SUMIF($AK$3:AK889,AK889,$AR$3:AR889),"")</f>
        <v/>
      </c>
      <c r="AU889" s="125"/>
      <c r="AV889" s="22" t="str">
        <f>IF(COUNT(BA889:BF889)=6,MAX($AV$3:AV888)+1,"")</f>
        <v/>
      </c>
      <c r="AW889" s="22" t="str">
        <f>IF(AX889="","",RANK(AX889,$AX$3:$AX$100003,1)+COUNTIF($AX$3:AX889,AX889)-1)</f>
        <v/>
      </c>
      <c r="AX889" s="22" t="str">
        <f t="shared" si="415"/>
        <v/>
      </c>
      <c r="AY889" s="22" t="str">
        <f>IF(AL889="","",IF(COUNTIF($AL$3:AL889,AL889)=1,1+MAX($AY$3:AY888),INDEX($AY$3:AY888,MATCH(AL889,$AL$3:AL889,0),0)))</f>
        <v/>
      </c>
      <c r="AZ889" s="22" t="str">
        <f>IF(AM889="","",IF(COUNTIF($AM$3:AM889,AM889)=1,1+MAX($AZ$3:AZ888),INDEX($AZ$3:AZ888,MATCH(AM889,$AM$3:AM889,0),0)))</f>
        <v/>
      </c>
      <c r="BA889" s="79" t="str">
        <f t="shared" si="416"/>
        <v/>
      </c>
      <c r="BB889" s="79" t="str">
        <f t="shared" si="417"/>
        <v/>
      </c>
      <c r="BC889" s="22" t="str">
        <f>IF($AL889="","",IF(COUNTIF(AL889,"*"&amp;BC$1&amp;"*"),COUNTIF(AL$3:AL889,"*"&amp;BC$1&amp;"*"),""))</f>
        <v/>
      </c>
      <c r="BD889" s="22" t="str">
        <f>IF($AL889="","",IF(COUNTIF(AM889,"*"&amp;BD$1&amp;"*"),COUNTIF(AM$3:AM889,"*"&amp;BD$1&amp;"*"),""))</f>
        <v/>
      </c>
      <c r="BE889" s="22" t="str">
        <f>IF($AL889="","",IF(COUNTIF(AN889,"*"&amp;BE$1&amp;"*"),COUNTIF(AN$3:AN889,"*"&amp;BE$1&amp;"*"),""))</f>
        <v/>
      </c>
      <c r="BF889" s="22" t="str">
        <f>IF($AL889="","",IF(COUNTIF(AO889,"*"&amp;BF$1&amp;"*"),COUNTIF(AO$3:AO889,"*"&amp;BF$1&amp;"*"),""))</f>
        <v/>
      </c>
      <c r="BG889" s="83" t="str">
        <f t="shared" si="418"/>
        <v/>
      </c>
      <c r="BH889" s="22" t="str">
        <f t="shared" si="419"/>
        <v/>
      </c>
      <c r="BI889" s="22" t="str">
        <f t="shared" si="420"/>
        <v/>
      </c>
      <c r="BK889" s="22" t="str">
        <f>IF($BK$1&gt;=1+MAX($BK$3:BK888),1+MAX($BK$3:BK888),"")</f>
        <v/>
      </c>
      <c r="BL889" s="22" t="str">
        <f t="shared" si="441"/>
        <v/>
      </c>
      <c r="BM889" s="22" t="str">
        <f t="shared" si="441"/>
        <v/>
      </c>
      <c r="BN889" s="22" t="str">
        <f t="shared" si="441"/>
        <v/>
      </c>
      <c r="BO889" s="22" t="str">
        <f t="shared" si="441"/>
        <v/>
      </c>
      <c r="BP889" s="22" t="str">
        <f t="shared" si="441"/>
        <v/>
      </c>
      <c r="BQ889" s="22" t="str">
        <f t="shared" si="441"/>
        <v/>
      </c>
      <c r="BR889" s="22" t="str">
        <f t="shared" si="441"/>
        <v/>
      </c>
      <c r="BS889" s="22" t="str">
        <f t="shared" si="441"/>
        <v/>
      </c>
      <c r="BT889" s="22" t="str">
        <f t="shared" si="441"/>
        <v/>
      </c>
      <c r="BU889" s="22" t="str">
        <f t="shared" si="441"/>
        <v/>
      </c>
      <c r="BV889" s="22" t="str">
        <f t="shared" si="441"/>
        <v/>
      </c>
    </row>
    <row r="890" spans="2:74" ht="30" customHeight="1" x14ac:dyDescent="0.2">
      <c r="B890" s="75"/>
      <c r="C890" s="75"/>
      <c r="D890" s="77"/>
      <c r="E890" s="49"/>
      <c r="F890" s="49"/>
      <c r="G890" s="50"/>
      <c r="H890" s="51"/>
      <c r="I890" s="50"/>
      <c r="J890" s="53"/>
      <c r="K890" s="55" t="str">
        <f t="shared" si="421"/>
        <v/>
      </c>
      <c r="L890" s="50" t="str">
        <f t="shared" si="422"/>
        <v/>
      </c>
      <c r="M890" s="50" t="str">
        <f t="shared" si="423"/>
        <v/>
      </c>
      <c r="N890" s="72" t="str">
        <f t="shared" si="424"/>
        <v/>
      </c>
      <c r="O890" s="72" t="str">
        <f t="shared" si="425"/>
        <v/>
      </c>
      <c r="P890" s="51" t="str">
        <f t="shared" si="426"/>
        <v/>
      </c>
      <c r="Q890" s="21"/>
      <c r="R890" s="68" t="str">
        <f t="shared" si="427"/>
        <v/>
      </c>
      <c r="S890" s="51" t="str">
        <f t="shared" si="428"/>
        <v/>
      </c>
      <c r="T890" s="24"/>
      <c r="U890" s="7" t="str">
        <f t="shared" si="413"/>
        <v/>
      </c>
      <c r="V890" s="8" t="str">
        <f t="shared" si="429"/>
        <v/>
      </c>
      <c r="W890" s="21"/>
      <c r="X890" s="14" t="str">
        <f t="shared" si="414"/>
        <v/>
      </c>
      <c r="Y890" s="14" t="str">
        <f t="shared" si="430"/>
        <v/>
      </c>
      <c r="Z890" s="8" t="str">
        <f t="shared" si="431"/>
        <v/>
      </c>
      <c r="AA890" s="24"/>
      <c r="AB890" s="4" t="str">
        <f>IF(B890="","",COUNT(B$3:B890))</f>
        <v/>
      </c>
      <c r="AC890" s="4" t="str">
        <f>IF(C890="","",COUNT(C$3:C890))</f>
        <v/>
      </c>
      <c r="AD890" s="4" t="str">
        <f>IF(D890="","",COUNT(D$3:D890))</f>
        <v/>
      </c>
      <c r="AE890" s="22" t="str">
        <f>IF(E890="","",COUNTA($E$3:E890))</f>
        <v/>
      </c>
      <c r="AF890" s="60" t="str">
        <f>IF(B890="",IF(OR($C890&lt;&gt;"",$D890&lt;&gt;"",$E890&lt;&gt;"",$F890&lt;&gt;""),INDEX(AF$3:AF889,MATCH(MAX(AB$3:AB889),AB$3:AB889,0),0),""),B890)</f>
        <v/>
      </c>
      <c r="AG890" s="60" t="str">
        <f>IF(C890="",IF(OR($B890&lt;&gt;"",$D890&lt;&gt;"",$E890&lt;&gt;"",$F890&lt;&gt;""),INDEX(AG$3:AG889,MATCH(MAX(AC$3:AC889),AC$3:AC889,0),0),""),C890)</f>
        <v/>
      </c>
      <c r="AH890" s="60" t="str">
        <f>IF(D890="",IF(OR($B890&lt;&gt;"",$C890&lt;&gt;"",$E890&lt;&gt;"",$F890&lt;&gt;""),INDEX(AH$3:AH889,MATCH(MAX(AD$3:AD889),AD$3:AD889,0),0),""),D890)</f>
        <v/>
      </c>
      <c r="AI890" s="19" t="str">
        <f t="shared" si="432"/>
        <v/>
      </c>
      <c r="AJ890" s="22" t="str">
        <f>IF(AK890="","",$AK890&amp;"@"&amp;AL890&amp;IF(AL890="","","@"&amp;COUNTIF($AI$3:AI890,AL890)))</f>
        <v/>
      </c>
      <c r="AK890" s="45" t="str">
        <f t="shared" si="433"/>
        <v/>
      </c>
      <c r="AL890" s="5" t="str">
        <f>IF(AI890="",IF(AND(F890&lt;&gt;"",E890=""),INDEX($AI$3:AI889,MATCH(MAX($AE$3:AE889),$AE$3:AE889,0),0),""),AI890)</f>
        <v/>
      </c>
      <c r="AM890" s="22" t="str">
        <f>IF(入力!F890="","",IFERROR(INDEX(設定!$B$3:$B$100003,IFERROR(MATCH("*"&amp;$F890&amp;"*",設定!B$3:B$100003,0),MATCH("*"&amp;$F890&amp;"*",設定!C$3:C$100003,0)),0),入力!F890))&amp;""</f>
        <v/>
      </c>
      <c r="AN890" s="22" t="str">
        <f>IF(AM890="","",IFERROR(IF(入力!I890="",INDEX(設定!$D$3:$D$100003,MATCH("*"&amp;$AM890&amp;"*",設定!B$3:B$100003,0),0),I890),I890))&amp;""</f>
        <v/>
      </c>
      <c r="AO890" s="22" t="str">
        <f t="shared" si="434"/>
        <v/>
      </c>
      <c r="AP890" s="22" t="str">
        <f t="shared" si="435"/>
        <v/>
      </c>
      <c r="AQ890" s="22" t="str">
        <f>IF(AM890="","",IFERROR(IF(入力!H890="",INDEX(設定!$E$3:$X$100003,MATCH("*"&amp;$AM890&amp;"*",設定!B$3:B$100003,0),MATCH($AK890,設定!$E$1:$X$1,1)),H890),H890))</f>
        <v/>
      </c>
      <c r="AR890" s="23" t="str">
        <f t="shared" si="436"/>
        <v/>
      </c>
      <c r="AS890" s="23" t="str">
        <f>IF(AND(AR890&lt;&gt;"",COUNTIF($AJ$3:AJ890,AJ890)=1),SUMIF($AJ$3:$AR$100003,AJ890,$AR$3:$AR$100003),"")</f>
        <v/>
      </c>
      <c r="AT890" s="23" t="str">
        <f>IF(AND(COUNTIF($AK$3:AK890,AK890)=COUNTIF($AK$3:AK100890,AK890),AK890&lt;&gt;""),SUMIF($AK$3:AK890,AK890,$AR$3:AR890),"")</f>
        <v/>
      </c>
      <c r="AU890" s="125"/>
      <c r="AV890" s="22" t="str">
        <f>IF(COUNT(BA890:BF890)=6,MAX($AV$3:AV889)+1,"")</f>
        <v/>
      </c>
      <c r="AW890" s="22" t="str">
        <f>IF(AX890="","",RANK(AX890,$AX$3:$AX$100003,1)+COUNTIF($AX$3:AX890,AX890)-1)</f>
        <v/>
      </c>
      <c r="AX890" s="22" t="str">
        <f t="shared" si="415"/>
        <v/>
      </c>
      <c r="AY890" s="22" t="str">
        <f>IF(AL890="","",IF(COUNTIF($AL$3:AL890,AL890)=1,1+MAX($AY$3:AY889),INDEX($AY$3:AY889,MATCH(AL890,$AL$3:AL890,0),0)))</f>
        <v/>
      </c>
      <c r="AZ890" s="22" t="str">
        <f>IF(AM890="","",IF(COUNTIF($AM$3:AM890,AM890)=1,1+MAX($AZ$3:AZ889),INDEX($AZ$3:AZ889,MATCH(AM890,$AM$3:AM890,0),0)))</f>
        <v/>
      </c>
      <c r="BA890" s="79" t="str">
        <f t="shared" si="416"/>
        <v/>
      </c>
      <c r="BB890" s="79" t="str">
        <f t="shared" si="417"/>
        <v/>
      </c>
      <c r="BC890" s="22" t="str">
        <f>IF($AL890="","",IF(COUNTIF(AL890,"*"&amp;BC$1&amp;"*"),COUNTIF(AL$3:AL890,"*"&amp;BC$1&amp;"*"),""))</f>
        <v/>
      </c>
      <c r="BD890" s="22" t="str">
        <f>IF($AL890="","",IF(COUNTIF(AM890,"*"&amp;BD$1&amp;"*"),COUNTIF(AM$3:AM890,"*"&amp;BD$1&amp;"*"),""))</f>
        <v/>
      </c>
      <c r="BE890" s="22" t="str">
        <f>IF($AL890="","",IF(COUNTIF(AN890,"*"&amp;BE$1&amp;"*"),COUNTIF(AN$3:AN890,"*"&amp;BE$1&amp;"*"),""))</f>
        <v/>
      </c>
      <c r="BF890" s="22" t="str">
        <f>IF($AL890="","",IF(COUNTIF(AO890,"*"&amp;BF$1&amp;"*"),COUNTIF(AO$3:AO890,"*"&amp;BF$1&amp;"*"),""))</f>
        <v/>
      </c>
      <c r="BG890" s="83" t="str">
        <f t="shared" si="418"/>
        <v/>
      </c>
      <c r="BH890" s="22" t="str">
        <f t="shared" si="419"/>
        <v/>
      </c>
      <c r="BI890" s="22" t="str">
        <f t="shared" si="420"/>
        <v/>
      </c>
      <c r="BK890" s="22" t="str">
        <f>IF($BK$1&gt;=1+MAX($BK$3:BK889),1+MAX($BK$3:BK889),"")</f>
        <v/>
      </c>
      <c r="BL890" s="22" t="str">
        <f t="shared" si="441"/>
        <v/>
      </c>
      <c r="BM890" s="22" t="str">
        <f t="shared" si="441"/>
        <v/>
      </c>
      <c r="BN890" s="22" t="str">
        <f t="shared" si="441"/>
        <v/>
      </c>
      <c r="BO890" s="22" t="str">
        <f t="shared" si="441"/>
        <v/>
      </c>
      <c r="BP890" s="22" t="str">
        <f t="shared" si="441"/>
        <v/>
      </c>
      <c r="BQ890" s="22" t="str">
        <f t="shared" si="441"/>
        <v/>
      </c>
      <c r="BR890" s="22" t="str">
        <f t="shared" si="441"/>
        <v/>
      </c>
      <c r="BS890" s="22" t="str">
        <f t="shared" si="441"/>
        <v/>
      </c>
      <c r="BT890" s="22" t="str">
        <f t="shared" si="441"/>
        <v/>
      </c>
      <c r="BU890" s="22" t="str">
        <f t="shared" si="441"/>
        <v/>
      </c>
      <c r="BV890" s="22" t="str">
        <f t="shared" si="441"/>
        <v/>
      </c>
    </row>
    <row r="891" spans="2:74" ht="30" customHeight="1" x14ac:dyDescent="0.2">
      <c r="B891" s="75"/>
      <c r="C891" s="75"/>
      <c r="D891" s="77"/>
      <c r="E891" s="49"/>
      <c r="F891" s="49"/>
      <c r="G891" s="50"/>
      <c r="H891" s="51"/>
      <c r="I891" s="50"/>
      <c r="J891" s="53"/>
      <c r="K891" s="55" t="str">
        <f t="shared" si="421"/>
        <v/>
      </c>
      <c r="L891" s="50" t="str">
        <f t="shared" si="422"/>
        <v/>
      </c>
      <c r="M891" s="50" t="str">
        <f t="shared" si="423"/>
        <v/>
      </c>
      <c r="N891" s="72" t="str">
        <f t="shared" si="424"/>
        <v/>
      </c>
      <c r="O891" s="72" t="str">
        <f t="shared" si="425"/>
        <v/>
      </c>
      <c r="P891" s="51" t="str">
        <f t="shared" si="426"/>
        <v/>
      </c>
      <c r="Q891" s="21"/>
      <c r="R891" s="68" t="str">
        <f t="shared" si="427"/>
        <v/>
      </c>
      <c r="S891" s="51" t="str">
        <f t="shared" si="428"/>
        <v/>
      </c>
      <c r="T891" s="24"/>
      <c r="U891" s="7" t="str">
        <f t="shared" si="413"/>
        <v/>
      </c>
      <c r="V891" s="8" t="str">
        <f t="shared" si="429"/>
        <v/>
      </c>
      <c r="W891" s="21"/>
      <c r="X891" s="14" t="str">
        <f t="shared" si="414"/>
        <v/>
      </c>
      <c r="Y891" s="14" t="str">
        <f t="shared" si="430"/>
        <v/>
      </c>
      <c r="Z891" s="8" t="str">
        <f t="shared" si="431"/>
        <v/>
      </c>
      <c r="AA891" s="24"/>
      <c r="AB891" s="4" t="str">
        <f>IF(B891="","",COUNT(B$3:B891))</f>
        <v/>
      </c>
      <c r="AC891" s="4" t="str">
        <f>IF(C891="","",COUNT(C$3:C891))</f>
        <v/>
      </c>
      <c r="AD891" s="4" t="str">
        <f>IF(D891="","",COUNT(D$3:D891))</f>
        <v/>
      </c>
      <c r="AE891" s="22" t="str">
        <f>IF(E891="","",COUNTA($E$3:E891))</f>
        <v/>
      </c>
      <c r="AF891" s="60" t="str">
        <f>IF(B891="",IF(OR($C891&lt;&gt;"",$D891&lt;&gt;"",$E891&lt;&gt;"",$F891&lt;&gt;""),INDEX(AF$3:AF890,MATCH(MAX(AB$3:AB890),AB$3:AB890,0),0),""),B891)</f>
        <v/>
      </c>
      <c r="AG891" s="60" t="str">
        <f>IF(C891="",IF(OR($B891&lt;&gt;"",$D891&lt;&gt;"",$E891&lt;&gt;"",$F891&lt;&gt;""),INDEX(AG$3:AG890,MATCH(MAX(AC$3:AC890),AC$3:AC890,0),0),""),C891)</f>
        <v/>
      </c>
      <c r="AH891" s="60" t="str">
        <f>IF(D891="",IF(OR($B891&lt;&gt;"",$C891&lt;&gt;"",$E891&lt;&gt;"",$F891&lt;&gt;""),INDEX(AH$3:AH890,MATCH(MAX(AD$3:AD890),AD$3:AD890,0),0),""),D891)</f>
        <v/>
      </c>
      <c r="AI891" s="19" t="str">
        <f t="shared" si="432"/>
        <v/>
      </c>
      <c r="AJ891" s="22" t="str">
        <f>IF(AK891="","",$AK891&amp;"@"&amp;AL891&amp;IF(AL891="","","@"&amp;COUNTIF($AI$3:AI891,AL891)))</f>
        <v/>
      </c>
      <c r="AK891" s="45" t="str">
        <f t="shared" si="433"/>
        <v/>
      </c>
      <c r="AL891" s="5" t="str">
        <f>IF(AI891="",IF(AND(F891&lt;&gt;"",E891=""),INDEX($AI$3:AI890,MATCH(MAX($AE$3:AE890),$AE$3:AE890,0),0),""),AI891)</f>
        <v/>
      </c>
      <c r="AM891" s="22" t="str">
        <f>IF(入力!F891="","",IFERROR(INDEX(設定!$B$3:$B$100003,IFERROR(MATCH("*"&amp;$F891&amp;"*",設定!B$3:B$100003,0),MATCH("*"&amp;$F891&amp;"*",設定!C$3:C$100003,0)),0),入力!F891))&amp;""</f>
        <v/>
      </c>
      <c r="AN891" s="22" t="str">
        <f>IF(AM891="","",IFERROR(IF(入力!I891="",INDEX(設定!$D$3:$D$100003,MATCH("*"&amp;$AM891&amp;"*",設定!B$3:B$100003,0),0),I891),I891))&amp;""</f>
        <v/>
      </c>
      <c r="AO891" s="22" t="str">
        <f t="shared" si="434"/>
        <v/>
      </c>
      <c r="AP891" s="22" t="str">
        <f t="shared" si="435"/>
        <v/>
      </c>
      <c r="AQ891" s="22" t="str">
        <f>IF(AM891="","",IFERROR(IF(入力!H891="",INDEX(設定!$E$3:$X$100003,MATCH("*"&amp;$AM891&amp;"*",設定!B$3:B$100003,0),MATCH($AK891,設定!$E$1:$X$1,1)),H891),H891))</f>
        <v/>
      </c>
      <c r="AR891" s="23" t="str">
        <f t="shared" si="436"/>
        <v/>
      </c>
      <c r="AS891" s="23" t="str">
        <f>IF(AND(AR891&lt;&gt;"",COUNTIF($AJ$3:AJ891,AJ891)=1),SUMIF($AJ$3:$AR$100003,AJ891,$AR$3:$AR$100003),"")</f>
        <v/>
      </c>
      <c r="AT891" s="23" t="str">
        <f>IF(AND(COUNTIF($AK$3:AK891,AK891)=COUNTIF($AK$3:AK100891,AK891),AK891&lt;&gt;""),SUMIF($AK$3:AK891,AK891,$AR$3:AR891),"")</f>
        <v/>
      </c>
      <c r="AU891" s="125"/>
      <c r="AV891" s="22" t="str">
        <f>IF(COUNT(BA891:BF891)=6,MAX($AV$3:AV890)+1,"")</f>
        <v/>
      </c>
      <c r="AW891" s="22" t="str">
        <f>IF(AX891="","",RANK(AX891,$AX$3:$AX$100003,1)+COUNTIF($AX$3:AX891,AX891)-1)</f>
        <v/>
      </c>
      <c r="AX891" s="22" t="str">
        <f t="shared" si="415"/>
        <v/>
      </c>
      <c r="AY891" s="22" t="str">
        <f>IF(AL891="","",IF(COUNTIF($AL$3:AL891,AL891)=1,1+MAX($AY$3:AY890),INDEX($AY$3:AY890,MATCH(AL891,$AL$3:AL891,0),0)))</f>
        <v/>
      </c>
      <c r="AZ891" s="22" t="str">
        <f>IF(AM891="","",IF(COUNTIF($AM$3:AM891,AM891)=1,1+MAX($AZ$3:AZ890),INDEX($AZ$3:AZ890,MATCH(AM891,$AM$3:AM891,0),0)))</f>
        <v/>
      </c>
      <c r="BA891" s="79" t="str">
        <f t="shared" si="416"/>
        <v/>
      </c>
      <c r="BB891" s="79" t="str">
        <f t="shared" si="417"/>
        <v/>
      </c>
      <c r="BC891" s="22" t="str">
        <f>IF($AL891="","",IF(COUNTIF(AL891,"*"&amp;BC$1&amp;"*"),COUNTIF(AL$3:AL891,"*"&amp;BC$1&amp;"*"),""))</f>
        <v/>
      </c>
      <c r="BD891" s="22" t="str">
        <f>IF($AL891="","",IF(COUNTIF(AM891,"*"&amp;BD$1&amp;"*"),COUNTIF(AM$3:AM891,"*"&amp;BD$1&amp;"*"),""))</f>
        <v/>
      </c>
      <c r="BE891" s="22" t="str">
        <f>IF($AL891="","",IF(COUNTIF(AN891,"*"&amp;BE$1&amp;"*"),COUNTIF(AN$3:AN891,"*"&amp;BE$1&amp;"*"),""))</f>
        <v/>
      </c>
      <c r="BF891" s="22" t="str">
        <f>IF($AL891="","",IF(COUNTIF(AO891,"*"&amp;BF$1&amp;"*"),COUNTIF(AO$3:AO891,"*"&amp;BF$1&amp;"*"),""))</f>
        <v/>
      </c>
      <c r="BG891" s="83" t="str">
        <f t="shared" si="418"/>
        <v/>
      </c>
      <c r="BH891" s="22" t="str">
        <f t="shared" si="419"/>
        <v/>
      </c>
      <c r="BI891" s="22" t="str">
        <f t="shared" si="420"/>
        <v/>
      </c>
      <c r="BK891" s="22" t="str">
        <f>IF($BK$1&gt;=1+MAX($BK$3:BK890),1+MAX($BK$3:BK890),"")</f>
        <v/>
      </c>
      <c r="BL891" s="22" t="str">
        <f t="shared" si="441"/>
        <v/>
      </c>
      <c r="BM891" s="22" t="str">
        <f t="shared" si="441"/>
        <v/>
      </c>
      <c r="BN891" s="22" t="str">
        <f t="shared" si="441"/>
        <v/>
      </c>
      <c r="BO891" s="22" t="str">
        <f t="shared" si="441"/>
        <v/>
      </c>
      <c r="BP891" s="22" t="str">
        <f t="shared" si="441"/>
        <v/>
      </c>
      <c r="BQ891" s="22" t="str">
        <f t="shared" si="441"/>
        <v/>
      </c>
      <c r="BR891" s="22" t="str">
        <f t="shared" si="441"/>
        <v/>
      </c>
      <c r="BS891" s="22" t="str">
        <f t="shared" si="441"/>
        <v/>
      </c>
      <c r="BT891" s="22" t="str">
        <f t="shared" si="441"/>
        <v/>
      </c>
      <c r="BU891" s="22" t="str">
        <f t="shared" si="441"/>
        <v/>
      </c>
      <c r="BV891" s="22" t="str">
        <f t="shared" si="441"/>
        <v/>
      </c>
    </row>
    <row r="892" spans="2:74" ht="30" customHeight="1" x14ac:dyDescent="0.2">
      <c r="B892" s="75"/>
      <c r="C892" s="75"/>
      <c r="D892" s="77"/>
      <c r="E892" s="49"/>
      <c r="F892" s="49"/>
      <c r="G892" s="50"/>
      <c r="H892" s="51"/>
      <c r="I892" s="50"/>
      <c r="J892" s="53"/>
      <c r="K892" s="55" t="str">
        <f t="shared" si="421"/>
        <v/>
      </c>
      <c r="L892" s="50" t="str">
        <f t="shared" si="422"/>
        <v/>
      </c>
      <c r="M892" s="50" t="str">
        <f t="shared" si="423"/>
        <v/>
      </c>
      <c r="N892" s="72" t="str">
        <f t="shared" si="424"/>
        <v/>
      </c>
      <c r="O892" s="72" t="str">
        <f t="shared" si="425"/>
        <v/>
      </c>
      <c r="P892" s="51" t="str">
        <f t="shared" si="426"/>
        <v/>
      </c>
      <c r="Q892" s="21"/>
      <c r="R892" s="68" t="str">
        <f t="shared" si="427"/>
        <v/>
      </c>
      <c r="S892" s="51" t="str">
        <f t="shared" si="428"/>
        <v/>
      </c>
      <c r="T892" s="24"/>
      <c r="U892" s="7" t="str">
        <f t="shared" si="413"/>
        <v/>
      </c>
      <c r="V892" s="8" t="str">
        <f t="shared" si="429"/>
        <v/>
      </c>
      <c r="W892" s="21"/>
      <c r="X892" s="14" t="str">
        <f t="shared" si="414"/>
        <v/>
      </c>
      <c r="Y892" s="14" t="str">
        <f t="shared" si="430"/>
        <v/>
      </c>
      <c r="Z892" s="8" t="str">
        <f t="shared" si="431"/>
        <v/>
      </c>
      <c r="AA892" s="24"/>
      <c r="AB892" s="4" t="str">
        <f>IF(B892="","",COUNT(B$3:B892))</f>
        <v/>
      </c>
      <c r="AC892" s="4" t="str">
        <f>IF(C892="","",COUNT(C$3:C892))</f>
        <v/>
      </c>
      <c r="AD892" s="4" t="str">
        <f>IF(D892="","",COUNT(D$3:D892))</f>
        <v/>
      </c>
      <c r="AE892" s="22" t="str">
        <f>IF(E892="","",COUNTA($E$3:E892))</f>
        <v/>
      </c>
      <c r="AF892" s="60" t="str">
        <f>IF(B892="",IF(OR($C892&lt;&gt;"",$D892&lt;&gt;"",$E892&lt;&gt;"",$F892&lt;&gt;""),INDEX(AF$3:AF891,MATCH(MAX(AB$3:AB891),AB$3:AB891,0),0),""),B892)</f>
        <v/>
      </c>
      <c r="AG892" s="60" t="str">
        <f>IF(C892="",IF(OR($B892&lt;&gt;"",$D892&lt;&gt;"",$E892&lt;&gt;"",$F892&lt;&gt;""),INDEX(AG$3:AG891,MATCH(MAX(AC$3:AC891),AC$3:AC891,0),0),""),C892)</f>
        <v/>
      </c>
      <c r="AH892" s="60" t="str">
        <f>IF(D892="",IF(OR($B892&lt;&gt;"",$C892&lt;&gt;"",$E892&lt;&gt;"",$F892&lt;&gt;""),INDEX(AH$3:AH891,MATCH(MAX(AD$3:AD891),AD$3:AD891,0),0),""),D892)</f>
        <v/>
      </c>
      <c r="AI892" s="19" t="str">
        <f t="shared" si="432"/>
        <v/>
      </c>
      <c r="AJ892" s="22" t="str">
        <f>IF(AK892="","",$AK892&amp;"@"&amp;AL892&amp;IF(AL892="","","@"&amp;COUNTIF($AI$3:AI892,AL892)))</f>
        <v/>
      </c>
      <c r="AK892" s="45" t="str">
        <f t="shared" si="433"/>
        <v/>
      </c>
      <c r="AL892" s="5" t="str">
        <f>IF(AI892="",IF(AND(F892&lt;&gt;"",E892=""),INDEX($AI$3:AI891,MATCH(MAX($AE$3:AE891),$AE$3:AE891,0),0),""),AI892)</f>
        <v/>
      </c>
      <c r="AM892" s="22" t="str">
        <f>IF(入力!F892="","",IFERROR(INDEX(設定!$B$3:$B$100003,IFERROR(MATCH("*"&amp;$F892&amp;"*",設定!B$3:B$100003,0),MATCH("*"&amp;$F892&amp;"*",設定!C$3:C$100003,0)),0),入力!F892))&amp;""</f>
        <v/>
      </c>
      <c r="AN892" s="22" t="str">
        <f>IF(AM892="","",IFERROR(IF(入力!I892="",INDEX(設定!$D$3:$D$100003,MATCH("*"&amp;$AM892&amp;"*",設定!B$3:B$100003,0),0),I892),I892))&amp;""</f>
        <v/>
      </c>
      <c r="AO892" s="22" t="str">
        <f t="shared" si="434"/>
        <v/>
      </c>
      <c r="AP892" s="22" t="str">
        <f t="shared" si="435"/>
        <v/>
      </c>
      <c r="AQ892" s="22" t="str">
        <f>IF(AM892="","",IFERROR(IF(入力!H892="",INDEX(設定!$E$3:$X$100003,MATCH("*"&amp;$AM892&amp;"*",設定!B$3:B$100003,0),MATCH($AK892,設定!$E$1:$X$1,1)),H892),H892))</f>
        <v/>
      </c>
      <c r="AR892" s="23" t="str">
        <f t="shared" si="436"/>
        <v/>
      </c>
      <c r="AS892" s="23" t="str">
        <f>IF(AND(AR892&lt;&gt;"",COUNTIF($AJ$3:AJ892,AJ892)=1),SUMIF($AJ$3:$AR$100003,AJ892,$AR$3:$AR$100003),"")</f>
        <v/>
      </c>
      <c r="AT892" s="23" t="str">
        <f>IF(AND(COUNTIF($AK$3:AK892,AK892)=COUNTIF($AK$3:AK100892,AK892),AK892&lt;&gt;""),SUMIF($AK$3:AK892,AK892,$AR$3:AR892),"")</f>
        <v/>
      </c>
      <c r="AU892" s="125"/>
      <c r="AV892" s="22" t="str">
        <f>IF(COUNT(BA892:BF892)=6,MAX($AV$3:AV891)+1,"")</f>
        <v/>
      </c>
      <c r="AW892" s="22" t="str">
        <f>IF(AX892="","",RANK(AX892,$AX$3:$AX$100003,1)+COUNTIF($AX$3:AX892,AX892)-1)</f>
        <v/>
      </c>
      <c r="AX892" s="22" t="str">
        <f t="shared" si="415"/>
        <v/>
      </c>
      <c r="AY892" s="22" t="str">
        <f>IF(AL892="","",IF(COUNTIF($AL$3:AL892,AL892)=1,1+MAX($AY$3:AY891),INDEX($AY$3:AY891,MATCH(AL892,$AL$3:AL892,0),0)))</f>
        <v/>
      </c>
      <c r="AZ892" s="22" t="str">
        <f>IF(AM892="","",IF(COUNTIF($AM$3:AM892,AM892)=1,1+MAX($AZ$3:AZ891),INDEX($AZ$3:AZ891,MATCH(AM892,$AM$3:AM892,0),0)))</f>
        <v/>
      </c>
      <c r="BA892" s="79" t="str">
        <f t="shared" si="416"/>
        <v/>
      </c>
      <c r="BB892" s="79" t="str">
        <f t="shared" si="417"/>
        <v/>
      </c>
      <c r="BC892" s="22" t="str">
        <f>IF($AL892="","",IF(COUNTIF(AL892,"*"&amp;BC$1&amp;"*"),COUNTIF(AL$3:AL892,"*"&amp;BC$1&amp;"*"),""))</f>
        <v/>
      </c>
      <c r="BD892" s="22" t="str">
        <f>IF($AL892="","",IF(COUNTIF(AM892,"*"&amp;BD$1&amp;"*"),COUNTIF(AM$3:AM892,"*"&amp;BD$1&amp;"*"),""))</f>
        <v/>
      </c>
      <c r="BE892" s="22" t="str">
        <f>IF($AL892="","",IF(COUNTIF(AN892,"*"&amp;BE$1&amp;"*"),COUNTIF(AN$3:AN892,"*"&amp;BE$1&amp;"*"),""))</f>
        <v/>
      </c>
      <c r="BF892" s="22" t="str">
        <f>IF($AL892="","",IF(COUNTIF(AO892,"*"&amp;BF$1&amp;"*"),COUNTIF(AO$3:AO892,"*"&amp;BF$1&amp;"*"),""))</f>
        <v/>
      </c>
      <c r="BG892" s="83" t="str">
        <f t="shared" si="418"/>
        <v/>
      </c>
      <c r="BH892" s="22" t="str">
        <f t="shared" si="419"/>
        <v/>
      </c>
      <c r="BI892" s="22" t="str">
        <f t="shared" si="420"/>
        <v/>
      </c>
      <c r="BK892" s="22" t="str">
        <f>IF($BK$1&gt;=1+MAX($BK$3:BK891),1+MAX($BK$3:BK891),"")</f>
        <v/>
      </c>
      <c r="BL892" s="22" t="str">
        <f t="shared" si="441"/>
        <v/>
      </c>
      <c r="BM892" s="22" t="str">
        <f t="shared" si="441"/>
        <v/>
      </c>
      <c r="BN892" s="22" t="str">
        <f t="shared" si="441"/>
        <v/>
      </c>
      <c r="BO892" s="22" t="str">
        <f t="shared" si="441"/>
        <v/>
      </c>
      <c r="BP892" s="22" t="str">
        <f t="shared" si="441"/>
        <v/>
      </c>
      <c r="BQ892" s="22" t="str">
        <f t="shared" si="441"/>
        <v/>
      </c>
      <c r="BR892" s="22" t="str">
        <f t="shared" si="441"/>
        <v/>
      </c>
      <c r="BS892" s="22" t="str">
        <f t="shared" si="441"/>
        <v/>
      </c>
      <c r="BT892" s="22" t="str">
        <f t="shared" si="441"/>
        <v/>
      </c>
      <c r="BU892" s="22" t="str">
        <f t="shared" si="441"/>
        <v/>
      </c>
      <c r="BV892" s="22" t="str">
        <f t="shared" si="441"/>
        <v/>
      </c>
    </row>
    <row r="893" spans="2:74" ht="30" customHeight="1" x14ac:dyDescent="0.2">
      <c r="B893" s="75"/>
      <c r="C893" s="75"/>
      <c r="D893" s="77"/>
      <c r="E893" s="49"/>
      <c r="F893" s="49"/>
      <c r="G893" s="50"/>
      <c r="H893" s="51"/>
      <c r="I893" s="50"/>
      <c r="J893" s="53"/>
      <c r="K893" s="55" t="str">
        <f t="shared" si="421"/>
        <v/>
      </c>
      <c r="L893" s="50" t="str">
        <f t="shared" si="422"/>
        <v/>
      </c>
      <c r="M893" s="50" t="str">
        <f t="shared" si="423"/>
        <v/>
      </c>
      <c r="N893" s="72" t="str">
        <f t="shared" si="424"/>
        <v/>
      </c>
      <c r="O893" s="72" t="str">
        <f t="shared" si="425"/>
        <v/>
      </c>
      <c r="P893" s="51" t="str">
        <f t="shared" si="426"/>
        <v/>
      </c>
      <c r="Q893" s="21"/>
      <c r="R893" s="68" t="str">
        <f t="shared" si="427"/>
        <v/>
      </c>
      <c r="S893" s="51" t="str">
        <f t="shared" si="428"/>
        <v/>
      </c>
      <c r="T893" s="24"/>
      <c r="U893" s="7" t="str">
        <f t="shared" si="413"/>
        <v/>
      </c>
      <c r="V893" s="8" t="str">
        <f t="shared" si="429"/>
        <v/>
      </c>
      <c r="W893" s="21"/>
      <c r="X893" s="14" t="str">
        <f t="shared" si="414"/>
        <v/>
      </c>
      <c r="Y893" s="14" t="str">
        <f t="shared" si="430"/>
        <v/>
      </c>
      <c r="Z893" s="8" t="str">
        <f t="shared" si="431"/>
        <v/>
      </c>
      <c r="AA893" s="24"/>
      <c r="AB893" s="4" t="str">
        <f>IF(B893="","",COUNT(B$3:B893))</f>
        <v/>
      </c>
      <c r="AC893" s="4" t="str">
        <f>IF(C893="","",COUNT(C$3:C893))</f>
        <v/>
      </c>
      <c r="AD893" s="4" t="str">
        <f>IF(D893="","",COUNT(D$3:D893))</f>
        <v/>
      </c>
      <c r="AE893" s="22" t="str">
        <f>IF(E893="","",COUNTA($E$3:E893))</f>
        <v/>
      </c>
      <c r="AF893" s="60" t="str">
        <f>IF(B893="",IF(OR($C893&lt;&gt;"",$D893&lt;&gt;"",$E893&lt;&gt;"",$F893&lt;&gt;""),INDEX(AF$3:AF892,MATCH(MAX(AB$3:AB892),AB$3:AB892,0),0),""),B893)</f>
        <v/>
      </c>
      <c r="AG893" s="60" t="str">
        <f>IF(C893="",IF(OR($B893&lt;&gt;"",$D893&lt;&gt;"",$E893&lt;&gt;"",$F893&lt;&gt;""),INDEX(AG$3:AG892,MATCH(MAX(AC$3:AC892),AC$3:AC892,0),0),""),C893)</f>
        <v/>
      </c>
      <c r="AH893" s="60" t="str">
        <f>IF(D893="",IF(OR($B893&lt;&gt;"",$C893&lt;&gt;"",$E893&lt;&gt;"",$F893&lt;&gt;""),INDEX(AH$3:AH892,MATCH(MAX(AD$3:AD892),AD$3:AD892,0),0),""),D893)</f>
        <v/>
      </c>
      <c r="AI893" s="19" t="str">
        <f t="shared" si="432"/>
        <v/>
      </c>
      <c r="AJ893" s="22" t="str">
        <f>IF(AK893="","",$AK893&amp;"@"&amp;AL893&amp;IF(AL893="","","@"&amp;COUNTIF($AI$3:AI893,AL893)))</f>
        <v/>
      </c>
      <c r="AK893" s="45" t="str">
        <f t="shared" si="433"/>
        <v/>
      </c>
      <c r="AL893" s="5" t="str">
        <f>IF(AI893="",IF(AND(F893&lt;&gt;"",E893=""),INDEX($AI$3:AI892,MATCH(MAX($AE$3:AE892),$AE$3:AE892,0),0),""),AI893)</f>
        <v/>
      </c>
      <c r="AM893" s="22" t="str">
        <f>IF(入力!F893="","",IFERROR(INDEX(設定!$B$3:$B$100003,IFERROR(MATCH("*"&amp;$F893&amp;"*",設定!B$3:B$100003,0),MATCH("*"&amp;$F893&amp;"*",設定!C$3:C$100003,0)),0),入力!F893))&amp;""</f>
        <v/>
      </c>
      <c r="AN893" s="22" t="str">
        <f>IF(AM893="","",IFERROR(IF(入力!I893="",INDEX(設定!$D$3:$D$100003,MATCH("*"&amp;$AM893&amp;"*",設定!B$3:B$100003,0),0),I893),I893))&amp;""</f>
        <v/>
      </c>
      <c r="AO893" s="22" t="str">
        <f t="shared" si="434"/>
        <v/>
      </c>
      <c r="AP893" s="22" t="str">
        <f t="shared" si="435"/>
        <v/>
      </c>
      <c r="AQ893" s="22" t="str">
        <f>IF(AM893="","",IFERROR(IF(入力!H893="",INDEX(設定!$E$3:$X$100003,MATCH("*"&amp;$AM893&amp;"*",設定!B$3:B$100003,0),MATCH($AK893,設定!$E$1:$X$1,1)),H893),H893))</f>
        <v/>
      </c>
      <c r="AR893" s="23" t="str">
        <f t="shared" si="436"/>
        <v/>
      </c>
      <c r="AS893" s="23" t="str">
        <f>IF(AND(AR893&lt;&gt;"",COUNTIF($AJ$3:AJ893,AJ893)=1),SUMIF($AJ$3:$AR$100003,AJ893,$AR$3:$AR$100003),"")</f>
        <v/>
      </c>
      <c r="AT893" s="23" t="str">
        <f>IF(AND(COUNTIF($AK$3:AK893,AK893)=COUNTIF($AK$3:AK100893,AK893),AK893&lt;&gt;""),SUMIF($AK$3:AK893,AK893,$AR$3:AR893),"")</f>
        <v/>
      </c>
      <c r="AU893" s="125"/>
      <c r="AV893" s="22" t="str">
        <f>IF(COUNT(BA893:BF893)=6,MAX($AV$3:AV892)+1,"")</f>
        <v/>
      </c>
      <c r="AW893" s="22" t="str">
        <f>IF(AX893="","",RANK(AX893,$AX$3:$AX$100003,1)+COUNTIF($AX$3:AX893,AX893)-1)</f>
        <v/>
      </c>
      <c r="AX893" s="22" t="str">
        <f t="shared" si="415"/>
        <v/>
      </c>
      <c r="AY893" s="22" t="str">
        <f>IF(AL893="","",IF(COUNTIF($AL$3:AL893,AL893)=1,1+MAX($AY$3:AY892),INDEX($AY$3:AY892,MATCH(AL893,$AL$3:AL893,0),0)))</f>
        <v/>
      </c>
      <c r="AZ893" s="22" t="str">
        <f>IF(AM893="","",IF(COUNTIF($AM$3:AM893,AM893)=1,1+MAX($AZ$3:AZ892),INDEX($AZ$3:AZ892,MATCH(AM893,$AM$3:AM893,0),0)))</f>
        <v/>
      </c>
      <c r="BA893" s="79" t="str">
        <f t="shared" si="416"/>
        <v/>
      </c>
      <c r="BB893" s="79" t="str">
        <f t="shared" si="417"/>
        <v/>
      </c>
      <c r="BC893" s="22" t="str">
        <f>IF($AL893="","",IF(COUNTIF(AL893,"*"&amp;BC$1&amp;"*"),COUNTIF(AL$3:AL893,"*"&amp;BC$1&amp;"*"),""))</f>
        <v/>
      </c>
      <c r="BD893" s="22" t="str">
        <f>IF($AL893="","",IF(COUNTIF(AM893,"*"&amp;BD$1&amp;"*"),COUNTIF(AM$3:AM893,"*"&amp;BD$1&amp;"*"),""))</f>
        <v/>
      </c>
      <c r="BE893" s="22" t="str">
        <f>IF($AL893="","",IF(COUNTIF(AN893,"*"&amp;BE$1&amp;"*"),COUNTIF(AN$3:AN893,"*"&amp;BE$1&amp;"*"),""))</f>
        <v/>
      </c>
      <c r="BF893" s="22" t="str">
        <f>IF($AL893="","",IF(COUNTIF(AO893,"*"&amp;BF$1&amp;"*"),COUNTIF(AO$3:AO893,"*"&amp;BF$1&amp;"*"),""))</f>
        <v/>
      </c>
      <c r="BG893" s="83" t="str">
        <f t="shared" si="418"/>
        <v/>
      </c>
      <c r="BH893" s="22" t="str">
        <f t="shared" si="419"/>
        <v/>
      </c>
      <c r="BI893" s="22" t="str">
        <f t="shared" si="420"/>
        <v/>
      </c>
      <c r="BK893" s="22" t="str">
        <f>IF($BK$1&gt;=1+MAX($BK$3:BK892),1+MAX($BK$3:BK892),"")</f>
        <v/>
      </c>
      <c r="BL893" s="22" t="str">
        <f t="shared" ref="BL893:BV902" si="442">IFERROR(IF($BK893="","",INDEX($AF$3:$AR$100003,MATCH($BK893,INDEX($AV$3:$AW$100003,0,MATCH($BL$1,$AV$2:$AW$2,0)),0),MATCH(BL$2,$AF$2:$AR$2,0))),"")</f>
        <v/>
      </c>
      <c r="BM893" s="22" t="str">
        <f t="shared" si="442"/>
        <v/>
      </c>
      <c r="BN893" s="22" t="str">
        <f t="shared" si="442"/>
        <v/>
      </c>
      <c r="BO893" s="22" t="str">
        <f t="shared" si="442"/>
        <v/>
      </c>
      <c r="BP893" s="22" t="str">
        <f t="shared" si="442"/>
        <v/>
      </c>
      <c r="BQ893" s="22" t="str">
        <f t="shared" si="442"/>
        <v/>
      </c>
      <c r="BR893" s="22" t="str">
        <f t="shared" si="442"/>
        <v/>
      </c>
      <c r="BS893" s="22" t="str">
        <f t="shared" si="442"/>
        <v/>
      </c>
      <c r="BT893" s="22" t="str">
        <f t="shared" si="442"/>
        <v/>
      </c>
      <c r="BU893" s="22" t="str">
        <f t="shared" si="442"/>
        <v/>
      </c>
      <c r="BV893" s="22" t="str">
        <f t="shared" si="442"/>
        <v/>
      </c>
    </row>
    <row r="894" spans="2:74" ht="30" customHeight="1" x14ac:dyDescent="0.2">
      <c r="B894" s="75"/>
      <c r="C894" s="75"/>
      <c r="D894" s="77"/>
      <c r="E894" s="49"/>
      <c r="F894" s="49"/>
      <c r="G894" s="50"/>
      <c r="H894" s="51"/>
      <c r="I894" s="50"/>
      <c r="J894" s="53"/>
      <c r="K894" s="55" t="str">
        <f t="shared" si="421"/>
        <v/>
      </c>
      <c r="L894" s="50" t="str">
        <f t="shared" si="422"/>
        <v/>
      </c>
      <c r="M894" s="50" t="str">
        <f t="shared" si="423"/>
        <v/>
      </c>
      <c r="N894" s="72" t="str">
        <f t="shared" si="424"/>
        <v/>
      </c>
      <c r="O894" s="72" t="str">
        <f t="shared" si="425"/>
        <v/>
      </c>
      <c r="P894" s="51" t="str">
        <f t="shared" si="426"/>
        <v/>
      </c>
      <c r="Q894" s="21"/>
      <c r="R894" s="68" t="str">
        <f t="shared" si="427"/>
        <v/>
      </c>
      <c r="S894" s="51" t="str">
        <f t="shared" si="428"/>
        <v/>
      </c>
      <c r="T894" s="24"/>
      <c r="U894" s="7" t="str">
        <f t="shared" si="413"/>
        <v/>
      </c>
      <c r="V894" s="8" t="str">
        <f t="shared" si="429"/>
        <v/>
      </c>
      <c r="W894" s="21"/>
      <c r="X894" s="14" t="str">
        <f t="shared" si="414"/>
        <v/>
      </c>
      <c r="Y894" s="14" t="str">
        <f t="shared" si="430"/>
        <v/>
      </c>
      <c r="Z894" s="8" t="str">
        <f t="shared" si="431"/>
        <v/>
      </c>
      <c r="AA894" s="24"/>
      <c r="AB894" s="4" t="str">
        <f>IF(B894="","",COUNT(B$3:B894))</f>
        <v/>
      </c>
      <c r="AC894" s="4" t="str">
        <f>IF(C894="","",COUNT(C$3:C894))</f>
        <v/>
      </c>
      <c r="AD894" s="4" t="str">
        <f>IF(D894="","",COUNT(D$3:D894))</f>
        <v/>
      </c>
      <c r="AE894" s="22" t="str">
        <f>IF(E894="","",COUNTA($E$3:E894))</f>
        <v/>
      </c>
      <c r="AF894" s="60" t="str">
        <f>IF(B894="",IF(OR($C894&lt;&gt;"",$D894&lt;&gt;"",$E894&lt;&gt;"",$F894&lt;&gt;""),INDEX(AF$3:AF893,MATCH(MAX(AB$3:AB893),AB$3:AB893,0),0),""),B894)</f>
        <v/>
      </c>
      <c r="AG894" s="60" t="str">
        <f>IF(C894="",IF(OR($B894&lt;&gt;"",$D894&lt;&gt;"",$E894&lt;&gt;"",$F894&lt;&gt;""),INDEX(AG$3:AG893,MATCH(MAX(AC$3:AC893),AC$3:AC893,0),0),""),C894)</f>
        <v/>
      </c>
      <c r="AH894" s="60" t="str">
        <f>IF(D894="",IF(OR($B894&lt;&gt;"",$C894&lt;&gt;"",$E894&lt;&gt;"",$F894&lt;&gt;""),INDEX(AH$3:AH893,MATCH(MAX(AD$3:AD893),AD$3:AD893,0),0),""),D894)</f>
        <v/>
      </c>
      <c r="AI894" s="19" t="str">
        <f t="shared" si="432"/>
        <v/>
      </c>
      <c r="AJ894" s="22" t="str">
        <f>IF(AK894="","",$AK894&amp;"@"&amp;AL894&amp;IF(AL894="","","@"&amp;COUNTIF($AI$3:AI894,AL894)))</f>
        <v/>
      </c>
      <c r="AK894" s="45" t="str">
        <f t="shared" si="433"/>
        <v/>
      </c>
      <c r="AL894" s="5" t="str">
        <f>IF(AI894="",IF(AND(F894&lt;&gt;"",E894=""),INDEX($AI$3:AI893,MATCH(MAX($AE$3:AE893),$AE$3:AE893,0),0),""),AI894)</f>
        <v/>
      </c>
      <c r="AM894" s="22" t="str">
        <f>IF(入力!F894="","",IFERROR(INDEX(設定!$B$3:$B$100003,IFERROR(MATCH("*"&amp;$F894&amp;"*",設定!B$3:B$100003,0),MATCH("*"&amp;$F894&amp;"*",設定!C$3:C$100003,0)),0),入力!F894))&amp;""</f>
        <v/>
      </c>
      <c r="AN894" s="22" t="str">
        <f>IF(AM894="","",IFERROR(IF(入力!I894="",INDEX(設定!$D$3:$D$100003,MATCH("*"&amp;$AM894&amp;"*",設定!B$3:B$100003,0),0),I894),I894))&amp;""</f>
        <v/>
      </c>
      <c r="AO894" s="22" t="str">
        <f t="shared" si="434"/>
        <v/>
      </c>
      <c r="AP894" s="22" t="str">
        <f t="shared" si="435"/>
        <v/>
      </c>
      <c r="AQ894" s="22" t="str">
        <f>IF(AM894="","",IFERROR(IF(入力!H894="",INDEX(設定!$E$3:$X$100003,MATCH("*"&amp;$AM894&amp;"*",設定!B$3:B$100003,0),MATCH($AK894,設定!$E$1:$X$1,1)),H894),H894))</f>
        <v/>
      </c>
      <c r="AR894" s="23" t="str">
        <f t="shared" si="436"/>
        <v/>
      </c>
      <c r="AS894" s="23" t="str">
        <f>IF(AND(AR894&lt;&gt;"",COUNTIF($AJ$3:AJ894,AJ894)=1),SUMIF($AJ$3:$AR$100003,AJ894,$AR$3:$AR$100003),"")</f>
        <v/>
      </c>
      <c r="AT894" s="23" t="str">
        <f>IF(AND(COUNTIF($AK$3:AK894,AK894)=COUNTIF($AK$3:AK100894,AK894),AK894&lt;&gt;""),SUMIF($AK$3:AK894,AK894,$AR$3:AR894),"")</f>
        <v/>
      </c>
      <c r="AU894" s="125"/>
      <c r="AV894" s="22" t="str">
        <f>IF(COUNT(BA894:BF894)=6,MAX($AV$3:AV893)+1,"")</f>
        <v/>
      </c>
      <c r="AW894" s="22" t="str">
        <f>IF(AX894="","",RANK(AX894,$AX$3:$AX$100003,1)+COUNTIF($AX$3:AX894,AX894)-1)</f>
        <v/>
      </c>
      <c r="AX894" s="22" t="str">
        <f t="shared" si="415"/>
        <v/>
      </c>
      <c r="AY894" s="22" t="str">
        <f>IF(AL894="","",IF(COUNTIF($AL$3:AL894,AL894)=1,1+MAX($AY$3:AY893),INDEX($AY$3:AY893,MATCH(AL894,$AL$3:AL894,0),0)))</f>
        <v/>
      </c>
      <c r="AZ894" s="22" t="str">
        <f>IF(AM894="","",IF(COUNTIF($AM$3:AM894,AM894)=1,1+MAX($AZ$3:AZ893),INDEX($AZ$3:AZ893,MATCH(AM894,$AM$3:AM894,0),0)))</f>
        <v/>
      </c>
      <c r="BA894" s="79" t="str">
        <f t="shared" si="416"/>
        <v/>
      </c>
      <c r="BB894" s="79" t="str">
        <f t="shared" si="417"/>
        <v/>
      </c>
      <c r="BC894" s="22" t="str">
        <f>IF($AL894="","",IF(COUNTIF(AL894,"*"&amp;BC$1&amp;"*"),COUNTIF(AL$3:AL894,"*"&amp;BC$1&amp;"*"),""))</f>
        <v/>
      </c>
      <c r="BD894" s="22" t="str">
        <f>IF($AL894="","",IF(COUNTIF(AM894,"*"&amp;BD$1&amp;"*"),COUNTIF(AM$3:AM894,"*"&amp;BD$1&amp;"*"),""))</f>
        <v/>
      </c>
      <c r="BE894" s="22" t="str">
        <f>IF($AL894="","",IF(COUNTIF(AN894,"*"&amp;BE$1&amp;"*"),COUNTIF(AN$3:AN894,"*"&amp;BE$1&amp;"*"),""))</f>
        <v/>
      </c>
      <c r="BF894" s="22" t="str">
        <f>IF($AL894="","",IF(COUNTIF(AO894,"*"&amp;BF$1&amp;"*"),COUNTIF(AO$3:AO894,"*"&amp;BF$1&amp;"*"),""))</f>
        <v/>
      </c>
      <c r="BG894" s="83" t="str">
        <f t="shared" si="418"/>
        <v/>
      </c>
      <c r="BH894" s="22" t="str">
        <f t="shared" si="419"/>
        <v/>
      </c>
      <c r="BI894" s="22" t="str">
        <f t="shared" si="420"/>
        <v/>
      </c>
      <c r="BK894" s="22" t="str">
        <f>IF($BK$1&gt;=1+MAX($BK$3:BK893),1+MAX($BK$3:BK893),"")</f>
        <v/>
      </c>
      <c r="BL894" s="22" t="str">
        <f t="shared" si="442"/>
        <v/>
      </c>
      <c r="BM894" s="22" t="str">
        <f t="shared" si="442"/>
        <v/>
      </c>
      <c r="BN894" s="22" t="str">
        <f t="shared" si="442"/>
        <v/>
      </c>
      <c r="BO894" s="22" t="str">
        <f t="shared" si="442"/>
        <v/>
      </c>
      <c r="BP894" s="22" t="str">
        <f t="shared" si="442"/>
        <v/>
      </c>
      <c r="BQ894" s="22" t="str">
        <f t="shared" si="442"/>
        <v/>
      </c>
      <c r="BR894" s="22" t="str">
        <f t="shared" si="442"/>
        <v/>
      </c>
      <c r="BS894" s="22" t="str">
        <f t="shared" si="442"/>
        <v/>
      </c>
      <c r="BT894" s="22" t="str">
        <f t="shared" si="442"/>
        <v/>
      </c>
      <c r="BU894" s="22" t="str">
        <f t="shared" si="442"/>
        <v/>
      </c>
      <c r="BV894" s="22" t="str">
        <f t="shared" si="442"/>
        <v/>
      </c>
    </row>
    <row r="895" spans="2:74" ht="30" customHeight="1" x14ac:dyDescent="0.2">
      <c r="B895" s="75"/>
      <c r="C895" s="75"/>
      <c r="D895" s="77"/>
      <c r="E895" s="49"/>
      <c r="F895" s="49"/>
      <c r="G895" s="50"/>
      <c r="H895" s="51"/>
      <c r="I895" s="50"/>
      <c r="J895" s="53"/>
      <c r="K895" s="55" t="str">
        <f t="shared" si="421"/>
        <v/>
      </c>
      <c r="L895" s="50" t="str">
        <f t="shared" si="422"/>
        <v/>
      </c>
      <c r="M895" s="50" t="str">
        <f t="shared" si="423"/>
        <v/>
      </c>
      <c r="N895" s="72" t="str">
        <f t="shared" si="424"/>
        <v/>
      </c>
      <c r="O895" s="72" t="str">
        <f t="shared" si="425"/>
        <v/>
      </c>
      <c r="P895" s="51" t="str">
        <f t="shared" si="426"/>
        <v/>
      </c>
      <c r="Q895" s="21"/>
      <c r="R895" s="68" t="str">
        <f t="shared" si="427"/>
        <v/>
      </c>
      <c r="S895" s="51" t="str">
        <f t="shared" si="428"/>
        <v/>
      </c>
      <c r="T895" s="24"/>
      <c r="U895" s="7" t="str">
        <f t="shared" si="413"/>
        <v/>
      </c>
      <c r="V895" s="8" t="str">
        <f t="shared" si="429"/>
        <v/>
      </c>
      <c r="W895" s="21"/>
      <c r="X895" s="14" t="str">
        <f t="shared" si="414"/>
        <v/>
      </c>
      <c r="Y895" s="14" t="str">
        <f t="shared" si="430"/>
        <v/>
      </c>
      <c r="Z895" s="8" t="str">
        <f t="shared" si="431"/>
        <v/>
      </c>
      <c r="AA895" s="24"/>
      <c r="AB895" s="4" t="str">
        <f>IF(B895="","",COUNT(B$3:B895))</f>
        <v/>
      </c>
      <c r="AC895" s="4" t="str">
        <f>IF(C895="","",COUNT(C$3:C895))</f>
        <v/>
      </c>
      <c r="AD895" s="4" t="str">
        <f>IF(D895="","",COUNT(D$3:D895))</f>
        <v/>
      </c>
      <c r="AE895" s="22" t="str">
        <f>IF(E895="","",COUNTA($E$3:E895))</f>
        <v/>
      </c>
      <c r="AF895" s="60" t="str">
        <f>IF(B895="",IF(OR($C895&lt;&gt;"",$D895&lt;&gt;"",$E895&lt;&gt;"",$F895&lt;&gt;""),INDEX(AF$3:AF894,MATCH(MAX(AB$3:AB894),AB$3:AB894,0),0),""),B895)</f>
        <v/>
      </c>
      <c r="AG895" s="60" t="str">
        <f>IF(C895="",IF(OR($B895&lt;&gt;"",$D895&lt;&gt;"",$E895&lt;&gt;"",$F895&lt;&gt;""),INDEX(AG$3:AG894,MATCH(MAX(AC$3:AC894),AC$3:AC894,0),0),""),C895)</f>
        <v/>
      </c>
      <c r="AH895" s="60" t="str">
        <f>IF(D895="",IF(OR($B895&lt;&gt;"",$C895&lt;&gt;"",$E895&lt;&gt;"",$F895&lt;&gt;""),INDEX(AH$3:AH894,MATCH(MAX(AD$3:AD894),AD$3:AD894,0),0),""),D895)</f>
        <v/>
      </c>
      <c r="AI895" s="19" t="str">
        <f t="shared" si="432"/>
        <v/>
      </c>
      <c r="AJ895" s="22" t="str">
        <f>IF(AK895="","",$AK895&amp;"@"&amp;AL895&amp;IF(AL895="","","@"&amp;COUNTIF($AI$3:AI895,AL895)))</f>
        <v/>
      </c>
      <c r="AK895" s="45" t="str">
        <f t="shared" si="433"/>
        <v/>
      </c>
      <c r="AL895" s="5" t="str">
        <f>IF(AI895="",IF(AND(F895&lt;&gt;"",E895=""),INDEX($AI$3:AI894,MATCH(MAX($AE$3:AE894),$AE$3:AE894,0),0),""),AI895)</f>
        <v/>
      </c>
      <c r="AM895" s="22" t="str">
        <f>IF(入力!F895="","",IFERROR(INDEX(設定!$B$3:$B$100003,IFERROR(MATCH("*"&amp;$F895&amp;"*",設定!B$3:B$100003,0),MATCH("*"&amp;$F895&amp;"*",設定!C$3:C$100003,0)),0),入力!F895))&amp;""</f>
        <v/>
      </c>
      <c r="AN895" s="22" t="str">
        <f>IF(AM895="","",IFERROR(IF(入力!I895="",INDEX(設定!$D$3:$D$100003,MATCH("*"&amp;$AM895&amp;"*",設定!B$3:B$100003,0),0),I895),I895))&amp;""</f>
        <v/>
      </c>
      <c r="AO895" s="22" t="str">
        <f t="shared" si="434"/>
        <v/>
      </c>
      <c r="AP895" s="22" t="str">
        <f t="shared" si="435"/>
        <v/>
      </c>
      <c r="AQ895" s="22" t="str">
        <f>IF(AM895="","",IFERROR(IF(入力!H895="",INDEX(設定!$E$3:$X$100003,MATCH("*"&amp;$AM895&amp;"*",設定!B$3:B$100003,0),MATCH($AK895,設定!$E$1:$X$1,1)),H895),H895))</f>
        <v/>
      </c>
      <c r="AR895" s="23" t="str">
        <f t="shared" si="436"/>
        <v/>
      </c>
      <c r="AS895" s="23" t="str">
        <f>IF(AND(AR895&lt;&gt;"",COUNTIF($AJ$3:AJ895,AJ895)=1),SUMIF($AJ$3:$AR$100003,AJ895,$AR$3:$AR$100003),"")</f>
        <v/>
      </c>
      <c r="AT895" s="23" t="str">
        <f>IF(AND(COUNTIF($AK$3:AK895,AK895)=COUNTIF($AK$3:AK100895,AK895),AK895&lt;&gt;""),SUMIF($AK$3:AK895,AK895,$AR$3:AR895),"")</f>
        <v/>
      </c>
      <c r="AU895" s="125"/>
      <c r="AV895" s="22" t="str">
        <f>IF(COUNT(BA895:BF895)=6,MAX($AV$3:AV894)+1,"")</f>
        <v/>
      </c>
      <c r="AW895" s="22" t="str">
        <f>IF(AX895="","",RANK(AX895,$AX$3:$AX$100003,1)+COUNTIF($AX$3:AX895,AX895)-1)</f>
        <v/>
      </c>
      <c r="AX895" s="22" t="str">
        <f t="shared" si="415"/>
        <v/>
      </c>
      <c r="AY895" s="22" t="str">
        <f>IF(AL895="","",IF(COUNTIF($AL$3:AL895,AL895)=1,1+MAX($AY$3:AY894),INDEX($AY$3:AY894,MATCH(AL895,$AL$3:AL895,0),0)))</f>
        <v/>
      </c>
      <c r="AZ895" s="22" t="str">
        <f>IF(AM895="","",IF(COUNTIF($AM$3:AM895,AM895)=1,1+MAX($AZ$3:AZ894),INDEX($AZ$3:AZ894,MATCH(AM895,$AM$3:AM895,0),0)))</f>
        <v/>
      </c>
      <c r="BA895" s="79" t="str">
        <f t="shared" si="416"/>
        <v/>
      </c>
      <c r="BB895" s="79" t="str">
        <f t="shared" si="417"/>
        <v/>
      </c>
      <c r="BC895" s="22" t="str">
        <f>IF($AL895="","",IF(COUNTIF(AL895,"*"&amp;BC$1&amp;"*"),COUNTIF(AL$3:AL895,"*"&amp;BC$1&amp;"*"),""))</f>
        <v/>
      </c>
      <c r="BD895" s="22" t="str">
        <f>IF($AL895="","",IF(COUNTIF(AM895,"*"&amp;BD$1&amp;"*"),COUNTIF(AM$3:AM895,"*"&amp;BD$1&amp;"*"),""))</f>
        <v/>
      </c>
      <c r="BE895" s="22" t="str">
        <f>IF($AL895="","",IF(COUNTIF(AN895,"*"&amp;BE$1&amp;"*"),COUNTIF(AN$3:AN895,"*"&amp;BE$1&amp;"*"),""))</f>
        <v/>
      </c>
      <c r="BF895" s="22" t="str">
        <f>IF($AL895="","",IF(COUNTIF(AO895,"*"&amp;BF$1&amp;"*"),COUNTIF(AO$3:AO895,"*"&amp;BF$1&amp;"*"),""))</f>
        <v/>
      </c>
      <c r="BG895" s="83" t="str">
        <f t="shared" si="418"/>
        <v/>
      </c>
      <c r="BH895" s="22" t="str">
        <f t="shared" si="419"/>
        <v/>
      </c>
      <c r="BI895" s="22" t="str">
        <f t="shared" si="420"/>
        <v/>
      </c>
      <c r="BK895" s="22" t="str">
        <f>IF($BK$1&gt;=1+MAX($BK$3:BK894),1+MAX($BK$3:BK894),"")</f>
        <v/>
      </c>
      <c r="BL895" s="22" t="str">
        <f t="shared" si="442"/>
        <v/>
      </c>
      <c r="BM895" s="22" t="str">
        <f t="shared" si="442"/>
        <v/>
      </c>
      <c r="BN895" s="22" t="str">
        <f t="shared" si="442"/>
        <v/>
      </c>
      <c r="BO895" s="22" t="str">
        <f t="shared" si="442"/>
        <v/>
      </c>
      <c r="BP895" s="22" t="str">
        <f t="shared" si="442"/>
        <v/>
      </c>
      <c r="BQ895" s="22" t="str">
        <f t="shared" si="442"/>
        <v/>
      </c>
      <c r="BR895" s="22" t="str">
        <f t="shared" si="442"/>
        <v/>
      </c>
      <c r="BS895" s="22" t="str">
        <f t="shared" si="442"/>
        <v/>
      </c>
      <c r="BT895" s="22" t="str">
        <f t="shared" si="442"/>
        <v/>
      </c>
      <c r="BU895" s="22" t="str">
        <f t="shared" si="442"/>
        <v/>
      </c>
      <c r="BV895" s="22" t="str">
        <f t="shared" si="442"/>
        <v/>
      </c>
    </row>
    <row r="896" spans="2:74" ht="30" customHeight="1" x14ac:dyDescent="0.2">
      <c r="B896" s="75"/>
      <c r="C896" s="75"/>
      <c r="D896" s="77"/>
      <c r="E896" s="49"/>
      <c r="F896" s="49"/>
      <c r="G896" s="50"/>
      <c r="H896" s="51"/>
      <c r="I896" s="50"/>
      <c r="J896" s="53"/>
      <c r="K896" s="55" t="str">
        <f t="shared" si="421"/>
        <v/>
      </c>
      <c r="L896" s="50" t="str">
        <f t="shared" si="422"/>
        <v/>
      </c>
      <c r="M896" s="50" t="str">
        <f t="shared" si="423"/>
        <v/>
      </c>
      <c r="N896" s="72" t="str">
        <f t="shared" si="424"/>
        <v/>
      </c>
      <c r="O896" s="72" t="str">
        <f t="shared" si="425"/>
        <v/>
      </c>
      <c r="P896" s="51" t="str">
        <f t="shared" si="426"/>
        <v/>
      </c>
      <c r="Q896" s="21"/>
      <c r="R896" s="68" t="str">
        <f t="shared" si="427"/>
        <v/>
      </c>
      <c r="S896" s="51" t="str">
        <f t="shared" si="428"/>
        <v/>
      </c>
      <c r="T896" s="24"/>
      <c r="U896" s="7" t="str">
        <f t="shared" si="413"/>
        <v/>
      </c>
      <c r="V896" s="8" t="str">
        <f t="shared" si="429"/>
        <v/>
      </c>
      <c r="W896" s="21"/>
      <c r="X896" s="14" t="str">
        <f t="shared" si="414"/>
        <v/>
      </c>
      <c r="Y896" s="14" t="str">
        <f t="shared" si="430"/>
        <v/>
      </c>
      <c r="Z896" s="8" t="str">
        <f t="shared" si="431"/>
        <v/>
      </c>
      <c r="AA896" s="24"/>
      <c r="AB896" s="4" t="str">
        <f>IF(B896="","",COUNT(B$3:B896))</f>
        <v/>
      </c>
      <c r="AC896" s="4" t="str">
        <f>IF(C896="","",COUNT(C$3:C896))</f>
        <v/>
      </c>
      <c r="AD896" s="4" t="str">
        <f>IF(D896="","",COUNT(D$3:D896))</f>
        <v/>
      </c>
      <c r="AE896" s="22" t="str">
        <f>IF(E896="","",COUNTA($E$3:E896))</f>
        <v/>
      </c>
      <c r="AF896" s="60" t="str">
        <f>IF(B896="",IF(OR($C896&lt;&gt;"",$D896&lt;&gt;"",$E896&lt;&gt;"",$F896&lt;&gt;""),INDEX(AF$3:AF895,MATCH(MAX(AB$3:AB895),AB$3:AB895,0),0),""),B896)</f>
        <v/>
      </c>
      <c r="AG896" s="60" t="str">
        <f>IF(C896="",IF(OR($B896&lt;&gt;"",$D896&lt;&gt;"",$E896&lt;&gt;"",$F896&lt;&gt;""),INDEX(AG$3:AG895,MATCH(MAX(AC$3:AC895),AC$3:AC895,0),0),""),C896)</f>
        <v/>
      </c>
      <c r="AH896" s="60" t="str">
        <f>IF(D896="",IF(OR($B896&lt;&gt;"",$C896&lt;&gt;"",$E896&lt;&gt;"",$F896&lt;&gt;""),INDEX(AH$3:AH895,MATCH(MAX(AD$3:AD895),AD$3:AD895,0),0),""),D896)</f>
        <v/>
      </c>
      <c r="AI896" s="19" t="str">
        <f t="shared" si="432"/>
        <v/>
      </c>
      <c r="AJ896" s="22" t="str">
        <f>IF(AK896="","",$AK896&amp;"@"&amp;AL896&amp;IF(AL896="","","@"&amp;COUNTIF($AI$3:AI896,AL896)))</f>
        <v/>
      </c>
      <c r="AK896" s="45" t="str">
        <f t="shared" si="433"/>
        <v/>
      </c>
      <c r="AL896" s="5" t="str">
        <f>IF(AI896="",IF(AND(F896&lt;&gt;"",E896=""),INDEX($AI$3:AI895,MATCH(MAX($AE$3:AE895),$AE$3:AE895,0),0),""),AI896)</f>
        <v/>
      </c>
      <c r="AM896" s="22" t="str">
        <f>IF(入力!F896="","",IFERROR(INDEX(設定!$B$3:$B$100003,IFERROR(MATCH("*"&amp;$F896&amp;"*",設定!B$3:B$100003,0),MATCH("*"&amp;$F896&amp;"*",設定!C$3:C$100003,0)),0),入力!F896))&amp;""</f>
        <v/>
      </c>
      <c r="AN896" s="22" t="str">
        <f>IF(AM896="","",IFERROR(IF(入力!I896="",INDEX(設定!$D$3:$D$100003,MATCH("*"&amp;$AM896&amp;"*",設定!B$3:B$100003,0),0),I896),I896))&amp;""</f>
        <v/>
      </c>
      <c r="AO896" s="22" t="str">
        <f t="shared" si="434"/>
        <v/>
      </c>
      <c r="AP896" s="22" t="str">
        <f t="shared" si="435"/>
        <v/>
      </c>
      <c r="AQ896" s="22" t="str">
        <f>IF(AM896="","",IFERROR(IF(入力!H896="",INDEX(設定!$E$3:$X$100003,MATCH("*"&amp;$AM896&amp;"*",設定!B$3:B$100003,0),MATCH($AK896,設定!$E$1:$X$1,1)),H896),H896))</f>
        <v/>
      </c>
      <c r="AR896" s="23" t="str">
        <f t="shared" si="436"/>
        <v/>
      </c>
      <c r="AS896" s="23" t="str">
        <f>IF(AND(AR896&lt;&gt;"",COUNTIF($AJ$3:AJ896,AJ896)=1),SUMIF($AJ$3:$AR$100003,AJ896,$AR$3:$AR$100003),"")</f>
        <v/>
      </c>
      <c r="AT896" s="23" t="str">
        <f>IF(AND(COUNTIF($AK$3:AK896,AK896)=COUNTIF($AK$3:AK100896,AK896),AK896&lt;&gt;""),SUMIF($AK$3:AK896,AK896,$AR$3:AR896),"")</f>
        <v/>
      </c>
      <c r="AU896" s="125"/>
      <c r="AV896" s="22" t="str">
        <f>IF(COUNT(BA896:BF896)=6,MAX($AV$3:AV895)+1,"")</f>
        <v/>
      </c>
      <c r="AW896" s="22" t="str">
        <f>IF(AX896="","",RANK(AX896,$AX$3:$AX$100003,1)+COUNTIF($AX$3:AX896,AX896)-1)</f>
        <v/>
      </c>
      <c r="AX896" s="22" t="str">
        <f t="shared" si="415"/>
        <v/>
      </c>
      <c r="AY896" s="22" t="str">
        <f>IF(AL896="","",IF(COUNTIF($AL$3:AL896,AL896)=1,1+MAX($AY$3:AY895),INDEX($AY$3:AY895,MATCH(AL896,$AL$3:AL896,0),0)))</f>
        <v/>
      </c>
      <c r="AZ896" s="22" t="str">
        <f>IF(AM896="","",IF(COUNTIF($AM$3:AM896,AM896)=1,1+MAX($AZ$3:AZ895),INDEX($AZ$3:AZ895,MATCH(AM896,$AM$3:AM896,0),0)))</f>
        <v/>
      </c>
      <c r="BA896" s="79" t="str">
        <f t="shared" si="416"/>
        <v/>
      </c>
      <c r="BB896" s="79" t="str">
        <f t="shared" si="417"/>
        <v/>
      </c>
      <c r="BC896" s="22" t="str">
        <f>IF($AL896="","",IF(COUNTIF(AL896,"*"&amp;BC$1&amp;"*"),COUNTIF(AL$3:AL896,"*"&amp;BC$1&amp;"*"),""))</f>
        <v/>
      </c>
      <c r="BD896" s="22" t="str">
        <f>IF($AL896="","",IF(COUNTIF(AM896,"*"&amp;BD$1&amp;"*"),COUNTIF(AM$3:AM896,"*"&amp;BD$1&amp;"*"),""))</f>
        <v/>
      </c>
      <c r="BE896" s="22" t="str">
        <f>IF($AL896="","",IF(COUNTIF(AN896,"*"&amp;BE$1&amp;"*"),COUNTIF(AN$3:AN896,"*"&amp;BE$1&amp;"*"),""))</f>
        <v/>
      </c>
      <c r="BF896" s="22" t="str">
        <f>IF($AL896="","",IF(COUNTIF(AO896,"*"&amp;BF$1&amp;"*"),COUNTIF(AO$3:AO896,"*"&amp;BF$1&amp;"*"),""))</f>
        <v/>
      </c>
      <c r="BG896" s="83" t="str">
        <f t="shared" si="418"/>
        <v/>
      </c>
      <c r="BH896" s="22" t="str">
        <f t="shared" si="419"/>
        <v/>
      </c>
      <c r="BI896" s="22" t="str">
        <f t="shared" si="420"/>
        <v/>
      </c>
      <c r="BK896" s="22" t="str">
        <f>IF($BK$1&gt;=1+MAX($BK$3:BK895),1+MAX($BK$3:BK895),"")</f>
        <v/>
      </c>
      <c r="BL896" s="22" t="str">
        <f t="shared" si="442"/>
        <v/>
      </c>
      <c r="BM896" s="22" t="str">
        <f t="shared" si="442"/>
        <v/>
      </c>
      <c r="BN896" s="22" t="str">
        <f t="shared" si="442"/>
        <v/>
      </c>
      <c r="BO896" s="22" t="str">
        <f t="shared" si="442"/>
        <v/>
      </c>
      <c r="BP896" s="22" t="str">
        <f t="shared" si="442"/>
        <v/>
      </c>
      <c r="BQ896" s="22" t="str">
        <f t="shared" si="442"/>
        <v/>
      </c>
      <c r="BR896" s="22" t="str">
        <f t="shared" si="442"/>
        <v/>
      </c>
      <c r="BS896" s="22" t="str">
        <f t="shared" si="442"/>
        <v/>
      </c>
      <c r="BT896" s="22" t="str">
        <f t="shared" si="442"/>
        <v/>
      </c>
      <c r="BU896" s="22" t="str">
        <f t="shared" si="442"/>
        <v/>
      </c>
      <c r="BV896" s="22" t="str">
        <f t="shared" si="442"/>
        <v/>
      </c>
    </row>
    <row r="897" spans="2:74" ht="30" customHeight="1" x14ac:dyDescent="0.2">
      <c r="B897" s="75"/>
      <c r="C897" s="75"/>
      <c r="D897" s="77"/>
      <c r="E897" s="49"/>
      <c r="F897" s="49"/>
      <c r="G897" s="50"/>
      <c r="H897" s="51"/>
      <c r="I897" s="50"/>
      <c r="J897" s="53"/>
      <c r="K897" s="55" t="str">
        <f t="shared" si="421"/>
        <v/>
      </c>
      <c r="L897" s="50" t="str">
        <f t="shared" si="422"/>
        <v/>
      </c>
      <c r="M897" s="50" t="str">
        <f t="shared" si="423"/>
        <v/>
      </c>
      <c r="N897" s="72" t="str">
        <f t="shared" si="424"/>
        <v/>
      </c>
      <c r="O897" s="72" t="str">
        <f t="shared" si="425"/>
        <v/>
      </c>
      <c r="P897" s="51" t="str">
        <f t="shared" si="426"/>
        <v/>
      </c>
      <c r="Q897" s="21"/>
      <c r="R897" s="68" t="str">
        <f t="shared" si="427"/>
        <v/>
      </c>
      <c r="S897" s="51" t="str">
        <f t="shared" si="428"/>
        <v/>
      </c>
      <c r="T897" s="24"/>
      <c r="U897" s="7" t="str">
        <f t="shared" si="413"/>
        <v/>
      </c>
      <c r="V897" s="8" t="str">
        <f t="shared" si="429"/>
        <v/>
      </c>
      <c r="W897" s="21"/>
      <c r="X897" s="14" t="str">
        <f t="shared" si="414"/>
        <v/>
      </c>
      <c r="Y897" s="14" t="str">
        <f t="shared" si="430"/>
        <v/>
      </c>
      <c r="Z897" s="8" t="str">
        <f t="shared" si="431"/>
        <v/>
      </c>
      <c r="AA897" s="24"/>
      <c r="AB897" s="4" t="str">
        <f>IF(B897="","",COUNT(B$3:B897))</f>
        <v/>
      </c>
      <c r="AC897" s="4" t="str">
        <f>IF(C897="","",COUNT(C$3:C897))</f>
        <v/>
      </c>
      <c r="AD897" s="4" t="str">
        <f>IF(D897="","",COUNT(D$3:D897))</f>
        <v/>
      </c>
      <c r="AE897" s="22" t="str">
        <f>IF(E897="","",COUNTA($E$3:E897))</f>
        <v/>
      </c>
      <c r="AF897" s="60" t="str">
        <f>IF(B897="",IF(OR($C897&lt;&gt;"",$D897&lt;&gt;"",$E897&lt;&gt;"",$F897&lt;&gt;""),INDEX(AF$3:AF896,MATCH(MAX(AB$3:AB896),AB$3:AB896,0),0),""),B897)</f>
        <v/>
      </c>
      <c r="AG897" s="60" t="str">
        <f>IF(C897="",IF(OR($B897&lt;&gt;"",$D897&lt;&gt;"",$E897&lt;&gt;"",$F897&lt;&gt;""),INDEX(AG$3:AG896,MATCH(MAX(AC$3:AC896),AC$3:AC896,0),0),""),C897)</f>
        <v/>
      </c>
      <c r="AH897" s="60" t="str">
        <f>IF(D897="",IF(OR($B897&lt;&gt;"",$C897&lt;&gt;"",$E897&lt;&gt;"",$F897&lt;&gt;""),INDEX(AH$3:AH896,MATCH(MAX(AD$3:AD896),AD$3:AD896,0),0),""),D897)</f>
        <v/>
      </c>
      <c r="AI897" s="19" t="str">
        <f t="shared" si="432"/>
        <v/>
      </c>
      <c r="AJ897" s="22" t="str">
        <f>IF(AK897="","",$AK897&amp;"@"&amp;AL897&amp;IF(AL897="","","@"&amp;COUNTIF($AI$3:AI897,AL897)))</f>
        <v/>
      </c>
      <c r="AK897" s="45" t="str">
        <f t="shared" si="433"/>
        <v/>
      </c>
      <c r="AL897" s="5" t="str">
        <f>IF(AI897="",IF(AND(F897&lt;&gt;"",E897=""),INDEX($AI$3:AI896,MATCH(MAX($AE$3:AE896),$AE$3:AE896,0),0),""),AI897)</f>
        <v/>
      </c>
      <c r="AM897" s="22" t="str">
        <f>IF(入力!F897="","",IFERROR(INDEX(設定!$B$3:$B$100003,IFERROR(MATCH("*"&amp;$F897&amp;"*",設定!B$3:B$100003,0),MATCH("*"&amp;$F897&amp;"*",設定!C$3:C$100003,0)),0),入力!F897))&amp;""</f>
        <v/>
      </c>
      <c r="AN897" s="22" t="str">
        <f>IF(AM897="","",IFERROR(IF(入力!I897="",INDEX(設定!$D$3:$D$100003,MATCH("*"&amp;$AM897&amp;"*",設定!B$3:B$100003,0),0),I897),I897))&amp;""</f>
        <v/>
      </c>
      <c r="AO897" s="22" t="str">
        <f t="shared" si="434"/>
        <v/>
      </c>
      <c r="AP897" s="22" t="str">
        <f t="shared" si="435"/>
        <v/>
      </c>
      <c r="AQ897" s="22" t="str">
        <f>IF(AM897="","",IFERROR(IF(入力!H897="",INDEX(設定!$E$3:$X$100003,MATCH("*"&amp;$AM897&amp;"*",設定!B$3:B$100003,0),MATCH($AK897,設定!$E$1:$X$1,1)),H897),H897))</f>
        <v/>
      </c>
      <c r="AR897" s="23" t="str">
        <f t="shared" si="436"/>
        <v/>
      </c>
      <c r="AS897" s="23" t="str">
        <f>IF(AND(AR897&lt;&gt;"",COUNTIF($AJ$3:AJ897,AJ897)=1),SUMIF($AJ$3:$AR$100003,AJ897,$AR$3:$AR$100003),"")</f>
        <v/>
      </c>
      <c r="AT897" s="23" t="str">
        <f>IF(AND(COUNTIF($AK$3:AK897,AK897)=COUNTIF($AK$3:AK100897,AK897),AK897&lt;&gt;""),SUMIF($AK$3:AK897,AK897,$AR$3:AR897),"")</f>
        <v/>
      </c>
      <c r="AU897" s="125"/>
      <c r="AV897" s="22" t="str">
        <f>IF(COUNT(BA897:BF897)=6,MAX($AV$3:AV896)+1,"")</f>
        <v/>
      </c>
      <c r="AW897" s="22" t="str">
        <f>IF(AX897="","",RANK(AX897,$AX$3:$AX$100003,1)+COUNTIF($AX$3:AX897,AX897)-1)</f>
        <v/>
      </c>
      <c r="AX897" s="22" t="str">
        <f t="shared" si="415"/>
        <v/>
      </c>
      <c r="AY897" s="22" t="str">
        <f>IF(AL897="","",IF(COUNTIF($AL$3:AL897,AL897)=1,1+MAX($AY$3:AY896),INDEX($AY$3:AY896,MATCH(AL897,$AL$3:AL897,0),0)))</f>
        <v/>
      </c>
      <c r="AZ897" s="22" t="str">
        <f>IF(AM897="","",IF(COUNTIF($AM$3:AM897,AM897)=1,1+MAX($AZ$3:AZ896),INDEX($AZ$3:AZ896,MATCH(AM897,$AM$3:AM897,0),0)))</f>
        <v/>
      </c>
      <c r="BA897" s="79" t="str">
        <f t="shared" si="416"/>
        <v/>
      </c>
      <c r="BB897" s="79" t="str">
        <f t="shared" si="417"/>
        <v/>
      </c>
      <c r="BC897" s="22" t="str">
        <f>IF($AL897="","",IF(COUNTIF(AL897,"*"&amp;BC$1&amp;"*"),COUNTIF(AL$3:AL897,"*"&amp;BC$1&amp;"*"),""))</f>
        <v/>
      </c>
      <c r="BD897" s="22" t="str">
        <f>IF($AL897="","",IF(COUNTIF(AM897,"*"&amp;BD$1&amp;"*"),COUNTIF(AM$3:AM897,"*"&amp;BD$1&amp;"*"),""))</f>
        <v/>
      </c>
      <c r="BE897" s="22" t="str">
        <f>IF($AL897="","",IF(COUNTIF(AN897,"*"&amp;BE$1&amp;"*"),COUNTIF(AN$3:AN897,"*"&amp;BE$1&amp;"*"),""))</f>
        <v/>
      </c>
      <c r="BF897" s="22" t="str">
        <f>IF($AL897="","",IF(COUNTIF(AO897,"*"&amp;BF$1&amp;"*"),COUNTIF(AO$3:AO897,"*"&amp;BF$1&amp;"*"),""))</f>
        <v/>
      </c>
      <c r="BG897" s="83" t="str">
        <f t="shared" si="418"/>
        <v/>
      </c>
      <c r="BH897" s="22" t="str">
        <f t="shared" si="419"/>
        <v/>
      </c>
      <c r="BI897" s="22" t="str">
        <f t="shared" si="420"/>
        <v/>
      </c>
      <c r="BK897" s="22" t="str">
        <f>IF($BK$1&gt;=1+MAX($BK$3:BK896),1+MAX($BK$3:BK896),"")</f>
        <v/>
      </c>
      <c r="BL897" s="22" t="str">
        <f t="shared" si="442"/>
        <v/>
      </c>
      <c r="BM897" s="22" t="str">
        <f t="shared" si="442"/>
        <v/>
      </c>
      <c r="BN897" s="22" t="str">
        <f t="shared" si="442"/>
        <v/>
      </c>
      <c r="BO897" s="22" t="str">
        <f t="shared" si="442"/>
        <v/>
      </c>
      <c r="BP897" s="22" t="str">
        <f t="shared" si="442"/>
        <v/>
      </c>
      <c r="BQ897" s="22" t="str">
        <f t="shared" si="442"/>
        <v/>
      </c>
      <c r="BR897" s="22" t="str">
        <f t="shared" si="442"/>
        <v/>
      </c>
      <c r="BS897" s="22" t="str">
        <f t="shared" si="442"/>
        <v/>
      </c>
      <c r="BT897" s="22" t="str">
        <f t="shared" si="442"/>
        <v/>
      </c>
      <c r="BU897" s="22" t="str">
        <f t="shared" si="442"/>
        <v/>
      </c>
      <c r="BV897" s="22" t="str">
        <f t="shared" si="442"/>
        <v/>
      </c>
    </row>
    <row r="898" spans="2:74" ht="30" customHeight="1" x14ac:dyDescent="0.2">
      <c r="B898" s="75"/>
      <c r="C898" s="75"/>
      <c r="D898" s="77"/>
      <c r="E898" s="49"/>
      <c r="F898" s="49"/>
      <c r="G898" s="50"/>
      <c r="H898" s="51"/>
      <c r="I898" s="50"/>
      <c r="J898" s="53"/>
      <c r="K898" s="55" t="str">
        <f t="shared" si="421"/>
        <v/>
      </c>
      <c r="L898" s="50" t="str">
        <f t="shared" si="422"/>
        <v/>
      </c>
      <c r="M898" s="50" t="str">
        <f t="shared" si="423"/>
        <v/>
      </c>
      <c r="N898" s="72" t="str">
        <f t="shared" si="424"/>
        <v/>
      </c>
      <c r="O898" s="72" t="str">
        <f t="shared" si="425"/>
        <v/>
      </c>
      <c r="P898" s="51" t="str">
        <f t="shared" si="426"/>
        <v/>
      </c>
      <c r="Q898" s="21"/>
      <c r="R898" s="68" t="str">
        <f t="shared" si="427"/>
        <v/>
      </c>
      <c r="S898" s="51" t="str">
        <f t="shared" si="428"/>
        <v/>
      </c>
      <c r="T898" s="24"/>
      <c r="U898" s="7" t="str">
        <f t="shared" si="413"/>
        <v/>
      </c>
      <c r="V898" s="8" t="str">
        <f t="shared" si="429"/>
        <v/>
      </c>
      <c r="W898" s="21"/>
      <c r="X898" s="14" t="str">
        <f t="shared" si="414"/>
        <v/>
      </c>
      <c r="Y898" s="14" t="str">
        <f t="shared" si="430"/>
        <v/>
      </c>
      <c r="Z898" s="8" t="str">
        <f t="shared" si="431"/>
        <v/>
      </c>
      <c r="AA898" s="24"/>
      <c r="AB898" s="4" t="str">
        <f>IF(B898="","",COUNT(B$3:B898))</f>
        <v/>
      </c>
      <c r="AC898" s="4" t="str">
        <f>IF(C898="","",COUNT(C$3:C898))</f>
        <v/>
      </c>
      <c r="AD898" s="4" t="str">
        <f>IF(D898="","",COUNT(D$3:D898))</f>
        <v/>
      </c>
      <c r="AE898" s="22" t="str">
        <f>IF(E898="","",COUNTA($E$3:E898))</f>
        <v/>
      </c>
      <c r="AF898" s="60" t="str">
        <f>IF(B898="",IF(OR($C898&lt;&gt;"",$D898&lt;&gt;"",$E898&lt;&gt;"",$F898&lt;&gt;""),INDEX(AF$3:AF897,MATCH(MAX(AB$3:AB897),AB$3:AB897,0),0),""),B898)</f>
        <v/>
      </c>
      <c r="AG898" s="60" t="str">
        <f>IF(C898="",IF(OR($B898&lt;&gt;"",$D898&lt;&gt;"",$E898&lt;&gt;"",$F898&lt;&gt;""),INDEX(AG$3:AG897,MATCH(MAX(AC$3:AC897),AC$3:AC897,0),0),""),C898)</f>
        <v/>
      </c>
      <c r="AH898" s="60" t="str">
        <f>IF(D898="",IF(OR($B898&lt;&gt;"",$C898&lt;&gt;"",$E898&lt;&gt;"",$F898&lt;&gt;""),INDEX(AH$3:AH897,MATCH(MAX(AD$3:AD897),AD$3:AD897,0),0),""),D898)</f>
        <v/>
      </c>
      <c r="AI898" s="19" t="str">
        <f t="shared" si="432"/>
        <v/>
      </c>
      <c r="AJ898" s="22" t="str">
        <f>IF(AK898="","",$AK898&amp;"@"&amp;AL898&amp;IF(AL898="","","@"&amp;COUNTIF($AI$3:AI898,AL898)))</f>
        <v/>
      </c>
      <c r="AK898" s="45" t="str">
        <f t="shared" si="433"/>
        <v/>
      </c>
      <c r="AL898" s="5" t="str">
        <f>IF(AI898="",IF(AND(F898&lt;&gt;"",E898=""),INDEX($AI$3:AI897,MATCH(MAX($AE$3:AE897),$AE$3:AE897,0),0),""),AI898)</f>
        <v/>
      </c>
      <c r="AM898" s="22" t="str">
        <f>IF(入力!F898="","",IFERROR(INDEX(設定!$B$3:$B$100003,IFERROR(MATCH("*"&amp;$F898&amp;"*",設定!B$3:B$100003,0),MATCH("*"&amp;$F898&amp;"*",設定!C$3:C$100003,0)),0),入力!F898))&amp;""</f>
        <v/>
      </c>
      <c r="AN898" s="22" t="str">
        <f>IF(AM898="","",IFERROR(IF(入力!I898="",INDEX(設定!$D$3:$D$100003,MATCH("*"&amp;$AM898&amp;"*",設定!B$3:B$100003,0),0),I898),I898))&amp;""</f>
        <v/>
      </c>
      <c r="AO898" s="22" t="str">
        <f t="shared" si="434"/>
        <v/>
      </c>
      <c r="AP898" s="22" t="str">
        <f t="shared" si="435"/>
        <v/>
      </c>
      <c r="AQ898" s="22" t="str">
        <f>IF(AM898="","",IFERROR(IF(入力!H898="",INDEX(設定!$E$3:$X$100003,MATCH("*"&amp;$AM898&amp;"*",設定!B$3:B$100003,0),MATCH($AK898,設定!$E$1:$X$1,1)),H898),H898))</f>
        <v/>
      </c>
      <c r="AR898" s="23" t="str">
        <f t="shared" si="436"/>
        <v/>
      </c>
      <c r="AS898" s="23" t="str">
        <f>IF(AND(AR898&lt;&gt;"",COUNTIF($AJ$3:AJ898,AJ898)=1),SUMIF($AJ$3:$AR$100003,AJ898,$AR$3:$AR$100003),"")</f>
        <v/>
      </c>
      <c r="AT898" s="23" t="str">
        <f>IF(AND(COUNTIF($AK$3:AK898,AK898)=COUNTIF($AK$3:AK100898,AK898),AK898&lt;&gt;""),SUMIF($AK$3:AK898,AK898,$AR$3:AR898),"")</f>
        <v/>
      </c>
      <c r="AU898" s="125"/>
      <c r="AV898" s="22" t="str">
        <f>IF(COUNT(BA898:BF898)=6,MAX($AV$3:AV897)+1,"")</f>
        <v/>
      </c>
      <c r="AW898" s="22" t="str">
        <f>IF(AX898="","",RANK(AX898,$AX$3:$AX$100003,1)+COUNTIF($AX$3:AX898,AX898)-1)</f>
        <v/>
      </c>
      <c r="AX898" s="22" t="str">
        <f t="shared" si="415"/>
        <v/>
      </c>
      <c r="AY898" s="22" t="str">
        <f>IF(AL898="","",IF(COUNTIF($AL$3:AL898,AL898)=1,1+MAX($AY$3:AY897),INDEX($AY$3:AY897,MATCH(AL898,$AL$3:AL898,0),0)))</f>
        <v/>
      </c>
      <c r="AZ898" s="22" t="str">
        <f>IF(AM898="","",IF(COUNTIF($AM$3:AM898,AM898)=1,1+MAX($AZ$3:AZ897),INDEX($AZ$3:AZ897,MATCH(AM898,$AM$3:AM898,0),0)))</f>
        <v/>
      </c>
      <c r="BA898" s="79" t="str">
        <f t="shared" si="416"/>
        <v/>
      </c>
      <c r="BB898" s="79" t="str">
        <f t="shared" si="417"/>
        <v/>
      </c>
      <c r="BC898" s="22" t="str">
        <f>IF($AL898="","",IF(COUNTIF(AL898,"*"&amp;BC$1&amp;"*"),COUNTIF(AL$3:AL898,"*"&amp;BC$1&amp;"*"),""))</f>
        <v/>
      </c>
      <c r="BD898" s="22" t="str">
        <f>IF($AL898="","",IF(COUNTIF(AM898,"*"&amp;BD$1&amp;"*"),COUNTIF(AM$3:AM898,"*"&amp;BD$1&amp;"*"),""))</f>
        <v/>
      </c>
      <c r="BE898" s="22" t="str">
        <f>IF($AL898="","",IF(COUNTIF(AN898,"*"&amp;BE$1&amp;"*"),COUNTIF(AN$3:AN898,"*"&amp;BE$1&amp;"*"),""))</f>
        <v/>
      </c>
      <c r="BF898" s="22" t="str">
        <f>IF($AL898="","",IF(COUNTIF(AO898,"*"&amp;BF$1&amp;"*"),COUNTIF(AO$3:AO898,"*"&amp;BF$1&amp;"*"),""))</f>
        <v/>
      </c>
      <c r="BG898" s="83" t="str">
        <f t="shared" si="418"/>
        <v/>
      </c>
      <c r="BH898" s="22" t="str">
        <f t="shared" si="419"/>
        <v/>
      </c>
      <c r="BI898" s="22" t="str">
        <f t="shared" si="420"/>
        <v/>
      </c>
      <c r="BK898" s="22" t="str">
        <f>IF($BK$1&gt;=1+MAX($BK$3:BK897),1+MAX($BK$3:BK897),"")</f>
        <v/>
      </c>
      <c r="BL898" s="22" t="str">
        <f t="shared" si="442"/>
        <v/>
      </c>
      <c r="BM898" s="22" t="str">
        <f t="shared" si="442"/>
        <v/>
      </c>
      <c r="BN898" s="22" t="str">
        <f t="shared" si="442"/>
        <v/>
      </c>
      <c r="BO898" s="22" t="str">
        <f t="shared" si="442"/>
        <v/>
      </c>
      <c r="BP898" s="22" t="str">
        <f t="shared" si="442"/>
        <v/>
      </c>
      <c r="BQ898" s="22" t="str">
        <f t="shared" si="442"/>
        <v/>
      </c>
      <c r="BR898" s="22" t="str">
        <f t="shared" si="442"/>
        <v/>
      </c>
      <c r="BS898" s="22" t="str">
        <f t="shared" si="442"/>
        <v/>
      </c>
      <c r="BT898" s="22" t="str">
        <f t="shared" si="442"/>
        <v/>
      </c>
      <c r="BU898" s="22" t="str">
        <f t="shared" si="442"/>
        <v/>
      </c>
      <c r="BV898" s="22" t="str">
        <f t="shared" si="442"/>
        <v/>
      </c>
    </row>
    <row r="899" spans="2:74" ht="30" customHeight="1" x14ac:dyDescent="0.2">
      <c r="B899" s="75"/>
      <c r="C899" s="75"/>
      <c r="D899" s="77"/>
      <c r="E899" s="49"/>
      <c r="F899" s="49"/>
      <c r="G899" s="50"/>
      <c r="H899" s="51"/>
      <c r="I899" s="50"/>
      <c r="J899" s="53"/>
      <c r="K899" s="55" t="str">
        <f t="shared" si="421"/>
        <v/>
      </c>
      <c r="L899" s="50" t="str">
        <f t="shared" si="422"/>
        <v/>
      </c>
      <c r="M899" s="50" t="str">
        <f t="shared" si="423"/>
        <v/>
      </c>
      <c r="N899" s="72" t="str">
        <f t="shared" si="424"/>
        <v/>
      </c>
      <c r="O899" s="72" t="str">
        <f t="shared" si="425"/>
        <v/>
      </c>
      <c r="P899" s="51" t="str">
        <f t="shared" si="426"/>
        <v/>
      </c>
      <c r="Q899" s="21"/>
      <c r="R899" s="68" t="str">
        <f t="shared" si="427"/>
        <v/>
      </c>
      <c r="S899" s="51" t="str">
        <f t="shared" si="428"/>
        <v/>
      </c>
      <c r="T899" s="24"/>
      <c r="U899" s="7" t="str">
        <f t="shared" ref="U899:U962" si="443">IFERROR(INDEX($AL$3:$AL$100003,MATCH(ROW()-ROW($U$2),$AY$3:$AY$100003,0),0),"")</f>
        <v/>
      </c>
      <c r="V899" s="8" t="str">
        <f t="shared" si="429"/>
        <v/>
      </c>
      <c r="W899" s="21"/>
      <c r="X899" s="14" t="str">
        <f t="shared" ref="X899:X962" si="444">IFERROR(INDEX($AM$3:$AM$100003,MATCH(ROW()-ROW($X$2),$AZ$3:$AZ$100003,0),0),"")</f>
        <v/>
      </c>
      <c r="Y899" s="14" t="str">
        <f t="shared" si="430"/>
        <v/>
      </c>
      <c r="Z899" s="8" t="str">
        <f t="shared" si="431"/>
        <v/>
      </c>
      <c r="AA899" s="24"/>
      <c r="AB899" s="4" t="str">
        <f>IF(B899="","",COUNT(B$3:B899))</f>
        <v/>
      </c>
      <c r="AC899" s="4" t="str">
        <f>IF(C899="","",COUNT(C$3:C899))</f>
        <v/>
      </c>
      <c r="AD899" s="4" t="str">
        <f>IF(D899="","",COUNT(D$3:D899))</f>
        <v/>
      </c>
      <c r="AE899" s="22" t="str">
        <f>IF(E899="","",COUNTA($E$3:E899))</f>
        <v/>
      </c>
      <c r="AF899" s="60" t="str">
        <f>IF(B899="",IF(OR($C899&lt;&gt;"",$D899&lt;&gt;"",$E899&lt;&gt;"",$F899&lt;&gt;""),INDEX(AF$3:AF898,MATCH(MAX(AB$3:AB898),AB$3:AB898,0),0),""),B899)</f>
        <v/>
      </c>
      <c r="AG899" s="60" t="str">
        <f>IF(C899="",IF(OR($B899&lt;&gt;"",$D899&lt;&gt;"",$E899&lt;&gt;"",$F899&lt;&gt;""),INDEX(AG$3:AG898,MATCH(MAX(AC$3:AC898),AC$3:AC898,0),0),""),C899)</f>
        <v/>
      </c>
      <c r="AH899" s="60" t="str">
        <f>IF(D899="",IF(OR($B899&lt;&gt;"",$C899&lt;&gt;"",$E899&lt;&gt;"",$F899&lt;&gt;""),INDEX(AH$3:AH898,MATCH(MAX(AD$3:AD898),AD$3:AD898,0),0),""),D899)</f>
        <v/>
      </c>
      <c r="AI899" s="19" t="str">
        <f t="shared" si="432"/>
        <v/>
      </c>
      <c r="AJ899" s="22" t="str">
        <f>IF(AK899="","",$AK899&amp;"@"&amp;AL899&amp;IF(AL899="","","@"&amp;COUNTIF($AI$3:AI899,AL899)))</f>
        <v/>
      </c>
      <c r="AK899" s="45" t="str">
        <f t="shared" si="433"/>
        <v/>
      </c>
      <c r="AL899" s="5" t="str">
        <f>IF(AI899="",IF(AND(F899&lt;&gt;"",E899=""),INDEX($AI$3:AI898,MATCH(MAX($AE$3:AE898),$AE$3:AE898,0),0),""),AI899)</f>
        <v/>
      </c>
      <c r="AM899" s="22" t="str">
        <f>IF(入力!F899="","",IFERROR(INDEX(設定!$B$3:$B$100003,IFERROR(MATCH("*"&amp;$F899&amp;"*",設定!B$3:B$100003,0),MATCH("*"&amp;$F899&amp;"*",設定!C$3:C$100003,0)),0),入力!F899))&amp;""</f>
        <v/>
      </c>
      <c r="AN899" s="22" t="str">
        <f>IF(AM899="","",IFERROR(IF(入力!I899="",INDEX(設定!$D$3:$D$100003,MATCH("*"&amp;$AM899&amp;"*",設定!B$3:B$100003,0),0),I899),I899))&amp;""</f>
        <v/>
      </c>
      <c r="AO899" s="22" t="str">
        <f t="shared" si="434"/>
        <v/>
      </c>
      <c r="AP899" s="22" t="str">
        <f t="shared" si="435"/>
        <v/>
      </c>
      <c r="AQ899" s="22" t="str">
        <f>IF(AM899="","",IFERROR(IF(入力!H899="",INDEX(設定!$E$3:$X$100003,MATCH("*"&amp;$AM899&amp;"*",設定!B$3:B$100003,0),MATCH($AK899,設定!$E$1:$X$1,1)),H899),H899))</f>
        <v/>
      </c>
      <c r="AR899" s="23" t="str">
        <f t="shared" si="436"/>
        <v/>
      </c>
      <c r="AS899" s="23" t="str">
        <f>IF(AND(AR899&lt;&gt;"",COUNTIF($AJ$3:AJ899,AJ899)=1),SUMIF($AJ$3:$AR$100003,AJ899,$AR$3:$AR$100003),"")</f>
        <v/>
      </c>
      <c r="AT899" s="23" t="str">
        <f>IF(AND(COUNTIF($AK$3:AK899,AK899)=COUNTIF($AK$3:AK100899,AK899),AK899&lt;&gt;""),SUMIF($AK$3:AK899,AK899,$AR$3:AR899),"")</f>
        <v/>
      </c>
      <c r="AU899" s="125"/>
      <c r="AV899" s="22" t="str">
        <f>IF(COUNT(BA899:BF899)=6,MAX($AV$3:AV898)+1,"")</f>
        <v/>
      </c>
      <c r="AW899" s="22" t="str">
        <f>IF(AX899="","",RANK(AX899,$AX$3:$AX$100003,1)+COUNTIF($AX$3:AX899,AX899)-1)</f>
        <v/>
      </c>
      <c r="AX899" s="22" t="str">
        <f t="shared" ref="AX899:AX962" si="445">IF(OR(AY899="",AV899=""),"",AY899*0.1^LEN(AY899)+AK899)</f>
        <v/>
      </c>
      <c r="AY899" s="22" t="str">
        <f>IF(AL899="","",IF(COUNTIF($AL$3:AL899,AL899)=1,1+MAX($AY$3:AY898),INDEX($AY$3:AY898,MATCH(AL899,$AL$3:AL899,0),0)))</f>
        <v/>
      </c>
      <c r="AZ899" s="22" t="str">
        <f>IF(AM899="","",IF(COUNTIF($AM$3:AM899,AM899)=1,1+MAX($AZ$3:AZ898),INDEX($AZ$3:AZ898,MATCH(AM899,$AM$3:AM899,0),0)))</f>
        <v/>
      </c>
      <c r="BA899" s="79" t="str">
        <f t="shared" ref="BA899:BA962" si="446">IF($BA$1="",IF(AK899="","",AK899),IF(AND(AK899&gt;=$BA$1,AK899&lt;&gt;""),AK899,""))</f>
        <v/>
      </c>
      <c r="BB899" s="79" t="str">
        <f t="shared" ref="BB899:BB962" si="447">IF($BB$1="",IF(AK899="","",AK899),IF(AND(AK899&lt;=$BB$1,AK899&lt;&gt;""),AK899,""))</f>
        <v/>
      </c>
      <c r="BC899" s="22" t="str">
        <f>IF($AL899="","",IF(COUNTIF(AL899,"*"&amp;BC$1&amp;"*"),COUNTIF(AL$3:AL899,"*"&amp;BC$1&amp;"*"),""))</f>
        <v/>
      </c>
      <c r="BD899" s="22" t="str">
        <f>IF($AL899="","",IF(COUNTIF(AM899,"*"&amp;BD$1&amp;"*"),COUNTIF(AM$3:AM899,"*"&amp;BD$1&amp;"*"),""))</f>
        <v/>
      </c>
      <c r="BE899" s="22" t="str">
        <f>IF($AL899="","",IF(COUNTIF(AN899,"*"&amp;BE$1&amp;"*"),COUNTIF(AN$3:AN899,"*"&amp;BE$1&amp;"*"),""))</f>
        <v/>
      </c>
      <c r="BF899" s="22" t="str">
        <f>IF($AL899="","",IF(COUNTIF(AO899,"*"&amp;BF$1&amp;"*"),COUNTIF(AO$3:AO899,"*"&amp;BF$1&amp;"*"),""))</f>
        <v/>
      </c>
      <c r="BG899" s="83" t="str">
        <f t="shared" ref="BG899:BG962" si="448">IF(AP899="","",AP899)</f>
        <v/>
      </c>
      <c r="BH899" s="22" t="str">
        <f t="shared" ref="BH899:BH962" si="449">IF(AQ899="","",AQ899)</f>
        <v/>
      </c>
      <c r="BI899" s="22" t="str">
        <f t="shared" ref="BI899:BI962" si="450">IF(AR899="","",AR899)</f>
        <v/>
      </c>
      <c r="BK899" s="22" t="str">
        <f>IF($BK$1&gt;=1+MAX($BK$3:BK898),1+MAX($BK$3:BK898),"")</f>
        <v/>
      </c>
      <c r="BL899" s="22" t="str">
        <f t="shared" si="442"/>
        <v/>
      </c>
      <c r="BM899" s="22" t="str">
        <f t="shared" si="442"/>
        <v/>
      </c>
      <c r="BN899" s="22" t="str">
        <f t="shared" si="442"/>
        <v/>
      </c>
      <c r="BO899" s="22" t="str">
        <f t="shared" si="442"/>
        <v/>
      </c>
      <c r="BP899" s="22" t="str">
        <f t="shared" si="442"/>
        <v/>
      </c>
      <c r="BQ899" s="22" t="str">
        <f t="shared" si="442"/>
        <v/>
      </c>
      <c r="BR899" s="22" t="str">
        <f t="shared" si="442"/>
        <v/>
      </c>
      <c r="BS899" s="22" t="str">
        <f t="shared" si="442"/>
        <v/>
      </c>
      <c r="BT899" s="22" t="str">
        <f t="shared" si="442"/>
        <v/>
      </c>
      <c r="BU899" s="22" t="str">
        <f t="shared" si="442"/>
        <v/>
      </c>
      <c r="BV899" s="22" t="str">
        <f t="shared" si="442"/>
        <v/>
      </c>
    </row>
    <row r="900" spans="2:74" ht="30" customHeight="1" x14ac:dyDescent="0.2">
      <c r="B900" s="75"/>
      <c r="C900" s="75"/>
      <c r="D900" s="77"/>
      <c r="E900" s="49"/>
      <c r="F900" s="49"/>
      <c r="G900" s="50"/>
      <c r="H900" s="51"/>
      <c r="I900" s="50"/>
      <c r="J900" s="53"/>
      <c r="K900" s="55" t="str">
        <f t="shared" si="421"/>
        <v/>
      </c>
      <c r="L900" s="50" t="str">
        <f t="shared" si="422"/>
        <v/>
      </c>
      <c r="M900" s="50" t="str">
        <f t="shared" si="423"/>
        <v/>
      </c>
      <c r="N900" s="72" t="str">
        <f t="shared" si="424"/>
        <v/>
      </c>
      <c r="O900" s="72" t="str">
        <f t="shared" si="425"/>
        <v/>
      </c>
      <c r="P900" s="51" t="str">
        <f t="shared" si="426"/>
        <v/>
      </c>
      <c r="Q900" s="21"/>
      <c r="R900" s="68" t="str">
        <f t="shared" si="427"/>
        <v/>
      </c>
      <c r="S900" s="51" t="str">
        <f t="shared" si="428"/>
        <v/>
      </c>
      <c r="T900" s="24"/>
      <c r="U900" s="7" t="str">
        <f t="shared" si="443"/>
        <v/>
      </c>
      <c r="V900" s="8" t="str">
        <f t="shared" si="429"/>
        <v/>
      </c>
      <c r="W900" s="21"/>
      <c r="X900" s="14" t="str">
        <f t="shared" si="444"/>
        <v/>
      </c>
      <c r="Y900" s="14" t="str">
        <f t="shared" si="430"/>
        <v/>
      </c>
      <c r="Z900" s="8" t="str">
        <f t="shared" si="431"/>
        <v/>
      </c>
      <c r="AA900" s="24"/>
      <c r="AB900" s="4" t="str">
        <f>IF(B900="","",COUNT(B$3:B900))</f>
        <v/>
      </c>
      <c r="AC900" s="4" t="str">
        <f>IF(C900="","",COUNT(C$3:C900))</f>
        <v/>
      </c>
      <c r="AD900" s="4" t="str">
        <f>IF(D900="","",COUNT(D$3:D900))</f>
        <v/>
      </c>
      <c r="AE900" s="22" t="str">
        <f>IF(E900="","",COUNTA($E$3:E900))</f>
        <v/>
      </c>
      <c r="AF900" s="60" t="str">
        <f>IF(B900="",IF(OR($C900&lt;&gt;"",$D900&lt;&gt;"",$E900&lt;&gt;"",$F900&lt;&gt;""),INDEX(AF$3:AF899,MATCH(MAX(AB$3:AB899),AB$3:AB899,0),0),""),B900)</f>
        <v/>
      </c>
      <c r="AG900" s="60" t="str">
        <f>IF(C900="",IF(OR($B900&lt;&gt;"",$D900&lt;&gt;"",$E900&lt;&gt;"",$F900&lt;&gt;""),INDEX(AG$3:AG899,MATCH(MAX(AC$3:AC899),AC$3:AC899,0),0),""),C900)</f>
        <v/>
      </c>
      <c r="AH900" s="60" t="str">
        <f>IF(D900="",IF(OR($B900&lt;&gt;"",$C900&lt;&gt;"",$E900&lt;&gt;"",$F900&lt;&gt;""),INDEX(AH$3:AH899,MATCH(MAX(AD$3:AD899),AD$3:AD899,0),0),""),D900)</f>
        <v/>
      </c>
      <c r="AI900" s="19" t="str">
        <f t="shared" si="432"/>
        <v/>
      </c>
      <c r="AJ900" s="22" t="str">
        <f>IF(AK900="","",$AK900&amp;"@"&amp;AL900&amp;IF(AL900="","","@"&amp;COUNTIF($AI$3:AI900,AL900)))</f>
        <v/>
      </c>
      <c r="AK900" s="45" t="str">
        <f t="shared" si="433"/>
        <v/>
      </c>
      <c r="AL900" s="5" t="str">
        <f>IF(AI900="",IF(AND(F900&lt;&gt;"",E900=""),INDEX($AI$3:AI899,MATCH(MAX($AE$3:AE899),$AE$3:AE899,0),0),""),AI900)</f>
        <v/>
      </c>
      <c r="AM900" s="22" t="str">
        <f>IF(入力!F900="","",IFERROR(INDEX(設定!$B$3:$B$100003,IFERROR(MATCH("*"&amp;$F900&amp;"*",設定!B$3:B$100003,0),MATCH("*"&amp;$F900&amp;"*",設定!C$3:C$100003,0)),0),入力!F900))&amp;""</f>
        <v/>
      </c>
      <c r="AN900" s="22" t="str">
        <f>IF(AM900="","",IFERROR(IF(入力!I900="",INDEX(設定!$D$3:$D$100003,MATCH("*"&amp;$AM900&amp;"*",設定!B$3:B$100003,0),0),I900),I900))&amp;""</f>
        <v/>
      </c>
      <c r="AO900" s="22" t="str">
        <f t="shared" si="434"/>
        <v/>
      </c>
      <c r="AP900" s="22" t="str">
        <f t="shared" si="435"/>
        <v/>
      </c>
      <c r="AQ900" s="22" t="str">
        <f>IF(AM900="","",IFERROR(IF(入力!H900="",INDEX(設定!$E$3:$X$100003,MATCH("*"&amp;$AM900&amp;"*",設定!B$3:B$100003,0),MATCH($AK900,設定!$E$1:$X$1,1)),H900),H900))</f>
        <v/>
      </c>
      <c r="AR900" s="23" t="str">
        <f t="shared" si="436"/>
        <v/>
      </c>
      <c r="AS900" s="23" t="str">
        <f>IF(AND(AR900&lt;&gt;"",COUNTIF($AJ$3:AJ900,AJ900)=1),SUMIF($AJ$3:$AR$100003,AJ900,$AR$3:$AR$100003),"")</f>
        <v/>
      </c>
      <c r="AT900" s="23" t="str">
        <f>IF(AND(COUNTIF($AK$3:AK900,AK900)=COUNTIF($AK$3:AK100900,AK900),AK900&lt;&gt;""),SUMIF($AK$3:AK900,AK900,$AR$3:AR900),"")</f>
        <v/>
      </c>
      <c r="AU900" s="125"/>
      <c r="AV900" s="22" t="str">
        <f>IF(COUNT(BA900:BF900)=6,MAX($AV$3:AV899)+1,"")</f>
        <v/>
      </c>
      <c r="AW900" s="22" t="str">
        <f>IF(AX900="","",RANK(AX900,$AX$3:$AX$100003,1)+COUNTIF($AX$3:AX900,AX900)-1)</f>
        <v/>
      </c>
      <c r="AX900" s="22" t="str">
        <f t="shared" si="445"/>
        <v/>
      </c>
      <c r="AY900" s="22" t="str">
        <f>IF(AL900="","",IF(COUNTIF($AL$3:AL900,AL900)=1,1+MAX($AY$3:AY899),INDEX($AY$3:AY899,MATCH(AL900,$AL$3:AL900,0),0)))</f>
        <v/>
      </c>
      <c r="AZ900" s="22" t="str">
        <f>IF(AM900="","",IF(COUNTIF($AM$3:AM900,AM900)=1,1+MAX($AZ$3:AZ899),INDEX($AZ$3:AZ899,MATCH(AM900,$AM$3:AM900,0),0)))</f>
        <v/>
      </c>
      <c r="BA900" s="79" t="str">
        <f t="shared" si="446"/>
        <v/>
      </c>
      <c r="BB900" s="79" t="str">
        <f t="shared" si="447"/>
        <v/>
      </c>
      <c r="BC900" s="22" t="str">
        <f>IF($AL900="","",IF(COUNTIF(AL900,"*"&amp;BC$1&amp;"*"),COUNTIF(AL$3:AL900,"*"&amp;BC$1&amp;"*"),""))</f>
        <v/>
      </c>
      <c r="BD900" s="22" t="str">
        <f>IF($AL900="","",IF(COUNTIF(AM900,"*"&amp;BD$1&amp;"*"),COUNTIF(AM$3:AM900,"*"&amp;BD$1&amp;"*"),""))</f>
        <v/>
      </c>
      <c r="BE900" s="22" t="str">
        <f>IF($AL900="","",IF(COUNTIF(AN900,"*"&amp;BE$1&amp;"*"),COUNTIF(AN$3:AN900,"*"&amp;BE$1&amp;"*"),""))</f>
        <v/>
      </c>
      <c r="BF900" s="22" t="str">
        <f>IF($AL900="","",IF(COUNTIF(AO900,"*"&amp;BF$1&amp;"*"),COUNTIF(AO$3:AO900,"*"&amp;BF$1&amp;"*"),""))</f>
        <v/>
      </c>
      <c r="BG900" s="83" t="str">
        <f t="shared" si="448"/>
        <v/>
      </c>
      <c r="BH900" s="22" t="str">
        <f t="shared" si="449"/>
        <v/>
      </c>
      <c r="BI900" s="22" t="str">
        <f t="shared" si="450"/>
        <v/>
      </c>
      <c r="BK900" s="22" t="str">
        <f>IF($BK$1&gt;=1+MAX($BK$3:BK899),1+MAX($BK$3:BK899),"")</f>
        <v/>
      </c>
      <c r="BL900" s="22" t="str">
        <f t="shared" si="442"/>
        <v/>
      </c>
      <c r="BM900" s="22" t="str">
        <f t="shared" si="442"/>
        <v/>
      </c>
      <c r="BN900" s="22" t="str">
        <f t="shared" si="442"/>
        <v/>
      </c>
      <c r="BO900" s="22" t="str">
        <f t="shared" si="442"/>
        <v/>
      </c>
      <c r="BP900" s="22" t="str">
        <f t="shared" si="442"/>
        <v/>
      </c>
      <c r="BQ900" s="22" t="str">
        <f t="shared" si="442"/>
        <v/>
      </c>
      <c r="BR900" s="22" t="str">
        <f t="shared" si="442"/>
        <v/>
      </c>
      <c r="BS900" s="22" t="str">
        <f t="shared" si="442"/>
        <v/>
      </c>
      <c r="BT900" s="22" t="str">
        <f t="shared" si="442"/>
        <v/>
      </c>
      <c r="BU900" s="22" t="str">
        <f t="shared" si="442"/>
        <v/>
      </c>
      <c r="BV900" s="22" t="str">
        <f t="shared" si="442"/>
        <v/>
      </c>
    </row>
    <row r="901" spans="2:74" ht="30" customHeight="1" x14ac:dyDescent="0.2">
      <c r="B901" s="75"/>
      <c r="C901" s="75"/>
      <c r="D901" s="77"/>
      <c r="E901" s="49"/>
      <c r="F901" s="49"/>
      <c r="G901" s="50"/>
      <c r="H901" s="51"/>
      <c r="I901" s="50"/>
      <c r="J901" s="53"/>
      <c r="K901" s="55" t="str">
        <f t="shared" si="421"/>
        <v/>
      </c>
      <c r="L901" s="50" t="str">
        <f t="shared" si="422"/>
        <v/>
      </c>
      <c r="M901" s="50" t="str">
        <f t="shared" si="423"/>
        <v/>
      </c>
      <c r="N901" s="72" t="str">
        <f t="shared" si="424"/>
        <v/>
      </c>
      <c r="O901" s="72" t="str">
        <f t="shared" si="425"/>
        <v/>
      </c>
      <c r="P901" s="51" t="str">
        <f t="shared" si="426"/>
        <v/>
      </c>
      <c r="Q901" s="21"/>
      <c r="R901" s="68" t="str">
        <f t="shared" si="427"/>
        <v/>
      </c>
      <c r="S901" s="51" t="str">
        <f t="shared" si="428"/>
        <v/>
      </c>
      <c r="T901" s="24"/>
      <c r="U901" s="7" t="str">
        <f t="shared" si="443"/>
        <v/>
      </c>
      <c r="V901" s="8" t="str">
        <f t="shared" si="429"/>
        <v/>
      </c>
      <c r="W901" s="21"/>
      <c r="X901" s="14" t="str">
        <f t="shared" si="444"/>
        <v/>
      </c>
      <c r="Y901" s="14" t="str">
        <f t="shared" si="430"/>
        <v/>
      </c>
      <c r="Z901" s="8" t="str">
        <f t="shared" si="431"/>
        <v/>
      </c>
      <c r="AA901" s="24"/>
      <c r="AB901" s="4" t="str">
        <f>IF(B901="","",COUNT(B$3:B901))</f>
        <v/>
      </c>
      <c r="AC901" s="4" t="str">
        <f>IF(C901="","",COUNT(C$3:C901))</f>
        <v/>
      </c>
      <c r="AD901" s="4" t="str">
        <f>IF(D901="","",COUNT(D$3:D901))</f>
        <v/>
      </c>
      <c r="AE901" s="22" t="str">
        <f>IF(E901="","",COUNTA($E$3:E901))</f>
        <v/>
      </c>
      <c r="AF901" s="60" t="str">
        <f>IF(B901="",IF(OR($C901&lt;&gt;"",$D901&lt;&gt;"",$E901&lt;&gt;"",$F901&lt;&gt;""),INDEX(AF$3:AF900,MATCH(MAX(AB$3:AB900),AB$3:AB900,0),0),""),B901)</f>
        <v/>
      </c>
      <c r="AG901" s="60" t="str">
        <f>IF(C901="",IF(OR($B901&lt;&gt;"",$D901&lt;&gt;"",$E901&lt;&gt;"",$F901&lt;&gt;""),INDEX(AG$3:AG900,MATCH(MAX(AC$3:AC900),AC$3:AC900,0),0),""),C901)</f>
        <v/>
      </c>
      <c r="AH901" s="60" t="str">
        <f>IF(D901="",IF(OR($B901&lt;&gt;"",$C901&lt;&gt;"",$E901&lt;&gt;"",$F901&lt;&gt;""),INDEX(AH$3:AH900,MATCH(MAX(AD$3:AD900),AD$3:AD900,0),0),""),D901)</f>
        <v/>
      </c>
      <c r="AI901" s="19" t="str">
        <f t="shared" si="432"/>
        <v/>
      </c>
      <c r="AJ901" s="22" t="str">
        <f>IF(AK901="","",$AK901&amp;"@"&amp;AL901&amp;IF(AL901="","","@"&amp;COUNTIF($AI$3:AI901,AL901)))</f>
        <v/>
      </c>
      <c r="AK901" s="45" t="str">
        <f t="shared" si="433"/>
        <v/>
      </c>
      <c r="AL901" s="5" t="str">
        <f>IF(AI901="",IF(AND(F901&lt;&gt;"",E901=""),INDEX($AI$3:AI900,MATCH(MAX($AE$3:AE900),$AE$3:AE900,0),0),""),AI901)</f>
        <v/>
      </c>
      <c r="AM901" s="22" t="str">
        <f>IF(入力!F901="","",IFERROR(INDEX(設定!$B$3:$B$100003,IFERROR(MATCH("*"&amp;$F901&amp;"*",設定!B$3:B$100003,0),MATCH("*"&amp;$F901&amp;"*",設定!C$3:C$100003,0)),0),入力!F901))&amp;""</f>
        <v/>
      </c>
      <c r="AN901" s="22" t="str">
        <f>IF(AM901="","",IFERROR(IF(入力!I901="",INDEX(設定!$D$3:$D$100003,MATCH("*"&amp;$AM901&amp;"*",設定!B$3:B$100003,0),0),I901),I901))&amp;""</f>
        <v/>
      </c>
      <c r="AO901" s="22" t="str">
        <f t="shared" si="434"/>
        <v/>
      </c>
      <c r="AP901" s="22" t="str">
        <f t="shared" si="435"/>
        <v/>
      </c>
      <c r="AQ901" s="22" t="str">
        <f>IF(AM901="","",IFERROR(IF(入力!H901="",INDEX(設定!$E$3:$X$100003,MATCH("*"&amp;$AM901&amp;"*",設定!B$3:B$100003,0),MATCH($AK901,設定!$E$1:$X$1,1)),H901),H901))</f>
        <v/>
      </c>
      <c r="AR901" s="23" t="str">
        <f t="shared" si="436"/>
        <v/>
      </c>
      <c r="AS901" s="23" t="str">
        <f>IF(AND(AR901&lt;&gt;"",COUNTIF($AJ$3:AJ901,AJ901)=1),SUMIF($AJ$3:$AR$100003,AJ901,$AR$3:$AR$100003),"")</f>
        <v/>
      </c>
      <c r="AT901" s="23" t="str">
        <f>IF(AND(COUNTIF($AK$3:AK901,AK901)=COUNTIF($AK$3:AK100901,AK901),AK901&lt;&gt;""),SUMIF($AK$3:AK901,AK901,$AR$3:AR901),"")</f>
        <v/>
      </c>
      <c r="AU901" s="125"/>
      <c r="AV901" s="22" t="str">
        <f>IF(COUNT(BA901:BF901)=6,MAX($AV$3:AV900)+1,"")</f>
        <v/>
      </c>
      <c r="AW901" s="22" t="str">
        <f>IF(AX901="","",RANK(AX901,$AX$3:$AX$100003,1)+COUNTIF($AX$3:AX901,AX901)-1)</f>
        <v/>
      </c>
      <c r="AX901" s="22" t="str">
        <f t="shared" si="445"/>
        <v/>
      </c>
      <c r="AY901" s="22" t="str">
        <f>IF(AL901="","",IF(COUNTIF($AL$3:AL901,AL901)=1,1+MAX($AY$3:AY900),INDEX($AY$3:AY900,MATCH(AL901,$AL$3:AL901,0),0)))</f>
        <v/>
      </c>
      <c r="AZ901" s="22" t="str">
        <f>IF(AM901="","",IF(COUNTIF($AM$3:AM901,AM901)=1,1+MAX($AZ$3:AZ900),INDEX($AZ$3:AZ900,MATCH(AM901,$AM$3:AM901,0),0)))</f>
        <v/>
      </c>
      <c r="BA901" s="79" t="str">
        <f t="shared" si="446"/>
        <v/>
      </c>
      <c r="BB901" s="79" t="str">
        <f t="shared" si="447"/>
        <v/>
      </c>
      <c r="BC901" s="22" t="str">
        <f>IF($AL901="","",IF(COUNTIF(AL901,"*"&amp;BC$1&amp;"*"),COUNTIF(AL$3:AL901,"*"&amp;BC$1&amp;"*"),""))</f>
        <v/>
      </c>
      <c r="BD901" s="22" t="str">
        <f>IF($AL901="","",IF(COUNTIF(AM901,"*"&amp;BD$1&amp;"*"),COUNTIF(AM$3:AM901,"*"&amp;BD$1&amp;"*"),""))</f>
        <v/>
      </c>
      <c r="BE901" s="22" t="str">
        <f>IF($AL901="","",IF(COUNTIF(AN901,"*"&amp;BE$1&amp;"*"),COUNTIF(AN$3:AN901,"*"&amp;BE$1&amp;"*"),""))</f>
        <v/>
      </c>
      <c r="BF901" s="22" t="str">
        <f>IF($AL901="","",IF(COUNTIF(AO901,"*"&amp;BF$1&amp;"*"),COUNTIF(AO$3:AO901,"*"&amp;BF$1&amp;"*"),""))</f>
        <v/>
      </c>
      <c r="BG901" s="83" t="str">
        <f t="shared" si="448"/>
        <v/>
      </c>
      <c r="BH901" s="22" t="str">
        <f t="shared" si="449"/>
        <v/>
      </c>
      <c r="BI901" s="22" t="str">
        <f t="shared" si="450"/>
        <v/>
      </c>
      <c r="BK901" s="22" t="str">
        <f>IF($BK$1&gt;=1+MAX($BK$3:BK900),1+MAX($BK$3:BK900),"")</f>
        <v/>
      </c>
      <c r="BL901" s="22" t="str">
        <f t="shared" si="442"/>
        <v/>
      </c>
      <c r="BM901" s="22" t="str">
        <f t="shared" si="442"/>
        <v/>
      </c>
      <c r="BN901" s="22" t="str">
        <f t="shared" si="442"/>
        <v/>
      </c>
      <c r="BO901" s="22" t="str">
        <f t="shared" si="442"/>
        <v/>
      </c>
      <c r="BP901" s="22" t="str">
        <f t="shared" si="442"/>
        <v/>
      </c>
      <c r="BQ901" s="22" t="str">
        <f t="shared" si="442"/>
        <v/>
      </c>
      <c r="BR901" s="22" t="str">
        <f t="shared" si="442"/>
        <v/>
      </c>
      <c r="BS901" s="22" t="str">
        <f t="shared" si="442"/>
        <v/>
      </c>
      <c r="BT901" s="22" t="str">
        <f t="shared" si="442"/>
        <v/>
      </c>
      <c r="BU901" s="22" t="str">
        <f t="shared" si="442"/>
        <v/>
      </c>
      <c r="BV901" s="22" t="str">
        <f t="shared" si="442"/>
        <v/>
      </c>
    </row>
    <row r="902" spans="2:74" ht="30" customHeight="1" x14ac:dyDescent="0.2">
      <c r="B902" s="75"/>
      <c r="C902" s="75"/>
      <c r="D902" s="77"/>
      <c r="E902" s="49"/>
      <c r="F902" s="49"/>
      <c r="G902" s="50"/>
      <c r="H902" s="51"/>
      <c r="I902" s="50"/>
      <c r="J902" s="53"/>
      <c r="K902" s="55" t="str">
        <f t="shared" si="421"/>
        <v/>
      </c>
      <c r="L902" s="50" t="str">
        <f t="shared" si="422"/>
        <v/>
      </c>
      <c r="M902" s="50" t="str">
        <f t="shared" si="423"/>
        <v/>
      </c>
      <c r="N902" s="72" t="str">
        <f t="shared" si="424"/>
        <v/>
      </c>
      <c r="O902" s="72" t="str">
        <f t="shared" si="425"/>
        <v/>
      </c>
      <c r="P902" s="51" t="str">
        <f t="shared" si="426"/>
        <v/>
      </c>
      <c r="Q902" s="21"/>
      <c r="R902" s="68" t="str">
        <f t="shared" si="427"/>
        <v/>
      </c>
      <c r="S902" s="51" t="str">
        <f t="shared" si="428"/>
        <v/>
      </c>
      <c r="T902" s="24"/>
      <c r="U902" s="7" t="str">
        <f t="shared" si="443"/>
        <v/>
      </c>
      <c r="V902" s="8" t="str">
        <f t="shared" si="429"/>
        <v/>
      </c>
      <c r="W902" s="21"/>
      <c r="X902" s="14" t="str">
        <f t="shared" si="444"/>
        <v/>
      </c>
      <c r="Y902" s="14" t="str">
        <f t="shared" si="430"/>
        <v/>
      </c>
      <c r="Z902" s="8" t="str">
        <f t="shared" si="431"/>
        <v/>
      </c>
      <c r="AA902" s="24"/>
      <c r="AB902" s="4" t="str">
        <f>IF(B902="","",COUNT(B$3:B902))</f>
        <v/>
      </c>
      <c r="AC902" s="4" t="str">
        <f>IF(C902="","",COUNT(C$3:C902))</f>
        <v/>
      </c>
      <c r="AD902" s="4" t="str">
        <f>IF(D902="","",COUNT(D$3:D902))</f>
        <v/>
      </c>
      <c r="AE902" s="22" t="str">
        <f>IF(E902="","",COUNTA($E$3:E902))</f>
        <v/>
      </c>
      <c r="AF902" s="60" t="str">
        <f>IF(B902="",IF(OR($C902&lt;&gt;"",$D902&lt;&gt;"",$E902&lt;&gt;"",$F902&lt;&gt;""),INDEX(AF$3:AF901,MATCH(MAX(AB$3:AB901),AB$3:AB901,0),0),""),B902)</f>
        <v/>
      </c>
      <c r="AG902" s="60" t="str">
        <f>IF(C902="",IF(OR($B902&lt;&gt;"",$D902&lt;&gt;"",$E902&lt;&gt;"",$F902&lt;&gt;""),INDEX(AG$3:AG901,MATCH(MAX(AC$3:AC901),AC$3:AC901,0),0),""),C902)</f>
        <v/>
      </c>
      <c r="AH902" s="60" t="str">
        <f>IF(D902="",IF(OR($B902&lt;&gt;"",$C902&lt;&gt;"",$E902&lt;&gt;"",$F902&lt;&gt;""),INDEX(AH$3:AH901,MATCH(MAX(AD$3:AD901),AD$3:AD901,0),0),""),D902)</f>
        <v/>
      </c>
      <c r="AI902" s="19" t="str">
        <f t="shared" si="432"/>
        <v/>
      </c>
      <c r="AJ902" s="22" t="str">
        <f>IF(AK902="","",$AK902&amp;"@"&amp;AL902&amp;IF(AL902="","","@"&amp;COUNTIF($AI$3:AI902,AL902)))</f>
        <v/>
      </c>
      <c r="AK902" s="45" t="str">
        <f t="shared" si="433"/>
        <v/>
      </c>
      <c r="AL902" s="5" t="str">
        <f>IF(AI902="",IF(AND(F902&lt;&gt;"",E902=""),INDEX($AI$3:AI901,MATCH(MAX($AE$3:AE901),$AE$3:AE901,0),0),""),AI902)</f>
        <v/>
      </c>
      <c r="AM902" s="22" t="str">
        <f>IF(入力!F902="","",IFERROR(INDEX(設定!$B$3:$B$100003,IFERROR(MATCH("*"&amp;$F902&amp;"*",設定!B$3:B$100003,0),MATCH("*"&amp;$F902&amp;"*",設定!C$3:C$100003,0)),0),入力!F902))&amp;""</f>
        <v/>
      </c>
      <c r="AN902" s="22" t="str">
        <f>IF(AM902="","",IFERROR(IF(入力!I902="",INDEX(設定!$D$3:$D$100003,MATCH("*"&amp;$AM902&amp;"*",設定!B$3:B$100003,0),0),I902),I902))&amp;""</f>
        <v/>
      </c>
      <c r="AO902" s="22" t="str">
        <f t="shared" si="434"/>
        <v/>
      </c>
      <c r="AP902" s="22" t="str">
        <f t="shared" si="435"/>
        <v/>
      </c>
      <c r="AQ902" s="22" t="str">
        <f>IF(AM902="","",IFERROR(IF(入力!H902="",INDEX(設定!$E$3:$X$100003,MATCH("*"&amp;$AM902&amp;"*",設定!B$3:B$100003,0),MATCH($AK902,設定!$E$1:$X$1,1)),H902),H902))</f>
        <v/>
      </c>
      <c r="AR902" s="23" t="str">
        <f t="shared" si="436"/>
        <v/>
      </c>
      <c r="AS902" s="23" t="str">
        <f>IF(AND(AR902&lt;&gt;"",COUNTIF($AJ$3:AJ902,AJ902)=1),SUMIF($AJ$3:$AR$100003,AJ902,$AR$3:$AR$100003),"")</f>
        <v/>
      </c>
      <c r="AT902" s="23" t="str">
        <f>IF(AND(COUNTIF($AK$3:AK902,AK902)=COUNTIF($AK$3:AK100902,AK902),AK902&lt;&gt;""),SUMIF($AK$3:AK902,AK902,$AR$3:AR902),"")</f>
        <v/>
      </c>
      <c r="AU902" s="125"/>
      <c r="AV902" s="22" t="str">
        <f>IF(COUNT(BA902:BF902)=6,MAX($AV$3:AV901)+1,"")</f>
        <v/>
      </c>
      <c r="AW902" s="22" t="str">
        <f>IF(AX902="","",RANK(AX902,$AX$3:$AX$100003,1)+COUNTIF($AX$3:AX902,AX902)-1)</f>
        <v/>
      </c>
      <c r="AX902" s="22" t="str">
        <f t="shared" si="445"/>
        <v/>
      </c>
      <c r="AY902" s="22" t="str">
        <f>IF(AL902="","",IF(COUNTIF($AL$3:AL902,AL902)=1,1+MAX($AY$3:AY901),INDEX($AY$3:AY901,MATCH(AL902,$AL$3:AL902,0),0)))</f>
        <v/>
      </c>
      <c r="AZ902" s="22" t="str">
        <f>IF(AM902="","",IF(COUNTIF($AM$3:AM902,AM902)=1,1+MAX($AZ$3:AZ901),INDEX($AZ$3:AZ901,MATCH(AM902,$AM$3:AM902,0),0)))</f>
        <v/>
      </c>
      <c r="BA902" s="79" t="str">
        <f t="shared" si="446"/>
        <v/>
      </c>
      <c r="BB902" s="79" t="str">
        <f t="shared" si="447"/>
        <v/>
      </c>
      <c r="BC902" s="22" t="str">
        <f>IF($AL902="","",IF(COUNTIF(AL902,"*"&amp;BC$1&amp;"*"),COUNTIF(AL$3:AL902,"*"&amp;BC$1&amp;"*"),""))</f>
        <v/>
      </c>
      <c r="BD902" s="22" t="str">
        <f>IF($AL902="","",IF(COUNTIF(AM902,"*"&amp;BD$1&amp;"*"),COUNTIF(AM$3:AM902,"*"&amp;BD$1&amp;"*"),""))</f>
        <v/>
      </c>
      <c r="BE902" s="22" t="str">
        <f>IF($AL902="","",IF(COUNTIF(AN902,"*"&amp;BE$1&amp;"*"),COUNTIF(AN$3:AN902,"*"&amp;BE$1&amp;"*"),""))</f>
        <v/>
      </c>
      <c r="BF902" s="22" t="str">
        <f>IF($AL902="","",IF(COUNTIF(AO902,"*"&amp;BF$1&amp;"*"),COUNTIF(AO$3:AO902,"*"&amp;BF$1&amp;"*"),""))</f>
        <v/>
      </c>
      <c r="BG902" s="83" t="str">
        <f t="shared" si="448"/>
        <v/>
      </c>
      <c r="BH902" s="22" t="str">
        <f t="shared" si="449"/>
        <v/>
      </c>
      <c r="BI902" s="22" t="str">
        <f t="shared" si="450"/>
        <v/>
      </c>
      <c r="BK902" s="22" t="str">
        <f>IF($BK$1&gt;=1+MAX($BK$3:BK901),1+MAX($BK$3:BK901),"")</f>
        <v/>
      </c>
      <c r="BL902" s="22" t="str">
        <f t="shared" si="442"/>
        <v/>
      </c>
      <c r="BM902" s="22" t="str">
        <f t="shared" si="442"/>
        <v/>
      </c>
      <c r="BN902" s="22" t="str">
        <f t="shared" si="442"/>
        <v/>
      </c>
      <c r="BO902" s="22" t="str">
        <f t="shared" si="442"/>
        <v/>
      </c>
      <c r="BP902" s="22" t="str">
        <f t="shared" si="442"/>
        <v/>
      </c>
      <c r="BQ902" s="22" t="str">
        <f t="shared" si="442"/>
        <v/>
      </c>
      <c r="BR902" s="22" t="str">
        <f t="shared" si="442"/>
        <v/>
      </c>
      <c r="BS902" s="22" t="str">
        <f t="shared" si="442"/>
        <v/>
      </c>
      <c r="BT902" s="22" t="str">
        <f t="shared" si="442"/>
        <v/>
      </c>
      <c r="BU902" s="22" t="str">
        <f t="shared" si="442"/>
        <v/>
      </c>
      <c r="BV902" s="22" t="str">
        <f t="shared" si="442"/>
        <v/>
      </c>
    </row>
    <row r="903" spans="2:74" ht="30" customHeight="1" x14ac:dyDescent="0.2">
      <c r="B903" s="75"/>
      <c r="C903" s="75"/>
      <c r="D903" s="77"/>
      <c r="E903" s="49"/>
      <c r="F903" s="49"/>
      <c r="G903" s="50"/>
      <c r="H903" s="51"/>
      <c r="I903" s="50"/>
      <c r="J903" s="53"/>
      <c r="K903" s="55" t="str">
        <f t="shared" si="421"/>
        <v/>
      </c>
      <c r="L903" s="50" t="str">
        <f t="shared" si="422"/>
        <v/>
      </c>
      <c r="M903" s="50" t="str">
        <f t="shared" si="423"/>
        <v/>
      </c>
      <c r="N903" s="72" t="str">
        <f t="shared" si="424"/>
        <v/>
      </c>
      <c r="O903" s="72" t="str">
        <f t="shared" si="425"/>
        <v/>
      </c>
      <c r="P903" s="51" t="str">
        <f t="shared" si="426"/>
        <v/>
      </c>
      <c r="Q903" s="21"/>
      <c r="R903" s="68" t="str">
        <f t="shared" si="427"/>
        <v/>
      </c>
      <c r="S903" s="51" t="str">
        <f t="shared" si="428"/>
        <v/>
      </c>
      <c r="T903" s="24"/>
      <c r="U903" s="7" t="str">
        <f t="shared" si="443"/>
        <v/>
      </c>
      <c r="V903" s="8" t="str">
        <f t="shared" si="429"/>
        <v/>
      </c>
      <c r="W903" s="21"/>
      <c r="X903" s="14" t="str">
        <f t="shared" si="444"/>
        <v/>
      </c>
      <c r="Y903" s="14" t="str">
        <f t="shared" si="430"/>
        <v/>
      </c>
      <c r="Z903" s="8" t="str">
        <f t="shared" si="431"/>
        <v/>
      </c>
      <c r="AA903" s="24"/>
      <c r="AB903" s="4" t="str">
        <f>IF(B903="","",COUNT(B$3:B903))</f>
        <v/>
      </c>
      <c r="AC903" s="4" t="str">
        <f>IF(C903="","",COUNT(C$3:C903))</f>
        <v/>
      </c>
      <c r="AD903" s="4" t="str">
        <f>IF(D903="","",COUNT(D$3:D903))</f>
        <v/>
      </c>
      <c r="AE903" s="22" t="str">
        <f>IF(E903="","",COUNTA($E$3:E903))</f>
        <v/>
      </c>
      <c r="AF903" s="60" t="str">
        <f>IF(B903="",IF(OR($C903&lt;&gt;"",$D903&lt;&gt;"",$E903&lt;&gt;"",$F903&lt;&gt;""),INDEX(AF$3:AF902,MATCH(MAX(AB$3:AB902),AB$3:AB902,0),0),""),B903)</f>
        <v/>
      </c>
      <c r="AG903" s="60" t="str">
        <f>IF(C903="",IF(OR($B903&lt;&gt;"",$D903&lt;&gt;"",$E903&lt;&gt;"",$F903&lt;&gt;""),INDEX(AG$3:AG902,MATCH(MAX(AC$3:AC902),AC$3:AC902,0),0),""),C903)</f>
        <v/>
      </c>
      <c r="AH903" s="60" t="str">
        <f>IF(D903="",IF(OR($B903&lt;&gt;"",$C903&lt;&gt;"",$E903&lt;&gt;"",$F903&lt;&gt;""),INDEX(AH$3:AH902,MATCH(MAX(AD$3:AD902),AD$3:AD902,0),0),""),D903)</f>
        <v/>
      </c>
      <c r="AI903" s="19" t="str">
        <f t="shared" si="432"/>
        <v/>
      </c>
      <c r="AJ903" s="22" t="str">
        <f>IF(AK903="","",$AK903&amp;"@"&amp;AL903&amp;IF(AL903="","","@"&amp;COUNTIF($AI$3:AI903,AL903)))</f>
        <v/>
      </c>
      <c r="AK903" s="45" t="str">
        <f t="shared" si="433"/>
        <v/>
      </c>
      <c r="AL903" s="5" t="str">
        <f>IF(AI903="",IF(AND(F903&lt;&gt;"",E903=""),INDEX($AI$3:AI902,MATCH(MAX($AE$3:AE902),$AE$3:AE902,0),0),""),AI903)</f>
        <v/>
      </c>
      <c r="AM903" s="22" t="str">
        <f>IF(入力!F903="","",IFERROR(INDEX(設定!$B$3:$B$100003,IFERROR(MATCH("*"&amp;$F903&amp;"*",設定!B$3:B$100003,0),MATCH("*"&amp;$F903&amp;"*",設定!C$3:C$100003,0)),0),入力!F903))&amp;""</f>
        <v/>
      </c>
      <c r="AN903" s="22" t="str">
        <f>IF(AM903="","",IFERROR(IF(入力!I903="",INDEX(設定!$D$3:$D$100003,MATCH("*"&amp;$AM903&amp;"*",設定!B$3:B$100003,0),0),I903),I903))&amp;""</f>
        <v/>
      </c>
      <c r="AO903" s="22" t="str">
        <f t="shared" si="434"/>
        <v/>
      </c>
      <c r="AP903" s="22" t="str">
        <f t="shared" si="435"/>
        <v/>
      </c>
      <c r="AQ903" s="22" t="str">
        <f>IF(AM903="","",IFERROR(IF(入力!H903="",INDEX(設定!$E$3:$X$100003,MATCH("*"&amp;$AM903&amp;"*",設定!B$3:B$100003,0),MATCH($AK903,設定!$E$1:$X$1,1)),H903),H903))</f>
        <v/>
      </c>
      <c r="AR903" s="23" t="str">
        <f t="shared" si="436"/>
        <v/>
      </c>
      <c r="AS903" s="23" t="str">
        <f>IF(AND(AR903&lt;&gt;"",COUNTIF($AJ$3:AJ903,AJ903)=1),SUMIF($AJ$3:$AR$100003,AJ903,$AR$3:$AR$100003),"")</f>
        <v/>
      </c>
      <c r="AT903" s="23" t="str">
        <f>IF(AND(COUNTIF($AK$3:AK903,AK903)=COUNTIF($AK$3:AK100903,AK903),AK903&lt;&gt;""),SUMIF($AK$3:AK903,AK903,$AR$3:AR903),"")</f>
        <v/>
      </c>
      <c r="AU903" s="125"/>
      <c r="AV903" s="22" t="str">
        <f>IF(COUNT(BA903:BF903)=6,MAX($AV$3:AV902)+1,"")</f>
        <v/>
      </c>
      <c r="AW903" s="22" t="str">
        <f>IF(AX903="","",RANK(AX903,$AX$3:$AX$100003,1)+COUNTIF($AX$3:AX903,AX903)-1)</f>
        <v/>
      </c>
      <c r="AX903" s="22" t="str">
        <f t="shared" si="445"/>
        <v/>
      </c>
      <c r="AY903" s="22" t="str">
        <f>IF(AL903="","",IF(COUNTIF($AL$3:AL903,AL903)=1,1+MAX($AY$3:AY902),INDEX($AY$3:AY902,MATCH(AL903,$AL$3:AL903,0),0)))</f>
        <v/>
      </c>
      <c r="AZ903" s="22" t="str">
        <f>IF(AM903="","",IF(COUNTIF($AM$3:AM903,AM903)=1,1+MAX($AZ$3:AZ902),INDEX($AZ$3:AZ902,MATCH(AM903,$AM$3:AM903,0),0)))</f>
        <v/>
      </c>
      <c r="BA903" s="79" t="str">
        <f t="shared" si="446"/>
        <v/>
      </c>
      <c r="BB903" s="79" t="str">
        <f t="shared" si="447"/>
        <v/>
      </c>
      <c r="BC903" s="22" t="str">
        <f>IF($AL903="","",IF(COUNTIF(AL903,"*"&amp;BC$1&amp;"*"),COUNTIF(AL$3:AL903,"*"&amp;BC$1&amp;"*"),""))</f>
        <v/>
      </c>
      <c r="BD903" s="22" t="str">
        <f>IF($AL903="","",IF(COUNTIF(AM903,"*"&amp;BD$1&amp;"*"),COUNTIF(AM$3:AM903,"*"&amp;BD$1&amp;"*"),""))</f>
        <v/>
      </c>
      <c r="BE903" s="22" t="str">
        <f>IF($AL903="","",IF(COUNTIF(AN903,"*"&amp;BE$1&amp;"*"),COUNTIF(AN$3:AN903,"*"&amp;BE$1&amp;"*"),""))</f>
        <v/>
      </c>
      <c r="BF903" s="22" t="str">
        <f>IF($AL903="","",IF(COUNTIF(AO903,"*"&amp;BF$1&amp;"*"),COUNTIF(AO$3:AO903,"*"&amp;BF$1&amp;"*"),""))</f>
        <v/>
      </c>
      <c r="BG903" s="83" t="str">
        <f t="shared" si="448"/>
        <v/>
      </c>
      <c r="BH903" s="22" t="str">
        <f t="shared" si="449"/>
        <v/>
      </c>
      <c r="BI903" s="22" t="str">
        <f t="shared" si="450"/>
        <v/>
      </c>
      <c r="BK903" s="22" t="str">
        <f>IF($BK$1&gt;=1+MAX($BK$3:BK902),1+MAX($BK$3:BK902),"")</f>
        <v/>
      </c>
      <c r="BL903" s="22" t="str">
        <f t="shared" ref="BL903:BV912" si="451">IFERROR(IF($BK903="","",INDEX($AF$3:$AR$100003,MATCH($BK903,INDEX($AV$3:$AW$100003,0,MATCH($BL$1,$AV$2:$AW$2,0)),0),MATCH(BL$2,$AF$2:$AR$2,0))),"")</f>
        <v/>
      </c>
      <c r="BM903" s="22" t="str">
        <f t="shared" si="451"/>
        <v/>
      </c>
      <c r="BN903" s="22" t="str">
        <f t="shared" si="451"/>
        <v/>
      </c>
      <c r="BO903" s="22" t="str">
        <f t="shared" si="451"/>
        <v/>
      </c>
      <c r="BP903" s="22" t="str">
        <f t="shared" si="451"/>
        <v/>
      </c>
      <c r="BQ903" s="22" t="str">
        <f t="shared" si="451"/>
        <v/>
      </c>
      <c r="BR903" s="22" t="str">
        <f t="shared" si="451"/>
        <v/>
      </c>
      <c r="BS903" s="22" t="str">
        <f t="shared" si="451"/>
        <v/>
      </c>
      <c r="BT903" s="22" t="str">
        <f t="shared" si="451"/>
        <v/>
      </c>
      <c r="BU903" s="22" t="str">
        <f t="shared" si="451"/>
        <v/>
      </c>
      <c r="BV903" s="22" t="str">
        <f t="shared" si="451"/>
        <v/>
      </c>
    </row>
    <row r="904" spans="2:74" ht="30" customHeight="1" x14ac:dyDescent="0.2">
      <c r="B904" s="75"/>
      <c r="C904" s="75"/>
      <c r="D904" s="77"/>
      <c r="E904" s="49"/>
      <c r="F904" s="49"/>
      <c r="G904" s="50"/>
      <c r="H904" s="51"/>
      <c r="I904" s="50"/>
      <c r="J904" s="53"/>
      <c r="K904" s="55" t="str">
        <f t="shared" ref="K904:K967" si="452">IF(AM904="","",AM904)</f>
        <v/>
      </c>
      <c r="L904" s="50" t="str">
        <f t="shared" ref="L904:L967" si="453">IF(AN904="","",AN904)</f>
        <v/>
      </c>
      <c r="M904" s="50" t="str">
        <f t="shared" ref="M904:M967" si="454">IF(AP904="","",AP904)</f>
        <v/>
      </c>
      <c r="N904" s="72" t="str">
        <f t="shared" ref="N904:N967" si="455">IF(OR(AQ904="",AQ904=0),"",AQ904)</f>
        <v/>
      </c>
      <c r="O904" s="72" t="str">
        <f t="shared" ref="O904:O967" si="456">IF(OR(AR904="",M904="",N904="",),"",AR904)</f>
        <v/>
      </c>
      <c r="P904" s="51" t="str">
        <f t="shared" ref="P904:P967" si="457">IF(AS904="","",AS904)</f>
        <v/>
      </c>
      <c r="Q904" s="21"/>
      <c r="R904" s="68" t="str">
        <f t="shared" ref="R904:R967" si="458">IF(S904="","",AK904)</f>
        <v/>
      </c>
      <c r="S904" s="51" t="str">
        <f t="shared" ref="S904:S967" si="459">IF(AT904="","",AT904)</f>
        <v/>
      </c>
      <c r="T904" s="24"/>
      <c r="U904" s="7" t="str">
        <f t="shared" si="443"/>
        <v/>
      </c>
      <c r="V904" s="8" t="str">
        <f t="shared" ref="V904:V967" si="460">IF(U904="","",SUMIF($AL$3:$AL$100003,U904,$AR$3:$AR$100003))</f>
        <v/>
      </c>
      <c r="W904" s="21"/>
      <c r="X904" s="14" t="str">
        <f t="shared" si="444"/>
        <v/>
      </c>
      <c r="Y904" s="14" t="str">
        <f t="shared" ref="Y904:Y967" si="461">IF($X904="","",SUMIF($AM$3:$AM$100003,X904,$AP$3:$AP$100003))</f>
        <v/>
      </c>
      <c r="Z904" s="8" t="str">
        <f t="shared" ref="Z904:Z967" si="462">IF($X904="","",SUMIF($AM$3:$AM$100003,X904,$AR$3:$AR$100003))</f>
        <v/>
      </c>
      <c r="AA904" s="24"/>
      <c r="AB904" s="4" t="str">
        <f>IF(B904="","",COUNT(B$3:B904))</f>
        <v/>
      </c>
      <c r="AC904" s="4" t="str">
        <f>IF(C904="","",COUNT(C$3:C904))</f>
        <v/>
      </c>
      <c r="AD904" s="4" t="str">
        <f>IF(D904="","",COUNT(D$3:D904))</f>
        <v/>
      </c>
      <c r="AE904" s="22" t="str">
        <f>IF(E904="","",COUNTA($E$3:E904))</f>
        <v/>
      </c>
      <c r="AF904" s="60" t="str">
        <f>IF(B904="",IF(OR($C904&lt;&gt;"",$D904&lt;&gt;"",$E904&lt;&gt;"",$F904&lt;&gt;""),INDEX(AF$3:AF903,MATCH(MAX(AB$3:AB903),AB$3:AB903,0),0),""),B904)</f>
        <v/>
      </c>
      <c r="AG904" s="60" t="str">
        <f>IF(C904="",IF(OR($B904&lt;&gt;"",$D904&lt;&gt;"",$E904&lt;&gt;"",$F904&lt;&gt;""),INDEX(AG$3:AG903,MATCH(MAX(AC$3:AC903),AC$3:AC903,0),0),""),C904)</f>
        <v/>
      </c>
      <c r="AH904" s="60" t="str">
        <f>IF(D904="",IF(OR($B904&lt;&gt;"",$C904&lt;&gt;"",$E904&lt;&gt;"",$F904&lt;&gt;""),INDEX(AH$3:AH903,MATCH(MAX(AD$3:AD903),AD$3:AD903,0),0),""),D904)</f>
        <v/>
      </c>
      <c r="AI904" s="19" t="str">
        <f t="shared" ref="AI904:AI967" si="463">IF(E904="","",E904)</f>
        <v/>
      </c>
      <c r="AJ904" s="22" t="str">
        <f>IF(AK904="","",$AK904&amp;"@"&amp;AL904&amp;IF(AL904="","","@"&amp;COUNTIF($AI$3:AI904,AL904)))</f>
        <v/>
      </c>
      <c r="AK904" s="45" t="str">
        <f t="shared" ref="AK904:AK967" si="464">IFERROR(IF(AH904="","",DATE(AF904,AG904,AH904)),"")</f>
        <v/>
      </c>
      <c r="AL904" s="5" t="str">
        <f>IF(AI904="",IF(AND(F904&lt;&gt;"",E904=""),INDEX($AI$3:AI903,MATCH(MAX($AE$3:AE903),$AE$3:AE903,0),0),""),AI904)</f>
        <v/>
      </c>
      <c r="AM904" s="22" t="str">
        <f>IF(入力!F904="","",IFERROR(INDEX(設定!$B$3:$B$100003,IFERROR(MATCH("*"&amp;$F904&amp;"*",設定!B$3:B$100003,0),MATCH("*"&amp;$F904&amp;"*",設定!C$3:C$100003,0)),0),入力!F904))&amp;""</f>
        <v/>
      </c>
      <c r="AN904" s="22" t="str">
        <f>IF(AM904="","",IFERROR(IF(入力!I904="",INDEX(設定!$D$3:$D$100003,MATCH("*"&amp;$AM904&amp;"*",設定!B$3:B$100003,0),0),I904),I904))&amp;""</f>
        <v/>
      </c>
      <c r="AO904" s="22" t="str">
        <f t="shared" ref="AO904:AO967" si="465">IF(J904="","",J904)</f>
        <v/>
      </c>
      <c r="AP904" s="22" t="str">
        <f t="shared" ref="AP904:AP967" si="466">IF(G904="","",G904)</f>
        <v/>
      </c>
      <c r="AQ904" s="22" t="str">
        <f>IF(AM904="","",IFERROR(IF(入力!H904="",INDEX(設定!$E$3:$X$100003,MATCH("*"&amp;$AM904&amp;"*",設定!B$3:B$100003,0),MATCH($AK904,設定!$E$1:$X$1,1)),H904),H904))</f>
        <v/>
      </c>
      <c r="AR904" s="23" t="str">
        <f t="shared" ref="AR904:AR967" si="467">IF(COUNT(AP904:AQ904)=2,AP904*AQ904,"")</f>
        <v/>
      </c>
      <c r="AS904" s="23" t="str">
        <f>IF(AND(AR904&lt;&gt;"",COUNTIF($AJ$3:AJ904,AJ904)=1),SUMIF($AJ$3:$AR$100003,AJ904,$AR$3:$AR$100003),"")</f>
        <v/>
      </c>
      <c r="AT904" s="23" t="str">
        <f>IF(AND(COUNTIF($AK$3:AK904,AK904)=COUNTIF($AK$3:AK100904,AK904),AK904&lt;&gt;""),SUMIF($AK$3:AK904,AK904,$AR$3:AR904),"")</f>
        <v/>
      </c>
      <c r="AU904" s="125"/>
      <c r="AV904" s="22" t="str">
        <f>IF(COUNT(BA904:BF904)=6,MAX($AV$3:AV903)+1,"")</f>
        <v/>
      </c>
      <c r="AW904" s="22" t="str">
        <f>IF(AX904="","",RANK(AX904,$AX$3:$AX$100003,1)+COUNTIF($AX$3:AX904,AX904)-1)</f>
        <v/>
      </c>
      <c r="AX904" s="22" t="str">
        <f t="shared" si="445"/>
        <v/>
      </c>
      <c r="AY904" s="22" t="str">
        <f>IF(AL904="","",IF(COUNTIF($AL$3:AL904,AL904)=1,1+MAX($AY$3:AY903),INDEX($AY$3:AY903,MATCH(AL904,$AL$3:AL904,0),0)))</f>
        <v/>
      </c>
      <c r="AZ904" s="22" t="str">
        <f>IF(AM904="","",IF(COUNTIF($AM$3:AM904,AM904)=1,1+MAX($AZ$3:AZ903),INDEX($AZ$3:AZ903,MATCH(AM904,$AM$3:AM904,0),0)))</f>
        <v/>
      </c>
      <c r="BA904" s="79" t="str">
        <f t="shared" si="446"/>
        <v/>
      </c>
      <c r="BB904" s="79" t="str">
        <f t="shared" si="447"/>
        <v/>
      </c>
      <c r="BC904" s="22" t="str">
        <f>IF($AL904="","",IF(COUNTIF(AL904,"*"&amp;BC$1&amp;"*"),COUNTIF(AL$3:AL904,"*"&amp;BC$1&amp;"*"),""))</f>
        <v/>
      </c>
      <c r="BD904" s="22" t="str">
        <f>IF($AL904="","",IF(COUNTIF(AM904,"*"&amp;BD$1&amp;"*"),COUNTIF(AM$3:AM904,"*"&amp;BD$1&amp;"*"),""))</f>
        <v/>
      </c>
      <c r="BE904" s="22" t="str">
        <f>IF($AL904="","",IF(COUNTIF(AN904,"*"&amp;BE$1&amp;"*"),COUNTIF(AN$3:AN904,"*"&amp;BE$1&amp;"*"),""))</f>
        <v/>
      </c>
      <c r="BF904" s="22" t="str">
        <f>IF($AL904="","",IF(COUNTIF(AO904,"*"&amp;BF$1&amp;"*"),COUNTIF(AO$3:AO904,"*"&amp;BF$1&amp;"*"),""))</f>
        <v/>
      </c>
      <c r="BG904" s="83" t="str">
        <f t="shared" si="448"/>
        <v/>
      </c>
      <c r="BH904" s="22" t="str">
        <f t="shared" si="449"/>
        <v/>
      </c>
      <c r="BI904" s="22" t="str">
        <f t="shared" si="450"/>
        <v/>
      </c>
      <c r="BK904" s="22" t="str">
        <f>IF($BK$1&gt;=1+MAX($BK$3:BK903),1+MAX($BK$3:BK903),"")</f>
        <v/>
      </c>
      <c r="BL904" s="22" t="str">
        <f t="shared" si="451"/>
        <v/>
      </c>
      <c r="BM904" s="22" t="str">
        <f t="shared" si="451"/>
        <v/>
      </c>
      <c r="BN904" s="22" t="str">
        <f t="shared" si="451"/>
        <v/>
      </c>
      <c r="BO904" s="22" t="str">
        <f t="shared" si="451"/>
        <v/>
      </c>
      <c r="BP904" s="22" t="str">
        <f t="shared" si="451"/>
        <v/>
      </c>
      <c r="BQ904" s="22" t="str">
        <f t="shared" si="451"/>
        <v/>
      </c>
      <c r="BR904" s="22" t="str">
        <f t="shared" si="451"/>
        <v/>
      </c>
      <c r="BS904" s="22" t="str">
        <f t="shared" si="451"/>
        <v/>
      </c>
      <c r="BT904" s="22" t="str">
        <f t="shared" si="451"/>
        <v/>
      </c>
      <c r="BU904" s="22" t="str">
        <f t="shared" si="451"/>
        <v/>
      </c>
      <c r="BV904" s="22" t="str">
        <f t="shared" si="451"/>
        <v/>
      </c>
    </row>
    <row r="905" spans="2:74" ht="30" customHeight="1" x14ac:dyDescent="0.2">
      <c r="B905" s="75"/>
      <c r="C905" s="75"/>
      <c r="D905" s="77"/>
      <c r="E905" s="49"/>
      <c r="F905" s="49"/>
      <c r="G905" s="50"/>
      <c r="H905" s="51"/>
      <c r="I905" s="50"/>
      <c r="J905" s="53"/>
      <c r="K905" s="55" t="str">
        <f t="shared" si="452"/>
        <v/>
      </c>
      <c r="L905" s="50" t="str">
        <f t="shared" si="453"/>
        <v/>
      </c>
      <c r="M905" s="50" t="str">
        <f t="shared" si="454"/>
        <v/>
      </c>
      <c r="N905" s="72" t="str">
        <f t="shared" si="455"/>
        <v/>
      </c>
      <c r="O905" s="72" t="str">
        <f t="shared" si="456"/>
        <v/>
      </c>
      <c r="P905" s="51" t="str">
        <f t="shared" si="457"/>
        <v/>
      </c>
      <c r="Q905" s="21"/>
      <c r="R905" s="68" t="str">
        <f t="shared" si="458"/>
        <v/>
      </c>
      <c r="S905" s="51" t="str">
        <f t="shared" si="459"/>
        <v/>
      </c>
      <c r="T905" s="24"/>
      <c r="U905" s="7" t="str">
        <f t="shared" si="443"/>
        <v/>
      </c>
      <c r="V905" s="8" t="str">
        <f t="shared" si="460"/>
        <v/>
      </c>
      <c r="W905" s="21"/>
      <c r="X905" s="14" t="str">
        <f t="shared" si="444"/>
        <v/>
      </c>
      <c r="Y905" s="14" t="str">
        <f t="shared" si="461"/>
        <v/>
      </c>
      <c r="Z905" s="8" t="str">
        <f t="shared" si="462"/>
        <v/>
      </c>
      <c r="AA905" s="24"/>
      <c r="AB905" s="4" t="str">
        <f>IF(B905="","",COUNT(B$3:B905))</f>
        <v/>
      </c>
      <c r="AC905" s="4" t="str">
        <f>IF(C905="","",COUNT(C$3:C905))</f>
        <v/>
      </c>
      <c r="AD905" s="4" t="str">
        <f>IF(D905="","",COUNT(D$3:D905))</f>
        <v/>
      </c>
      <c r="AE905" s="22" t="str">
        <f>IF(E905="","",COUNTA($E$3:E905))</f>
        <v/>
      </c>
      <c r="AF905" s="60" t="str">
        <f>IF(B905="",IF(OR($C905&lt;&gt;"",$D905&lt;&gt;"",$E905&lt;&gt;"",$F905&lt;&gt;""),INDEX(AF$3:AF904,MATCH(MAX(AB$3:AB904),AB$3:AB904,0),0),""),B905)</f>
        <v/>
      </c>
      <c r="AG905" s="60" t="str">
        <f>IF(C905="",IF(OR($B905&lt;&gt;"",$D905&lt;&gt;"",$E905&lt;&gt;"",$F905&lt;&gt;""),INDEX(AG$3:AG904,MATCH(MAX(AC$3:AC904),AC$3:AC904,0),0),""),C905)</f>
        <v/>
      </c>
      <c r="AH905" s="60" t="str">
        <f>IF(D905="",IF(OR($B905&lt;&gt;"",$C905&lt;&gt;"",$E905&lt;&gt;"",$F905&lt;&gt;""),INDEX(AH$3:AH904,MATCH(MAX(AD$3:AD904),AD$3:AD904,0),0),""),D905)</f>
        <v/>
      </c>
      <c r="AI905" s="19" t="str">
        <f t="shared" si="463"/>
        <v/>
      </c>
      <c r="AJ905" s="22" t="str">
        <f>IF(AK905="","",$AK905&amp;"@"&amp;AL905&amp;IF(AL905="","","@"&amp;COUNTIF($AI$3:AI905,AL905)))</f>
        <v/>
      </c>
      <c r="AK905" s="45" t="str">
        <f t="shared" si="464"/>
        <v/>
      </c>
      <c r="AL905" s="5" t="str">
        <f>IF(AI905="",IF(AND(F905&lt;&gt;"",E905=""),INDEX($AI$3:AI904,MATCH(MAX($AE$3:AE904),$AE$3:AE904,0),0),""),AI905)</f>
        <v/>
      </c>
      <c r="AM905" s="22" t="str">
        <f>IF(入力!F905="","",IFERROR(INDEX(設定!$B$3:$B$100003,IFERROR(MATCH("*"&amp;$F905&amp;"*",設定!B$3:B$100003,0),MATCH("*"&amp;$F905&amp;"*",設定!C$3:C$100003,0)),0),入力!F905))&amp;""</f>
        <v/>
      </c>
      <c r="AN905" s="22" t="str">
        <f>IF(AM905="","",IFERROR(IF(入力!I905="",INDEX(設定!$D$3:$D$100003,MATCH("*"&amp;$AM905&amp;"*",設定!B$3:B$100003,0),0),I905),I905))&amp;""</f>
        <v/>
      </c>
      <c r="AO905" s="22" t="str">
        <f t="shared" si="465"/>
        <v/>
      </c>
      <c r="AP905" s="22" t="str">
        <f t="shared" si="466"/>
        <v/>
      </c>
      <c r="AQ905" s="22" t="str">
        <f>IF(AM905="","",IFERROR(IF(入力!H905="",INDEX(設定!$E$3:$X$100003,MATCH("*"&amp;$AM905&amp;"*",設定!B$3:B$100003,0),MATCH($AK905,設定!$E$1:$X$1,1)),H905),H905))</f>
        <v/>
      </c>
      <c r="AR905" s="23" t="str">
        <f t="shared" si="467"/>
        <v/>
      </c>
      <c r="AS905" s="23" t="str">
        <f>IF(AND(AR905&lt;&gt;"",COUNTIF($AJ$3:AJ905,AJ905)=1),SUMIF($AJ$3:$AR$100003,AJ905,$AR$3:$AR$100003),"")</f>
        <v/>
      </c>
      <c r="AT905" s="23" t="str">
        <f>IF(AND(COUNTIF($AK$3:AK905,AK905)=COUNTIF($AK$3:AK100905,AK905),AK905&lt;&gt;""),SUMIF($AK$3:AK905,AK905,$AR$3:AR905),"")</f>
        <v/>
      </c>
      <c r="AU905" s="125"/>
      <c r="AV905" s="22" t="str">
        <f>IF(COUNT(BA905:BF905)=6,MAX($AV$3:AV904)+1,"")</f>
        <v/>
      </c>
      <c r="AW905" s="22" t="str">
        <f>IF(AX905="","",RANK(AX905,$AX$3:$AX$100003,1)+COUNTIF($AX$3:AX905,AX905)-1)</f>
        <v/>
      </c>
      <c r="AX905" s="22" t="str">
        <f t="shared" si="445"/>
        <v/>
      </c>
      <c r="AY905" s="22" t="str">
        <f>IF(AL905="","",IF(COUNTIF($AL$3:AL905,AL905)=1,1+MAX($AY$3:AY904),INDEX($AY$3:AY904,MATCH(AL905,$AL$3:AL905,0),0)))</f>
        <v/>
      </c>
      <c r="AZ905" s="22" t="str">
        <f>IF(AM905="","",IF(COUNTIF($AM$3:AM905,AM905)=1,1+MAX($AZ$3:AZ904),INDEX($AZ$3:AZ904,MATCH(AM905,$AM$3:AM905,0),0)))</f>
        <v/>
      </c>
      <c r="BA905" s="79" t="str">
        <f t="shared" si="446"/>
        <v/>
      </c>
      <c r="BB905" s="79" t="str">
        <f t="shared" si="447"/>
        <v/>
      </c>
      <c r="BC905" s="22" t="str">
        <f>IF($AL905="","",IF(COUNTIF(AL905,"*"&amp;BC$1&amp;"*"),COUNTIF(AL$3:AL905,"*"&amp;BC$1&amp;"*"),""))</f>
        <v/>
      </c>
      <c r="BD905" s="22" t="str">
        <f>IF($AL905="","",IF(COUNTIF(AM905,"*"&amp;BD$1&amp;"*"),COUNTIF(AM$3:AM905,"*"&amp;BD$1&amp;"*"),""))</f>
        <v/>
      </c>
      <c r="BE905" s="22" t="str">
        <f>IF($AL905="","",IF(COUNTIF(AN905,"*"&amp;BE$1&amp;"*"),COUNTIF(AN$3:AN905,"*"&amp;BE$1&amp;"*"),""))</f>
        <v/>
      </c>
      <c r="BF905" s="22" t="str">
        <f>IF($AL905="","",IF(COUNTIF(AO905,"*"&amp;BF$1&amp;"*"),COUNTIF(AO$3:AO905,"*"&amp;BF$1&amp;"*"),""))</f>
        <v/>
      </c>
      <c r="BG905" s="83" t="str">
        <f t="shared" si="448"/>
        <v/>
      </c>
      <c r="BH905" s="22" t="str">
        <f t="shared" si="449"/>
        <v/>
      </c>
      <c r="BI905" s="22" t="str">
        <f t="shared" si="450"/>
        <v/>
      </c>
      <c r="BK905" s="22" t="str">
        <f>IF($BK$1&gt;=1+MAX($BK$3:BK904),1+MAX($BK$3:BK904),"")</f>
        <v/>
      </c>
      <c r="BL905" s="22" t="str">
        <f t="shared" si="451"/>
        <v/>
      </c>
      <c r="BM905" s="22" t="str">
        <f t="shared" si="451"/>
        <v/>
      </c>
      <c r="BN905" s="22" t="str">
        <f t="shared" si="451"/>
        <v/>
      </c>
      <c r="BO905" s="22" t="str">
        <f t="shared" si="451"/>
        <v/>
      </c>
      <c r="BP905" s="22" t="str">
        <f t="shared" si="451"/>
        <v/>
      </c>
      <c r="BQ905" s="22" t="str">
        <f t="shared" si="451"/>
        <v/>
      </c>
      <c r="BR905" s="22" t="str">
        <f t="shared" si="451"/>
        <v/>
      </c>
      <c r="BS905" s="22" t="str">
        <f t="shared" si="451"/>
        <v/>
      </c>
      <c r="BT905" s="22" t="str">
        <f t="shared" si="451"/>
        <v/>
      </c>
      <c r="BU905" s="22" t="str">
        <f t="shared" si="451"/>
        <v/>
      </c>
      <c r="BV905" s="22" t="str">
        <f t="shared" si="451"/>
        <v/>
      </c>
    </row>
    <row r="906" spans="2:74" ht="30" customHeight="1" x14ac:dyDescent="0.2">
      <c r="B906" s="75"/>
      <c r="C906" s="75"/>
      <c r="D906" s="77"/>
      <c r="E906" s="49"/>
      <c r="F906" s="49"/>
      <c r="G906" s="50"/>
      <c r="H906" s="51"/>
      <c r="I906" s="50"/>
      <c r="J906" s="53"/>
      <c r="K906" s="55" t="str">
        <f t="shared" si="452"/>
        <v/>
      </c>
      <c r="L906" s="50" t="str">
        <f t="shared" si="453"/>
        <v/>
      </c>
      <c r="M906" s="50" t="str">
        <f t="shared" si="454"/>
        <v/>
      </c>
      <c r="N906" s="72" t="str">
        <f t="shared" si="455"/>
        <v/>
      </c>
      <c r="O906" s="72" t="str">
        <f t="shared" si="456"/>
        <v/>
      </c>
      <c r="P906" s="51" t="str">
        <f t="shared" si="457"/>
        <v/>
      </c>
      <c r="Q906" s="21"/>
      <c r="R906" s="68" t="str">
        <f t="shared" si="458"/>
        <v/>
      </c>
      <c r="S906" s="51" t="str">
        <f t="shared" si="459"/>
        <v/>
      </c>
      <c r="T906" s="24"/>
      <c r="U906" s="7" t="str">
        <f t="shared" si="443"/>
        <v/>
      </c>
      <c r="V906" s="8" t="str">
        <f t="shared" si="460"/>
        <v/>
      </c>
      <c r="W906" s="21"/>
      <c r="X906" s="14" t="str">
        <f t="shared" si="444"/>
        <v/>
      </c>
      <c r="Y906" s="14" t="str">
        <f t="shared" si="461"/>
        <v/>
      </c>
      <c r="Z906" s="8" t="str">
        <f t="shared" si="462"/>
        <v/>
      </c>
      <c r="AA906" s="24"/>
      <c r="AB906" s="4" t="str">
        <f>IF(B906="","",COUNT(B$3:B906))</f>
        <v/>
      </c>
      <c r="AC906" s="4" t="str">
        <f>IF(C906="","",COUNT(C$3:C906))</f>
        <v/>
      </c>
      <c r="AD906" s="4" t="str">
        <f>IF(D906="","",COUNT(D$3:D906))</f>
        <v/>
      </c>
      <c r="AE906" s="22" t="str">
        <f>IF(E906="","",COUNTA($E$3:E906))</f>
        <v/>
      </c>
      <c r="AF906" s="60" t="str">
        <f>IF(B906="",IF(OR($C906&lt;&gt;"",$D906&lt;&gt;"",$E906&lt;&gt;"",$F906&lt;&gt;""),INDEX(AF$3:AF905,MATCH(MAX(AB$3:AB905),AB$3:AB905,0),0),""),B906)</f>
        <v/>
      </c>
      <c r="AG906" s="60" t="str">
        <f>IF(C906="",IF(OR($B906&lt;&gt;"",$D906&lt;&gt;"",$E906&lt;&gt;"",$F906&lt;&gt;""),INDEX(AG$3:AG905,MATCH(MAX(AC$3:AC905),AC$3:AC905,0),0),""),C906)</f>
        <v/>
      </c>
      <c r="AH906" s="60" t="str">
        <f>IF(D906="",IF(OR($B906&lt;&gt;"",$C906&lt;&gt;"",$E906&lt;&gt;"",$F906&lt;&gt;""),INDEX(AH$3:AH905,MATCH(MAX(AD$3:AD905),AD$3:AD905,0),0),""),D906)</f>
        <v/>
      </c>
      <c r="AI906" s="19" t="str">
        <f t="shared" si="463"/>
        <v/>
      </c>
      <c r="AJ906" s="22" t="str">
        <f>IF(AK906="","",$AK906&amp;"@"&amp;AL906&amp;IF(AL906="","","@"&amp;COUNTIF($AI$3:AI906,AL906)))</f>
        <v/>
      </c>
      <c r="AK906" s="45" t="str">
        <f t="shared" si="464"/>
        <v/>
      </c>
      <c r="AL906" s="5" t="str">
        <f>IF(AI906="",IF(AND(F906&lt;&gt;"",E906=""),INDEX($AI$3:AI905,MATCH(MAX($AE$3:AE905),$AE$3:AE905,0),0),""),AI906)</f>
        <v/>
      </c>
      <c r="AM906" s="22" t="str">
        <f>IF(入力!F906="","",IFERROR(INDEX(設定!$B$3:$B$100003,IFERROR(MATCH("*"&amp;$F906&amp;"*",設定!B$3:B$100003,0),MATCH("*"&amp;$F906&amp;"*",設定!C$3:C$100003,0)),0),入力!F906))&amp;""</f>
        <v/>
      </c>
      <c r="AN906" s="22" t="str">
        <f>IF(AM906="","",IFERROR(IF(入力!I906="",INDEX(設定!$D$3:$D$100003,MATCH("*"&amp;$AM906&amp;"*",設定!B$3:B$100003,0),0),I906),I906))&amp;""</f>
        <v/>
      </c>
      <c r="AO906" s="22" t="str">
        <f t="shared" si="465"/>
        <v/>
      </c>
      <c r="AP906" s="22" t="str">
        <f t="shared" si="466"/>
        <v/>
      </c>
      <c r="AQ906" s="22" t="str">
        <f>IF(AM906="","",IFERROR(IF(入力!H906="",INDEX(設定!$E$3:$X$100003,MATCH("*"&amp;$AM906&amp;"*",設定!B$3:B$100003,0),MATCH($AK906,設定!$E$1:$X$1,1)),H906),H906))</f>
        <v/>
      </c>
      <c r="AR906" s="23" t="str">
        <f t="shared" si="467"/>
        <v/>
      </c>
      <c r="AS906" s="23" t="str">
        <f>IF(AND(AR906&lt;&gt;"",COUNTIF($AJ$3:AJ906,AJ906)=1),SUMIF($AJ$3:$AR$100003,AJ906,$AR$3:$AR$100003),"")</f>
        <v/>
      </c>
      <c r="AT906" s="23" t="str">
        <f>IF(AND(COUNTIF($AK$3:AK906,AK906)=COUNTIF($AK$3:AK100906,AK906),AK906&lt;&gt;""),SUMIF($AK$3:AK906,AK906,$AR$3:AR906),"")</f>
        <v/>
      </c>
      <c r="AU906" s="125"/>
      <c r="AV906" s="22" t="str">
        <f>IF(COUNT(BA906:BF906)=6,MAX($AV$3:AV905)+1,"")</f>
        <v/>
      </c>
      <c r="AW906" s="22" t="str">
        <f>IF(AX906="","",RANK(AX906,$AX$3:$AX$100003,1)+COUNTIF($AX$3:AX906,AX906)-1)</f>
        <v/>
      </c>
      <c r="AX906" s="22" t="str">
        <f t="shared" si="445"/>
        <v/>
      </c>
      <c r="AY906" s="22" t="str">
        <f>IF(AL906="","",IF(COUNTIF($AL$3:AL906,AL906)=1,1+MAX($AY$3:AY905),INDEX($AY$3:AY905,MATCH(AL906,$AL$3:AL906,0),0)))</f>
        <v/>
      </c>
      <c r="AZ906" s="22" t="str">
        <f>IF(AM906="","",IF(COUNTIF($AM$3:AM906,AM906)=1,1+MAX($AZ$3:AZ905),INDEX($AZ$3:AZ905,MATCH(AM906,$AM$3:AM906,0),0)))</f>
        <v/>
      </c>
      <c r="BA906" s="79" t="str">
        <f t="shared" si="446"/>
        <v/>
      </c>
      <c r="BB906" s="79" t="str">
        <f t="shared" si="447"/>
        <v/>
      </c>
      <c r="BC906" s="22" t="str">
        <f>IF($AL906="","",IF(COUNTIF(AL906,"*"&amp;BC$1&amp;"*"),COUNTIF(AL$3:AL906,"*"&amp;BC$1&amp;"*"),""))</f>
        <v/>
      </c>
      <c r="BD906" s="22" t="str">
        <f>IF($AL906="","",IF(COUNTIF(AM906,"*"&amp;BD$1&amp;"*"),COUNTIF(AM$3:AM906,"*"&amp;BD$1&amp;"*"),""))</f>
        <v/>
      </c>
      <c r="BE906" s="22" t="str">
        <f>IF($AL906="","",IF(COUNTIF(AN906,"*"&amp;BE$1&amp;"*"),COUNTIF(AN$3:AN906,"*"&amp;BE$1&amp;"*"),""))</f>
        <v/>
      </c>
      <c r="BF906" s="22" t="str">
        <f>IF($AL906="","",IF(COUNTIF(AO906,"*"&amp;BF$1&amp;"*"),COUNTIF(AO$3:AO906,"*"&amp;BF$1&amp;"*"),""))</f>
        <v/>
      </c>
      <c r="BG906" s="83" t="str">
        <f t="shared" si="448"/>
        <v/>
      </c>
      <c r="BH906" s="22" t="str">
        <f t="shared" si="449"/>
        <v/>
      </c>
      <c r="BI906" s="22" t="str">
        <f t="shared" si="450"/>
        <v/>
      </c>
      <c r="BK906" s="22" t="str">
        <f>IF($BK$1&gt;=1+MAX($BK$3:BK905),1+MAX($BK$3:BK905),"")</f>
        <v/>
      </c>
      <c r="BL906" s="22" t="str">
        <f t="shared" si="451"/>
        <v/>
      </c>
      <c r="BM906" s="22" t="str">
        <f t="shared" si="451"/>
        <v/>
      </c>
      <c r="BN906" s="22" t="str">
        <f t="shared" si="451"/>
        <v/>
      </c>
      <c r="BO906" s="22" t="str">
        <f t="shared" si="451"/>
        <v/>
      </c>
      <c r="BP906" s="22" t="str">
        <f t="shared" si="451"/>
        <v/>
      </c>
      <c r="BQ906" s="22" t="str">
        <f t="shared" si="451"/>
        <v/>
      </c>
      <c r="BR906" s="22" t="str">
        <f t="shared" si="451"/>
        <v/>
      </c>
      <c r="BS906" s="22" t="str">
        <f t="shared" si="451"/>
        <v/>
      </c>
      <c r="BT906" s="22" t="str">
        <f t="shared" si="451"/>
        <v/>
      </c>
      <c r="BU906" s="22" t="str">
        <f t="shared" si="451"/>
        <v/>
      </c>
      <c r="BV906" s="22" t="str">
        <f t="shared" si="451"/>
        <v/>
      </c>
    </row>
    <row r="907" spans="2:74" ht="30" customHeight="1" x14ac:dyDescent="0.2">
      <c r="B907" s="75"/>
      <c r="C907" s="75"/>
      <c r="D907" s="77"/>
      <c r="E907" s="49"/>
      <c r="F907" s="49"/>
      <c r="G907" s="50"/>
      <c r="H907" s="51"/>
      <c r="I907" s="50"/>
      <c r="J907" s="53"/>
      <c r="K907" s="55" t="str">
        <f t="shared" si="452"/>
        <v/>
      </c>
      <c r="L907" s="50" t="str">
        <f t="shared" si="453"/>
        <v/>
      </c>
      <c r="M907" s="50" t="str">
        <f t="shared" si="454"/>
        <v/>
      </c>
      <c r="N907" s="72" t="str">
        <f t="shared" si="455"/>
        <v/>
      </c>
      <c r="O907" s="72" t="str">
        <f t="shared" si="456"/>
        <v/>
      </c>
      <c r="P907" s="51" t="str">
        <f t="shared" si="457"/>
        <v/>
      </c>
      <c r="Q907" s="21"/>
      <c r="R907" s="68" t="str">
        <f t="shared" si="458"/>
        <v/>
      </c>
      <c r="S907" s="51" t="str">
        <f t="shared" si="459"/>
        <v/>
      </c>
      <c r="T907" s="24"/>
      <c r="U907" s="7" t="str">
        <f t="shared" si="443"/>
        <v/>
      </c>
      <c r="V907" s="8" t="str">
        <f t="shared" si="460"/>
        <v/>
      </c>
      <c r="W907" s="21"/>
      <c r="X907" s="14" t="str">
        <f t="shared" si="444"/>
        <v/>
      </c>
      <c r="Y907" s="14" t="str">
        <f t="shared" si="461"/>
        <v/>
      </c>
      <c r="Z907" s="8" t="str">
        <f t="shared" si="462"/>
        <v/>
      </c>
      <c r="AA907" s="24"/>
      <c r="AB907" s="4" t="str">
        <f>IF(B907="","",COUNT(B$3:B907))</f>
        <v/>
      </c>
      <c r="AC907" s="4" t="str">
        <f>IF(C907="","",COUNT(C$3:C907))</f>
        <v/>
      </c>
      <c r="AD907" s="4" t="str">
        <f>IF(D907="","",COUNT(D$3:D907))</f>
        <v/>
      </c>
      <c r="AE907" s="22" t="str">
        <f>IF(E907="","",COUNTA($E$3:E907))</f>
        <v/>
      </c>
      <c r="AF907" s="60" t="str">
        <f>IF(B907="",IF(OR($C907&lt;&gt;"",$D907&lt;&gt;"",$E907&lt;&gt;"",$F907&lt;&gt;""),INDEX(AF$3:AF906,MATCH(MAX(AB$3:AB906),AB$3:AB906,0),0),""),B907)</f>
        <v/>
      </c>
      <c r="AG907" s="60" t="str">
        <f>IF(C907="",IF(OR($B907&lt;&gt;"",$D907&lt;&gt;"",$E907&lt;&gt;"",$F907&lt;&gt;""),INDEX(AG$3:AG906,MATCH(MAX(AC$3:AC906),AC$3:AC906,0),0),""),C907)</f>
        <v/>
      </c>
      <c r="AH907" s="60" t="str">
        <f>IF(D907="",IF(OR($B907&lt;&gt;"",$C907&lt;&gt;"",$E907&lt;&gt;"",$F907&lt;&gt;""),INDEX(AH$3:AH906,MATCH(MAX(AD$3:AD906),AD$3:AD906,0),0),""),D907)</f>
        <v/>
      </c>
      <c r="AI907" s="19" t="str">
        <f t="shared" si="463"/>
        <v/>
      </c>
      <c r="AJ907" s="22" t="str">
        <f>IF(AK907="","",$AK907&amp;"@"&amp;AL907&amp;IF(AL907="","","@"&amp;COUNTIF($AI$3:AI907,AL907)))</f>
        <v/>
      </c>
      <c r="AK907" s="45" t="str">
        <f t="shared" si="464"/>
        <v/>
      </c>
      <c r="AL907" s="5" t="str">
        <f>IF(AI907="",IF(AND(F907&lt;&gt;"",E907=""),INDEX($AI$3:AI906,MATCH(MAX($AE$3:AE906),$AE$3:AE906,0),0),""),AI907)</f>
        <v/>
      </c>
      <c r="AM907" s="22" t="str">
        <f>IF(入力!F907="","",IFERROR(INDEX(設定!$B$3:$B$100003,IFERROR(MATCH("*"&amp;$F907&amp;"*",設定!B$3:B$100003,0),MATCH("*"&amp;$F907&amp;"*",設定!C$3:C$100003,0)),0),入力!F907))&amp;""</f>
        <v/>
      </c>
      <c r="AN907" s="22" t="str">
        <f>IF(AM907="","",IFERROR(IF(入力!I907="",INDEX(設定!$D$3:$D$100003,MATCH("*"&amp;$AM907&amp;"*",設定!B$3:B$100003,0),0),I907),I907))&amp;""</f>
        <v/>
      </c>
      <c r="AO907" s="22" t="str">
        <f t="shared" si="465"/>
        <v/>
      </c>
      <c r="AP907" s="22" t="str">
        <f t="shared" si="466"/>
        <v/>
      </c>
      <c r="AQ907" s="22" t="str">
        <f>IF(AM907="","",IFERROR(IF(入力!H907="",INDEX(設定!$E$3:$X$100003,MATCH("*"&amp;$AM907&amp;"*",設定!B$3:B$100003,0),MATCH($AK907,設定!$E$1:$X$1,1)),H907),H907))</f>
        <v/>
      </c>
      <c r="AR907" s="23" t="str">
        <f t="shared" si="467"/>
        <v/>
      </c>
      <c r="AS907" s="23" t="str">
        <f>IF(AND(AR907&lt;&gt;"",COUNTIF($AJ$3:AJ907,AJ907)=1),SUMIF($AJ$3:$AR$100003,AJ907,$AR$3:$AR$100003),"")</f>
        <v/>
      </c>
      <c r="AT907" s="23" t="str">
        <f>IF(AND(COUNTIF($AK$3:AK907,AK907)=COUNTIF($AK$3:AK100907,AK907),AK907&lt;&gt;""),SUMIF($AK$3:AK907,AK907,$AR$3:AR907),"")</f>
        <v/>
      </c>
      <c r="AU907" s="125"/>
      <c r="AV907" s="22" t="str">
        <f>IF(COUNT(BA907:BF907)=6,MAX($AV$3:AV906)+1,"")</f>
        <v/>
      </c>
      <c r="AW907" s="22" t="str">
        <f>IF(AX907="","",RANK(AX907,$AX$3:$AX$100003,1)+COUNTIF($AX$3:AX907,AX907)-1)</f>
        <v/>
      </c>
      <c r="AX907" s="22" t="str">
        <f t="shared" si="445"/>
        <v/>
      </c>
      <c r="AY907" s="22" t="str">
        <f>IF(AL907="","",IF(COUNTIF($AL$3:AL907,AL907)=1,1+MAX($AY$3:AY906),INDEX($AY$3:AY906,MATCH(AL907,$AL$3:AL907,0),0)))</f>
        <v/>
      </c>
      <c r="AZ907" s="22" t="str">
        <f>IF(AM907="","",IF(COUNTIF($AM$3:AM907,AM907)=1,1+MAX($AZ$3:AZ906),INDEX($AZ$3:AZ906,MATCH(AM907,$AM$3:AM907,0),0)))</f>
        <v/>
      </c>
      <c r="BA907" s="79" t="str">
        <f t="shared" si="446"/>
        <v/>
      </c>
      <c r="BB907" s="79" t="str">
        <f t="shared" si="447"/>
        <v/>
      </c>
      <c r="BC907" s="22" t="str">
        <f>IF($AL907="","",IF(COUNTIF(AL907,"*"&amp;BC$1&amp;"*"),COUNTIF(AL$3:AL907,"*"&amp;BC$1&amp;"*"),""))</f>
        <v/>
      </c>
      <c r="BD907" s="22" t="str">
        <f>IF($AL907="","",IF(COUNTIF(AM907,"*"&amp;BD$1&amp;"*"),COUNTIF(AM$3:AM907,"*"&amp;BD$1&amp;"*"),""))</f>
        <v/>
      </c>
      <c r="BE907" s="22" t="str">
        <f>IF($AL907="","",IF(COUNTIF(AN907,"*"&amp;BE$1&amp;"*"),COUNTIF(AN$3:AN907,"*"&amp;BE$1&amp;"*"),""))</f>
        <v/>
      </c>
      <c r="BF907" s="22" t="str">
        <f>IF($AL907="","",IF(COUNTIF(AO907,"*"&amp;BF$1&amp;"*"),COUNTIF(AO$3:AO907,"*"&amp;BF$1&amp;"*"),""))</f>
        <v/>
      </c>
      <c r="BG907" s="83" t="str">
        <f t="shared" si="448"/>
        <v/>
      </c>
      <c r="BH907" s="22" t="str">
        <f t="shared" si="449"/>
        <v/>
      </c>
      <c r="BI907" s="22" t="str">
        <f t="shared" si="450"/>
        <v/>
      </c>
      <c r="BK907" s="22" t="str">
        <f>IF($BK$1&gt;=1+MAX($BK$3:BK906),1+MAX($BK$3:BK906),"")</f>
        <v/>
      </c>
      <c r="BL907" s="22" t="str">
        <f t="shared" si="451"/>
        <v/>
      </c>
      <c r="BM907" s="22" t="str">
        <f t="shared" si="451"/>
        <v/>
      </c>
      <c r="BN907" s="22" t="str">
        <f t="shared" si="451"/>
        <v/>
      </c>
      <c r="BO907" s="22" t="str">
        <f t="shared" si="451"/>
        <v/>
      </c>
      <c r="BP907" s="22" t="str">
        <f t="shared" si="451"/>
        <v/>
      </c>
      <c r="BQ907" s="22" t="str">
        <f t="shared" si="451"/>
        <v/>
      </c>
      <c r="BR907" s="22" t="str">
        <f t="shared" si="451"/>
        <v/>
      </c>
      <c r="BS907" s="22" t="str">
        <f t="shared" si="451"/>
        <v/>
      </c>
      <c r="BT907" s="22" t="str">
        <f t="shared" si="451"/>
        <v/>
      </c>
      <c r="BU907" s="22" t="str">
        <f t="shared" si="451"/>
        <v/>
      </c>
      <c r="BV907" s="22" t="str">
        <f t="shared" si="451"/>
        <v/>
      </c>
    </row>
    <row r="908" spans="2:74" ht="30" customHeight="1" x14ac:dyDescent="0.2">
      <c r="B908" s="75"/>
      <c r="C908" s="75"/>
      <c r="D908" s="77"/>
      <c r="E908" s="49"/>
      <c r="F908" s="49"/>
      <c r="G908" s="50"/>
      <c r="H908" s="51"/>
      <c r="I908" s="50"/>
      <c r="J908" s="53"/>
      <c r="K908" s="55" t="str">
        <f t="shared" si="452"/>
        <v/>
      </c>
      <c r="L908" s="50" t="str">
        <f t="shared" si="453"/>
        <v/>
      </c>
      <c r="M908" s="50" t="str">
        <f t="shared" si="454"/>
        <v/>
      </c>
      <c r="N908" s="72" t="str">
        <f t="shared" si="455"/>
        <v/>
      </c>
      <c r="O908" s="72" t="str">
        <f t="shared" si="456"/>
        <v/>
      </c>
      <c r="P908" s="51" t="str">
        <f t="shared" si="457"/>
        <v/>
      </c>
      <c r="Q908" s="21"/>
      <c r="R908" s="68" t="str">
        <f t="shared" si="458"/>
        <v/>
      </c>
      <c r="S908" s="51" t="str">
        <f t="shared" si="459"/>
        <v/>
      </c>
      <c r="T908" s="24"/>
      <c r="U908" s="7" t="str">
        <f t="shared" si="443"/>
        <v/>
      </c>
      <c r="V908" s="8" t="str">
        <f t="shared" si="460"/>
        <v/>
      </c>
      <c r="W908" s="21"/>
      <c r="X908" s="14" t="str">
        <f t="shared" si="444"/>
        <v/>
      </c>
      <c r="Y908" s="14" t="str">
        <f t="shared" si="461"/>
        <v/>
      </c>
      <c r="Z908" s="8" t="str">
        <f t="shared" si="462"/>
        <v/>
      </c>
      <c r="AA908" s="24"/>
      <c r="AB908" s="4" t="str">
        <f>IF(B908="","",COUNT(B$3:B908))</f>
        <v/>
      </c>
      <c r="AC908" s="4" t="str">
        <f>IF(C908="","",COUNT(C$3:C908))</f>
        <v/>
      </c>
      <c r="AD908" s="4" t="str">
        <f>IF(D908="","",COUNT(D$3:D908))</f>
        <v/>
      </c>
      <c r="AE908" s="22" t="str">
        <f>IF(E908="","",COUNTA($E$3:E908))</f>
        <v/>
      </c>
      <c r="AF908" s="60" t="str">
        <f>IF(B908="",IF(OR($C908&lt;&gt;"",$D908&lt;&gt;"",$E908&lt;&gt;"",$F908&lt;&gt;""),INDEX(AF$3:AF907,MATCH(MAX(AB$3:AB907),AB$3:AB907,0),0),""),B908)</f>
        <v/>
      </c>
      <c r="AG908" s="60" t="str">
        <f>IF(C908="",IF(OR($B908&lt;&gt;"",$D908&lt;&gt;"",$E908&lt;&gt;"",$F908&lt;&gt;""),INDEX(AG$3:AG907,MATCH(MAX(AC$3:AC907),AC$3:AC907,0),0),""),C908)</f>
        <v/>
      </c>
      <c r="AH908" s="60" t="str">
        <f>IF(D908="",IF(OR($B908&lt;&gt;"",$C908&lt;&gt;"",$E908&lt;&gt;"",$F908&lt;&gt;""),INDEX(AH$3:AH907,MATCH(MAX(AD$3:AD907),AD$3:AD907,0),0),""),D908)</f>
        <v/>
      </c>
      <c r="AI908" s="19" t="str">
        <f t="shared" si="463"/>
        <v/>
      </c>
      <c r="AJ908" s="22" t="str">
        <f>IF(AK908="","",$AK908&amp;"@"&amp;AL908&amp;IF(AL908="","","@"&amp;COUNTIF($AI$3:AI908,AL908)))</f>
        <v/>
      </c>
      <c r="AK908" s="45" t="str">
        <f t="shared" si="464"/>
        <v/>
      </c>
      <c r="AL908" s="5" t="str">
        <f>IF(AI908="",IF(AND(F908&lt;&gt;"",E908=""),INDEX($AI$3:AI907,MATCH(MAX($AE$3:AE907),$AE$3:AE907,0),0),""),AI908)</f>
        <v/>
      </c>
      <c r="AM908" s="22" t="str">
        <f>IF(入力!F908="","",IFERROR(INDEX(設定!$B$3:$B$100003,IFERROR(MATCH("*"&amp;$F908&amp;"*",設定!B$3:B$100003,0),MATCH("*"&amp;$F908&amp;"*",設定!C$3:C$100003,0)),0),入力!F908))&amp;""</f>
        <v/>
      </c>
      <c r="AN908" s="22" t="str">
        <f>IF(AM908="","",IFERROR(IF(入力!I908="",INDEX(設定!$D$3:$D$100003,MATCH("*"&amp;$AM908&amp;"*",設定!B$3:B$100003,0),0),I908),I908))&amp;""</f>
        <v/>
      </c>
      <c r="AO908" s="22" t="str">
        <f t="shared" si="465"/>
        <v/>
      </c>
      <c r="AP908" s="22" t="str">
        <f t="shared" si="466"/>
        <v/>
      </c>
      <c r="AQ908" s="22" t="str">
        <f>IF(AM908="","",IFERROR(IF(入力!H908="",INDEX(設定!$E$3:$X$100003,MATCH("*"&amp;$AM908&amp;"*",設定!B$3:B$100003,0),MATCH($AK908,設定!$E$1:$X$1,1)),H908),H908))</f>
        <v/>
      </c>
      <c r="AR908" s="23" t="str">
        <f t="shared" si="467"/>
        <v/>
      </c>
      <c r="AS908" s="23" t="str">
        <f>IF(AND(AR908&lt;&gt;"",COUNTIF($AJ$3:AJ908,AJ908)=1),SUMIF($AJ$3:$AR$100003,AJ908,$AR$3:$AR$100003),"")</f>
        <v/>
      </c>
      <c r="AT908" s="23" t="str">
        <f>IF(AND(COUNTIF($AK$3:AK908,AK908)=COUNTIF($AK$3:AK100908,AK908),AK908&lt;&gt;""),SUMIF($AK$3:AK908,AK908,$AR$3:AR908),"")</f>
        <v/>
      </c>
      <c r="AU908" s="125"/>
      <c r="AV908" s="22" t="str">
        <f>IF(COUNT(BA908:BF908)=6,MAX($AV$3:AV907)+1,"")</f>
        <v/>
      </c>
      <c r="AW908" s="22" t="str">
        <f>IF(AX908="","",RANK(AX908,$AX$3:$AX$100003,1)+COUNTIF($AX$3:AX908,AX908)-1)</f>
        <v/>
      </c>
      <c r="AX908" s="22" t="str">
        <f t="shared" si="445"/>
        <v/>
      </c>
      <c r="AY908" s="22" t="str">
        <f>IF(AL908="","",IF(COUNTIF($AL$3:AL908,AL908)=1,1+MAX($AY$3:AY907),INDEX($AY$3:AY907,MATCH(AL908,$AL$3:AL908,0),0)))</f>
        <v/>
      </c>
      <c r="AZ908" s="22" t="str">
        <f>IF(AM908="","",IF(COUNTIF($AM$3:AM908,AM908)=1,1+MAX($AZ$3:AZ907),INDEX($AZ$3:AZ907,MATCH(AM908,$AM$3:AM908,0),0)))</f>
        <v/>
      </c>
      <c r="BA908" s="79" t="str">
        <f t="shared" si="446"/>
        <v/>
      </c>
      <c r="BB908" s="79" t="str">
        <f t="shared" si="447"/>
        <v/>
      </c>
      <c r="BC908" s="22" t="str">
        <f>IF($AL908="","",IF(COUNTIF(AL908,"*"&amp;BC$1&amp;"*"),COUNTIF(AL$3:AL908,"*"&amp;BC$1&amp;"*"),""))</f>
        <v/>
      </c>
      <c r="BD908" s="22" t="str">
        <f>IF($AL908="","",IF(COUNTIF(AM908,"*"&amp;BD$1&amp;"*"),COUNTIF(AM$3:AM908,"*"&amp;BD$1&amp;"*"),""))</f>
        <v/>
      </c>
      <c r="BE908" s="22" t="str">
        <f>IF($AL908="","",IF(COUNTIF(AN908,"*"&amp;BE$1&amp;"*"),COUNTIF(AN$3:AN908,"*"&amp;BE$1&amp;"*"),""))</f>
        <v/>
      </c>
      <c r="BF908" s="22" t="str">
        <f>IF($AL908="","",IF(COUNTIF(AO908,"*"&amp;BF$1&amp;"*"),COUNTIF(AO$3:AO908,"*"&amp;BF$1&amp;"*"),""))</f>
        <v/>
      </c>
      <c r="BG908" s="83" t="str">
        <f t="shared" si="448"/>
        <v/>
      </c>
      <c r="BH908" s="22" t="str">
        <f t="shared" si="449"/>
        <v/>
      </c>
      <c r="BI908" s="22" t="str">
        <f t="shared" si="450"/>
        <v/>
      </c>
      <c r="BK908" s="22" t="str">
        <f>IF($BK$1&gt;=1+MAX($BK$3:BK907),1+MAX($BK$3:BK907),"")</f>
        <v/>
      </c>
      <c r="BL908" s="22" t="str">
        <f t="shared" si="451"/>
        <v/>
      </c>
      <c r="BM908" s="22" t="str">
        <f t="shared" si="451"/>
        <v/>
      </c>
      <c r="BN908" s="22" t="str">
        <f t="shared" si="451"/>
        <v/>
      </c>
      <c r="BO908" s="22" t="str">
        <f t="shared" si="451"/>
        <v/>
      </c>
      <c r="BP908" s="22" t="str">
        <f t="shared" si="451"/>
        <v/>
      </c>
      <c r="BQ908" s="22" t="str">
        <f t="shared" si="451"/>
        <v/>
      </c>
      <c r="BR908" s="22" t="str">
        <f t="shared" si="451"/>
        <v/>
      </c>
      <c r="BS908" s="22" t="str">
        <f t="shared" si="451"/>
        <v/>
      </c>
      <c r="BT908" s="22" t="str">
        <f t="shared" si="451"/>
        <v/>
      </c>
      <c r="BU908" s="22" t="str">
        <f t="shared" si="451"/>
        <v/>
      </c>
      <c r="BV908" s="22" t="str">
        <f t="shared" si="451"/>
        <v/>
      </c>
    </row>
    <row r="909" spans="2:74" ht="30" customHeight="1" x14ac:dyDescent="0.2">
      <c r="B909" s="75"/>
      <c r="C909" s="75"/>
      <c r="D909" s="77"/>
      <c r="E909" s="49"/>
      <c r="F909" s="49"/>
      <c r="G909" s="50"/>
      <c r="H909" s="51"/>
      <c r="I909" s="50"/>
      <c r="J909" s="53"/>
      <c r="K909" s="55" t="str">
        <f t="shared" si="452"/>
        <v/>
      </c>
      <c r="L909" s="50" t="str">
        <f t="shared" si="453"/>
        <v/>
      </c>
      <c r="M909" s="50" t="str">
        <f t="shared" si="454"/>
        <v/>
      </c>
      <c r="N909" s="72" t="str">
        <f t="shared" si="455"/>
        <v/>
      </c>
      <c r="O909" s="72" t="str">
        <f t="shared" si="456"/>
        <v/>
      </c>
      <c r="P909" s="51" t="str">
        <f t="shared" si="457"/>
        <v/>
      </c>
      <c r="Q909" s="21"/>
      <c r="R909" s="68" t="str">
        <f t="shared" si="458"/>
        <v/>
      </c>
      <c r="S909" s="51" t="str">
        <f t="shared" si="459"/>
        <v/>
      </c>
      <c r="T909" s="24"/>
      <c r="U909" s="7" t="str">
        <f t="shared" si="443"/>
        <v/>
      </c>
      <c r="V909" s="8" t="str">
        <f t="shared" si="460"/>
        <v/>
      </c>
      <c r="W909" s="21"/>
      <c r="X909" s="14" t="str">
        <f t="shared" si="444"/>
        <v/>
      </c>
      <c r="Y909" s="14" t="str">
        <f t="shared" si="461"/>
        <v/>
      </c>
      <c r="Z909" s="8" t="str">
        <f t="shared" si="462"/>
        <v/>
      </c>
      <c r="AA909" s="24"/>
      <c r="AB909" s="4" t="str">
        <f>IF(B909="","",COUNT(B$3:B909))</f>
        <v/>
      </c>
      <c r="AC909" s="4" t="str">
        <f>IF(C909="","",COUNT(C$3:C909))</f>
        <v/>
      </c>
      <c r="AD909" s="4" t="str">
        <f>IF(D909="","",COUNT(D$3:D909))</f>
        <v/>
      </c>
      <c r="AE909" s="22" t="str">
        <f>IF(E909="","",COUNTA($E$3:E909))</f>
        <v/>
      </c>
      <c r="AF909" s="60" t="str">
        <f>IF(B909="",IF(OR($C909&lt;&gt;"",$D909&lt;&gt;"",$E909&lt;&gt;"",$F909&lt;&gt;""),INDEX(AF$3:AF908,MATCH(MAX(AB$3:AB908),AB$3:AB908,0),0),""),B909)</f>
        <v/>
      </c>
      <c r="AG909" s="60" t="str">
        <f>IF(C909="",IF(OR($B909&lt;&gt;"",$D909&lt;&gt;"",$E909&lt;&gt;"",$F909&lt;&gt;""),INDEX(AG$3:AG908,MATCH(MAX(AC$3:AC908),AC$3:AC908,0),0),""),C909)</f>
        <v/>
      </c>
      <c r="AH909" s="60" t="str">
        <f>IF(D909="",IF(OR($B909&lt;&gt;"",$C909&lt;&gt;"",$E909&lt;&gt;"",$F909&lt;&gt;""),INDEX(AH$3:AH908,MATCH(MAX(AD$3:AD908),AD$3:AD908,0),0),""),D909)</f>
        <v/>
      </c>
      <c r="AI909" s="19" t="str">
        <f t="shared" si="463"/>
        <v/>
      </c>
      <c r="AJ909" s="22" t="str">
        <f>IF(AK909="","",$AK909&amp;"@"&amp;AL909&amp;IF(AL909="","","@"&amp;COUNTIF($AI$3:AI909,AL909)))</f>
        <v/>
      </c>
      <c r="AK909" s="45" t="str">
        <f t="shared" si="464"/>
        <v/>
      </c>
      <c r="AL909" s="5" t="str">
        <f>IF(AI909="",IF(AND(F909&lt;&gt;"",E909=""),INDEX($AI$3:AI908,MATCH(MAX($AE$3:AE908),$AE$3:AE908,0),0),""),AI909)</f>
        <v/>
      </c>
      <c r="AM909" s="22" t="str">
        <f>IF(入力!F909="","",IFERROR(INDEX(設定!$B$3:$B$100003,IFERROR(MATCH("*"&amp;$F909&amp;"*",設定!B$3:B$100003,0),MATCH("*"&amp;$F909&amp;"*",設定!C$3:C$100003,0)),0),入力!F909))&amp;""</f>
        <v/>
      </c>
      <c r="AN909" s="22" t="str">
        <f>IF(AM909="","",IFERROR(IF(入力!I909="",INDEX(設定!$D$3:$D$100003,MATCH("*"&amp;$AM909&amp;"*",設定!B$3:B$100003,0),0),I909),I909))&amp;""</f>
        <v/>
      </c>
      <c r="AO909" s="22" t="str">
        <f t="shared" si="465"/>
        <v/>
      </c>
      <c r="AP909" s="22" t="str">
        <f t="shared" si="466"/>
        <v/>
      </c>
      <c r="AQ909" s="22" t="str">
        <f>IF(AM909="","",IFERROR(IF(入力!H909="",INDEX(設定!$E$3:$X$100003,MATCH("*"&amp;$AM909&amp;"*",設定!B$3:B$100003,0),MATCH($AK909,設定!$E$1:$X$1,1)),H909),H909))</f>
        <v/>
      </c>
      <c r="AR909" s="23" t="str">
        <f t="shared" si="467"/>
        <v/>
      </c>
      <c r="AS909" s="23" t="str">
        <f>IF(AND(AR909&lt;&gt;"",COUNTIF($AJ$3:AJ909,AJ909)=1),SUMIF($AJ$3:$AR$100003,AJ909,$AR$3:$AR$100003),"")</f>
        <v/>
      </c>
      <c r="AT909" s="23" t="str">
        <f>IF(AND(COUNTIF($AK$3:AK909,AK909)=COUNTIF($AK$3:AK100909,AK909),AK909&lt;&gt;""),SUMIF($AK$3:AK909,AK909,$AR$3:AR909),"")</f>
        <v/>
      </c>
      <c r="AU909" s="125"/>
      <c r="AV909" s="22" t="str">
        <f>IF(COUNT(BA909:BF909)=6,MAX($AV$3:AV908)+1,"")</f>
        <v/>
      </c>
      <c r="AW909" s="22" t="str">
        <f>IF(AX909="","",RANK(AX909,$AX$3:$AX$100003,1)+COUNTIF($AX$3:AX909,AX909)-1)</f>
        <v/>
      </c>
      <c r="AX909" s="22" t="str">
        <f t="shared" si="445"/>
        <v/>
      </c>
      <c r="AY909" s="22" t="str">
        <f>IF(AL909="","",IF(COUNTIF($AL$3:AL909,AL909)=1,1+MAX($AY$3:AY908),INDEX($AY$3:AY908,MATCH(AL909,$AL$3:AL909,0),0)))</f>
        <v/>
      </c>
      <c r="AZ909" s="22" t="str">
        <f>IF(AM909="","",IF(COUNTIF($AM$3:AM909,AM909)=1,1+MAX($AZ$3:AZ908),INDEX($AZ$3:AZ908,MATCH(AM909,$AM$3:AM909,0),0)))</f>
        <v/>
      </c>
      <c r="BA909" s="79" t="str">
        <f t="shared" si="446"/>
        <v/>
      </c>
      <c r="BB909" s="79" t="str">
        <f t="shared" si="447"/>
        <v/>
      </c>
      <c r="BC909" s="22" t="str">
        <f>IF($AL909="","",IF(COUNTIF(AL909,"*"&amp;BC$1&amp;"*"),COUNTIF(AL$3:AL909,"*"&amp;BC$1&amp;"*"),""))</f>
        <v/>
      </c>
      <c r="BD909" s="22" t="str">
        <f>IF($AL909="","",IF(COUNTIF(AM909,"*"&amp;BD$1&amp;"*"),COUNTIF(AM$3:AM909,"*"&amp;BD$1&amp;"*"),""))</f>
        <v/>
      </c>
      <c r="BE909" s="22" t="str">
        <f>IF($AL909="","",IF(COUNTIF(AN909,"*"&amp;BE$1&amp;"*"),COUNTIF(AN$3:AN909,"*"&amp;BE$1&amp;"*"),""))</f>
        <v/>
      </c>
      <c r="BF909" s="22" t="str">
        <f>IF($AL909="","",IF(COUNTIF(AO909,"*"&amp;BF$1&amp;"*"),COUNTIF(AO$3:AO909,"*"&amp;BF$1&amp;"*"),""))</f>
        <v/>
      </c>
      <c r="BG909" s="83" t="str">
        <f t="shared" si="448"/>
        <v/>
      </c>
      <c r="BH909" s="22" t="str">
        <f t="shared" si="449"/>
        <v/>
      </c>
      <c r="BI909" s="22" t="str">
        <f t="shared" si="450"/>
        <v/>
      </c>
      <c r="BK909" s="22" t="str">
        <f>IF($BK$1&gt;=1+MAX($BK$3:BK908),1+MAX($BK$3:BK908),"")</f>
        <v/>
      </c>
      <c r="BL909" s="22" t="str">
        <f t="shared" si="451"/>
        <v/>
      </c>
      <c r="BM909" s="22" t="str">
        <f t="shared" si="451"/>
        <v/>
      </c>
      <c r="BN909" s="22" t="str">
        <f t="shared" si="451"/>
        <v/>
      </c>
      <c r="BO909" s="22" t="str">
        <f t="shared" si="451"/>
        <v/>
      </c>
      <c r="BP909" s="22" t="str">
        <f t="shared" si="451"/>
        <v/>
      </c>
      <c r="BQ909" s="22" t="str">
        <f t="shared" si="451"/>
        <v/>
      </c>
      <c r="BR909" s="22" t="str">
        <f t="shared" si="451"/>
        <v/>
      </c>
      <c r="BS909" s="22" t="str">
        <f t="shared" si="451"/>
        <v/>
      </c>
      <c r="BT909" s="22" t="str">
        <f t="shared" si="451"/>
        <v/>
      </c>
      <c r="BU909" s="22" t="str">
        <f t="shared" si="451"/>
        <v/>
      </c>
      <c r="BV909" s="22" t="str">
        <f t="shared" si="451"/>
        <v/>
      </c>
    </row>
    <row r="910" spans="2:74" ht="30" customHeight="1" x14ac:dyDescent="0.2">
      <c r="B910" s="75"/>
      <c r="C910" s="75"/>
      <c r="D910" s="77"/>
      <c r="E910" s="49"/>
      <c r="F910" s="49"/>
      <c r="G910" s="50"/>
      <c r="H910" s="51"/>
      <c r="I910" s="50"/>
      <c r="J910" s="53"/>
      <c r="K910" s="55" t="str">
        <f t="shared" si="452"/>
        <v/>
      </c>
      <c r="L910" s="50" t="str">
        <f t="shared" si="453"/>
        <v/>
      </c>
      <c r="M910" s="50" t="str">
        <f t="shared" si="454"/>
        <v/>
      </c>
      <c r="N910" s="72" t="str">
        <f t="shared" si="455"/>
        <v/>
      </c>
      <c r="O910" s="72" t="str">
        <f t="shared" si="456"/>
        <v/>
      </c>
      <c r="P910" s="51" t="str">
        <f t="shared" si="457"/>
        <v/>
      </c>
      <c r="Q910" s="21"/>
      <c r="R910" s="68" t="str">
        <f t="shared" si="458"/>
        <v/>
      </c>
      <c r="S910" s="51" t="str">
        <f t="shared" si="459"/>
        <v/>
      </c>
      <c r="T910" s="24"/>
      <c r="U910" s="7" t="str">
        <f t="shared" si="443"/>
        <v/>
      </c>
      <c r="V910" s="8" t="str">
        <f t="shared" si="460"/>
        <v/>
      </c>
      <c r="W910" s="21"/>
      <c r="X910" s="14" t="str">
        <f t="shared" si="444"/>
        <v/>
      </c>
      <c r="Y910" s="14" t="str">
        <f t="shared" si="461"/>
        <v/>
      </c>
      <c r="Z910" s="8" t="str">
        <f t="shared" si="462"/>
        <v/>
      </c>
      <c r="AA910" s="24"/>
      <c r="AB910" s="4" t="str">
        <f>IF(B910="","",COUNT(B$3:B910))</f>
        <v/>
      </c>
      <c r="AC910" s="4" t="str">
        <f>IF(C910="","",COUNT(C$3:C910))</f>
        <v/>
      </c>
      <c r="AD910" s="4" t="str">
        <f>IF(D910="","",COUNT(D$3:D910))</f>
        <v/>
      </c>
      <c r="AE910" s="22" t="str">
        <f>IF(E910="","",COUNTA($E$3:E910))</f>
        <v/>
      </c>
      <c r="AF910" s="60" t="str">
        <f>IF(B910="",IF(OR($C910&lt;&gt;"",$D910&lt;&gt;"",$E910&lt;&gt;"",$F910&lt;&gt;""),INDEX(AF$3:AF909,MATCH(MAX(AB$3:AB909),AB$3:AB909,0),0),""),B910)</f>
        <v/>
      </c>
      <c r="AG910" s="60" t="str">
        <f>IF(C910="",IF(OR($B910&lt;&gt;"",$D910&lt;&gt;"",$E910&lt;&gt;"",$F910&lt;&gt;""),INDEX(AG$3:AG909,MATCH(MAX(AC$3:AC909),AC$3:AC909,0),0),""),C910)</f>
        <v/>
      </c>
      <c r="AH910" s="60" t="str">
        <f>IF(D910="",IF(OR($B910&lt;&gt;"",$C910&lt;&gt;"",$E910&lt;&gt;"",$F910&lt;&gt;""),INDEX(AH$3:AH909,MATCH(MAX(AD$3:AD909),AD$3:AD909,0),0),""),D910)</f>
        <v/>
      </c>
      <c r="AI910" s="19" t="str">
        <f t="shared" si="463"/>
        <v/>
      </c>
      <c r="AJ910" s="22" t="str">
        <f>IF(AK910="","",$AK910&amp;"@"&amp;AL910&amp;IF(AL910="","","@"&amp;COUNTIF($AI$3:AI910,AL910)))</f>
        <v/>
      </c>
      <c r="AK910" s="45" t="str">
        <f t="shared" si="464"/>
        <v/>
      </c>
      <c r="AL910" s="5" t="str">
        <f>IF(AI910="",IF(AND(F910&lt;&gt;"",E910=""),INDEX($AI$3:AI909,MATCH(MAX($AE$3:AE909),$AE$3:AE909,0),0),""),AI910)</f>
        <v/>
      </c>
      <c r="AM910" s="22" t="str">
        <f>IF(入力!F910="","",IFERROR(INDEX(設定!$B$3:$B$100003,IFERROR(MATCH("*"&amp;$F910&amp;"*",設定!B$3:B$100003,0),MATCH("*"&amp;$F910&amp;"*",設定!C$3:C$100003,0)),0),入力!F910))&amp;""</f>
        <v/>
      </c>
      <c r="AN910" s="22" t="str">
        <f>IF(AM910="","",IFERROR(IF(入力!I910="",INDEX(設定!$D$3:$D$100003,MATCH("*"&amp;$AM910&amp;"*",設定!B$3:B$100003,0),0),I910),I910))&amp;""</f>
        <v/>
      </c>
      <c r="AO910" s="22" t="str">
        <f t="shared" si="465"/>
        <v/>
      </c>
      <c r="AP910" s="22" t="str">
        <f t="shared" si="466"/>
        <v/>
      </c>
      <c r="AQ910" s="22" t="str">
        <f>IF(AM910="","",IFERROR(IF(入力!H910="",INDEX(設定!$E$3:$X$100003,MATCH("*"&amp;$AM910&amp;"*",設定!B$3:B$100003,0),MATCH($AK910,設定!$E$1:$X$1,1)),H910),H910))</f>
        <v/>
      </c>
      <c r="AR910" s="23" t="str">
        <f t="shared" si="467"/>
        <v/>
      </c>
      <c r="AS910" s="23" t="str">
        <f>IF(AND(AR910&lt;&gt;"",COUNTIF($AJ$3:AJ910,AJ910)=1),SUMIF($AJ$3:$AR$100003,AJ910,$AR$3:$AR$100003),"")</f>
        <v/>
      </c>
      <c r="AT910" s="23" t="str">
        <f>IF(AND(COUNTIF($AK$3:AK910,AK910)=COUNTIF($AK$3:AK100910,AK910),AK910&lt;&gt;""),SUMIF($AK$3:AK910,AK910,$AR$3:AR910),"")</f>
        <v/>
      </c>
      <c r="AU910" s="125"/>
      <c r="AV910" s="22" t="str">
        <f>IF(COUNT(BA910:BF910)=6,MAX($AV$3:AV909)+1,"")</f>
        <v/>
      </c>
      <c r="AW910" s="22" t="str">
        <f>IF(AX910="","",RANK(AX910,$AX$3:$AX$100003,1)+COUNTIF($AX$3:AX910,AX910)-1)</f>
        <v/>
      </c>
      <c r="AX910" s="22" t="str">
        <f t="shared" si="445"/>
        <v/>
      </c>
      <c r="AY910" s="22" t="str">
        <f>IF(AL910="","",IF(COUNTIF($AL$3:AL910,AL910)=1,1+MAX($AY$3:AY909),INDEX($AY$3:AY909,MATCH(AL910,$AL$3:AL910,0),0)))</f>
        <v/>
      </c>
      <c r="AZ910" s="22" t="str">
        <f>IF(AM910="","",IF(COUNTIF($AM$3:AM910,AM910)=1,1+MAX($AZ$3:AZ909),INDEX($AZ$3:AZ909,MATCH(AM910,$AM$3:AM910,0),0)))</f>
        <v/>
      </c>
      <c r="BA910" s="79" t="str">
        <f t="shared" si="446"/>
        <v/>
      </c>
      <c r="BB910" s="79" t="str">
        <f t="shared" si="447"/>
        <v/>
      </c>
      <c r="BC910" s="22" t="str">
        <f>IF($AL910="","",IF(COUNTIF(AL910,"*"&amp;BC$1&amp;"*"),COUNTIF(AL$3:AL910,"*"&amp;BC$1&amp;"*"),""))</f>
        <v/>
      </c>
      <c r="BD910" s="22" t="str">
        <f>IF($AL910="","",IF(COUNTIF(AM910,"*"&amp;BD$1&amp;"*"),COUNTIF(AM$3:AM910,"*"&amp;BD$1&amp;"*"),""))</f>
        <v/>
      </c>
      <c r="BE910" s="22" t="str">
        <f>IF($AL910="","",IF(COUNTIF(AN910,"*"&amp;BE$1&amp;"*"),COUNTIF(AN$3:AN910,"*"&amp;BE$1&amp;"*"),""))</f>
        <v/>
      </c>
      <c r="BF910" s="22" t="str">
        <f>IF($AL910="","",IF(COUNTIF(AO910,"*"&amp;BF$1&amp;"*"),COUNTIF(AO$3:AO910,"*"&amp;BF$1&amp;"*"),""))</f>
        <v/>
      </c>
      <c r="BG910" s="83" t="str">
        <f t="shared" si="448"/>
        <v/>
      </c>
      <c r="BH910" s="22" t="str">
        <f t="shared" si="449"/>
        <v/>
      </c>
      <c r="BI910" s="22" t="str">
        <f t="shared" si="450"/>
        <v/>
      </c>
      <c r="BK910" s="22" t="str">
        <f>IF($BK$1&gt;=1+MAX($BK$3:BK909),1+MAX($BK$3:BK909),"")</f>
        <v/>
      </c>
      <c r="BL910" s="22" t="str">
        <f t="shared" si="451"/>
        <v/>
      </c>
      <c r="BM910" s="22" t="str">
        <f t="shared" si="451"/>
        <v/>
      </c>
      <c r="BN910" s="22" t="str">
        <f t="shared" si="451"/>
        <v/>
      </c>
      <c r="BO910" s="22" t="str">
        <f t="shared" si="451"/>
        <v/>
      </c>
      <c r="BP910" s="22" t="str">
        <f t="shared" si="451"/>
        <v/>
      </c>
      <c r="BQ910" s="22" t="str">
        <f t="shared" si="451"/>
        <v/>
      </c>
      <c r="BR910" s="22" t="str">
        <f t="shared" si="451"/>
        <v/>
      </c>
      <c r="BS910" s="22" t="str">
        <f t="shared" si="451"/>
        <v/>
      </c>
      <c r="BT910" s="22" t="str">
        <f t="shared" si="451"/>
        <v/>
      </c>
      <c r="BU910" s="22" t="str">
        <f t="shared" si="451"/>
        <v/>
      </c>
      <c r="BV910" s="22" t="str">
        <f t="shared" si="451"/>
        <v/>
      </c>
    </row>
    <row r="911" spans="2:74" ht="30" customHeight="1" x14ac:dyDescent="0.2">
      <c r="B911" s="75"/>
      <c r="C911" s="75"/>
      <c r="D911" s="77"/>
      <c r="E911" s="49"/>
      <c r="F911" s="49"/>
      <c r="G911" s="50"/>
      <c r="H911" s="51"/>
      <c r="I911" s="50"/>
      <c r="J911" s="53"/>
      <c r="K911" s="55" t="str">
        <f t="shared" si="452"/>
        <v/>
      </c>
      <c r="L911" s="50" t="str">
        <f t="shared" si="453"/>
        <v/>
      </c>
      <c r="M911" s="50" t="str">
        <f t="shared" si="454"/>
        <v/>
      </c>
      <c r="N911" s="72" t="str">
        <f t="shared" si="455"/>
        <v/>
      </c>
      <c r="O911" s="72" t="str">
        <f t="shared" si="456"/>
        <v/>
      </c>
      <c r="P911" s="51" t="str">
        <f t="shared" si="457"/>
        <v/>
      </c>
      <c r="Q911" s="21"/>
      <c r="R911" s="68" t="str">
        <f t="shared" si="458"/>
        <v/>
      </c>
      <c r="S911" s="51" t="str">
        <f t="shared" si="459"/>
        <v/>
      </c>
      <c r="T911" s="24"/>
      <c r="U911" s="7" t="str">
        <f t="shared" si="443"/>
        <v/>
      </c>
      <c r="V911" s="8" t="str">
        <f t="shared" si="460"/>
        <v/>
      </c>
      <c r="W911" s="21"/>
      <c r="X911" s="14" t="str">
        <f t="shared" si="444"/>
        <v/>
      </c>
      <c r="Y911" s="14" t="str">
        <f t="shared" si="461"/>
        <v/>
      </c>
      <c r="Z911" s="8" t="str">
        <f t="shared" si="462"/>
        <v/>
      </c>
      <c r="AA911" s="24"/>
      <c r="AB911" s="4" t="str">
        <f>IF(B911="","",COUNT(B$3:B911))</f>
        <v/>
      </c>
      <c r="AC911" s="4" t="str">
        <f>IF(C911="","",COUNT(C$3:C911))</f>
        <v/>
      </c>
      <c r="AD911" s="4" t="str">
        <f>IF(D911="","",COUNT(D$3:D911))</f>
        <v/>
      </c>
      <c r="AE911" s="22" t="str">
        <f>IF(E911="","",COUNTA($E$3:E911))</f>
        <v/>
      </c>
      <c r="AF911" s="60" t="str">
        <f>IF(B911="",IF(OR($C911&lt;&gt;"",$D911&lt;&gt;"",$E911&lt;&gt;"",$F911&lt;&gt;""),INDEX(AF$3:AF910,MATCH(MAX(AB$3:AB910),AB$3:AB910,0),0),""),B911)</f>
        <v/>
      </c>
      <c r="AG911" s="60" t="str">
        <f>IF(C911="",IF(OR($B911&lt;&gt;"",$D911&lt;&gt;"",$E911&lt;&gt;"",$F911&lt;&gt;""),INDEX(AG$3:AG910,MATCH(MAX(AC$3:AC910),AC$3:AC910,0),0),""),C911)</f>
        <v/>
      </c>
      <c r="AH911" s="60" t="str">
        <f>IF(D911="",IF(OR($B911&lt;&gt;"",$C911&lt;&gt;"",$E911&lt;&gt;"",$F911&lt;&gt;""),INDEX(AH$3:AH910,MATCH(MAX(AD$3:AD910),AD$3:AD910,0),0),""),D911)</f>
        <v/>
      </c>
      <c r="AI911" s="19" t="str">
        <f t="shared" si="463"/>
        <v/>
      </c>
      <c r="AJ911" s="22" t="str">
        <f>IF(AK911="","",$AK911&amp;"@"&amp;AL911&amp;IF(AL911="","","@"&amp;COUNTIF($AI$3:AI911,AL911)))</f>
        <v/>
      </c>
      <c r="AK911" s="45" t="str">
        <f t="shared" si="464"/>
        <v/>
      </c>
      <c r="AL911" s="5" t="str">
        <f>IF(AI911="",IF(AND(F911&lt;&gt;"",E911=""),INDEX($AI$3:AI910,MATCH(MAX($AE$3:AE910),$AE$3:AE910,0),0),""),AI911)</f>
        <v/>
      </c>
      <c r="AM911" s="22" t="str">
        <f>IF(入力!F911="","",IFERROR(INDEX(設定!$B$3:$B$100003,IFERROR(MATCH("*"&amp;$F911&amp;"*",設定!B$3:B$100003,0),MATCH("*"&amp;$F911&amp;"*",設定!C$3:C$100003,0)),0),入力!F911))&amp;""</f>
        <v/>
      </c>
      <c r="AN911" s="22" t="str">
        <f>IF(AM911="","",IFERROR(IF(入力!I911="",INDEX(設定!$D$3:$D$100003,MATCH("*"&amp;$AM911&amp;"*",設定!B$3:B$100003,0),0),I911),I911))&amp;""</f>
        <v/>
      </c>
      <c r="AO911" s="22" t="str">
        <f t="shared" si="465"/>
        <v/>
      </c>
      <c r="AP911" s="22" t="str">
        <f t="shared" si="466"/>
        <v/>
      </c>
      <c r="AQ911" s="22" t="str">
        <f>IF(AM911="","",IFERROR(IF(入力!H911="",INDEX(設定!$E$3:$X$100003,MATCH("*"&amp;$AM911&amp;"*",設定!B$3:B$100003,0),MATCH($AK911,設定!$E$1:$X$1,1)),H911),H911))</f>
        <v/>
      </c>
      <c r="AR911" s="23" t="str">
        <f t="shared" si="467"/>
        <v/>
      </c>
      <c r="AS911" s="23" t="str">
        <f>IF(AND(AR911&lt;&gt;"",COUNTIF($AJ$3:AJ911,AJ911)=1),SUMIF($AJ$3:$AR$100003,AJ911,$AR$3:$AR$100003),"")</f>
        <v/>
      </c>
      <c r="AT911" s="23" t="str">
        <f>IF(AND(COUNTIF($AK$3:AK911,AK911)=COUNTIF($AK$3:AK100911,AK911),AK911&lt;&gt;""),SUMIF($AK$3:AK911,AK911,$AR$3:AR911),"")</f>
        <v/>
      </c>
      <c r="AU911" s="125"/>
      <c r="AV911" s="22" t="str">
        <f>IF(COUNT(BA911:BF911)=6,MAX($AV$3:AV910)+1,"")</f>
        <v/>
      </c>
      <c r="AW911" s="22" t="str">
        <f>IF(AX911="","",RANK(AX911,$AX$3:$AX$100003,1)+COUNTIF($AX$3:AX911,AX911)-1)</f>
        <v/>
      </c>
      <c r="AX911" s="22" t="str">
        <f t="shared" si="445"/>
        <v/>
      </c>
      <c r="AY911" s="22" t="str">
        <f>IF(AL911="","",IF(COUNTIF($AL$3:AL911,AL911)=1,1+MAX($AY$3:AY910),INDEX($AY$3:AY910,MATCH(AL911,$AL$3:AL911,0),0)))</f>
        <v/>
      </c>
      <c r="AZ911" s="22" t="str">
        <f>IF(AM911="","",IF(COUNTIF($AM$3:AM911,AM911)=1,1+MAX($AZ$3:AZ910),INDEX($AZ$3:AZ910,MATCH(AM911,$AM$3:AM911,0),0)))</f>
        <v/>
      </c>
      <c r="BA911" s="79" t="str">
        <f t="shared" si="446"/>
        <v/>
      </c>
      <c r="BB911" s="79" t="str">
        <f t="shared" si="447"/>
        <v/>
      </c>
      <c r="BC911" s="22" t="str">
        <f>IF($AL911="","",IF(COUNTIF(AL911,"*"&amp;BC$1&amp;"*"),COUNTIF(AL$3:AL911,"*"&amp;BC$1&amp;"*"),""))</f>
        <v/>
      </c>
      <c r="BD911" s="22" t="str">
        <f>IF($AL911="","",IF(COUNTIF(AM911,"*"&amp;BD$1&amp;"*"),COUNTIF(AM$3:AM911,"*"&amp;BD$1&amp;"*"),""))</f>
        <v/>
      </c>
      <c r="BE911" s="22" t="str">
        <f>IF($AL911="","",IF(COUNTIF(AN911,"*"&amp;BE$1&amp;"*"),COUNTIF(AN$3:AN911,"*"&amp;BE$1&amp;"*"),""))</f>
        <v/>
      </c>
      <c r="BF911" s="22" t="str">
        <f>IF($AL911="","",IF(COUNTIF(AO911,"*"&amp;BF$1&amp;"*"),COUNTIF(AO$3:AO911,"*"&amp;BF$1&amp;"*"),""))</f>
        <v/>
      </c>
      <c r="BG911" s="83" t="str">
        <f t="shared" si="448"/>
        <v/>
      </c>
      <c r="BH911" s="22" t="str">
        <f t="shared" si="449"/>
        <v/>
      </c>
      <c r="BI911" s="22" t="str">
        <f t="shared" si="450"/>
        <v/>
      </c>
      <c r="BK911" s="22" t="str">
        <f>IF($BK$1&gt;=1+MAX($BK$3:BK910),1+MAX($BK$3:BK910),"")</f>
        <v/>
      </c>
      <c r="BL911" s="22" t="str">
        <f t="shared" si="451"/>
        <v/>
      </c>
      <c r="BM911" s="22" t="str">
        <f t="shared" si="451"/>
        <v/>
      </c>
      <c r="BN911" s="22" t="str">
        <f t="shared" si="451"/>
        <v/>
      </c>
      <c r="BO911" s="22" t="str">
        <f t="shared" si="451"/>
        <v/>
      </c>
      <c r="BP911" s="22" t="str">
        <f t="shared" si="451"/>
        <v/>
      </c>
      <c r="BQ911" s="22" t="str">
        <f t="shared" si="451"/>
        <v/>
      </c>
      <c r="BR911" s="22" t="str">
        <f t="shared" si="451"/>
        <v/>
      </c>
      <c r="BS911" s="22" t="str">
        <f t="shared" si="451"/>
        <v/>
      </c>
      <c r="BT911" s="22" t="str">
        <f t="shared" si="451"/>
        <v/>
      </c>
      <c r="BU911" s="22" t="str">
        <f t="shared" si="451"/>
        <v/>
      </c>
      <c r="BV911" s="22" t="str">
        <f t="shared" si="451"/>
        <v/>
      </c>
    </row>
    <row r="912" spans="2:74" ht="30" customHeight="1" x14ac:dyDescent="0.2">
      <c r="B912" s="75"/>
      <c r="C912" s="75"/>
      <c r="D912" s="77"/>
      <c r="E912" s="49"/>
      <c r="F912" s="49"/>
      <c r="G912" s="50"/>
      <c r="H912" s="51"/>
      <c r="I912" s="50"/>
      <c r="J912" s="53"/>
      <c r="K912" s="55" t="str">
        <f t="shared" si="452"/>
        <v/>
      </c>
      <c r="L912" s="50" t="str">
        <f t="shared" si="453"/>
        <v/>
      </c>
      <c r="M912" s="50" t="str">
        <f t="shared" si="454"/>
        <v/>
      </c>
      <c r="N912" s="72" t="str">
        <f t="shared" si="455"/>
        <v/>
      </c>
      <c r="O912" s="72" t="str">
        <f t="shared" si="456"/>
        <v/>
      </c>
      <c r="P912" s="51" t="str">
        <f t="shared" si="457"/>
        <v/>
      </c>
      <c r="Q912" s="21"/>
      <c r="R912" s="68" t="str">
        <f t="shared" si="458"/>
        <v/>
      </c>
      <c r="S912" s="51" t="str">
        <f t="shared" si="459"/>
        <v/>
      </c>
      <c r="T912" s="24"/>
      <c r="U912" s="7" t="str">
        <f t="shared" si="443"/>
        <v/>
      </c>
      <c r="V912" s="8" t="str">
        <f t="shared" si="460"/>
        <v/>
      </c>
      <c r="W912" s="21"/>
      <c r="X912" s="14" t="str">
        <f t="shared" si="444"/>
        <v/>
      </c>
      <c r="Y912" s="14" t="str">
        <f t="shared" si="461"/>
        <v/>
      </c>
      <c r="Z912" s="8" t="str">
        <f t="shared" si="462"/>
        <v/>
      </c>
      <c r="AA912" s="24"/>
      <c r="AB912" s="4" t="str">
        <f>IF(B912="","",COUNT(B$3:B912))</f>
        <v/>
      </c>
      <c r="AC912" s="4" t="str">
        <f>IF(C912="","",COUNT(C$3:C912))</f>
        <v/>
      </c>
      <c r="AD912" s="4" t="str">
        <f>IF(D912="","",COUNT(D$3:D912))</f>
        <v/>
      </c>
      <c r="AE912" s="22" t="str">
        <f>IF(E912="","",COUNTA($E$3:E912))</f>
        <v/>
      </c>
      <c r="AF912" s="60" t="str">
        <f>IF(B912="",IF(OR($C912&lt;&gt;"",$D912&lt;&gt;"",$E912&lt;&gt;"",$F912&lt;&gt;""),INDEX(AF$3:AF911,MATCH(MAX(AB$3:AB911),AB$3:AB911,0),0),""),B912)</f>
        <v/>
      </c>
      <c r="AG912" s="60" t="str">
        <f>IF(C912="",IF(OR($B912&lt;&gt;"",$D912&lt;&gt;"",$E912&lt;&gt;"",$F912&lt;&gt;""),INDEX(AG$3:AG911,MATCH(MAX(AC$3:AC911),AC$3:AC911,0),0),""),C912)</f>
        <v/>
      </c>
      <c r="AH912" s="60" t="str">
        <f>IF(D912="",IF(OR($B912&lt;&gt;"",$C912&lt;&gt;"",$E912&lt;&gt;"",$F912&lt;&gt;""),INDEX(AH$3:AH911,MATCH(MAX(AD$3:AD911),AD$3:AD911,0),0),""),D912)</f>
        <v/>
      </c>
      <c r="AI912" s="19" t="str">
        <f t="shared" si="463"/>
        <v/>
      </c>
      <c r="AJ912" s="22" t="str">
        <f>IF(AK912="","",$AK912&amp;"@"&amp;AL912&amp;IF(AL912="","","@"&amp;COUNTIF($AI$3:AI912,AL912)))</f>
        <v/>
      </c>
      <c r="AK912" s="45" t="str">
        <f t="shared" si="464"/>
        <v/>
      </c>
      <c r="AL912" s="5" t="str">
        <f>IF(AI912="",IF(AND(F912&lt;&gt;"",E912=""),INDEX($AI$3:AI911,MATCH(MAX($AE$3:AE911),$AE$3:AE911,0),0),""),AI912)</f>
        <v/>
      </c>
      <c r="AM912" s="22" t="str">
        <f>IF(入力!F912="","",IFERROR(INDEX(設定!$B$3:$B$100003,IFERROR(MATCH("*"&amp;$F912&amp;"*",設定!B$3:B$100003,0),MATCH("*"&amp;$F912&amp;"*",設定!C$3:C$100003,0)),0),入力!F912))&amp;""</f>
        <v/>
      </c>
      <c r="AN912" s="22" t="str">
        <f>IF(AM912="","",IFERROR(IF(入力!I912="",INDEX(設定!$D$3:$D$100003,MATCH("*"&amp;$AM912&amp;"*",設定!B$3:B$100003,0),0),I912),I912))&amp;""</f>
        <v/>
      </c>
      <c r="AO912" s="22" t="str">
        <f t="shared" si="465"/>
        <v/>
      </c>
      <c r="AP912" s="22" t="str">
        <f t="shared" si="466"/>
        <v/>
      </c>
      <c r="AQ912" s="22" t="str">
        <f>IF(AM912="","",IFERROR(IF(入力!H912="",INDEX(設定!$E$3:$X$100003,MATCH("*"&amp;$AM912&amp;"*",設定!B$3:B$100003,0),MATCH($AK912,設定!$E$1:$X$1,1)),H912),H912))</f>
        <v/>
      </c>
      <c r="AR912" s="23" t="str">
        <f t="shared" si="467"/>
        <v/>
      </c>
      <c r="AS912" s="23" t="str">
        <f>IF(AND(AR912&lt;&gt;"",COUNTIF($AJ$3:AJ912,AJ912)=1),SUMIF($AJ$3:$AR$100003,AJ912,$AR$3:$AR$100003),"")</f>
        <v/>
      </c>
      <c r="AT912" s="23" t="str">
        <f>IF(AND(COUNTIF($AK$3:AK912,AK912)=COUNTIF($AK$3:AK100912,AK912),AK912&lt;&gt;""),SUMIF($AK$3:AK912,AK912,$AR$3:AR912),"")</f>
        <v/>
      </c>
      <c r="AU912" s="125"/>
      <c r="AV912" s="22" t="str">
        <f>IF(COUNT(BA912:BF912)=6,MAX($AV$3:AV911)+1,"")</f>
        <v/>
      </c>
      <c r="AW912" s="22" t="str">
        <f>IF(AX912="","",RANK(AX912,$AX$3:$AX$100003,1)+COUNTIF($AX$3:AX912,AX912)-1)</f>
        <v/>
      </c>
      <c r="AX912" s="22" t="str">
        <f t="shared" si="445"/>
        <v/>
      </c>
      <c r="AY912" s="22" t="str">
        <f>IF(AL912="","",IF(COUNTIF($AL$3:AL912,AL912)=1,1+MAX($AY$3:AY911),INDEX($AY$3:AY911,MATCH(AL912,$AL$3:AL912,0),0)))</f>
        <v/>
      </c>
      <c r="AZ912" s="22" t="str">
        <f>IF(AM912="","",IF(COUNTIF($AM$3:AM912,AM912)=1,1+MAX($AZ$3:AZ911),INDEX($AZ$3:AZ911,MATCH(AM912,$AM$3:AM912,0),0)))</f>
        <v/>
      </c>
      <c r="BA912" s="79" t="str">
        <f t="shared" si="446"/>
        <v/>
      </c>
      <c r="BB912" s="79" t="str">
        <f t="shared" si="447"/>
        <v/>
      </c>
      <c r="BC912" s="22" t="str">
        <f>IF($AL912="","",IF(COUNTIF(AL912,"*"&amp;BC$1&amp;"*"),COUNTIF(AL$3:AL912,"*"&amp;BC$1&amp;"*"),""))</f>
        <v/>
      </c>
      <c r="BD912" s="22" t="str">
        <f>IF($AL912="","",IF(COUNTIF(AM912,"*"&amp;BD$1&amp;"*"),COUNTIF(AM$3:AM912,"*"&amp;BD$1&amp;"*"),""))</f>
        <v/>
      </c>
      <c r="BE912" s="22" t="str">
        <f>IF($AL912="","",IF(COUNTIF(AN912,"*"&amp;BE$1&amp;"*"),COUNTIF(AN$3:AN912,"*"&amp;BE$1&amp;"*"),""))</f>
        <v/>
      </c>
      <c r="BF912" s="22" t="str">
        <f>IF($AL912="","",IF(COUNTIF(AO912,"*"&amp;BF$1&amp;"*"),COUNTIF(AO$3:AO912,"*"&amp;BF$1&amp;"*"),""))</f>
        <v/>
      </c>
      <c r="BG912" s="83" t="str">
        <f t="shared" si="448"/>
        <v/>
      </c>
      <c r="BH912" s="22" t="str">
        <f t="shared" si="449"/>
        <v/>
      </c>
      <c r="BI912" s="22" t="str">
        <f t="shared" si="450"/>
        <v/>
      </c>
      <c r="BK912" s="22" t="str">
        <f>IF($BK$1&gt;=1+MAX($BK$3:BK911),1+MAX($BK$3:BK911),"")</f>
        <v/>
      </c>
      <c r="BL912" s="22" t="str">
        <f t="shared" si="451"/>
        <v/>
      </c>
      <c r="BM912" s="22" t="str">
        <f t="shared" si="451"/>
        <v/>
      </c>
      <c r="BN912" s="22" t="str">
        <f t="shared" si="451"/>
        <v/>
      </c>
      <c r="BO912" s="22" t="str">
        <f t="shared" si="451"/>
        <v/>
      </c>
      <c r="BP912" s="22" t="str">
        <f t="shared" si="451"/>
        <v/>
      </c>
      <c r="BQ912" s="22" t="str">
        <f t="shared" si="451"/>
        <v/>
      </c>
      <c r="BR912" s="22" t="str">
        <f t="shared" si="451"/>
        <v/>
      </c>
      <c r="BS912" s="22" t="str">
        <f t="shared" si="451"/>
        <v/>
      </c>
      <c r="BT912" s="22" t="str">
        <f t="shared" si="451"/>
        <v/>
      </c>
      <c r="BU912" s="22" t="str">
        <f t="shared" si="451"/>
        <v/>
      </c>
      <c r="BV912" s="22" t="str">
        <f t="shared" si="451"/>
        <v/>
      </c>
    </row>
    <row r="913" spans="2:74" ht="30" customHeight="1" x14ac:dyDescent="0.2">
      <c r="B913" s="75"/>
      <c r="C913" s="75"/>
      <c r="D913" s="77"/>
      <c r="E913" s="49"/>
      <c r="F913" s="49"/>
      <c r="G913" s="50"/>
      <c r="H913" s="51"/>
      <c r="I913" s="50"/>
      <c r="J913" s="53"/>
      <c r="K913" s="55" t="str">
        <f t="shared" si="452"/>
        <v/>
      </c>
      <c r="L913" s="50" t="str">
        <f t="shared" si="453"/>
        <v/>
      </c>
      <c r="M913" s="50" t="str">
        <f t="shared" si="454"/>
        <v/>
      </c>
      <c r="N913" s="72" t="str">
        <f t="shared" si="455"/>
        <v/>
      </c>
      <c r="O913" s="72" t="str">
        <f t="shared" si="456"/>
        <v/>
      </c>
      <c r="P913" s="51" t="str">
        <f t="shared" si="457"/>
        <v/>
      </c>
      <c r="Q913" s="21"/>
      <c r="R913" s="68" t="str">
        <f t="shared" si="458"/>
        <v/>
      </c>
      <c r="S913" s="51" t="str">
        <f t="shared" si="459"/>
        <v/>
      </c>
      <c r="T913" s="24"/>
      <c r="U913" s="7" t="str">
        <f t="shared" si="443"/>
        <v/>
      </c>
      <c r="V913" s="8" t="str">
        <f t="shared" si="460"/>
        <v/>
      </c>
      <c r="W913" s="21"/>
      <c r="X913" s="14" t="str">
        <f t="shared" si="444"/>
        <v/>
      </c>
      <c r="Y913" s="14" t="str">
        <f t="shared" si="461"/>
        <v/>
      </c>
      <c r="Z913" s="8" t="str">
        <f t="shared" si="462"/>
        <v/>
      </c>
      <c r="AA913" s="24"/>
      <c r="AB913" s="4" t="str">
        <f>IF(B913="","",COUNT(B$3:B913))</f>
        <v/>
      </c>
      <c r="AC913" s="4" t="str">
        <f>IF(C913="","",COUNT(C$3:C913))</f>
        <v/>
      </c>
      <c r="AD913" s="4" t="str">
        <f>IF(D913="","",COUNT(D$3:D913))</f>
        <v/>
      </c>
      <c r="AE913" s="22" t="str">
        <f>IF(E913="","",COUNTA($E$3:E913))</f>
        <v/>
      </c>
      <c r="AF913" s="60" t="str">
        <f>IF(B913="",IF(OR($C913&lt;&gt;"",$D913&lt;&gt;"",$E913&lt;&gt;"",$F913&lt;&gt;""),INDEX(AF$3:AF912,MATCH(MAX(AB$3:AB912),AB$3:AB912,0),0),""),B913)</f>
        <v/>
      </c>
      <c r="AG913" s="60" t="str">
        <f>IF(C913="",IF(OR($B913&lt;&gt;"",$D913&lt;&gt;"",$E913&lt;&gt;"",$F913&lt;&gt;""),INDEX(AG$3:AG912,MATCH(MAX(AC$3:AC912),AC$3:AC912,0),0),""),C913)</f>
        <v/>
      </c>
      <c r="AH913" s="60" t="str">
        <f>IF(D913="",IF(OR($B913&lt;&gt;"",$C913&lt;&gt;"",$E913&lt;&gt;"",$F913&lt;&gt;""),INDEX(AH$3:AH912,MATCH(MAX(AD$3:AD912),AD$3:AD912,0),0),""),D913)</f>
        <v/>
      </c>
      <c r="AI913" s="19" t="str">
        <f t="shared" si="463"/>
        <v/>
      </c>
      <c r="AJ913" s="22" t="str">
        <f>IF(AK913="","",$AK913&amp;"@"&amp;AL913&amp;IF(AL913="","","@"&amp;COUNTIF($AI$3:AI913,AL913)))</f>
        <v/>
      </c>
      <c r="AK913" s="45" t="str">
        <f t="shared" si="464"/>
        <v/>
      </c>
      <c r="AL913" s="5" t="str">
        <f>IF(AI913="",IF(AND(F913&lt;&gt;"",E913=""),INDEX($AI$3:AI912,MATCH(MAX($AE$3:AE912),$AE$3:AE912,0),0),""),AI913)</f>
        <v/>
      </c>
      <c r="AM913" s="22" t="str">
        <f>IF(入力!F913="","",IFERROR(INDEX(設定!$B$3:$B$100003,IFERROR(MATCH("*"&amp;$F913&amp;"*",設定!B$3:B$100003,0),MATCH("*"&amp;$F913&amp;"*",設定!C$3:C$100003,0)),0),入力!F913))&amp;""</f>
        <v/>
      </c>
      <c r="AN913" s="22" t="str">
        <f>IF(AM913="","",IFERROR(IF(入力!I913="",INDEX(設定!$D$3:$D$100003,MATCH("*"&amp;$AM913&amp;"*",設定!B$3:B$100003,0),0),I913),I913))&amp;""</f>
        <v/>
      </c>
      <c r="AO913" s="22" t="str">
        <f t="shared" si="465"/>
        <v/>
      </c>
      <c r="AP913" s="22" t="str">
        <f t="shared" si="466"/>
        <v/>
      </c>
      <c r="AQ913" s="22" t="str">
        <f>IF(AM913="","",IFERROR(IF(入力!H913="",INDEX(設定!$E$3:$X$100003,MATCH("*"&amp;$AM913&amp;"*",設定!B$3:B$100003,0),MATCH($AK913,設定!$E$1:$X$1,1)),H913),H913))</f>
        <v/>
      </c>
      <c r="AR913" s="23" t="str">
        <f t="shared" si="467"/>
        <v/>
      </c>
      <c r="AS913" s="23" t="str">
        <f>IF(AND(AR913&lt;&gt;"",COUNTIF($AJ$3:AJ913,AJ913)=1),SUMIF($AJ$3:$AR$100003,AJ913,$AR$3:$AR$100003),"")</f>
        <v/>
      </c>
      <c r="AT913" s="23" t="str">
        <f>IF(AND(COUNTIF($AK$3:AK913,AK913)=COUNTIF($AK$3:AK100913,AK913),AK913&lt;&gt;""),SUMIF($AK$3:AK913,AK913,$AR$3:AR913),"")</f>
        <v/>
      </c>
      <c r="AU913" s="125"/>
      <c r="AV913" s="22" t="str">
        <f>IF(COUNT(BA913:BF913)=6,MAX($AV$3:AV912)+1,"")</f>
        <v/>
      </c>
      <c r="AW913" s="22" t="str">
        <f>IF(AX913="","",RANK(AX913,$AX$3:$AX$100003,1)+COUNTIF($AX$3:AX913,AX913)-1)</f>
        <v/>
      </c>
      <c r="AX913" s="22" t="str">
        <f t="shared" si="445"/>
        <v/>
      </c>
      <c r="AY913" s="22" t="str">
        <f>IF(AL913="","",IF(COUNTIF($AL$3:AL913,AL913)=1,1+MAX($AY$3:AY912),INDEX($AY$3:AY912,MATCH(AL913,$AL$3:AL913,0),0)))</f>
        <v/>
      </c>
      <c r="AZ913" s="22" t="str">
        <f>IF(AM913="","",IF(COUNTIF($AM$3:AM913,AM913)=1,1+MAX($AZ$3:AZ912),INDEX($AZ$3:AZ912,MATCH(AM913,$AM$3:AM913,0),0)))</f>
        <v/>
      </c>
      <c r="BA913" s="79" t="str">
        <f t="shared" si="446"/>
        <v/>
      </c>
      <c r="BB913" s="79" t="str">
        <f t="shared" si="447"/>
        <v/>
      </c>
      <c r="BC913" s="22" t="str">
        <f>IF($AL913="","",IF(COUNTIF(AL913,"*"&amp;BC$1&amp;"*"),COUNTIF(AL$3:AL913,"*"&amp;BC$1&amp;"*"),""))</f>
        <v/>
      </c>
      <c r="BD913" s="22" t="str">
        <f>IF($AL913="","",IF(COUNTIF(AM913,"*"&amp;BD$1&amp;"*"),COUNTIF(AM$3:AM913,"*"&amp;BD$1&amp;"*"),""))</f>
        <v/>
      </c>
      <c r="BE913" s="22" t="str">
        <f>IF($AL913="","",IF(COUNTIF(AN913,"*"&amp;BE$1&amp;"*"),COUNTIF(AN$3:AN913,"*"&amp;BE$1&amp;"*"),""))</f>
        <v/>
      </c>
      <c r="BF913" s="22" t="str">
        <f>IF($AL913="","",IF(COUNTIF(AO913,"*"&amp;BF$1&amp;"*"),COUNTIF(AO$3:AO913,"*"&amp;BF$1&amp;"*"),""))</f>
        <v/>
      </c>
      <c r="BG913" s="83" t="str">
        <f t="shared" si="448"/>
        <v/>
      </c>
      <c r="BH913" s="22" t="str">
        <f t="shared" si="449"/>
        <v/>
      </c>
      <c r="BI913" s="22" t="str">
        <f t="shared" si="450"/>
        <v/>
      </c>
      <c r="BK913" s="22" t="str">
        <f>IF($BK$1&gt;=1+MAX($BK$3:BK912),1+MAX($BK$3:BK912),"")</f>
        <v/>
      </c>
      <c r="BL913" s="22" t="str">
        <f t="shared" ref="BL913:BV922" si="468">IFERROR(IF($BK913="","",INDEX($AF$3:$AR$100003,MATCH($BK913,INDEX($AV$3:$AW$100003,0,MATCH($BL$1,$AV$2:$AW$2,0)),0),MATCH(BL$2,$AF$2:$AR$2,0))),"")</f>
        <v/>
      </c>
      <c r="BM913" s="22" t="str">
        <f t="shared" si="468"/>
        <v/>
      </c>
      <c r="BN913" s="22" t="str">
        <f t="shared" si="468"/>
        <v/>
      </c>
      <c r="BO913" s="22" t="str">
        <f t="shared" si="468"/>
        <v/>
      </c>
      <c r="BP913" s="22" t="str">
        <f t="shared" si="468"/>
        <v/>
      </c>
      <c r="BQ913" s="22" t="str">
        <f t="shared" si="468"/>
        <v/>
      </c>
      <c r="BR913" s="22" t="str">
        <f t="shared" si="468"/>
        <v/>
      </c>
      <c r="BS913" s="22" t="str">
        <f t="shared" si="468"/>
        <v/>
      </c>
      <c r="BT913" s="22" t="str">
        <f t="shared" si="468"/>
        <v/>
      </c>
      <c r="BU913" s="22" t="str">
        <f t="shared" si="468"/>
        <v/>
      </c>
      <c r="BV913" s="22" t="str">
        <f t="shared" si="468"/>
        <v/>
      </c>
    </row>
    <row r="914" spans="2:74" ht="30" customHeight="1" x14ac:dyDescent="0.2">
      <c r="B914" s="75"/>
      <c r="C914" s="75"/>
      <c r="D914" s="77"/>
      <c r="E914" s="49"/>
      <c r="F914" s="49"/>
      <c r="G914" s="50"/>
      <c r="H914" s="51"/>
      <c r="I914" s="50"/>
      <c r="J914" s="53"/>
      <c r="K914" s="55" t="str">
        <f t="shared" si="452"/>
        <v/>
      </c>
      <c r="L914" s="50" t="str">
        <f t="shared" si="453"/>
        <v/>
      </c>
      <c r="M914" s="50" t="str">
        <f t="shared" si="454"/>
        <v/>
      </c>
      <c r="N914" s="72" t="str">
        <f t="shared" si="455"/>
        <v/>
      </c>
      <c r="O914" s="72" t="str">
        <f t="shared" si="456"/>
        <v/>
      </c>
      <c r="P914" s="51" t="str">
        <f t="shared" si="457"/>
        <v/>
      </c>
      <c r="Q914" s="21"/>
      <c r="R914" s="68" t="str">
        <f t="shared" si="458"/>
        <v/>
      </c>
      <c r="S914" s="51" t="str">
        <f t="shared" si="459"/>
        <v/>
      </c>
      <c r="T914" s="24"/>
      <c r="U914" s="7" t="str">
        <f t="shared" si="443"/>
        <v/>
      </c>
      <c r="V914" s="8" t="str">
        <f t="shared" si="460"/>
        <v/>
      </c>
      <c r="W914" s="21"/>
      <c r="X914" s="14" t="str">
        <f t="shared" si="444"/>
        <v/>
      </c>
      <c r="Y914" s="14" t="str">
        <f t="shared" si="461"/>
        <v/>
      </c>
      <c r="Z914" s="8" t="str">
        <f t="shared" si="462"/>
        <v/>
      </c>
      <c r="AA914" s="24"/>
      <c r="AB914" s="4" t="str">
        <f>IF(B914="","",COUNT(B$3:B914))</f>
        <v/>
      </c>
      <c r="AC914" s="4" t="str">
        <f>IF(C914="","",COUNT(C$3:C914))</f>
        <v/>
      </c>
      <c r="AD914" s="4" t="str">
        <f>IF(D914="","",COUNT(D$3:D914))</f>
        <v/>
      </c>
      <c r="AE914" s="22" t="str">
        <f>IF(E914="","",COUNTA($E$3:E914))</f>
        <v/>
      </c>
      <c r="AF914" s="60" t="str">
        <f>IF(B914="",IF(OR($C914&lt;&gt;"",$D914&lt;&gt;"",$E914&lt;&gt;"",$F914&lt;&gt;""),INDEX(AF$3:AF913,MATCH(MAX(AB$3:AB913),AB$3:AB913,0),0),""),B914)</f>
        <v/>
      </c>
      <c r="AG914" s="60" t="str">
        <f>IF(C914="",IF(OR($B914&lt;&gt;"",$D914&lt;&gt;"",$E914&lt;&gt;"",$F914&lt;&gt;""),INDEX(AG$3:AG913,MATCH(MAX(AC$3:AC913),AC$3:AC913,0),0),""),C914)</f>
        <v/>
      </c>
      <c r="AH914" s="60" t="str">
        <f>IF(D914="",IF(OR($B914&lt;&gt;"",$C914&lt;&gt;"",$E914&lt;&gt;"",$F914&lt;&gt;""),INDEX(AH$3:AH913,MATCH(MAX(AD$3:AD913),AD$3:AD913,0),0),""),D914)</f>
        <v/>
      </c>
      <c r="AI914" s="19" t="str">
        <f t="shared" si="463"/>
        <v/>
      </c>
      <c r="AJ914" s="22" t="str">
        <f>IF(AK914="","",$AK914&amp;"@"&amp;AL914&amp;IF(AL914="","","@"&amp;COUNTIF($AI$3:AI914,AL914)))</f>
        <v/>
      </c>
      <c r="AK914" s="45" t="str">
        <f t="shared" si="464"/>
        <v/>
      </c>
      <c r="AL914" s="5" t="str">
        <f>IF(AI914="",IF(AND(F914&lt;&gt;"",E914=""),INDEX($AI$3:AI913,MATCH(MAX($AE$3:AE913),$AE$3:AE913,0),0),""),AI914)</f>
        <v/>
      </c>
      <c r="AM914" s="22" t="str">
        <f>IF(入力!F914="","",IFERROR(INDEX(設定!$B$3:$B$100003,IFERROR(MATCH("*"&amp;$F914&amp;"*",設定!B$3:B$100003,0),MATCH("*"&amp;$F914&amp;"*",設定!C$3:C$100003,0)),0),入力!F914))&amp;""</f>
        <v/>
      </c>
      <c r="AN914" s="22" t="str">
        <f>IF(AM914="","",IFERROR(IF(入力!I914="",INDEX(設定!$D$3:$D$100003,MATCH("*"&amp;$AM914&amp;"*",設定!B$3:B$100003,0),0),I914),I914))&amp;""</f>
        <v/>
      </c>
      <c r="AO914" s="22" t="str">
        <f t="shared" si="465"/>
        <v/>
      </c>
      <c r="AP914" s="22" t="str">
        <f t="shared" si="466"/>
        <v/>
      </c>
      <c r="AQ914" s="22" t="str">
        <f>IF(AM914="","",IFERROR(IF(入力!H914="",INDEX(設定!$E$3:$X$100003,MATCH("*"&amp;$AM914&amp;"*",設定!B$3:B$100003,0),MATCH($AK914,設定!$E$1:$X$1,1)),H914),H914))</f>
        <v/>
      </c>
      <c r="AR914" s="23" t="str">
        <f t="shared" si="467"/>
        <v/>
      </c>
      <c r="AS914" s="23" t="str">
        <f>IF(AND(AR914&lt;&gt;"",COUNTIF($AJ$3:AJ914,AJ914)=1),SUMIF($AJ$3:$AR$100003,AJ914,$AR$3:$AR$100003),"")</f>
        <v/>
      </c>
      <c r="AT914" s="23" t="str">
        <f>IF(AND(COUNTIF($AK$3:AK914,AK914)=COUNTIF($AK$3:AK100914,AK914),AK914&lt;&gt;""),SUMIF($AK$3:AK914,AK914,$AR$3:AR914),"")</f>
        <v/>
      </c>
      <c r="AU914" s="125"/>
      <c r="AV914" s="22" t="str">
        <f>IF(COUNT(BA914:BF914)=6,MAX($AV$3:AV913)+1,"")</f>
        <v/>
      </c>
      <c r="AW914" s="22" t="str">
        <f>IF(AX914="","",RANK(AX914,$AX$3:$AX$100003,1)+COUNTIF($AX$3:AX914,AX914)-1)</f>
        <v/>
      </c>
      <c r="AX914" s="22" t="str">
        <f t="shared" si="445"/>
        <v/>
      </c>
      <c r="AY914" s="22" t="str">
        <f>IF(AL914="","",IF(COUNTIF($AL$3:AL914,AL914)=1,1+MAX($AY$3:AY913),INDEX($AY$3:AY913,MATCH(AL914,$AL$3:AL914,0),0)))</f>
        <v/>
      </c>
      <c r="AZ914" s="22" t="str">
        <f>IF(AM914="","",IF(COUNTIF($AM$3:AM914,AM914)=1,1+MAX($AZ$3:AZ913),INDEX($AZ$3:AZ913,MATCH(AM914,$AM$3:AM914,0),0)))</f>
        <v/>
      </c>
      <c r="BA914" s="79" t="str">
        <f t="shared" si="446"/>
        <v/>
      </c>
      <c r="BB914" s="79" t="str">
        <f t="shared" si="447"/>
        <v/>
      </c>
      <c r="BC914" s="22" t="str">
        <f>IF($AL914="","",IF(COUNTIF(AL914,"*"&amp;BC$1&amp;"*"),COUNTIF(AL$3:AL914,"*"&amp;BC$1&amp;"*"),""))</f>
        <v/>
      </c>
      <c r="BD914" s="22" t="str">
        <f>IF($AL914="","",IF(COUNTIF(AM914,"*"&amp;BD$1&amp;"*"),COUNTIF(AM$3:AM914,"*"&amp;BD$1&amp;"*"),""))</f>
        <v/>
      </c>
      <c r="BE914" s="22" t="str">
        <f>IF($AL914="","",IF(COUNTIF(AN914,"*"&amp;BE$1&amp;"*"),COUNTIF(AN$3:AN914,"*"&amp;BE$1&amp;"*"),""))</f>
        <v/>
      </c>
      <c r="BF914" s="22" t="str">
        <f>IF($AL914="","",IF(COUNTIF(AO914,"*"&amp;BF$1&amp;"*"),COUNTIF(AO$3:AO914,"*"&amp;BF$1&amp;"*"),""))</f>
        <v/>
      </c>
      <c r="BG914" s="83" t="str">
        <f t="shared" si="448"/>
        <v/>
      </c>
      <c r="BH914" s="22" t="str">
        <f t="shared" si="449"/>
        <v/>
      </c>
      <c r="BI914" s="22" t="str">
        <f t="shared" si="450"/>
        <v/>
      </c>
      <c r="BK914" s="22" t="str">
        <f>IF($BK$1&gt;=1+MAX($BK$3:BK913),1+MAX($BK$3:BK913),"")</f>
        <v/>
      </c>
      <c r="BL914" s="22" t="str">
        <f t="shared" si="468"/>
        <v/>
      </c>
      <c r="BM914" s="22" t="str">
        <f t="shared" si="468"/>
        <v/>
      </c>
      <c r="BN914" s="22" t="str">
        <f t="shared" si="468"/>
        <v/>
      </c>
      <c r="BO914" s="22" t="str">
        <f t="shared" si="468"/>
        <v/>
      </c>
      <c r="BP914" s="22" t="str">
        <f t="shared" si="468"/>
        <v/>
      </c>
      <c r="BQ914" s="22" t="str">
        <f t="shared" si="468"/>
        <v/>
      </c>
      <c r="BR914" s="22" t="str">
        <f t="shared" si="468"/>
        <v/>
      </c>
      <c r="BS914" s="22" t="str">
        <f t="shared" si="468"/>
        <v/>
      </c>
      <c r="BT914" s="22" t="str">
        <f t="shared" si="468"/>
        <v/>
      </c>
      <c r="BU914" s="22" t="str">
        <f t="shared" si="468"/>
        <v/>
      </c>
      <c r="BV914" s="22" t="str">
        <f t="shared" si="468"/>
        <v/>
      </c>
    </row>
    <row r="915" spans="2:74" ht="30" customHeight="1" x14ac:dyDescent="0.2">
      <c r="B915" s="75"/>
      <c r="C915" s="75"/>
      <c r="D915" s="77"/>
      <c r="E915" s="49"/>
      <c r="F915" s="49"/>
      <c r="G915" s="50"/>
      <c r="H915" s="51"/>
      <c r="I915" s="50"/>
      <c r="J915" s="53"/>
      <c r="K915" s="55" t="str">
        <f t="shared" si="452"/>
        <v/>
      </c>
      <c r="L915" s="50" t="str">
        <f t="shared" si="453"/>
        <v/>
      </c>
      <c r="M915" s="50" t="str">
        <f t="shared" si="454"/>
        <v/>
      </c>
      <c r="N915" s="72" t="str">
        <f t="shared" si="455"/>
        <v/>
      </c>
      <c r="O915" s="72" t="str">
        <f t="shared" si="456"/>
        <v/>
      </c>
      <c r="P915" s="51" t="str">
        <f t="shared" si="457"/>
        <v/>
      </c>
      <c r="Q915" s="21"/>
      <c r="R915" s="68" t="str">
        <f t="shared" si="458"/>
        <v/>
      </c>
      <c r="S915" s="51" t="str">
        <f t="shared" si="459"/>
        <v/>
      </c>
      <c r="T915" s="24"/>
      <c r="U915" s="7" t="str">
        <f t="shared" si="443"/>
        <v/>
      </c>
      <c r="V915" s="8" t="str">
        <f t="shared" si="460"/>
        <v/>
      </c>
      <c r="W915" s="21"/>
      <c r="X915" s="14" t="str">
        <f t="shared" si="444"/>
        <v/>
      </c>
      <c r="Y915" s="14" t="str">
        <f t="shared" si="461"/>
        <v/>
      </c>
      <c r="Z915" s="8" t="str">
        <f t="shared" si="462"/>
        <v/>
      </c>
      <c r="AA915" s="24"/>
      <c r="AB915" s="4" t="str">
        <f>IF(B915="","",COUNT(B$3:B915))</f>
        <v/>
      </c>
      <c r="AC915" s="4" t="str">
        <f>IF(C915="","",COUNT(C$3:C915))</f>
        <v/>
      </c>
      <c r="AD915" s="4" t="str">
        <f>IF(D915="","",COUNT(D$3:D915))</f>
        <v/>
      </c>
      <c r="AE915" s="22" t="str">
        <f>IF(E915="","",COUNTA($E$3:E915))</f>
        <v/>
      </c>
      <c r="AF915" s="60" t="str">
        <f>IF(B915="",IF(OR($C915&lt;&gt;"",$D915&lt;&gt;"",$E915&lt;&gt;"",$F915&lt;&gt;""),INDEX(AF$3:AF914,MATCH(MAX(AB$3:AB914),AB$3:AB914,0),0),""),B915)</f>
        <v/>
      </c>
      <c r="AG915" s="60" t="str">
        <f>IF(C915="",IF(OR($B915&lt;&gt;"",$D915&lt;&gt;"",$E915&lt;&gt;"",$F915&lt;&gt;""),INDEX(AG$3:AG914,MATCH(MAX(AC$3:AC914),AC$3:AC914,0),0),""),C915)</f>
        <v/>
      </c>
      <c r="AH915" s="60" t="str">
        <f>IF(D915="",IF(OR($B915&lt;&gt;"",$C915&lt;&gt;"",$E915&lt;&gt;"",$F915&lt;&gt;""),INDEX(AH$3:AH914,MATCH(MAX(AD$3:AD914),AD$3:AD914,0),0),""),D915)</f>
        <v/>
      </c>
      <c r="AI915" s="19" t="str">
        <f t="shared" si="463"/>
        <v/>
      </c>
      <c r="AJ915" s="22" t="str">
        <f>IF(AK915="","",$AK915&amp;"@"&amp;AL915&amp;IF(AL915="","","@"&amp;COUNTIF($AI$3:AI915,AL915)))</f>
        <v/>
      </c>
      <c r="AK915" s="45" t="str">
        <f t="shared" si="464"/>
        <v/>
      </c>
      <c r="AL915" s="5" t="str">
        <f>IF(AI915="",IF(AND(F915&lt;&gt;"",E915=""),INDEX($AI$3:AI914,MATCH(MAX($AE$3:AE914),$AE$3:AE914,0),0),""),AI915)</f>
        <v/>
      </c>
      <c r="AM915" s="22" t="str">
        <f>IF(入力!F915="","",IFERROR(INDEX(設定!$B$3:$B$100003,IFERROR(MATCH("*"&amp;$F915&amp;"*",設定!B$3:B$100003,0),MATCH("*"&amp;$F915&amp;"*",設定!C$3:C$100003,0)),0),入力!F915))&amp;""</f>
        <v/>
      </c>
      <c r="AN915" s="22" t="str">
        <f>IF(AM915="","",IFERROR(IF(入力!I915="",INDEX(設定!$D$3:$D$100003,MATCH("*"&amp;$AM915&amp;"*",設定!B$3:B$100003,0),0),I915),I915))&amp;""</f>
        <v/>
      </c>
      <c r="AO915" s="22" t="str">
        <f t="shared" si="465"/>
        <v/>
      </c>
      <c r="AP915" s="22" t="str">
        <f t="shared" si="466"/>
        <v/>
      </c>
      <c r="AQ915" s="22" t="str">
        <f>IF(AM915="","",IFERROR(IF(入力!H915="",INDEX(設定!$E$3:$X$100003,MATCH("*"&amp;$AM915&amp;"*",設定!B$3:B$100003,0),MATCH($AK915,設定!$E$1:$X$1,1)),H915),H915))</f>
        <v/>
      </c>
      <c r="AR915" s="23" t="str">
        <f t="shared" si="467"/>
        <v/>
      </c>
      <c r="AS915" s="23" t="str">
        <f>IF(AND(AR915&lt;&gt;"",COUNTIF($AJ$3:AJ915,AJ915)=1),SUMIF($AJ$3:$AR$100003,AJ915,$AR$3:$AR$100003),"")</f>
        <v/>
      </c>
      <c r="AT915" s="23" t="str">
        <f>IF(AND(COUNTIF($AK$3:AK915,AK915)=COUNTIF($AK$3:AK100915,AK915),AK915&lt;&gt;""),SUMIF($AK$3:AK915,AK915,$AR$3:AR915),"")</f>
        <v/>
      </c>
      <c r="AU915" s="125"/>
      <c r="AV915" s="22" t="str">
        <f>IF(COUNT(BA915:BF915)=6,MAX($AV$3:AV914)+1,"")</f>
        <v/>
      </c>
      <c r="AW915" s="22" t="str">
        <f>IF(AX915="","",RANK(AX915,$AX$3:$AX$100003,1)+COUNTIF($AX$3:AX915,AX915)-1)</f>
        <v/>
      </c>
      <c r="AX915" s="22" t="str">
        <f t="shared" si="445"/>
        <v/>
      </c>
      <c r="AY915" s="22" t="str">
        <f>IF(AL915="","",IF(COUNTIF($AL$3:AL915,AL915)=1,1+MAX($AY$3:AY914),INDEX($AY$3:AY914,MATCH(AL915,$AL$3:AL915,0),0)))</f>
        <v/>
      </c>
      <c r="AZ915" s="22" t="str">
        <f>IF(AM915="","",IF(COUNTIF($AM$3:AM915,AM915)=1,1+MAX($AZ$3:AZ914),INDEX($AZ$3:AZ914,MATCH(AM915,$AM$3:AM915,0),0)))</f>
        <v/>
      </c>
      <c r="BA915" s="79" t="str">
        <f t="shared" si="446"/>
        <v/>
      </c>
      <c r="BB915" s="79" t="str">
        <f t="shared" si="447"/>
        <v/>
      </c>
      <c r="BC915" s="22" t="str">
        <f>IF($AL915="","",IF(COUNTIF(AL915,"*"&amp;BC$1&amp;"*"),COUNTIF(AL$3:AL915,"*"&amp;BC$1&amp;"*"),""))</f>
        <v/>
      </c>
      <c r="BD915" s="22" t="str">
        <f>IF($AL915="","",IF(COUNTIF(AM915,"*"&amp;BD$1&amp;"*"),COUNTIF(AM$3:AM915,"*"&amp;BD$1&amp;"*"),""))</f>
        <v/>
      </c>
      <c r="BE915" s="22" t="str">
        <f>IF($AL915="","",IF(COUNTIF(AN915,"*"&amp;BE$1&amp;"*"),COUNTIF(AN$3:AN915,"*"&amp;BE$1&amp;"*"),""))</f>
        <v/>
      </c>
      <c r="BF915" s="22" t="str">
        <f>IF($AL915="","",IF(COUNTIF(AO915,"*"&amp;BF$1&amp;"*"),COUNTIF(AO$3:AO915,"*"&amp;BF$1&amp;"*"),""))</f>
        <v/>
      </c>
      <c r="BG915" s="83" t="str">
        <f t="shared" si="448"/>
        <v/>
      </c>
      <c r="BH915" s="22" t="str">
        <f t="shared" si="449"/>
        <v/>
      </c>
      <c r="BI915" s="22" t="str">
        <f t="shared" si="450"/>
        <v/>
      </c>
      <c r="BK915" s="22" t="str">
        <f>IF($BK$1&gt;=1+MAX($BK$3:BK914),1+MAX($BK$3:BK914),"")</f>
        <v/>
      </c>
      <c r="BL915" s="22" t="str">
        <f t="shared" si="468"/>
        <v/>
      </c>
      <c r="BM915" s="22" t="str">
        <f t="shared" si="468"/>
        <v/>
      </c>
      <c r="BN915" s="22" t="str">
        <f t="shared" si="468"/>
        <v/>
      </c>
      <c r="BO915" s="22" t="str">
        <f t="shared" si="468"/>
        <v/>
      </c>
      <c r="BP915" s="22" t="str">
        <f t="shared" si="468"/>
        <v/>
      </c>
      <c r="BQ915" s="22" t="str">
        <f t="shared" si="468"/>
        <v/>
      </c>
      <c r="BR915" s="22" t="str">
        <f t="shared" si="468"/>
        <v/>
      </c>
      <c r="BS915" s="22" t="str">
        <f t="shared" si="468"/>
        <v/>
      </c>
      <c r="BT915" s="22" t="str">
        <f t="shared" si="468"/>
        <v/>
      </c>
      <c r="BU915" s="22" t="str">
        <f t="shared" si="468"/>
        <v/>
      </c>
      <c r="BV915" s="22" t="str">
        <f t="shared" si="468"/>
        <v/>
      </c>
    </row>
    <row r="916" spans="2:74" ht="30" customHeight="1" x14ac:dyDescent="0.2">
      <c r="B916" s="75"/>
      <c r="C916" s="75"/>
      <c r="D916" s="77"/>
      <c r="E916" s="49"/>
      <c r="F916" s="49"/>
      <c r="G916" s="50"/>
      <c r="H916" s="51"/>
      <c r="I916" s="50"/>
      <c r="J916" s="53"/>
      <c r="K916" s="55" t="str">
        <f t="shared" si="452"/>
        <v/>
      </c>
      <c r="L916" s="50" t="str">
        <f t="shared" si="453"/>
        <v/>
      </c>
      <c r="M916" s="50" t="str">
        <f t="shared" si="454"/>
        <v/>
      </c>
      <c r="N916" s="72" t="str">
        <f t="shared" si="455"/>
        <v/>
      </c>
      <c r="O916" s="72" t="str">
        <f t="shared" si="456"/>
        <v/>
      </c>
      <c r="P916" s="51" t="str">
        <f t="shared" si="457"/>
        <v/>
      </c>
      <c r="Q916" s="21"/>
      <c r="R916" s="68" t="str">
        <f t="shared" si="458"/>
        <v/>
      </c>
      <c r="S916" s="51" t="str">
        <f t="shared" si="459"/>
        <v/>
      </c>
      <c r="T916" s="24"/>
      <c r="U916" s="7" t="str">
        <f t="shared" si="443"/>
        <v/>
      </c>
      <c r="V916" s="8" t="str">
        <f t="shared" si="460"/>
        <v/>
      </c>
      <c r="W916" s="21"/>
      <c r="X916" s="14" t="str">
        <f t="shared" si="444"/>
        <v/>
      </c>
      <c r="Y916" s="14" t="str">
        <f t="shared" si="461"/>
        <v/>
      </c>
      <c r="Z916" s="8" t="str">
        <f t="shared" si="462"/>
        <v/>
      </c>
      <c r="AA916" s="24"/>
      <c r="AB916" s="4" t="str">
        <f>IF(B916="","",COUNT(B$3:B916))</f>
        <v/>
      </c>
      <c r="AC916" s="4" t="str">
        <f>IF(C916="","",COUNT(C$3:C916))</f>
        <v/>
      </c>
      <c r="AD916" s="4" t="str">
        <f>IF(D916="","",COUNT(D$3:D916))</f>
        <v/>
      </c>
      <c r="AE916" s="22" t="str">
        <f>IF(E916="","",COUNTA($E$3:E916))</f>
        <v/>
      </c>
      <c r="AF916" s="60" t="str">
        <f>IF(B916="",IF(OR($C916&lt;&gt;"",$D916&lt;&gt;"",$E916&lt;&gt;"",$F916&lt;&gt;""),INDEX(AF$3:AF915,MATCH(MAX(AB$3:AB915),AB$3:AB915,0),0),""),B916)</f>
        <v/>
      </c>
      <c r="AG916" s="60" t="str">
        <f>IF(C916="",IF(OR($B916&lt;&gt;"",$D916&lt;&gt;"",$E916&lt;&gt;"",$F916&lt;&gt;""),INDEX(AG$3:AG915,MATCH(MAX(AC$3:AC915),AC$3:AC915,0),0),""),C916)</f>
        <v/>
      </c>
      <c r="AH916" s="60" t="str">
        <f>IF(D916="",IF(OR($B916&lt;&gt;"",$C916&lt;&gt;"",$E916&lt;&gt;"",$F916&lt;&gt;""),INDEX(AH$3:AH915,MATCH(MAX(AD$3:AD915),AD$3:AD915,0),0),""),D916)</f>
        <v/>
      </c>
      <c r="AI916" s="19" t="str">
        <f t="shared" si="463"/>
        <v/>
      </c>
      <c r="AJ916" s="22" t="str">
        <f>IF(AK916="","",$AK916&amp;"@"&amp;AL916&amp;IF(AL916="","","@"&amp;COUNTIF($AI$3:AI916,AL916)))</f>
        <v/>
      </c>
      <c r="AK916" s="45" t="str">
        <f t="shared" si="464"/>
        <v/>
      </c>
      <c r="AL916" s="5" t="str">
        <f>IF(AI916="",IF(AND(F916&lt;&gt;"",E916=""),INDEX($AI$3:AI915,MATCH(MAX($AE$3:AE915),$AE$3:AE915,0),0),""),AI916)</f>
        <v/>
      </c>
      <c r="AM916" s="22" t="str">
        <f>IF(入力!F916="","",IFERROR(INDEX(設定!$B$3:$B$100003,IFERROR(MATCH("*"&amp;$F916&amp;"*",設定!B$3:B$100003,0),MATCH("*"&amp;$F916&amp;"*",設定!C$3:C$100003,0)),0),入力!F916))&amp;""</f>
        <v/>
      </c>
      <c r="AN916" s="22" t="str">
        <f>IF(AM916="","",IFERROR(IF(入力!I916="",INDEX(設定!$D$3:$D$100003,MATCH("*"&amp;$AM916&amp;"*",設定!B$3:B$100003,0),0),I916),I916))&amp;""</f>
        <v/>
      </c>
      <c r="AO916" s="22" t="str">
        <f t="shared" si="465"/>
        <v/>
      </c>
      <c r="AP916" s="22" t="str">
        <f t="shared" si="466"/>
        <v/>
      </c>
      <c r="AQ916" s="22" t="str">
        <f>IF(AM916="","",IFERROR(IF(入力!H916="",INDEX(設定!$E$3:$X$100003,MATCH("*"&amp;$AM916&amp;"*",設定!B$3:B$100003,0),MATCH($AK916,設定!$E$1:$X$1,1)),H916),H916))</f>
        <v/>
      </c>
      <c r="AR916" s="23" t="str">
        <f t="shared" si="467"/>
        <v/>
      </c>
      <c r="AS916" s="23" t="str">
        <f>IF(AND(AR916&lt;&gt;"",COUNTIF($AJ$3:AJ916,AJ916)=1),SUMIF($AJ$3:$AR$100003,AJ916,$AR$3:$AR$100003),"")</f>
        <v/>
      </c>
      <c r="AT916" s="23" t="str">
        <f>IF(AND(COUNTIF($AK$3:AK916,AK916)=COUNTIF($AK$3:AK100916,AK916),AK916&lt;&gt;""),SUMIF($AK$3:AK916,AK916,$AR$3:AR916),"")</f>
        <v/>
      </c>
      <c r="AU916" s="125"/>
      <c r="AV916" s="22" t="str">
        <f>IF(COUNT(BA916:BF916)=6,MAX($AV$3:AV915)+1,"")</f>
        <v/>
      </c>
      <c r="AW916" s="22" t="str">
        <f>IF(AX916="","",RANK(AX916,$AX$3:$AX$100003,1)+COUNTIF($AX$3:AX916,AX916)-1)</f>
        <v/>
      </c>
      <c r="AX916" s="22" t="str">
        <f t="shared" si="445"/>
        <v/>
      </c>
      <c r="AY916" s="22" t="str">
        <f>IF(AL916="","",IF(COUNTIF($AL$3:AL916,AL916)=1,1+MAX($AY$3:AY915),INDEX($AY$3:AY915,MATCH(AL916,$AL$3:AL916,0),0)))</f>
        <v/>
      </c>
      <c r="AZ916" s="22" t="str">
        <f>IF(AM916="","",IF(COUNTIF($AM$3:AM916,AM916)=1,1+MAX($AZ$3:AZ915),INDEX($AZ$3:AZ915,MATCH(AM916,$AM$3:AM916,0),0)))</f>
        <v/>
      </c>
      <c r="BA916" s="79" t="str">
        <f t="shared" si="446"/>
        <v/>
      </c>
      <c r="BB916" s="79" t="str">
        <f t="shared" si="447"/>
        <v/>
      </c>
      <c r="BC916" s="22" t="str">
        <f>IF($AL916="","",IF(COUNTIF(AL916,"*"&amp;BC$1&amp;"*"),COUNTIF(AL$3:AL916,"*"&amp;BC$1&amp;"*"),""))</f>
        <v/>
      </c>
      <c r="BD916" s="22" t="str">
        <f>IF($AL916="","",IF(COUNTIF(AM916,"*"&amp;BD$1&amp;"*"),COUNTIF(AM$3:AM916,"*"&amp;BD$1&amp;"*"),""))</f>
        <v/>
      </c>
      <c r="BE916" s="22" t="str">
        <f>IF($AL916="","",IF(COUNTIF(AN916,"*"&amp;BE$1&amp;"*"),COUNTIF(AN$3:AN916,"*"&amp;BE$1&amp;"*"),""))</f>
        <v/>
      </c>
      <c r="BF916" s="22" t="str">
        <f>IF($AL916="","",IF(COUNTIF(AO916,"*"&amp;BF$1&amp;"*"),COUNTIF(AO$3:AO916,"*"&amp;BF$1&amp;"*"),""))</f>
        <v/>
      </c>
      <c r="BG916" s="83" t="str">
        <f t="shared" si="448"/>
        <v/>
      </c>
      <c r="BH916" s="22" t="str">
        <f t="shared" si="449"/>
        <v/>
      </c>
      <c r="BI916" s="22" t="str">
        <f t="shared" si="450"/>
        <v/>
      </c>
      <c r="BK916" s="22" t="str">
        <f>IF($BK$1&gt;=1+MAX($BK$3:BK915),1+MAX($BK$3:BK915),"")</f>
        <v/>
      </c>
      <c r="BL916" s="22" t="str">
        <f t="shared" si="468"/>
        <v/>
      </c>
      <c r="BM916" s="22" t="str">
        <f t="shared" si="468"/>
        <v/>
      </c>
      <c r="BN916" s="22" t="str">
        <f t="shared" si="468"/>
        <v/>
      </c>
      <c r="BO916" s="22" t="str">
        <f t="shared" si="468"/>
        <v/>
      </c>
      <c r="BP916" s="22" t="str">
        <f t="shared" si="468"/>
        <v/>
      </c>
      <c r="BQ916" s="22" t="str">
        <f t="shared" si="468"/>
        <v/>
      </c>
      <c r="BR916" s="22" t="str">
        <f t="shared" si="468"/>
        <v/>
      </c>
      <c r="BS916" s="22" t="str">
        <f t="shared" si="468"/>
        <v/>
      </c>
      <c r="BT916" s="22" t="str">
        <f t="shared" si="468"/>
        <v/>
      </c>
      <c r="BU916" s="22" t="str">
        <f t="shared" si="468"/>
        <v/>
      </c>
      <c r="BV916" s="22" t="str">
        <f t="shared" si="468"/>
        <v/>
      </c>
    </row>
    <row r="917" spans="2:74" ht="30" customHeight="1" x14ac:dyDescent="0.2">
      <c r="B917" s="75"/>
      <c r="C917" s="75"/>
      <c r="D917" s="77"/>
      <c r="E917" s="49"/>
      <c r="F917" s="49"/>
      <c r="G917" s="50"/>
      <c r="H917" s="51"/>
      <c r="I917" s="50"/>
      <c r="J917" s="53"/>
      <c r="K917" s="55" t="str">
        <f t="shared" si="452"/>
        <v/>
      </c>
      <c r="L917" s="50" t="str">
        <f t="shared" si="453"/>
        <v/>
      </c>
      <c r="M917" s="50" t="str">
        <f t="shared" si="454"/>
        <v/>
      </c>
      <c r="N917" s="72" t="str">
        <f t="shared" si="455"/>
        <v/>
      </c>
      <c r="O917" s="72" t="str">
        <f t="shared" si="456"/>
        <v/>
      </c>
      <c r="P917" s="51" t="str">
        <f t="shared" si="457"/>
        <v/>
      </c>
      <c r="Q917" s="21"/>
      <c r="R917" s="68" t="str">
        <f t="shared" si="458"/>
        <v/>
      </c>
      <c r="S917" s="51" t="str">
        <f t="shared" si="459"/>
        <v/>
      </c>
      <c r="T917" s="24"/>
      <c r="U917" s="7" t="str">
        <f t="shared" si="443"/>
        <v/>
      </c>
      <c r="V917" s="8" t="str">
        <f t="shared" si="460"/>
        <v/>
      </c>
      <c r="W917" s="21"/>
      <c r="X917" s="14" t="str">
        <f t="shared" si="444"/>
        <v/>
      </c>
      <c r="Y917" s="14" t="str">
        <f t="shared" si="461"/>
        <v/>
      </c>
      <c r="Z917" s="8" t="str">
        <f t="shared" si="462"/>
        <v/>
      </c>
      <c r="AA917" s="24"/>
      <c r="AB917" s="4" t="str">
        <f>IF(B917="","",COUNT(B$3:B917))</f>
        <v/>
      </c>
      <c r="AC917" s="4" t="str">
        <f>IF(C917="","",COUNT(C$3:C917))</f>
        <v/>
      </c>
      <c r="AD917" s="4" t="str">
        <f>IF(D917="","",COUNT(D$3:D917))</f>
        <v/>
      </c>
      <c r="AE917" s="22" t="str">
        <f>IF(E917="","",COUNTA($E$3:E917))</f>
        <v/>
      </c>
      <c r="AF917" s="60" t="str">
        <f>IF(B917="",IF(OR($C917&lt;&gt;"",$D917&lt;&gt;"",$E917&lt;&gt;"",$F917&lt;&gt;""),INDEX(AF$3:AF916,MATCH(MAX(AB$3:AB916),AB$3:AB916,0),0),""),B917)</f>
        <v/>
      </c>
      <c r="AG917" s="60" t="str">
        <f>IF(C917="",IF(OR($B917&lt;&gt;"",$D917&lt;&gt;"",$E917&lt;&gt;"",$F917&lt;&gt;""),INDEX(AG$3:AG916,MATCH(MAX(AC$3:AC916),AC$3:AC916,0),0),""),C917)</f>
        <v/>
      </c>
      <c r="AH917" s="60" t="str">
        <f>IF(D917="",IF(OR($B917&lt;&gt;"",$C917&lt;&gt;"",$E917&lt;&gt;"",$F917&lt;&gt;""),INDEX(AH$3:AH916,MATCH(MAX(AD$3:AD916),AD$3:AD916,0),0),""),D917)</f>
        <v/>
      </c>
      <c r="AI917" s="19" t="str">
        <f t="shared" si="463"/>
        <v/>
      </c>
      <c r="AJ917" s="22" t="str">
        <f>IF(AK917="","",$AK917&amp;"@"&amp;AL917&amp;IF(AL917="","","@"&amp;COUNTIF($AI$3:AI917,AL917)))</f>
        <v/>
      </c>
      <c r="AK917" s="45" t="str">
        <f t="shared" si="464"/>
        <v/>
      </c>
      <c r="AL917" s="5" t="str">
        <f>IF(AI917="",IF(AND(F917&lt;&gt;"",E917=""),INDEX($AI$3:AI916,MATCH(MAX($AE$3:AE916),$AE$3:AE916,0),0),""),AI917)</f>
        <v/>
      </c>
      <c r="AM917" s="22" t="str">
        <f>IF(入力!F917="","",IFERROR(INDEX(設定!$B$3:$B$100003,IFERROR(MATCH("*"&amp;$F917&amp;"*",設定!B$3:B$100003,0),MATCH("*"&amp;$F917&amp;"*",設定!C$3:C$100003,0)),0),入力!F917))&amp;""</f>
        <v/>
      </c>
      <c r="AN917" s="22" t="str">
        <f>IF(AM917="","",IFERROR(IF(入力!I917="",INDEX(設定!$D$3:$D$100003,MATCH("*"&amp;$AM917&amp;"*",設定!B$3:B$100003,0),0),I917),I917))&amp;""</f>
        <v/>
      </c>
      <c r="AO917" s="22" t="str">
        <f t="shared" si="465"/>
        <v/>
      </c>
      <c r="AP917" s="22" t="str">
        <f t="shared" si="466"/>
        <v/>
      </c>
      <c r="AQ917" s="22" t="str">
        <f>IF(AM917="","",IFERROR(IF(入力!H917="",INDEX(設定!$E$3:$X$100003,MATCH("*"&amp;$AM917&amp;"*",設定!B$3:B$100003,0),MATCH($AK917,設定!$E$1:$X$1,1)),H917),H917))</f>
        <v/>
      </c>
      <c r="AR917" s="23" t="str">
        <f t="shared" si="467"/>
        <v/>
      </c>
      <c r="AS917" s="23" t="str">
        <f>IF(AND(AR917&lt;&gt;"",COUNTIF($AJ$3:AJ917,AJ917)=1),SUMIF($AJ$3:$AR$100003,AJ917,$AR$3:$AR$100003),"")</f>
        <v/>
      </c>
      <c r="AT917" s="23" t="str">
        <f>IF(AND(COUNTIF($AK$3:AK917,AK917)=COUNTIF($AK$3:AK100917,AK917),AK917&lt;&gt;""),SUMIF($AK$3:AK917,AK917,$AR$3:AR917),"")</f>
        <v/>
      </c>
      <c r="AU917" s="125"/>
      <c r="AV917" s="22" t="str">
        <f>IF(COUNT(BA917:BF917)=6,MAX($AV$3:AV916)+1,"")</f>
        <v/>
      </c>
      <c r="AW917" s="22" t="str">
        <f>IF(AX917="","",RANK(AX917,$AX$3:$AX$100003,1)+COUNTIF($AX$3:AX917,AX917)-1)</f>
        <v/>
      </c>
      <c r="AX917" s="22" t="str">
        <f t="shared" si="445"/>
        <v/>
      </c>
      <c r="AY917" s="22" t="str">
        <f>IF(AL917="","",IF(COUNTIF($AL$3:AL917,AL917)=1,1+MAX($AY$3:AY916),INDEX($AY$3:AY916,MATCH(AL917,$AL$3:AL917,0),0)))</f>
        <v/>
      </c>
      <c r="AZ917" s="22" t="str">
        <f>IF(AM917="","",IF(COUNTIF($AM$3:AM917,AM917)=1,1+MAX($AZ$3:AZ916),INDEX($AZ$3:AZ916,MATCH(AM917,$AM$3:AM917,0),0)))</f>
        <v/>
      </c>
      <c r="BA917" s="79" t="str">
        <f t="shared" si="446"/>
        <v/>
      </c>
      <c r="BB917" s="79" t="str">
        <f t="shared" si="447"/>
        <v/>
      </c>
      <c r="BC917" s="22" t="str">
        <f>IF($AL917="","",IF(COUNTIF(AL917,"*"&amp;BC$1&amp;"*"),COUNTIF(AL$3:AL917,"*"&amp;BC$1&amp;"*"),""))</f>
        <v/>
      </c>
      <c r="BD917" s="22" t="str">
        <f>IF($AL917="","",IF(COUNTIF(AM917,"*"&amp;BD$1&amp;"*"),COUNTIF(AM$3:AM917,"*"&amp;BD$1&amp;"*"),""))</f>
        <v/>
      </c>
      <c r="BE917" s="22" t="str">
        <f>IF($AL917="","",IF(COUNTIF(AN917,"*"&amp;BE$1&amp;"*"),COUNTIF(AN$3:AN917,"*"&amp;BE$1&amp;"*"),""))</f>
        <v/>
      </c>
      <c r="BF917" s="22" t="str">
        <f>IF($AL917="","",IF(COUNTIF(AO917,"*"&amp;BF$1&amp;"*"),COUNTIF(AO$3:AO917,"*"&amp;BF$1&amp;"*"),""))</f>
        <v/>
      </c>
      <c r="BG917" s="83" t="str">
        <f t="shared" si="448"/>
        <v/>
      </c>
      <c r="BH917" s="22" t="str">
        <f t="shared" si="449"/>
        <v/>
      </c>
      <c r="BI917" s="22" t="str">
        <f t="shared" si="450"/>
        <v/>
      </c>
      <c r="BK917" s="22" t="str">
        <f>IF($BK$1&gt;=1+MAX($BK$3:BK916),1+MAX($BK$3:BK916),"")</f>
        <v/>
      </c>
      <c r="BL917" s="22" t="str">
        <f t="shared" si="468"/>
        <v/>
      </c>
      <c r="BM917" s="22" t="str">
        <f t="shared" si="468"/>
        <v/>
      </c>
      <c r="BN917" s="22" t="str">
        <f t="shared" si="468"/>
        <v/>
      </c>
      <c r="BO917" s="22" t="str">
        <f t="shared" si="468"/>
        <v/>
      </c>
      <c r="BP917" s="22" t="str">
        <f t="shared" si="468"/>
        <v/>
      </c>
      <c r="BQ917" s="22" t="str">
        <f t="shared" si="468"/>
        <v/>
      </c>
      <c r="BR917" s="22" t="str">
        <f t="shared" si="468"/>
        <v/>
      </c>
      <c r="BS917" s="22" t="str">
        <f t="shared" si="468"/>
        <v/>
      </c>
      <c r="BT917" s="22" t="str">
        <f t="shared" si="468"/>
        <v/>
      </c>
      <c r="BU917" s="22" t="str">
        <f t="shared" si="468"/>
        <v/>
      </c>
      <c r="BV917" s="22" t="str">
        <f t="shared" si="468"/>
        <v/>
      </c>
    </row>
    <row r="918" spans="2:74" ht="30" customHeight="1" x14ac:dyDescent="0.2">
      <c r="B918" s="75"/>
      <c r="C918" s="75"/>
      <c r="D918" s="77"/>
      <c r="E918" s="49"/>
      <c r="F918" s="49"/>
      <c r="G918" s="50"/>
      <c r="H918" s="51"/>
      <c r="I918" s="50"/>
      <c r="J918" s="53"/>
      <c r="K918" s="55" t="str">
        <f t="shared" si="452"/>
        <v/>
      </c>
      <c r="L918" s="50" t="str">
        <f t="shared" si="453"/>
        <v/>
      </c>
      <c r="M918" s="50" t="str">
        <f t="shared" si="454"/>
        <v/>
      </c>
      <c r="N918" s="72" t="str">
        <f t="shared" si="455"/>
        <v/>
      </c>
      <c r="O918" s="72" t="str">
        <f t="shared" si="456"/>
        <v/>
      </c>
      <c r="P918" s="51" t="str">
        <f t="shared" si="457"/>
        <v/>
      </c>
      <c r="Q918" s="21"/>
      <c r="R918" s="68" t="str">
        <f t="shared" si="458"/>
        <v/>
      </c>
      <c r="S918" s="51" t="str">
        <f t="shared" si="459"/>
        <v/>
      </c>
      <c r="T918" s="24"/>
      <c r="U918" s="7" t="str">
        <f t="shared" si="443"/>
        <v/>
      </c>
      <c r="V918" s="8" t="str">
        <f t="shared" si="460"/>
        <v/>
      </c>
      <c r="W918" s="21"/>
      <c r="X918" s="14" t="str">
        <f t="shared" si="444"/>
        <v/>
      </c>
      <c r="Y918" s="14" t="str">
        <f t="shared" si="461"/>
        <v/>
      </c>
      <c r="Z918" s="8" t="str">
        <f t="shared" si="462"/>
        <v/>
      </c>
      <c r="AA918" s="24"/>
      <c r="AB918" s="4" t="str">
        <f>IF(B918="","",COUNT(B$3:B918))</f>
        <v/>
      </c>
      <c r="AC918" s="4" t="str">
        <f>IF(C918="","",COUNT(C$3:C918))</f>
        <v/>
      </c>
      <c r="AD918" s="4" t="str">
        <f>IF(D918="","",COUNT(D$3:D918))</f>
        <v/>
      </c>
      <c r="AE918" s="22" t="str">
        <f>IF(E918="","",COUNTA($E$3:E918))</f>
        <v/>
      </c>
      <c r="AF918" s="60" t="str">
        <f>IF(B918="",IF(OR($C918&lt;&gt;"",$D918&lt;&gt;"",$E918&lt;&gt;"",$F918&lt;&gt;""),INDEX(AF$3:AF917,MATCH(MAX(AB$3:AB917),AB$3:AB917,0),0),""),B918)</f>
        <v/>
      </c>
      <c r="AG918" s="60" t="str">
        <f>IF(C918="",IF(OR($B918&lt;&gt;"",$D918&lt;&gt;"",$E918&lt;&gt;"",$F918&lt;&gt;""),INDEX(AG$3:AG917,MATCH(MAX(AC$3:AC917),AC$3:AC917,0),0),""),C918)</f>
        <v/>
      </c>
      <c r="AH918" s="60" t="str">
        <f>IF(D918="",IF(OR($B918&lt;&gt;"",$C918&lt;&gt;"",$E918&lt;&gt;"",$F918&lt;&gt;""),INDEX(AH$3:AH917,MATCH(MAX(AD$3:AD917),AD$3:AD917,0),0),""),D918)</f>
        <v/>
      </c>
      <c r="AI918" s="19" t="str">
        <f t="shared" si="463"/>
        <v/>
      </c>
      <c r="AJ918" s="22" t="str">
        <f>IF(AK918="","",$AK918&amp;"@"&amp;AL918&amp;IF(AL918="","","@"&amp;COUNTIF($AI$3:AI918,AL918)))</f>
        <v/>
      </c>
      <c r="AK918" s="45" t="str">
        <f t="shared" si="464"/>
        <v/>
      </c>
      <c r="AL918" s="5" t="str">
        <f>IF(AI918="",IF(AND(F918&lt;&gt;"",E918=""),INDEX($AI$3:AI917,MATCH(MAX($AE$3:AE917),$AE$3:AE917,0),0),""),AI918)</f>
        <v/>
      </c>
      <c r="AM918" s="22" t="str">
        <f>IF(入力!F918="","",IFERROR(INDEX(設定!$B$3:$B$100003,IFERROR(MATCH("*"&amp;$F918&amp;"*",設定!B$3:B$100003,0),MATCH("*"&amp;$F918&amp;"*",設定!C$3:C$100003,0)),0),入力!F918))&amp;""</f>
        <v/>
      </c>
      <c r="AN918" s="22" t="str">
        <f>IF(AM918="","",IFERROR(IF(入力!I918="",INDEX(設定!$D$3:$D$100003,MATCH("*"&amp;$AM918&amp;"*",設定!B$3:B$100003,0),0),I918),I918))&amp;""</f>
        <v/>
      </c>
      <c r="AO918" s="22" t="str">
        <f t="shared" si="465"/>
        <v/>
      </c>
      <c r="AP918" s="22" t="str">
        <f t="shared" si="466"/>
        <v/>
      </c>
      <c r="AQ918" s="22" t="str">
        <f>IF(AM918="","",IFERROR(IF(入力!H918="",INDEX(設定!$E$3:$X$100003,MATCH("*"&amp;$AM918&amp;"*",設定!B$3:B$100003,0),MATCH($AK918,設定!$E$1:$X$1,1)),H918),H918))</f>
        <v/>
      </c>
      <c r="AR918" s="23" t="str">
        <f t="shared" si="467"/>
        <v/>
      </c>
      <c r="AS918" s="23" t="str">
        <f>IF(AND(AR918&lt;&gt;"",COUNTIF($AJ$3:AJ918,AJ918)=1),SUMIF($AJ$3:$AR$100003,AJ918,$AR$3:$AR$100003),"")</f>
        <v/>
      </c>
      <c r="AT918" s="23" t="str">
        <f>IF(AND(COUNTIF($AK$3:AK918,AK918)=COUNTIF($AK$3:AK100918,AK918),AK918&lt;&gt;""),SUMIF($AK$3:AK918,AK918,$AR$3:AR918),"")</f>
        <v/>
      </c>
      <c r="AU918" s="125"/>
      <c r="AV918" s="22" t="str">
        <f>IF(COUNT(BA918:BF918)=6,MAX($AV$3:AV917)+1,"")</f>
        <v/>
      </c>
      <c r="AW918" s="22" t="str">
        <f>IF(AX918="","",RANK(AX918,$AX$3:$AX$100003,1)+COUNTIF($AX$3:AX918,AX918)-1)</f>
        <v/>
      </c>
      <c r="AX918" s="22" t="str">
        <f t="shared" si="445"/>
        <v/>
      </c>
      <c r="AY918" s="22" t="str">
        <f>IF(AL918="","",IF(COUNTIF($AL$3:AL918,AL918)=1,1+MAX($AY$3:AY917),INDEX($AY$3:AY917,MATCH(AL918,$AL$3:AL918,0),0)))</f>
        <v/>
      </c>
      <c r="AZ918" s="22" t="str">
        <f>IF(AM918="","",IF(COUNTIF($AM$3:AM918,AM918)=1,1+MAX($AZ$3:AZ917),INDEX($AZ$3:AZ917,MATCH(AM918,$AM$3:AM918,0),0)))</f>
        <v/>
      </c>
      <c r="BA918" s="79" t="str">
        <f t="shared" si="446"/>
        <v/>
      </c>
      <c r="BB918" s="79" t="str">
        <f t="shared" si="447"/>
        <v/>
      </c>
      <c r="BC918" s="22" t="str">
        <f>IF($AL918="","",IF(COUNTIF(AL918,"*"&amp;BC$1&amp;"*"),COUNTIF(AL$3:AL918,"*"&amp;BC$1&amp;"*"),""))</f>
        <v/>
      </c>
      <c r="BD918" s="22" t="str">
        <f>IF($AL918="","",IF(COUNTIF(AM918,"*"&amp;BD$1&amp;"*"),COUNTIF(AM$3:AM918,"*"&amp;BD$1&amp;"*"),""))</f>
        <v/>
      </c>
      <c r="BE918" s="22" t="str">
        <f>IF($AL918="","",IF(COUNTIF(AN918,"*"&amp;BE$1&amp;"*"),COUNTIF(AN$3:AN918,"*"&amp;BE$1&amp;"*"),""))</f>
        <v/>
      </c>
      <c r="BF918" s="22" t="str">
        <f>IF($AL918="","",IF(COUNTIF(AO918,"*"&amp;BF$1&amp;"*"),COUNTIF(AO$3:AO918,"*"&amp;BF$1&amp;"*"),""))</f>
        <v/>
      </c>
      <c r="BG918" s="83" t="str">
        <f t="shared" si="448"/>
        <v/>
      </c>
      <c r="BH918" s="22" t="str">
        <f t="shared" si="449"/>
        <v/>
      </c>
      <c r="BI918" s="22" t="str">
        <f t="shared" si="450"/>
        <v/>
      </c>
      <c r="BK918" s="22" t="str">
        <f>IF($BK$1&gt;=1+MAX($BK$3:BK917),1+MAX($BK$3:BK917),"")</f>
        <v/>
      </c>
      <c r="BL918" s="22" t="str">
        <f t="shared" si="468"/>
        <v/>
      </c>
      <c r="BM918" s="22" t="str">
        <f t="shared" si="468"/>
        <v/>
      </c>
      <c r="BN918" s="22" t="str">
        <f t="shared" si="468"/>
        <v/>
      </c>
      <c r="BO918" s="22" t="str">
        <f t="shared" si="468"/>
        <v/>
      </c>
      <c r="BP918" s="22" t="str">
        <f t="shared" si="468"/>
        <v/>
      </c>
      <c r="BQ918" s="22" t="str">
        <f t="shared" si="468"/>
        <v/>
      </c>
      <c r="BR918" s="22" t="str">
        <f t="shared" si="468"/>
        <v/>
      </c>
      <c r="BS918" s="22" t="str">
        <f t="shared" si="468"/>
        <v/>
      </c>
      <c r="BT918" s="22" t="str">
        <f t="shared" si="468"/>
        <v/>
      </c>
      <c r="BU918" s="22" t="str">
        <f t="shared" si="468"/>
        <v/>
      </c>
      <c r="BV918" s="22" t="str">
        <f t="shared" si="468"/>
        <v/>
      </c>
    </row>
    <row r="919" spans="2:74" ht="30" customHeight="1" x14ac:dyDescent="0.2">
      <c r="B919" s="75"/>
      <c r="C919" s="75"/>
      <c r="D919" s="77"/>
      <c r="E919" s="49"/>
      <c r="F919" s="49"/>
      <c r="G919" s="50"/>
      <c r="H919" s="51"/>
      <c r="I919" s="50"/>
      <c r="J919" s="53"/>
      <c r="K919" s="55" t="str">
        <f t="shared" si="452"/>
        <v/>
      </c>
      <c r="L919" s="50" t="str">
        <f t="shared" si="453"/>
        <v/>
      </c>
      <c r="M919" s="50" t="str">
        <f t="shared" si="454"/>
        <v/>
      </c>
      <c r="N919" s="72" t="str">
        <f t="shared" si="455"/>
        <v/>
      </c>
      <c r="O919" s="72" t="str">
        <f t="shared" si="456"/>
        <v/>
      </c>
      <c r="P919" s="51" t="str">
        <f t="shared" si="457"/>
        <v/>
      </c>
      <c r="Q919" s="21"/>
      <c r="R919" s="68" t="str">
        <f t="shared" si="458"/>
        <v/>
      </c>
      <c r="S919" s="51" t="str">
        <f t="shared" si="459"/>
        <v/>
      </c>
      <c r="T919" s="24"/>
      <c r="U919" s="7" t="str">
        <f t="shared" si="443"/>
        <v/>
      </c>
      <c r="V919" s="8" t="str">
        <f t="shared" si="460"/>
        <v/>
      </c>
      <c r="W919" s="21"/>
      <c r="X919" s="14" t="str">
        <f t="shared" si="444"/>
        <v/>
      </c>
      <c r="Y919" s="14" t="str">
        <f t="shared" si="461"/>
        <v/>
      </c>
      <c r="Z919" s="8" t="str">
        <f t="shared" si="462"/>
        <v/>
      </c>
      <c r="AA919" s="24"/>
      <c r="AB919" s="4" t="str">
        <f>IF(B919="","",COUNT(B$3:B919))</f>
        <v/>
      </c>
      <c r="AC919" s="4" t="str">
        <f>IF(C919="","",COUNT(C$3:C919))</f>
        <v/>
      </c>
      <c r="AD919" s="4" t="str">
        <f>IF(D919="","",COUNT(D$3:D919))</f>
        <v/>
      </c>
      <c r="AE919" s="22" t="str">
        <f>IF(E919="","",COUNTA($E$3:E919))</f>
        <v/>
      </c>
      <c r="AF919" s="60" t="str">
        <f>IF(B919="",IF(OR($C919&lt;&gt;"",$D919&lt;&gt;"",$E919&lt;&gt;"",$F919&lt;&gt;""),INDEX(AF$3:AF918,MATCH(MAX(AB$3:AB918),AB$3:AB918,0),0),""),B919)</f>
        <v/>
      </c>
      <c r="AG919" s="60" t="str">
        <f>IF(C919="",IF(OR($B919&lt;&gt;"",$D919&lt;&gt;"",$E919&lt;&gt;"",$F919&lt;&gt;""),INDEX(AG$3:AG918,MATCH(MAX(AC$3:AC918),AC$3:AC918,0),0),""),C919)</f>
        <v/>
      </c>
      <c r="AH919" s="60" t="str">
        <f>IF(D919="",IF(OR($B919&lt;&gt;"",$C919&lt;&gt;"",$E919&lt;&gt;"",$F919&lt;&gt;""),INDEX(AH$3:AH918,MATCH(MAX(AD$3:AD918),AD$3:AD918,0),0),""),D919)</f>
        <v/>
      </c>
      <c r="AI919" s="19" t="str">
        <f t="shared" si="463"/>
        <v/>
      </c>
      <c r="AJ919" s="22" t="str">
        <f>IF(AK919="","",$AK919&amp;"@"&amp;AL919&amp;IF(AL919="","","@"&amp;COUNTIF($AI$3:AI919,AL919)))</f>
        <v/>
      </c>
      <c r="AK919" s="45" t="str">
        <f t="shared" si="464"/>
        <v/>
      </c>
      <c r="AL919" s="5" t="str">
        <f>IF(AI919="",IF(AND(F919&lt;&gt;"",E919=""),INDEX($AI$3:AI918,MATCH(MAX($AE$3:AE918),$AE$3:AE918,0),0),""),AI919)</f>
        <v/>
      </c>
      <c r="AM919" s="22" t="str">
        <f>IF(入力!F919="","",IFERROR(INDEX(設定!$B$3:$B$100003,IFERROR(MATCH("*"&amp;$F919&amp;"*",設定!B$3:B$100003,0),MATCH("*"&amp;$F919&amp;"*",設定!C$3:C$100003,0)),0),入力!F919))&amp;""</f>
        <v/>
      </c>
      <c r="AN919" s="22" t="str">
        <f>IF(AM919="","",IFERROR(IF(入力!I919="",INDEX(設定!$D$3:$D$100003,MATCH("*"&amp;$AM919&amp;"*",設定!B$3:B$100003,0),0),I919),I919))&amp;""</f>
        <v/>
      </c>
      <c r="AO919" s="22" t="str">
        <f t="shared" si="465"/>
        <v/>
      </c>
      <c r="AP919" s="22" t="str">
        <f t="shared" si="466"/>
        <v/>
      </c>
      <c r="AQ919" s="22" t="str">
        <f>IF(AM919="","",IFERROR(IF(入力!H919="",INDEX(設定!$E$3:$X$100003,MATCH("*"&amp;$AM919&amp;"*",設定!B$3:B$100003,0),MATCH($AK919,設定!$E$1:$X$1,1)),H919),H919))</f>
        <v/>
      </c>
      <c r="AR919" s="23" t="str">
        <f t="shared" si="467"/>
        <v/>
      </c>
      <c r="AS919" s="23" t="str">
        <f>IF(AND(AR919&lt;&gt;"",COUNTIF($AJ$3:AJ919,AJ919)=1),SUMIF($AJ$3:$AR$100003,AJ919,$AR$3:$AR$100003),"")</f>
        <v/>
      </c>
      <c r="AT919" s="23" t="str">
        <f>IF(AND(COUNTIF($AK$3:AK919,AK919)=COUNTIF($AK$3:AK100919,AK919),AK919&lt;&gt;""),SUMIF($AK$3:AK919,AK919,$AR$3:AR919),"")</f>
        <v/>
      </c>
      <c r="AU919" s="125"/>
      <c r="AV919" s="22" t="str">
        <f>IF(COUNT(BA919:BF919)=6,MAX($AV$3:AV918)+1,"")</f>
        <v/>
      </c>
      <c r="AW919" s="22" t="str">
        <f>IF(AX919="","",RANK(AX919,$AX$3:$AX$100003,1)+COUNTIF($AX$3:AX919,AX919)-1)</f>
        <v/>
      </c>
      <c r="AX919" s="22" t="str">
        <f t="shared" si="445"/>
        <v/>
      </c>
      <c r="AY919" s="22" t="str">
        <f>IF(AL919="","",IF(COUNTIF($AL$3:AL919,AL919)=1,1+MAX($AY$3:AY918),INDEX($AY$3:AY918,MATCH(AL919,$AL$3:AL919,0),0)))</f>
        <v/>
      </c>
      <c r="AZ919" s="22" t="str">
        <f>IF(AM919="","",IF(COUNTIF($AM$3:AM919,AM919)=1,1+MAX($AZ$3:AZ918),INDEX($AZ$3:AZ918,MATCH(AM919,$AM$3:AM919,0),0)))</f>
        <v/>
      </c>
      <c r="BA919" s="79" t="str">
        <f t="shared" si="446"/>
        <v/>
      </c>
      <c r="BB919" s="79" t="str">
        <f t="shared" si="447"/>
        <v/>
      </c>
      <c r="BC919" s="22" t="str">
        <f>IF($AL919="","",IF(COUNTIF(AL919,"*"&amp;BC$1&amp;"*"),COUNTIF(AL$3:AL919,"*"&amp;BC$1&amp;"*"),""))</f>
        <v/>
      </c>
      <c r="BD919" s="22" t="str">
        <f>IF($AL919="","",IF(COUNTIF(AM919,"*"&amp;BD$1&amp;"*"),COUNTIF(AM$3:AM919,"*"&amp;BD$1&amp;"*"),""))</f>
        <v/>
      </c>
      <c r="BE919" s="22" t="str">
        <f>IF($AL919="","",IF(COUNTIF(AN919,"*"&amp;BE$1&amp;"*"),COUNTIF(AN$3:AN919,"*"&amp;BE$1&amp;"*"),""))</f>
        <v/>
      </c>
      <c r="BF919" s="22" t="str">
        <f>IF($AL919="","",IF(COUNTIF(AO919,"*"&amp;BF$1&amp;"*"),COUNTIF(AO$3:AO919,"*"&amp;BF$1&amp;"*"),""))</f>
        <v/>
      </c>
      <c r="BG919" s="83" t="str">
        <f t="shared" si="448"/>
        <v/>
      </c>
      <c r="BH919" s="22" t="str">
        <f t="shared" si="449"/>
        <v/>
      </c>
      <c r="BI919" s="22" t="str">
        <f t="shared" si="450"/>
        <v/>
      </c>
      <c r="BK919" s="22" t="str">
        <f>IF($BK$1&gt;=1+MAX($BK$3:BK918),1+MAX($BK$3:BK918),"")</f>
        <v/>
      </c>
      <c r="BL919" s="22" t="str">
        <f t="shared" si="468"/>
        <v/>
      </c>
      <c r="BM919" s="22" t="str">
        <f t="shared" si="468"/>
        <v/>
      </c>
      <c r="BN919" s="22" t="str">
        <f t="shared" si="468"/>
        <v/>
      </c>
      <c r="BO919" s="22" t="str">
        <f t="shared" si="468"/>
        <v/>
      </c>
      <c r="BP919" s="22" t="str">
        <f t="shared" si="468"/>
        <v/>
      </c>
      <c r="BQ919" s="22" t="str">
        <f t="shared" si="468"/>
        <v/>
      </c>
      <c r="BR919" s="22" t="str">
        <f t="shared" si="468"/>
        <v/>
      </c>
      <c r="BS919" s="22" t="str">
        <f t="shared" si="468"/>
        <v/>
      </c>
      <c r="BT919" s="22" t="str">
        <f t="shared" si="468"/>
        <v/>
      </c>
      <c r="BU919" s="22" t="str">
        <f t="shared" si="468"/>
        <v/>
      </c>
      <c r="BV919" s="22" t="str">
        <f t="shared" si="468"/>
        <v/>
      </c>
    </row>
    <row r="920" spans="2:74" ht="30" customHeight="1" x14ac:dyDescent="0.2">
      <c r="B920" s="75"/>
      <c r="C920" s="75"/>
      <c r="D920" s="77"/>
      <c r="E920" s="49"/>
      <c r="F920" s="49"/>
      <c r="G920" s="50"/>
      <c r="H920" s="51"/>
      <c r="I920" s="50"/>
      <c r="J920" s="53"/>
      <c r="K920" s="55" t="str">
        <f t="shared" si="452"/>
        <v/>
      </c>
      <c r="L920" s="50" t="str">
        <f t="shared" si="453"/>
        <v/>
      </c>
      <c r="M920" s="50" t="str">
        <f t="shared" si="454"/>
        <v/>
      </c>
      <c r="N920" s="72" t="str">
        <f t="shared" si="455"/>
        <v/>
      </c>
      <c r="O920" s="72" t="str">
        <f t="shared" si="456"/>
        <v/>
      </c>
      <c r="P920" s="51" t="str">
        <f t="shared" si="457"/>
        <v/>
      </c>
      <c r="Q920" s="21"/>
      <c r="R920" s="68" t="str">
        <f t="shared" si="458"/>
        <v/>
      </c>
      <c r="S920" s="51" t="str">
        <f t="shared" si="459"/>
        <v/>
      </c>
      <c r="T920" s="24"/>
      <c r="U920" s="7" t="str">
        <f t="shared" si="443"/>
        <v/>
      </c>
      <c r="V920" s="8" t="str">
        <f t="shared" si="460"/>
        <v/>
      </c>
      <c r="W920" s="21"/>
      <c r="X920" s="14" t="str">
        <f t="shared" si="444"/>
        <v/>
      </c>
      <c r="Y920" s="14" t="str">
        <f t="shared" si="461"/>
        <v/>
      </c>
      <c r="Z920" s="8" t="str">
        <f t="shared" si="462"/>
        <v/>
      </c>
      <c r="AA920" s="24"/>
      <c r="AB920" s="4" t="str">
        <f>IF(B920="","",COUNT(B$3:B920))</f>
        <v/>
      </c>
      <c r="AC920" s="4" t="str">
        <f>IF(C920="","",COUNT(C$3:C920))</f>
        <v/>
      </c>
      <c r="AD920" s="4" t="str">
        <f>IF(D920="","",COUNT(D$3:D920))</f>
        <v/>
      </c>
      <c r="AE920" s="22" t="str">
        <f>IF(E920="","",COUNTA($E$3:E920))</f>
        <v/>
      </c>
      <c r="AF920" s="60" t="str">
        <f>IF(B920="",IF(OR($C920&lt;&gt;"",$D920&lt;&gt;"",$E920&lt;&gt;"",$F920&lt;&gt;""),INDEX(AF$3:AF919,MATCH(MAX(AB$3:AB919),AB$3:AB919,0),0),""),B920)</f>
        <v/>
      </c>
      <c r="AG920" s="60" t="str">
        <f>IF(C920="",IF(OR($B920&lt;&gt;"",$D920&lt;&gt;"",$E920&lt;&gt;"",$F920&lt;&gt;""),INDEX(AG$3:AG919,MATCH(MAX(AC$3:AC919),AC$3:AC919,0),0),""),C920)</f>
        <v/>
      </c>
      <c r="AH920" s="60" t="str">
        <f>IF(D920="",IF(OR($B920&lt;&gt;"",$C920&lt;&gt;"",$E920&lt;&gt;"",$F920&lt;&gt;""),INDEX(AH$3:AH919,MATCH(MAX(AD$3:AD919),AD$3:AD919,0),0),""),D920)</f>
        <v/>
      </c>
      <c r="AI920" s="19" t="str">
        <f t="shared" si="463"/>
        <v/>
      </c>
      <c r="AJ920" s="22" t="str">
        <f>IF(AK920="","",$AK920&amp;"@"&amp;AL920&amp;IF(AL920="","","@"&amp;COUNTIF($AI$3:AI920,AL920)))</f>
        <v/>
      </c>
      <c r="AK920" s="45" t="str">
        <f t="shared" si="464"/>
        <v/>
      </c>
      <c r="AL920" s="5" t="str">
        <f>IF(AI920="",IF(AND(F920&lt;&gt;"",E920=""),INDEX($AI$3:AI919,MATCH(MAX($AE$3:AE919),$AE$3:AE919,0),0),""),AI920)</f>
        <v/>
      </c>
      <c r="AM920" s="22" t="str">
        <f>IF(入力!F920="","",IFERROR(INDEX(設定!$B$3:$B$100003,IFERROR(MATCH("*"&amp;$F920&amp;"*",設定!B$3:B$100003,0),MATCH("*"&amp;$F920&amp;"*",設定!C$3:C$100003,0)),0),入力!F920))&amp;""</f>
        <v/>
      </c>
      <c r="AN920" s="22" t="str">
        <f>IF(AM920="","",IFERROR(IF(入力!I920="",INDEX(設定!$D$3:$D$100003,MATCH("*"&amp;$AM920&amp;"*",設定!B$3:B$100003,0),0),I920),I920))&amp;""</f>
        <v/>
      </c>
      <c r="AO920" s="22" t="str">
        <f t="shared" si="465"/>
        <v/>
      </c>
      <c r="AP920" s="22" t="str">
        <f t="shared" si="466"/>
        <v/>
      </c>
      <c r="AQ920" s="22" t="str">
        <f>IF(AM920="","",IFERROR(IF(入力!H920="",INDEX(設定!$E$3:$X$100003,MATCH("*"&amp;$AM920&amp;"*",設定!B$3:B$100003,0),MATCH($AK920,設定!$E$1:$X$1,1)),H920),H920))</f>
        <v/>
      </c>
      <c r="AR920" s="23" t="str">
        <f t="shared" si="467"/>
        <v/>
      </c>
      <c r="AS920" s="23" t="str">
        <f>IF(AND(AR920&lt;&gt;"",COUNTIF($AJ$3:AJ920,AJ920)=1),SUMIF($AJ$3:$AR$100003,AJ920,$AR$3:$AR$100003),"")</f>
        <v/>
      </c>
      <c r="AT920" s="23" t="str">
        <f>IF(AND(COUNTIF($AK$3:AK920,AK920)=COUNTIF($AK$3:AK100920,AK920),AK920&lt;&gt;""),SUMIF($AK$3:AK920,AK920,$AR$3:AR920),"")</f>
        <v/>
      </c>
      <c r="AU920" s="125"/>
      <c r="AV920" s="22" t="str">
        <f>IF(COUNT(BA920:BF920)=6,MAX($AV$3:AV919)+1,"")</f>
        <v/>
      </c>
      <c r="AW920" s="22" t="str">
        <f>IF(AX920="","",RANK(AX920,$AX$3:$AX$100003,1)+COUNTIF($AX$3:AX920,AX920)-1)</f>
        <v/>
      </c>
      <c r="AX920" s="22" t="str">
        <f t="shared" si="445"/>
        <v/>
      </c>
      <c r="AY920" s="22" t="str">
        <f>IF(AL920="","",IF(COUNTIF($AL$3:AL920,AL920)=1,1+MAX($AY$3:AY919),INDEX($AY$3:AY919,MATCH(AL920,$AL$3:AL920,0),0)))</f>
        <v/>
      </c>
      <c r="AZ920" s="22" t="str">
        <f>IF(AM920="","",IF(COUNTIF($AM$3:AM920,AM920)=1,1+MAX($AZ$3:AZ919),INDEX($AZ$3:AZ919,MATCH(AM920,$AM$3:AM920,0),0)))</f>
        <v/>
      </c>
      <c r="BA920" s="79" t="str">
        <f t="shared" si="446"/>
        <v/>
      </c>
      <c r="BB920" s="79" t="str">
        <f t="shared" si="447"/>
        <v/>
      </c>
      <c r="BC920" s="22" t="str">
        <f>IF($AL920="","",IF(COUNTIF(AL920,"*"&amp;BC$1&amp;"*"),COUNTIF(AL$3:AL920,"*"&amp;BC$1&amp;"*"),""))</f>
        <v/>
      </c>
      <c r="BD920" s="22" t="str">
        <f>IF($AL920="","",IF(COUNTIF(AM920,"*"&amp;BD$1&amp;"*"),COUNTIF(AM$3:AM920,"*"&amp;BD$1&amp;"*"),""))</f>
        <v/>
      </c>
      <c r="BE920" s="22" t="str">
        <f>IF($AL920="","",IF(COUNTIF(AN920,"*"&amp;BE$1&amp;"*"),COUNTIF(AN$3:AN920,"*"&amp;BE$1&amp;"*"),""))</f>
        <v/>
      </c>
      <c r="BF920" s="22" t="str">
        <f>IF($AL920="","",IF(COUNTIF(AO920,"*"&amp;BF$1&amp;"*"),COUNTIF(AO$3:AO920,"*"&amp;BF$1&amp;"*"),""))</f>
        <v/>
      </c>
      <c r="BG920" s="83" t="str">
        <f t="shared" si="448"/>
        <v/>
      </c>
      <c r="BH920" s="22" t="str">
        <f t="shared" si="449"/>
        <v/>
      </c>
      <c r="BI920" s="22" t="str">
        <f t="shared" si="450"/>
        <v/>
      </c>
      <c r="BK920" s="22" t="str">
        <f>IF($BK$1&gt;=1+MAX($BK$3:BK919),1+MAX($BK$3:BK919),"")</f>
        <v/>
      </c>
      <c r="BL920" s="22" t="str">
        <f t="shared" si="468"/>
        <v/>
      </c>
      <c r="BM920" s="22" t="str">
        <f t="shared" si="468"/>
        <v/>
      </c>
      <c r="BN920" s="22" t="str">
        <f t="shared" si="468"/>
        <v/>
      </c>
      <c r="BO920" s="22" t="str">
        <f t="shared" si="468"/>
        <v/>
      </c>
      <c r="BP920" s="22" t="str">
        <f t="shared" si="468"/>
        <v/>
      </c>
      <c r="BQ920" s="22" t="str">
        <f t="shared" si="468"/>
        <v/>
      </c>
      <c r="BR920" s="22" t="str">
        <f t="shared" si="468"/>
        <v/>
      </c>
      <c r="BS920" s="22" t="str">
        <f t="shared" si="468"/>
        <v/>
      </c>
      <c r="BT920" s="22" t="str">
        <f t="shared" si="468"/>
        <v/>
      </c>
      <c r="BU920" s="22" t="str">
        <f t="shared" si="468"/>
        <v/>
      </c>
      <c r="BV920" s="22" t="str">
        <f t="shared" si="468"/>
        <v/>
      </c>
    </row>
    <row r="921" spans="2:74" ht="30" customHeight="1" x14ac:dyDescent="0.2">
      <c r="B921" s="75"/>
      <c r="C921" s="75"/>
      <c r="D921" s="77"/>
      <c r="E921" s="49"/>
      <c r="F921" s="49"/>
      <c r="G921" s="50"/>
      <c r="H921" s="51"/>
      <c r="I921" s="50"/>
      <c r="J921" s="53"/>
      <c r="K921" s="55" t="str">
        <f t="shared" si="452"/>
        <v/>
      </c>
      <c r="L921" s="50" t="str">
        <f t="shared" si="453"/>
        <v/>
      </c>
      <c r="M921" s="50" t="str">
        <f t="shared" si="454"/>
        <v/>
      </c>
      <c r="N921" s="72" t="str">
        <f t="shared" si="455"/>
        <v/>
      </c>
      <c r="O921" s="72" t="str">
        <f t="shared" si="456"/>
        <v/>
      </c>
      <c r="P921" s="51" t="str">
        <f t="shared" si="457"/>
        <v/>
      </c>
      <c r="Q921" s="21"/>
      <c r="R921" s="68" t="str">
        <f t="shared" si="458"/>
        <v/>
      </c>
      <c r="S921" s="51" t="str">
        <f t="shared" si="459"/>
        <v/>
      </c>
      <c r="T921" s="24"/>
      <c r="U921" s="7" t="str">
        <f t="shared" si="443"/>
        <v/>
      </c>
      <c r="V921" s="8" t="str">
        <f t="shared" si="460"/>
        <v/>
      </c>
      <c r="W921" s="21"/>
      <c r="X921" s="14" t="str">
        <f t="shared" si="444"/>
        <v/>
      </c>
      <c r="Y921" s="14" t="str">
        <f t="shared" si="461"/>
        <v/>
      </c>
      <c r="Z921" s="8" t="str">
        <f t="shared" si="462"/>
        <v/>
      </c>
      <c r="AA921" s="24"/>
      <c r="AB921" s="4" t="str">
        <f>IF(B921="","",COUNT(B$3:B921))</f>
        <v/>
      </c>
      <c r="AC921" s="4" t="str">
        <f>IF(C921="","",COUNT(C$3:C921))</f>
        <v/>
      </c>
      <c r="AD921" s="4" t="str">
        <f>IF(D921="","",COUNT(D$3:D921))</f>
        <v/>
      </c>
      <c r="AE921" s="22" t="str">
        <f>IF(E921="","",COUNTA($E$3:E921))</f>
        <v/>
      </c>
      <c r="AF921" s="60" t="str">
        <f>IF(B921="",IF(OR($C921&lt;&gt;"",$D921&lt;&gt;"",$E921&lt;&gt;"",$F921&lt;&gt;""),INDEX(AF$3:AF920,MATCH(MAX(AB$3:AB920),AB$3:AB920,0),0),""),B921)</f>
        <v/>
      </c>
      <c r="AG921" s="60" t="str">
        <f>IF(C921="",IF(OR($B921&lt;&gt;"",$D921&lt;&gt;"",$E921&lt;&gt;"",$F921&lt;&gt;""),INDEX(AG$3:AG920,MATCH(MAX(AC$3:AC920),AC$3:AC920,0),0),""),C921)</f>
        <v/>
      </c>
      <c r="AH921" s="60" t="str">
        <f>IF(D921="",IF(OR($B921&lt;&gt;"",$C921&lt;&gt;"",$E921&lt;&gt;"",$F921&lt;&gt;""),INDEX(AH$3:AH920,MATCH(MAX(AD$3:AD920),AD$3:AD920,0),0),""),D921)</f>
        <v/>
      </c>
      <c r="AI921" s="19" t="str">
        <f t="shared" si="463"/>
        <v/>
      </c>
      <c r="AJ921" s="22" t="str">
        <f>IF(AK921="","",$AK921&amp;"@"&amp;AL921&amp;IF(AL921="","","@"&amp;COUNTIF($AI$3:AI921,AL921)))</f>
        <v/>
      </c>
      <c r="AK921" s="45" t="str">
        <f t="shared" si="464"/>
        <v/>
      </c>
      <c r="AL921" s="5" t="str">
        <f>IF(AI921="",IF(AND(F921&lt;&gt;"",E921=""),INDEX($AI$3:AI920,MATCH(MAX($AE$3:AE920),$AE$3:AE920,0),0),""),AI921)</f>
        <v/>
      </c>
      <c r="AM921" s="22" t="str">
        <f>IF(入力!F921="","",IFERROR(INDEX(設定!$B$3:$B$100003,IFERROR(MATCH("*"&amp;$F921&amp;"*",設定!B$3:B$100003,0),MATCH("*"&amp;$F921&amp;"*",設定!C$3:C$100003,0)),0),入力!F921))&amp;""</f>
        <v/>
      </c>
      <c r="AN921" s="22" t="str">
        <f>IF(AM921="","",IFERROR(IF(入力!I921="",INDEX(設定!$D$3:$D$100003,MATCH("*"&amp;$AM921&amp;"*",設定!B$3:B$100003,0),0),I921),I921))&amp;""</f>
        <v/>
      </c>
      <c r="AO921" s="22" t="str">
        <f t="shared" si="465"/>
        <v/>
      </c>
      <c r="AP921" s="22" t="str">
        <f t="shared" si="466"/>
        <v/>
      </c>
      <c r="AQ921" s="22" t="str">
        <f>IF(AM921="","",IFERROR(IF(入力!H921="",INDEX(設定!$E$3:$X$100003,MATCH("*"&amp;$AM921&amp;"*",設定!B$3:B$100003,0),MATCH($AK921,設定!$E$1:$X$1,1)),H921),H921))</f>
        <v/>
      </c>
      <c r="AR921" s="23" t="str">
        <f t="shared" si="467"/>
        <v/>
      </c>
      <c r="AS921" s="23" t="str">
        <f>IF(AND(AR921&lt;&gt;"",COUNTIF($AJ$3:AJ921,AJ921)=1),SUMIF($AJ$3:$AR$100003,AJ921,$AR$3:$AR$100003),"")</f>
        <v/>
      </c>
      <c r="AT921" s="23" t="str">
        <f>IF(AND(COUNTIF($AK$3:AK921,AK921)=COUNTIF($AK$3:AK100921,AK921),AK921&lt;&gt;""),SUMIF($AK$3:AK921,AK921,$AR$3:AR921),"")</f>
        <v/>
      </c>
      <c r="AU921" s="125"/>
      <c r="AV921" s="22" t="str">
        <f>IF(COUNT(BA921:BF921)=6,MAX($AV$3:AV920)+1,"")</f>
        <v/>
      </c>
      <c r="AW921" s="22" t="str">
        <f>IF(AX921="","",RANK(AX921,$AX$3:$AX$100003,1)+COUNTIF($AX$3:AX921,AX921)-1)</f>
        <v/>
      </c>
      <c r="AX921" s="22" t="str">
        <f t="shared" si="445"/>
        <v/>
      </c>
      <c r="AY921" s="22" t="str">
        <f>IF(AL921="","",IF(COUNTIF($AL$3:AL921,AL921)=1,1+MAX($AY$3:AY920),INDEX($AY$3:AY920,MATCH(AL921,$AL$3:AL921,0),0)))</f>
        <v/>
      </c>
      <c r="AZ921" s="22" t="str">
        <f>IF(AM921="","",IF(COUNTIF($AM$3:AM921,AM921)=1,1+MAX($AZ$3:AZ920),INDEX($AZ$3:AZ920,MATCH(AM921,$AM$3:AM921,0),0)))</f>
        <v/>
      </c>
      <c r="BA921" s="79" t="str">
        <f t="shared" si="446"/>
        <v/>
      </c>
      <c r="BB921" s="79" t="str">
        <f t="shared" si="447"/>
        <v/>
      </c>
      <c r="BC921" s="22" t="str">
        <f>IF($AL921="","",IF(COUNTIF(AL921,"*"&amp;BC$1&amp;"*"),COUNTIF(AL$3:AL921,"*"&amp;BC$1&amp;"*"),""))</f>
        <v/>
      </c>
      <c r="BD921" s="22" t="str">
        <f>IF($AL921="","",IF(COUNTIF(AM921,"*"&amp;BD$1&amp;"*"),COUNTIF(AM$3:AM921,"*"&amp;BD$1&amp;"*"),""))</f>
        <v/>
      </c>
      <c r="BE921" s="22" t="str">
        <f>IF($AL921="","",IF(COUNTIF(AN921,"*"&amp;BE$1&amp;"*"),COUNTIF(AN$3:AN921,"*"&amp;BE$1&amp;"*"),""))</f>
        <v/>
      </c>
      <c r="BF921" s="22" t="str">
        <f>IF($AL921="","",IF(COUNTIF(AO921,"*"&amp;BF$1&amp;"*"),COUNTIF(AO$3:AO921,"*"&amp;BF$1&amp;"*"),""))</f>
        <v/>
      </c>
      <c r="BG921" s="83" t="str">
        <f t="shared" si="448"/>
        <v/>
      </c>
      <c r="BH921" s="22" t="str">
        <f t="shared" si="449"/>
        <v/>
      </c>
      <c r="BI921" s="22" t="str">
        <f t="shared" si="450"/>
        <v/>
      </c>
      <c r="BK921" s="22" t="str">
        <f>IF($BK$1&gt;=1+MAX($BK$3:BK920),1+MAX($BK$3:BK920),"")</f>
        <v/>
      </c>
      <c r="BL921" s="22" t="str">
        <f t="shared" si="468"/>
        <v/>
      </c>
      <c r="BM921" s="22" t="str">
        <f t="shared" si="468"/>
        <v/>
      </c>
      <c r="BN921" s="22" t="str">
        <f t="shared" si="468"/>
        <v/>
      </c>
      <c r="BO921" s="22" t="str">
        <f t="shared" si="468"/>
        <v/>
      </c>
      <c r="BP921" s="22" t="str">
        <f t="shared" si="468"/>
        <v/>
      </c>
      <c r="BQ921" s="22" t="str">
        <f t="shared" si="468"/>
        <v/>
      </c>
      <c r="BR921" s="22" t="str">
        <f t="shared" si="468"/>
        <v/>
      </c>
      <c r="BS921" s="22" t="str">
        <f t="shared" si="468"/>
        <v/>
      </c>
      <c r="BT921" s="22" t="str">
        <f t="shared" si="468"/>
        <v/>
      </c>
      <c r="BU921" s="22" t="str">
        <f t="shared" si="468"/>
        <v/>
      </c>
      <c r="BV921" s="22" t="str">
        <f t="shared" si="468"/>
        <v/>
      </c>
    </row>
    <row r="922" spans="2:74" ht="30" customHeight="1" x14ac:dyDescent="0.2">
      <c r="B922" s="75"/>
      <c r="C922" s="75"/>
      <c r="D922" s="77"/>
      <c r="E922" s="49"/>
      <c r="F922" s="49"/>
      <c r="G922" s="50"/>
      <c r="H922" s="51"/>
      <c r="I922" s="50"/>
      <c r="J922" s="53"/>
      <c r="K922" s="55" t="str">
        <f t="shared" si="452"/>
        <v/>
      </c>
      <c r="L922" s="50" t="str">
        <f t="shared" si="453"/>
        <v/>
      </c>
      <c r="M922" s="50" t="str">
        <f t="shared" si="454"/>
        <v/>
      </c>
      <c r="N922" s="72" t="str">
        <f t="shared" si="455"/>
        <v/>
      </c>
      <c r="O922" s="72" t="str">
        <f t="shared" si="456"/>
        <v/>
      </c>
      <c r="P922" s="51" t="str">
        <f t="shared" si="457"/>
        <v/>
      </c>
      <c r="Q922" s="21"/>
      <c r="R922" s="68" t="str">
        <f t="shared" si="458"/>
        <v/>
      </c>
      <c r="S922" s="51" t="str">
        <f t="shared" si="459"/>
        <v/>
      </c>
      <c r="T922" s="24"/>
      <c r="U922" s="7" t="str">
        <f t="shared" si="443"/>
        <v/>
      </c>
      <c r="V922" s="8" t="str">
        <f t="shared" si="460"/>
        <v/>
      </c>
      <c r="W922" s="21"/>
      <c r="X922" s="14" t="str">
        <f t="shared" si="444"/>
        <v/>
      </c>
      <c r="Y922" s="14" t="str">
        <f t="shared" si="461"/>
        <v/>
      </c>
      <c r="Z922" s="8" t="str">
        <f t="shared" si="462"/>
        <v/>
      </c>
      <c r="AA922" s="24"/>
      <c r="AB922" s="4" t="str">
        <f>IF(B922="","",COUNT(B$3:B922))</f>
        <v/>
      </c>
      <c r="AC922" s="4" t="str">
        <f>IF(C922="","",COUNT(C$3:C922))</f>
        <v/>
      </c>
      <c r="AD922" s="4" t="str">
        <f>IF(D922="","",COUNT(D$3:D922))</f>
        <v/>
      </c>
      <c r="AE922" s="22" t="str">
        <f>IF(E922="","",COUNTA($E$3:E922))</f>
        <v/>
      </c>
      <c r="AF922" s="60" t="str">
        <f>IF(B922="",IF(OR($C922&lt;&gt;"",$D922&lt;&gt;"",$E922&lt;&gt;"",$F922&lt;&gt;""),INDEX(AF$3:AF921,MATCH(MAX(AB$3:AB921),AB$3:AB921,0),0),""),B922)</f>
        <v/>
      </c>
      <c r="AG922" s="60" t="str">
        <f>IF(C922="",IF(OR($B922&lt;&gt;"",$D922&lt;&gt;"",$E922&lt;&gt;"",$F922&lt;&gt;""),INDEX(AG$3:AG921,MATCH(MAX(AC$3:AC921),AC$3:AC921,0),0),""),C922)</f>
        <v/>
      </c>
      <c r="AH922" s="60" t="str">
        <f>IF(D922="",IF(OR($B922&lt;&gt;"",$C922&lt;&gt;"",$E922&lt;&gt;"",$F922&lt;&gt;""),INDEX(AH$3:AH921,MATCH(MAX(AD$3:AD921),AD$3:AD921,0),0),""),D922)</f>
        <v/>
      </c>
      <c r="AI922" s="19" t="str">
        <f t="shared" si="463"/>
        <v/>
      </c>
      <c r="AJ922" s="22" t="str">
        <f>IF(AK922="","",$AK922&amp;"@"&amp;AL922&amp;IF(AL922="","","@"&amp;COUNTIF($AI$3:AI922,AL922)))</f>
        <v/>
      </c>
      <c r="AK922" s="45" t="str">
        <f t="shared" si="464"/>
        <v/>
      </c>
      <c r="AL922" s="5" t="str">
        <f>IF(AI922="",IF(AND(F922&lt;&gt;"",E922=""),INDEX($AI$3:AI921,MATCH(MAX($AE$3:AE921),$AE$3:AE921,0),0),""),AI922)</f>
        <v/>
      </c>
      <c r="AM922" s="22" t="str">
        <f>IF(入力!F922="","",IFERROR(INDEX(設定!$B$3:$B$100003,IFERROR(MATCH("*"&amp;$F922&amp;"*",設定!B$3:B$100003,0),MATCH("*"&amp;$F922&amp;"*",設定!C$3:C$100003,0)),0),入力!F922))&amp;""</f>
        <v/>
      </c>
      <c r="AN922" s="22" t="str">
        <f>IF(AM922="","",IFERROR(IF(入力!I922="",INDEX(設定!$D$3:$D$100003,MATCH("*"&amp;$AM922&amp;"*",設定!B$3:B$100003,0),0),I922),I922))&amp;""</f>
        <v/>
      </c>
      <c r="AO922" s="22" t="str">
        <f t="shared" si="465"/>
        <v/>
      </c>
      <c r="AP922" s="22" t="str">
        <f t="shared" si="466"/>
        <v/>
      </c>
      <c r="AQ922" s="22" t="str">
        <f>IF(AM922="","",IFERROR(IF(入力!H922="",INDEX(設定!$E$3:$X$100003,MATCH("*"&amp;$AM922&amp;"*",設定!B$3:B$100003,0),MATCH($AK922,設定!$E$1:$X$1,1)),H922),H922))</f>
        <v/>
      </c>
      <c r="AR922" s="23" t="str">
        <f t="shared" si="467"/>
        <v/>
      </c>
      <c r="AS922" s="23" t="str">
        <f>IF(AND(AR922&lt;&gt;"",COUNTIF($AJ$3:AJ922,AJ922)=1),SUMIF($AJ$3:$AR$100003,AJ922,$AR$3:$AR$100003),"")</f>
        <v/>
      </c>
      <c r="AT922" s="23" t="str">
        <f>IF(AND(COUNTIF($AK$3:AK922,AK922)=COUNTIF($AK$3:AK100922,AK922),AK922&lt;&gt;""),SUMIF($AK$3:AK922,AK922,$AR$3:AR922),"")</f>
        <v/>
      </c>
      <c r="AU922" s="125"/>
      <c r="AV922" s="22" t="str">
        <f>IF(COUNT(BA922:BF922)=6,MAX($AV$3:AV921)+1,"")</f>
        <v/>
      </c>
      <c r="AW922" s="22" t="str">
        <f>IF(AX922="","",RANK(AX922,$AX$3:$AX$100003,1)+COUNTIF($AX$3:AX922,AX922)-1)</f>
        <v/>
      </c>
      <c r="AX922" s="22" t="str">
        <f t="shared" si="445"/>
        <v/>
      </c>
      <c r="AY922" s="22" t="str">
        <f>IF(AL922="","",IF(COUNTIF($AL$3:AL922,AL922)=1,1+MAX($AY$3:AY921),INDEX($AY$3:AY921,MATCH(AL922,$AL$3:AL922,0),0)))</f>
        <v/>
      </c>
      <c r="AZ922" s="22" t="str">
        <f>IF(AM922="","",IF(COUNTIF($AM$3:AM922,AM922)=1,1+MAX($AZ$3:AZ921),INDEX($AZ$3:AZ921,MATCH(AM922,$AM$3:AM922,0),0)))</f>
        <v/>
      </c>
      <c r="BA922" s="79" t="str">
        <f t="shared" si="446"/>
        <v/>
      </c>
      <c r="BB922" s="79" t="str">
        <f t="shared" si="447"/>
        <v/>
      </c>
      <c r="BC922" s="22" t="str">
        <f>IF($AL922="","",IF(COUNTIF(AL922,"*"&amp;BC$1&amp;"*"),COUNTIF(AL$3:AL922,"*"&amp;BC$1&amp;"*"),""))</f>
        <v/>
      </c>
      <c r="BD922" s="22" t="str">
        <f>IF($AL922="","",IF(COUNTIF(AM922,"*"&amp;BD$1&amp;"*"),COUNTIF(AM$3:AM922,"*"&amp;BD$1&amp;"*"),""))</f>
        <v/>
      </c>
      <c r="BE922" s="22" t="str">
        <f>IF($AL922="","",IF(COUNTIF(AN922,"*"&amp;BE$1&amp;"*"),COUNTIF(AN$3:AN922,"*"&amp;BE$1&amp;"*"),""))</f>
        <v/>
      </c>
      <c r="BF922" s="22" t="str">
        <f>IF($AL922="","",IF(COUNTIF(AO922,"*"&amp;BF$1&amp;"*"),COUNTIF(AO$3:AO922,"*"&amp;BF$1&amp;"*"),""))</f>
        <v/>
      </c>
      <c r="BG922" s="83" t="str">
        <f t="shared" si="448"/>
        <v/>
      </c>
      <c r="BH922" s="22" t="str">
        <f t="shared" si="449"/>
        <v/>
      </c>
      <c r="BI922" s="22" t="str">
        <f t="shared" si="450"/>
        <v/>
      </c>
      <c r="BK922" s="22" t="str">
        <f>IF($BK$1&gt;=1+MAX($BK$3:BK921),1+MAX($BK$3:BK921),"")</f>
        <v/>
      </c>
      <c r="BL922" s="22" t="str">
        <f t="shared" si="468"/>
        <v/>
      </c>
      <c r="BM922" s="22" t="str">
        <f t="shared" si="468"/>
        <v/>
      </c>
      <c r="BN922" s="22" t="str">
        <f t="shared" si="468"/>
        <v/>
      </c>
      <c r="BO922" s="22" t="str">
        <f t="shared" si="468"/>
        <v/>
      </c>
      <c r="BP922" s="22" t="str">
        <f t="shared" si="468"/>
        <v/>
      </c>
      <c r="BQ922" s="22" t="str">
        <f t="shared" si="468"/>
        <v/>
      </c>
      <c r="BR922" s="22" t="str">
        <f t="shared" si="468"/>
        <v/>
      </c>
      <c r="BS922" s="22" t="str">
        <f t="shared" si="468"/>
        <v/>
      </c>
      <c r="BT922" s="22" t="str">
        <f t="shared" si="468"/>
        <v/>
      </c>
      <c r="BU922" s="22" t="str">
        <f t="shared" si="468"/>
        <v/>
      </c>
      <c r="BV922" s="22" t="str">
        <f t="shared" si="468"/>
        <v/>
      </c>
    </row>
    <row r="923" spans="2:74" ht="30" customHeight="1" x14ac:dyDescent="0.2">
      <c r="B923" s="75"/>
      <c r="C923" s="75"/>
      <c r="D923" s="77"/>
      <c r="E923" s="49"/>
      <c r="F923" s="49"/>
      <c r="G923" s="50"/>
      <c r="H923" s="51"/>
      <c r="I923" s="50"/>
      <c r="J923" s="53"/>
      <c r="K923" s="55" t="str">
        <f t="shared" si="452"/>
        <v/>
      </c>
      <c r="L923" s="50" t="str">
        <f t="shared" si="453"/>
        <v/>
      </c>
      <c r="M923" s="50" t="str">
        <f t="shared" si="454"/>
        <v/>
      </c>
      <c r="N923" s="72" t="str">
        <f t="shared" si="455"/>
        <v/>
      </c>
      <c r="O923" s="72" t="str">
        <f t="shared" si="456"/>
        <v/>
      </c>
      <c r="P923" s="51" t="str">
        <f t="shared" si="457"/>
        <v/>
      </c>
      <c r="Q923" s="21"/>
      <c r="R923" s="68" t="str">
        <f t="shared" si="458"/>
        <v/>
      </c>
      <c r="S923" s="51" t="str">
        <f t="shared" si="459"/>
        <v/>
      </c>
      <c r="T923" s="24"/>
      <c r="U923" s="7" t="str">
        <f t="shared" si="443"/>
        <v/>
      </c>
      <c r="V923" s="8" t="str">
        <f t="shared" si="460"/>
        <v/>
      </c>
      <c r="W923" s="21"/>
      <c r="X923" s="14" t="str">
        <f t="shared" si="444"/>
        <v/>
      </c>
      <c r="Y923" s="14" t="str">
        <f t="shared" si="461"/>
        <v/>
      </c>
      <c r="Z923" s="8" t="str">
        <f t="shared" si="462"/>
        <v/>
      </c>
      <c r="AA923" s="24"/>
      <c r="AB923" s="4" t="str">
        <f>IF(B923="","",COUNT(B$3:B923))</f>
        <v/>
      </c>
      <c r="AC923" s="4" t="str">
        <f>IF(C923="","",COUNT(C$3:C923))</f>
        <v/>
      </c>
      <c r="AD923" s="4" t="str">
        <f>IF(D923="","",COUNT(D$3:D923))</f>
        <v/>
      </c>
      <c r="AE923" s="22" t="str">
        <f>IF(E923="","",COUNTA($E$3:E923))</f>
        <v/>
      </c>
      <c r="AF923" s="60" t="str">
        <f>IF(B923="",IF(OR($C923&lt;&gt;"",$D923&lt;&gt;"",$E923&lt;&gt;"",$F923&lt;&gt;""),INDEX(AF$3:AF922,MATCH(MAX(AB$3:AB922),AB$3:AB922,0),0),""),B923)</f>
        <v/>
      </c>
      <c r="AG923" s="60" t="str">
        <f>IF(C923="",IF(OR($B923&lt;&gt;"",$D923&lt;&gt;"",$E923&lt;&gt;"",$F923&lt;&gt;""),INDEX(AG$3:AG922,MATCH(MAX(AC$3:AC922),AC$3:AC922,0),0),""),C923)</f>
        <v/>
      </c>
      <c r="AH923" s="60" t="str">
        <f>IF(D923="",IF(OR($B923&lt;&gt;"",$C923&lt;&gt;"",$E923&lt;&gt;"",$F923&lt;&gt;""),INDEX(AH$3:AH922,MATCH(MAX(AD$3:AD922),AD$3:AD922,0),0),""),D923)</f>
        <v/>
      </c>
      <c r="AI923" s="19" t="str">
        <f t="shared" si="463"/>
        <v/>
      </c>
      <c r="AJ923" s="22" t="str">
        <f>IF(AK923="","",$AK923&amp;"@"&amp;AL923&amp;IF(AL923="","","@"&amp;COUNTIF($AI$3:AI923,AL923)))</f>
        <v/>
      </c>
      <c r="AK923" s="45" t="str">
        <f t="shared" si="464"/>
        <v/>
      </c>
      <c r="AL923" s="5" t="str">
        <f>IF(AI923="",IF(AND(F923&lt;&gt;"",E923=""),INDEX($AI$3:AI922,MATCH(MAX($AE$3:AE922),$AE$3:AE922,0),0),""),AI923)</f>
        <v/>
      </c>
      <c r="AM923" s="22" t="str">
        <f>IF(入力!F923="","",IFERROR(INDEX(設定!$B$3:$B$100003,IFERROR(MATCH("*"&amp;$F923&amp;"*",設定!B$3:B$100003,0),MATCH("*"&amp;$F923&amp;"*",設定!C$3:C$100003,0)),0),入力!F923))&amp;""</f>
        <v/>
      </c>
      <c r="AN923" s="22" t="str">
        <f>IF(AM923="","",IFERROR(IF(入力!I923="",INDEX(設定!$D$3:$D$100003,MATCH("*"&amp;$AM923&amp;"*",設定!B$3:B$100003,0),0),I923),I923))&amp;""</f>
        <v/>
      </c>
      <c r="AO923" s="22" t="str">
        <f t="shared" si="465"/>
        <v/>
      </c>
      <c r="AP923" s="22" t="str">
        <f t="shared" si="466"/>
        <v/>
      </c>
      <c r="AQ923" s="22" t="str">
        <f>IF(AM923="","",IFERROR(IF(入力!H923="",INDEX(設定!$E$3:$X$100003,MATCH("*"&amp;$AM923&amp;"*",設定!B$3:B$100003,0),MATCH($AK923,設定!$E$1:$X$1,1)),H923),H923))</f>
        <v/>
      </c>
      <c r="AR923" s="23" t="str">
        <f t="shared" si="467"/>
        <v/>
      </c>
      <c r="AS923" s="23" t="str">
        <f>IF(AND(AR923&lt;&gt;"",COUNTIF($AJ$3:AJ923,AJ923)=1),SUMIF($AJ$3:$AR$100003,AJ923,$AR$3:$AR$100003),"")</f>
        <v/>
      </c>
      <c r="AT923" s="23" t="str">
        <f>IF(AND(COUNTIF($AK$3:AK923,AK923)=COUNTIF($AK$3:AK100923,AK923),AK923&lt;&gt;""),SUMIF($AK$3:AK923,AK923,$AR$3:AR923),"")</f>
        <v/>
      </c>
      <c r="AU923" s="125"/>
      <c r="AV923" s="22" t="str">
        <f>IF(COUNT(BA923:BF923)=6,MAX($AV$3:AV922)+1,"")</f>
        <v/>
      </c>
      <c r="AW923" s="22" t="str">
        <f>IF(AX923="","",RANK(AX923,$AX$3:$AX$100003,1)+COUNTIF($AX$3:AX923,AX923)-1)</f>
        <v/>
      </c>
      <c r="AX923" s="22" t="str">
        <f t="shared" si="445"/>
        <v/>
      </c>
      <c r="AY923" s="22" t="str">
        <f>IF(AL923="","",IF(COUNTIF($AL$3:AL923,AL923)=1,1+MAX($AY$3:AY922),INDEX($AY$3:AY922,MATCH(AL923,$AL$3:AL923,0),0)))</f>
        <v/>
      </c>
      <c r="AZ923" s="22" t="str">
        <f>IF(AM923="","",IF(COUNTIF($AM$3:AM923,AM923)=1,1+MAX($AZ$3:AZ922),INDEX($AZ$3:AZ922,MATCH(AM923,$AM$3:AM923,0),0)))</f>
        <v/>
      </c>
      <c r="BA923" s="79" t="str">
        <f t="shared" si="446"/>
        <v/>
      </c>
      <c r="BB923" s="79" t="str">
        <f t="shared" si="447"/>
        <v/>
      </c>
      <c r="BC923" s="22" t="str">
        <f>IF($AL923="","",IF(COUNTIF(AL923,"*"&amp;BC$1&amp;"*"),COUNTIF(AL$3:AL923,"*"&amp;BC$1&amp;"*"),""))</f>
        <v/>
      </c>
      <c r="BD923" s="22" t="str">
        <f>IF($AL923="","",IF(COUNTIF(AM923,"*"&amp;BD$1&amp;"*"),COUNTIF(AM$3:AM923,"*"&amp;BD$1&amp;"*"),""))</f>
        <v/>
      </c>
      <c r="BE923" s="22" t="str">
        <f>IF($AL923="","",IF(COUNTIF(AN923,"*"&amp;BE$1&amp;"*"),COUNTIF(AN$3:AN923,"*"&amp;BE$1&amp;"*"),""))</f>
        <v/>
      </c>
      <c r="BF923" s="22" t="str">
        <f>IF($AL923="","",IF(COUNTIF(AO923,"*"&amp;BF$1&amp;"*"),COUNTIF(AO$3:AO923,"*"&amp;BF$1&amp;"*"),""))</f>
        <v/>
      </c>
      <c r="BG923" s="83" t="str">
        <f t="shared" si="448"/>
        <v/>
      </c>
      <c r="BH923" s="22" t="str">
        <f t="shared" si="449"/>
        <v/>
      </c>
      <c r="BI923" s="22" t="str">
        <f t="shared" si="450"/>
        <v/>
      </c>
      <c r="BK923" s="22" t="str">
        <f>IF($BK$1&gt;=1+MAX($BK$3:BK922),1+MAX($BK$3:BK922),"")</f>
        <v/>
      </c>
      <c r="BL923" s="22" t="str">
        <f t="shared" ref="BL923:BV932" si="469">IFERROR(IF($BK923="","",INDEX($AF$3:$AR$100003,MATCH($BK923,INDEX($AV$3:$AW$100003,0,MATCH($BL$1,$AV$2:$AW$2,0)),0),MATCH(BL$2,$AF$2:$AR$2,0))),"")</f>
        <v/>
      </c>
      <c r="BM923" s="22" t="str">
        <f t="shared" si="469"/>
        <v/>
      </c>
      <c r="BN923" s="22" t="str">
        <f t="shared" si="469"/>
        <v/>
      </c>
      <c r="BO923" s="22" t="str">
        <f t="shared" si="469"/>
        <v/>
      </c>
      <c r="BP923" s="22" t="str">
        <f t="shared" si="469"/>
        <v/>
      </c>
      <c r="BQ923" s="22" t="str">
        <f t="shared" si="469"/>
        <v/>
      </c>
      <c r="BR923" s="22" t="str">
        <f t="shared" si="469"/>
        <v/>
      </c>
      <c r="BS923" s="22" t="str">
        <f t="shared" si="469"/>
        <v/>
      </c>
      <c r="BT923" s="22" t="str">
        <f t="shared" si="469"/>
        <v/>
      </c>
      <c r="BU923" s="22" t="str">
        <f t="shared" si="469"/>
        <v/>
      </c>
      <c r="BV923" s="22" t="str">
        <f t="shared" si="469"/>
        <v/>
      </c>
    </row>
    <row r="924" spans="2:74" ht="30" customHeight="1" x14ac:dyDescent="0.2">
      <c r="B924" s="75"/>
      <c r="C924" s="75"/>
      <c r="D924" s="77"/>
      <c r="E924" s="49"/>
      <c r="F924" s="49"/>
      <c r="G924" s="50"/>
      <c r="H924" s="51"/>
      <c r="I924" s="50"/>
      <c r="J924" s="53"/>
      <c r="K924" s="55" t="str">
        <f t="shared" si="452"/>
        <v/>
      </c>
      <c r="L924" s="50" t="str">
        <f t="shared" si="453"/>
        <v/>
      </c>
      <c r="M924" s="50" t="str">
        <f t="shared" si="454"/>
        <v/>
      </c>
      <c r="N924" s="72" t="str">
        <f t="shared" si="455"/>
        <v/>
      </c>
      <c r="O924" s="72" t="str">
        <f t="shared" si="456"/>
        <v/>
      </c>
      <c r="P924" s="51" t="str">
        <f t="shared" si="457"/>
        <v/>
      </c>
      <c r="Q924" s="21"/>
      <c r="R924" s="68" t="str">
        <f t="shared" si="458"/>
        <v/>
      </c>
      <c r="S924" s="51" t="str">
        <f t="shared" si="459"/>
        <v/>
      </c>
      <c r="T924" s="24"/>
      <c r="U924" s="7" t="str">
        <f t="shared" si="443"/>
        <v/>
      </c>
      <c r="V924" s="8" t="str">
        <f t="shared" si="460"/>
        <v/>
      </c>
      <c r="W924" s="21"/>
      <c r="X924" s="14" t="str">
        <f t="shared" si="444"/>
        <v/>
      </c>
      <c r="Y924" s="14" t="str">
        <f t="shared" si="461"/>
        <v/>
      </c>
      <c r="Z924" s="8" t="str">
        <f t="shared" si="462"/>
        <v/>
      </c>
      <c r="AA924" s="24"/>
      <c r="AB924" s="4" t="str">
        <f>IF(B924="","",COUNT(B$3:B924))</f>
        <v/>
      </c>
      <c r="AC924" s="4" t="str">
        <f>IF(C924="","",COUNT(C$3:C924))</f>
        <v/>
      </c>
      <c r="AD924" s="4" t="str">
        <f>IF(D924="","",COUNT(D$3:D924))</f>
        <v/>
      </c>
      <c r="AE924" s="22" t="str">
        <f>IF(E924="","",COUNTA($E$3:E924))</f>
        <v/>
      </c>
      <c r="AF924" s="60" t="str">
        <f>IF(B924="",IF(OR($C924&lt;&gt;"",$D924&lt;&gt;"",$E924&lt;&gt;"",$F924&lt;&gt;""),INDEX(AF$3:AF923,MATCH(MAX(AB$3:AB923),AB$3:AB923,0),0),""),B924)</f>
        <v/>
      </c>
      <c r="AG924" s="60" t="str">
        <f>IF(C924="",IF(OR($B924&lt;&gt;"",$D924&lt;&gt;"",$E924&lt;&gt;"",$F924&lt;&gt;""),INDEX(AG$3:AG923,MATCH(MAX(AC$3:AC923),AC$3:AC923,0),0),""),C924)</f>
        <v/>
      </c>
      <c r="AH924" s="60" t="str">
        <f>IF(D924="",IF(OR($B924&lt;&gt;"",$C924&lt;&gt;"",$E924&lt;&gt;"",$F924&lt;&gt;""),INDEX(AH$3:AH923,MATCH(MAX(AD$3:AD923),AD$3:AD923,0),0),""),D924)</f>
        <v/>
      </c>
      <c r="AI924" s="19" t="str">
        <f t="shared" si="463"/>
        <v/>
      </c>
      <c r="AJ924" s="22" t="str">
        <f>IF(AK924="","",$AK924&amp;"@"&amp;AL924&amp;IF(AL924="","","@"&amp;COUNTIF($AI$3:AI924,AL924)))</f>
        <v/>
      </c>
      <c r="AK924" s="45" t="str">
        <f t="shared" si="464"/>
        <v/>
      </c>
      <c r="AL924" s="5" t="str">
        <f>IF(AI924="",IF(AND(F924&lt;&gt;"",E924=""),INDEX($AI$3:AI923,MATCH(MAX($AE$3:AE923),$AE$3:AE923,0),0),""),AI924)</f>
        <v/>
      </c>
      <c r="AM924" s="22" t="str">
        <f>IF(入力!F924="","",IFERROR(INDEX(設定!$B$3:$B$100003,IFERROR(MATCH("*"&amp;$F924&amp;"*",設定!B$3:B$100003,0),MATCH("*"&amp;$F924&amp;"*",設定!C$3:C$100003,0)),0),入力!F924))&amp;""</f>
        <v/>
      </c>
      <c r="AN924" s="22" t="str">
        <f>IF(AM924="","",IFERROR(IF(入力!I924="",INDEX(設定!$D$3:$D$100003,MATCH("*"&amp;$AM924&amp;"*",設定!B$3:B$100003,0),0),I924),I924))&amp;""</f>
        <v/>
      </c>
      <c r="AO924" s="22" t="str">
        <f t="shared" si="465"/>
        <v/>
      </c>
      <c r="AP924" s="22" t="str">
        <f t="shared" si="466"/>
        <v/>
      </c>
      <c r="AQ924" s="22" t="str">
        <f>IF(AM924="","",IFERROR(IF(入力!H924="",INDEX(設定!$E$3:$X$100003,MATCH("*"&amp;$AM924&amp;"*",設定!B$3:B$100003,0),MATCH($AK924,設定!$E$1:$X$1,1)),H924),H924))</f>
        <v/>
      </c>
      <c r="AR924" s="23" t="str">
        <f t="shared" si="467"/>
        <v/>
      </c>
      <c r="AS924" s="23" t="str">
        <f>IF(AND(AR924&lt;&gt;"",COUNTIF($AJ$3:AJ924,AJ924)=1),SUMIF($AJ$3:$AR$100003,AJ924,$AR$3:$AR$100003),"")</f>
        <v/>
      </c>
      <c r="AT924" s="23" t="str">
        <f>IF(AND(COUNTIF($AK$3:AK924,AK924)=COUNTIF($AK$3:AK100924,AK924),AK924&lt;&gt;""),SUMIF($AK$3:AK924,AK924,$AR$3:AR924),"")</f>
        <v/>
      </c>
      <c r="AU924" s="125"/>
      <c r="AV924" s="22" t="str">
        <f>IF(COUNT(BA924:BF924)=6,MAX($AV$3:AV923)+1,"")</f>
        <v/>
      </c>
      <c r="AW924" s="22" t="str">
        <f>IF(AX924="","",RANK(AX924,$AX$3:$AX$100003,1)+COUNTIF($AX$3:AX924,AX924)-1)</f>
        <v/>
      </c>
      <c r="AX924" s="22" t="str">
        <f t="shared" si="445"/>
        <v/>
      </c>
      <c r="AY924" s="22" t="str">
        <f>IF(AL924="","",IF(COUNTIF($AL$3:AL924,AL924)=1,1+MAX($AY$3:AY923),INDEX($AY$3:AY923,MATCH(AL924,$AL$3:AL924,0),0)))</f>
        <v/>
      </c>
      <c r="AZ924" s="22" t="str">
        <f>IF(AM924="","",IF(COUNTIF($AM$3:AM924,AM924)=1,1+MAX($AZ$3:AZ923),INDEX($AZ$3:AZ923,MATCH(AM924,$AM$3:AM924,0),0)))</f>
        <v/>
      </c>
      <c r="BA924" s="79" t="str">
        <f t="shared" si="446"/>
        <v/>
      </c>
      <c r="BB924" s="79" t="str">
        <f t="shared" si="447"/>
        <v/>
      </c>
      <c r="BC924" s="22" t="str">
        <f>IF($AL924="","",IF(COUNTIF(AL924,"*"&amp;BC$1&amp;"*"),COUNTIF(AL$3:AL924,"*"&amp;BC$1&amp;"*"),""))</f>
        <v/>
      </c>
      <c r="BD924" s="22" t="str">
        <f>IF($AL924="","",IF(COUNTIF(AM924,"*"&amp;BD$1&amp;"*"),COUNTIF(AM$3:AM924,"*"&amp;BD$1&amp;"*"),""))</f>
        <v/>
      </c>
      <c r="BE924" s="22" t="str">
        <f>IF($AL924="","",IF(COUNTIF(AN924,"*"&amp;BE$1&amp;"*"),COUNTIF(AN$3:AN924,"*"&amp;BE$1&amp;"*"),""))</f>
        <v/>
      </c>
      <c r="BF924" s="22" t="str">
        <f>IF($AL924="","",IF(COUNTIF(AO924,"*"&amp;BF$1&amp;"*"),COUNTIF(AO$3:AO924,"*"&amp;BF$1&amp;"*"),""))</f>
        <v/>
      </c>
      <c r="BG924" s="83" t="str">
        <f t="shared" si="448"/>
        <v/>
      </c>
      <c r="BH924" s="22" t="str">
        <f t="shared" si="449"/>
        <v/>
      </c>
      <c r="BI924" s="22" t="str">
        <f t="shared" si="450"/>
        <v/>
      </c>
      <c r="BK924" s="22" t="str">
        <f>IF($BK$1&gt;=1+MAX($BK$3:BK923),1+MAX($BK$3:BK923),"")</f>
        <v/>
      </c>
      <c r="BL924" s="22" t="str">
        <f t="shared" si="469"/>
        <v/>
      </c>
      <c r="BM924" s="22" t="str">
        <f t="shared" si="469"/>
        <v/>
      </c>
      <c r="BN924" s="22" t="str">
        <f t="shared" si="469"/>
        <v/>
      </c>
      <c r="BO924" s="22" t="str">
        <f t="shared" si="469"/>
        <v/>
      </c>
      <c r="BP924" s="22" t="str">
        <f t="shared" si="469"/>
        <v/>
      </c>
      <c r="BQ924" s="22" t="str">
        <f t="shared" si="469"/>
        <v/>
      </c>
      <c r="BR924" s="22" t="str">
        <f t="shared" si="469"/>
        <v/>
      </c>
      <c r="BS924" s="22" t="str">
        <f t="shared" si="469"/>
        <v/>
      </c>
      <c r="BT924" s="22" t="str">
        <f t="shared" si="469"/>
        <v/>
      </c>
      <c r="BU924" s="22" t="str">
        <f t="shared" si="469"/>
        <v/>
      </c>
      <c r="BV924" s="22" t="str">
        <f t="shared" si="469"/>
        <v/>
      </c>
    </row>
    <row r="925" spans="2:74" ht="30" customHeight="1" x14ac:dyDescent="0.2">
      <c r="B925" s="75"/>
      <c r="C925" s="75"/>
      <c r="D925" s="77"/>
      <c r="E925" s="49"/>
      <c r="F925" s="49"/>
      <c r="G925" s="50"/>
      <c r="H925" s="51"/>
      <c r="I925" s="50"/>
      <c r="J925" s="53"/>
      <c r="K925" s="55" t="str">
        <f t="shared" si="452"/>
        <v/>
      </c>
      <c r="L925" s="50" t="str">
        <f t="shared" si="453"/>
        <v/>
      </c>
      <c r="M925" s="50" t="str">
        <f t="shared" si="454"/>
        <v/>
      </c>
      <c r="N925" s="72" t="str">
        <f t="shared" si="455"/>
        <v/>
      </c>
      <c r="O925" s="72" t="str">
        <f t="shared" si="456"/>
        <v/>
      </c>
      <c r="P925" s="51" t="str">
        <f t="shared" si="457"/>
        <v/>
      </c>
      <c r="Q925" s="21"/>
      <c r="R925" s="68" t="str">
        <f t="shared" si="458"/>
        <v/>
      </c>
      <c r="S925" s="51" t="str">
        <f t="shared" si="459"/>
        <v/>
      </c>
      <c r="T925" s="24"/>
      <c r="U925" s="7" t="str">
        <f t="shared" si="443"/>
        <v/>
      </c>
      <c r="V925" s="8" t="str">
        <f t="shared" si="460"/>
        <v/>
      </c>
      <c r="W925" s="21"/>
      <c r="X925" s="14" t="str">
        <f t="shared" si="444"/>
        <v/>
      </c>
      <c r="Y925" s="14" t="str">
        <f t="shared" si="461"/>
        <v/>
      </c>
      <c r="Z925" s="8" t="str">
        <f t="shared" si="462"/>
        <v/>
      </c>
      <c r="AA925" s="24"/>
      <c r="AB925" s="4" t="str">
        <f>IF(B925="","",COUNT(B$3:B925))</f>
        <v/>
      </c>
      <c r="AC925" s="4" t="str">
        <f>IF(C925="","",COUNT(C$3:C925))</f>
        <v/>
      </c>
      <c r="AD925" s="4" t="str">
        <f>IF(D925="","",COUNT(D$3:D925))</f>
        <v/>
      </c>
      <c r="AE925" s="22" t="str">
        <f>IF(E925="","",COUNTA($E$3:E925))</f>
        <v/>
      </c>
      <c r="AF925" s="60" t="str">
        <f>IF(B925="",IF(OR($C925&lt;&gt;"",$D925&lt;&gt;"",$E925&lt;&gt;"",$F925&lt;&gt;""),INDEX(AF$3:AF924,MATCH(MAX(AB$3:AB924),AB$3:AB924,0),0),""),B925)</f>
        <v/>
      </c>
      <c r="AG925" s="60" t="str">
        <f>IF(C925="",IF(OR($B925&lt;&gt;"",$D925&lt;&gt;"",$E925&lt;&gt;"",$F925&lt;&gt;""),INDEX(AG$3:AG924,MATCH(MAX(AC$3:AC924),AC$3:AC924,0),0),""),C925)</f>
        <v/>
      </c>
      <c r="AH925" s="60" t="str">
        <f>IF(D925="",IF(OR($B925&lt;&gt;"",$C925&lt;&gt;"",$E925&lt;&gt;"",$F925&lt;&gt;""),INDEX(AH$3:AH924,MATCH(MAX(AD$3:AD924),AD$3:AD924,0),0),""),D925)</f>
        <v/>
      </c>
      <c r="AI925" s="19" t="str">
        <f t="shared" si="463"/>
        <v/>
      </c>
      <c r="AJ925" s="22" t="str">
        <f>IF(AK925="","",$AK925&amp;"@"&amp;AL925&amp;IF(AL925="","","@"&amp;COUNTIF($AI$3:AI925,AL925)))</f>
        <v/>
      </c>
      <c r="AK925" s="45" t="str">
        <f t="shared" si="464"/>
        <v/>
      </c>
      <c r="AL925" s="5" t="str">
        <f>IF(AI925="",IF(AND(F925&lt;&gt;"",E925=""),INDEX($AI$3:AI924,MATCH(MAX($AE$3:AE924),$AE$3:AE924,0),0),""),AI925)</f>
        <v/>
      </c>
      <c r="AM925" s="22" t="str">
        <f>IF(入力!F925="","",IFERROR(INDEX(設定!$B$3:$B$100003,IFERROR(MATCH("*"&amp;$F925&amp;"*",設定!B$3:B$100003,0),MATCH("*"&amp;$F925&amp;"*",設定!C$3:C$100003,0)),0),入力!F925))&amp;""</f>
        <v/>
      </c>
      <c r="AN925" s="22" t="str">
        <f>IF(AM925="","",IFERROR(IF(入力!I925="",INDEX(設定!$D$3:$D$100003,MATCH("*"&amp;$AM925&amp;"*",設定!B$3:B$100003,0),0),I925),I925))&amp;""</f>
        <v/>
      </c>
      <c r="AO925" s="22" t="str">
        <f t="shared" si="465"/>
        <v/>
      </c>
      <c r="AP925" s="22" t="str">
        <f t="shared" si="466"/>
        <v/>
      </c>
      <c r="AQ925" s="22" t="str">
        <f>IF(AM925="","",IFERROR(IF(入力!H925="",INDEX(設定!$E$3:$X$100003,MATCH("*"&amp;$AM925&amp;"*",設定!B$3:B$100003,0),MATCH($AK925,設定!$E$1:$X$1,1)),H925),H925))</f>
        <v/>
      </c>
      <c r="AR925" s="23" t="str">
        <f t="shared" si="467"/>
        <v/>
      </c>
      <c r="AS925" s="23" t="str">
        <f>IF(AND(AR925&lt;&gt;"",COUNTIF($AJ$3:AJ925,AJ925)=1),SUMIF($AJ$3:$AR$100003,AJ925,$AR$3:$AR$100003),"")</f>
        <v/>
      </c>
      <c r="AT925" s="23" t="str">
        <f>IF(AND(COUNTIF($AK$3:AK925,AK925)=COUNTIF($AK$3:AK100925,AK925),AK925&lt;&gt;""),SUMIF($AK$3:AK925,AK925,$AR$3:AR925),"")</f>
        <v/>
      </c>
      <c r="AU925" s="125"/>
      <c r="AV925" s="22" t="str">
        <f>IF(COUNT(BA925:BF925)=6,MAX($AV$3:AV924)+1,"")</f>
        <v/>
      </c>
      <c r="AW925" s="22" t="str">
        <f>IF(AX925="","",RANK(AX925,$AX$3:$AX$100003,1)+COUNTIF($AX$3:AX925,AX925)-1)</f>
        <v/>
      </c>
      <c r="AX925" s="22" t="str">
        <f t="shared" si="445"/>
        <v/>
      </c>
      <c r="AY925" s="22" t="str">
        <f>IF(AL925="","",IF(COUNTIF($AL$3:AL925,AL925)=1,1+MAX($AY$3:AY924),INDEX($AY$3:AY924,MATCH(AL925,$AL$3:AL925,0),0)))</f>
        <v/>
      </c>
      <c r="AZ925" s="22" t="str">
        <f>IF(AM925="","",IF(COUNTIF($AM$3:AM925,AM925)=1,1+MAX($AZ$3:AZ924),INDEX($AZ$3:AZ924,MATCH(AM925,$AM$3:AM925,0),0)))</f>
        <v/>
      </c>
      <c r="BA925" s="79" t="str">
        <f t="shared" si="446"/>
        <v/>
      </c>
      <c r="BB925" s="79" t="str">
        <f t="shared" si="447"/>
        <v/>
      </c>
      <c r="BC925" s="22" t="str">
        <f>IF($AL925="","",IF(COUNTIF(AL925,"*"&amp;BC$1&amp;"*"),COUNTIF(AL$3:AL925,"*"&amp;BC$1&amp;"*"),""))</f>
        <v/>
      </c>
      <c r="BD925" s="22" t="str">
        <f>IF($AL925="","",IF(COUNTIF(AM925,"*"&amp;BD$1&amp;"*"),COUNTIF(AM$3:AM925,"*"&amp;BD$1&amp;"*"),""))</f>
        <v/>
      </c>
      <c r="BE925" s="22" t="str">
        <f>IF($AL925="","",IF(COUNTIF(AN925,"*"&amp;BE$1&amp;"*"),COUNTIF(AN$3:AN925,"*"&amp;BE$1&amp;"*"),""))</f>
        <v/>
      </c>
      <c r="BF925" s="22" t="str">
        <f>IF($AL925="","",IF(COUNTIF(AO925,"*"&amp;BF$1&amp;"*"),COUNTIF(AO$3:AO925,"*"&amp;BF$1&amp;"*"),""))</f>
        <v/>
      </c>
      <c r="BG925" s="83" t="str">
        <f t="shared" si="448"/>
        <v/>
      </c>
      <c r="BH925" s="22" t="str">
        <f t="shared" si="449"/>
        <v/>
      </c>
      <c r="BI925" s="22" t="str">
        <f t="shared" si="450"/>
        <v/>
      </c>
      <c r="BK925" s="22" t="str">
        <f>IF($BK$1&gt;=1+MAX($BK$3:BK924),1+MAX($BK$3:BK924),"")</f>
        <v/>
      </c>
      <c r="BL925" s="22" t="str">
        <f t="shared" si="469"/>
        <v/>
      </c>
      <c r="BM925" s="22" t="str">
        <f t="shared" si="469"/>
        <v/>
      </c>
      <c r="BN925" s="22" t="str">
        <f t="shared" si="469"/>
        <v/>
      </c>
      <c r="BO925" s="22" t="str">
        <f t="shared" si="469"/>
        <v/>
      </c>
      <c r="BP925" s="22" t="str">
        <f t="shared" si="469"/>
        <v/>
      </c>
      <c r="BQ925" s="22" t="str">
        <f t="shared" si="469"/>
        <v/>
      </c>
      <c r="BR925" s="22" t="str">
        <f t="shared" si="469"/>
        <v/>
      </c>
      <c r="BS925" s="22" t="str">
        <f t="shared" si="469"/>
        <v/>
      </c>
      <c r="BT925" s="22" t="str">
        <f t="shared" si="469"/>
        <v/>
      </c>
      <c r="BU925" s="22" t="str">
        <f t="shared" si="469"/>
        <v/>
      </c>
      <c r="BV925" s="22" t="str">
        <f t="shared" si="469"/>
        <v/>
      </c>
    </row>
    <row r="926" spans="2:74" ht="30" customHeight="1" x14ac:dyDescent="0.2">
      <c r="B926" s="75"/>
      <c r="C926" s="75"/>
      <c r="D926" s="77"/>
      <c r="E926" s="49"/>
      <c r="F926" s="49"/>
      <c r="G926" s="50"/>
      <c r="H926" s="51"/>
      <c r="I926" s="50"/>
      <c r="J926" s="53"/>
      <c r="K926" s="55" t="str">
        <f t="shared" si="452"/>
        <v/>
      </c>
      <c r="L926" s="50" t="str">
        <f t="shared" si="453"/>
        <v/>
      </c>
      <c r="M926" s="50" t="str">
        <f t="shared" si="454"/>
        <v/>
      </c>
      <c r="N926" s="72" t="str">
        <f t="shared" si="455"/>
        <v/>
      </c>
      <c r="O926" s="72" t="str">
        <f t="shared" si="456"/>
        <v/>
      </c>
      <c r="P926" s="51" t="str">
        <f t="shared" si="457"/>
        <v/>
      </c>
      <c r="Q926" s="21"/>
      <c r="R926" s="68" t="str">
        <f t="shared" si="458"/>
        <v/>
      </c>
      <c r="S926" s="51" t="str">
        <f t="shared" si="459"/>
        <v/>
      </c>
      <c r="T926" s="24"/>
      <c r="U926" s="7" t="str">
        <f t="shared" si="443"/>
        <v/>
      </c>
      <c r="V926" s="8" t="str">
        <f t="shared" si="460"/>
        <v/>
      </c>
      <c r="W926" s="21"/>
      <c r="X926" s="14" t="str">
        <f t="shared" si="444"/>
        <v/>
      </c>
      <c r="Y926" s="14" t="str">
        <f t="shared" si="461"/>
        <v/>
      </c>
      <c r="Z926" s="8" t="str">
        <f t="shared" si="462"/>
        <v/>
      </c>
      <c r="AA926" s="24"/>
      <c r="AB926" s="4" t="str">
        <f>IF(B926="","",COUNT(B$3:B926))</f>
        <v/>
      </c>
      <c r="AC926" s="4" t="str">
        <f>IF(C926="","",COUNT(C$3:C926))</f>
        <v/>
      </c>
      <c r="AD926" s="4" t="str">
        <f>IF(D926="","",COUNT(D$3:D926))</f>
        <v/>
      </c>
      <c r="AE926" s="22" t="str">
        <f>IF(E926="","",COUNTA($E$3:E926))</f>
        <v/>
      </c>
      <c r="AF926" s="60" t="str">
        <f>IF(B926="",IF(OR($C926&lt;&gt;"",$D926&lt;&gt;"",$E926&lt;&gt;"",$F926&lt;&gt;""),INDEX(AF$3:AF925,MATCH(MAX(AB$3:AB925),AB$3:AB925,0),0),""),B926)</f>
        <v/>
      </c>
      <c r="AG926" s="60" t="str">
        <f>IF(C926="",IF(OR($B926&lt;&gt;"",$D926&lt;&gt;"",$E926&lt;&gt;"",$F926&lt;&gt;""),INDEX(AG$3:AG925,MATCH(MAX(AC$3:AC925),AC$3:AC925,0),0),""),C926)</f>
        <v/>
      </c>
      <c r="AH926" s="60" t="str">
        <f>IF(D926="",IF(OR($B926&lt;&gt;"",$C926&lt;&gt;"",$E926&lt;&gt;"",$F926&lt;&gt;""),INDEX(AH$3:AH925,MATCH(MAX(AD$3:AD925),AD$3:AD925,0),0),""),D926)</f>
        <v/>
      </c>
      <c r="AI926" s="19" t="str">
        <f t="shared" si="463"/>
        <v/>
      </c>
      <c r="AJ926" s="22" t="str">
        <f>IF(AK926="","",$AK926&amp;"@"&amp;AL926&amp;IF(AL926="","","@"&amp;COUNTIF($AI$3:AI926,AL926)))</f>
        <v/>
      </c>
      <c r="AK926" s="45" t="str">
        <f t="shared" si="464"/>
        <v/>
      </c>
      <c r="AL926" s="5" t="str">
        <f>IF(AI926="",IF(AND(F926&lt;&gt;"",E926=""),INDEX($AI$3:AI925,MATCH(MAX($AE$3:AE925),$AE$3:AE925,0),0),""),AI926)</f>
        <v/>
      </c>
      <c r="AM926" s="22" t="str">
        <f>IF(入力!F926="","",IFERROR(INDEX(設定!$B$3:$B$100003,IFERROR(MATCH("*"&amp;$F926&amp;"*",設定!B$3:B$100003,0),MATCH("*"&amp;$F926&amp;"*",設定!C$3:C$100003,0)),0),入力!F926))&amp;""</f>
        <v/>
      </c>
      <c r="AN926" s="22" t="str">
        <f>IF(AM926="","",IFERROR(IF(入力!I926="",INDEX(設定!$D$3:$D$100003,MATCH("*"&amp;$AM926&amp;"*",設定!B$3:B$100003,0),0),I926),I926))&amp;""</f>
        <v/>
      </c>
      <c r="AO926" s="22" t="str">
        <f t="shared" si="465"/>
        <v/>
      </c>
      <c r="AP926" s="22" t="str">
        <f t="shared" si="466"/>
        <v/>
      </c>
      <c r="AQ926" s="22" t="str">
        <f>IF(AM926="","",IFERROR(IF(入力!H926="",INDEX(設定!$E$3:$X$100003,MATCH("*"&amp;$AM926&amp;"*",設定!B$3:B$100003,0),MATCH($AK926,設定!$E$1:$X$1,1)),H926),H926))</f>
        <v/>
      </c>
      <c r="AR926" s="23" t="str">
        <f t="shared" si="467"/>
        <v/>
      </c>
      <c r="AS926" s="23" t="str">
        <f>IF(AND(AR926&lt;&gt;"",COUNTIF($AJ$3:AJ926,AJ926)=1),SUMIF($AJ$3:$AR$100003,AJ926,$AR$3:$AR$100003),"")</f>
        <v/>
      </c>
      <c r="AT926" s="23" t="str">
        <f>IF(AND(COUNTIF($AK$3:AK926,AK926)=COUNTIF($AK$3:AK100926,AK926),AK926&lt;&gt;""),SUMIF($AK$3:AK926,AK926,$AR$3:AR926),"")</f>
        <v/>
      </c>
      <c r="AU926" s="125"/>
      <c r="AV926" s="22" t="str">
        <f>IF(COUNT(BA926:BF926)=6,MAX($AV$3:AV925)+1,"")</f>
        <v/>
      </c>
      <c r="AW926" s="22" t="str">
        <f>IF(AX926="","",RANK(AX926,$AX$3:$AX$100003,1)+COUNTIF($AX$3:AX926,AX926)-1)</f>
        <v/>
      </c>
      <c r="AX926" s="22" t="str">
        <f t="shared" si="445"/>
        <v/>
      </c>
      <c r="AY926" s="22" t="str">
        <f>IF(AL926="","",IF(COUNTIF($AL$3:AL926,AL926)=1,1+MAX($AY$3:AY925),INDEX($AY$3:AY925,MATCH(AL926,$AL$3:AL926,0),0)))</f>
        <v/>
      </c>
      <c r="AZ926" s="22" t="str">
        <f>IF(AM926="","",IF(COUNTIF($AM$3:AM926,AM926)=1,1+MAX($AZ$3:AZ925),INDEX($AZ$3:AZ925,MATCH(AM926,$AM$3:AM926,0),0)))</f>
        <v/>
      </c>
      <c r="BA926" s="79" t="str">
        <f t="shared" si="446"/>
        <v/>
      </c>
      <c r="BB926" s="79" t="str">
        <f t="shared" si="447"/>
        <v/>
      </c>
      <c r="BC926" s="22" t="str">
        <f>IF($AL926="","",IF(COUNTIF(AL926,"*"&amp;BC$1&amp;"*"),COUNTIF(AL$3:AL926,"*"&amp;BC$1&amp;"*"),""))</f>
        <v/>
      </c>
      <c r="BD926" s="22" t="str">
        <f>IF($AL926="","",IF(COUNTIF(AM926,"*"&amp;BD$1&amp;"*"),COUNTIF(AM$3:AM926,"*"&amp;BD$1&amp;"*"),""))</f>
        <v/>
      </c>
      <c r="BE926" s="22" t="str">
        <f>IF($AL926="","",IF(COUNTIF(AN926,"*"&amp;BE$1&amp;"*"),COUNTIF(AN$3:AN926,"*"&amp;BE$1&amp;"*"),""))</f>
        <v/>
      </c>
      <c r="BF926" s="22" t="str">
        <f>IF($AL926="","",IF(COUNTIF(AO926,"*"&amp;BF$1&amp;"*"),COUNTIF(AO$3:AO926,"*"&amp;BF$1&amp;"*"),""))</f>
        <v/>
      </c>
      <c r="BG926" s="83" t="str">
        <f t="shared" si="448"/>
        <v/>
      </c>
      <c r="BH926" s="22" t="str">
        <f t="shared" si="449"/>
        <v/>
      </c>
      <c r="BI926" s="22" t="str">
        <f t="shared" si="450"/>
        <v/>
      </c>
      <c r="BK926" s="22" t="str">
        <f>IF($BK$1&gt;=1+MAX($BK$3:BK925),1+MAX($BK$3:BK925),"")</f>
        <v/>
      </c>
      <c r="BL926" s="22" t="str">
        <f t="shared" si="469"/>
        <v/>
      </c>
      <c r="BM926" s="22" t="str">
        <f t="shared" si="469"/>
        <v/>
      </c>
      <c r="BN926" s="22" t="str">
        <f t="shared" si="469"/>
        <v/>
      </c>
      <c r="BO926" s="22" t="str">
        <f t="shared" si="469"/>
        <v/>
      </c>
      <c r="BP926" s="22" t="str">
        <f t="shared" si="469"/>
        <v/>
      </c>
      <c r="BQ926" s="22" t="str">
        <f t="shared" si="469"/>
        <v/>
      </c>
      <c r="BR926" s="22" t="str">
        <f t="shared" si="469"/>
        <v/>
      </c>
      <c r="BS926" s="22" t="str">
        <f t="shared" si="469"/>
        <v/>
      </c>
      <c r="BT926" s="22" t="str">
        <f t="shared" si="469"/>
        <v/>
      </c>
      <c r="BU926" s="22" t="str">
        <f t="shared" si="469"/>
        <v/>
      </c>
      <c r="BV926" s="22" t="str">
        <f t="shared" si="469"/>
        <v/>
      </c>
    </row>
    <row r="927" spans="2:74" ht="30" customHeight="1" x14ac:dyDescent="0.2">
      <c r="B927" s="75"/>
      <c r="C927" s="75"/>
      <c r="D927" s="77"/>
      <c r="E927" s="49"/>
      <c r="F927" s="49"/>
      <c r="G927" s="50"/>
      <c r="H927" s="51"/>
      <c r="I927" s="50"/>
      <c r="J927" s="53"/>
      <c r="K927" s="55" t="str">
        <f t="shared" si="452"/>
        <v/>
      </c>
      <c r="L927" s="50" t="str">
        <f t="shared" si="453"/>
        <v/>
      </c>
      <c r="M927" s="50" t="str">
        <f t="shared" si="454"/>
        <v/>
      </c>
      <c r="N927" s="72" t="str">
        <f t="shared" si="455"/>
        <v/>
      </c>
      <c r="O927" s="72" t="str">
        <f t="shared" si="456"/>
        <v/>
      </c>
      <c r="P927" s="51" t="str">
        <f t="shared" si="457"/>
        <v/>
      </c>
      <c r="Q927" s="21"/>
      <c r="R927" s="68" t="str">
        <f t="shared" si="458"/>
        <v/>
      </c>
      <c r="S927" s="51" t="str">
        <f t="shared" si="459"/>
        <v/>
      </c>
      <c r="T927" s="24"/>
      <c r="U927" s="7" t="str">
        <f t="shared" si="443"/>
        <v/>
      </c>
      <c r="V927" s="8" t="str">
        <f t="shared" si="460"/>
        <v/>
      </c>
      <c r="W927" s="21"/>
      <c r="X927" s="14" t="str">
        <f t="shared" si="444"/>
        <v/>
      </c>
      <c r="Y927" s="14" t="str">
        <f t="shared" si="461"/>
        <v/>
      </c>
      <c r="Z927" s="8" t="str">
        <f t="shared" si="462"/>
        <v/>
      </c>
      <c r="AA927" s="24"/>
      <c r="AB927" s="4" t="str">
        <f>IF(B927="","",COUNT(B$3:B927))</f>
        <v/>
      </c>
      <c r="AC927" s="4" t="str">
        <f>IF(C927="","",COUNT(C$3:C927))</f>
        <v/>
      </c>
      <c r="AD927" s="4" t="str">
        <f>IF(D927="","",COUNT(D$3:D927))</f>
        <v/>
      </c>
      <c r="AE927" s="22" t="str">
        <f>IF(E927="","",COUNTA($E$3:E927))</f>
        <v/>
      </c>
      <c r="AF927" s="60" t="str">
        <f>IF(B927="",IF(OR($C927&lt;&gt;"",$D927&lt;&gt;"",$E927&lt;&gt;"",$F927&lt;&gt;""),INDEX(AF$3:AF926,MATCH(MAX(AB$3:AB926),AB$3:AB926,0),0),""),B927)</f>
        <v/>
      </c>
      <c r="AG927" s="60" t="str">
        <f>IF(C927="",IF(OR($B927&lt;&gt;"",$D927&lt;&gt;"",$E927&lt;&gt;"",$F927&lt;&gt;""),INDEX(AG$3:AG926,MATCH(MAX(AC$3:AC926),AC$3:AC926,0),0),""),C927)</f>
        <v/>
      </c>
      <c r="AH927" s="60" t="str">
        <f>IF(D927="",IF(OR($B927&lt;&gt;"",$C927&lt;&gt;"",$E927&lt;&gt;"",$F927&lt;&gt;""),INDEX(AH$3:AH926,MATCH(MAX(AD$3:AD926),AD$3:AD926,0),0),""),D927)</f>
        <v/>
      </c>
      <c r="AI927" s="19" t="str">
        <f t="shared" si="463"/>
        <v/>
      </c>
      <c r="AJ927" s="22" t="str">
        <f>IF(AK927="","",$AK927&amp;"@"&amp;AL927&amp;IF(AL927="","","@"&amp;COUNTIF($AI$3:AI927,AL927)))</f>
        <v/>
      </c>
      <c r="AK927" s="45" t="str">
        <f t="shared" si="464"/>
        <v/>
      </c>
      <c r="AL927" s="5" t="str">
        <f>IF(AI927="",IF(AND(F927&lt;&gt;"",E927=""),INDEX($AI$3:AI926,MATCH(MAX($AE$3:AE926),$AE$3:AE926,0),0),""),AI927)</f>
        <v/>
      </c>
      <c r="AM927" s="22" t="str">
        <f>IF(入力!F927="","",IFERROR(INDEX(設定!$B$3:$B$100003,IFERROR(MATCH("*"&amp;$F927&amp;"*",設定!B$3:B$100003,0),MATCH("*"&amp;$F927&amp;"*",設定!C$3:C$100003,0)),0),入力!F927))&amp;""</f>
        <v/>
      </c>
      <c r="AN927" s="22" t="str">
        <f>IF(AM927="","",IFERROR(IF(入力!I927="",INDEX(設定!$D$3:$D$100003,MATCH("*"&amp;$AM927&amp;"*",設定!B$3:B$100003,0),0),I927),I927))&amp;""</f>
        <v/>
      </c>
      <c r="AO927" s="22" t="str">
        <f t="shared" si="465"/>
        <v/>
      </c>
      <c r="AP927" s="22" t="str">
        <f t="shared" si="466"/>
        <v/>
      </c>
      <c r="AQ927" s="22" t="str">
        <f>IF(AM927="","",IFERROR(IF(入力!H927="",INDEX(設定!$E$3:$X$100003,MATCH("*"&amp;$AM927&amp;"*",設定!B$3:B$100003,0),MATCH($AK927,設定!$E$1:$X$1,1)),H927),H927))</f>
        <v/>
      </c>
      <c r="AR927" s="23" t="str">
        <f t="shared" si="467"/>
        <v/>
      </c>
      <c r="AS927" s="23" t="str">
        <f>IF(AND(AR927&lt;&gt;"",COUNTIF($AJ$3:AJ927,AJ927)=1),SUMIF($AJ$3:$AR$100003,AJ927,$AR$3:$AR$100003),"")</f>
        <v/>
      </c>
      <c r="AT927" s="23" t="str">
        <f>IF(AND(COUNTIF($AK$3:AK927,AK927)=COUNTIF($AK$3:AK100927,AK927),AK927&lt;&gt;""),SUMIF($AK$3:AK927,AK927,$AR$3:AR927),"")</f>
        <v/>
      </c>
      <c r="AU927" s="125"/>
      <c r="AV927" s="22" t="str">
        <f>IF(COUNT(BA927:BF927)=6,MAX($AV$3:AV926)+1,"")</f>
        <v/>
      </c>
      <c r="AW927" s="22" t="str">
        <f>IF(AX927="","",RANK(AX927,$AX$3:$AX$100003,1)+COUNTIF($AX$3:AX927,AX927)-1)</f>
        <v/>
      </c>
      <c r="AX927" s="22" t="str">
        <f t="shared" si="445"/>
        <v/>
      </c>
      <c r="AY927" s="22" t="str">
        <f>IF(AL927="","",IF(COUNTIF($AL$3:AL927,AL927)=1,1+MAX($AY$3:AY926),INDEX($AY$3:AY926,MATCH(AL927,$AL$3:AL927,0),0)))</f>
        <v/>
      </c>
      <c r="AZ927" s="22" t="str">
        <f>IF(AM927="","",IF(COUNTIF($AM$3:AM927,AM927)=1,1+MAX($AZ$3:AZ926),INDEX($AZ$3:AZ926,MATCH(AM927,$AM$3:AM927,0),0)))</f>
        <v/>
      </c>
      <c r="BA927" s="79" t="str">
        <f t="shared" si="446"/>
        <v/>
      </c>
      <c r="BB927" s="79" t="str">
        <f t="shared" si="447"/>
        <v/>
      </c>
      <c r="BC927" s="22" t="str">
        <f>IF($AL927="","",IF(COUNTIF(AL927,"*"&amp;BC$1&amp;"*"),COUNTIF(AL$3:AL927,"*"&amp;BC$1&amp;"*"),""))</f>
        <v/>
      </c>
      <c r="BD927" s="22" t="str">
        <f>IF($AL927="","",IF(COUNTIF(AM927,"*"&amp;BD$1&amp;"*"),COUNTIF(AM$3:AM927,"*"&amp;BD$1&amp;"*"),""))</f>
        <v/>
      </c>
      <c r="BE927" s="22" t="str">
        <f>IF($AL927="","",IF(COUNTIF(AN927,"*"&amp;BE$1&amp;"*"),COUNTIF(AN$3:AN927,"*"&amp;BE$1&amp;"*"),""))</f>
        <v/>
      </c>
      <c r="BF927" s="22" t="str">
        <f>IF($AL927="","",IF(COUNTIF(AO927,"*"&amp;BF$1&amp;"*"),COUNTIF(AO$3:AO927,"*"&amp;BF$1&amp;"*"),""))</f>
        <v/>
      </c>
      <c r="BG927" s="83" t="str">
        <f t="shared" si="448"/>
        <v/>
      </c>
      <c r="BH927" s="22" t="str">
        <f t="shared" si="449"/>
        <v/>
      </c>
      <c r="BI927" s="22" t="str">
        <f t="shared" si="450"/>
        <v/>
      </c>
      <c r="BK927" s="22" t="str">
        <f>IF($BK$1&gt;=1+MAX($BK$3:BK926),1+MAX($BK$3:BK926),"")</f>
        <v/>
      </c>
      <c r="BL927" s="22" t="str">
        <f t="shared" si="469"/>
        <v/>
      </c>
      <c r="BM927" s="22" t="str">
        <f t="shared" si="469"/>
        <v/>
      </c>
      <c r="BN927" s="22" t="str">
        <f t="shared" si="469"/>
        <v/>
      </c>
      <c r="BO927" s="22" t="str">
        <f t="shared" si="469"/>
        <v/>
      </c>
      <c r="BP927" s="22" t="str">
        <f t="shared" si="469"/>
        <v/>
      </c>
      <c r="BQ927" s="22" t="str">
        <f t="shared" si="469"/>
        <v/>
      </c>
      <c r="BR927" s="22" t="str">
        <f t="shared" si="469"/>
        <v/>
      </c>
      <c r="BS927" s="22" t="str">
        <f t="shared" si="469"/>
        <v/>
      </c>
      <c r="BT927" s="22" t="str">
        <f t="shared" si="469"/>
        <v/>
      </c>
      <c r="BU927" s="22" t="str">
        <f t="shared" si="469"/>
        <v/>
      </c>
      <c r="BV927" s="22" t="str">
        <f t="shared" si="469"/>
        <v/>
      </c>
    </row>
    <row r="928" spans="2:74" ht="30" customHeight="1" x14ac:dyDescent="0.2">
      <c r="B928" s="75"/>
      <c r="C928" s="75"/>
      <c r="D928" s="77"/>
      <c r="E928" s="49"/>
      <c r="F928" s="49"/>
      <c r="G928" s="50"/>
      <c r="H928" s="51"/>
      <c r="I928" s="50"/>
      <c r="J928" s="53"/>
      <c r="K928" s="55" t="str">
        <f t="shared" si="452"/>
        <v/>
      </c>
      <c r="L928" s="50" t="str">
        <f t="shared" si="453"/>
        <v/>
      </c>
      <c r="M928" s="50" t="str">
        <f t="shared" si="454"/>
        <v/>
      </c>
      <c r="N928" s="72" t="str">
        <f t="shared" si="455"/>
        <v/>
      </c>
      <c r="O928" s="72" t="str">
        <f t="shared" si="456"/>
        <v/>
      </c>
      <c r="P928" s="51" t="str">
        <f t="shared" si="457"/>
        <v/>
      </c>
      <c r="Q928" s="21"/>
      <c r="R928" s="68" t="str">
        <f t="shared" si="458"/>
        <v/>
      </c>
      <c r="S928" s="51" t="str">
        <f t="shared" si="459"/>
        <v/>
      </c>
      <c r="T928" s="24"/>
      <c r="U928" s="7" t="str">
        <f t="shared" si="443"/>
        <v/>
      </c>
      <c r="V928" s="8" t="str">
        <f t="shared" si="460"/>
        <v/>
      </c>
      <c r="W928" s="21"/>
      <c r="X928" s="14" t="str">
        <f t="shared" si="444"/>
        <v/>
      </c>
      <c r="Y928" s="14" t="str">
        <f t="shared" si="461"/>
        <v/>
      </c>
      <c r="Z928" s="8" t="str">
        <f t="shared" si="462"/>
        <v/>
      </c>
      <c r="AA928" s="24"/>
      <c r="AB928" s="4" t="str">
        <f>IF(B928="","",COUNT(B$3:B928))</f>
        <v/>
      </c>
      <c r="AC928" s="4" t="str">
        <f>IF(C928="","",COUNT(C$3:C928))</f>
        <v/>
      </c>
      <c r="AD928" s="4" t="str">
        <f>IF(D928="","",COUNT(D$3:D928))</f>
        <v/>
      </c>
      <c r="AE928" s="22" t="str">
        <f>IF(E928="","",COUNTA($E$3:E928))</f>
        <v/>
      </c>
      <c r="AF928" s="60" t="str">
        <f>IF(B928="",IF(OR($C928&lt;&gt;"",$D928&lt;&gt;"",$E928&lt;&gt;"",$F928&lt;&gt;""),INDEX(AF$3:AF927,MATCH(MAX(AB$3:AB927),AB$3:AB927,0),0),""),B928)</f>
        <v/>
      </c>
      <c r="AG928" s="60" t="str">
        <f>IF(C928="",IF(OR($B928&lt;&gt;"",$D928&lt;&gt;"",$E928&lt;&gt;"",$F928&lt;&gt;""),INDEX(AG$3:AG927,MATCH(MAX(AC$3:AC927),AC$3:AC927,0),0),""),C928)</f>
        <v/>
      </c>
      <c r="AH928" s="60" t="str">
        <f>IF(D928="",IF(OR($B928&lt;&gt;"",$C928&lt;&gt;"",$E928&lt;&gt;"",$F928&lt;&gt;""),INDEX(AH$3:AH927,MATCH(MAX(AD$3:AD927),AD$3:AD927,0),0),""),D928)</f>
        <v/>
      </c>
      <c r="AI928" s="19" t="str">
        <f t="shared" si="463"/>
        <v/>
      </c>
      <c r="AJ928" s="22" t="str">
        <f>IF(AK928="","",$AK928&amp;"@"&amp;AL928&amp;IF(AL928="","","@"&amp;COUNTIF($AI$3:AI928,AL928)))</f>
        <v/>
      </c>
      <c r="AK928" s="45" t="str">
        <f t="shared" si="464"/>
        <v/>
      </c>
      <c r="AL928" s="5" t="str">
        <f>IF(AI928="",IF(AND(F928&lt;&gt;"",E928=""),INDEX($AI$3:AI927,MATCH(MAX($AE$3:AE927),$AE$3:AE927,0),0),""),AI928)</f>
        <v/>
      </c>
      <c r="AM928" s="22" t="str">
        <f>IF(入力!F928="","",IFERROR(INDEX(設定!$B$3:$B$100003,IFERROR(MATCH("*"&amp;$F928&amp;"*",設定!B$3:B$100003,0),MATCH("*"&amp;$F928&amp;"*",設定!C$3:C$100003,0)),0),入力!F928))&amp;""</f>
        <v/>
      </c>
      <c r="AN928" s="22" t="str">
        <f>IF(AM928="","",IFERROR(IF(入力!I928="",INDEX(設定!$D$3:$D$100003,MATCH("*"&amp;$AM928&amp;"*",設定!B$3:B$100003,0),0),I928),I928))&amp;""</f>
        <v/>
      </c>
      <c r="AO928" s="22" t="str">
        <f t="shared" si="465"/>
        <v/>
      </c>
      <c r="AP928" s="22" t="str">
        <f t="shared" si="466"/>
        <v/>
      </c>
      <c r="AQ928" s="22" t="str">
        <f>IF(AM928="","",IFERROR(IF(入力!H928="",INDEX(設定!$E$3:$X$100003,MATCH("*"&amp;$AM928&amp;"*",設定!B$3:B$100003,0),MATCH($AK928,設定!$E$1:$X$1,1)),H928),H928))</f>
        <v/>
      </c>
      <c r="AR928" s="23" t="str">
        <f t="shared" si="467"/>
        <v/>
      </c>
      <c r="AS928" s="23" t="str">
        <f>IF(AND(AR928&lt;&gt;"",COUNTIF($AJ$3:AJ928,AJ928)=1),SUMIF($AJ$3:$AR$100003,AJ928,$AR$3:$AR$100003),"")</f>
        <v/>
      </c>
      <c r="AT928" s="23" t="str">
        <f>IF(AND(COUNTIF($AK$3:AK928,AK928)=COUNTIF($AK$3:AK100928,AK928),AK928&lt;&gt;""),SUMIF($AK$3:AK928,AK928,$AR$3:AR928),"")</f>
        <v/>
      </c>
      <c r="AU928" s="125"/>
      <c r="AV928" s="22" t="str">
        <f>IF(COUNT(BA928:BF928)=6,MAX($AV$3:AV927)+1,"")</f>
        <v/>
      </c>
      <c r="AW928" s="22" t="str">
        <f>IF(AX928="","",RANK(AX928,$AX$3:$AX$100003,1)+COUNTIF($AX$3:AX928,AX928)-1)</f>
        <v/>
      </c>
      <c r="AX928" s="22" t="str">
        <f t="shared" si="445"/>
        <v/>
      </c>
      <c r="AY928" s="22" t="str">
        <f>IF(AL928="","",IF(COUNTIF($AL$3:AL928,AL928)=1,1+MAX($AY$3:AY927),INDEX($AY$3:AY927,MATCH(AL928,$AL$3:AL928,0),0)))</f>
        <v/>
      </c>
      <c r="AZ928" s="22" t="str">
        <f>IF(AM928="","",IF(COUNTIF($AM$3:AM928,AM928)=1,1+MAX($AZ$3:AZ927),INDEX($AZ$3:AZ927,MATCH(AM928,$AM$3:AM928,0),0)))</f>
        <v/>
      </c>
      <c r="BA928" s="79" t="str">
        <f t="shared" si="446"/>
        <v/>
      </c>
      <c r="BB928" s="79" t="str">
        <f t="shared" si="447"/>
        <v/>
      </c>
      <c r="BC928" s="22" t="str">
        <f>IF($AL928="","",IF(COUNTIF(AL928,"*"&amp;BC$1&amp;"*"),COUNTIF(AL$3:AL928,"*"&amp;BC$1&amp;"*"),""))</f>
        <v/>
      </c>
      <c r="BD928" s="22" t="str">
        <f>IF($AL928="","",IF(COUNTIF(AM928,"*"&amp;BD$1&amp;"*"),COUNTIF(AM$3:AM928,"*"&amp;BD$1&amp;"*"),""))</f>
        <v/>
      </c>
      <c r="BE928" s="22" t="str">
        <f>IF($AL928="","",IF(COUNTIF(AN928,"*"&amp;BE$1&amp;"*"),COUNTIF(AN$3:AN928,"*"&amp;BE$1&amp;"*"),""))</f>
        <v/>
      </c>
      <c r="BF928" s="22" t="str">
        <f>IF($AL928="","",IF(COUNTIF(AO928,"*"&amp;BF$1&amp;"*"),COUNTIF(AO$3:AO928,"*"&amp;BF$1&amp;"*"),""))</f>
        <v/>
      </c>
      <c r="BG928" s="83" t="str">
        <f t="shared" si="448"/>
        <v/>
      </c>
      <c r="BH928" s="22" t="str">
        <f t="shared" si="449"/>
        <v/>
      </c>
      <c r="BI928" s="22" t="str">
        <f t="shared" si="450"/>
        <v/>
      </c>
      <c r="BK928" s="22" t="str">
        <f>IF($BK$1&gt;=1+MAX($BK$3:BK927),1+MAX($BK$3:BK927),"")</f>
        <v/>
      </c>
      <c r="BL928" s="22" t="str">
        <f t="shared" si="469"/>
        <v/>
      </c>
      <c r="BM928" s="22" t="str">
        <f t="shared" si="469"/>
        <v/>
      </c>
      <c r="BN928" s="22" t="str">
        <f t="shared" si="469"/>
        <v/>
      </c>
      <c r="BO928" s="22" t="str">
        <f t="shared" si="469"/>
        <v/>
      </c>
      <c r="BP928" s="22" t="str">
        <f t="shared" si="469"/>
        <v/>
      </c>
      <c r="BQ928" s="22" t="str">
        <f t="shared" si="469"/>
        <v/>
      </c>
      <c r="BR928" s="22" t="str">
        <f t="shared" si="469"/>
        <v/>
      </c>
      <c r="BS928" s="22" t="str">
        <f t="shared" si="469"/>
        <v/>
      </c>
      <c r="BT928" s="22" t="str">
        <f t="shared" si="469"/>
        <v/>
      </c>
      <c r="BU928" s="22" t="str">
        <f t="shared" si="469"/>
        <v/>
      </c>
      <c r="BV928" s="22" t="str">
        <f t="shared" si="469"/>
        <v/>
      </c>
    </row>
    <row r="929" spans="2:74" ht="30" customHeight="1" x14ac:dyDescent="0.2">
      <c r="B929" s="75"/>
      <c r="C929" s="75"/>
      <c r="D929" s="77"/>
      <c r="E929" s="49"/>
      <c r="F929" s="49"/>
      <c r="G929" s="50"/>
      <c r="H929" s="51"/>
      <c r="I929" s="50"/>
      <c r="J929" s="53"/>
      <c r="K929" s="55" t="str">
        <f t="shared" si="452"/>
        <v/>
      </c>
      <c r="L929" s="50" t="str">
        <f t="shared" si="453"/>
        <v/>
      </c>
      <c r="M929" s="50" t="str">
        <f t="shared" si="454"/>
        <v/>
      </c>
      <c r="N929" s="72" t="str">
        <f t="shared" si="455"/>
        <v/>
      </c>
      <c r="O929" s="72" t="str">
        <f t="shared" si="456"/>
        <v/>
      </c>
      <c r="P929" s="51" t="str">
        <f t="shared" si="457"/>
        <v/>
      </c>
      <c r="Q929" s="21"/>
      <c r="R929" s="68" t="str">
        <f t="shared" si="458"/>
        <v/>
      </c>
      <c r="S929" s="51" t="str">
        <f t="shared" si="459"/>
        <v/>
      </c>
      <c r="T929" s="24"/>
      <c r="U929" s="7" t="str">
        <f t="shared" si="443"/>
        <v/>
      </c>
      <c r="V929" s="8" t="str">
        <f t="shared" si="460"/>
        <v/>
      </c>
      <c r="W929" s="21"/>
      <c r="X929" s="14" t="str">
        <f t="shared" si="444"/>
        <v/>
      </c>
      <c r="Y929" s="14" t="str">
        <f t="shared" si="461"/>
        <v/>
      </c>
      <c r="Z929" s="8" t="str">
        <f t="shared" si="462"/>
        <v/>
      </c>
      <c r="AA929" s="24"/>
      <c r="AB929" s="4" t="str">
        <f>IF(B929="","",COUNT(B$3:B929))</f>
        <v/>
      </c>
      <c r="AC929" s="4" t="str">
        <f>IF(C929="","",COUNT(C$3:C929))</f>
        <v/>
      </c>
      <c r="AD929" s="4" t="str">
        <f>IF(D929="","",COUNT(D$3:D929))</f>
        <v/>
      </c>
      <c r="AE929" s="22" t="str">
        <f>IF(E929="","",COUNTA($E$3:E929))</f>
        <v/>
      </c>
      <c r="AF929" s="60" t="str">
        <f>IF(B929="",IF(OR($C929&lt;&gt;"",$D929&lt;&gt;"",$E929&lt;&gt;"",$F929&lt;&gt;""),INDEX(AF$3:AF928,MATCH(MAX(AB$3:AB928),AB$3:AB928,0),0),""),B929)</f>
        <v/>
      </c>
      <c r="AG929" s="60" t="str">
        <f>IF(C929="",IF(OR($B929&lt;&gt;"",$D929&lt;&gt;"",$E929&lt;&gt;"",$F929&lt;&gt;""),INDEX(AG$3:AG928,MATCH(MAX(AC$3:AC928),AC$3:AC928,0),0),""),C929)</f>
        <v/>
      </c>
      <c r="AH929" s="60" t="str">
        <f>IF(D929="",IF(OR($B929&lt;&gt;"",$C929&lt;&gt;"",$E929&lt;&gt;"",$F929&lt;&gt;""),INDEX(AH$3:AH928,MATCH(MAX(AD$3:AD928),AD$3:AD928,0),0),""),D929)</f>
        <v/>
      </c>
      <c r="AI929" s="19" t="str">
        <f t="shared" si="463"/>
        <v/>
      </c>
      <c r="AJ929" s="22" t="str">
        <f>IF(AK929="","",$AK929&amp;"@"&amp;AL929&amp;IF(AL929="","","@"&amp;COUNTIF($AI$3:AI929,AL929)))</f>
        <v/>
      </c>
      <c r="AK929" s="45" t="str">
        <f t="shared" si="464"/>
        <v/>
      </c>
      <c r="AL929" s="5" t="str">
        <f>IF(AI929="",IF(AND(F929&lt;&gt;"",E929=""),INDEX($AI$3:AI928,MATCH(MAX($AE$3:AE928),$AE$3:AE928,0),0),""),AI929)</f>
        <v/>
      </c>
      <c r="AM929" s="22" t="str">
        <f>IF(入力!F929="","",IFERROR(INDEX(設定!$B$3:$B$100003,IFERROR(MATCH("*"&amp;$F929&amp;"*",設定!B$3:B$100003,0),MATCH("*"&amp;$F929&amp;"*",設定!C$3:C$100003,0)),0),入力!F929))&amp;""</f>
        <v/>
      </c>
      <c r="AN929" s="22" t="str">
        <f>IF(AM929="","",IFERROR(IF(入力!I929="",INDEX(設定!$D$3:$D$100003,MATCH("*"&amp;$AM929&amp;"*",設定!B$3:B$100003,0),0),I929),I929))&amp;""</f>
        <v/>
      </c>
      <c r="AO929" s="22" t="str">
        <f t="shared" si="465"/>
        <v/>
      </c>
      <c r="AP929" s="22" t="str">
        <f t="shared" si="466"/>
        <v/>
      </c>
      <c r="AQ929" s="22" t="str">
        <f>IF(AM929="","",IFERROR(IF(入力!H929="",INDEX(設定!$E$3:$X$100003,MATCH("*"&amp;$AM929&amp;"*",設定!B$3:B$100003,0),MATCH($AK929,設定!$E$1:$X$1,1)),H929),H929))</f>
        <v/>
      </c>
      <c r="AR929" s="23" t="str">
        <f t="shared" si="467"/>
        <v/>
      </c>
      <c r="AS929" s="23" t="str">
        <f>IF(AND(AR929&lt;&gt;"",COUNTIF($AJ$3:AJ929,AJ929)=1),SUMIF($AJ$3:$AR$100003,AJ929,$AR$3:$AR$100003),"")</f>
        <v/>
      </c>
      <c r="AT929" s="23" t="str">
        <f>IF(AND(COUNTIF($AK$3:AK929,AK929)=COUNTIF($AK$3:AK100929,AK929),AK929&lt;&gt;""),SUMIF($AK$3:AK929,AK929,$AR$3:AR929),"")</f>
        <v/>
      </c>
      <c r="AU929" s="125"/>
      <c r="AV929" s="22" t="str">
        <f>IF(COUNT(BA929:BF929)=6,MAX($AV$3:AV928)+1,"")</f>
        <v/>
      </c>
      <c r="AW929" s="22" t="str">
        <f>IF(AX929="","",RANK(AX929,$AX$3:$AX$100003,1)+COUNTIF($AX$3:AX929,AX929)-1)</f>
        <v/>
      </c>
      <c r="AX929" s="22" t="str">
        <f t="shared" si="445"/>
        <v/>
      </c>
      <c r="AY929" s="22" t="str">
        <f>IF(AL929="","",IF(COUNTIF($AL$3:AL929,AL929)=1,1+MAX($AY$3:AY928),INDEX($AY$3:AY928,MATCH(AL929,$AL$3:AL929,0),0)))</f>
        <v/>
      </c>
      <c r="AZ929" s="22" t="str">
        <f>IF(AM929="","",IF(COUNTIF($AM$3:AM929,AM929)=1,1+MAX($AZ$3:AZ928),INDEX($AZ$3:AZ928,MATCH(AM929,$AM$3:AM929,0),0)))</f>
        <v/>
      </c>
      <c r="BA929" s="79" t="str">
        <f t="shared" si="446"/>
        <v/>
      </c>
      <c r="BB929" s="79" t="str">
        <f t="shared" si="447"/>
        <v/>
      </c>
      <c r="BC929" s="22" t="str">
        <f>IF($AL929="","",IF(COUNTIF(AL929,"*"&amp;BC$1&amp;"*"),COUNTIF(AL$3:AL929,"*"&amp;BC$1&amp;"*"),""))</f>
        <v/>
      </c>
      <c r="BD929" s="22" t="str">
        <f>IF($AL929="","",IF(COUNTIF(AM929,"*"&amp;BD$1&amp;"*"),COUNTIF(AM$3:AM929,"*"&amp;BD$1&amp;"*"),""))</f>
        <v/>
      </c>
      <c r="BE929" s="22" t="str">
        <f>IF($AL929="","",IF(COUNTIF(AN929,"*"&amp;BE$1&amp;"*"),COUNTIF(AN$3:AN929,"*"&amp;BE$1&amp;"*"),""))</f>
        <v/>
      </c>
      <c r="BF929" s="22" t="str">
        <f>IF($AL929="","",IF(COUNTIF(AO929,"*"&amp;BF$1&amp;"*"),COUNTIF(AO$3:AO929,"*"&amp;BF$1&amp;"*"),""))</f>
        <v/>
      </c>
      <c r="BG929" s="83" t="str">
        <f t="shared" si="448"/>
        <v/>
      </c>
      <c r="BH929" s="22" t="str">
        <f t="shared" si="449"/>
        <v/>
      </c>
      <c r="BI929" s="22" t="str">
        <f t="shared" si="450"/>
        <v/>
      </c>
      <c r="BK929" s="22" t="str">
        <f>IF($BK$1&gt;=1+MAX($BK$3:BK928),1+MAX($BK$3:BK928),"")</f>
        <v/>
      </c>
      <c r="BL929" s="22" t="str">
        <f t="shared" si="469"/>
        <v/>
      </c>
      <c r="BM929" s="22" t="str">
        <f t="shared" si="469"/>
        <v/>
      </c>
      <c r="BN929" s="22" t="str">
        <f t="shared" si="469"/>
        <v/>
      </c>
      <c r="BO929" s="22" t="str">
        <f t="shared" si="469"/>
        <v/>
      </c>
      <c r="BP929" s="22" t="str">
        <f t="shared" si="469"/>
        <v/>
      </c>
      <c r="BQ929" s="22" t="str">
        <f t="shared" si="469"/>
        <v/>
      </c>
      <c r="BR929" s="22" t="str">
        <f t="shared" si="469"/>
        <v/>
      </c>
      <c r="BS929" s="22" t="str">
        <f t="shared" si="469"/>
        <v/>
      </c>
      <c r="BT929" s="22" t="str">
        <f t="shared" si="469"/>
        <v/>
      </c>
      <c r="BU929" s="22" t="str">
        <f t="shared" si="469"/>
        <v/>
      </c>
      <c r="BV929" s="22" t="str">
        <f t="shared" si="469"/>
        <v/>
      </c>
    </row>
    <row r="930" spans="2:74" ht="30" customHeight="1" x14ac:dyDescent="0.2">
      <c r="B930" s="75"/>
      <c r="C930" s="75"/>
      <c r="D930" s="77"/>
      <c r="E930" s="49"/>
      <c r="F930" s="49"/>
      <c r="G930" s="50"/>
      <c r="H930" s="51"/>
      <c r="I930" s="50"/>
      <c r="J930" s="53"/>
      <c r="K930" s="55" t="str">
        <f t="shared" si="452"/>
        <v/>
      </c>
      <c r="L930" s="50" t="str">
        <f t="shared" si="453"/>
        <v/>
      </c>
      <c r="M930" s="50" t="str">
        <f t="shared" si="454"/>
        <v/>
      </c>
      <c r="N930" s="72" t="str">
        <f t="shared" si="455"/>
        <v/>
      </c>
      <c r="O930" s="72" t="str">
        <f t="shared" si="456"/>
        <v/>
      </c>
      <c r="P930" s="51" t="str">
        <f t="shared" si="457"/>
        <v/>
      </c>
      <c r="Q930" s="21"/>
      <c r="R930" s="68" t="str">
        <f t="shared" si="458"/>
        <v/>
      </c>
      <c r="S930" s="51" t="str">
        <f t="shared" si="459"/>
        <v/>
      </c>
      <c r="T930" s="24"/>
      <c r="U930" s="7" t="str">
        <f t="shared" si="443"/>
        <v/>
      </c>
      <c r="V930" s="8" t="str">
        <f t="shared" si="460"/>
        <v/>
      </c>
      <c r="W930" s="21"/>
      <c r="X930" s="14" t="str">
        <f t="shared" si="444"/>
        <v/>
      </c>
      <c r="Y930" s="14" t="str">
        <f t="shared" si="461"/>
        <v/>
      </c>
      <c r="Z930" s="8" t="str">
        <f t="shared" si="462"/>
        <v/>
      </c>
      <c r="AA930" s="24"/>
      <c r="AB930" s="4" t="str">
        <f>IF(B930="","",COUNT(B$3:B930))</f>
        <v/>
      </c>
      <c r="AC930" s="4" t="str">
        <f>IF(C930="","",COUNT(C$3:C930))</f>
        <v/>
      </c>
      <c r="AD930" s="4" t="str">
        <f>IF(D930="","",COUNT(D$3:D930))</f>
        <v/>
      </c>
      <c r="AE930" s="22" t="str">
        <f>IF(E930="","",COUNTA($E$3:E930))</f>
        <v/>
      </c>
      <c r="AF930" s="60" t="str">
        <f>IF(B930="",IF(OR($C930&lt;&gt;"",$D930&lt;&gt;"",$E930&lt;&gt;"",$F930&lt;&gt;""),INDEX(AF$3:AF929,MATCH(MAX(AB$3:AB929),AB$3:AB929,0),0),""),B930)</f>
        <v/>
      </c>
      <c r="AG930" s="60" t="str">
        <f>IF(C930="",IF(OR($B930&lt;&gt;"",$D930&lt;&gt;"",$E930&lt;&gt;"",$F930&lt;&gt;""),INDEX(AG$3:AG929,MATCH(MAX(AC$3:AC929),AC$3:AC929,0),0),""),C930)</f>
        <v/>
      </c>
      <c r="AH930" s="60" t="str">
        <f>IF(D930="",IF(OR($B930&lt;&gt;"",$C930&lt;&gt;"",$E930&lt;&gt;"",$F930&lt;&gt;""),INDEX(AH$3:AH929,MATCH(MAX(AD$3:AD929),AD$3:AD929,0),0),""),D930)</f>
        <v/>
      </c>
      <c r="AI930" s="19" t="str">
        <f t="shared" si="463"/>
        <v/>
      </c>
      <c r="AJ930" s="22" t="str">
        <f>IF(AK930="","",$AK930&amp;"@"&amp;AL930&amp;IF(AL930="","","@"&amp;COUNTIF($AI$3:AI930,AL930)))</f>
        <v/>
      </c>
      <c r="AK930" s="45" t="str">
        <f t="shared" si="464"/>
        <v/>
      </c>
      <c r="AL930" s="5" t="str">
        <f>IF(AI930="",IF(AND(F930&lt;&gt;"",E930=""),INDEX($AI$3:AI929,MATCH(MAX($AE$3:AE929),$AE$3:AE929,0),0),""),AI930)</f>
        <v/>
      </c>
      <c r="AM930" s="22" t="str">
        <f>IF(入力!F930="","",IFERROR(INDEX(設定!$B$3:$B$100003,IFERROR(MATCH("*"&amp;$F930&amp;"*",設定!B$3:B$100003,0),MATCH("*"&amp;$F930&amp;"*",設定!C$3:C$100003,0)),0),入力!F930))&amp;""</f>
        <v/>
      </c>
      <c r="AN930" s="22" t="str">
        <f>IF(AM930="","",IFERROR(IF(入力!I930="",INDEX(設定!$D$3:$D$100003,MATCH("*"&amp;$AM930&amp;"*",設定!B$3:B$100003,0),0),I930),I930))&amp;""</f>
        <v/>
      </c>
      <c r="AO930" s="22" t="str">
        <f t="shared" si="465"/>
        <v/>
      </c>
      <c r="AP930" s="22" t="str">
        <f t="shared" si="466"/>
        <v/>
      </c>
      <c r="AQ930" s="22" t="str">
        <f>IF(AM930="","",IFERROR(IF(入力!H930="",INDEX(設定!$E$3:$X$100003,MATCH("*"&amp;$AM930&amp;"*",設定!B$3:B$100003,0),MATCH($AK930,設定!$E$1:$X$1,1)),H930),H930))</f>
        <v/>
      </c>
      <c r="AR930" s="23" t="str">
        <f t="shared" si="467"/>
        <v/>
      </c>
      <c r="AS930" s="23" t="str">
        <f>IF(AND(AR930&lt;&gt;"",COUNTIF($AJ$3:AJ930,AJ930)=1),SUMIF($AJ$3:$AR$100003,AJ930,$AR$3:$AR$100003),"")</f>
        <v/>
      </c>
      <c r="AT930" s="23" t="str">
        <f>IF(AND(COUNTIF($AK$3:AK930,AK930)=COUNTIF($AK$3:AK100930,AK930),AK930&lt;&gt;""),SUMIF($AK$3:AK930,AK930,$AR$3:AR930),"")</f>
        <v/>
      </c>
      <c r="AU930" s="125"/>
      <c r="AV930" s="22" t="str">
        <f>IF(COUNT(BA930:BF930)=6,MAX($AV$3:AV929)+1,"")</f>
        <v/>
      </c>
      <c r="AW930" s="22" t="str">
        <f>IF(AX930="","",RANK(AX930,$AX$3:$AX$100003,1)+COUNTIF($AX$3:AX930,AX930)-1)</f>
        <v/>
      </c>
      <c r="AX930" s="22" t="str">
        <f t="shared" si="445"/>
        <v/>
      </c>
      <c r="AY930" s="22" t="str">
        <f>IF(AL930="","",IF(COUNTIF($AL$3:AL930,AL930)=1,1+MAX($AY$3:AY929),INDEX($AY$3:AY929,MATCH(AL930,$AL$3:AL930,0),0)))</f>
        <v/>
      </c>
      <c r="AZ930" s="22" t="str">
        <f>IF(AM930="","",IF(COUNTIF($AM$3:AM930,AM930)=1,1+MAX($AZ$3:AZ929),INDEX($AZ$3:AZ929,MATCH(AM930,$AM$3:AM930,0),0)))</f>
        <v/>
      </c>
      <c r="BA930" s="79" t="str">
        <f t="shared" si="446"/>
        <v/>
      </c>
      <c r="BB930" s="79" t="str">
        <f t="shared" si="447"/>
        <v/>
      </c>
      <c r="BC930" s="22" t="str">
        <f>IF($AL930="","",IF(COUNTIF(AL930,"*"&amp;BC$1&amp;"*"),COUNTIF(AL$3:AL930,"*"&amp;BC$1&amp;"*"),""))</f>
        <v/>
      </c>
      <c r="BD930" s="22" t="str">
        <f>IF($AL930="","",IF(COUNTIF(AM930,"*"&amp;BD$1&amp;"*"),COUNTIF(AM$3:AM930,"*"&amp;BD$1&amp;"*"),""))</f>
        <v/>
      </c>
      <c r="BE930" s="22" t="str">
        <f>IF($AL930="","",IF(COUNTIF(AN930,"*"&amp;BE$1&amp;"*"),COUNTIF(AN$3:AN930,"*"&amp;BE$1&amp;"*"),""))</f>
        <v/>
      </c>
      <c r="BF930" s="22" t="str">
        <f>IF($AL930="","",IF(COUNTIF(AO930,"*"&amp;BF$1&amp;"*"),COUNTIF(AO$3:AO930,"*"&amp;BF$1&amp;"*"),""))</f>
        <v/>
      </c>
      <c r="BG930" s="83" t="str">
        <f t="shared" si="448"/>
        <v/>
      </c>
      <c r="BH930" s="22" t="str">
        <f t="shared" si="449"/>
        <v/>
      </c>
      <c r="BI930" s="22" t="str">
        <f t="shared" si="450"/>
        <v/>
      </c>
      <c r="BK930" s="22" t="str">
        <f>IF($BK$1&gt;=1+MAX($BK$3:BK929),1+MAX($BK$3:BK929),"")</f>
        <v/>
      </c>
      <c r="BL930" s="22" t="str">
        <f t="shared" si="469"/>
        <v/>
      </c>
      <c r="BM930" s="22" t="str">
        <f t="shared" si="469"/>
        <v/>
      </c>
      <c r="BN930" s="22" t="str">
        <f t="shared" si="469"/>
        <v/>
      </c>
      <c r="BO930" s="22" t="str">
        <f t="shared" si="469"/>
        <v/>
      </c>
      <c r="BP930" s="22" t="str">
        <f t="shared" si="469"/>
        <v/>
      </c>
      <c r="BQ930" s="22" t="str">
        <f t="shared" si="469"/>
        <v/>
      </c>
      <c r="BR930" s="22" t="str">
        <f t="shared" si="469"/>
        <v/>
      </c>
      <c r="BS930" s="22" t="str">
        <f t="shared" si="469"/>
        <v/>
      </c>
      <c r="BT930" s="22" t="str">
        <f t="shared" si="469"/>
        <v/>
      </c>
      <c r="BU930" s="22" t="str">
        <f t="shared" si="469"/>
        <v/>
      </c>
      <c r="BV930" s="22" t="str">
        <f t="shared" si="469"/>
        <v/>
      </c>
    </row>
    <row r="931" spans="2:74" ht="30" customHeight="1" x14ac:dyDescent="0.2">
      <c r="B931" s="75"/>
      <c r="C931" s="75"/>
      <c r="D931" s="77"/>
      <c r="E931" s="49"/>
      <c r="F931" s="49"/>
      <c r="G931" s="50"/>
      <c r="H931" s="51"/>
      <c r="I931" s="50"/>
      <c r="J931" s="53"/>
      <c r="K931" s="55" t="str">
        <f t="shared" si="452"/>
        <v/>
      </c>
      <c r="L931" s="50" t="str">
        <f t="shared" si="453"/>
        <v/>
      </c>
      <c r="M931" s="50" t="str">
        <f t="shared" si="454"/>
        <v/>
      </c>
      <c r="N931" s="72" t="str">
        <f t="shared" si="455"/>
        <v/>
      </c>
      <c r="O931" s="72" t="str">
        <f t="shared" si="456"/>
        <v/>
      </c>
      <c r="P931" s="51" t="str">
        <f t="shared" si="457"/>
        <v/>
      </c>
      <c r="Q931" s="21"/>
      <c r="R931" s="68" t="str">
        <f t="shared" si="458"/>
        <v/>
      </c>
      <c r="S931" s="51" t="str">
        <f t="shared" si="459"/>
        <v/>
      </c>
      <c r="T931" s="24"/>
      <c r="U931" s="7" t="str">
        <f t="shared" si="443"/>
        <v/>
      </c>
      <c r="V931" s="8" t="str">
        <f t="shared" si="460"/>
        <v/>
      </c>
      <c r="W931" s="21"/>
      <c r="X931" s="14" t="str">
        <f t="shared" si="444"/>
        <v/>
      </c>
      <c r="Y931" s="14" t="str">
        <f t="shared" si="461"/>
        <v/>
      </c>
      <c r="Z931" s="8" t="str">
        <f t="shared" si="462"/>
        <v/>
      </c>
      <c r="AA931" s="24"/>
      <c r="AB931" s="4" t="str">
        <f>IF(B931="","",COUNT(B$3:B931))</f>
        <v/>
      </c>
      <c r="AC931" s="4" t="str">
        <f>IF(C931="","",COUNT(C$3:C931))</f>
        <v/>
      </c>
      <c r="AD931" s="4" t="str">
        <f>IF(D931="","",COUNT(D$3:D931))</f>
        <v/>
      </c>
      <c r="AE931" s="22" t="str">
        <f>IF(E931="","",COUNTA($E$3:E931))</f>
        <v/>
      </c>
      <c r="AF931" s="60" t="str">
        <f>IF(B931="",IF(OR($C931&lt;&gt;"",$D931&lt;&gt;"",$E931&lt;&gt;"",$F931&lt;&gt;""),INDEX(AF$3:AF930,MATCH(MAX(AB$3:AB930),AB$3:AB930,0),0),""),B931)</f>
        <v/>
      </c>
      <c r="AG931" s="60" t="str">
        <f>IF(C931="",IF(OR($B931&lt;&gt;"",$D931&lt;&gt;"",$E931&lt;&gt;"",$F931&lt;&gt;""),INDEX(AG$3:AG930,MATCH(MAX(AC$3:AC930),AC$3:AC930,0),0),""),C931)</f>
        <v/>
      </c>
      <c r="AH931" s="60" t="str">
        <f>IF(D931="",IF(OR($B931&lt;&gt;"",$C931&lt;&gt;"",$E931&lt;&gt;"",$F931&lt;&gt;""),INDEX(AH$3:AH930,MATCH(MAX(AD$3:AD930),AD$3:AD930,0),0),""),D931)</f>
        <v/>
      </c>
      <c r="AI931" s="19" t="str">
        <f t="shared" si="463"/>
        <v/>
      </c>
      <c r="AJ931" s="22" t="str">
        <f>IF(AK931="","",$AK931&amp;"@"&amp;AL931&amp;IF(AL931="","","@"&amp;COUNTIF($AI$3:AI931,AL931)))</f>
        <v/>
      </c>
      <c r="AK931" s="45" t="str">
        <f t="shared" si="464"/>
        <v/>
      </c>
      <c r="AL931" s="5" t="str">
        <f>IF(AI931="",IF(AND(F931&lt;&gt;"",E931=""),INDEX($AI$3:AI930,MATCH(MAX($AE$3:AE930),$AE$3:AE930,0),0),""),AI931)</f>
        <v/>
      </c>
      <c r="AM931" s="22" t="str">
        <f>IF(入力!F931="","",IFERROR(INDEX(設定!$B$3:$B$100003,IFERROR(MATCH("*"&amp;$F931&amp;"*",設定!B$3:B$100003,0),MATCH("*"&amp;$F931&amp;"*",設定!C$3:C$100003,0)),0),入力!F931))&amp;""</f>
        <v/>
      </c>
      <c r="AN931" s="22" t="str">
        <f>IF(AM931="","",IFERROR(IF(入力!I931="",INDEX(設定!$D$3:$D$100003,MATCH("*"&amp;$AM931&amp;"*",設定!B$3:B$100003,0),0),I931),I931))&amp;""</f>
        <v/>
      </c>
      <c r="AO931" s="22" t="str">
        <f t="shared" si="465"/>
        <v/>
      </c>
      <c r="AP931" s="22" t="str">
        <f t="shared" si="466"/>
        <v/>
      </c>
      <c r="AQ931" s="22" t="str">
        <f>IF(AM931="","",IFERROR(IF(入力!H931="",INDEX(設定!$E$3:$X$100003,MATCH("*"&amp;$AM931&amp;"*",設定!B$3:B$100003,0),MATCH($AK931,設定!$E$1:$X$1,1)),H931),H931))</f>
        <v/>
      </c>
      <c r="AR931" s="23" t="str">
        <f t="shared" si="467"/>
        <v/>
      </c>
      <c r="AS931" s="23" t="str">
        <f>IF(AND(AR931&lt;&gt;"",COUNTIF($AJ$3:AJ931,AJ931)=1),SUMIF($AJ$3:$AR$100003,AJ931,$AR$3:$AR$100003),"")</f>
        <v/>
      </c>
      <c r="AT931" s="23" t="str">
        <f>IF(AND(COUNTIF($AK$3:AK931,AK931)=COUNTIF($AK$3:AK100931,AK931),AK931&lt;&gt;""),SUMIF($AK$3:AK931,AK931,$AR$3:AR931),"")</f>
        <v/>
      </c>
      <c r="AU931" s="125"/>
      <c r="AV931" s="22" t="str">
        <f>IF(COUNT(BA931:BF931)=6,MAX($AV$3:AV930)+1,"")</f>
        <v/>
      </c>
      <c r="AW931" s="22" t="str">
        <f>IF(AX931="","",RANK(AX931,$AX$3:$AX$100003,1)+COUNTIF($AX$3:AX931,AX931)-1)</f>
        <v/>
      </c>
      <c r="AX931" s="22" t="str">
        <f t="shared" si="445"/>
        <v/>
      </c>
      <c r="AY931" s="22" t="str">
        <f>IF(AL931="","",IF(COUNTIF($AL$3:AL931,AL931)=1,1+MAX($AY$3:AY930),INDEX($AY$3:AY930,MATCH(AL931,$AL$3:AL931,0),0)))</f>
        <v/>
      </c>
      <c r="AZ931" s="22" t="str">
        <f>IF(AM931="","",IF(COUNTIF($AM$3:AM931,AM931)=1,1+MAX($AZ$3:AZ930),INDEX($AZ$3:AZ930,MATCH(AM931,$AM$3:AM931,0),0)))</f>
        <v/>
      </c>
      <c r="BA931" s="79" t="str">
        <f t="shared" si="446"/>
        <v/>
      </c>
      <c r="BB931" s="79" t="str">
        <f t="shared" si="447"/>
        <v/>
      </c>
      <c r="BC931" s="22" t="str">
        <f>IF($AL931="","",IF(COUNTIF(AL931,"*"&amp;BC$1&amp;"*"),COUNTIF(AL$3:AL931,"*"&amp;BC$1&amp;"*"),""))</f>
        <v/>
      </c>
      <c r="BD931" s="22" t="str">
        <f>IF($AL931="","",IF(COUNTIF(AM931,"*"&amp;BD$1&amp;"*"),COUNTIF(AM$3:AM931,"*"&amp;BD$1&amp;"*"),""))</f>
        <v/>
      </c>
      <c r="BE931" s="22" t="str">
        <f>IF($AL931="","",IF(COUNTIF(AN931,"*"&amp;BE$1&amp;"*"),COUNTIF(AN$3:AN931,"*"&amp;BE$1&amp;"*"),""))</f>
        <v/>
      </c>
      <c r="BF931" s="22" t="str">
        <f>IF($AL931="","",IF(COUNTIF(AO931,"*"&amp;BF$1&amp;"*"),COUNTIF(AO$3:AO931,"*"&amp;BF$1&amp;"*"),""))</f>
        <v/>
      </c>
      <c r="BG931" s="83" t="str">
        <f t="shared" si="448"/>
        <v/>
      </c>
      <c r="BH931" s="22" t="str">
        <f t="shared" si="449"/>
        <v/>
      </c>
      <c r="BI931" s="22" t="str">
        <f t="shared" si="450"/>
        <v/>
      </c>
      <c r="BK931" s="22" t="str">
        <f>IF($BK$1&gt;=1+MAX($BK$3:BK930),1+MAX($BK$3:BK930),"")</f>
        <v/>
      </c>
      <c r="BL931" s="22" t="str">
        <f t="shared" si="469"/>
        <v/>
      </c>
      <c r="BM931" s="22" t="str">
        <f t="shared" si="469"/>
        <v/>
      </c>
      <c r="BN931" s="22" t="str">
        <f t="shared" si="469"/>
        <v/>
      </c>
      <c r="BO931" s="22" t="str">
        <f t="shared" si="469"/>
        <v/>
      </c>
      <c r="BP931" s="22" t="str">
        <f t="shared" si="469"/>
        <v/>
      </c>
      <c r="BQ931" s="22" t="str">
        <f t="shared" si="469"/>
        <v/>
      </c>
      <c r="BR931" s="22" t="str">
        <f t="shared" si="469"/>
        <v/>
      </c>
      <c r="BS931" s="22" t="str">
        <f t="shared" si="469"/>
        <v/>
      </c>
      <c r="BT931" s="22" t="str">
        <f t="shared" si="469"/>
        <v/>
      </c>
      <c r="BU931" s="22" t="str">
        <f t="shared" si="469"/>
        <v/>
      </c>
      <c r="BV931" s="22" t="str">
        <f t="shared" si="469"/>
        <v/>
      </c>
    </row>
    <row r="932" spans="2:74" ht="30" customHeight="1" x14ac:dyDescent="0.2">
      <c r="B932" s="75"/>
      <c r="C932" s="75"/>
      <c r="D932" s="77"/>
      <c r="E932" s="49"/>
      <c r="F932" s="49"/>
      <c r="G932" s="50"/>
      <c r="H932" s="51"/>
      <c r="I932" s="50"/>
      <c r="J932" s="53"/>
      <c r="K932" s="55" t="str">
        <f t="shared" si="452"/>
        <v/>
      </c>
      <c r="L932" s="50" t="str">
        <f t="shared" si="453"/>
        <v/>
      </c>
      <c r="M932" s="50" t="str">
        <f t="shared" si="454"/>
        <v/>
      </c>
      <c r="N932" s="72" t="str">
        <f t="shared" si="455"/>
        <v/>
      </c>
      <c r="O932" s="72" t="str">
        <f t="shared" si="456"/>
        <v/>
      </c>
      <c r="P932" s="51" t="str">
        <f t="shared" si="457"/>
        <v/>
      </c>
      <c r="Q932" s="21"/>
      <c r="R932" s="68" t="str">
        <f t="shared" si="458"/>
        <v/>
      </c>
      <c r="S932" s="51" t="str">
        <f t="shared" si="459"/>
        <v/>
      </c>
      <c r="T932" s="24"/>
      <c r="U932" s="7" t="str">
        <f t="shared" si="443"/>
        <v/>
      </c>
      <c r="V932" s="8" t="str">
        <f t="shared" si="460"/>
        <v/>
      </c>
      <c r="W932" s="21"/>
      <c r="X932" s="14" t="str">
        <f t="shared" si="444"/>
        <v/>
      </c>
      <c r="Y932" s="14" t="str">
        <f t="shared" si="461"/>
        <v/>
      </c>
      <c r="Z932" s="8" t="str">
        <f t="shared" si="462"/>
        <v/>
      </c>
      <c r="AA932" s="24"/>
      <c r="AB932" s="4" t="str">
        <f>IF(B932="","",COUNT(B$3:B932))</f>
        <v/>
      </c>
      <c r="AC932" s="4" t="str">
        <f>IF(C932="","",COUNT(C$3:C932))</f>
        <v/>
      </c>
      <c r="AD932" s="4" t="str">
        <f>IF(D932="","",COUNT(D$3:D932))</f>
        <v/>
      </c>
      <c r="AE932" s="22" t="str">
        <f>IF(E932="","",COUNTA($E$3:E932))</f>
        <v/>
      </c>
      <c r="AF932" s="60" t="str">
        <f>IF(B932="",IF(OR($C932&lt;&gt;"",$D932&lt;&gt;"",$E932&lt;&gt;"",$F932&lt;&gt;""),INDEX(AF$3:AF931,MATCH(MAX(AB$3:AB931),AB$3:AB931,0),0),""),B932)</f>
        <v/>
      </c>
      <c r="AG932" s="60" t="str">
        <f>IF(C932="",IF(OR($B932&lt;&gt;"",$D932&lt;&gt;"",$E932&lt;&gt;"",$F932&lt;&gt;""),INDEX(AG$3:AG931,MATCH(MAX(AC$3:AC931),AC$3:AC931,0),0),""),C932)</f>
        <v/>
      </c>
      <c r="AH932" s="60" t="str">
        <f>IF(D932="",IF(OR($B932&lt;&gt;"",$C932&lt;&gt;"",$E932&lt;&gt;"",$F932&lt;&gt;""),INDEX(AH$3:AH931,MATCH(MAX(AD$3:AD931),AD$3:AD931,0),0),""),D932)</f>
        <v/>
      </c>
      <c r="AI932" s="19" t="str">
        <f t="shared" si="463"/>
        <v/>
      </c>
      <c r="AJ932" s="22" t="str">
        <f>IF(AK932="","",$AK932&amp;"@"&amp;AL932&amp;IF(AL932="","","@"&amp;COUNTIF($AI$3:AI932,AL932)))</f>
        <v/>
      </c>
      <c r="AK932" s="45" t="str">
        <f t="shared" si="464"/>
        <v/>
      </c>
      <c r="AL932" s="5" t="str">
        <f>IF(AI932="",IF(AND(F932&lt;&gt;"",E932=""),INDEX($AI$3:AI931,MATCH(MAX($AE$3:AE931),$AE$3:AE931,0),0),""),AI932)</f>
        <v/>
      </c>
      <c r="AM932" s="22" t="str">
        <f>IF(入力!F932="","",IFERROR(INDEX(設定!$B$3:$B$100003,IFERROR(MATCH("*"&amp;$F932&amp;"*",設定!B$3:B$100003,0),MATCH("*"&amp;$F932&amp;"*",設定!C$3:C$100003,0)),0),入力!F932))&amp;""</f>
        <v/>
      </c>
      <c r="AN932" s="22" t="str">
        <f>IF(AM932="","",IFERROR(IF(入力!I932="",INDEX(設定!$D$3:$D$100003,MATCH("*"&amp;$AM932&amp;"*",設定!B$3:B$100003,0),0),I932),I932))&amp;""</f>
        <v/>
      </c>
      <c r="AO932" s="22" t="str">
        <f t="shared" si="465"/>
        <v/>
      </c>
      <c r="AP932" s="22" t="str">
        <f t="shared" si="466"/>
        <v/>
      </c>
      <c r="AQ932" s="22" t="str">
        <f>IF(AM932="","",IFERROR(IF(入力!H932="",INDEX(設定!$E$3:$X$100003,MATCH("*"&amp;$AM932&amp;"*",設定!B$3:B$100003,0),MATCH($AK932,設定!$E$1:$X$1,1)),H932),H932))</f>
        <v/>
      </c>
      <c r="AR932" s="23" t="str">
        <f t="shared" si="467"/>
        <v/>
      </c>
      <c r="AS932" s="23" t="str">
        <f>IF(AND(AR932&lt;&gt;"",COUNTIF($AJ$3:AJ932,AJ932)=1),SUMIF($AJ$3:$AR$100003,AJ932,$AR$3:$AR$100003),"")</f>
        <v/>
      </c>
      <c r="AT932" s="23" t="str">
        <f>IF(AND(COUNTIF($AK$3:AK932,AK932)=COUNTIF($AK$3:AK100932,AK932),AK932&lt;&gt;""),SUMIF($AK$3:AK932,AK932,$AR$3:AR932),"")</f>
        <v/>
      </c>
      <c r="AU932" s="125"/>
      <c r="AV932" s="22" t="str">
        <f>IF(COUNT(BA932:BF932)=6,MAX($AV$3:AV931)+1,"")</f>
        <v/>
      </c>
      <c r="AW932" s="22" t="str">
        <f>IF(AX932="","",RANK(AX932,$AX$3:$AX$100003,1)+COUNTIF($AX$3:AX932,AX932)-1)</f>
        <v/>
      </c>
      <c r="AX932" s="22" t="str">
        <f t="shared" si="445"/>
        <v/>
      </c>
      <c r="AY932" s="22" t="str">
        <f>IF(AL932="","",IF(COUNTIF($AL$3:AL932,AL932)=1,1+MAX($AY$3:AY931),INDEX($AY$3:AY931,MATCH(AL932,$AL$3:AL932,0),0)))</f>
        <v/>
      </c>
      <c r="AZ932" s="22" t="str">
        <f>IF(AM932="","",IF(COUNTIF($AM$3:AM932,AM932)=1,1+MAX($AZ$3:AZ931),INDEX($AZ$3:AZ931,MATCH(AM932,$AM$3:AM932,0),0)))</f>
        <v/>
      </c>
      <c r="BA932" s="79" t="str">
        <f t="shared" si="446"/>
        <v/>
      </c>
      <c r="BB932" s="79" t="str">
        <f t="shared" si="447"/>
        <v/>
      </c>
      <c r="BC932" s="22" t="str">
        <f>IF($AL932="","",IF(COUNTIF(AL932,"*"&amp;BC$1&amp;"*"),COUNTIF(AL$3:AL932,"*"&amp;BC$1&amp;"*"),""))</f>
        <v/>
      </c>
      <c r="BD932" s="22" t="str">
        <f>IF($AL932="","",IF(COUNTIF(AM932,"*"&amp;BD$1&amp;"*"),COUNTIF(AM$3:AM932,"*"&amp;BD$1&amp;"*"),""))</f>
        <v/>
      </c>
      <c r="BE932" s="22" t="str">
        <f>IF($AL932="","",IF(COUNTIF(AN932,"*"&amp;BE$1&amp;"*"),COUNTIF(AN$3:AN932,"*"&amp;BE$1&amp;"*"),""))</f>
        <v/>
      </c>
      <c r="BF932" s="22" t="str">
        <f>IF($AL932="","",IF(COUNTIF(AO932,"*"&amp;BF$1&amp;"*"),COUNTIF(AO$3:AO932,"*"&amp;BF$1&amp;"*"),""))</f>
        <v/>
      </c>
      <c r="BG932" s="83" t="str">
        <f t="shared" si="448"/>
        <v/>
      </c>
      <c r="BH932" s="22" t="str">
        <f t="shared" si="449"/>
        <v/>
      </c>
      <c r="BI932" s="22" t="str">
        <f t="shared" si="450"/>
        <v/>
      </c>
      <c r="BK932" s="22" t="str">
        <f>IF($BK$1&gt;=1+MAX($BK$3:BK931),1+MAX($BK$3:BK931),"")</f>
        <v/>
      </c>
      <c r="BL932" s="22" t="str">
        <f t="shared" si="469"/>
        <v/>
      </c>
      <c r="BM932" s="22" t="str">
        <f t="shared" si="469"/>
        <v/>
      </c>
      <c r="BN932" s="22" t="str">
        <f t="shared" si="469"/>
        <v/>
      </c>
      <c r="BO932" s="22" t="str">
        <f t="shared" si="469"/>
        <v/>
      </c>
      <c r="BP932" s="22" t="str">
        <f t="shared" si="469"/>
        <v/>
      </c>
      <c r="BQ932" s="22" t="str">
        <f t="shared" si="469"/>
        <v/>
      </c>
      <c r="BR932" s="22" t="str">
        <f t="shared" si="469"/>
        <v/>
      </c>
      <c r="BS932" s="22" t="str">
        <f t="shared" si="469"/>
        <v/>
      </c>
      <c r="BT932" s="22" t="str">
        <f t="shared" si="469"/>
        <v/>
      </c>
      <c r="BU932" s="22" t="str">
        <f t="shared" si="469"/>
        <v/>
      </c>
      <c r="BV932" s="22" t="str">
        <f t="shared" si="469"/>
        <v/>
      </c>
    </row>
    <row r="933" spans="2:74" ht="30" customHeight="1" x14ac:dyDescent="0.2">
      <c r="B933" s="75"/>
      <c r="C933" s="75"/>
      <c r="D933" s="77"/>
      <c r="E933" s="49"/>
      <c r="F933" s="49"/>
      <c r="G933" s="50"/>
      <c r="H933" s="51"/>
      <c r="I933" s="50"/>
      <c r="J933" s="53"/>
      <c r="K933" s="55" t="str">
        <f t="shared" si="452"/>
        <v/>
      </c>
      <c r="L933" s="50" t="str">
        <f t="shared" si="453"/>
        <v/>
      </c>
      <c r="M933" s="50" t="str">
        <f t="shared" si="454"/>
        <v/>
      </c>
      <c r="N933" s="72" t="str">
        <f t="shared" si="455"/>
        <v/>
      </c>
      <c r="O933" s="72" t="str">
        <f t="shared" si="456"/>
        <v/>
      </c>
      <c r="P933" s="51" t="str">
        <f t="shared" si="457"/>
        <v/>
      </c>
      <c r="Q933" s="21"/>
      <c r="R933" s="68" t="str">
        <f t="shared" si="458"/>
        <v/>
      </c>
      <c r="S933" s="51" t="str">
        <f t="shared" si="459"/>
        <v/>
      </c>
      <c r="T933" s="24"/>
      <c r="U933" s="7" t="str">
        <f t="shared" si="443"/>
        <v/>
      </c>
      <c r="V933" s="8" t="str">
        <f t="shared" si="460"/>
        <v/>
      </c>
      <c r="W933" s="21"/>
      <c r="X933" s="14" t="str">
        <f t="shared" si="444"/>
        <v/>
      </c>
      <c r="Y933" s="14" t="str">
        <f t="shared" si="461"/>
        <v/>
      </c>
      <c r="Z933" s="8" t="str">
        <f t="shared" si="462"/>
        <v/>
      </c>
      <c r="AA933" s="24"/>
      <c r="AB933" s="4" t="str">
        <f>IF(B933="","",COUNT(B$3:B933))</f>
        <v/>
      </c>
      <c r="AC933" s="4" t="str">
        <f>IF(C933="","",COUNT(C$3:C933))</f>
        <v/>
      </c>
      <c r="AD933" s="4" t="str">
        <f>IF(D933="","",COUNT(D$3:D933))</f>
        <v/>
      </c>
      <c r="AE933" s="22" t="str">
        <f>IF(E933="","",COUNTA($E$3:E933))</f>
        <v/>
      </c>
      <c r="AF933" s="60" t="str">
        <f>IF(B933="",IF(OR($C933&lt;&gt;"",$D933&lt;&gt;"",$E933&lt;&gt;"",$F933&lt;&gt;""),INDEX(AF$3:AF932,MATCH(MAX(AB$3:AB932),AB$3:AB932,0),0),""),B933)</f>
        <v/>
      </c>
      <c r="AG933" s="60" t="str">
        <f>IF(C933="",IF(OR($B933&lt;&gt;"",$D933&lt;&gt;"",$E933&lt;&gt;"",$F933&lt;&gt;""),INDEX(AG$3:AG932,MATCH(MAX(AC$3:AC932),AC$3:AC932,0),0),""),C933)</f>
        <v/>
      </c>
      <c r="AH933" s="60" t="str">
        <f>IF(D933="",IF(OR($B933&lt;&gt;"",$C933&lt;&gt;"",$E933&lt;&gt;"",$F933&lt;&gt;""),INDEX(AH$3:AH932,MATCH(MAX(AD$3:AD932),AD$3:AD932,0),0),""),D933)</f>
        <v/>
      </c>
      <c r="AI933" s="19" t="str">
        <f t="shared" si="463"/>
        <v/>
      </c>
      <c r="AJ933" s="22" t="str">
        <f>IF(AK933="","",$AK933&amp;"@"&amp;AL933&amp;IF(AL933="","","@"&amp;COUNTIF($AI$3:AI933,AL933)))</f>
        <v/>
      </c>
      <c r="AK933" s="45" t="str">
        <f t="shared" si="464"/>
        <v/>
      </c>
      <c r="AL933" s="5" t="str">
        <f>IF(AI933="",IF(AND(F933&lt;&gt;"",E933=""),INDEX($AI$3:AI932,MATCH(MAX($AE$3:AE932),$AE$3:AE932,0),0),""),AI933)</f>
        <v/>
      </c>
      <c r="AM933" s="22" t="str">
        <f>IF(入力!F933="","",IFERROR(INDEX(設定!$B$3:$B$100003,IFERROR(MATCH("*"&amp;$F933&amp;"*",設定!B$3:B$100003,0),MATCH("*"&amp;$F933&amp;"*",設定!C$3:C$100003,0)),0),入力!F933))&amp;""</f>
        <v/>
      </c>
      <c r="AN933" s="22" t="str">
        <f>IF(AM933="","",IFERROR(IF(入力!I933="",INDEX(設定!$D$3:$D$100003,MATCH("*"&amp;$AM933&amp;"*",設定!B$3:B$100003,0),0),I933),I933))&amp;""</f>
        <v/>
      </c>
      <c r="AO933" s="22" t="str">
        <f t="shared" si="465"/>
        <v/>
      </c>
      <c r="AP933" s="22" t="str">
        <f t="shared" si="466"/>
        <v/>
      </c>
      <c r="AQ933" s="22" t="str">
        <f>IF(AM933="","",IFERROR(IF(入力!H933="",INDEX(設定!$E$3:$X$100003,MATCH("*"&amp;$AM933&amp;"*",設定!B$3:B$100003,0),MATCH($AK933,設定!$E$1:$X$1,1)),H933),H933))</f>
        <v/>
      </c>
      <c r="AR933" s="23" t="str">
        <f t="shared" si="467"/>
        <v/>
      </c>
      <c r="AS933" s="23" t="str">
        <f>IF(AND(AR933&lt;&gt;"",COUNTIF($AJ$3:AJ933,AJ933)=1),SUMIF($AJ$3:$AR$100003,AJ933,$AR$3:$AR$100003),"")</f>
        <v/>
      </c>
      <c r="AT933" s="23" t="str">
        <f>IF(AND(COUNTIF($AK$3:AK933,AK933)=COUNTIF($AK$3:AK100933,AK933),AK933&lt;&gt;""),SUMIF($AK$3:AK933,AK933,$AR$3:AR933),"")</f>
        <v/>
      </c>
      <c r="AU933" s="125"/>
      <c r="AV933" s="22" t="str">
        <f>IF(COUNT(BA933:BF933)=6,MAX($AV$3:AV932)+1,"")</f>
        <v/>
      </c>
      <c r="AW933" s="22" t="str">
        <f>IF(AX933="","",RANK(AX933,$AX$3:$AX$100003,1)+COUNTIF($AX$3:AX933,AX933)-1)</f>
        <v/>
      </c>
      <c r="AX933" s="22" t="str">
        <f t="shared" si="445"/>
        <v/>
      </c>
      <c r="AY933" s="22" t="str">
        <f>IF(AL933="","",IF(COUNTIF($AL$3:AL933,AL933)=1,1+MAX($AY$3:AY932),INDEX($AY$3:AY932,MATCH(AL933,$AL$3:AL933,0),0)))</f>
        <v/>
      </c>
      <c r="AZ933" s="22" t="str">
        <f>IF(AM933="","",IF(COUNTIF($AM$3:AM933,AM933)=1,1+MAX($AZ$3:AZ932),INDEX($AZ$3:AZ932,MATCH(AM933,$AM$3:AM933,0),0)))</f>
        <v/>
      </c>
      <c r="BA933" s="79" t="str">
        <f t="shared" si="446"/>
        <v/>
      </c>
      <c r="BB933" s="79" t="str">
        <f t="shared" si="447"/>
        <v/>
      </c>
      <c r="BC933" s="22" t="str">
        <f>IF($AL933="","",IF(COUNTIF(AL933,"*"&amp;BC$1&amp;"*"),COUNTIF(AL$3:AL933,"*"&amp;BC$1&amp;"*"),""))</f>
        <v/>
      </c>
      <c r="BD933" s="22" t="str">
        <f>IF($AL933="","",IF(COUNTIF(AM933,"*"&amp;BD$1&amp;"*"),COUNTIF(AM$3:AM933,"*"&amp;BD$1&amp;"*"),""))</f>
        <v/>
      </c>
      <c r="BE933" s="22" t="str">
        <f>IF($AL933="","",IF(COUNTIF(AN933,"*"&amp;BE$1&amp;"*"),COUNTIF(AN$3:AN933,"*"&amp;BE$1&amp;"*"),""))</f>
        <v/>
      </c>
      <c r="BF933" s="22" t="str">
        <f>IF($AL933="","",IF(COUNTIF(AO933,"*"&amp;BF$1&amp;"*"),COUNTIF(AO$3:AO933,"*"&amp;BF$1&amp;"*"),""))</f>
        <v/>
      </c>
      <c r="BG933" s="83" t="str">
        <f t="shared" si="448"/>
        <v/>
      </c>
      <c r="BH933" s="22" t="str">
        <f t="shared" si="449"/>
        <v/>
      </c>
      <c r="BI933" s="22" t="str">
        <f t="shared" si="450"/>
        <v/>
      </c>
      <c r="BK933" s="22" t="str">
        <f>IF($BK$1&gt;=1+MAX($BK$3:BK932),1+MAX($BK$3:BK932),"")</f>
        <v/>
      </c>
      <c r="BL933" s="22" t="str">
        <f t="shared" ref="BL933:BV942" si="470">IFERROR(IF($BK933="","",INDEX($AF$3:$AR$100003,MATCH($BK933,INDEX($AV$3:$AW$100003,0,MATCH($BL$1,$AV$2:$AW$2,0)),0),MATCH(BL$2,$AF$2:$AR$2,0))),"")</f>
        <v/>
      </c>
      <c r="BM933" s="22" t="str">
        <f t="shared" si="470"/>
        <v/>
      </c>
      <c r="BN933" s="22" t="str">
        <f t="shared" si="470"/>
        <v/>
      </c>
      <c r="BO933" s="22" t="str">
        <f t="shared" si="470"/>
        <v/>
      </c>
      <c r="BP933" s="22" t="str">
        <f t="shared" si="470"/>
        <v/>
      </c>
      <c r="BQ933" s="22" t="str">
        <f t="shared" si="470"/>
        <v/>
      </c>
      <c r="BR933" s="22" t="str">
        <f t="shared" si="470"/>
        <v/>
      </c>
      <c r="BS933" s="22" t="str">
        <f t="shared" si="470"/>
        <v/>
      </c>
      <c r="BT933" s="22" t="str">
        <f t="shared" si="470"/>
        <v/>
      </c>
      <c r="BU933" s="22" t="str">
        <f t="shared" si="470"/>
        <v/>
      </c>
      <c r="BV933" s="22" t="str">
        <f t="shared" si="470"/>
        <v/>
      </c>
    </row>
    <row r="934" spans="2:74" ht="30" customHeight="1" x14ac:dyDescent="0.2">
      <c r="B934" s="75"/>
      <c r="C934" s="75"/>
      <c r="D934" s="77"/>
      <c r="E934" s="49"/>
      <c r="F934" s="49"/>
      <c r="G934" s="50"/>
      <c r="H934" s="51"/>
      <c r="I934" s="50"/>
      <c r="J934" s="53"/>
      <c r="K934" s="55" t="str">
        <f t="shared" si="452"/>
        <v/>
      </c>
      <c r="L934" s="50" t="str">
        <f t="shared" si="453"/>
        <v/>
      </c>
      <c r="M934" s="50" t="str">
        <f t="shared" si="454"/>
        <v/>
      </c>
      <c r="N934" s="72" t="str">
        <f t="shared" si="455"/>
        <v/>
      </c>
      <c r="O934" s="72" t="str">
        <f t="shared" si="456"/>
        <v/>
      </c>
      <c r="P934" s="51" t="str">
        <f t="shared" si="457"/>
        <v/>
      </c>
      <c r="Q934" s="21"/>
      <c r="R934" s="68" t="str">
        <f t="shared" si="458"/>
        <v/>
      </c>
      <c r="S934" s="51" t="str">
        <f t="shared" si="459"/>
        <v/>
      </c>
      <c r="T934" s="24"/>
      <c r="U934" s="7" t="str">
        <f t="shared" si="443"/>
        <v/>
      </c>
      <c r="V934" s="8" t="str">
        <f t="shared" si="460"/>
        <v/>
      </c>
      <c r="W934" s="21"/>
      <c r="X934" s="14" t="str">
        <f t="shared" si="444"/>
        <v/>
      </c>
      <c r="Y934" s="14" t="str">
        <f t="shared" si="461"/>
        <v/>
      </c>
      <c r="Z934" s="8" t="str">
        <f t="shared" si="462"/>
        <v/>
      </c>
      <c r="AA934" s="24"/>
      <c r="AB934" s="4" t="str">
        <f>IF(B934="","",COUNT(B$3:B934))</f>
        <v/>
      </c>
      <c r="AC934" s="4" t="str">
        <f>IF(C934="","",COUNT(C$3:C934))</f>
        <v/>
      </c>
      <c r="AD934" s="4" t="str">
        <f>IF(D934="","",COUNT(D$3:D934))</f>
        <v/>
      </c>
      <c r="AE934" s="22" t="str">
        <f>IF(E934="","",COUNTA($E$3:E934))</f>
        <v/>
      </c>
      <c r="AF934" s="60" t="str">
        <f>IF(B934="",IF(OR($C934&lt;&gt;"",$D934&lt;&gt;"",$E934&lt;&gt;"",$F934&lt;&gt;""),INDEX(AF$3:AF933,MATCH(MAX(AB$3:AB933),AB$3:AB933,0),0),""),B934)</f>
        <v/>
      </c>
      <c r="AG934" s="60" t="str">
        <f>IF(C934="",IF(OR($B934&lt;&gt;"",$D934&lt;&gt;"",$E934&lt;&gt;"",$F934&lt;&gt;""),INDEX(AG$3:AG933,MATCH(MAX(AC$3:AC933),AC$3:AC933,0),0),""),C934)</f>
        <v/>
      </c>
      <c r="AH934" s="60" t="str">
        <f>IF(D934="",IF(OR($B934&lt;&gt;"",$C934&lt;&gt;"",$E934&lt;&gt;"",$F934&lt;&gt;""),INDEX(AH$3:AH933,MATCH(MAX(AD$3:AD933),AD$3:AD933,0),0),""),D934)</f>
        <v/>
      </c>
      <c r="AI934" s="19" t="str">
        <f t="shared" si="463"/>
        <v/>
      </c>
      <c r="AJ934" s="22" t="str">
        <f>IF(AK934="","",$AK934&amp;"@"&amp;AL934&amp;IF(AL934="","","@"&amp;COUNTIF($AI$3:AI934,AL934)))</f>
        <v/>
      </c>
      <c r="AK934" s="45" t="str">
        <f t="shared" si="464"/>
        <v/>
      </c>
      <c r="AL934" s="5" t="str">
        <f>IF(AI934="",IF(AND(F934&lt;&gt;"",E934=""),INDEX($AI$3:AI933,MATCH(MAX($AE$3:AE933),$AE$3:AE933,0),0),""),AI934)</f>
        <v/>
      </c>
      <c r="AM934" s="22" t="str">
        <f>IF(入力!F934="","",IFERROR(INDEX(設定!$B$3:$B$100003,IFERROR(MATCH("*"&amp;$F934&amp;"*",設定!B$3:B$100003,0),MATCH("*"&amp;$F934&amp;"*",設定!C$3:C$100003,0)),0),入力!F934))&amp;""</f>
        <v/>
      </c>
      <c r="AN934" s="22" t="str">
        <f>IF(AM934="","",IFERROR(IF(入力!I934="",INDEX(設定!$D$3:$D$100003,MATCH("*"&amp;$AM934&amp;"*",設定!B$3:B$100003,0),0),I934),I934))&amp;""</f>
        <v/>
      </c>
      <c r="AO934" s="22" t="str">
        <f t="shared" si="465"/>
        <v/>
      </c>
      <c r="AP934" s="22" t="str">
        <f t="shared" si="466"/>
        <v/>
      </c>
      <c r="AQ934" s="22" t="str">
        <f>IF(AM934="","",IFERROR(IF(入力!H934="",INDEX(設定!$E$3:$X$100003,MATCH("*"&amp;$AM934&amp;"*",設定!B$3:B$100003,0),MATCH($AK934,設定!$E$1:$X$1,1)),H934),H934))</f>
        <v/>
      </c>
      <c r="AR934" s="23" t="str">
        <f t="shared" si="467"/>
        <v/>
      </c>
      <c r="AS934" s="23" t="str">
        <f>IF(AND(AR934&lt;&gt;"",COUNTIF($AJ$3:AJ934,AJ934)=1),SUMIF($AJ$3:$AR$100003,AJ934,$AR$3:$AR$100003),"")</f>
        <v/>
      </c>
      <c r="AT934" s="23" t="str">
        <f>IF(AND(COUNTIF($AK$3:AK934,AK934)=COUNTIF($AK$3:AK100934,AK934),AK934&lt;&gt;""),SUMIF($AK$3:AK934,AK934,$AR$3:AR934),"")</f>
        <v/>
      </c>
      <c r="AU934" s="125"/>
      <c r="AV934" s="22" t="str">
        <f>IF(COUNT(BA934:BF934)=6,MAX($AV$3:AV933)+1,"")</f>
        <v/>
      </c>
      <c r="AW934" s="22" t="str">
        <f>IF(AX934="","",RANK(AX934,$AX$3:$AX$100003,1)+COUNTIF($AX$3:AX934,AX934)-1)</f>
        <v/>
      </c>
      <c r="AX934" s="22" t="str">
        <f t="shared" si="445"/>
        <v/>
      </c>
      <c r="AY934" s="22" t="str">
        <f>IF(AL934="","",IF(COUNTIF($AL$3:AL934,AL934)=1,1+MAX($AY$3:AY933),INDEX($AY$3:AY933,MATCH(AL934,$AL$3:AL934,0),0)))</f>
        <v/>
      </c>
      <c r="AZ934" s="22" t="str">
        <f>IF(AM934="","",IF(COUNTIF($AM$3:AM934,AM934)=1,1+MAX($AZ$3:AZ933),INDEX($AZ$3:AZ933,MATCH(AM934,$AM$3:AM934,0),0)))</f>
        <v/>
      </c>
      <c r="BA934" s="79" t="str">
        <f t="shared" si="446"/>
        <v/>
      </c>
      <c r="BB934" s="79" t="str">
        <f t="shared" si="447"/>
        <v/>
      </c>
      <c r="BC934" s="22" t="str">
        <f>IF($AL934="","",IF(COUNTIF(AL934,"*"&amp;BC$1&amp;"*"),COUNTIF(AL$3:AL934,"*"&amp;BC$1&amp;"*"),""))</f>
        <v/>
      </c>
      <c r="BD934" s="22" t="str">
        <f>IF($AL934="","",IF(COUNTIF(AM934,"*"&amp;BD$1&amp;"*"),COUNTIF(AM$3:AM934,"*"&amp;BD$1&amp;"*"),""))</f>
        <v/>
      </c>
      <c r="BE934" s="22" t="str">
        <f>IF($AL934="","",IF(COUNTIF(AN934,"*"&amp;BE$1&amp;"*"),COUNTIF(AN$3:AN934,"*"&amp;BE$1&amp;"*"),""))</f>
        <v/>
      </c>
      <c r="BF934" s="22" t="str">
        <f>IF($AL934="","",IF(COUNTIF(AO934,"*"&amp;BF$1&amp;"*"),COUNTIF(AO$3:AO934,"*"&amp;BF$1&amp;"*"),""))</f>
        <v/>
      </c>
      <c r="BG934" s="83" t="str">
        <f t="shared" si="448"/>
        <v/>
      </c>
      <c r="BH934" s="22" t="str">
        <f t="shared" si="449"/>
        <v/>
      </c>
      <c r="BI934" s="22" t="str">
        <f t="shared" si="450"/>
        <v/>
      </c>
      <c r="BK934" s="22" t="str">
        <f>IF($BK$1&gt;=1+MAX($BK$3:BK933),1+MAX($BK$3:BK933),"")</f>
        <v/>
      </c>
      <c r="BL934" s="22" t="str">
        <f t="shared" si="470"/>
        <v/>
      </c>
      <c r="BM934" s="22" t="str">
        <f t="shared" si="470"/>
        <v/>
      </c>
      <c r="BN934" s="22" t="str">
        <f t="shared" si="470"/>
        <v/>
      </c>
      <c r="BO934" s="22" t="str">
        <f t="shared" si="470"/>
        <v/>
      </c>
      <c r="BP934" s="22" t="str">
        <f t="shared" si="470"/>
        <v/>
      </c>
      <c r="BQ934" s="22" t="str">
        <f t="shared" si="470"/>
        <v/>
      </c>
      <c r="BR934" s="22" t="str">
        <f t="shared" si="470"/>
        <v/>
      </c>
      <c r="BS934" s="22" t="str">
        <f t="shared" si="470"/>
        <v/>
      </c>
      <c r="BT934" s="22" t="str">
        <f t="shared" si="470"/>
        <v/>
      </c>
      <c r="BU934" s="22" t="str">
        <f t="shared" si="470"/>
        <v/>
      </c>
      <c r="BV934" s="22" t="str">
        <f t="shared" si="470"/>
        <v/>
      </c>
    </row>
    <row r="935" spans="2:74" ht="30" customHeight="1" x14ac:dyDescent="0.2">
      <c r="B935" s="75"/>
      <c r="C935" s="75"/>
      <c r="D935" s="77"/>
      <c r="E935" s="49"/>
      <c r="F935" s="49"/>
      <c r="G935" s="50"/>
      <c r="H935" s="51"/>
      <c r="I935" s="50"/>
      <c r="J935" s="53"/>
      <c r="K935" s="55" t="str">
        <f t="shared" si="452"/>
        <v/>
      </c>
      <c r="L935" s="50" t="str">
        <f t="shared" si="453"/>
        <v/>
      </c>
      <c r="M935" s="50" t="str">
        <f t="shared" si="454"/>
        <v/>
      </c>
      <c r="N935" s="72" t="str">
        <f t="shared" si="455"/>
        <v/>
      </c>
      <c r="O935" s="72" t="str">
        <f t="shared" si="456"/>
        <v/>
      </c>
      <c r="P935" s="51" t="str">
        <f t="shared" si="457"/>
        <v/>
      </c>
      <c r="Q935" s="21"/>
      <c r="R935" s="68" t="str">
        <f t="shared" si="458"/>
        <v/>
      </c>
      <c r="S935" s="51" t="str">
        <f t="shared" si="459"/>
        <v/>
      </c>
      <c r="T935" s="24"/>
      <c r="U935" s="7" t="str">
        <f t="shared" si="443"/>
        <v/>
      </c>
      <c r="V935" s="8" t="str">
        <f t="shared" si="460"/>
        <v/>
      </c>
      <c r="W935" s="21"/>
      <c r="X935" s="14" t="str">
        <f t="shared" si="444"/>
        <v/>
      </c>
      <c r="Y935" s="14" t="str">
        <f t="shared" si="461"/>
        <v/>
      </c>
      <c r="Z935" s="8" t="str">
        <f t="shared" si="462"/>
        <v/>
      </c>
      <c r="AA935" s="24"/>
      <c r="AB935" s="4" t="str">
        <f>IF(B935="","",COUNT(B$3:B935))</f>
        <v/>
      </c>
      <c r="AC935" s="4" t="str">
        <f>IF(C935="","",COUNT(C$3:C935))</f>
        <v/>
      </c>
      <c r="AD935" s="4" t="str">
        <f>IF(D935="","",COUNT(D$3:D935))</f>
        <v/>
      </c>
      <c r="AE935" s="22" t="str">
        <f>IF(E935="","",COUNTA($E$3:E935))</f>
        <v/>
      </c>
      <c r="AF935" s="60" t="str">
        <f>IF(B935="",IF(OR($C935&lt;&gt;"",$D935&lt;&gt;"",$E935&lt;&gt;"",$F935&lt;&gt;""),INDEX(AF$3:AF934,MATCH(MAX(AB$3:AB934),AB$3:AB934,0),0),""),B935)</f>
        <v/>
      </c>
      <c r="AG935" s="60" t="str">
        <f>IF(C935="",IF(OR($B935&lt;&gt;"",$D935&lt;&gt;"",$E935&lt;&gt;"",$F935&lt;&gt;""),INDEX(AG$3:AG934,MATCH(MAX(AC$3:AC934),AC$3:AC934,0),0),""),C935)</f>
        <v/>
      </c>
      <c r="AH935" s="60" t="str">
        <f>IF(D935="",IF(OR($B935&lt;&gt;"",$C935&lt;&gt;"",$E935&lt;&gt;"",$F935&lt;&gt;""),INDEX(AH$3:AH934,MATCH(MAX(AD$3:AD934),AD$3:AD934,0),0),""),D935)</f>
        <v/>
      </c>
      <c r="AI935" s="19" t="str">
        <f t="shared" si="463"/>
        <v/>
      </c>
      <c r="AJ935" s="22" t="str">
        <f>IF(AK935="","",$AK935&amp;"@"&amp;AL935&amp;IF(AL935="","","@"&amp;COUNTIF($AI$3:AI935,AL935)))</f>
        <v/>
      </c>
      <c r="AK935" s="45" t="str">
        <f t="shared" si="464"/>
        <v/>
      </c>
      <c r="AL935" s="5" t="str">
        <f>IF(AI935="",IF(AND(F935&lt;&gt;"",E935=""),INDEX($AI$3:AI934,MATCH(MAX($AE$3:AE934),$AE$3:AE934,0),0),""),AI935)</f>
        <v/>
      </c>
      <c r="AM935" s="22" t="str">
        <f>IF(入力!F935="","",IFERROR(INDEX(設定!$B$3:$B$100003,IFERROR(MATCH("*"&amp;$F935&amp;"*",設定!B$3:B$100003,0),MATCH("*"&amp;$F935&amp;"*",設定!C$3:C$100003,0)),0),入力!F935))&amp;""</f>
        <v/>
      </c>
      <c r="AN935" s="22" t="str">
        <f>IF(AM935="","",IFERROR(IF(入力!I935="",INDEX(設定!$D$3:$D$100003,MATCH("*"&amp;$AM935&amp;"*",設定!B$3:B$100003,0),0),I935),I935))&amp;""</f>
        <v/>
      </c>
      <c r="AO935" s="22" t="str">
        <f t="shared" si="465"/>
        <v/>
      </c>
      <c r="AP935" s="22" t="str">
        <f t="shared" si="466"/>
        <v/>
      </c>
      <c r="AQ935" s="22" t="str">
        <f>IF(AM935="","",IFERROR(IF(入力!H935="",INDEX(設定!$E$3:$X$100003,MATCH("*"&amp;$AM935&amp;"*",設定!B$3:B$100003,0),MATCH($AK935,設定!$E$1:$X$1,1)),H935),H935))</f>
        <v/>
      </c>
      <c r="AR935" s="23" t="str">
        <f t="shared" si="467"/>
        <v/>
      </c>
      <c r="AS935" s="23" t="str">
        <f>IF(AND(AR935&lt;&gt;"",COUNTIF($AJ$3:AJ935,AJ935)=1),SUMIF($AJ$3:$AR$100003,AJ935,$AR$3:$AR$100003),"")</f>
        <v/>
      </c>
      <c r="AT935" s="23" t="str">
        <f>IF(AND(COUNTIF($AK$3:AK935,AK935)=COUNTIF($AK$3:AK100935,AK935),AK935&lt;&gt;""),SUMIF($AK$3:AK935,AK935,$AR$3:AR935),"")</f>
        <v/>
      </c>
      <c r="AU935" s="125"/>
      <c r="AV935" s="22" t="str">
        <f>IF(COUNT(BA935:BF935)=6,MAX($AV$3:AV934)+1,"")</f>
        <v/>
      </c>
      <c r="AW935" s="22" t="str">
        <f>IF(AX935="","",RANK(AX935,$AX$3:$AX$100003,1)+COUNTIF($AX$3:AX935,AX935)-1)</f>
        <v/>
      </c>
      <c r="AX935" s="22" t="str">
        <f t="shared" si="445"/>
        <v/>
      </c>
      <c r="AY935" s="22" t="str">
        <f>IF(AL935="","",IF(COUNTIF($AL$3:AL935,AL935)=1,1+MAX($AY$3:AY934),INDEX($AY$3:AY934,MATCH(AL935,$AL$3:AL935,0),0)))</f>
        <v/>
      </c>
      <c r="AZ935" s="22" t="str">
        <f>IF(AM935="","",IF(COUNTIF($AM$3:AM935,AM935)=1,1+MAX($AZ$3:AZ934),INDEX($AZ$3:AZ934,MATCH(AM935,$AM$3:AM935,0),0)))</f>
        <v/>
      </c>
      <c r="BA935" s="79" t="str">
        <f t="shared" si="446"/>
        <v/>
      </c>
      <c r="BB935" s="79" t="str">
        <f t="shared" si="447"/>
        <v/>
      </c>
      <c r="BC935" s="22" t="str">
        <f>IF($AL935="","",IF(COUNTIF(AL935,"*"&amp;BC$1&amp;"*"),COUNTIF(AL$3:AL935,"*"&amp;BC$1&amp;"*"),""))</f>
        <v/>
      </c>
      <c r="BD935" s="22" t="str">
        <f>IF($AL935="","",IF(COUNTIF(AM935,"*"&amp;BD$1&amp;"*"),COUNTIF(AM$3:AM935,"*"&amp;BD$1&amp;"*"),""))</f>
        <v/>
      </c>
      <c r="BE935" s="22" t="str">
        <f>IF($AL935="","",IF(COUNTIF(AN935,"*"&amp;BE$1&amp;"*"),COUNTIF(AN$3:AN935,"*"&amp;BE$1&amp;"*"),""))</f>
        <v/>
      </c>
      <c r="BF935" s="22" t="str">
        <f>IF($AL935="","",IF(COUNTIF(AO935,"*"&amp;BF$1&amp;"*"),COUNTIF(AO$3:AO935,"*"&amp;BF$1&amp;"*"),""))</f>
        <v/>
      </c>
      <c r="BG935" s="83" t="str">
        <f t="shared" si="448"/>
        <v/>
      </c>
      <c r="BH935" s="22" t="str">
        <f t="shared" si="449"/>
        <v/>
      </c>
      <c r="BI935" s="22" t="str">
        <f t="shared" si="450"/>
        <v/>
      </c>
      <c r="BK935" s="22" t="str">
        <f>IF($BK$1&gt;=1+MAX($BK$3:BK934),1+MAX($BK$3:BK934),"")</f>
        <v/>
      </c>
      <c r="BL935" s="22" t="str">
        <f t="shared" si="470"/>
        <v/>
      </c>
      <c r="BM935" s="22" t="str">
        <f t="shared" si="470"/>
        <v/>
      </c>
      <c r="BN935" s="22" t="str">
        <f t="shared" si="470"/>
        <v/>
      </c>
      <c r="BO935" s="22" t="str">
        <f t="shared" si="470"/>
        <v/>
      </c>
      <c r="BP935" s="22" t="str">
        <f t="shared" si="470"/>
        <v/>
      </c>
      <c r="BQ935" s="22" t="str">
        <f t="shared" si="470"/>
        <v/>
      </c>
      <c r="BR935" s="22" t="str">
        <f t="shared" si="470"/>
        <v/>
      </c>
      <c r="BS935" s="22" t="str">
        <f t="shared" si="470"/>
        <v/>
      </c>
      <c r="BT935" s="22" t="str">
        <f t="shared" si="470"/>
        <v/>
      </c>
      <c r="BU935" s="22" t="str">
        <f t="shared" si="470"/>
        <v/>
      </c>
      <c r="BV935" s="22" t="str">
        <f t="shared" si="470"/>
        <v/>
      </c>
    </row>
    <row r="936" spans="2:74" ht="30" customHeight="1" x14ac:dyDescent="0.2">
      <c r="B936" s="75"/>
      <c r="C936" s="75"/>
      <c r="D936" s="77"/>
      <c r="E936" s="49"/>
      <c r="F936" s="49"/>
      <c r="G936" s="50"/>
      <c r="H936" s="51"/>
      <c r="I936" s="50"/>
      <c r="J936" s="53"/>
      <c r="K936" s="55" t="str">
        <f t="shared" si="452"/>
        <v/>
      </c>
      <c r="L936" s="50" t="str">
        <f t="shared" si="453"/>
        <v/>
      </c>
      <c r="M936" s="50" t="str">
        <f t="shared" si="454"/>
        <v/>
      </c>
      <c r="N936" s="72" t="str">
        <f t="shared" si="455"/>
        <v/>
      </c>
      <c r="O936" s="72" t="str">
        <f t="shared" si="456"/>
        <v/>
      </c>
      <c r="P936" s="51" t="str">
        <f t="shared" si="457"/>
        <v/>
      </c>
      <c r="Q936" s="21"/>
      <c r="R936" s="68" t="str">
        <f t="shared" si="458"/>
        <v/>
      </c>
      <c r="S936" s="51" t="str">
        <f t="shared" si="459"/>
        <v/>
      </c>
      <c r="T936" s="24"/>
      <c r="U936" s="7" t="str">
        <f t="shared" si="443"/>
        <v/>
      </c>
      <c r="V936" s="8" t="str">
        <f t="shared" si="460"/>
        <v/>
      </c>
      <c r="W936" s="21"/>
      <c r="X936" s="14" t="str">
        <f t="shared" si="444"/>
        <v/>
      </c>
      <c r="Y936" s="14" t="str">
        <f t="shared" si="461"/>
        <v/>
      </c>
      <c r="Z936" s="8" t="str">
        <f t="shared" si="462"/>
        <v/>
      </c>
      <c r="AA936" s="24"/>
      <c r="AB936" s="4" t="str">
        <f>IF(B936="","",COUNT(B$3:B936))</f>
        <v/>
      </c>
      <c r="AC936" s="4" t="str">
        <f>IF(C936="","",COUNT(C$3:C936))</f>
        <v/>
      </c>
      <c r="AD936" s="4" t="str">
        <f>IF(D936="","",COUNT(D$3:D936))</f>
        <v/>
      </c>
      <c r="AE936" s="22" t="str">
        <f>IF(E936="","",COUNTA($E$3:E936))</f>
        <v/>
      </c>
      <c r="AF936" s="60" t="str">
        <f>IF(B936="",IF(OR($C936&lt;&gt;"",$D936&lt;&gt;"",$E936&lt;&gt;"",$F936&lt;&gt;""),INDEX(AF$3:AF935,MATCH(MAX(AB$3:AB935),AB$3:AB935,0),0),""),B936)</f>
        <v/>
      </c>
      <c r="AG936" s="60" t="str">
        <f>IF(C936="",IF(OR($B936&lt;&gt;"",$D936&lt;&gt;"",$E936&lt;&gt;"",$F936&lt;&gt;""),INDEX(AG$3:AG935,MATCH(MAX(AC$3:AC935),AC$3:AC935,0),0),""),C936)</f>
        <v/>
      </c>
      <c r="AH936" s="60" t="str">
        <f>IF(D936="",IF(OR($B936&lt;&gt;"",$C936&lt;&gt;"",$E936&lt;&gt;"",$F936&lt;&gt;""),INDEX(AH$3:AH935,MATCH(MAX(AD$3:AD935),AD$3:AD935,0),0),""),D936)</f>
        <v/>
      </c>
      <c r="AI936" s="19" t="str">
        <f t="shared" si="463"/>
        <v/>
      </c>
      <c r="AJ936" s="22" t="str">
        <f>IF(AK936="","",$AK936&amp;"@"&amp;AL936&amp;IF(AL936="","","@"&amp;COUNTIF($AI$3:AI936,AL936)))</f>
        <v/>
      </c>
      <c r="AK936" s="45" t="str">
        <f t="shared" si="464"/>
        <v/>
      </c>
      <c r="AL936" s="5" t="str">
        <f>IF(AI936="",IF(AND(F936&lt;&gt;"",E936=""),INDEX($AI$3:AI935,MATCH(MAX($AE$3:AE935),$AE$3:AE935,0),0),""),AI936)</f>
        <v/>
      </c>
      <c r="AM936" s="22" t="str">
        <f>IF(入力!F936="","",IFERROR(INDEX(設定!$B$3:$B$100003,IFERROR(MATCH("*"&amp;$F936&amp;"*",設定!B$3:B$100003,0),MATCH("*"&amp;$F936&amp;"*",設定!C$3:C$100003,0)),0),入力!F936))&amp;""</f>
        <v/>
      </c>
      <c r="AN936" s="22" t="str">
        <f>IF(AM936="","",IFERROR(IF(入力!I936="",INDEX(設定!$D$3:$D$100003,MATCH("*"&amp;$AM936&amp;"*",設定!B$3:B$100003,0),0),I936),I936))&amp;""</f>
        <v/>
      </c>
      <c r="AO936" s="22" t="str">
        <f t="shared" si="465"/>
        <v/>
      </c>
      <c r="AP936" s="22" t="str">
        <f t="shared" si="466"/>
        <v/>
      </c>
      <c r="AQ936" s="22" t="str">
        <f>IF(AM936="","",IFERROR(IF(入力!H936="",INDEX(設定!$E$3:$X$100003,MATCH("*"&amp;$AM936&amp;"*",設定!B$3:B$100003,0),MATCH($AK936,設定!$E$1:$X$1,1)),H936),H936))</f>
        <v/>
      </c>
      <c r="AR936" s="23" t="str">
        <f t="shared" si="467"/>
        <v/>
      </c>
      <c r="AS936" s="23" t="str">
        <f>IF(AND(AR936&lt;&gt;"",COUNTIF($AJ$3:AJ936,AJ936)=1),SUMIF($AJ$3:$AR$100003,AJ936,$AR$3:$AR$100003),"")</f>
        <v/>
      </c>
      <c r="AT936" s="23" t="str">
        <f>IF(AND(COUNTIF($AK$3:AK936,AK936)=COUNTIF($AK$3:AK100936,AK936),AK936&lt;&gt;""),SUMIF($AK$3:AK936,AK936,$AR$3:AR936),"")</f>
        <v/>
      </c>
      <c r="AU936" s="125"/>
      <c r="AV936" s="22" t="str">
        <f>IF(COUNT(BA936:BF936)=6,MAX($AV$3:AV935)+1,"")</f>
        <v/>
      </c>
      <c r="AW936" s="22" t="str">
        <f>IF(AX936="","",RANK(AX936,$AX$3:$AX$100003,1)+COUNTIF($AX$3:AX936,AX936)-1)</f>
        <v/>
      </c>
      <c r="AX936" s="22" t="str">
        <f t="shared" si="445"/>
        <v/>
      </c>
      <c r="AY936" s="22" t="str">
        <f>IF(AL936="","",IF(COUNTIF($AL$3:AL936,AL936)=1,1+MAX($AY$3:AY935),INDEX($AY$3:AY935,MATCH(AL936,$AL$3:AL936,0),0)))</f>
        <v/>
      </c>
      <c r="AZ936" s="22" t="str">
        <f>IF(AM936="","",IF(COUNTIF($AM$3:AM936,AM936)=1,1+MAX($AZ$3:AZ935),INDEX($AZ$3:AZ935,MATCH(AM936,$AM$3:AM936,0),0)))</f>
        <v/>
      </c>
      <c r="BA936" s="79" t="str">
        <f t="shared" si="446"/>
        <v/>
      </c>
      <c r="BB936" s="79" t="str">
        <f t="shared" si="447"/>
        <v/>
      </c>
      <c r="BC936" s="22" t="str">
        <f>IF($AL936="","",IF(COUNTIF(AL936,"*"&amp;BC$1&amp;"*"),COUNTIF(AL$3:AL936,"*"&amp;BC$1&amp;"*"),""))</f>
        <v/>
      </c>
      <c r="BD936" s="22" t="str">
        <f>IF($AL936="","",IF(COUNTIF(AM936,"*"&amp;BD$1&amp;"*"),COUNTIF(AM$3:AM936,"*"&amp;BD$1&amp;"*"),""))</f>
        <v/>
      </c>
      <c r="BE936" s="22" t="str">
        <f>IF($AL936="","",IF(COUNTIF(AN936,"*"&amp;BE$1&amp;"*"),COUNTIF(AN$3:AN936,"*"&amp;BE$1&amp;"*"),""))</f>
        <v/>
      </c>
      <c r="BF936" s="22" t="str">
        <f>IF($AL936="","",IF(COUNTIF(AO936,"*"&amp;BF$1&amp;"*"),COUNTIF(AO$3:AO936,"*"&amp;BF$1&amp;"*"),""))</f>
        <v/>
      </c>
      <c r="BG936" s="83" t="str">
        <f t="shared" si="448"/>
        <v/>
      </c>
      <c r="BH936" s="22" t="str">
        <f t="shared" si="449"/>
        <v/>
      </c>
      <c r="BI936" s="22" t="str">
        <f t="shared" si="450"/>
        <v/>
      </c>
      <c r="BK936" s="22" t="str">
        <f>IF($BK$1&gt;=1+MAX($BK$3:BK935),1+MAX($BK$3:BK935),"")</f>
        <v/>
      </c>
      <c r="BL936" s="22" t="str">
        <f t="shared" si="470"/>
        <v/>
      </c>
      <c r="BM936" s="22" t="str">
        <f t="shared" si="470"/>
        <v/>
      </c>
      <c r="BN936" s="22" t="str">
        <f t="shared" si="470"/>
        <v/>
      </c>
      <c r="BO936" s="22" t="str">
        <f t="shared" si="470"/>
        <v/>
      </c>
      <c r="BP936" s="22" t="str">
        <f t="shared" si="470"/>
        <v/>
      </c>
      <c r="BQ936" s="22" t="str">
        <f t="shared" si="470"/>
        <v/>
      </c>
      <c r="BR936" s="22" t="str">
        <f t="shared" si="470"/>
        <v/>
      </c>
      <c r="BS936" s="22" t="str">
        <f t="shared" si="470"/>
        <v/>
      </c>
      <c r="BT936" s="22" t="str">
        <f t="shared" si="470"/>
        <v/>
      </c>
      <c r="BU936" s="22" t="str">
        <f t="shared" si="470"/>
        <v/>
      </c>
      <c r="BV936" s="22" t="str">
        <f t="shared" si="470"/>
        <v/>
      </c>
    </row>
    <row r="937" spans="2:74" ht="30" customHeight="1" x14ac:dyDescent="0.2">
      <c r="B937" s="75"/>
      <c r="C937" s="75"/>
      <c r="D937" s="77"/>
      <c r="E937" s="49"/>
      <c r="F937" s="49"/>
      <c r="G937" s="50"/>
      <c r="H937" s="51"/>
      <c r="I937" s="50"/>
      <c r="J937" s="53"/>
      <c r="K937" s="55" t="str">
        <f t="shared" si="452"/>
        <v/>
      </c>
      <c r="L937" s="50" t="str">
        <f t="shared" si="453"/>
        <v/>
      </c>
      <c r="M937" s="50" t="str">
        <f t="shared" si="454"/>
        <v/>
      </c>
      <c r="N937" s="72" t="str">
        <f t="shared" si="455"/>
        <v/>
      </c>
      <c r="O937" s="72" t="str">
        <f t="shared" si="456"/>
        <v/>
      </c>
      <c r="P937" s="51" t="str">
        <f t="shared" si="457"/>
        <v/>
      </c>
      <c r="Q937" s="21"/>
      <c r="R937" s="68" t="str">
        <f t="shared" si="458"/>
        <v/>
      </c>
      <c r="S937" s="51" t="str">
        <f t="shared" si="459"/>
        <v/>
      </c>
      <c r="T937" s="24"/>
      <c r="U937" s="7" t="str">
        <f t="shared" si="443"/>
        <v/>
      </c>
      <c r="V937" s="8" t="str">
        <f t="shared" si="460"/>
        <v/>
      </c>
      <c r="W937" s="21"/>
      <c r="X937" s="14" t="str">
        <f t="shared" si="444"/>
        <v/>
      </c>
      <c r="Y937" s="14" t="str">
        <f t="shared" si="461"/>
        <v/>
      </c>
      <c r="Z937" s="8" t="str">
        <f t="shared" si="462"/>
        <v/>
      </c>
      <c r="AA937" s="24"/>
      <c r="AB937" s="4" t="str">
        <f>IF(B937="","",COUNT(B$3:B937))</f>
        <v/>
      </c>
      <c r="AC937" s="4" t="str">
        <f>IF(C937="","",COUNT(C$3:C937))</f>
        <v/>
      </c>
      <c r="AD937" s="4" t="str">
        <f>IF(D937="","",COUNT(D$3:D937))</f>
        <v/>
      </c>
      <c r="AE937" s="22" t="str">
        <f>IF(E937="","",COUNTA($E$3:E937))</f>
        <v/>
      </c>
      <c r="AF937" s="60" t="str">
        <f>IF(B937="",IF(OR($C937&lt;&gt;"",$D937&lt;&gt;"",$E937&lt;&gt;"",$F937&lt;&gt;""),INDEX(AF$3:AF936,MATCH(MAX(AB$3:AB936),AB$3:AB936,0),0),""),B937)</f>
        <v/>
      </c>
      <c r="AG937" s="60" t="str">
        <f>IF(C937="",IF(OR($B937&lt;&gt;"",$D937&lt;&gt;"",$E937&lt;&gt;"",$F937&lt;&gt;""),INDEX(AG$3:AG936,MATCH(MAX(AC$3:AC936),AC$3:AC936,0),0),""),C937)</f>
        <v/>
      </c>
      <c r="AH937" s="60" t="str">
        <f>IF(D937="",IF(OR($B937&lt;&gt;"",$C937&lt;&gt;"",$E937&lt;&gt;"",$F937&lt;&gt;""),INDEX(AH$3:AH936,MATCH(MAX(AD$3:AD936),AD$3:AD936,0),0),""),D937)</f>
        <v/>
      </c>
      <c r="AI937" s="19" t="str">
        <f t="shared" si="463"/>
        <v/>
      </c>
      <c r="AJ937" s="22" t="str">
        <f>IF(AK937="","",$AK937&amp;"@"&amp;AL937&amp;IF(AL937="","","@"&amp;COUNTIF($AI$3:AI937,AL937)))</f>
        <v/>
      </c>
      <c r="AK937" s="45" t="str">
        <f t="shared" si="464"/>
        <v/>
      </c>
      <c r="AL937" s="5" t="str">
        <f>IF(AI937="",IF(AND(F937&lt;&gt;"",E937=""),INDEX($AI$3:AI936,MATCH(MAX($AE$3:AE936),$AE$3:AE936,0),0),""),AI937)</f>
        <v/>
      </c>
      <c r="AM937" s="22" t="str">
        <f>IF(入力!F937="","",IFERROR(INDEX(設定!$B$3:$B$100003,IFERROR(MATCH("*"&amp;$F937&amp;"*",設定!B$3:B$100003,0),MATCH("*"&amp;$F937&amp;"*",設定!C$3:C$100003,0)),0),入力!F937))&amp;""</f>
        <v/>
      </c>
      <c r="AN937" s="22" t="str">
        <f>IF(AM937="","",IFERROR(IF(入力!I937="",INDEX(設定!$D$3:$D$100003,MATCH("*"&amp;$AM937&amp;"*",設定!B$3:B$100003,0),0),I937),I937))&amp;""</f>
        <v/>
      </c>
      <c r="AO937" s="22" t="str">
        <f t="shared" si="465"/>
        <v/>
      </c>
      <c r="AP937" s="22" t="str">
        <f t="shared" si="466"/>
        <v/>
      </c>
      <c r="AQ937" s="22" t="str">
        <f>IF(AM937="","",IFERROR(IF(入力!H937="",INDEX(設定!$E$3:$X$100003,MATCH("*"&amp;$AM937&amp;"*",設定!B$3:B$100003,0),MATCH($AK937,設定!$E$1:$X$1,1)),H937),H937))</f>
        <v/>
      </c>
      <c r="AR937" s="23" t="str">
        <f t="shared" si="467"/>
        <v/>
      </c>
      <c r="AS937" s="23" t="str">
        <f>IF(AND(AR937&lt;&gt;"",COUNTIF($AJ$3:AJ937,AJ937)=1),SUMIF($AJ$3:$AR$100003,AJ937,$AR$3:$AR$100003),"")</f>
        <v/>
      </c>
      <c r="AT937" s="23" t="str">
        <f>IF(AND(COUNTIF($AK$3:AK937,AK937)=COUNTIF($AK$3:AK100937,AK937),AK937&lt;&gt;""),SUMIF($AK$3:AK937,AK937,$AR$3:AR937),"")</f>
        <v/>
      </c>
      <c r="AU937" s="125"/>
      <c r="AV937" s="22" t="str">
        <f>IF(COUNT(BA937:BF937)=6,MAX($AV$3:AV936)+1,"")</f>
        <v/>
      </c>
      <c r="AW937" s="22" t="str">
        <f>IF(AX937="","",RANK(AX937,$AX$3:$AX$100003,1)+COUNTIF($AX$3:AX937,AX937)-1)</f>
        <v/>
      </c>
      <c r="AX937" s="22" t="str">
        <f t="shared" si="445"/>
        <v/>
      </c>
      <c r="AY937" s="22" t="str">
        <f>IF(AL937="","",IF(COUNTIF($AL$3:AL937,AL937)=1,1+MAX($AY$3:AY936),INDEX($AY$3:AY936,MATCH(AL937,$AL$3:AL937,0),0)))</f>
        <v/>
      </c>
      <c r="AZ937" s="22" t="str">
        <f>IF(AM937="","",IF(COUNTIF($AM$3:AM937,AM937)=1,1+MAX($AZ$3:AZ936),INDEX($AZ$3:AZ936,MATCH(AM937,$AM$3:AM937,0),0)))</f>
        <v/>
      </c>
      <c r="BA937" s="79" t="str">
        <f t="shared" si="446"/>
        <v/>
      </c>
      <c r="BB937" s="79" t="str">
        <f t="shared" si="447"/>
        <v/>
      </c>
      <c r="BC937" s="22" t="str">
        <f>IF($AL937="","",IF(COUNTIF(AL937,"*"&amp;BC$1&amp;"*"),COUNTIF(AL$3:AL937,"*"&amp;BC$1&amp;"*"),""))</f>
        <v/>
      </c>
      <c r="BD937" s="22" t="str">
        <f>IF($AL937="","",IF(COUNTIF(AM937,"*"&amp;BD$1&amp;"*"),COUNTIF(AM$3:AM937,"*"&amp;BD$1&amp;"*"),""))</f>
        <v/>
      </c>
      <c r="BE937" s="22" t="str">
        <f>IF($AL937="","",IF(COUNTIF(AN937,"*"&amp;BE$1&amp;"*"),COUNTIF(AN$3:AN937,"*"&amp;BE$1&amp;"*"),""))</f>
        <v/>
      </c>
      <c r="BF937" s="22" t="str">
        <f>IF($AL937="","",IF(COUNTIF(AO937,"*"&amp;BF$1&amp;"*"),COUNTIF(AO$3:AO937,"*"&amp;BF$1&amp;"*"),""))</f>
        <v/>
      </c>
      <c r="BG937" s="83" t="str">
        <f t="shared" si="448"/>
        <v/>
      </c>
      <c r="BH937" s="22" t="str">
        <f t="shared" si="449"/>
        <v/>
      </c>
      <c r="BI937" s="22" t="str">
        <f t="shared" si="450"/>
        <v/>
      </c>
      <c r="BK937" s="22" t="str">
        <f>IF($BK$1&gt;=1+MAX($BK$3:BK936),1+MAX($BK$3:BK936),"")</f>
        <v/>
      </c>
      <c r="BL937" s="22" t="str">
        <f t="shared" si="470"/>
        <v/>
      </c>
      <c r="BM937" s="22" t="str">
        <f t="shared" si="470"/>
        <v/>
      </c>
      <c r="BN937" s="22" t="str">
        <f t="shared" si="470"/>
        <v/>
      </c>
      <c r="BO937" s="22" t="str">
        <f t="shared" si="470"/>
        <v/>
      </c>
      <c r="BP937" s="22" t="str">
        <f t="shared" si="470"/>
        <v/>
      </c>
      <c r="BQ937" s="22" t="str">
        <f t="shared" si="470"/>
        <v/>
      </c>
      <c r="BR937" s="22" t="str">
        <f t="shared" si="470"/>
        <v/>
      </c>
      <c r="BS937" s="22" t="str">
        <f t="shared" si="470"/>
        <v/>
      </c>
      <c r="BT937" s="22" t="str">
        <f t="shared" si="470"/>
        <v/>
      </c>
      <c r="BU937" s="22" t="str">
        <f t="shared" si="470"/>
        <v/>
      </c>
      <c r="BV937" s="22" t="str">
        <f t="shared" si="470"/>
        <v/>
      </c>
    </row>
    <row r="938" spans="2:74" ht="30" customHeight="1" x14ac:dyDescent="0.2">
      <c r="B938" s="75"/>
      <c r="C938" s="75"/>
      <c r="D938" s="77"/>
      <c r="E938" s="49"/>
      <c r="F938" s="49"/>
      <c r="G938" s="50"/>
      <c r="H938" s="51"/>
      <c r="I938" s="50"/>
      <c r="J938" s="53"/>
      <c r="K938" s="55" t="str">
        <f t="shared" si="452"/>
        <v/>
      </c>
      <c r="L938" s="50" t="str">
        <f t="shared" si="453"/>
        <v/>
      </c>
      <c r="M938" s="50" t="str">
        <f t="shared" si="454"/>
        <v/>
      </c>
      <c r="N938" s="72" t="str">
        <f t="shared" si="455"/>
        <v/>
      </c>
      <c r="O938" s="72" t="str">
        <f t="shared" si="456"/>
        <v/>
      </c>
      <c r="P938" s="51" t="str">
        <f t="shared" si="457"/>
        <v/>
      </c>
      <c r="Q938" s="21"/>
      <c r="R938" s="68" t="str">
        <f t="shared" si="458"/>
        <v/>
      </c>
      <c r="S938" s="51" t="str">
        <f t="shared" si="459"/>
        <v/>
      </c>
      <c r="T938" s="24"/>
      <c r="U938" s="7" t="str">
        <f t="shared" si="443"/>
        <v/>
      </c>
      <c r="V938" s="8" t="str">
        <f t="shared" si="460"/>
        <v/>
      </c>
      <c r="W938" s="21"/>
      <c r="X938" s="14" t="str">
        <f t="shared" si="444"/>
        <v/>
      </c>
      <c r="Y938" s="14" t="str">
        <f t="shared" si="461"/>
        <v/>
      </c>
      <c r="Z938" s="8" t="str">
        <f t="shared" si="462"/>
        <v/>
      </c>
      <c r="AA938" s="24"/>
      <c r="AB938" s="4" t="str">
        <f>IF(B938="","",COUNT(B$3:B938))</f>
        <v/>
      </c>
      <c r="AC938" s="4" t="str">
        <f>IF(C938="","",COUNT(C$3:C938))</f>
        <v/>
      </c>
      <c r="AD938" s="4" t="str">
        <f>IF(D938="","",COUNT(D$3:D938))</f>
        <v/>
      </c>
      <c r="AE938" s="22" t="str">
        <f>IF(E938="","",COUNTA($E$3:E938))</f>
        <v/>
      </c>
      <c r="AF938" s="60" t="str">
        <f>IF(B938="",IF(OR($C938&lt;&gt;"",$D938&lt;&gt;"",$E938&lt;&gt;"",$F938&lt;&gt;""),INDEX(AF$3:AF937,MATCH(MAX(AB$3:AB937),AB$3:AB937,0),0),""),B938)</f>
        <v/>
      </c>
      <c r="AG938" s="60" t="str">
        <f>IF(C938="",IF(OR($B938&lt;&gt;"",$D938&lt;&gt;"",$E938&lt;&gt;"",$F938&lt;&gt;""),INDEX(AG$3:AG937,MATCH(MAX(AC$3:AC937),AC$3:AC937,0),0),""),C938)</f>
        <v/>
      </c>
      <c r="AH938" s="60" t="str">
        <f>IF(D938="",IF(OR($B938&lt;&gt;"",$C938&lt;&gt;"",$E938&lt;&gt;"",$F938&lt;&gt;""),INDEX(AH$3:AH937,MATCH(MAX(AD$3:AD937),AD$3:AD937,0),0),""),D938)</f>
        <v/>
      </c>
      <c r="AI938" s="19" t="str">
        <f t="shared" si="463"/>
        <v/>
      </c>
      <c r="AJ938" s="22" t="str">
        <f>IF(AK938="","",$AK938&amp;"@"&amp;AL938&amp;IF(AL938="","","@"&amp;COUNTIF($AI$3:AI938,AL938)))</f>
        <v/>
      </c>
      <c r="AK938" s="45" t="str">
        <f t="shared" si="464"/>
        <v/>
      </c>
      <c r="AL938" s="5" t="str">
        <f>IF(AI938="",IF(AND(F938&lt;&gt;"",E938=""),INDEX($AI$3:AI937,MATCH(MAX($AE$3:AE937),$AE$3:AE937,0),0),""),AI938)</f>
        <v/>
      </c>
      <c r="AM938" s="22" t="str">
        <f>IF(入力!F938="","",IFERROR(INDEX(設定!$B$3:$B$100003,IFERROR(MATCH("*"&amp;$F938&amp;"*",設定!B$3:B$100003,0),MATCH("*"&amp;$F938&amp;"*",設定!C$3:C$100003,0)),0),入力!F938))&amp;""</f>
        <v/>
      </c>
      <c r="AN938" s="22" t="str">
        <f>IF(AM938="","",IFERROR(IF(入力!I938="",INDEX(設定!$D$3:$D$100003,MATCH("*"&amp;$AM938&amp;"*",設定!B$3:B$100003,0),0),I938),I938))&amp;""</f>
        <v/>
      </c>
      <c r="AO938" s="22" t="str">
        <f t="shared" si="465"/>
        <v/>
      </c>
      <c r="AP938" s="22" t="str">
        <f t="shared" si="466"/>
        <v/>
      </c>
      <c r="AQ938" s="22" t="str">
        <f>IF(AM938="","",IFERROR(IF(入力!H938="",INDEX(設定!$E$3:$X$100003,MATCH("*"&amp;$AM938&amp;"*",設定!B$3:B$100003,0),MATCH($AK938,設定!$E$1:$X$1,1)),H938),H938))</f>
        <v/>
      </c>
      <c r="AR938" s="23" t="str">
        <f t="shared" si="467"/>
        <v/>
      </c>
      <c r="AS938" s="23" t="str">
        <f>IF(AND(AR938&lt;&gt;"",COUNTIF($AJ$3:AJ938,AJ938)=1),SUMIF($AJ$3:$AR$100003,AJ938,$AR$3:$AR$100003),"")</f>
        <v/>
      </c>
      <c r="AT938" s="23" t="str">
        <f>IF(AND(COUNTIF($AK$3:AK938,AK938)=COUNTIF($AK$3:AK100938,AK938),AK938&lt;&gt;""),SUMIF($AK$3:AK938,AK938,$AR$3:AR938),"")</f>
        <v/>
      </c>
      <c r="AU938" s="125"/>
      <c r="AV938" s="22" t="str">
        <f>IF(COUNT(BA938:BF938)=6,MAX($AV$3:AV937)+1,"")</f>
        <v/>
      </c>
      <c r="AW938" s="22" t="str">
        <f>IF(AX938="","",RANK(AX938,$AX$3:$AX$100003,1)+COUNTIF($AX$3:AX938,AX938)-1)</f>
        <v/>
      </c>
      <c r="AX938" s="22" t="str">
        <f t="shared" si="445"/>
        <v/>
      </c>
      <c r="AY938" s="22" t="str">
        <f>IF(AL938="","",IF(COUNTIF($AL$3:AL938,AL938)=1,1+MAX($AY$3:AY937),INDEX($AY$3:AY937,MATCH(AL938,$AL$3:AL938,0),0)))</f>
        <v/>
      </c>
      <c r="AZ938" s="22" t="str">
        <f>IF(AM938="","",IF(COUNTIF($AM$3:AM938,AM938)=1,1+MAX($AZ$3:AZ937),INDEX($AZ$3:AZ937,MATCH(AM938,$AM$3:AM938,0),0)))</f>
        <v/>
      </c>
      <c r="BA938" s="79" t="str">
        <f t="shared" si="446"/>
        <v/>
      </c>
      <c r="BB938" s="79" t="str">
        <f t="shared" si="447"/>
        <v/>
      </c>
      <c r="BC938" s="22" t="str">
        <f>IF($AL938="","",IF(COUNTIF(AL938,"*"&amp;BC$1&amp;"*"),COUNTIF(AL$3:AL938,"*"&amp;BC$1&amp;"*"),""))</f>
        <v/>
      </c>
      <c r="BD938" s="22" t="str">
        <f>IF($AL938="","",IF(COUNTIF(AM938,"*"&amp;BD$1&amp;"*"),COUNTIF(AM$3:AM938,"*"&amp;BD$1&amp;"*"),""))</f>
        <v/>
      </c>
      <c r="BE938" s="22" t="str">
        <f>IF($AL938="","",IF(COUNTIF(AN938,"*"&amp;BE$1&amp;"*"),COUNTIF(AN$3:AN938,"*"&amp;BE$1&amp;"*"),""))</f>
        <v/>
      </c>
      <c r="BF938" s="22" t="str">
        <f>IF($AL938="","",IF(COUNTIF(AO938,"*"&amp;BF$1&amp;"*"),COUNTIF(AO$3:AO938,"*"&amp;BF$1&amp;"*"),""))</f>
        <v/>
      </c>
      <c r="BG938" s="83" t="str">
        <f t="shared" si="448"/>
        <v/>
      </c>
      <c r="BH938" s="22" t="str">
        <f t="shared" si="449"/>
        <v/>
      </c>
      <c r="BI938" s="22" t="str">
        <f t="shared" si="450"/>
        <v/>
      </c>
      <c r="BK938" s="22" t="str">
        <f>IF($BK$1&gt;=1+MAX($BK$3:BK937),1+MAX($BK$3:BK937),"")</f>
        <v/>
      </c>
      <c r="BL938" s="22" t="str">
        <f t="shared" si="470"/>
        <v/>
      </c>
      <c r="BM938" s="22" t="str">
        <f t="shared" si="470"/>
        <v/>
      </c>
      <c r="BN938" s="22" t="str">
        <f t="shared" si="470"/>
        <v/>
      </c>
      <c r="BO938" s="22" t="str">
        <f t="shared" si="470"/>
        <v/>
      </c>
      <c r="BP938" s="22" t="str">
        <f t="shared" si="470"/>
        <v/>
      </c>
      <c r="BQ938" s="22" t="str">
        <f t="shared" si="470"/>
        <v/>
      </c>
      <c r="BR938" s="22" t="str">
        <f t="shared" si="470"/>
        <v/>
      </c>
      <c r="BS938" s="22" t="str">
        <f t="shared" si="470"/>
        <v/>
      </c>
      <c r="BT938" s="22" t="str">
        <f t="shared" si="470"/>
        <v/>
      </c>
      <c r="BU938" s="22" t="str">
        <f t="shared" si="470"/>
        <v/>
      </c>
      <c r="BV938" s="22" t="str">
        <f t="shared" si="470"/>
        <v/>
      </c>
    </row>
    <row r="939" spans="2:74" ht="30" customHeight="1" x14ac:dyDescent="0.2">
      <c r="B939" s="75"/>
      <c r="C939" s="75"/>
      <c r="D939" s="77"/>
      <c r="E939" s="49"/>
      <c r="F939" s="49"/>
      <c r="G939" s="50"/>
      <c r="H939" s="51"/>
      <c r="I939" s="50"/>
      <c r="J939" s="53"/>
      <c r="K939" s="55" t="str">
        <f t="shared" si="452"/>
        <v/>
      </c>
      <c r="L939" s="50" t="str">
        <f t="shared" si="453"/>
        <v/>
      </c>
      <c r="M939" s="50" t="str">
        <f t="shared" si="454"/>
        <v/>
      </c>
      <c r="N939" s="72" t="str">
        <f t="shared" si="455"/>
        <v/>
      </c>
      <c r="O939" s="72" t="str">
        <f t="shared" si="456"/>
        <v/>
      </c>
      <c r="P939" s="51" t="str">
        <f t="shared" si="457"/>
        <v/>
      </c>
      <c r="Q939" s="21"/>
      <c r="R939" s="68" t="str">
        <f t="shared" si="458"/>
        <v/>
      </c>
      <c r="S939" s="51" t="str">
        <f t="shared" si="459"/>
        <v/>
      </c>
      <c r="T939" s="24"/>
      <c r="U939" s="7" t="str">
        <f t="shared" si="443"/>
        <v/>
      </c>
      <c r="V939" s="8" t="str">
        <f t="shared" si="460"/>
        <v/>
      </c>
      <c r="W939" s="21"/>
      <c r="X939" s="14" t="str">
        <f t="shared" si="444"/>
        <v/>
      </c>
      <c r="Y939" s="14" t="str">
        <f t="shared" si="461"/>
        <v/>
      </c>
      <c r="Z939" s="8" t="str">
        <f t="shared" si="462"/>
        <v/>
      </c>
      <c r="AA939" s="24"/>
      <c r="AB939" s="4" t="str">
        <f>IF(B939="","",COUNT(B$3:B939))</f>
        <v/>
      </c>
      <c r="AC939" s="4" t="str">
        <f>IF(C939="","",COUNT(C$3:C939))</f>
        <v/>
      </c>
      <c r="AD939" s="4" t="str">
        <f>IF(D939="","",COUNT(D$3:D939))</f>
        <v/>
      </c>
      <c r="AE939" s="22" t="str">
        <f>IF(E939="","",COUNTA($E$3:E939))</f>
        <v/>
      </c>
      <c r="AF939" s="60" t="str">
        <f>IF(B939="",IF(OR($C939&lt;&gt;"",$D939&lt;&gt;"",$E939&lt;&gt;"",$F939&lt;&gt;""),INDEX(AF$3:AF938,MATCH(MAX(AB$3:AB938),AB$3:AB938,0),0),""),B939)</f>
        <v/>
      </c>
      <c r="AG939" s="60" t="str">
        <f>IF(C939="",IF(OR($B939&lt;&gt;"",$D939&lt;&gt;"",$E939&lt;&gt;"",$F939&lt;&gt;""),INDEX(AG$3:AG938,MATCH(MAX(AC$3:AC938),AC$3:AC938,0),0),""),C939)</f>
        <v/>
      </c>
      <c r="AH939" s="60" t="str">
        <f>IF(D939="",IF(OR($B939&lt;&gt;"",$C939&lt;&gt;"",$E939&lt;&gt;"",$F939&lt;&gt;""),INDEX(AH$3:AH938,MATCH(MAX(AD$3:AD938),AD$3:AD938,0),0),""),D939)</f>
        <v/>
      </c>
      <c r="AI939" s="19" t="str">
        <f t="shared" si="463"/>
        <v/>
      </c>
      <c r="AJ939" s="22" t="str">
        <f>IF(AK939="","",$AK939&amp;"@"&amp;AL939&amp;IF(AL939="","","@"&amp;COUNTIF($AI$3:AI939,AL939)))</f>
        <v/>
      </c>
      <c r="AK939" s="45" t="str">
        <f t="shared" si="464"/>
        <v/>
      </c>
      <c r="AL939" s="5" t="str">
        <f>IF(AI939="",IF(AND(F939&lt;&gt;"",E939=""),INDEX($AI$3:AI938,MATCH(MAX($AE$3:AE938),$AE$3:AE938,0),0),""),AI939)</f>
        <v/>
      </c>
      <c r="AM939" s="22" t="str">
        <f>IF(入力!F939="","",IFERROR(INDEX(設定!$B$3:$B$100003,IFERROR(MATCH("*"&amp;$F939&amp;"*",設定!B$3:B$100003,0),MATCH("*"&amp;$F939&amp;"*",設定!C$3:C$100003,0)),0),入力!F939))&amp;""</f>
        <v/>
      </c>
      <c r="AN939" s="22" t="str">
        <f>IF(AM939="","",IFERROR(IF(入力!I939="",INDEX(設定!$D$3:$D$100003,MATCH("*"&amp;$AM939&amp;"*",設定!B$3:B$100003,0),0),I939),I939))&amp;""</f>
        <v/>
      </c>
      <c r="AO939" s="22" t="str">
        <f t="shared" si="465"/>
        <v/>
      </c>
      <c r="AP939" s="22" t="str">
        <f t="shared" si="466"/>
        <v/>
      </c>
      <c r="AQ939" s="22" t="str">
        <f>IF(AM939="","",IFERROR(IF(入力!H939="",INDEX(設定!$E$3:$X$100003,MATCH("*"&amp;$AM939&amp;"*",設定!B$3:B$100003,0),MATCH($AK939,設定!$E$1:$X$1,1)),H939),H939))</f>
        <v/>
      </c>
      <c r="AR939" s="23" t="str">
        <f t="shared" si="467"/>
        <v/>
      </c>
      <c r="AS939" s="23" t="str">
        <f>IF(AND(AR939&lt;&gt;"",COUNTIF($AJ$3:AJ939,AJ939)=1),SUMIF($AJ$3:$AR$100003,AJ939,$AR$3:$AR$100003),"")</f>
        <v/>
      </c>
      <c r="AT939" s="23" t="str">
        <f>IF(AND(COUNTIF($AK$3:AK939,AK939)=COUNTIF($AK$3:AK100939,AK939),AK939&lt;&gt;""),SUMIF($AK$3:AK939,AK939,$AR$3:AR939),"")</f>
        <v/>
      </c>
      <c r="AU939" s="125"/>
      <c r="AV939" s="22" t="str">
        <f>IF(COUNT(BA939:BF939)=6,MAX($AV$3:AV938)+1,"")</f>
        <v/>
      </c>
      <c r="AW939" s="22" t="str">
        <f>IF(AX939="","",RANK(AX939,$AX$3:$AX$100003,1)+COUNTIF($AX$3:AX939,AX939)-1)</f>
        <v/>
      </c>
      <c r="AX939" s="22" t="str">
        <f t="shared" si="445"/>
        <v/>
      </c>
      <c r="AY939" s="22" t="str">
        <f>IF(AL939="","",IF(COUNTIF($AL$3:AL939,AL939)=1,1+MAX($AY$3:AY938),INDEX($AY$3:AY938,MATCH(AL939,$AL$3:AL939,0),0)))</f>
        <v/>
      </c>
      <c r="AZ939" s="22" t="str">
        <f>IF(AM939="","",IF(COUNTIF($AM$3:AM939,AM939)=1,1+MAX($AZ$3:AZ938),INDEX($AZ$3:AZ938,MATCH(AM939,$AM$3:AM939,0),0)))</f>
        <v/>
      </c>
      <c r="BA939" s="79" t="str">
        <f t="shared" si="446"/>
        <v/>
      </c>
      <c r="BB939" s="79" t="str">
        <f t="shared" si="447"/>
        <v/>
      </c>
      <c r="BC939" s="22" t="str">
        <f>IF($AL939="","",IF(COUNTIF(AL939,"*"&amp;BC$1&amp;"*"),COUNTIF(AL$3:AL939,"*"&amp;BC$1&amp;"*"),""))</f>
        <v/>
      </c>
      <c r="BD939" s="22" t="str">
        <f>IF($AL939="","",IF(COUNTIF(AM939,"*"&amp;BD$1&amp;"*"),COUNTIF(AM$3:AM939,"*"&amp;BD$1&amp;"*"),""))</f>
        <v/>
      </c>
      <c r="BE939" s="22" t="str">
        <f>IF($AL939="","",IF(COUNTIF(AN939,"*"&amp;BE$1&amp;"*"),COUNTIF(AN$3:AN939,"*"&amp;BE$1&amp;"*"),""))</f>
        <v/>
      </c>
      <c r="BF939" s="22" t="str">
        <f>IF($AL939="","",IF(COUNTIF(AO939,"*"&amp;BF$1&amp;"*"),COUNTIF(AO$3:AO939,"*"&amp;BF$1&amp;"*"),""))</f>
        <v/>
      </c>
      <c r="BG939" s="83" t="str">
        <f t="shared" si="448"/>
        <v/>
      </c>
      <c r="BH939" s="22" t="str">
        <f t="shared" si="449"/>
        <v/>
      </c>
      <c r="BI939" s="22" t="str">
        <f t="shared" si="450"/>
        <v/>
      </c>
      <c r="BK939" s="22" t="str">
        <f>IF($BK$1&gt;=1+MAX($BK$3:BK938),1+MAX($BK$3:BK938),"")</f>
        <v/>
      </c>
      <c r="BL939" s="22" t="str">
        <f t="shared" si="470"/>
        <v/>
      </c>
      <c r="BM939" s="22" t="str">
        <f t="shared" si="470"/>
        <v/>
      </c>
      <c r="BN939" s="22" t="str">
        <f t="shared" si="470"/>
        <v/>
      </c>
      <c r="BO939" s="22" t="str">
        <f t="shared" si="470"/>
        <v/>
      </c>
      <c r="BP939" s="22" t="str">
        <f t="shared" si="470"/>
        <v/>
      </c>
      <c r="BQ939" s="22" t="str">
        <f t="shared" si="470"/>
        <v/>
      </c>
      <c r="BR939" s="22" t="str">
        <f t="shared" si="470"/>
        <v/>
      </c>
      <c r="BS939" s="22" t="str">
        <f t="shared" si="470"/>
        <v/>
      </c>
      <c r="BT939" s="22" t="str">
        <f t="shared" si="470"/>
        <v/>
      </c>
      <c r="BU939" s="22" t="str">
        <f t="shared" si="470"/>
        <v/>
      </c>
      <c r="BV939" s="22" t="str">
        <f t="shared" si="470"/>
        <v/>
      </c>
    </row>
    <row r="940" spans="2:74" ht="30" customHeight="1" x14ac:dyDescent="0.2">
      <c r="B940" s="75"/>
      <c r="C940" s="75"/>
      <c r="D940" s="77"/>
      <c r="E940" s="49"/>
      <c r="F940" s="49"/>
      <c r="G940" s="50"/>
      <c r="H940" s="51"/>
      <c r="I940" s="50"/>
      <c r="J940" s="53"/>
      <c r="K940" s="55" t="str">
        <f t="shared" si="452"/>
        <v/>
      </c>
      <c r="L940" s="50" t="str">
        <f t="shared" si="453"/>
        <v/>
      </c>
      <c r="M940" s="50" t="str">
        <f t="shared" si="454"/>
        <v/>
      </c>
      <c r="N940" s="72" t="str">
        <f t="shared" si="455"/>
        <v/>
      </c>
      <c r="O940" s="72" t="str">
        <f t="shared" si="456"/>
        <v/>
      </c>
      <c r="P940" s="51" t="str">
        <f t="shared" si="457"/>
        <v/>
      </c>
      <c r="Q940" s="21"/>
      <c r="R940" s="68" t="str">
        <f t="shared" si="458"/>
        <v/>
      </c>
      <c r="S940" s="51" t="str">
        <f t="shared" si="459"/>
        <v/>
      </c>
      <c r="T940" s="24"/>
      <c r="U940" s="7" t="str">
        <f t="shared" si="443"/>
        <v/>
      </c>
      <c r="V940" s="8" t="str">
        <f t="shared" si="460"/>
        <v/>
      </c>
      <c r="W940" s="21"/>
      <c r="X940" s="14" t="str">
        <f t="shared" si="444"/>
        <v/>
      </c>
      <c r="Y940" s="14" t="str">
        <f t="shared" si="461"/>
        <v/>
      </c>
      <c r="Z940" s="8" t="str">
        <f t="shared" si="462"/>
        <v/>
      </c>
      <c r="AA940" s="24"/>
      <c r="AB940" s="4" t="str">
        <f>IF(B940="","",COUNT(B$3:B940))</f>
        <v/>
      </c>
      <c r="AC940" s="4" t="str">
        <f>IF(C940="","",COUNT(C$3:C940))</f>
        <v/>
      </c>
      <c r="AD940" s="4" t="str">
        <f>IF(D940="","",COUNT(D$3:D940))</f>
        <v/>
      </c>
      <c r="AE940" s="22" t="str">
        <f>IF(E940="","",COUNTA($E$3:E940))</f>
        <v/>
      </c>
      <c r="AF940" s="60" t="str">
        <f>IF(B940="",IF(OR($C940&lt;&gt;"",$D940&lt;&gt;"",$E940&lt;&gt;"",$F940&lt;&gt;""),INDEX(AF$3:AF939,MATCH(MAX(AB$3:AB939),AB$3:AB939,0),0),""),B940)</f>
        <v/>
      </c>
      <c r="AG940" s="60" t="str">
        <f>IF(C940="",IF(OR($B940&lt;&gt;"",$D940&lt;&gt;"",$E940&lt;&gt;"",$F940&lt;&gt;""),INDEX(AG$3:AG939,MATCH(MAX(AC$3:AC939),AC$3:AC939,0),0),""),C940)</f>
        <v/>
      </c>
      <c r="AH940" s="60" t="str">
        <f>IF(D940="",IF(OR($B940&lt;&gt;"",$C940&lt;&gt;"",$E940&lt;&gt;"",$F940&lt;&gt;""),INDEX(AH$3:AH939,MATCH(MAX(AD$3:AD939),AD$3:AD939,0),0),""),D940)</f>
        <v/>
      </c>
      <c r="AI940" s="19" t="str">
        <f t="shared" si="463"/>
        <v/>
      </c>
      <c r="AJ940" s="22" t="str">
        <f>IF(AK940="","",$AK940&amp;"@"&amp;AL940&amp;IF(AL940="","","@"&amp;COUNTIF($AI$3:AI940,AL940)))</f>
        <v/>
      </c>
      <c r="AK940" s="45" t="str">
        <f t="shared" si="464"/>
        <v/>
      </c>
      <c r="AL940" s="5" t="str">
        <f>IF(AI940="",IF(AND(F940&lt;&gt;"",E940=""),INDEX($AI$3:AI939,MATCH(MAX($AE$3:AE939),$AE$3:AE939,0),0),""),AI940)</f>
        <v/>
      </c>
      <c r="AM940" s="22" t="str">
        <f>IF(入力!F940="","",IFERROR(INDEX(設定!$B$3:$B$100003,IFERROR(MATCH("*"&amp;$F940&amp;"*",設定!B$3:B$100003,0),MATCH("*"&amp;$F940&amp;"*",設定!C$3:C$100003,0)),0),入力!F940))&amp;""</f>
        <v/>
      </c>
      <c r="AN940" s="22" t="str">
        <f>IF(AM940="","",IFERROR(IF(入力!I940="",INDEX(設定!$D$3:$D$100003,MATCH("*"&amp;$AM940&amp;"*",設定!B$3:B$100003,0),0),I940),I940))&amp;""</f>
        <v/>
      </c>
      <c r="AO940" s="22" t="str">
        <f t="shared" si="465"/>
        <v/>
      </c>
      <c r="AP940" s="22" t="str">
        <f t="shared" si="466"/>
        <v/>
      </c>
      <c r="AQ940" s="22" t="str">
        <f>IF(AM940="","",IFERROR(IF(入力!H940="",INDEX(設定!$E$3:$X$100003,MATCH("*"&amp;$AM940&amp;"*",設定!B$3:B$100003,0),MATCH($AK940,設定!$E$1:$X$1,1)),H940),H940))</f>
        <v/>
      </c>
      <c r="AR940" s="23" t="str">
        <f t="shared" si="467"/>
        <v/>
      </c>
      <c r="AS940" s="23" t="str">
        <f>IF(AND(AR940&lt;&gt;"",COUNTIF($AJ$3:AJ940,AJ940)=1),SUMIF($AJ$3:$AR$100003,AJ940,$AR$3:$AR$100003),"")</f>
        <v/>
      </c>
      <c r="AT940" s="23" t="str">
        <f>IF(AND(COUNTIF($AK$3:AK940,AK940)=COUNTIF($AK$3:AK100940,AK940),AK940&lt;&gt;""),SUMIF($AK$3:AK940,AK940,$AR$3:AR940),"")</f>
        <v/>
      </c>
      <c r="AU940" s="125"/>
      <c r="AV940" s="22" t="str">
        <f>IF(COUNT(BA940:BF940)=6,MAX($AV$3:AV939)+1,"")</f>
        <v/>
      </c>
      <c r="AW940" s="22" t="str">
        <f>IF(AX940="","",RANK(AX940,$AX$3:$AX$100003,1)+COUNTIF($AX$3:AX940,AX940)-1)</f>
        <v/>
      </c>
      <c r="AX940" s="22" t="str">
        <f t="shared" si="445"/>
        <v/>
      </c>
      <c r="AY940" s="22" t="str">
        <f>IF(AL940="","",IF(COUNTIF($AL$3:AL940,AL940)=1,1+MAX($AY$3:AY939),INDEX($AY$3:AY939,MATCH(AL940,$AL$3:AL940,0),0)))</f>
        <v/>
      </c>
      <c r="AZ940" s="22" t="str">
        <f>IF(AM940="","",IF(COUNTIF($AM$3:AM940,AM940)=1,1+MAX($AZ$3:AZ939),INDEX($AZ$3:AZ939,MATCH(AM940,$AM$3:AM940,0),0)))</f>
        <v/>
      </c>
      <c r="BA940" s="79" t="str">
        <f t="shared" si="446"/>
        <v/>
      </c>
      <c r="BB940" s="79" t="str">
        <f t="shared" si="447"/>
        <v/>
      </c>
      <c r="BC940" s="22" t="str">
        <f>IF($AL940="","",IF(COUNTIF(AL940,"*"&amp;BC$1&amp;"*"),COUNTIF(AL$3:AL940,"*"&amp;BC$1&amp;"*"),""))</f>
        <v/>
      </c>
      <c r="BD940" s="22" t="str">
        <f>IF($AL940="","",IF(COUNTIF(AM940,"*"&amp;BD$1&amp;"*"),COUNTIF(AM$3:AM940,"*"&amp;BD$1&amp;"*"),""))</f>
        <v/>
      </c>
      <c r="BE940" s="22" t="str">
        <f>IF($AL940="","",IF(COUNTIF(AN940,"*"&amp;BE$1&amp;"*"),COUNTIF(AN$3:AN940,"*"&amp;BE$1&amp;"*"),""))</f>
        <v/>
      </c>
      <c r="BF940" s="22" t="str">
        <f>IF($AL940="","",IF(COUNTIF(AO940,"*"&amp;BF$1&amp;"*"),COUNTIF(AO$3:AO940,"*"&amp;BF$1&amp;"*"),""))</f>
        <v/>
      </c>
      <c r="BG940" s="83" t="str">
        <f t="shared" si="448"/>
        <v/>
      </c>
      <c r="BH940" s="22" t="str">
        <f t="shared" si="449"/>
        <v/>
      </c>
      <c r="BI940" s="22" t="str">
        <f t="shared" si="450"/>
        <v/>
      </c>
      <c r="BK940" s="22" t="str">
        <f>IF($BK$1&gt;=1+MAX($BK$3:BK939),1+MAX($BK$3:BK939),"")</f>
        <v/>
      </c>
      <c r="BL940" s="22" t="str">
        <f t="shared" si="470"/>
        <v/>
      </c>
      <c r="BM940" s="22" t="str">
        <f t="shared" si="470"/>
        <v/>
      </c>
      <c r="BN940" s="22" t="str">
        <f t="shared" si="470"/>
        <v/>
      </c>
      <c r="BO940" s="22" t="str">
        <f t="shared" si="470"/>
        <v/>
      </c>
      <c r="BP940" s="22" t="str">
        <f t="shared" si="470"/>
        <v/>
      </c>
      <c r="BQ940" s="22" t="str">
        <f t="shared" si="470"/>
        <v/>
      </c>
      <c r="BR940" s="22" t="str">
        <f t="shared" si="470"/>
        <v/>
      </c>
      <c r="BS940" s="22" t="str">
        <f t="shared" si="470"/>
        <v/>
      </c>
      <c r="BT940" s="22" t="str">
        <f t="shared" si="470"/>
        <v/>
      </c>
      <c r="BU940" s="22" t="str">
        <f t="shared" si="470"/>
        <v/>
      </c>
      <c r="BV940" s="22" t="str">
        <f t="shared" si="470"/>
        <v/>
      </c>
    </row>
    <row r="941" spans="2:74" ht="30" customHeight="1" x14ac:dyDescent="0.2">
      <c r="B941" s="75"/>
      <c r="C941" s="75"/>
      <c r="D941" s="77"/>
      <c r="E941" s="49"/>
      <c r="F941" s="49"/>
      <c r="G941" s="50"/>
      <c r="H941" s="51"/>
      <c r="I941" s="50"/>
      <c r="J941" s="53"/>
      <c r="K941" s="55" t="str">
        <f t="shared" si="452"/>
        <v/>
      </c>
      <c r="L941" s="50" t="str">
        <f t="shared" si="453"/>
        <v/>
      </c>
      <c r="M941" s="50" t="str">
        <f t="shared" si="454"/>
        <v/>
      </c>
      <c r="N941" s="72" t="str">
        <f t="shared" si="455"/>
        <v/>
      </c>
      <c r="O941" s="72" t="str">
        <f t="shared" si="456"/>
        <v/>
      </c>
      <c r="P941" s="51" t="str">
        <f t="shared" si="457"/>
        <v/>
      </c>
      <c r="Q941" s="21"/>
      <c r="R941" s="68" t="str">
        <f t="shared" si="458"/>
        <v/>
      </c>
      <c r="S941" s="51" t="str">
        <f t="shared" si="459"/>
        <v/>
      </c>
      <c r="T941" s="24"/>
      <c r="U941" s="7" t="str">
        <f t="shared" si="443"/>
        <v/>
      </c>
      <c r="V941" s="8" t="str">
        <f t="shared" si="460"/>
        <v/>
      </c>
      <c r="W941" s="21"/>
      <c r="X941" s="14" t="str">
        <f t="shared" si="444"/>
        <v/>
      </c>
      <c r="Y941" s="14" t="str">
        <f t="shared" si="461"/>
        <v/>
      </c>
      <c r="Z941" s="8" t="str">
        <f t="shared" si="462"/>
        <v/>
      </c>
      <c r="AA941" s="24"/>
      <c r="AB941" s="4" t="str">
        <f>IF(B941="","",COUNT(B$3:B941))</f>
        <v/>
      </c>
      <c r="AC941" s="4" t="str">
        <f>IF(C941="","",COUNT(C$3:C941))</f>
        <v/>
      </c>
      <c r="AD941" s="4" t="str">
        <f>IF(D941="","",COUNT(D$3:D941))</f>
        <v/>
      </c>
      <c r="AE941" s="22" t="str">
        <f>IF(E941="","",COUNTA($E$3:E941))</f>
        <v/>
      </c>
      <c r="AF941" s="60" t="str">
        <f>IF(B941="",IF(OR($C941&lt;&gt;"",$D941&lt;&gt;"",$E941&lt;&gt;"",$F941&lt;&gt;""),INDEX(AF$3:AF940,MATCH(MAX(AB$3:AB940),AB$3:AB940,0),0),""),B941)</f>
        <v/>
      </c>
      <c r="AG941" s="60" t="str">
        <f>IF(C941="",IF(OR($B941&lt;&gt;"",$D941&lt;&gt;"",$E941&lt;&gt;"",$F941&lt;&gt;""),INDEX(AG$3:AG940,MATCH(MAX(AC$3:AC940),AC$3:AC940,0),0),""),C941)</f>
        <v/>
      </c>
      <c r="AH941" s="60" t="str">
        <f>IF(D941="",IF(OR($B941&lt;&gt;"",$C941&lt;&gt;"",$E941&lt;&gt;"",$F941&lt;&gt;""),INDEX(AH$3:AH940,MATCH(MAX(AD$3:AD940),AD$3:AD940,0),0),""),D941)</f>
        <v/>
      </c>
      <c r="AI941" s="19" t="str">
        <f t="shared" si="463"/>
        <v/>
      </c>
      <c r="AJ941" s="22" t="str">
        <f>IF(AK941="","",$AK941&amp;"@"&amp;AL941&amp;IF(AL941="","","@"&amp;COUNTIF($AI$3:AI941,AL941)))</f>
        <v/>
      </c>
      <c r="AK941" s="45" t="str">
        <f t="shared" si="464"/>
        <v/>
      </c>
      <c r="AL941" s="5" t="str">
        <f>IF(AI941="",IF(AND(F941&lt;&gt;"",E941=""),INDEX($AI$3:AI940,MATCH(MAX($AE$3:AE940),$AE$3:AE940,0),0),""),AI941)</f>
        <v/>
      </c>
      <c r="AM941" s="22" t="str">
        <f>IF(入力!F941="","",IFERROR(INDEX(設定!$B$3:$B$100003,IFERROR(MATCH("*"&amp;$F941&amp;"*",設定!B$3:B$100003,0),MATCH("*"&amp;$F941&amp;"*",設定!C$3:C$100003,0)),0),入力!F941))&amp;""</f>
        <v/>
      </c>
      <c r="AN941" s="22" t="str">
        <f>IF(AM941="","",IFERROR(IF(入力!I941="",INDEX(設定!$D$3:$D$100003,MATCH("*"&amp;$AM941&amp;"*",設定!B$3:B$100003,0),0),I941),I941))&amp;""</f>
        <v/>
      </c>
      <c r="AO941" s="22" t="str">
        <f t="shared" si="465"/>
        <v/>
      </c>
      <c r="AP941" s="22" t="str">
        <f t="shared" si="466"/>
        <v/>
      </c>
      <c r="AQ941" s="22" t="str">
        <f>IF(AM941="","",IFERROR(IF(入力!H941="",INDEX(設定!$E$3:$X$100003,MATCH("*"&amp;$AM941&amp;"*",設定!B$3:B$100003,0),MATCH($AK941,設定!$E$1:$X$1,1)),H941),H941))</f>
        <v/>
      </c>
      <c r="AR941" s="23" t="str">
        <f t="shared" si="467"/>
        <v/>
      </c>
      <c r="AS941" s="23" t="str">
        <f>IF(AND(AR941&lt;&gt;"",COUNTIF($AJ$3:AJ941,AJ941)=1),SUMIF($AJ$3:$AR$100003,AJ941,$AR$3:$AR$100003),"")</f>
        <v/>
      </c>
      <c r="AT941" s="23" t="str">
        <f>IF(AND(COUNTIF($AK$3:AK941,AK941)=COUNTIF($AK$3:AK100941,AK941),AK941&lt;&gt;""),SUMIF($AK$3:AK941,AK941,$AR$3:AR941),"")</f>
        <v/>
      </c>
      <c r="AU941" s="125"/>
      <c r="AV941" s="22" t="str">
        <f>IF(COUNT(BA941:BF941)=6,MAX($AV$3:AV940)+1,"")</f>
        <v/>
      </c>
      <c r="AW941" s="22" t="str">
        <f>IF(AX941="","",RANK(AX941,$AX$3:$AX$100003,1)+COUNTIF($AX$3:AX941,AX941)-1)</f>
        <v/>
      </c>
      <c r="AX941" s="22" t="str">
        <f t="shared" si="445"/>
        <v/>
      </c>
      <c r="AY941" s="22" t="str">
        <f>IF(AL941="","",IF(COUNTIF($AL$3:AL941,AL941)=1,1+MAX($AY$3:AY940),INDEX($AY$3:AY940,MATCH(AL941,$AL$3:AL941,0),0)))</f>
        <v/>
      </c>
      <c r="AZ941" s="22" t="str">
        <f>IF(AM941="","",IF(COUNTIF($AM$3:AM941,AM941)=1,1+MAX($AZ$3:AZ940),INDEX($AZ$3:AZ940,MATCH(AM941,$AM$3:AM941,0),0)))</f>
        <v/>
      </c>
      <c r="BA941" s="79" t="str">
        <f t="shared" si="446"/>
        <v/>
      </c>
      <c r="BB941" s="79" t="str">
        <f t="shared" si="447"/>
        <v/>
      </c>
      <c r="BC941" s="22" t="str">
        <f>IF($AL941="","",IF(COUNTIF(AL941,"*"&amp;BC$1&amp;"*"),COUNTIF(AL$3:AL941,"*"&amp;BC$1&amp;"*"),""))</f>
        <v/>
      </c>
      <c r="BD941" s="22" t="str">
        <f>IF($AL941="","",IF(COUNTIF(AM941,"*"&amp;BD$1&amp;"*"),COUNTIF(AM$3:AM941,"*"&amp;BD$1&amp;"*"),""))</f>
        <v/>
      </c>
      <c r="BE941" s="22" t="str">
        <f>IF($AL941="","",IF(COUNTIF(AN941,"*"&amp;BE$1&amp;"*"),COUNTIF(AN$3:AN941,"*"&amp;BE$1&amp;"*"),""))</f>
        <v/>
      </c>
      <c r="BF941" s="22" t="str">
        <f>IF($AL941="","",IF(COUNTIF(AO941,"*"&amp;BF$1&amp;"*"),COUNTIF(AO$3:AO941,"*"&amp;BF$1&amp;"*"),""))</f>
        <v/>
      </c>
      <c r="BG941" s="83" t="str">
        <f t="shared" si="448"/>
        <v/>
      </c>
      <c r="BH941" s="22" t="str">
        <f t="shared" si="449"/>
        <v/>
      </c>
      <c r="BI941" s="22" t="str">
        <f t="shared" si="450"/>
        <v/>
      </c>
      <c r="BK941" s="22" t="str">
        <f>IF($BK$1&gt;=1+MAX($BK$3:BK940),1+MAX($BK$3:BK940),"")</f>
        <v/>
      </c>
      <c r="BL941" s="22" t="str">
        <f t="shared" si="470"/>
        <v/>
      </c>
      <c r="BM941" s="22" t="str">
        <f t="shared" si="470"/>
        <v/>
      </c>
      <c r="BN941" s="22" t="str">
        <f t="shared" si="470"/>
        <v/>
      </c>
      <c r="BO941" s="22" t="str">
        <f t="shared" si="470"/>
        <v/>
      </c>
      <c r="BP941" s="22" t="str">
        <f t="shared" si="470"/>
        <v/>
      </c>
      <c r="BQ941" s="22" t="str">
        <f t="shared" si="470"/>
        <v/>
      </c>
      <c r="BR941" s="22" t="str">
        <f t="shared" si="470"/>
        <v/>
      </c>
      <c r="BS941" s="22" t="str">
        <f t="shared" si="470"/>
        <v/>
      </c>
      <c r="BT941" s="22" t="str">
        <f t="shared" si="470"/>
        <v/>
      </c>
      <c r="BU941" s="22" t="str">
        <f t="shared" si="470"/>
        <v/>
      </c>
      <c r="BV941" s="22" t="str">
        <f t="shared" si="470"/>
        <v/>
      </c>
    </row>
    <row r="942" spans="2:74" ht="30" customHeight="1" x14ac:dyDescent="0.2">
      <c r="B942" s="75"/>
      <c r="C942" s="75"/>
      <c r="D942" s="77"/>
      <c r="E942" s="49"/>
      <c r="F942" s="49"/>
      <c r="G942" s="50"/>
      <c r="H942" s="51"/>
      <c r="I942" s="50"/>
      <c r="J942" s="53"/>
      <c r="K942" s="55" t="str">
        <f t="shared" si="452"/>
        <v/>
      </c>
      <c r="L942" s="50" t="str">
        <f t="shared" si="453"/>
        <v/>
      </c>
      <c r="M942" s="50" t="str">
        <f t="shared" si="454"/>
        <v/>
      </c>
      <c r="N942" s="72" t="str">
        <f t="shared" si="455"/>
        <v/>
      </c>
      <c r="O942" s="72" t="str">
        <f t="shared" si="456"/>
        <v/>
      </c>
      <c r="P942" s="51" t="str">
        <f t="shared" si="457"/>
        <v/>
      </c>
      <c r="Q942" s="21"/>
      <c r="R942" s="68" t="str">
        <f t="shared" si="458"/>
        <v/>
      </c>
      <c r="S942" s="51" t="str">
        <f t="shared" si="459"/>
        <v/>
      </c>
      <c r="T942" s="24"/>
      <c r="U942" s="7" t="str">
        <f t="shared" si="443"/>
        <v/>
      </c>
      <c r="V942" s="8" t="str">
        <f t="shared" si="460"/>
        <v/>
      </c>
      <c r="W942" s="21"/>
      <c r="X942" s="14" t="str">
        <f t="shared" si="444"/>
        <v/>
      </c>
      <c r="Y942" s="14" t="str">
        <f t="shared" si="461"/>
        <v/>
      </c>
      <c r="Z942" s="8" t="str">
        <f t="shared" si="462"/>
        <v/>
      </c>
      <c r="AA942" s="24"/>
      <c r="AB942" s="4" t="str">
        <f>IF(B942="","",COUNT(B$3:B942))</f>
        <v/>
      </c>
      <c r="AC942" s="4" t="str">
        <f>IF(C942="","",COUNT(C$3:C942))</f>
        <v/>
      </c>
      <c r="AD942" s="4" t="str">
        <f>IF(D942="","",COUNT(D$3:D942))</f>
        <v/>
      </c>
      <c r="AE942" s="22" t="str">
        <f>IF(E942="","",COUNTA($E$3:E942))</f>
        <v/>
      </c>
      <c r="AF942" s="60" t="str">
        <f>IF(B942="",IF(OR($C942&lt;&gt;"",$D942&lt;&gt;"",$E942&lt;&gt;"",$F942&lt;&gt;""),INDEX(AF$3:AF941,MATCH(MAX(AB$3:AB941),AB$3:AB941,0),0),""),B942)</f>
        <v/>
      </c>
      <c r="AG942" s="60" t="str">
        <f>IF(C942="",IF(OR($B942&lt;&gt;"",$D942&lt;&gt;"",$E942&lt;&gt;"",$F942&lt;&gt;""),INDEX(AG$3:AG941,MATCH(MAX(AC$3:AC941),AC$3:AC941,0),0),""),C942)</f>
        <v/>
      </c>
      <c r="AH942" s="60" t="str">
        <f>IF(D942="",IF(OR($B942&lt;&gt;"",$C942&lt;&gt;"",$E942&lt;&gt;"",$F942&lt;&gt;""),INDEX(AH$3:AH941,MATCH(MAX(AD$3:AD941),AD$3:AD941,0),0),""),D942)</f>
        <v/>
      </c>
      <c r="AI942" s="19" t="str">
        <f t="shared" si="463"/>
        <v/>
      </c>
      <c r="AJ942" s="22" t="str">
        <f>IF(AK942="","",$AK942&amp;"@"&amp;AL942&amp;IF(AL942="","","@"&amp;COUNTIF($AI$3:AI942,AL942)))</f>
        <v/>
      </c>
      <c r="AK942" s="45" t="str">
        <f t="shared" si="464"/>
        <v/>
      </c>
      <c r="AL942" s="5" t="str">
        <f>IF(AI942="",IF(AND(F942&lt;&gt;"",E942=""),INDEX($AI$3:AI941,MATCH(MAX($AE$3:AE941),$AE$3:AE941,0),0),""),AI942)</f>
        <v/>
      </c>
      <c r="AM942" s="22" t="str">
        <f>IF(入力!F942="","",IFERROR(INDEX(設定!$B$3:$B$100003,IFERROR(MATCH("*"&amp;$F942&amp;"*",設定!B$3:B$100003,0),MATCH("*"&amp;$F942&amp;"*",設定!C$3:C$100003,0)),0),入力!F942))&amp;""</f>
        <v/>
      </c>
      <c r="AN942" s="22" t="str">
        <f>IF(AM942="","",IFERROR(IF(入力!I942="",INDEX(設定!$D$3:$D$100003,MATCH("*"&amp;$AM942&amp;"*",設定!B$3:B$100003,0),0),I942),I942))&amp;""</f>
        <v/>
      </c>
      <c r="AO942" s="22" t="str">
        <f t="shared" si="465"/>
        <v/>
      </c>
      <c r="AP942" s="22" t="str">
        <f t="shared" si="466"/>
        <v/>
      </c>
      <c r="AQ942" s="22" t="str">
        <f>IF(AM942="","",IFERROR(IF(入力!H942="",INDEX(設定!$E$3:$X$100003,MATCH("*"&amp;$AM942&amp;"*",設定!B$3:B$100003,0),MATCH($AK942,設定!$E$1:$X$1,1)),H942),H942))</f>
        <v/>
      </c>
      <c r="AR942" s="23" t="str">
        <f t="shared" si="467"/>
        <v/>
      </c>
      <c r="AS942" s="23" t="str">
        <f>IF(AND(AR942&lt;&gt;"",COUNTIF($AJ$3:AJ942,AJ942)=1),SUMIF($AJ$3:$AR$100003,AJ942,$AR$3:$AR$100003),"")</f>
        <v/>
      </c>
      <c r="AT942" s="23" t="str">
        <f>IF(AND(COUNTIF($AK$3:AK942,AK942)=COUNTIF($AK$3:AK100942,AK942),AK942&lt;&gt;""),SUMIF($AK$3:AK942,AK942,$AR$3:AR942),"")</f>
        <v/>
      </c>
      <c r="AU942" s="125"/>
      <c r="AV942" s="22" t="str">
        <f>IF(COUNT(BA942:BF942)=6,MAX($AV$3:AV941)+1,"")</f>
        <v/>
      </c>
      <c r="AW942" s="22" t="str">
        <f>IF(AX942="","",RANK(AX942,$AX$3:$AX$100003,1)+COUNTIF($AX$3:AX942,AX942)-1)</f>
        <v/>
      </c>
      <c r="AX942" s="22" t="str">
        <f t="shared" si="445"/>
        <v/>
      </c>
      <c r="AY942" s="22" t="str">
        <f>IF(AL942="","",IF(COUNTIF($AL$3:AL942,AL942)=1,1+MAX($AY$3:AY941),INDEX($AY$3:AY941,MATCH(AL942,$AL$3:AL942,0),0)))</f>
        <v/>
      </c>
      <c r="AZ942" s="22" t="str">
        <f>IF(AM942="","",IF(COUNTIF($AM$3:AM942,AM942)=1,1+MAX($AZ$3:AZ941),INDEX($AZ$3:AZ941,MATCH(AM942,$AM$3:AM942,0),0)))</f>
        <v/>
      </c>
      <c r="BA942" s="79" t="str">
        <f t="shared" si="446"/>
        <v/>
      </c>
      <c r="BB942" s="79" t="str">
        <f t="shared" si="447"/>
        <v/>
      </c>
      <c r="BC942" s="22" t="str">
        <f>IF($AL942="","",IF(COUNTIF(AL942,"*"&amp;BC$1&amp;"*"),COUNTIF(AL$3:AL942,"*"&amp;BC$1&amp;"*"),""))</f>
        <v/>
      </c>
      <c r="BD942" s="22" t="str">
        <f>IF($AL942="","",IF(COUNTIF(AM942,"*"&amp;BD$1&amp;"*"),COUNTIF(AM$3:AM942,"*"&amp;BD$1&amp;"*"),""))</f>
        <v/>
      </c>
      <c r="BE942" s="22" t="str">
        <f>IF($AL942="","",IF(COUNTIF(AN942,"*"&amp;BE$1&amp;"*"),COUNTIF(AN$3:AN942,"*"&amp;BE$1&amp;"*"),""))</f>
        <v/>
      </c>
      <c r="BF942" s="22" t="str">
        <f>IF($AL942="","",IF(COUNTIF(AO942,"*"&amp;BF$1&amp;"*"),COUNTIF(AO$3:AO942,"*"&amp;BF$1&amp;"*"),""))</f>
        <v/>
      </c>
      <c r="BG942" s="83" t="str">
        <f t="shared" si="448"/>
        <v/>
      </c>
      <c r="BH942" s="22" t="str">
        <f t="shared" si="449"/>
        <v/>
      </c>
      <c r="BI942" s="22" t="str">
        <f t="shared" si="450"/>
        <v/>
      </c>
      <c r="BK942" s="22" t="str">
        <f>IF($BK$1&gt;=1+MAX($BK$3:BK941),1+MAX($BK$3:BK941),"")</f>
        <v/>
      </c>
      <c r="BL942" s="22" t="str">
        <f t="shared" si="470"/>
        <v/>
      </c>
      <c r="BM942" s="22" t="str">
        <f t="shared" si="470"/>
        <v/>
      </c>
      <c r="BN942" s="22" t="str">
        <f t="shared" si="470"/>
        <v/>
      </c>
      <c r="BO942" s="22" t="str">
        <f t="shared" si="470"/>
        <v/>
      </c>
      <c r="BP942" s="22" t="str">
        <f t="shared" si="470"/>
        <v/>
      </c>
      <c r="BQ942" s="22" t="str">
        <f t="shared" si="470"/>
        <v/>
      </c>
      <c r="BR942" s="22" t="str">
        <f t="shared" si="470"/>
        <v/>
      </c>
      <c r="BS942" s="22" t="str">
        <f t="shared" si="470"/>
        <v/>
      </c>
      <c r="BT942" s="22" t="str">
        <f t="shared" si="470"/>
        <v/>
      </c>
      <c r="BU942" s="22" t="str">
        <f t="shared" si="470"/>
        <v/>
      </c>
      <c r="BV942" s="22" t="str">
        <f t="shared" si="470"/>
        <v/>
      </c>
    </row>
    <row r="943" spans="2:74" ht="30" customHeight="1" x14ac:dyDescent="0.2">
      <c r="B943" s="75"/>
      <c r="C943" s="75"/>
      <c r="D943" s="77"/>
      <c r="E943" s="49"/>
      <c r="F943" s="49"/>
      <c r="G943" s="50"/>
      <c r="H943" s="51"/>
      <c r="I943" s="50"/>
      <c r="J943" s="53"/>
      <c r="K943" s="55" t="str">
        <f t="shared" si="452"/>
        <v/>
      </c>
      <c r="L943" s="50" t="str">
        <f t="shared" si="453"/>
        <v/>
      </c>
      <c r="M943" s="50" t="str">
        <f t="shared" si="454"/>
        <v/>
      </c>
      <c r="N943" s="72" t="str">
        <f t="shared" si="455"/>
        <v/>
      </c>
      <c r="O943" s="72" t="str">
        <f t="shared" si="456"/>
        <v/>
      </c>
      <c r="P943" s="51" t="str">
        <f t="shared" si="457"/>
        <v/>
      </c>
      <c r="Q943" s="21"/>
      <c r="R943" s="68" t="str">
        <f t="shared" si="458"/>
        <v/>
      </c>
      <c r="S943" s="51" t="str">
        <f t="shared" si="459"/>
        <v/>
      </c>
      <c r="T943" s="24"/>
      <c r="U943" s="7" t="str">
        <f t="shared" si="443"/>
        <v/>
      </c>
      <c r="V943" s="8" t="str">
        <f t="shared" si="460"/>
        <v/>
      </c>
      <c r="W943" s="21"/>
      <c r="X943" s="14" t="str">
        <f t="shared" si="444"/>
        <v/>
      </c>
      <c r="Y943" s="14" t="str">
        <f t="shared" si="461"/>
        <v/>
      </c>
      <c r="Z943" s="8" t="str">
        <f t="shared" si="462"/>
        <v/>
      </c>
      <c r="AA943" s="24"/>
      <c r="AB943" s="4" t="str">
        <f>IF(B943="","",COUNT(B$3:B943))</f>
        <v/>
      </c>
      <c r="AC943" s="4" t="str">
        <f>IF(C943="","",COUNT(C$3:C943))</f>
        <v/>
      </c>
      <c r="AD943" s="4" t="str">
        <f>IF(D943="","",COUNT(D$3:D943))</f>
        <v/>
      </c>
      <c r="AE943" s="22" t="str">
        <f>IF(E943="","",COUNTA($E$3:E943))</f>
        <v/>
      </c>
      <c r="AF943" s="60" t="str">
        <f>IF(B943="",IF(OR($C943&lt;&gt;"",$D943&lt;&gt;"",$E943&lt;&gt;"",$F943&lt;&gt;""),INDEX(AF$3:AF942,MATCH(MAX(AB$3:AB942),AB$3:AB942,0),0),""),B943)</f>
        <v/>
      </c>
      <c r="AG943" s="60" t="str">
        <f>IF(C943="",IF(OR($B943&lt;&gt;"",$D943&lt;&gt;"",$E943&lt;&gt;"",$F943&lt;&gt;""),INDEX(AG$3:AG942,MATCH(MAX(AC$3:AC942),AC$3:AC942,0),0),""),C943)</f>
        <v/>
      </c>
      <c r="AH943" s="60" t="str">
        <f>IF(D943="",IF(OR($B943&lt;&gt;"",$C943&lt;&gt;"",$E943&lt;&gt;"",$F943&lt;&gt;""),INDEX(AH$3:AH942,MATCH(MAX(AD$3:AD942),AD$3:AD942,0),0),""),D943)</f>
        <v/>
      </c>
      <c r="AI943" s="19" t="str">
        <f t="shared" si="463"/>
        <v/>
      </c>
      <c r="AJ943" s="22" t="str">
        <f>IF(AK943="","",$AK943&amp;"@"&amp;AL943&amp;IF(AL943="","","@"&amp;COUNTIF($AI$3:AI943,AL943)))</f>
        <v/>
      </c>
      <c r="AK943" s="45" t="str">
        <f t="shared" si="464"/>
        <v/>
      </c>
      <c r="AL943" s="5" t="str">
        <f>IF(AI943="",IF(AND(F943&lt;&gt;"",E943=""),INDEX($AI$3:AI942,MATCH(MAX($AE$3:AE942),$AE$3:AE942,0),0),""),AI943)</f>
        <v/>
      </c>
      <c r="AM943" s="22" t="str">
        <f>IF(入力!F943="","",IFERROR(INDEX(設定!$B$3:$B$100003,IFERROR(MATCH("*"&amp;$F943&amp;"*",設定!B$3:B$100003,0),MATCH("*"&amp;$F943&amp;"*",設定!C$3:C$100003,0)),0),入力!F943))&amp;""</f>
        <v/>
      </c>
      <c r="AN943" s="22" t="str">
        <f>IF(AM943="","",IFERROR(IF(入力!I943="",INDEX(設定!$D$3:$D$100003,MATCH("*"&amp;$AM943&amp;"*",設定!B$3:B$100003,0),0),I943),I943))&amp;""</f>
        <v/>
      </c>
      <c r="AO943" s="22" t="str">
        <f t="shared" si="465"/>
        <v/>
      </c>
      <c r="AP943" s="22" t="str">
        <f t="shared" si="466"/>
        <v/>
      </c>
      <c r="AQ943" s="22" t="str">
        <f>IF(AM943="","",IFERROR(IF(入力!H943="",INDEX(設定!$E$3:$X$100003,MATCH("*"&amp;$AM943&amp;"*",設定!B$3:B$100003,0),MATCH($AK943,設定!$E$1:$X$1,1)),H943),H943))</f>
        <v/>
      </c>
      <c r="AR943" s="23" t="str">
        <f t="shared" si="467"/>
        <v/>
      </c>
      <c r="AS943" s="23" t="str">
        <f>IF(AND(AR943&lt;&gt;"",COUNTIF($AJ$3:AJ943,AJ943)=1),SUMIF($AJ$3:$AR$100003,AJ943,$AR$3:$AR$100003),"")</f>
        <v/>
      </c>
      <c r="AT943" s="23" t="str">
        <f>IF(AND(COUNTIF($AK$3:AK943,AK943)=COUNTIF($AK$3:AK100943,AK943),AK943&lt;&gt;""),SUMIF($AK$3:AK943,AK943,$AR$3:AR943),"")</f>
        <v/>
      </c>
      <c r="AU943" s="125"/>
      <c r="AV943" s="22" t="str">
        <f>IF(COUNT(BA943:BF943)=6,MAX($AV$3:AV942)+1,"")</f>
        <v/>
      </c>
      <c r="AW943" s="22" t="str">
        <f>IF(AX943="","",RANK(AX943,$AX$3:$AX$100003,1)+COUNTIF($AX$3:AX943,AX943)-1)</f>
        <v/>
      </c>
      <c r="AX943" s="22" t="str">
        <f t="shared" si="445"/>
        <v/>
      </c>
      <c r="AY943" s="22" t="str">
        <f>IF(AL943="","",IF(COUNTIF($AL$3:AL943,AL943)=1,1+MAX($AY$3:AY942),INDEX($AY$3:AY942,MATCH(AL943,$AL$3:AL943,0),0)))</f>
        <v/>
      </c>
      <c r="AZ943" s="22" t="str">
        <f>IF(AM943="","",IF(COUNTIF($AM$3:AM943,AM943)=1,1+MAX($AZ$3:AZ942),INDEX($AZ$3:AZ942,MATCH(AM943,$AM$3:AM943,0),0)))</f>
        <v/>
      </c>
      <c r="BA943" s="79" t="str">
        <f t="shared" si="446"/>
        <v/>
      </c>
      <c r="BB943" s="79" t="str">
        <f t="shared" si="447"/>
        <v/>
      </c>
      <c r="BC943" s="22" t="str">
        <f>IF($AL943="","",IF(COUNTIF(AL943,"*"&amp;BC$1&amp;"*"),COUNTIF(AL$3:AL943,"*"&amp;BC$1&amp;"*"),""))</f>
        <v/>
      </c>
      <c r="BD943" s="22" t="str">
        <f>IF($AL943="","",IF(COUNTIF(AM943,"*"&amp;BD$1&amp;"*"),COUNTIF(AM$3:AM943,"*"&amp;BD$1&amp;"*"),""))</f>
        <v/>
      </c>
      <c r="BE943" s="22" t="str">
        <f>IF($AL943="","",IF(COUNTIF(AN943,"*"&amp;BE$1&amp;"*"),COUNTIF(AN$3:AN943,"*"&amp;BE$1&amp;"*"),""))</f>
        <v/>
      </c>
      <c r="BF943" s="22" t="str">
        <f>IF($AL943="","",IF(COUNTIF(AO943,"*"&amp;BF$1&amp;"*"),COUNTIF(AO$3:AO943,"*"&amp;BF$1&amp;"*"),""))</f>
        <v/>
      </c>
      <c r="BG943" s="83" t="str">
        <f t="shared" si="448"/>
        <v/>
      </c>
      <c r="BH943" s="22" t="str">
        <f t="shared" si="449"/>
        <v/>
      </c>
      <c r="BI943" s="22" t="str">
        <f t="shared" si="450"/>
        <v/>
      </c>
      <c r="BK943" s="22" t="str">
        <f>IF($BK$1&gt;=1+MAX($BK$3:BK942),1+MAX($BK$3:BK942),"")</f>
        <v/>
      </c>
      <c r="BL943" s="22" t="str">
        <f t="shared" ref="BL943:BV952" si="471">IFERROR(IF($BK943="","",INDEX($AF$3:$AR$100003,MATCH($BK943,INDEX($AV$3:$AW$100003,0,MATCH($BL$1,$AV$2:$AW$2,0)),0),MATCH(BL$2,$AF$2:$AR$2,0))),"")</f>
        <v/>
      </c>
      <c r="BM943" s="22" t="str">
        <f t="shared" si="471"/>
        <v/>
      </c>
      <c r="BN943" s="22" t="str">
        <f t="shared" si="471"/>
        <v/>
      </c>
      <c r="BO943" s="22" t="str">
        <f t="shared" si="471"/>
        <v/>
      </c>
      <c r="BP943" s="22" t="str">
        <f t="shared" si="471"/>
        <v/>
      </c>
      <c r="BQ943" s="22" t="str">
        <f t="shared" si="471"/>
        <v/>
      </c>
      <c r="BR943" s="22" t="str">
        <f t="shared" si="471"/>
        <v/>
      </c>
      <c r="BS943" s="22" t="str">
        <f t="shared" si="471"/>
        <v/>
      </c>
      <c r="BT943" s="22" t="str">
        <f t="shared" si="471"/>
        <v/>
      </c>
      <c r="BU943" s="22" t="str">
        <f t="shared" si="471"/>
        <v/>
      </c>
      <c r="BV943" s="22" t="str">
        <f t="shared" si="471"/>
        <v/>
      </c>
    </row>
    <row r="944" spans="2:74" ht="30" customHeight="1" x14ac:dyDescent="0.2">
      <c r="B944" s="75"/>
      <c r="C944" s="75"/>
      <c r="D944" s="77"/>
      <c r="E944" s="49"/>
      <c r="F944" s="49"/>
      <c r="G944" s="50"/>
      <c r="H944" s="51"/>
      <c r="I944" s="50"/>
      <c r="J944" s="53"/>
      <c r="K944" s="55" t="str">
        <f t="shared" si="452"/>
        <v/>
      </c>
      <c r="L944" s="50" t="str">
        <f t="shared" si="453"/>
        <v/>
      </c>
      <c r="M944" s="50" t="str">
        <f t="shared" si="454"/>
        <v/>
      </c>
      <c r="N944" s="72" t="str">
        <f t="shared" si="455"/>
        <v/>
      </c>
      <c r="O944" s="72" t="str">
        <f t="shared" si="456"/>
        <v/>
      </c>
      <c r="P944" s="51" t="str">
        <f t="shared" si="457"/>
        <v/>
      </c>
      <c r="Q944" s="21"/>
      <c r="R944" s="68" t="str">
        <f t="shared" si="458"/>
        <v/>
      </c>
      <c r="S944" s="51" t="str">
        <f t="shared" si="459"/>
        <v/>
      </c>
      <c r="T944" s="24"/>
      <c r="U944" s="7" t="str">
        <f t="shared" si="443"/>
        <v/>
      </c>
      <c r="V944" s="8" t="str">
        <f t="shared" si="460"/>
        <v/>
      </c>
      <c r="W944" s="21"/>
      <c r="X944" s="14" t="str">
        <f t="shared" si="444"/>
        <v/>
      </c>
      <c r="Y944" s="14" t="str">
        <f t="shared" si="461"/>
        <v/>
      </c>
      <c r="Z944" s="8" t="str">
        <f t="shared" si="462"/>
        <v/>
      </c>
      <c r="AA944" s="24"/>
      <c r="AB944" s="4" t="str">
        <f>IF(B944="","",COUNT(B$3:B944))</f>
        <v/>
      </c>
      <c r="AC944" s="4" t="str">
        <f>IF(C944="","",COUNT(C$3:C944))</f>
        <v/>
      </c>
      <c r="AD944" s="4" t="str">
        <f>IF(D944="","",COUNT(D$3:D944))</f>
        <v/>
      </c>
      <c r="AE944" s="22" t="str">
        <f>IF(E944="","",COUNTA($E$3:E944))</f>
        <v/>
      </c>
      <c r="AF944" s="60" t="str">
        <f>IF(B944="",IF(OR($C944&lt;&gt;"",$D944&lt;&gt;"",$E944&lt;&gt;"",$F944&lt;&gt;""),INDEX(AF$3:AF943,MATCH(MAX(AB$3:AB943),AB$3:AB943,0),0),""),B944)</f>
        <v/>
      </c>
      <c r="AG944" s="60" t="str">
        <f>IF(C944="",IF(OR($B944&lt;&gt;"",$D944&lt;&gt;"",$E944&lt;&gt;"",$F944&lt;&gt;""),INDEX(AG$3:AG943,MATCH(MAX(AC$3:AC943),AC$3:AC943,0),0),""),C944)</f>
        <v/>
      </c>
      <c r="AH944" s="60" t="str">
        <f>IF(D944="",IF(OR($B944&lt;&gt;"",$C944&lt;&gt;"",$E944&lt;&gt;"",$F944&lt;&gt;""),INDEX(AH$3:AH943,MATCH(MAX(AD$3:AD943),AD$3:AD943,0),0),""),D944)</f>
        <v/>
      </c>
      <c r="AI944" s="19" t="str">
        <f t="shared" si="463"/>
        <v/>
      </c>
      <c r="AJ944" s="22" t="str">
        <f>IF(AK944="","",$AK944&amp;"@"&amp;AL944&amp;IF(AL944="","","@"&amp;COUNTIF($AI$3:AI944,AL944)))</f>
        <v/>
      </c>
      <c r="AK944" s="45" t="str">
        <f t="shared" si="464"/>
        <v/>
      </c>
      <c r="AL944" s="5" t="str">
        <f>IF(AI944="",IF(AND(F944&lt;&gt;"",E944=""),INDEX($AI$3:AI943,MATCH(MAX($AE$3:AE943),$AE$3:AE943,0),0),""),AI944)</f>
        <v/>
      </c>
      <c r="AM944" s="22" t="str">
        <f>IF(入力!F944="","",IFERROR(INDEX(設定!$B$3:$B$100003,IFERROR(MATCH("*"&amp;$F944&amp;"*",設定!B$3:B$100003,0),MATCH("*"&amp;$F944&amp;"*",設定!C$3:C$100003,0)),0),入力!F944))&amp;""</f>
        <v/>
      </c>
      <c r="AN944" s="22" t="str">
        <f>IF(AM944="","",IFERROR(IF(入力!I944="",INDEX(設定!$D$3:$D$100003,MATCH("*"&amp;$AM944&amp;"*",設定!B$3:B$100003,0),0),I944),I944))&amp;""</f>
        <v/>
      </c>
      <c r="AO944" s="22" t="str">
        <f t="shared" si="465"/>
        <v/>
      </c>
      <c r="AP944" s="22" t="str">
        <f t="shared" si="466"/>
        <v/>
      </c>
      <c r="AQ944" s="22" t="str">
        <f>IF(AM944="","",IFERROR(IF(入力!H944="",INDEX(設定!$E$3:$X$100003,MATCH("*"&amp;$AM944&amp;"*",設定!B$3:B$100003,0),MATCH($AK944,設定!$E$1:$X$1,1)),H944),H944))</f>
        <v/>
      </c>
      <c r="AR944" s="23" t="str">
        <f t="shared" si="467"/>
        <v/>
      </c>
      <c r="AS944" s="23" t="str">
        <f>IF(AND(AR944&lt;&gt;"",COUNTIF($AJ$3:AJ944,AJ944)=1),SUMIF($AJ$3:$AR$100003,AJ944,$AR$3:$AR$100003),"")</f>
        <v/>
      </c>
      <c r="AT944" s="23" t="str">
        <f>IF(AND(COUNTIF($AK$3:AK944,AK944)=COUNTIF($AK$3:AK100944,AK944),AK944&lt;&gt;""),SUMIF($AK$3:AK944,AK944,$AR$3:AR944),"")</f>
        <v/>
      </c>
      <c r="AU944" s="125"/>
      <c r="AV944" s="22" t="str">
        <f>IF(COUNT(BA944:BF944)=6,MAX($AV$3:AV943)+1,"")</f>
        <v/>
      </c>
      <c r="AW944" s="22" t="str">
        <f>IF(AX944="","",RANK(AX944,$AX$3:$AX$100003,1)+COUNTIF($AX$3:AX944,AX944)-1)</f>
        <v/>
      </c>
      <c r="AX944" s="22" t="str">
        <f t="shared" si="445"/>
        <v/>
      </c>
      <c r="AY944" s="22" t="str">
        <f>IF(AL944="","",IF(COUNTIF($AL$3:AL944,AL944)=1,1+MAX($AY$3:AY943),INDEX($AY$3:AY943,MATCH(AL944,$AL$3:AL944,0),0)))</f>
        <v/>
      </c>
      <c r="AZ944" s="22" t="str">
        <f>IF(AM944="","",IF(COUNTIF($AM$3:AM944,AM944)=1,1+MAX($AZ$3:AZ943),INDEX($AZ$3:AZ943,MATCH(AM944,$AM$3:AM944,0),0)))</f>
        <v/>
      </c>
      <c r="BA944" s="79" t="str">
        <f t="shared" si="446"/>
        <v/>
      </c>
      <c r="BB944" s="79" t="str">
        <f t="shared" si="447"/>
        <v/>
      </c>
      <c r="BC944" s="22" t="str">
        <f>IF($AL944="","",IF(COUNTIF(AL944,"*"&amp;BC$1&amp;"*"),COUNTIF(AL$3:AL944,"*"&amp;BC$1&amp;"*"),""))</f>
        <v/>
      </c>
      <c r="BD944" s="22" t="str">
        <f>IF($AL944="","",IF(COUNTIF(AM944,"*"&amp;BD$1&amp;"*"),COUNTIF(AM$3:AM944,"*"&amp;BD$1&amp;"*"),""))</f>
        <v/>
      </c>
      <c r="BE944" s="22" t="str">
        <f>IF($AL944="","",IF(COUNTIF(AN944,"*"&amp;BE$1&amp;"*"),COUNTIF(AN$3:AN944,"*"&amp;BE$1&amp;"*"),""))</f>
        <v/>
      </c>
      <c r="BF944" s="22" t="str">
        <f>IF($AL944="","",IF(COUNTIF(AO944,"*"&amp;BF$1&amp;"*"),COUNTIF(AO$3:AO944,"*"&amp;BF$1&amp;"*"),""))</f>
        <v/>
      </c>
      <c r="BG944" s="83" t="str">
        <f t="shared" si="448"/>
        <v/>
      </c>
      <c r="BH944" s="22" t="str">
        <f t="shared" si="449"/>
        <v/>
      </c>
      <c r="BI944" s="22" t="str">
        <f t="shared" si="450"/>
        <v/>
      </c>
      <c r="BK944" s="22" t="str">
        <f>IF($BK$1&gt;=1+MAX($BK$3:BK943),1+MAX($BK$3:BK943),"")</f>
        <v/>
      </c>
      <c r="BL944" s="22" t="str">
        <f t="shared" si="471"/>
        <v/>
      </c>
      <c r="BM944" s="22" t="str">
        <f t="shared" si="471"/>
        <v/>
      </c>
      <c r="BN944" s="22" t="str">
        <f t="shared" si="471"/>
        <v/>
      </c>
      <c r="BO944" s="22" t="str">
        <f t="shared" si="471"/>
        <v/>
      </c>
      <c r="BP944" s="22" t="str">
        <f t="shared" si="471"/>
        <v/>
      </c>
      <c r="BQ944" s="22" t="str">
        <f t="shared" si="471"/>
        <v/>
      </c>
      <c r="BR944" s="22" t="str">
        <f t="shared" si="471"/>
        <v/>
      </c>
      <c r="BS944" s="22" t="str">
        <f t="shared" si="471"/>
        <v/>
      </c>
      <c r="BT944" s="22" t="str">
        <f t="shared" si="471"/>
        <v/>
      </c>
      <c r="BU944" s="22" t="str">
        <f t="shared" si="471"/>
        <v/>
      </c>
      <c r="BV944" s="22" t="str">
        <f t="shared" si="471"/>
        <v/>
      </c>
    </row>
    <row r="945" spans="2:74" ht="30" customHeight="1" x14ac:dyDescent="0.2">
      <c r="B945" s="75"/>
      <c r="C945" s="75"/>
      <c r="D945" s="77"/>
      <c r="E945" s="49"/>
      <c r="F945" s="49"/>
      <c r="G945" s="50"/>
      <c r="H945" s="51"/>
      <c r="I945" s="50"/>
      <c r="J945" s="53"/>
      <c r="K945" s="55" t="str">
        <f t="shared" si="452"/>
        <v/>
      </c>
      <c r="L945" s="50" t="str">
        <f t="shared" si="453"/>
        <v/>
      </c>
      <c r="M945" s="50" t="str">
        <f t="shared" si="454"/>
        <v/>
      </c>
      <c r="N945" s="72" t="str">
        <f t="shared" si="455"/>
        <v/>
      </c>
      <c r="O945" s="72" t="str">
        <f t="shared" si="456"/>
        <v/>
      </c>
      <c r="P945" s="51" t="str">
        <f t="shared" si="457"/>
        <v/>
      </c>
      <c r="Q945" s="21"/>
      <c r="R945" s="68" t="str">
        <f t="shared" si="458"/>
        <v/>
      </c>
      <c r="S945" s="51" t="str">
        <f t="shared" si="459"/>
        <v/>
      </c>
      <c r="T945" s="24"/>
      <c r="U945" s="7" t="str">
        <f t="shared" si="443"/>
        <v/>
      </c>
      <c r="V945" s="8" t="str">
        <f t="shared" si="460"/>
        <v/>
      </c>
      <c r="W945" s="21"/>
      <c r="X945" s="14" t="str">
        <f t="shared" si="444"/>
        <v/>
      </c>
      <c r="Y945" s="14" t="str">
        <f t="shared" si="461"/>
        <v/>
      </c>
      <c r="Z945" s="8" t="str">
        <f t="shared" si="462"/>
        <v/>
      </c>
      <c r="AA945" s="24"/>
      <c r="AB945" s="4" t="str">
        <f>IF(B945="","",COUNT(B$3:B945))</f>
        <v/>
      </c>
      <c r="AC945" s="4" t="str">
        <f>IF(C945="","",COUNT(C$3:C945))</f>
        <v/>
      </c>
      <c r="AD945" s="4" t="str">
        <f>IF(D945="","",COUNT(D$3:D945))</f>
        <v/>
      </c>
      <c r="AE945" s="22" t="str">
        <f>IF(E945="","",COUNTA($E$3:E945))</f>
        <v/>
      </c>
      <c r="AF945" s="60" t="str">
        <f>IF(B945="",IF(OR($C945&lt;&gt;"",$D945&lt;&gt;"",$E945&lt;&gt;"",$F945&lt;&gt;""),INDEX(AF$3:AF944,MATCH(MAX(AB$3:AB944),AB$3:AB944,0),0),""),B945)</f>
        <v/>
      </c>
      <c r="AG945" s="60" t="str">
        <f>IF(C945="",IF(OR($B945&lt;&gt;"",$D945&lt;&gt;"",$E945&lt;&gt;"",$F945&lt;&gt;""),INDEX(AG$3:AG944,MATCH(MAX(AC$3:AC944),AC$3:AC944,0),0),""),C945)</f>
        <v/>
      </c>
      <c r="AH945" s="60" t="str">
        <f>IF(D945="",IF(OR($B945&lt;&gt;"",$C945&lt;&gt;"",$E945&lt;&gt;"",$F945&lt;&gt;""),INDEX(AH$3:AH944,MATCH(MAX(AD$3:AD944),AD$3:AD944,0),0),""),D945)</f>
        <v/>
      </c>
      <c r="AI945" s="19" t="str">
        <f t="shared" si="463"/>
        <v/>
      </c>
      <c r="AJ945" s="22" t="str">
        <f>IF(AK945="","",$AK945&amp;"@"&amp;AL945&amp;IF(AL945="","","@"&amp;COUNTIF($AI$3:AI945,AL945)))</f>
        <v/>
      </c>
      <c r="AK945" s="45" t="str">
        <f t="shared" si="464"/>
        <v/>
      </c>
      <c r="AL945" s="5" t="str">
        <f>IF(AI945="",IF(AND(F945&lt;&gt;"",E945=""),INDEX($AI$3:AI944,MATCH(MAX($AE$3:AE944),$AE$3:AE944,0),0),""),AI945)</f>
        <v/>
      </c>
      <c r="AM945" s="22" t="str">
        <f>IF(入力!F945="","",IFERROR(INDEX(設定!$B$3:$B$100003,IFERROR(MATCH("*"&amp;$F945&amp;"*",設定!B$3:B$100003,0),MATCH("*"&amp;$F945&amp;"*",設定!C$3:C$100003,0)),0),入力!F945))&amp;""</f>
        <v/>
      </c>
      <c r="AN945" s="22" t="str">
        <f>IF(AM945="","",IFERROR(IF(入力!I945="",INDEX(設定!$D$3:$D$100003,MATCH("*"&amp;$AM945&amp;"*",設定!B$3:B$100003,0),0),I945),I945))&amp;""</f>
        <v/>
      </c>
      <c r="AO945" s="22" t="str">
        <f t="shared" si="465"/>
        <v/>
      </c>
      <c r="AP945" s="22" t="str">
        <f t="shared" si="466"/>
        <v/>
      </c>
      <c r="AQ945" s="22" t="str">
        <f>IF(AM945="","",IFERROR(IF(入力!H945="",INDEX(設定!$E$3:$X$100003,MATCH("*"&amp;$AM945&amp;"*",設定!B$3:B$100003,0),MATCH($AK945,設定!$E$1:$X$1,1)),H945),H945))</f>
        <v/>
      </c>
      <c r="AR945" s="23" t="str">
        <f t="shared" si="467"/>
        <v/>
      </c>
      <c r="AS945" s="23" t="str">
        <f>IF(AND(AR945&lt;&gt;"",COUNTIF($AJ$3:AJ945,AJ945)=1),SUMIF($AJ$3:$AR$100003,AJ945,$AR$3:$AR$100003),"")</f>
        <v/>
      </c>
      <c r="AT945" s="23" t="str">
        <f>IF(AND(COUNTIF($AK$3:AK945,AK945)=COUNTIF($AK$3:AK100945,AK945),AK945&lt;&gt;""),SUMIF($AK$3:AK945,AK945,$AR$3:AR945),"")</f>
        <v/>
      </c>
      <c r="AU945" s="125"/>
      <c r="AV945" s="22" t="str">
        <f>IF(COUNT(BA945:BF945)=6,MAX($AV$3:AV944)+1,"")</f>
        <v/>
      </c>
      <c r="AW945" s="22" t="str">
        <f>IF(AX945="","",RANK(AX945,$AX$3:$AX$100003,1)+COUNTIF($AX$3:AX945,AX945)-1)</f>
        <v/>
      </c>
      <c r="AX945" s="22" t="str">
        <f t="shared" si="445"/>
        <v/>
      </c>
      <c r="AY945" s="22" t="str">
        <f>IF(AL945="","",IF(COUNTIF($AL$3:AL945,AL945)=1,1+MAX($AY$3:AY944),INDEX($AY$3:AY944,MATCH(AL945,$AL$3:AL945,0),0)))</f>
        <v/>
      </c>
      <c r="AZ945" s="22" t="str">
        <f>IF(AM945="","",IF(COUNTIF($AM$3:AM945,AM945)=1,1+MAX($AZ$3:AZ944),INDEX($AZ$3:AZ944,MATCH(AM945,$AM$3:AM945,0),0)))</f>
        <v/>
      </c>
      <c r="BA945" s="79" t="str">
        <f t="shared" si="446"/>
        <v/>
      </c>
      <c r="BB945" s="79" t="str">
        <f t="shared" si="447"/>
        <v/>
      </c>
      <c r="BC945" s="22" t="str">
        <f>IF($AL945="","",IF(COUNTIF(AL945,"*"&amp;BC$1&amp;"*"),COUNTIF(AL$3:AL945,"*"&amp;BC$1&amp;"*"),""))</f>
        <v/>
      </c>
      <c r="BD945" s="22" t="str">
        <f>IF($AL945="","",IF(COUNTIF(AM945,"*"&amp;BD$1&amp;"*"),COUNTIF(AM$3:AM945,"*"&amp;BD$1&amp;"*"),""))</f>
        <v/>
      </c>
      <c r="BE945" s="22" t="str">
        <f>IF($AL945="","",IF(COUNTIF(AN945,"*"&amp;BE$1&amp;"*"),COUNTIF(AN$3:AN945,"*"&amp;BE$1&amp;"*"),""))</f>
        <v/>
      </c>
      <c r="BF945" s="22" t="str">
        <f>IF($AL945="","",IF(COUNTIF(AO945,"*"&amp;BF$1&amp;"*"),COUNTIF(AO$3:AO945,"*"&amp;BF$1&amp;"*"),""))</f>
        <v/>
      </c>
      <c r="BG945" s="83" t="str">
        <f t="shared" si="448"/>
        <v/>
      </c>
      <c r="BH945" s="22" t="str">
        <f t="shared" si="449"/>
        <v/>
      </c>
      <c r="BI945" s="22" t="str">
        <f t="shared" si="450"/>
        <v/>
      </c>
      <c r="BK945" s="22" t="str">
        <f>IF($BK$1&gt;=1+MAX($BK$3:BK944),1+MAX($BK$3:BK944),"")</f>
        <v/>
      </c>
      <c r="BL945" s="22" t="str">
        <f t="shared" si="471"/>
        <v/>
      </c>
      <c r="BM945" s="22" t="str">
        <f t="shared" si="471"/>
        <v/>
      </c>
      <c r="BN945" s="22" t="str">
        <f t="shared" si="471"/>
        <v/>
      </c>
      <c r="BO945" s="22" t="str">
        <f t="shared" si="471"/>
        <v/>
      </c>
      <c r="BP945" s="22" t="str">
        <f t="shared" si="471"/>
        <v/>
      </c>
      <c r="BQ945" s="22" t="str">
        <f t="shared" si="471"/>
        <v/>
      </c>
      <c r="BR945" s="22" t="str">
        <f t="shared" si="471"/>
        <v/>
      </c>
      <c r="BS945" s="22" t="str">
        <f t="shared" si="471"/>
        <v/>
      </c>
      <c r="BT945" s="22" t="str">
        <f t="shared" si="471"/>
        <v/>
      </c>
      <c r="BU945" s="22" t="str">
        <f t="shared" si="471"/>
        <v/>
      </c>
      <c r="BV945" s="22" t="str">
        <f t="shared" si="471"/>
        <v/>
      </c>
    </row>
    <row r="946" spans="2:74" ht="30" customHeight="1" x14ac:dyDescent="0.2">
      <c r="B946" s="75"/>
      <c r="C946" s="75"/>
      <c r="D946" s="77"/>
      <c r="E946" s="49"/>
      <c r="F946" s="49"/>
      <c r="G946" s="50"/>
      <c r="H946" s="51"/>
      <c r="I946" s="50"/>
      <c r="J946" s="53"/>
      <c r="K946" s="55" t="str">
        <f t="shared" si="452"/>
        <v/>
      </c>
      <c r="L946" s="50" t="str">
        <f t="shared" si="453"/>
        <v/>
      </c>
      <c r="M946" s="50" t="str">
        <f t="shared" si="454"/>
        <v/>
      </c>
      <c r="N946" s="72" t="str">
        <f t="shared" si="455"/>
        <v/>
      </c>
      <c r="O946" s="72" t="str">
        <f t="shared" si="456"/>
        <v/>
      </c>
      <c r="P946" s="51" t="str">
        <f t="shared" si="457"/>
        <v/>
      </c>
      <c r="Q946" s="21"/>
      <c r="R946" s="68" t="str">
        <f t="shared" si="458"/>
        <v/>
      </c>
      <c r="S946" s="51" t="str">
        <f t="shared" si="459"/>
        <v/>
      </c>
      <c r="T946" s="24"/>
      <c r="U946" s="7" t="str">
        <f t="shared" si="443"/>
        <v/>
      </c>
      <c r="V946" s="8" t="str">
        <f t="shared" si="460"/>
        <v/>
      </c>
      <c r="W946" s="21"/>
      <c r="X946" s="14" t="str">
        <f t="shared" si="444"/>
        <v/>
      </c>
      <c r="Y946" s="14" t="str">
        <f t="shared" si="461"/>
        <v/>
      </c>
      <c r="Z946" s="8" t="str">
        <f t="shared" si="462"/>
        <v/>
      </c>
      <c r="AA946" s="24"/>
      <c r="AB946" s="4" t="str">
        <f>IF(B946="","",COUNT(B$3:B946))</f>
        <v/>
      </c>
      <c r="AC946" s="4" t="str">
        <f>IF(C946="","",COUNT(C$3:C946))</f>
        <v/>
      </c>
      <c r="AD946" s="4" t="str">
        <f>IF(D946="","",COUNT(D$3:D946))</f>
        <v/>
      </c>
      <c r="AE946" s="22" t="str">
        <f>IF(E946="","",COUNTA($E$3:E946))</f>
        <v/>
      </c>
      <c r="AF946" s="60" t="str">
        <f>IF(B946="",IF(OR($C946&lt;&gt;"",$D946&lt;&gt;"",$E946&lt;&gt;"",$F946&lt;&gt;""),INDEX(AF$3:AF945,MATCH(MAX(AB$3:AB945),AB$3:AB945,0),0),""),B946)</f>
        <v/>
      </c>
      <c r="AG946" s="60" t="str">
        <f>IF(C946="",IF(OR($B946&lt;&gt;"",$D946&lt;&gt;"",$E946&lt;&gt;"",$F946&lt;&gt;""),INDEX(AG$3:AG945,MATCH(MAX(AC$3:AC945),AC$3:AC945,0),0),""),C946)</f>
        <v/>
      </c>
      <c r="AH946" s="60" t="str">
        <f>IF(D946="",IF(OR($B946&lt;&gt;"",$C946&lt;&gt;"",$E946&lt;&gt;"",$F946&lt;&gt;""),INDEX(AH$3:AH945,MATCH(MAX(AD$3:AD945),AD$3:AD945,0),0),""),D946)</f>
        <v/>
      </c>
      <c r="AI946" s="19" t="str">
        <f t="shared" si="463"/>
        <v/>
      </c>
      <c r="AJ946" s="22" t="str">
        <f>IF(AK946="","",$AK946&amp;"@"&amp;AL946&amp;IF(AL946="","","@"&amp;COUNTIF($AI$3:AI946,AL946)))</f>
        <v/>
      </c>
      <c r="AK946" s="45" t="str">
        <f t="shared" si="464"/>
        <v/>
      </c>
      <c r="AL946" s="5" t="str">
        <f>IF(AI946="",IF(AND(F946&lt;&gt;"",E946=""),INDEX($AI$3:AI945,MATCH(MAX($AE$3:AE945),$AE$3:AE945,0),0),""),AI946)</f>
        <v/>
      </c>
      <c r="AM946" s="22" t="str">
        <f>IF(入力!F946="","",IFERROR(INDEX(設定!$B$3:$B$100003,IFERROR(MATCH("*"&amp;$F946&amp;"*",設定!B$3:B$100003,0),MATCH("*"&amp;$F946&amp;"*",設定!C$3:C$100003,0)),0),入力!F946))&amp;""</f>
        <v/>
      </c>
      <c r="AN946" s="22" t="str">
        <f>IF(AM946="","",IFERROR(IF(入力!I946="",INDEX(設定!$D$3:$D$100003,MATCH("*"&amp;$AM946&amp;"*",設定!B$3:B$100003,0),0),I946),I946))&amp;""</f>
        <v/>
      </c>
      <c r="AO946" s="22" t="str">
        <f t="shared" si="465"/>
        <v/>
      </c>
      <c r="AP946" s="22" t="str">
        <f t="shared" si="466"/>
        <v/>
      </c>
      <c r="AQ946" s="22" t="str">
        <f>IF(AM946="","",IFERROR(IF(入力!H946="",INDEX(設定!$E$3:$X$100003,MATCH("*"&amp;$AM946&amp;"*",設定!B$3:B$100003,0),MATCH($AK946,設定!$E$1:$X$1,1)),H946),H946))</f>
        <v/>
      </c>
      <c r="AR946" s="23" t="str">
        <f t="shared" si="467"/>
        <v/>
      </c>
      <c r="AS946" s="23" t="str">
        <f>IF(AND(AR946&lt;&gt;"",COUNTIF($AJ$3:AJ946,AJ946)=1),SUMIF($AJ$3:$AR$100003,AJ946,$AR$3:$AR$100003),"")</f>
        <v/>
      </c>
      <c r="AT946" s="23" t="str">
        <f>IF(AND(COUNTIF($AK$3:AK946,AK946)=COUNTIF($AK$3:AK100946,AK946),AK946&lt;&gt;""),SUMIF($AK$3:AK946,AK946,$AR$3:AR946),"")</f>
        <v/>
      </c>
      <c r="AU946" s="125"/>
      <c r="AV946" s="22" t="str">
        <f>IF(COUNT(BA946:BF946)=6,MAX($AV$3:AV945)+1,"")</f>
        <v/>
      </c>
      <c r="AW946" s="22" t="str">
        <f>IF(AX946="","",RANK(AX946,$AX$3:$AX$100003,1)+COUNTIF($AX$3:AX946,AX946)-1)</f>
        <v/>
      </c>
      <c r="AX946" s="22" t="str">
        <f t="shared" si="445"/>
        <v/>
      </c>
      <c r="AY946" s="22" t="str">
        <f>IF(AL946="","",IF(COUNTIF($AL$3:AL946,AL946)=1,1+MAX($AY$3:AY945),INDEX($AY$3:AY945,MATCH(AL946,$AL$3:AL946,0),0)))</f>
        <v/>
      </c>
      <c r="AZ946" s="22" t="str">
        <f>IF(AM946="","",IF(COUNTIF($AM$3:AM946,AM946)=1,1+MAX($AZ$3:AZ945),INDEX($AZ$3:AZ945,MATCH(AM946,$AM$3:AM946,0),0)))</f>
        <v/>
      </c>
      <c r="BA946" s="79" t="str">
        <f t="shared" si="446"/>
        <v/>
      </c>
      <c r="BB946" s="79" t="str">
        <f t="shared" si="447"/>
        <v/>
      </c>
      <c r="BC946" s="22" t="str">
        <f>IF($AL946="","",IF(COUNTIF(AL946,"*"&amp;BC$1&amp;"*"),COUNTIF(AL$3:AL946,"*"&amp;BC$1&amp;"*"),""))</f>
        <v/>
      </c>
      <c r="BD946" s="22" t="str">
        <f>IF($AL946="","",IF(COUNTIF(AM946,"*"&amp;BD$1&amp;"*"),COUNTIF(AM$3:AM946,"*"&amp;BD$1&amp;"*"),""))</f>
        <v/>
      </c>
      <c r="BE946" s="22" t="str">
        <f>IF($AL946="","",IF(COUNTIF(AN946,"*"&amp;BE$1&amp;"*"),COUNTIF(AN$3:AN946,"*"&amp;BE$1&amp;"*"),""))</f>
        <v/>
      </c>
      <c r="BF946" s="22" t="str">
        <f>IF($AL946="","",IF(COUNTIF(AO946,"*"&amp;BF$1&amp;"*"),COUNTIF(AO$3:AO946,"*"&amp;BF$1&amp;"*"),""))</f>
        <v/>
      </c>
      <c r="BG946" s="83" t="str">
        <f t="shared" si="448"/>
        <v/>
      </c>
      <c r="BH946" s="22" t="str">
        <f t="shared" si="449"/>
        <v/>
      </c>
      <c r="BI946" s="22" t="str">
        <f t="shared" si="450"/>
        <v/>
      </c>
      <c r="BK946" s="22" t="str">
        <f>IF($BK$1&gt;=1+MAX($BK$3:BK945),1+MAX($BK$3:BK945),"")</f>
        <v/>
      </c>
      <c r="BL946" s="22" t="str">
        <f t="shared" si="471"/>
        <v/>
      </c>
      <c r="BM946" s="22" t="str">
        <f t="shared" si="471"/>
        <v/>
      </c>
      <c r="BN946" s="22" t="str">
        <f t="shared" si="471"/>
        <v/>
      </c>
      <c r="BO946" s="22" t="str">
        <f t="shared" si="471"/>
        <v/>
      </c>
      <c r="BP946" s="22" t="str">
        <f t="shared" si="471"/>
        <v/>
      </c>
      <c r="BQ946" s="22" t="str">
        <f t="shared" si="471"/>
        <v/>
      </c>
      <c r="BR946" s="22" t="str">
        <f t="shared" si="471"/>
        <v/>
      </c>
      <c r="BS946" s="22" t="str">
        <f t="shared" si="471"/>
        <v/>
      </c>
      <c r="BT946" s="22" t="str">
        <f t="shared" si="471"/>
        <v/>
      </c>
      <c r="BU946" s="22" t="str">
        <f t="shared" si="471"/>
        <v/>
      </c>
      <c r="BV946" s="22" t="str">
        <f t="shared" si="471"/>
        <v/>
      </c>
    </row>
    <row r="947" spans="2:74" ht="30" customHeight="1" x14ac:dyDescent="0.2">
      <c r="B947" s="75"/>
      <c r="C947" s="75"/>
      <c r="D947" s="77"/>
      <c r="E947" s="49"/>
      <c r="F947" s="49"/>
      <c r="G947" s="50"/>
      <c r="H947" s="51"/>
      <c r="I947" s="50"/>
      <c r="J947" s="53"/>
      <c r="K947" s="55" t="str">
        <f t="shared" si="452"/>
        <v/>
      </c>
      <c r="L947" s="50" t="str">
        <f t="shared" si="453"/>
        <v/>
      </c>
      <c r="M947" s="50" t="str">
        <f t="shared" si="454"/>
        <v/>
      </c>
      <c r="N947" s="72" t="str">
        <f t="shared" si="455"/>
        <v/>
      </c>
      <c r="O947" s="72" t="str">
        <f t="shared" si="456"/>
        <v/>
      </c>
      <c r="P947" s="51" t="str">
        <f t="shared" si="457"/>
        <v/>
      </c>
      <c r="Q947" s="21"/>
      <c r="R947" s="68" t="str">
        <f t="shared" si="458"/>
        <v/>
      </c>
      <c r="S947" s="51" t="str">
        <f t="shared" si="459"/>
        <v/>
      </c>
      <c r="T947" s="24"/>
      <c r="U947" s="7" t="str">
        <f t="shared" si="443"/>
        <v/>
      </c>
      <c r="V947" s="8" t="str">
        <f t="shared" si="460"/>
        <v/>
      </c>
      <c r="W947" s="21"/>
      <c r="X947" s="14" t="str">
        <f t="shared" si="444"/>
        <v/>
      </c>
      <c r="Y947" s="14" t="str">
        <f t="shared" si="461"/>
        <v/>
      </c>
      <c r="Z947" s="8" t="str">
        <f t="shared" si="462"/>
        <v/>
      </c>
      <c r="AA947" s="24"/>
      <c r="AB947" s="4" t="str">
        <f>IF(B947="","",COUNT(B$3:B947))</f>
        <v/>
      </c>
      <c r="AC947" s="4" t="str">
        <f>IF(C947="","",COUNT(C$3:C947))</f>
        <v/>
      </c>
      <c r="AD947" s="4" t="str">
        <f>IF(D947="","",COUNT(D$3:D947))</f>
        <v/>
      </c>
      <c r="AE947" s="22" t="str">
        <f>IF(E947="","",COUNTA($E$3:E947))</f>
        <v/>
      </c>
      <c r="AF947" s="60" t="str">
        <f>IF(B947="",IF(OR($C947&lt;&gt;"",$D947&lt;&gt;"",$E947&lt;&gt;"",$F947&lt;&gt;""),INDEX(AF$3:AF946,MATCH(MAX(AB$3:AB946),AB$3:AB946,0),0),""),B947)</f>
        <v/>
      </c>
      <c r="AG947" s="60" t="str">
        <f>IF(C947="",IF(OR($B947&lt;&gt;"",$D947&lt;&gt;"",$E947&lt;&gt;"",$F947&lt;&gt;""),INDEX(AG$3:AG946,MATCH(MAX(AC$3:AC946),AC$3:AC946,0),0),""),C947)</f>
        <v/>
      </c>
      <c r="AH947" s="60" t="str">
        <f>IF(D947="",IF(OR($B947&lt;&gt;"",$C947&lt;&gt;"",$E947&lt;&gt;"",$F947&lt;&gt;""),INDEX(AH$3:AH946,MATCH(MAX(AD$3:AD946),AD$3:AD946,0),0),""),D947)</f>
        <v/>
      </c>
      <c r="AI947" s="19" t="str">
        <f t="shared" si="463"/>
        <v/>
      </c>
      <c r="AJ947" s="22" t="str">
        <f>IF(AK947="","",$AK947&amp;"@"&amp;AL947&amp;IF(AL947="","","@"&amp;COUNTIF($AI$3:AI947,AL947)))</f>
        <v/>
      </c>
      <c r="AK947" s="45" t="str">
        <f t="shared" si="464"/>
        <v/>
      </c>
      <c r="AL947" s="5" t="str">
        <f>IF(AI947="",IF(AND(F947&lt;&gt;"",E947=""),INDEX($AI$3:AI946,MATCH(MAX($AE$3:AE946),$AE$3:AE946,0),0),""),AI947)</f>
        <v/>
      </c>
      <c r="AM947" s="22" t="str">
        <f>IF(入力!F947="","",IFERROR(INDEX(設定!$B$3:$B$100003,IFERROR(MATCH("*"&amp;$F947&amp;"*",設定!B$3:B$100003,0),MATCH("*"&amp;$F947&amp;"*",設定!C$3:C$100003,0)),0),入力!F947))&amp;""</f>
        <v/>
      </c>
      <c r="AN947" s="22" t="str">
        <f>IF(AM947="","",IFERROR(IF(入力!I947="",INDEX(設定!$D$3:$D$100003,MATCH("*"&amp;$AM947&amp;"*",設定!B$3:B$100003,0),0),I947),I947))&amp;""</f>
        <v/>
      </c>
      <c r="AO947" s="22" t="str">
        <f t="shared" si="465"/>
        <v/>
      </c>
      <c r="AP947" s="22" t="str">
        <f t="shared" si="466"/>
        <v/>
      </c>
      <c r="AQ947" s="22" t="str">
        <f>IF(AM947="","",IFERROR(IF(入力!H947="",INDEX(設定!$E$3:$X$100003,MATCH("*"&amp;$AM947&amp;"*",設定!B$3:B$100003,0),MATCH($AK947,設定!$E$1:$X$1,1)),H947),H947))</f>
        <v/>
      </c>
      <c r="AR947" s="23" t="str">
        <f t="shared" si="467"/>
        <v/>
      </c>
      <c r="AS947" s="23" t="str">
        <f>IF(AND(AR947&lt;&gt;"",COUNTIF($AJ$3:AJ947,AJ947)=1),SUMIF($AJ$3:$AR$100003,AJ947,$AR$3:$AR$100003),"")</f>
        <v/>
      </c>
      <c r="AT947" s="23" t="str">
        <f>IF(AND(COUNTIF($AK$3:AK947,AK947)=COUNTIF($AK$3:AK100947,AK947),AK947&lt;&gt;""),SUMIF($AK$3:AK947,AK947,$AR$3:AR947),"")</f>
        <v/>
      </c>
      <c r="AU947" s="125"/>
      <c r="AV947" s="22" t="str">
        <f>IF(COUNT(BA947:BF947)=6,MAX($AV$3:AV946)+1,"")</f>
        <v/>
      </c>
      <c r="AW947" s="22" t="str">
        <f>IF(AX947="","",RANK(AX947,$AX$3:$AX$100003,1)+COUNTIF($AX$3:AX947,AX947)-1)</f>
        <v/>
      </c>
      <c r="AX947" s="22" t="str">
        <f t="shared" si="445"/>
        <v/>
      </c>
      <c r="AY947" s="22" t="str">
        <f>IF(AL947="","",IF(COUNTIF($AL$3:AL947,AL947)=1,1+MAX($AY$3:AY946),INDEX($AY$3:AY946,MATCH(AL947,$AL$3:AL947,0),0)))</f>
        <v/>
      </c>
      <c r="AZ947" s="22" t="str">
        <f>IF(AM947="","",IF(COUNTIF($AM$3:AM947,AM947)=1,1+MAX($AZ$3:AZ946),INDEX($AZ$3:AZ946,MATCH(AM947,$AM$3:AM947,0),0)))</f>
        <v/>
      </c>
      <c r="BA947" s="79" t="str">
        <f t="shared" si="446"/>
        <v/>
      </c>
      <c r="BB947" s="79" t="str">
        <f t="shared" si="447"/>
        <v/>
      </c>
      <c r="BC947" s="22" t="str">
        <f>IF($AL947="","",IF(COUNTIF(AL947,"*"&amp;BC$1&amp;"*"),COUNTIF(AL$3:AL947,"*"&amp;BC$1&amp;"*"),""))</f>
        <v/>
      </c>
      <c r="BD947" s="22" t="str">
        <f>IF($AL947="","",IF(COUNTIF(AM947,"*"&amp;BD$1&amp;"*"),COUNTIF(AM$3:AM947,"*"&amp;BD$1&amp;"*"),""))</f>
        <v/>
      </c>
      <c r="BE947" s="22" t="str">
        <f>IF($AL947="","",IF(COUNTIF(AN947,"*"&amp;BE$1&amp;"*"),COUNTIF(AN$3:AN947,"*"&amp;BE$1&amp;"*"),""))</f>
        <v/>
      </c>
      <c r="BF947" s="22" t="str">
        <f>IF($AL947="","",IF(COUNTIF(AO947,"*"&amp;BF$1&amp;"*"),COUNTIF(AO$3:AO947,"*"&amp;BF$1&amp;"*"),""))</f>
        <v/>
      </c>
      <c r="BG947" s="83" t="str">
        <f t="shared" si="448"/>
        <v/>
      </c>
      <c r="BH947" s="22" t="str">
        <f t="shared" si="449"/>
        <v/>
      </c>
      <c r="BI947" s="22" t="str">
        <f t="shared" si="450"/>
        <v/>
      </c>
      <c r="BK947" s="22" t="str">
        <f>IF($BK$1&gt;=1+MAX($BK$3:BK946),1+MAX($BK$3:BK946),"")</f>
        <v/>
      </c>
      <c r="BL947" s="22" t="str">
        <f t="shared" si="471"/>
        <v/>
      </c>
      <c r="BM947" s="22" t="str">
        <f t="shared" si="471"/>
        <v/>
      </c>
      <c r="BN947" s="22" t="str">
        <f t="shared" si="471"/>
        <v/>
      </c>
      <c r="BO947" s="22" t="str">
        <f t="shared" si="471"/>
        <v/>
      </c>
      <c r="BP947" s="22" t="str">
        <f t="shared" si="471"/>
        <v/>
      </c>
      <c r="BQ947" s="22" t="str">
        <f t="shared" si="471"/>
        <v/>
      </c>
      <c r="BR947" s="22" t="str">
        <f t="shared" si="471"/>
        <v/>
      </c>
      <c r="BS947" s="22" t="str">
        <f t="shared" si="471"/>
        <v/>
      </c>
      <c r="BT947" s="22" t="str">
        <f t="shared" si="471"/>
        <v/>
      </c>
      <c r="BU947" s="22" t="str">
        <f t="shared" si="471"/>
        <v/>
      </c>
      <c r="BV947" s="22" t="str">
        <f t="shared" si="471"/>
        <v/>
      </c>
    </row>
    <row r="948" spans="2:74" ht="30" customHeight="1" x14ac:dyDescent="0.2">
      <c r="B948" s="75"/>
      <c r="C948" s="75"/>
      <c r="D948" s="77"/>
      <c r="E948" s="49"/>
      <c r="F948" s="49"/>
      <c r="G948" s="50"/>
      <c r="H948" s="51"/>
      <c r="I948" s="50"/>
      <c r="J948" s="53"/>
      <c r="K948" s="55" t="str">
        <f t="shared" si="452"/>
        <v/>
      </c>
      <c r="L948" s="50" t="str">
        <f t="shared" si="453"/>
        <v/>
      </c>
      <c r="M948" s="50" t="str">
        <f t="shared" si="454"/>
        <v/>
      </c>
      <c r="N948" s="72" t="str">
        <f t="shared" si="455"/>
        <v/>
      </c>
      <c r="O948" s="72" t="str">
        <f t="shared" si="456"/>
        <v/>
      </c>
      <c r="P948" s="51" t="str">
        <f t="shared" si="457"/>
        <v/>
      </c>
      <c r="Q948" s="21"/>
      <c r="R948" s="68" t="str">
        <f t="shared" si="458"/>
        <v/>
      </c>
      <c r="S948" s="51" t="str">
        <f t="shared" si="459"/>
        <v/>
      </c>
      <c r="T948" s="24"/>
      <c r="U948" s="7" t="str">
        <f t="shared" si="443"/>
        <v/>
      </c>
      <c r="V948" s="8" t="str">
        <f t="shared" si="460"/>
        <v/>
      </c>
      <c r="W948" s="21"/>
      <c r="X948" s="14" t="str">
        <f t="shared" si="444"/>
        <v/>
      </c>
      <c r="Y948" s="14" t="str">
        <f t="shared" si="461"/>
        <v/>
      </c>
      <c r="Z948" s="8" t="str">
        <f t="shared" si="462"/>
        <v/>
      </c>
      <c r="AA948" s="24"/>
      <c r="AB948" s="4" t="str">
        <f>IF(B948="","",COUNT(B$3:B948))</f>
        <v/>
      </c>
      <c r="AC948" s="4" t="str">
        <f>IF(C948="","",COUNT(C$3:C948))</f>
        <v/>
      </c>
      <c r="AD948" s="4" t="str">
        <f>IF(D948="","",COUNT(D$3:D948))</f>
        <v/>
      </c>
      <c r="AE948" s="22" t="str">
        <f>IF(E948="","",COUNTA($E$3:E948))</f>
        <v/>
      </c>
      <c r="AF948" s="60" t="str">
        <f>IF(B948="",IF(OR($C948&lt;&gt;"",$D948&lt;&gt;"",$E948&lt;&gt;"",$F948&lt;&gt;""),INDEX(AF$3:AF947,MATCH(MAX(AB$3:AB947),AB$3:AB947,0),0),""),B948)</f>
        <v/>
      </c>
      <c r="AG948" s="60" t="str">
        <f>IF(C948="",IF(OR($B948&lt;&gt;"",$D948&lt;&gt;"",$E948&lt;&gt;"",$F948&lt;&gt;""),INDEX(AG$3:AG947,MATCH(MAX(AC$3:AC947),AC$3:AC947,0),0),""),C948)</f>
        <v/>
      </c>
      <c r="AH948" s="60" t="str">
        <f>IF(D948="",IF(OR($B948&lt;&gt;"",$C948&lt;&gt;"",$E948&lt;&gt;"",$F948&lt;&gt;""),INDEX(AH$3:AH947,MATCH(MAX(AD$3:AD947),AD$3:AD947,0),0),""),D948)</f>
        <v/>
      </c>
      <c r="AI948" s="19" t="str">
        <f t="shared" si="463"/>
        <v/>
      </c>
      <c r="AJ948" s="22" t="str">
        <f>IF(AK948="","",$AK948&amp;"@"&amp;AL948&amp;IF(AL948="","","@"&amp;COUNTIF($AI$3:AI948,AL948)))</f>
        <v/>
      </c>
      <c r="AK948" s="45" t="str">
        <f t="shared" si="464"/>
        <v/>
      </c>
      <c r="AL948" s="5" t="str">
        <f>IF(AI948="",IF(AND(F948&lt;&gt;"",E948=""),INDEX($AI$3:AI947,MATCH(MAX($AE$3:AE947),$AE$3:AE947,0),0),""),AI948)</f>
        <v/>
      </c>
      <c r="AM948" s="22" t="str">
        <f>IF(入力!F948="","",IFERROR(INDEX(設定!$B$3:$B$100003,IFERROR(MATCH("*"&amp;$F948&amp;"*",設定!B$3:B$100003,0),MATCH("*"&amp;$F948&amp;"*",設定!C$3:C$100003,0)),0),入力!F948))&amp;""</f>
        <v/>
      </c>
      <c r="AN948" s="22" t="str">
        <f>IF(AM948="","",IFERROR(IF(入力!I948="",INDEX(設定!$D$3:$D$100003,MATCH("*"&amp;$AM948&amp;"*",設定!B$3:B$100003,0),0),I948),I948))&amp;""</f>
        <v/>
      </c>
      <c r="AO948" s="22" t="str">
        <f t="shared" si="465"/>
        <v/>
      </c>
      <c r="AP948" s="22" t="str">
        <f t="shared" si="466"/>
        <v/>
      </c>
      <c r="AQ948" s="22" t="str">
        <f>IF(AM948="","",IFERROR(IF(入力!H948="",INDEX(設定!$E$3:$X$100003,MATCH("*"&amp;$AM948&amp;"*",設定!B$3:B$100003,0),MATCH($AK948,設定!$E$1:$X$1,1)),H948),H948))</f>
        <v/>
      </c>
      <c r="AR948" s="23" t="str">
        <f t="shared" si="467"/>
        <v/>
      </c>
      <c r="AS948" s="23" t="str">
        <f>IF(AND(AR948&lt;&gt;"",COUNTIF($AJ$3:AJ948,AJ948)=1),SUMIF($AJ$3:$AR$100003,AJ948,$AR$3:$AR$100003),"")</f>
        <v/>
      </c>
      <c r="AT948" s="23" t="str">
        <f>IF(AND(COUNTIF($AK$3:AK948,AK948)=COUNTIF($AK$3:AK100948,AK948),AK948&lt;&gt;""),SUMIF($AK$3:AK948,AK948,$AR$3:AR948),"")</f>
        <v/>
      </c>
      <c r="AU948" s="125"/>
      <c r="AV948" s="22" t="str">
        <f>IF(COUNT(BA948:BF948)=6,MAX($AV$3:AV947)+1,"")</f>
        <v/>
      </c>
      <c r="AW948" s="22" t="str">
        <f>IF(AX948="","",RANK(AX948,$AX$3:$AX$100003,1)+COUNTIF($AX$3:AX948,AX948)-1)</f>
        <v/>
      </c>
      <c r="AX948" s="22" t="str">
        <f t="shared" si="445"/>
        <v/>
      </c>
      <c r="AY948" s="22" t="str">
        <f>IF(AL948="","",IF(COUNTIF($AL$3:AL948,AL948)=1,1+MAX($AY$3:AY947),INDEX($AY$3:AY947,MATCH(AL948,$AL$3:AL948,0),0)))</f>
        <v/>
      </c>
      <c r="AZ948" s="22" t="str">
        <f>IF(AM948="","",IF(COUNTIF($AM$3:AM948,AM948)=1,1+MAX($AZ$3:AZ947),INDEX($AZ$3:AZ947,MATCH(AM948,$AM$3:AM948,0),0)))</f>
        <v/>
      </c>
      <c r="BA948" s="79" t="str">
        <f t="shared" si="446"/>
        <v/>
      </c>
      <c r="BB948" s="79" t="str">
        <f t="shared" si="447"/>
        <v/>
      </c>
      <c r="BC948" s="22" t="str">
        <f>IF($AL948="","",IF(COUNTIF(AL948,"*"&amp;BC$1&amp;"*"),COUNTIF(AL$3:AL948,"*"&amp;BC$1&amp;"*"),""))</f>
        <v/>
      </c>
      <c r="BD948" s="22" t="str">
        <f>IF($AL948="","",IF(COUNTIF(AM948,"*"&amp;BD$1&amp;"*"),COUNTIF(AM$3:AM948,"*"&amp;BD$1&amp;"*"),""))</f>
        <v/>
      </c>
      <c r="BE948" s="22" t="str">
        <f>IF($AL948="","",IF(COUNTIF(AN948,"*"&amp;BE$1&amp;"*"),COUNTIF(AN$3:AN948,"*"&amp;BE$1&amp;"*"),""))</f>
        <v/>
      </c>
      <c r="BF948" s="22" t="str">
        <f>IF($AL948="","",IF(COUNTIF(AO948,"*"&amp;BF$1&amp;"*"),COUNTIF(AO$3:AO948,"*"&amp;BF$1&amp;"*"),""))</f>
        <v/>
      </c>
      <c r="BG948" s="83" t="str">
        <f t="shared" si="448"/>
        <v/>
      </c>
      <c r="BH948" s="22" t="str">
        <f t="shared" si="449"/>
        <v/>
      </c>
      <c r="BI948" s="22" t="str">
        <f t="shared" si="450"/>
        <v/>
      </c>
      <c r="BK948" s="22" t="str">
        <f>IF($BK$1&gt;=1+MAX($BK$3:BK947),1+MAX($BK$3:BK947),"")</f>
        <v/>
      </c>
      <c r="BL948" s="22" t="str">
        <f t="shared" si="471"/>
        <v/>
      </c>
      <c r="BM948" s="22" t="str">
        <f t="shared" si="471"/>
        <v/>
      </c>
      <c r="BN948" s="22" t="str">
        <f t="shared" si="471"/>
        <v/>
      </c>
      <c r="BO948" s="22" t="str">
        <f t="shared" si="471"/>
        <v/>
      </c>
      <c r="BP948" s="22" t="str">
        <f t="shared" si="471"/>
        <v/>
      </c>
      <c r="BQ948" s="22" t="str">
        <f t="shared" si="471"/>
        <v/>
      </c>
      <c r="BR948" s="22" t="str">
        <f t="shared" si="471"/>
        <v/>
      </c>
      <c r="BS948" s="22" t="str">
        <f t="shared" si="471"/>
        <v/>
      </c>
      <c r="BT948" s="22" t="str">
        <f t="shared" si="471"/>
        <v/>
      </c>
      <c r="BU948" s="22" t="str">
        <f t="shared" si="471"/>
        <v/>
      </c>
      <c r="BV948" s="22" t="str">
        <f t="shared" si="471"/>
        <v/>
      </c>
    </row>
    <row r="949" spans="2:74" ht="30" customHeight="1" x14ac:dyDescent="0.2">
      <c r="B949" s="75"/>
      <c r="C949" s="75"/>
      <c r="D949" s="77"/>
      <c r="E949" s="49"/>
      <c r="F949" s="49"/>
      <c r="G949" s="50"/>
      <c r="H949" s="51"/>
      <c r="I949" s="50"/>
      <c r="J949" s="53"/>
      <c r="K949" s="55" t="str">
        <f t="shared" si="452"/>
        <v/>
      </c>
      <c r="L949" s="50" t="str">
        <f t="shared" si="453"/>
        <v/>
      </c>
      <c r="M949" s="50" t="str">
        <f t="shared" si="454"/>
        <v/>
      </c>
      <c r="N949" s="72" t="str">
        <f t="shared" si="455"/>
        <v/>
      </c>
      <c r="O949" s="72" t="str">
        <f t="shared" si="456"/>
        <v/>
      </c>
      <c r="P949" s="51" t="str">
        <f t="shared" si="457"/>
        <v/>
      </c>
      <c r="Q949" s="21"/>
      <c r="R949" s="68" t="str">
        <f t="shared" si="458"/>
        <v/>
      </c>
      <c r="S949" s="51" t="str">
        <f t="shared" si="459"/>
        <v/>
      </c>
      <c r="T949" s="24"/>
      <c r="U949" s="7" t="str">
        <f t="shared" si="443"/>
        <v/>
      </c>
      <c r="V949" s="8" t="str">
        <f t="shared" si="460"/>
        <v/>
      </c>
      <c r="W949" s="21"/>
      <c r="X949" s="14" t="str">
        <f t="shared" si="444"/>
        <v/>
      </c>
      <c r="Y949" s="14" t="str">
        <f t="shared" si="461"/>
        <v/>
      </c>
      <c r="Z949" s="8" t="str">
        <f t="shared" si="462"/>
        <v/>
      </c>
      <c r="AA949" s="24"/>
      <c r="AB949" s="4" t="str">
        <f>IF(B949="","",COUNT(B$3:B949))</f>
        <v/>
      </c>
      <c r="AC949" s="4" t="str">
        <f>IF(C949="","",COUNT(C$3:C949))</f>
        <v/>
      </c>
      <c r="AD949" s="4" t="str">
        <f>IF(D949="","",COUNT(D$3:D949))</f>
        <v/>
      </c>
      <c r="AE949" s="22" t="str">
        <f>IF(E949="","",COUNTA($E$3:E949))</f>
        <v/>
      </c>
      <c r="AF949" s="60" t="str">
        <f>IF(B949="",IF(OR($C949&lt;&gt;"",$D949&lt;&gt;"",$E949&lt;&gt;"",$F949&lt;&gt;""),INDEX(AF$3:AF948,MATCH(MAX(AB$3:AB948),AB$3:AB948,0),0),""),B949)</f>
        <v/>
      </c>
      <c r="AG949" s="60" t="str">
        <f>IF(C949="",IF(OR($B949&lt;&gt;"",$D949&lt;&gt;"",$E949&lt;&gt;"",$F949&lt;&gt;""),INDEX(AG$3:AG948,MATCH(MAX(AC$3:AC948),AC$3:AC948,0),0),""),C949)</f>
        <v/>
      </c>
      <c r="AH949" s="60" t="str">
        <f>IF(D949="",IF(OR($B949&lt;&gt;"",$C949&lt;&gt;"",$E949&lt;&gt;"",$F949&lt;&gt;""),INDEX(AH$3:AH948,MATCH(MAX(AD$3:AD948),AD$3:AD948,0),0),""),D949)</f>
        <v/>
      </c>
      <c r="AI949" s="19" t="str">
        <f t="shared" si="463"/>
        <v/>
      </c>
      <c r="AJ949" s="22" t="str">
        <f>IF(AK949="","",$AK949&amp;"@"&amp;AL949&amp;IF(AL949="","","@"&amp;COUNTIF($AI$3:AI949,AL949)))</f>
        <v/>
      </c>
      <c r="AK949" s="45" t="str">
        <f t="shared" si="464"/>
        <v/>
      </c>
      <c r="AL949" s="5" t="str">
        <f>IF(AI949="",IF(AND(F949&lt;&gt;"",E949=""),INDEX($AI$3:AI948,MATCH(MAX($AE$3:AE948),$AE$3:AE948,0),0),""),AI949)</f>
        <v/>
      </c>
      <c r="AM949" s="22" t="str">
        <f>IF(入力!F949="","",IFERROR(INDEX(設定!$B$3:$B$100003,IFERROR(MATCH("*"&amp;$F949&amp;"*",設定!B$3:B$100003,0),MATCH("*"&amp;$F949&amp;"*",設定!C$3:C$100003,0)),0),入力!F949))&amp;""</f>
        <v/>
      </c>
      <c r="AN949" s="22" t="str">
        <f>IF(AM949="","",IFERROR(IF(入力!I949="",INDEX(設定!$D$3:$D$100003,MATCH("*"&amp;$AM949&amp;"*",設定!B$3:B$100003,0),0),I949),I949))&amp;""</f>
        <v/>
      </c>
      <c r="AO949" s="22" t="str">
        <f t="shared" si="465"/>
        <v/>
      </c>
      <c r="AP949" s="22" t="str">
        <f t="shared" si="466"/>
        <v/>
      </c>
      <c r="AQ949" s="22" t="str">
        <f>IF(AM949="","",IFERROR(IF(入力!H949="",INDEX(設定!$E$3:$X$100003,MATCH("*"&amp;$AM949&amp;"*",設定!B$3:B$100003,0),MATCH($AK949,設定!$E$1:$X$1,1)),H949),H949))</f>
        <v/>
      </c>
      <c r="AR949" s="23" t="str">
        <f t="shared" si="467"/>
        <v/>
      </c>
      <c r="AS949" s="23" t="str">
        <f>IF(AND(AR949&lt;&gt;"",COUNTIF($AJ$3:AJ949,AJ949)=1),SUMIF($AJ$3:$AR$100003,AJ949,$AR$3:$AR$100003),"")</f>
        <v/>
      </c>
      <c r="AT949" s="23" t="str">
        <f>IF(AND(COUNTIF($AK$3:AK949,AK949)=COUNTIF($AK$3:AK100949,AK949),AK949&lt;&gt;""),SUMIF($AK$3:AK949,AK949,$AR$3:AR949),"")</f>
        <v/>
      </c>
      <c r="AU949" s="125"/>
      <c r="AV949" s="22" t="str">
        <f>IF(COUNT(BA949:BF949)=6,MAX($AV$3:AV948)+1,"")</f>
        <v/>
      </c>
      <c r="AW949" s="22" t="str">
        <f>IF(AX949="","",RANK(AX949,$AX$3:$AX$100003,1)+COUNTIF($AX$3:AX949,AX949)-1)</f>
        <v/>
      </c>
      <c r="AX949" s="22" t="str">
        <f t="shared" si="445"/>
        <v/>
      </c>
      <c r="AY949" s="22" t="str">
        <f>IF(AL949="","",IF(COUNTIF($AL$3:AL949,AL949)=1,1+MAX($AY$3:AY948),INDEX($AY$3:AY948,MATCH(AL949,$AL$3:AL949,0),0)))</f>
        <v/>
      </c>
      <c r="AZ949" s="22" t="str">
        <f>IF(AM949="","",IF(COUNTIF($AM$3:AM949,AM949)=1,1+MAX($AZ$3:AZ948),INDEX($AZ$3:AZ948,MATCH(AM949,$AM$3:AM949,0),0)))</f>
        <v/>
      </c>
      <c r="BA949" s="79" t="str">
        <f t="shared" si="446"/>
        <v/>
      </c>
      <c r="BB949" s="79" t="str">
        <f t="shared" si="447"/>
        <v/>
      </c>
      <c r="BC949" s="22" t="str">
        <f>IF($AL949="","",IF(COUNTIF(AL949,"*"&amp;BC$1&amp;"*"),COUNTIF(AL$3:AL949,"*"&amp;BC$1&amp;"*"),""))</f>
        <v/>
      </c>
      <c r="BD949" s="22" t="str">
        <f>IF($AL949="","",IF(COUNTIF(AM949,"*"&amp;BD$1&amp;"*"),COUNTIF(AM$3:AM949,"*"&amp;BD$1&amp;"*"),""))</f>
        <v/>
      </c>
      <c r="BE949" s="22" t="str">
        <f>IF($AL949="","",IF(COUNTIF(AN949,"*"&amp;BE$1&amp;"*"),COUNTIF(AN$3:AN949,"*"&amp;BE$1&amp;"*"),""))</f>
        <v/>
      </c>
      <c r="BF949" s="22" t="str">
        <f>IF($AL949="","",IF(COUNTIF(AO949,"*"&amp;BF$1&amp;"*"),COUNTIF(AO$3:AO949,"*"&amp;BF$1&amp;"*"),""))</f>
        <v/>
      </c>
      <c r="BG949" s="83" t="str">
        <f t="shared" si="448"/>
        <v/>
      </c>
      <c r="BH949" s="22" t="str">
        <f t="shared" si="449"/>
        <v/>
      </c>
      <c r="BI949" s="22" t="str">
        <f t="shared" si="450"/>
        <v/>
      </c>
      <c r="BK949" s="22" t="str">
        <f>IF($BK$1&gt;=1+MAX($BK$3:BK948),1+MAX($BK$3:BK948),"")</f>
        <v/>
      </c>
      <c r="BL949" s="22" t="str">
        <f t="shared" si="471"/>
        <v/>
      </c>
      <c r="BM949" s="22" t="str">
        <f t="shared" si="471"/>
        <v/>
      </c>
      <c r="BN949" s="22" t="str">
        <f t="shared" si="471"/>
        <v/>
      </c>
      <c r="BO949" s="22" t="str">
        <f t="shared" si="471"/>
        <v/>
      </c>
      <c r="BP949" s="22" t="str">
        <f t="shared" si="471"/>
        <v/>
      </c>
      <c r="BQ949" s="22" t="str">
        <f t="shared" si="471"/>
        <v/>
      </c>
      <c r="BR949" s="22" t="str">
        <f t="shared" si="471"/>
        <v/>
      </c>
      <c r="BS949" s="22" t="str">
        <f t="shared" si="471"/>
        <v/>
      </c>
      <c r="BT949" s="22" t="str">
        <f t="shared" si="471"/>
        <v/>
      </c>
      <c r="BU949" s="22" t="str">
        <f t="shared" si="471"/>
        <v/>
      </c>
      <c r="BV949" s="22" t="str">
        <f t="shared" si="471"/>
        <v/>
      </c>
    </row>
    <row r="950" spans="2:74" ht="30" customHeight="1" x14ac:dyDescent="0.2">
      <c r="B950" s="75"/>
      <c r="C950" s="75"/>
      <c r="D950" s="77"/>
      <c r="E950" s="49"/>
      <c r="F950" s="49"/>
      <c r="G950" s="50"/>
      <c r="H950" s="51"/>
      <c r="I950" s="50"/>
      <c r="J950" s="53"/>
      <c r="K950" s="55" t="str">
        <f t="shared" si="452"/>
        <v/>
      </c>
      <c r="L950" s="50" t="str">
        <f t="shared" si="453"/>
        <v/>
      </c>
      <c r="M950" s="50" t="str">
        <f t="shared" si="454"/>
        <v/>
      </c>
      <c r="N950" s="72" t="str">
        <f t="shared" si="455"/>
        <v/>
      </c>
      <c r="O950" s="72" t="str">
        <f t="shared" si="456"/>
        <v/>
      </c>
      <c r="P950" s="51" t="str">
        <f t="shared" si="457"/>
        <v/>
      </c>
      <c r="Q950" s="21"/>
      <c r="R950" s="68" t="str">
        <f t="shared" si="458"/>
        <v/>
      </c>
      <c r="S950" s="51" t="str">
        <f t="shared" si="459"/>
        <v/>
      </c>
      <c r="T950" s="24"/>
      <c r="U950" s="7" t="str">
        <f t="shared" si="443"/>
        <v/>
      </c>
      <c r="V950" s="8" t="str">
        <f t="shared" si="460"/>
        <v/>
      </c>
      <c r="W950" s="21"/>
      <c r="X950" s="14" t="str">
        <f t="shared" si="444"/>
        <v/>
      </c>
      <c r="Y950" s="14" t="str">
        <f t="shared" si="461"/>
        <v/>
      </c>
      <c r="Z950" s="8" t="str">
        <f t="shared" si="462"/>
        <v/>
      </c>
      <c r="AA950" s="24"/>
      <c r="AB950" s="4" t="str">
        <f>IF(B950="","",COUNT(B$3:B950))</f>
        <v/>
      </c>
      <c r="AC950" s="4" t="str">
        <f>IF(C950="","",COUNT(C$3:C950))</f>
        <v/>
      </c>
      <c r="AD950" s="4" t="str">
        <f>IF(D950="","",COUNT(D$3:D950))</f>
        <v/>
      </c>
      <c r="AE950" s="22" t="str">
        <f>IF(E950="","",COUNTA($E$3:E950))</f>
        <v/>
      </c>
      <c r="AF950" s="60" t="str">
        <f>IF(B950="",IF(OR($C950&lt;&gt;"",$D950&lt;&gt;"",$E950&lt;&gt;"",$F950&lt;&gt;""),INDEX(AF$3:AF949,MATCH(MAX(AB$3:AB949),AB$3:AB949,0),0),""),B950)</f>
        <v/>
      </c>
      <c r="AG950" s="60" t="str">
        <f>IF(C950="",IF(OR($B950&lt;&gt;"",$D950&lt;&gt;"",$E950&lt;&gt;"",$F950&lt;&gt;""),INDEX(AG$3:AG949,MATCH(MAX(AC$3:AC949),AC$3:AC949,0),0),""),C950)</f>
        <v/>
      </c>
      <c r="AH950" s="60" t="str">
        <f>IF(D950="",IF(OR($B950&lt;&gt;"",$C950&lt;&gt;"",$E950&lt;&gt;"",$F950&lt;&gt;""),INDEX(AH$3:AH949,MATCH(MAX(AD$3:AD949),AD$3:AD949,0),0),""),D950)</f>
        <v/>
      </c>
      <c r="AI950" s="19" t="str">
        <f t="shared" si="463"/>
        <v/>
      </c>
      <c r="AJ950" s="22" t="str">
        <f>IF(AK950="","",$AK950&amp;"@"&amp;AL950&amp;IF(AL950="","","@"&amp;COUNTIF($AI$3:AI950,AL950)))</f>
        <v/>
      </c>
      <c r="AK950" s="45" t="str">
        <f t="shared" si="464"/>
        <v/>
      </c>
      <c r="AL950" s="5" t="str">
        <f>IF(AI950="",IF(AND(F950&lt;&gt;"",E950=""),INDEX($AI$3:AI949,MATCH(MAX($AE$3:AE949),$AE$3:AE949,0),0),""),AI950)</f>
        <v/>
      </c>
      <c r="AM950" s="22" t="str">
        <f>IF(入力!F950="","",IFERROR(INDEX(設定!$B$3:$B$100003,IFERROR(MATCH("*"&amp;$F950&amp;"*",設定!B$3:B$100003,0),MATCH("*"&amp;$F950&amp;"*",設定!C$3:C$100003,0)),0),入力!F950))&amp;""</f>
        <v/>
      </c>
      <c r="AN950" s="22" t="str">
        <f>IF(AM950="","",IFERROR(IF(入力!I950="",INDEX(設定!$D$3:$D$100003,MATCH("*"&amp;$AM950&amp;"*",設定!B$3:B$100003,0),0),I950),I950))&amp;""</f>
        <v/>
      </c>
      <c r="AO950" s="22" t="str">
        <f t="shared" si="465"/>
        <v/>
      </c>
      <c r="AP950" s="22" t="str">
        <f t="shared" si="466"/>
        <v/>
      </c>
      <c r="AQ950" s="22" t="str">
        <f>IF(AM950="","",IFERROR(IF(入力!H950="",INDEX(設定!$E$3:$X$100003,MATCH("*"&amp;$AM950&amp;"*",設定!B$3:B$100003,0),MATCH($AK950,設定!$E$1:$X$1,1)),H950),H950))</f>
        <v/>
      </c>
      <c r="AR950" s="23" t="str">
        <f t="shared" si="467"/>
        <v/>
      </c>
      <c r="AS950" s="23" t="str">
        <f>IF(AND(AR950&lt;&gt;"",COUNTIF($AJ$3:AJ950,AJ950)=1),SUMIF($AJ$3:$AR$100003,AJ950,$AR$3:$AR$100003),"")</f>
        <v/>
      </c>
      <c r="AT950" s="23" t="str">
        <f>IF(AND(COUNTIF($AK$3:AK950,AK950)=COUNTIF($AK$3:AK100950,AK950),AK950&lt;&gt;""),SUMIF($AK$3:AK950,AK950,$AR$3:AR950),"")</f>
        <v/>
      </c>
      <c r="AU950" s="125"/>
      <c r="AV950" s="22" t="str">
        <f>IF(COUNT(BA950:BF950)=6,MAX($AV$3:AV949)+1,"")</f>
        <v/>
      </c>
      <c r="AW950" s="22" t="str">
        <f>IF(AX950="","",RANK(AX950,$AX$3:$AX$100003,1)+COUNTIF($AX$3:AX950,AX950)-1)</f>
        <v/>
      </c>
      <c r="AX950" s="22" t="str">
        <f t="shared" si="445"/>
        <v/>
      </c>
      <c r="AY950" s="22" t="str">
        <f>IF(AL950="","",IF(COUNTIF($AL$3:AL950,AL950)=1,1+MAX($AY$3:AY949),INDEX($AY$3:AY949,MATCH(AL950,$AL$3:AL950,0),0)))</f>
        <v/>
      </c>
      <c r="AZ950" s="22" t="str">
        <f>IF(AM950="","",IF(COUNTIF($AM$3:AM950,AM950)=1,1+MAX($AZ$3:AZ949),INDEX($AZ$3:AZ949,MATCH(AM950,$AM$3:AM950,0),0)))</f>
        <v/>
      </c>
      <c r="BA950" s="79" t="str">
        <f t="shared" si="446"/>
        <v/>
      </c>
      <c r="BB950" s="79" t="str">
        <f t="shared" si="447"/>
        <v/>
      </c>
      <c r="BC950" s="22" t="str">
        <f>IF($AL950="","",IF(COUNTIF(AL950,"*"&amp;BC$1&amp;"*"),COUNTIF(AL$3:AL950,"*"&amp;BC$1&amp;"*"),""))</f>
        <v/>
      </c>
      <c r="BD950" s="22" t="str">
        <f>IF($AL950="","",IF(COUNTIF(AM950,"*"&amp;BD$1&amp;"*"),COUNTIF(AM$3:AM950,"*"&amp;BD$1&amp;"*"),""))</f>
        <v/>
      </c>
      <c r="BE950" s="22" t="str">
        <f>IF($AL950="","",IF(COUNTIF(AN950,"*"&amp;BE$1&amp;"*"),COUNTIF(AN$3:AN950,"*"&amp;BE$1&amp;"*"),""))</f>
        <v/>
      </c>
      <c r="BF950" s="22" t="str">
        <f>IF($AL950="","",IF(COUNTIF(AO950,"*"&amp;BF$1&amp;"*"),COUNTIF(AO$3:AO950,"*"&amp;BF$1&amp;"*"),""))</f>
        <v/>
      </c>
      <c r="BG950" s="83" t="str">
        <f t="shared" si="448"/>
        <v/>
      </c>
      <c r="BH950" s="22" t="str">
        <f t="shared" si="449"/>
        <v/>
      </c>
      <c r="BI950" s="22" t="str">
        <f t="shared" si="450"/>
        <v/>
      </c>
      <c r="BK950" s="22" t="str">
        <f>IF($BK$1&gt;=1+MAX($BK$3:BK949),1+MAX($BK$3:BK949),"")</f>
        <v/>
      </c>
      <c r="BL950" s="22" t="str">
        <f t="shared" si="471"/>
        <v/>
      </c>
      <c r="BM950" s="22" t="str">
        <f t="shared" si="471"/>
        <v/>
      </c>
      <c r="BN950" s="22" t="str">
        <f t="shared" si="471"/>
        <v/>
      </c>
      <c r="BO950" s="22" t="str">
        <f t="shared" si="471"/>
        <v/>
      </c>
      <c r="BP950" s="22" t="str">
        <f t="shared" si="471"/>
        <v/>
      </c>
      <c r="BQ950" s="22" t="str">
        <f t="shared" si="471"/>
        <v/>
      </c>
      <c r="BR950" s="22" t="str">
        <f t="shared" si="471"/>
        <v/>
      </c>
      <c r="BS950" s="22" t="str">
        <f t="shared" si="471"/>
        <v/>
      </c>
      <c r="BT950" s="22" t="str">
        <f t="shared" si="471"/>
        <v/>
      </c>
      <c r="BU950" s="22" t="str">
        <f t="shared" si="471"/>
        <v/>
      </c>
      <c r="BV950" s="22" t="str">
        <f t="shared" si="471"/>
        <v/>
      </c>
    </row>
    <row r="951" spans="2:74" ht="30" customHeight="1" x14ac:dyDescent="0.2">
      <c r="B951" s="75"/>
      <c r="C951" s="75"/>
      <c r="D951" s="77"/>
      <c r="E951" s="49"/>
      <c r="F951" s="49"/>
      <c r="G951" s="50"/>
      <c r="H951" s="51"/>
      <c r="I951" s="50"/>
      <c r="J951" s="53"/>
      <c r="K951" s="55" t="str">
        <f t="shared" si="452"/>
        <v/>
      </c>
      <c r="L951" s="50" t="str">
        <f t="shared" si="453"/>
        <v/>
      </c>
      <c r="M951" s="50" t="str">
        <f t="shared" si="454"/>
        <v/>
      </c>
      <c r="N951" s="72" t="str">
        <f t="shared" si="455"/>
        <v/>
      </c>
      <c r="O951" s="72" t="str">
        <f t="shared" si="456"/>
        <v/>
      </c>
      <c r="P951" s="51" t="str">
        <f t="shared" si="457"/>
        <v/>
      </c>
      <c r="Q951" s="21"/>
      <c r="R951" s="68" t="str">
        <f t="shared" si="458"/>
        <v/>
      </c>
      <c r="S951" s="51" t="str">
        <f t="shared" si="459"/>
        <v/>
      </c>
      <c r="T951" s="24"/>
      <c r="U951" s="7" t="str">
        <f t="shared" si="443"/>
        <v/>
      </c>
      <c r="V951" s="8" t="str">
        <f t="shared" si="460"/>
        <v/>
      </c>
      <c r="W951" s="21"/>
      <c r="X951" s="14" t="str">
        <f t="shared" si="444"/>
        <v/>
      </c>
      <c r="Y951" s="14" t="str">
        <f t="shared" si="461"/>
        <v/>
      </c>
      <c r="Z951" s="8" t="str">
        <f t="shared" si="462"/>
        <v/>
      </c>
      <c r="AA951" s="24"/>
      <c r="AB951" s="4" t="str">
        <f>IF(B951="","",COUNT(B$3:B951))</f>
        <v/>
      </c>
      <c r="AC951" s="4" t="str">
        <f>IF(C951="","",COUNT(C$3:C951))</f>
        <v/>
      </c>
      <c r="AD951" s="4" t="str">
        <f>IF(D951="","",COUNT(D$3:D951))</f>
        <v/>
      </c>
      <c r="AE951" s="22" t="str">
        <f>IF(E951="","",COUNTA($E$3:E951))</f>
        <v/>
      </c>
      <c r="AF951" s="60" t="str">
        <f>IF(B951="",IF(OR($C951&lt;&gt;"",$D951&lt;&gt;"",$E951&lt;&gt;"",$F951&lt;&gt;""),INDEX(AF$3:AF950,MATCH(MAX(AB$3:AB950),AB$3:AB950,0),0),""),B951)</f>
        <v/>
      </c>
      <c r="AG951" s="60" t="str">
        <f>IF(C951="",IF(OR($B951&lt;&gt;"",$D951&lt;&gt;"",$E951&lt;&gt;"",$F951&lt;&gt;""),INDEX(AG$3:AG950,MATCH(MAX(AC$3:AC950),AC$3:AC950,0),0),""),C951)</f>
        <v/>
      </c>
      <c r="AH951" s="60" t="str">
        <f>IF(D951="",IF(OR($B951&lt;&gt;"",$C951&lt;&gt;"",$E951&lt;&gt;"",$F951&lt;&gt;""),INDEX(AH$3:AH950,MATCH(MAX(AD$3:AD950),AD$3:AD950,0),0),""),D951)</f>
        <v/>
      </c>
      <c r="AI951" s="19" t="str">
        <f t="shared" si="463"/>
        <v/>
      </c>
      <c r="AJ951" s="22" t="str">
        <f>IF(AK951="","",$AK951&amp;"@"&amp;AL951&amp;IF(AL951="","","@"&amp;COUNTIF($AI$3:AI951,AL951)))</f>
        <v/>
      </c>
      <c r="AK951" s="45" t="str">
        <f t="shared" si="464"/>
        <v/>
      </c>
      <c r="AL951" s="5" t="str">
        <f>IF(AI951="",IF(AND(F951&lt;&gt;"",E951=""),INDEX($AI$3:AI950,MATCH(MAX($AE$3:AE950),$AE$3:AE950,0),0),""),AI951)</f>
        <v/>
      </c>
      <c r="AM951" s="22" t="str">
        <f>IF(入力!F951="","",IFERROR(INDEX(設定!$B$3:$B$100003,IFERROR(MATCH("*"&amp;$F951&amp;"*",設定!B$3:B$100003,0),MATCH("*"&amp;$F951&amp;"*",設定!C$3:C$100003,0)),0),入力!F951))&amp;""</f>
        <v/>
      </c>
      <c r="AN951" s="22" t="str">
        <f>IF(AM951="","",IFERROR(IF(入力!I951="",INDEX(設定!$D$3:$D$100003,MATCH("*"&amp;$AM951&amp;"*",設定!B$3:B$100003,0),0),I951),I951))&amp;""</f>
        <v/>
      </c>
      <c r="AO951" s="22" t="str">
        <f t="shared" si="465"/>
        <v/>
      </c>
      <c r="AP951" s="22" t="str">
        <f t="shared" si="466"/>
        <v/>
      </c>
      <c r="AQ951" s="22" t="str">
        <f>IF(AM951="","",IFERROR(IF(入力!H951="",INDEX(設定!$E$3:$X$100003,MATCH("*"&amp;$AM951&amp;"*",設定!B$3:B$100003,0),MATCH($AK951,設定!$E$1:$X$1,1)),H951),H951))</f>
        <v/>
      </c>
      <c r="AR951" s="23" t="str">
        <f t="shared" si="467"/>
        <v/>
      </c>
      <c r="AS951" s="23" t="str">
        <f>IF(AND(AR951&lt;&gt;"",COUNTIF($AJ$3:AJ951,AJ951)=1),SUMIF($AJ$3:$AR$100003,AJ951,$AR$3:$AR$100003),"")</f>
        <v/>
      </c>
      <c r="AT951" s="23" t="str">
        <f>IF(AND(COUNTIF($AK$3:AK951,AK951)=COUNTIF($AK$3:AK100951,AK951),AK951&lt;&gt;""),SUMIF($AK$3:AK951,AK951,$AR$3:AR951),"")</f>
        <v/>
      </c>
      <c r="AU951" s="125"/>
      <c r="AV951" s="22" t="str">
        <f>IF(COUNT(BA951:BF951)=6,MAX($AV$3:AV950)+1,"")</f>
        <v/>
      </c>
      <c r="AW951" s="22" t="str">
        <f>IF(AX951="","",RANK(AX951,$AX$3:$AX$100003,1)+COUNTIF($AX$3:AX951,AX951)-1)</f>
        <v/>
      </c>
      <c r="AX951" s="22" t="str">
        <f t="shared" si="445"/>
        <v/>
      </c>
      <c r="AY951" s="22" t="str">
        <f>IF(AL951="","",IF(COUNTIF($AL$3:AL951,AL951)=1,1+MAX($AY$3:AY950),INDEX($AY$3:AY950,MATCH(AL951,$AL$3:AL951,0),0)))</f>
        <v/>
      </c>
      <c r="AZ951" s="22" t="str">
        <f>IF(AM951="","",IF(COUNTIF($AM$3:AM951,AM951)=1,1+MAX($AZ$3:AZ950),INDEX($AZ$3:AZ950,MATCH(AM951,$AM$3:AM951,0),0)))</f>
        <v/>
      </c>
      <c r="BA951" s="79" t="str">
        <f t="shared" si="446"/>
        <v/>
      </c>
      <c r="BB951" s="79" t="str">
        <f t="shared" si="447"/>
        <v/>
      </c>
      <c r="BC951" s="22" t="str">
        <f>IF($AL951="","",IF(COUNTIF(AL951,"*"&amp;BC$1&amp;"*"),COUNTIF(AL$3:AL951,"*"&amp;BC$1&amp;"*"),""))</f>
        <v/>
      </c>
      <c r="BD951" s="22" t="str">
        <f>IF($AL951="","",IF(COUNTIF(AM951,"*"&amp;BD$1&amp;"*"),COUNTIF(AM$3:AM951,"*"&amp;BD$1&amp;"*"),""))</f>
        <v/>
      </c>
      <c r="BE951" s="22" t="str">
        <f>IF($AL951="","",IF(COUNTIF(AN951,"*"&amp;BE$1&amp;"*"),COUNTIF(AN$3:AN951,"*"&amp;BE$1&amp;"*"),""))</f>
        <v/>
      </c>
      <c r="BF951" s="22" t="str">
        <f>IF($AL951="","",IF(COUNTIF(AO951,"*"&amp;BF$1&amp;"*"),COUNTIF(AO$3:AO951,"*"&amp;BF$1&amp;"*"),""))</f>
        <v/>
      </c>
      <c r="BG951" s="83" t="str">
        <f t="shared" si="448"/>
        <v/>
      </c>
      <c r="BH951" s="22" t="str">
        <f t="shared" si="449"/>
        <v/>
      </c>
      <c r="BI951" s="22" t="str">
        <f t="shared" si="450"/>
        <v/>
      </c>
      <c r="BK951" s="22" t="str">
        <f>IF($BK$1&gt;=1+MAX($BK$3:BK950),1+MAX($BK$3:BK950),"")</f>
        <v/>
      </c>
      <c r="BL951" s="22" t="str">
        <f t="shared" si="471"/>
        <v/>
      </c>
      <c r="BM951" s="22" t="str">
        <f t="shared" si="471"/>
        <v/>
      </c>
      <c r="BN951" s="22" t="str">
        <f t="shared" si="471"/>
        <v/>
      </c>
      <c r="BO951" s="22" t="str">
        <f t="shared" si="471"/>
        <v/>
      </c>
      <c r="BP951" s="22" t="str">
        <f t="shared" si="471"/>
        <v/>
      </c>
      <c r="BQ951" s="22" t="str">
        <f t="shared" si="471"/>
        <v/>
      </c>
      <c r="BR951" s="22" t="str">
        <f t="shared" si="471"/>
        <v/>
      </c>
      <c r="BS951" s="22" t="str">
        <f t="shared" si="471"/>
        <v/>
      </c>
      <c r="BT951" s="22" t="str">
        <f t="shared" si="471"/>
        <v/>
      </c>
      <c r="BU951" s="22" t="str">
        <f t="shared" si="471"/>
        <v/>
      </c>
      <c r="BV951" s="22" t="str">
        <f t="shared" si="471"/>
        <v/>
      </c>
    </row>
    <row r="952" spans="2:74" ht="30" customHeight="1" x14ac:dyDescent="0.2">
      <c r="B952" s="75"/>
      <c r="C952" s="75"/>
      <c r="D952" s="77"/>
      <c r="E952" s="49"/>
      <c r="F952" s="49"/>
      <c r="G952" s="50"/>
      <c r="H952" s="51"/>
      <c r="I952" s="50"/>
      <c r="J952" s="53"/>
      <c r="K952" s="55" t="str">
        <f t="shared" si="452"/>
        <v/>
      </c>
      <c r="L952" s="50" t="str">
        <f t="shared" si="453"/>
        <v/>
      </c>
      <c r="M952" s="50" t="str">
        <f t="shared" si="454"/>
        <v/>
      </c>
      <c r="N952" s="72" t="str">
        <f t="shared" si="455"/>
        <v/>
      </c>
      <c r="O952" s="72" t="str">
        <f t="shared" si="456"/>
        <v/>
      </c>
      <c r="P952" s="51" t="str">
        <f t="shared" si="457"/>
        <v/>
      </c>
      <c r="Q952" s="21"/>
      <c r="R952" s="68" t="str">
        <f t="shared" si="458"/>
        <v/>
      </c>
      <c r="S952" s="51" t="str">
        <f t="shared" si="459"/>
        <v/>
      </c>
      <c r="T952" s="24"/>
      <c r="U952" s="7" t="str">
        <f t="shared" si="443"/>
        <v/>
      </c>
      <c r="V952" s="8" t="str">
        <f t="shared" si="460"/>
        <v/>
      </c>
      <c r="W952" s="21"/>
      <c r="X952" s="14" t="str">
        <f t="shared" si="444"/>
        <v/>
      </c>
      <c r="Y952" s="14" t="str">
        <f t="shared" si="461"/>
        <v/>
      </c>
      <c r="Z952" s="8" t="str">
        <f t="shared" si="462"/>
        <v/>
      </c>
      <c r="AA952" s="24"/>
      <c r="AB952" s="4" t="str">
        <f>IF(B952="","",COUNT(B$3:B952))</f>
        <v/>
      </c>
      <c r="AC952" s="4" t="str">
        <f>IF(C952="","",COUNT(C$3:C952))</f>
        <v/>
      </c>
      <c r="AD952" s="4" t="str">
        <f>IF(D952="","",COUNT(D$3:D952))</f>
        <v/>
      </c>
      <c r="AE952" s="22" t="str">
        <f>IF(E952="","",COUNTA($E$3:E952))</f>
        <v/>
      </c>
      <c r="AF952" s="60" t="str">
        <f>IF(B952="",IF(OR($C952&lt;&gt;"",$D952&lt;&gt;"",$E952&lt;&gt;"",$F952&lt;&gt;""),INDEX(AF$3:AF951,MATCH(MAX(AB$3:AB951),AB$3:AB951,0),0),""),B952)</f>
        <v/>
      </c>
      <c r="AG952" s="60" t="str">
        <f>IF(C952="",IF(OR($B952&lt;&gt;"",$D952&lt;&gt;"",$E952&lt;&gt;"",$F952&lt;&gt;""),INDEX(AG$3:AG951,MATCH(MAX(AC$3:AC951),AC$3:AC951,0),0),""),C952)</f>
        <v/>
      </c>
      <c r="AH952" s="60" t="str">
        <f>IF(D952="",IF(OR($B952&lt;&gt;"",$C952&lt;&gt;"",$E952&lt;&gt;"",$F952&lt;&gt;""),INDEX(AH$3:AH951,MATCH(MAX(AD$3:AD951),AD$3:AD951,0),0),""),D952)</f>
        <v/>
      </c>
      <c r="AI952" s="19" t="str">
        <f t="shared" si="463"/>
        <v/>
      </c>
      <c r="AJ952" s="22" t="str">
        <f>IF(AK952="","",$AK952&amp;"@"&amp;AL952&amp;IF(AL952="","","@"&amp;COUNTIF($AI$3:AI952,AL952)))</f>
        <v/>
      </c>
      <c r="AK952" s="45" t="str">
        <f t="shared" si="464"/>
        <v/>
      </c>
      <c r="AL952" s="5" t="str">
        <f>IF(AI952="",IF(AND(F952&lt;&gt;"",E952=""),INDEX($AI$3:AI951,MATCH(MAX($AE$3:AE951),$AE$3:AE951,0),0),""),AI952)</f>
        <v/>
      </c>
      <c r="AM952" s="22" t="str">
        <f>IF(入力!F952="","",IFERROR(INDEX(設定!$B$3:$B$100003,IFERROR(MATCH("*"&amp;$F952&amp;"*",設定!B$3:B$100003,0),MATCH("*"&amp;$F952&amp;"*",設定!C$3:C$100003,0)),0),入力!F952))&amp;""</f>
        <v/>
      </c>
      <c r="AN952" s="22" t="str">
        <f>IF(AM952="","",IFERROR(IF(入力!I952="",INDEX(設定!$D$3:$D$100003,MATCH("*"&amp;$AM952&amp;"*",設定!B$3:B$100003,0),0),I952),I952))&amp;""</f>
        <v/>
      </c>
      <c r="AO952" s="22" t="str">
        <f t="shared" si="465"/>
        <v/>
      </c>
      <c r="AP952" s="22" t="str">
        <f t="shared" si="466"/>
        <v/>
      </c>
      <c r="AQ952" s="22" t="str">
        <f>IF(AM952="","",IFERROR(IF(入力!H952="",INDEX(設定!$E$3:$X$100003,MATCH("*"&amp;$AM952&amp;"*",設定!B$3:B$100003,0),MATCH($AK952,設定!$E$1:$X$1,1)),H952),H952))</f>
        <v/>
      </c>
      <c r="AR952" s="23" t="str">
        <f t="shared" si="467"/>
        <v/>
      </c>
      <c r="AS952" s="23" t="str">
        <f>IF(AND(AR952&lt;&gt;"",COUNTIF($AJ$3:AJ952,AJ952)=1),SUMIF($AJ$3:$AR$100003,AJ952,$AR$3:$AR$100003),"")</f>
        <v/>
      </c>
      <c r="AT952" s="23" t="str">
        <f>IF(AND(COUNTIF($AK$3:AK952,AK952)=COUNTIF($AK$3:AK100952,AK952),AK952&lt;&gt;""),SUMIF($AK$3:AK952,AK952,$AR$3:AR952),"")</f>
        <v/>
      </c>
      <c r="AU952" s="125"/>
      <c r="AV952" s="22" t="str">
        <f>IF(COUNT(BA952:BF952)=6,MAX($AV$3:AV951)+1,"")</f>
        <v/>
      </c>
      <c r="AW952" s="22" t="str">
        <f>IF(AX952="","",RANK(AX952,$AX$3:$AX$100003,1)+COUNTIF($AX$3:AX952,AX952)-1)</f>
        <v/>
      </c>
      <c r="AX952" s="22" t="str">
        <f t="shared" si="445"/>
        <v/>
      </c>
      <c r="AY952" s="22" t="str">
        <f>IF(AL952="","",IF(COUNTIF($AL$3:AL952,AL952)=1,1+MAX($AY$3:AY951),INDEX($AY$3:AY951,MATCH(AL952,$AL$3:AL952,0),0)))</f>
        <v/>
      </c>
      <c r="AZ952" s="22" t="str">
        <f>IF(AM952="","",IF(COUNTIF($AM$3:AM952,AM952)=1,1+MAX($AZ$3:AZ951),INDEX($AZ$3:AZ951,MATCH(AM952,$AM$3:AM952,0),0)))</f>
        <v/>
      </c>
      <c r="BA952" s="79" t="str">
        <f t="shared" si="446"/>
        <v/>
      </c>
      <c r="BB952" s="79" t="str">
        <f t="shared" si="447"/>
        <v/>
      </c>
      <c r="BC952" s="22" t="str">
        <f>IF($AL952="","",IF(COUNTIF(AL952,"*"&amp;BC$1&amp;"*"),COUNTIF(AL$3:AL952,"*"&amp;BC$1&amp;"*"),""))</f>
        <v/>
      </c>
      <c r="BD952" s="22" t="str">
        <f>IF($AL952="","",IF(COUNTIF(AM952,"*"&amp;BD$1&amp;"*"),COUNTIF(AM$3:AM952,"*"&amp;BD$1&amp;"*"),""))</f>
        <v/>
      </c>
      <c r="BE952" s="22" t="str">
        <f>IF($AL952="","",IF(COUNTIF(AN952,"*"&amp;BE$1&amp;"*"),COUNTIF(AN$3:AN952,"*"&amp;BE$1&amp;"*"),""))</f>
        <v/>
      </c>
      <c r="BF952" s="22" t="str">
        <f>IF($AL952="","",IF(COUNTIF(AO952,"*"&amp;BF$1&amp;"*"),COUNTIF(AO$3:AO952,"*"&amp;BF$1&amp;"*"),""))</f>
        <v/>
      </c>
      <c r="BG952" s="83" t="str">
        <f t="shared" si="448"/>
        <v/>
      </c>
      <c r="BH952" s="22" t="str">
        <f t="shared" si="449"/>
        <v/>
      </c>
      <c r="BI952" s="22" t="str">
        <f t="shared" si="450"/>
        <v/>
      </c>
      <c r="BK952" s="22" t="str">
        <f>IF($BK$1&gt;=1+MAX($BK$3:BK951),1+MAX($BK$3:BK951),"")</f>
        <v/>
      </c>
      <c r="BL952" s="22" t="str">
        <f t="shared" si="471"/>
        <v/>
      </c>
      <c r="BM952" s="22" t="str">
        <f t="shared" si="471"/>
        <v/>
      </c>
      <c r="BN952" s="22" t="str">
        <f t="shared" si="471"/>
        <v/>
      </c>
      <c r="BO952" s="22" t="str">
        <f t="shared" si="471"/>
        <v/>
      </c>
      <c r="BP952" s="22" t="str">
        <f t="shared" si="471"/>
        <v/>
      </c>
      <c r="BQ952" s="22" t="str">
        <f t="shared" si="471"/>
        <v/>
      </c>
      <c r="BR952" s="22" t="str">
        <f t="shared" si="471"/>
        <v/>
      </c>
      <c r="BS952" s="22" t="str">
        <f t="shared" si="471"/>
        <v/>
      </c>
      <c r="BT952" s="22" t="str">
        <f t="shared" si="471"/>
        <v/>
      </c>
      <c r="BU952" s="22" t="str">
        <f t="shared" si="471"/>
        <v/>
      </c>
      <c r="BV952" s="22" t="str">
        <f t="shared" si="471"/>
        <v/>
      </c>
    </row>
    <row r="953" spans="2:74" ht="30" customHeight="1" x14ac:dyDescent="0.2">
      <c r="B953" s="75"/>
      <c r="C953" s="75"/>
      <c r="D953" s="77"/>
      <c r="E953" s="49"/>
      <c r="F953" s="49"/>
      <c r="G953" s="50"/>
      <c r="H953" s="51"/>
      <c r="I953" s="50"/>
      <c r="J953" s="53"/>
      <c r="K953" s="55" t="str">
        <f t="shared" si="452"/>
        <v/>
      </c>
      <c r="L953" s="50" t="str">
        <f t="shared" si="453"/>
        <v/>
      </c>
      <c r="M953" s="50" t="str">
        <f t="shared" si="454"/>
        <v/>
      </c>
      <c r="N953" s="72" t="str">
        <f t="shared" si="455"/>
        <v/>
      </c>
      <c r="O953" s="72" t="str">
        <f t="shared" si="456"/>
        <v/>
      </c>
      <c r="P953" s="51" t="str">
        <f t="shared" si="457"/>
        <v/>
      </c>
      <c r="Q953" s="21"/>
      <c r="R953" s="68" t="str">
        <f t="shared" si="458"/>
        <v/>
      </c>
      <c r="S953" s="51" t="str">
        <f t="shared" si="459"/>
        <v/>
      </c>
      <c r="T953" s="24"/>
      <c r="U953" s="7" t="str">
        <f t="shared" si="443"/>
        <v/>
      </c>
      <c r="V953" s="8" t="str">
        <f t="shared" si="460"/>
        <v/>
      </c>
      <c r="W953" s="21"/>
      <c r="X953" s="14" t="str">
        <f t="shared" si="444"/>
        <v/>
      </c>
      <c r="Y953" s="14" t="str">
        <f t="shared" si="461"/>
        <v/>
      </c>
      <c r="Z953" s="8" t="str">
        <f t="shared" si="462"/>
        <v/>
      </c>
      <c r="AA953" s="24"/>
      <c r="AB953" s="4" t="str">
        <f>IF(B953="","",COUNT(B$3:B953))</f>
        <v/>
      </c>
      <c r="AC953" s="4" t="str">
        <f>IF(C953="","",COUNT(C$3:C953))</f>
        <v/>
      </c>
      <c r="AD953" s="4" t="str">
        <f>IF(D953="","",COUNT(D$3:D953))</f>
        <v/>
      </c>
      <c r="AE953" s="22" t="str">
        <f>IF(E953="","",COUNTA($E$3:E953))</f>
        <v/>
      </c>
      <c r="AF953" s="60" t="str">
        <f>IF(B953="",IF(OR($C953&lt;&gt;"",$D953&lt;&gt;"",$E953&lt;&gt;"",$F953&lt;&gt;""),INDEX(AF$3:AF952,MATCH(MAX(AB$3:AB952),AB$3:AB952,0),0),""),B953)</f>
        <v/>
      </c>
      <c r="AG953" s="60" t="str">
        <f>IF(C953="",IF(OR($B953&lt;&gt;"",$D953&lt;&gt;"",$E953&lt;&gt;"",$F953&lt;&gt;""),INDEX(AG$3:AG952,MATCH(MAX(AC$3:AC952),AC$3:AC952,0),0),""),C953)</f>
        <v/>
      </c>
      <c r="AH953" s="60" t="str">
        <f>IF(D953="",IF(OR($B953&lt;&gt;"",$C953&lt;&gt;"",$E953&lt;&gt;"",$F953&lt;&gt;""),INDEX(AH$3:AH952,MATCH(MAX(AD$3:AD952),AD$3:AD952,0),0),""),D953)</f>
        <v/>
      </c>
      <c r="AI953" s="19" t="str">
        <f t="shared" si="463"/>
        <v/>
      </c>
      <c r="AJ953" s="22" t="str">
        <f>IF(AK953="","",$AK953&amp;"@"&amp;AL953&amp;IF(AL953="","","@"&amp;COUNTIF($AI$3:AI953,AL953)))</f>
        <v/>
      </c>
      <c r="AK953" s="45" t="str">
        <f t="shared" si="464"/>
        <v/>
      </c>
      <c r="AL953" s="5" t="str">
        <f>IF(AI953="",IF(AND(F953&lt;&gt;"",E953=""),INDEX($AI$3:AI952,MATCH(MAX($AE$3:AE952),$AE$3:AE952,0),0),""),AI953)</f>
        <v/>
      </c>
      <c r="AM953" s="22" t="str">
        <f>IF(入力!F953="","",IFERROR(INDEX(設定!$B$3:$B$100003,IFERROR(MATCH("*"&amp;$F953&amp;"*",設定!B$3:B$100003,0),MATCH("*"&amp;$F953&amp;"*",設定!C$3:C$100003,0)),0),入力!F953))&amp;""</f>
        <v/>
      </c>
      <c r="AN953" s="22" t="str">
        <f>IF(AM953="","",IFERROR(IF(入力!I953="",INDEX(設定!$D$3:$D$100003,MATCH("*"&amp;$AM953&amp;"*",設定!B$3:B$100003,0),0),I953),I953))&amp;""</f>
        <v/>
      </c>
      <c r="AO953" s="22" t="str">
        <f t="shared" si="465"/>
        <v/>
      </c>
      <c r="AP953" s="22" t="str">
        <f t="shared" si="466"/>
        <v/>
      </c>
      <c r="AQ953" s="22" t="str">
        <f>IF(AM953="","",IFERROR(IF(入力!H953="",INDEX(設定!$E$3:$X$100003,MATCH("*"&amp;$AM953&amp;"*",設定!B$3:B$100003,0),MATCH($AK953,設定!$E$1:$X$1,1)),H953),H953))</f>
        <v/>
      </c>
      <c r="AR953" s="23" t="str">
        <f t="shared" si="467"/>
        <v/>
      </c>
      <c r="AS953" s="23" t="str">
        <f>IF(AND(AR953&lt;&gt;"",COUNTIF($AJ$3:AJ953,AJ953)=1),SUMIF($AJ$3:$AR$100003,AJ953,$AR$3:$AR$100003),"")</f>
        <v/>
      </c>
      <c r="AT953" s="23" t="str">
        <f>IF(AND(COUNTIF($AK$3:AK953,AK953)=COUNTIF($AK$3:AK100953,AK953),AK953&lt;&gt;""),SUMIF($AK$3:AK953,AK953,$AR$3:AR953),"")</f>
        <v/>
      </c>
      <c r="AU953" s="125"/>
      <c r="AV953" s="22" t="str">
        <f>IF(COUNT(BA953:BF953)=6,MAX($AV$3:AV952)+1,"")</f>
        <v/>
      </c>
      <c r="AW953" s="22" t="str">
        <f>IF(AX953="","",RANK(AX953,$AX$3:$AX$100003,1)+COUNTIF($AX$3:AX953,AX953)-1)</f>
        <v/>
      </c>
      <c r="AX953" s="22" t="str">
        <f t="shared" si="445"/>
        <v/>
      </c>
      <c r="AY953" s="22" t="str">
        <f>IF(AL953="","",IF(COUNTIF($AL$3:AL953,AL953)=1,1+MAX($AY$3:AY952),INDEX($AY$3:AY952,MATCH(AL953,$AL$3:AL953,0),0)))</f>
        <v/>
      </c>
      <c r="AZ953" s="22" t="str">
        <f>IF(AM953="","",IF(COUNTIF($AM$3:AM953,AM953)=1,1+MAX($AZ$3:AZ952),INDEX($AZ$3:AZ952,MATCH(AM953,$AM$3:AM953,0),0)))</f>
        <v/>
      </c>
      <c r="BA953" s="79" t="str">
        <f t="shared" si="446"/>
        <v/>
      </c>
      <c r="BB953" s="79" t="str">
        <f t="shared" si="447"/>
        <v/>
      </c>
      <c r="BC953" s="22" t="str">
        <f>IF($AL953="","",IF(COUNTIF(AL953,"*"&amp;BC$1&amp;"*"),COUNTIF(AL$3:AL953,"*"&amp;BC$1&amp;"*"),""))</f>
        <v/>
      </c>
      <c r="BD953" s="22" t="str">
        <f>IF($AL953="","",IF(COUNTIF(AM953,"*"&amp;BD$1&amp;"*"),COUNTIF(AM$3:AM953,"*"&amp;BD$1&amp;"*"),""))</f>
        <v/>
      </c>
      <c r="BE953" s="22" t="str">
        <f>IF($AL953="","",IF(COUNTIF(AN953,"*"&amp;BE$1&amp;"*"),COUNTIF(AN$3:AN953,"*"&amp;BE$1&amp;"*"),""))</f>
        <v/>
      </c>
      <c r="BF953" s="22" t="str">
        <f>IF($AL953="","",IF(COUNTIF(AO953,"*"&amp;BF$1&amp;"*"),COUNTIF(AO$3:AO953,"*"&amp;BF$1&amp;"*"),""))</f>
        <v/>
      </c>
      <c r="BG953" s="83" t="str">
        <f t="shared" si="448"/>
        <v/>
      </c>
      <c r="BH953" s="22" t="str">
        <f t="shared" si="449"/>
        <v/>
      </c>
      <c r="BI953" s="22" t="str">
        <f t="shared" si="450"/>
        <v/>
      </c>
      <c r="BK953" s="22" t="str">
        <f>IF($BK$1&gt;=1+MAX($BK$3:BK952),1+MAX($BK$3:BK952),"")</f>
        <v/>
      </c>
      <c r="BL953" s="22" t="str">
        <f t="shared" ref="BL953:BV962" si="472">IFERROR(IF($BK953="","",INDEX($AF$3:$AR$100003,MATCH($BK953,INDEX($AV$3:$AW$100003,0,MATCH($BL$1,$AV$2:$AW$2,0)),0),MATCH(BL$2,$AF$2:$AR$2,0))),"")</f>
        <v/>
      </c>
      <c r="BM953" s="22" t="str">
        <f t="shared" si="472"/>
        <v/>
      </c>
      <c r="BN953" s="22" t="str">
        <f t="shared" si="472"/>
        <v/>
      </c>
      <c r="BO953" s="22" t="str">
        <f t="shared" si="472"/>
        <v/>
      </c>
      <c r="BP953" s="22" t="str">
        <f t="shared" si="472"/>
        <v/>
      </c>
      <c r="BQ953" s="22" t="str">
        <f t="shared" si="472"/>
        <v/>
      </c>
      <c r="BR953" s="22" t="str">
        <f t="shared" si="472"/>
        <v/>
      </c>
      <c r="BS953" s="22" t="str">
        <f t="shared" si="472"/>
        <v/>
      </c>
      <c r="BT953" s="22" t="str">
        <f t="shared" si="472"/>
        <v/>
      </c>
      <c r="BU953" s="22" t="str">
        <f t="shared" si="472"/>
        <v/>
      </c>
      <c r="BV953" s="22" t="str">
        <f t="shared" si="472"/>
        <v/>
      </c>
    </row>
    <row r="954" spans="2:74" ht="30" customHeight="1" x14ac:dyDescent="0.2">
      <c r="B954" s="75"/>
      <c r="C954" s="75"/>
      <c r="D954" s="77"/>
      <c r="E954" s="49"/>
      <c r="F954" s="49"/>
      <c r="G954" s="50"/>
      <c r="H954" s="51"/>
      <c r="I954" s="50"/>
      <c r="J954" s="53"/>
      <c r="K954" s="55" t="str">
        <f t="shared" si="452"/>
        <v/>
      </c>
      <c r="L954" s="50" t="str">
        <f t="shared" si="453"/>
        <v/>
      </c>
      <c r="M954" s="50" t="str">
        <f t="shared" si="454"/>
        <v/>
      </c>
      <c r="N954" s="72" t="str">
        <f t="shared" si="455"/>
        <v/>
      </c>
      <c r="O954" s="72" t="str">
        <f t="shared" si="456"/>
        <v/>
      </c>
      <c r="P954" s="51" t="str">
        <f t="shared" si="457"/>
        <v/>
      </c>
      <c r="Q954" s="21"/>
      <c r="R954" s="68" t="str">
        <f t="shared" si="458"/>
        <v/>
      </c>
      <c r="S954" s="51" t="str">
        <f t="shared" si="459"/>
        <v/>
      </c>
      <c r="T954" s="24"/>
      <c r="U954" s="7" t="str">
        <f t="shared" si="443"/>
        <v/>
      </c>
      <c r="V954" s="8" t="str">
        <f t="shared" si="460"/>
        <v/>
      </c>
      <c r="W954" s="21"/>
      <c r="X954" s="14" t="str">
        <f t="shared" si="444"/>
        <v/>
      </c>
      <c r="Y954" s="14" t="str">
        <f t="shared" si="461"/>
        <v/>
      </c>
      <c r="Z954" s="8" t="str">
        <f t="shared" si="462"/>
        <v/>
      </c>
      <c r="AA954" s="24"/>
      <c r="AB954" s="4" t="str">
        <f>IF(B954="","",COUNT(B$3:B954))</f>
        <v/>
      </c>
      <c r="AC954" s="4" t="str">
        <f>IF(C954="","",COUNT(C$3:C954))</f>
        <v/>
      </c>
      <c r="AD954" s="4" t="str">
        <f>IF(D954="","",COUNT(D$3:D954))</f>
        <v/>
      </c>
      <c r="AE954" s="22" t="str">
        <f>IF(E954="","",COUNTA($E$3:E954))</f>
        <v/>
      </c>
      <c r="AF954" s="60" t="str">
        <f>IF(B954="",IF(OR($C954&lt;&gt;"",$D954&lt;&gt;"",$E954&lt;&gt;"",$F954&lt;&gt;""),INDEX(AF$3:AF953,MATCH(MAX(AB$3:AB953),AB$3:AB953,0),0),""),B954)</f>
        <v/>
      </c>
      <c r="AG954" s="60" t="str">
        <f>IF(C954="",IF(OR($B954&lt;&gt;"",$D954&lt;&gt;"",$E954&lt;&gt;"",$F954&lt;&gt;""),INDEX(AG$3:AG953,MATCH(MAX(AC$3:AC953),AC$3:AC953,0),0),""),C954)</f>
        <v/>
      </c>
      <c r="AH954" s="60" t="str">
        <f>IF(D954="",IF(OR($B954&lt;&gt;"",$C954&lt;&gt;"",$E954&lt;&gt;"",$F954&lt;&gt;""),INDEX(AH$3:AH953,MATCH(MAX(AD$3:AD953),AD$3:AD953,0),0),""),D954)</f>
        <v/>
      </c>
      <c r="AI954" s="19" t="str">
        <f t="shared" si="463"/>
        <v/>
      </c>
      <c r="AJ954" s="22" t="str">
        <f>IF(AK954="","",$AK954&amp;"@"&amp;AL954&amp;IF(AL954="","","@"&amp;COUNTIF($AI$3:AI954,AL954)))</f>
        <v/>
      </c>
      <c r="AK954" s="45" t="str">
        <f t="shared" si="464"/>
        <v/>
      </c>
      <c r="AL954" s="5" t="str">
        <f>IF(AI954="",IF(AND(F954&lt;&gt;"",E954=""),INDEX($AI$3:AI953,MATCH(MAX($AE$3:AE953),$AE$3:AE953,0),0),""),AI954)</f>
        <v/>
      </c>
      <c r="AM954" s="22" t="str">
        <f>IF(入力!F954="","",IFERROR(INDEX(設定!$B$3:$B$100003,IFERROR(MATCH("*"&amp;$F954&amp;"*",設定!B$3:B$100003,0),MATCH("*"&amp;$F954&amp;"*",設定!C$3:C$100003,0)),0),入力!F954))&amp;""</f>
        <v/>
      </c>
      <c r="AN954" s="22" t="str">
        <f>IF(AM954="","",IFERROR(IF(入力!I954="",INDEX(設定!$D$3:$D$100003,MATCH("*"&amp;$AM954&amp;"*",設定!B$3:B$100003,0),0),I954),I954))&amp;""</f>
        <v/>
      </c>
      <c r="AO954" s="22" t="str">
        <f t="shared" si="465"/>
        <v/>
      </c>
      <c r="AP954" s="22" t="str">
        <f t="shared" si="466"/>
        <v/>
      </c>
      <c r="AQ954" s="22" t="str">
        <f>IF(AM954="","",IFERROR(IF(入力!H954="",INDEX(設定!$E$3:$X$100003,MATCH("*"&amp;$AM954&amp;"*",設定!B$3:B$100003,0),MATCH($AK954,設定!$E$1:$X$1,1)),H954),H954))</f>
        <v/>
      </c>
      <c r="AR954" s="23" t="str">
        <f t="shared" si="467"/>
        <v/>
      </c>
      <c r="AS954" s="23" t="str">
        <f>IF(AND(AR954&lt;&gt;"",COUNTIF($AJ$3:AJ954,AJ954)=1),SUMIF($AJ$3:$AR$100003,AJ954,$AR$3:$AR$100003),"")</f>
        <v/>
      </c>
      <c r="AT954" s="23" t="str">
        <f>IF(AND(COUNTIF($AK$3:AK954,AK954)=COUNTIF($AK$3:AK100954,AK954),AK954&lt;&gt;""),SUMIF($AK$3:AK954,AK954,$AR$3:AR954),"")</f>
        <v/>
      </c>
      <c r="AU954" s="125"/>
      <c r="AV954" s="22" t="str">
        <f>IF(COUNT(BA954:BF954)=6,MAX($AV$3:AV953)+1,"")</f>
        <v/>
      </c>
      <c r="AW954" s="22" t="str">
        <f>IF(AX954="","",RANK(AX954,$AX$3:$AX$100003,1)+COUNTIF($AX$3:AX954,AX954)-1)</f>
        <v/>
      </c>
      <c r="AX954" s="22" t="str">
        <f t="shared" si="445"/>
        <v/>
      </c>
      <c r="AY954" s="22" t="str">
        <f>IF(AL954="","",IF(COUNTIF($AL$3:AL954,AL954)=1,1+MAX($AY$3:AY953),INDEX($AY$3:AY953,MATCH(AL954,$AL$3:AL954,0),0)))</f>
        <v/>
      </c>
      <c r="AZ954" s="22" t="str">
        <f>IF(AM954="","",IF(COUNTIF($AM$3:AM954,AM954)=1,1+MAX($AZ$3:AZ953),INDEX($AZ$3:AZ953,MATCH(AM954,$AM$3:AM954,0),0)))</f>
        <v/>
      </c>
      <c r="BA954" s="79" t="str">
        <f t="shared" si="446"/>
        <v/>
      </c>
      <c r="BB954" s="79" t="str">
        <f t="shared" si="447"/>
        <v/>
      </c>
      <c r="BC954" s="22" t="str">
        <f>IF($AL954="","",IF(COUNTIF(AL954,"*"&amp;BC$1&amp;"*"),COUNTIF(AL$3:AL954,"*"&amp;BC$1&amp;"*"),""))</f>
        <v/>
      </c>
      <c r="BD954" s="22" t="str">
        <f>IF($AL954="","",IF(COUNTIF(AM954,"*"&amp;BD$1&amp;"*"),COUNTIF(AM$3:AM954,"*"&amp;BD$1&amp;"*"),""))</f>
        <v/>
      </c>
      <c r="BE954" s="22" t="str">
        <f>IF($AL954="","",IF(COUNTIF(AN954,"*"&amp;BE$1&amp;"*"),COUNTIF(AN$3:AN954,"*"&amp;BE$1&amp;"*"),""))</f>
        <v/>
      </c>
      <c r="BF954" s="22" t="str">
        <f>IF($AL954="","",IF(COUNTIF(AO954,"*"&amp;BF$1&amp;"*"),COUNTIF(AO$3:AO954,"*"&amp;BF$1&amp;"*"),""))</f>
        <v/>
      </c>
      <c r="BG954" s="83" t="str">
        <f t="shared" si="448"/>
        <v/>
      </c>
      <c r="BH954" s="22" t="str">
        <f t="shared" si="449"/>
        <v/>
      </c>
      <c r="BI954" s="22" t="str">
        <f t="shared" si="450"/>
        <v/>
      </c>
      <c r="BK954" s="22" t="str">
        <f>IF($BK$1&gt;=1+MAX($BK$3:BK953),1+MAX($BK$3:BK953),"")</f>
        <v/>
      </c>
      <c r="BL954" s="22" t="str">
        <f t="shared" si="472"/>
        <v/>
      </c>
      <c r="BM954" s="22" t="str">
        <f t="shared" si="472"/>
        <v/>
      </c>
      <c r="BN954" s="22" t="str">
        <f t="shared" si="472"/>
        <v/>
      </c>
      <c r="BO954" s="22" t="str">
        <f t="shared" si="472"/>
        <v/>
      </c>
      <c r="BP954" s="22" t="str">
        <f t="shared" si="472"/>
        <v/>
      </c>
      <c r="BQ954" s="22" t="str">
        <f t="shared" si="472"/>
        <v/>
      </c>
      <c r="BR954" s="22" t="str">
        <f t="shared" si="472"/>
        <v/>
      </c>
      <c r="BS954" s="22" t="str">
        <f t="shared" si="472"/>
        <v/>
      </c>
      <c r="BT954" s="22" t="str">
        <f t="shared" si="472"/>
        <v/>
      </c>
      <c r="BU954" s="22" t="str">
        <f t="shared" si="472"/>
        <v/>
      </c>
      <c r="BV954" s="22" t="str">
        <f t="shared" si="472"/>
        <v/>
      </c>
    </row>
    <row r="955" spans="2:74" ht="30" customHeight="1" x14ac:dyDescent="0.2">
      <c r="B955" s="75"/>
      <c r="C955" s="75"/>
      <c r="D955" s="77"/>
      <c r="E955" s="49"/>
      <c r="F955" s="49"/>
      <c r="G955" s="50"/>
      <c r="H955" s="51"/>
      <c r="I955" s="50"/>
      <c r="J955" s="53"/>
      <c r="K955" s="55" t="str">
        <f t="shared" si="452"/>
        <v/>
      </c>
      <c r="L955" s="50" t="str">
        <f t="shared" si="453"/>
        <v/>
      </c>
      <c r="M955" s="50" t="str">
        <f t="shared" si="454"/>
        <v/>
      </c>
      <c r="N955" s="72" t="str">
        <f t="shared" si="455"/>
        <v/>
      </c>
      <c r="O955" s="72" t="str">
        <f t="shared" si="456"/>
        <v/>
      </c>
      <c r="P955" s="51" t="str">
        <f t="shared" si="457"/>
        <v/>
      </c>
      <c r="Q955" s="21"/>
      <c r="R955" s="68" t="str">
        <f t="shared" si="458"/>
        <v/>
      </c>
      <c r="S955" s="51" t="str">
        <f t="shared" si="459"/>
        <v/>
      </c>
      <c r="T955" s="24"/>
      <c r="U955" s="7" t="str">
        <f t="shared" si="443"/>
        <v/>
      </c>
      <c r="V955" s="8" t="str">
        <f t="shared" si="460"/>
        <v/>
      </c>
      <c r="W955" s="21"/>
      <c r="X955" s="14" t="str">
        <f t="shared" si="444"/>
        <v/>
      </c>
      <c r="Y955" s="14" t="str">
        <f t="shared" si="461"/>
        <v/>
      </c>
      <c r="Z955" s="8" t="str">
        <f t="shared" si="462"/>
        <v/>
      </c>
      <c r="AA955" s="24"/>
      <c r="AB955" s="4" t="str">
        <f>IF(B955="","",COUNT(B$3:B955))</f>
        <v/>
      </c>
      <c r="AC955" s="4" t="str">
        <f>IF(C955="","",COUNT(C$3:C955))</f>
        <v/>
      </c>
      <c r="AD955" s="4" t="str">
        <f>IF(D955="","",COUNT(D$3:D955))</f>
        <v/>
      </c>
      <c r="AE955" s="22" t="str">
        <f>IF(E955="","",COUNTA($E$3:E955))</f>
        <v/>
      </c>
      <c r="AF955" s="60" t="str">
        <f>IF(B955="",IF(OR($C955&lt;&gt;"",$D955&lt;&gt;"",$E955&lt;&gt;"",$F955&lt;&gt;""),INDEX(AF$3:AF954,MATCH(MAX(AB$3:AB954),AB$3:AB954,0),0),""),B955)</f>
        <v/>
      </c>
      <c r="AG955" s="60" t="str">
        <f>IF(C955="",IF(OR($B955&lt;&gt;"",$D955&lt;&gt;"",$E955&lt;&gt;"",$F955&lt;&gt;""),INDEX(AG$3:AG954,MATCH(MAX(AC$3:AC954),AC$3:AC954,0),0),""),C955)</f>
        <v/>
      </c>
      <c r="AH955" s="60" t="str">
        <f>IF(D955="",IF(OR($B955&lt;&gt;"",$C955&lt;&gt;"",$E955&lt;&gt;"",$F955&lt;&gt;""),INDEX(AH$3:AH954,MATCH(MAX(AD$3:AD954),AD$3:AD954,0),0),""),D955)</f>
        <v/>
      </c>
      <c r="AI955" s="19" t="str">
        <f t="shared" si="463"/>
        <v/>
      </c>
      <c r="AJ955" s="22" t="str">
        <f>IF(AK955="","",$AK955&amp;"@"&amp;AL955&amp;IF(AL955="","","@"&amp;COUNTIF($AI$3:AI955,AL955)))</f>
        <v/>
      </c>
      <c r="AK955" s="45" t="str">
        <f t="shared" si="464"/>
        <v/>
      </c>
      <c r="AL955" s="5" t="str">
        <f>IF(AI955="",IF(AND(F955&lt;&gt;"",E955=""),INDEX($AI$3:AI954,MATCH(MAX($AE$3:AE954),$AE$3:AE954,0),0),""),AI955)</f>
        <v/>
      </c>
      <c r="AM955" s="22" t="str">
        <f>IF(入力!F955="","",IFERROR(INDEX(設定!$B$3:$B$100003,IFERROR(MATCH("*"&amp;$F955&amp;"*",設定!B$3:B$100003,0),MATCH("*"&amp;$F955&amp;"*",設定!C$3:C$100003,0)),0),入力!F955))&amp;""</f>
        <v/>
      </c>
      <c r="AN955" s="22" t="str">
        <f>IF(AM955="","",IFERROR(IF(入力!I955="",INDEX(設定!$D$3:$D$100003,MATCH("*"&amp;$AM955&amp;"*",設定!B$3:B$100003,0),0),I955),I955))&amp;""</f>
        <v/>
      </c>
      <c r="AO955" s="22" t="str">
        <f t="shared" si="465"/>
        <v/>
      </c>
      <c r="AP955" s="22" t="str">
        <f t="shared" si="466"/>
        <v/>
      </c>
      <c r="AQ955" s="22" t="str">
        <f>IF(AM955="","",IFERROR(IF(入力!H955="",INDEX(設定!$E$3:$X$100003,MATCH("*"&amp;$AM955&amp;"*",設定!B$3:B$100003,0),MATCH($AK955,設定!$E$1:$X$1,1)),H955),H955))</f>
        <v/>
      </c>
      <c r="AR955" s="23" t="str">
        <f t="shared" si="467"/>
        <v/>
      </c>
      <c r="AS955" s="23" t="str">
        <f>IF(AND(AR955&lt;&gt;"",COUNTIF($AJ$3:AJ955,AJ955)=1),SUMIF($AJ$3:$AR$100003,AJ955,$AR$3:$AR$100003),"")</f>
        <v/>
      </c>
      <c r="AT955" s="23" t="str">
        <f>IF(AND(COUNTIF($AK$3:AK955,AK955)=COUNTIF($AK$3:AK100955,AK955),AK955&lt;&gt;""),SUMIF($AK$3:AK955,AK955,$AR$3:AR955),"")</f>
        <v/>
      </c>
      <c r="AU955" s="125"/>
      <c r="AV955" s="22" t="str">
        <f>IF(COUNT(BA955:BF955)=6,MAX($AV$3:AV954)+1,"")</f>
        <v/>
      </c>
      <c r="AW955" s="22" t="str">
        <f>IF(AX955="","",RANK(AX955,$AX$3:$AX$100003,1)+COUNTIF($AX$3:AX955,AX955)-1)</f>
        <v/>
      </c>
      <c r="AX955" s="22" t="str">
        <f t="shared" si="445"/>
        <v/>
      </c>
      <c r="AY955" s="22" t="str">
        <f>IF(AL955="","",IF(COUNTIF($AL$3:AL955,AL955)=1,1+MAX($AY$3:AY954),INDEX($AY$3:AY954,MATCH(AL955,$AL$3:AL955,0),0)))</f>
        <v/>
      </c>
      <c r="AZ955" s="22" t="str">
        <f>IF(AM955="","",IF(COUNTIF($AM$3:AM955,AM955)=1,1+MAX($AZ$3:AZ954),INDEX($AZ$3:AZ954,MATCH(AM955,$AM$3:AM955,0),0)))</f>
        <v/>
      </c>
      <c r="BA955" s="79" t="str">
        <f t="shared" si="446"/>
        <v/>
      </c>
      <c r="BB955" s="79" t="str">
        <f t="shared" si="447"/>
        <v/>
      </c>
      <c r="BC955" s="22" t="str">
        <f>IF($AL955="","",IF(COUNTIF(AL955,"*"&amp;BC$1&amp;"*"),COUNTIF(AL$3:AL955,"*"&amp;BC$1&amp;"*"),""))</f>
        <v/>
      </c>
      <c r="BD955" s="22" t="str">
        <f>IF($AL955="","",IF(COUNTIF(AM955,"*"&amp;BD$1&amp;"*"),COUNTIF(AM$3:AM955,"*"&amp;BD$1&amp;"*"),""))</f>
        <v/>
      </c>
      <c r="BE955" s="22" t="str">
        <f>IF($AL955="","",IF(COUNTIF(AN955,"*"&amp;BE$1&amp;"*"),COUNTIF(AN$3:AN955,"*"&amp;BE$1&amp;"*"),""))</f>
        <v/>
      </c>
      <c r="BF955" s="22" t="str">
        <f>IF($AL955="","",IF(COUNTIF(AO955,"*"&amp;BF$1&amp;"*"),COUNTIF(AO$3:AO955,"*"&amp;BF$1&amp;"*"),""))</f>
        <v/>
      </c>
      <c r="BG955" s="83" t="str">
        <f t="shared" si="448"/>
        <v/>
      </c>
      <c r="BH955" s="22" t="str">
        <f t="shared" si="449"/>
        <v/>
      </c>
      <c r="BI955" s="22" t="str">
        <f t="shared" si="450"/>
        <v/>
      </c>
      <c r="BK955" s="22" t="str">
        <f>IF($BK$1&gt;=1+MAX($BK$3:BK954),1+MAX($BK$3:BK954),"")</f>
        <v/>
      </c>
      <c r="BL955" s="22" t="str">
        <f t="shared" si="472"/>
        <v/>
      </c>
      <c r="BM955" s="22" t="str">
        <f t="shared" si="472"/>
        <v/>
      </c>
      <c r="BN955" s="22" t="str">
        <f t="shared" si="472"/>
        <v/>
      </c>
      <c r="BO955" s="22" t="str">
        <f t="shared" si="472"/>
        <v/>
      </c>
      <c r="BP955" s="22" t="str">
        <f t="shared" si="472"/>
        <v/>
      </c>
      <c r="BQ955" s="22" t="str">
        <f t="shared" si="472"/>
        <v/>
      </c>
      <c r="BR955" s="22" t="str">
        <f t="shared" si="472"/>
        <v/>
      </c>
      <c r="BS955" s="22" t="str">
        <f t="shared" si="472"/>
        <v/>
      </c>
      <c r="BT955" s="22" t="str">
        <f t="shared" si="472"/>
        <v/>
      </c>
      <c r="BU955" s="22" t="str">
        <f t="shared" si="472"/>
        <v/>
      </c>
      <c r="BV955" s="22" t="str">
        <f t="shared" si="472"/>
        <v/>
      </c>
    </row>
    <row r="956" spans="2:74" ht="30" customHeight="1" x14ac:dyDescent="0.2">
      <c r="B956" s="75"/>
      <c r="C956" s="75"/>
      <c r="D956" s="77"/>
      <c r="E956" s="49"/>
      <c r="F956" s="49"/>
      <c r="G956" s="50"/>
      <c r="H956" s="51"/>
      <c r="I956" s="50"/>
      <c r="J956" s="53"/>
      <c r="K956" s="55" t="str">
        <f t="shared" si="452"/>
        <v/>
      </c>
      <c r="L956" s="50" t="str">
        <f t="shared" si="453"/>
        <v/>
      </c>
      <c r="M956" s="50" t="str">
        <f t="shared" si="454"/>
        <v/>
      </c>
      <c r="N956" s="72" t="str">
        <f t="shared" si="455"/>
        <v/>
      </c>
      <c r="O956" s="72" t="str">
        <f t="shared" si="456"/>
        <v/>
      </c>
      <c r="P956" s="51" t="str">
        <f t="shared" si="457"/>
        <v/>
      </c>
      <c r="Q956" s="21"/>
      <c r="R956" s="68" t="str">
        <f t="shared" si="458"/>
        <v/>
      </c>
      <c r="S956" s="51" t="str">
        <f t="shared" si="459"/>
        <v/>
      </c>
      <c r="T956" s="24"/>
      <c r="U956" s="7" t="str">
        <f t="shared" si="443"/>
        <v/>
      </c>
      <c r="V956" s="8" t="str">
        <f t="shared" si="460"/>
        <v/>
      </c>
      <c r="W956" s="21"/>
      <c r="X956" s="14" t="str">
        <f t="shared" si="444"/>
        <v/>
      </c>
      <c r="Y956" s="14" t="str">
        <f t="shared" si="461"/>
        <v/>
      </c>
      <c r="Z956" s="8" t="str">
        <f t="shared" si="462"/>
        <v/>
      </c>
      <c r="AA956" s="24"/>
      <c r="AB956" s="4" t="str">
        <f>IF(B956="","",COUNT(B$3:B956))</f>
        <v/>
      </c>
      <c r="AC956" s="4" t="str">
        <f>IF(C956="","",COUNT(C$3:C956))</f>
        <v/>
      </c>
      <c r="AD956" s="4" t="str">
        <f>IF(D956="","",COUNT(D$3:D956))</f>
        <v/>
      </c>
      <c r="AE956" s="22" t="str">
        <f>IF(E956="","",COUNTA($E$3:E956))</f>
        <v/>
      </c>
      <c r="AF956" s="60" t="str">
        <f>IF(B956="",IF(OR($C956&lt;&gt;"",$D956&lt;&gt;"",$E956&lt;&gt;"",$F956&lt;&gt;""),INDEX(AF$3:AF955,MATCH(MAX(AB$3:AB955),AB$3:AB955,0),0),""),B956)</f>
        <v/>
      </c>
      <c r="AG956" s="60" t="str">
        <f>IF(C956="",IF(OR($B956&lt;&gt;"",$D956&lt;&gt;"",$E956&lt;&gt;"",$F956&lt;&gt;""),INDEX(AG$3:AG955,MATCH(MAX(AC$3:AC955),AC$3:AC955,0),0),""),C956)</f>
        <v/>
      </c>
      <c r="AH956" s="60" t="str">
        <f>IF(D956="",IF(OR($B956&lt;&gt;"",$C956&lt;&gt;"",$E956&lt;&gt;"",$F956&lt;&gt;""),INDEX(AH$3:AH955,MATCH(MAX(AD$3:AD955),AD$3:AD955,0),0),""),D956)</f>
        <v/>
      </c>
      <c r="AI956" s="19" t="str">
        <f t="shared" si="463"/>
        <v/>
      </c>
      <c r="AJ956" s="22" t="str">
        <f>IF(AK956="","",$AK956&amp;"@"&amp;AL956&amp;IF(AL956="","","@"&amp;COUNTIF($AI$3:AI956,AL956)))</f>
        <v/>
      </c>
      <c r="AK956" s="45" t="str">
        <f t="shared" si="464"/>
        <v/>
      </c>
      <c r="AL956" s="5" t="str">
        <f>IF(AI956="",IF(AND(F956&lt;&gt;"",E956=""),INDEX($AI$3:AI955,MATCH(MAX($AE$3:AE955),$AE$3:AE955,0),0),""),AI956)</f>
        <v/>
      </c>
      <c r="AM956" s="22" t="str">
        <f>IF(入力!F956="","",IFERROR(INDEX(設定!$B$3:$B$100003,IFERROR(MATCH("*"&amp;$F956&amp;"*",設定!B$3:B$100003,0),MATCH("*"&amp;$F956&amp;"*",設定!C$3:C$100003,0)),0),入力!F956))&amp;""</f>
        <v/>
      </c>
      <c r="AN956" s="22" t="str">
        <f>IF(AM956="","",IFERROR(IF(入力!I956="",INDEX(設定!$D$3:$D$100003,MATCH("*"&amp;$AM956&amp;"*",設定!B$3:B$100003,0),0),I956),I956))&amp;""</f>
        <v/>
      </c>
      <c r="AO956" s="22" t="str">
        <f t="shared" si="465"/>
        <v/>
      </c>
      <c r="AP956" s="22" t="str">
        <f t="shared" si="466"/>
        <v/>
      </c>
      <c r="AQ956" s="22" t="str">
        <f>IF(AM956="","",IFERROR(IF(入力!H956="",INDEX(設定!$E$3:$X$100003,MATCH("*"&amp;$AM956&amp;"*",設定!B$3:B$100003,0),MATCH($AK956,設定!$E$1:$X$1,1)),H956),H956))</f>
        <v/>
      </c>
      <c r="AR956" s="23" t="str">
        <f t="shared" si="467"/>
        <v/>
      </c>
      <c r="AS956" s="23" t="str">
        <f>IF(AND(AR956&lt;&gt;"",COUNTIF($AJ$3:AJ956,AJ956)=1),SUMIF($AJ$3:$AR$100003,AJ956,$AR$3:$AR$100003),"")</f>
        <v/>
      </c>
      <c r="AT956" s="23" t="str">
        <f>IF(AND(COUNTIF($AK$3:AK956,AK956)=COUNTIF($AK$3:AK100956,AK956),AK956&lt;&gt;""),SUMIF($AK$3:AK956,AK956,$AR$3:AR956),"")</f>
        <v/>
      </c>
      <c r="AU956" s="125"/>
      <c r="AV956" s="22" t="str">
        <f>IF(COUNT(BA956:BF956)=6,MAX($AV$3:AV955)+1,"")</f>
        <v/>
      </c>
      <c r="AW956" s="22" t="str">
        <f>IF(AX956="","",RANK(AX956,$AX$3:$AX$100003,1)+COUNTIF($AX$3:AX956,AX956)-1)</f>
        <v/>
      </c>
      <c r="AX956" s="22" t="str">
        <f t="shared" si="445"/>
        <v/>
      </c>
      <c r="AY956" s="22" t="str">
        <f>IF(AL956="","",IF(COUNTIF($AL$3:AL956,AL956)=1,1+MAX($AY$3:AY955),INDEX($AY$3:AY955,MATCH(AL956,$AL$3:AL956,0),0)))</f>
        <v/>
      </c>
      <c r="AZ956" s="22" t="str">
        <f>IF(AM956="","",IF(COUNTIF($AM$3:AM956,AM956)=1,1+MAX($AZ$3:AZ955),INDEX($AZ$3:AZ955,MATCH(AM956,$AM$3:AM956,0),0)))</f>
        <v/>
      </c>
      <c r="BA956" s="79" t="str">
        <f t="shared" si="446"/>
        <v/>
      </c>
      <c r="BB956" s="79" t="str">
        <f t="shared" si="447"/>
        <v/>
      </c>
      <c r="BC956" s="22" t="str">
        <f>IF($AL956="","",IF(COUNTIF(AL956,"*"&amp;BC$1&amp;"*"),COUNTIF(AL$3:AL956,"*"&amp;BC$1&amp;"*"),""))</f>
        <v/>
      </c>
      <c r="BD956" s="22" t="str">
        <f>IF($AL956="","",IF(COUNTIF(AM956,"*"&amp;BD$1&amp;"*"),COUNTIF(AM$3:AM956,"*"&amp;BD$1&amp;"*"),""))</f>
        <v/>
      </c>
      <c r="BE956" s="22" t="str">
        <f>IF($AL956="","",IF(COUNTIF(AN956,"*"&amp;BE$1&amp;"*"),COUNTIF(AN$3:AN956,"*"&amp;BE$1&amp;"*"),""))</f>
        <v/>
      </c>
      <c r="BF956" s="22" t="str">
        <f>IF($AL956="","",IF(COUNTIF(AO956,"*"&amp;BF$1&amp;"*"),COUNTIF(AO$3:AO956,"*"&amp;BF$1&amp;"*"),""))</f>
        <v/>
      </c>
      <c r="BG956" s="83" t="str">
        <f t="shared" si="448"/>
        <v/>
      </c>
      <c r="BH956" s="22" t="str">
        <f t="shared" si="449"/>
        <v/>
      </c>
      <c r="BI956" s="22" t="str">
        <f t="shared" si="450"/>
        <v/>
      </c>
      <c r="BK956" s="22" t="str">
        <f>IF($BK$1&gt;=1+MAX($BK$3:BK955),1+MAX($BK$3:BK955),"")</f>
        <v/>
      </c>
      <c r="BL956" s="22" t="str">
        <f t="shared" si="472"/>
        <v/>
      </c>
      <c r="BM956" s="22" t="str">
        <f t="shared" si="472"/>
        <v/>
      </c>
      <c r="BN956" s="22" t="str">
        <f t="shared" si="472"/>
        <v/>
      </c>
      <c r="BO956" s="22" t="str">
        <f t="shared" si="472"/>
        <v/>
      </c>
      <c r="BP956" s="22" t="str">
        <f t="shared" si="472"/>
        <v/>
      </c>
      <c r="BQ956" s="22" t="str">
        <f t="shared" si="472"/>
        <v/>
      </c>
      <c r="BR956" s="22" t="str">
        <f t="shared" si="472"/>
        <v/>
      </c>
      <c r="BS956" s="22" t="str">
        <f t="shared" si="472"/>
        <v/>
      </c>
      <c r="BT956" s="22" t="str">
        <f t="shared" si="472"/>
        <v/>
      </c>
      <c r="BU956" s="22" t="str">
        <f t="shared" si="472"/>
        <v/>
      </c>
      <c r="BV956" s="22" t="str">
        <f t="shared" si="472"/>
        <v/>
      </c>
    </row>
    <row r="957" spans="2:74" ht="30" customHeight="1" x14ac:dyDescent="0.2">
      <c r="B957" s="75"/>
      <c r="C957" s="75"/>
      <c r="D957" s="77"/>
      <c r="E957" s="49"/>
      <c r="F957" s="49"/>
      <c r="G957" s="50"/>
      <c r="H957" s="51"/>
      <c r="I957" s="50"/>
      <c r="J957" s="53"/>
      <c r="K957" s="55" t="str">
        <f t="shared" si="452"/>
        <v/>
      </c>
      <c r="L957" s="50" t="str">
        <f t="shared" si="453"/>
        <v/>
      </c>
      <c r="M957" s="50" t="str">
        <f t="shared" si="454"/>
        <v/>
      </c>
      <c r="N957" s="72" t="str">
        <f t="shared" si="455"/>
        <v/>
      </c>
      <c r="O957" s="72" t="str">
        <f t="shared" si="456"/>
        <v/>
      </c>
      <c r="P957" s="51" t="str">
        <f t="shared" si="457"/>
        <v/>
      </c>
      <c r="Q957" s="21"/>
      <c r="R957" s="68" t="str">
        <f t="shared" si="458"/>
        <v/>
      </c>
      <c r="S957" s="51" t="str">
        <f t="shared" si="459"/>
        <v/>
      </c>
      <c r="T957" s="24"/>
      <c r="U957" s="7" t="str">
        <f t="shared" si="443"/>
        <v/>
      </c>
      <c r="V957" s="8" t="str">
        <f t="shared" si="460"/>
        <v/>
      </c>
      <c r="W957" s="21"/>
      <c r="X957" s="14" t="str">
        <f t="shared" si="444"/>
        <v/>
      </c>
      <c r="Y957" s="14" t="str">
        <f t="shared" si="461"/>
        <v/>
      </c>
      <c r="Z957" s="8" t="str">
        <f t="shared" si="462"/>
        <v/>
      </c>
      <c r="AA957" s="24"/>
      <c r="AB957" s="4" t="str">
        <f>IF(B957="","",COUNT(B$3:B957))</f>
        <v/>
      </c>
      <c r="AC957" s="4" t="str">
        <f>IF(C957="","",COUNT(C$3:C957))</f>
        <v/>
      </c>
      <c r="AD957" s="4" t="str">
        <f>IF(D957="","",COUNT(D$3:D957))</f>
        <v/>
      </c>
      <c r="AE957" s="22" t="str">
        <f>IF(E957="","",COUNTA($E$3:E957))</f>
        <v/>
      </c>
      <c r="AF957" s="60" t="str">
        <f>IF(B957="",IF(OR($C957&lt;&gt;"",$D957&lt;&gt;"",$E957&lt;&gt;"",$F957&lt;&gt;""),INDEX(AF$3:AF956,MATCH(MAX(AB$3:AB956),AB$3:AB956,0),0),""),B957)</f>
        <v/>
      </c>
      <c r="AG957" s="60" t="str">
        <f>IF(C957="",IF(OR($B957&lt;&gt;"",$D957&lt;&gt;"",$E957&lt;&gt;"",$F957&lt;&gt;""),INDEX(AG$3:AG956,MATCH(MAX(AC$3:AC956),AC$3:AC956,0),0),""),C957)</f>
        <v/>
      </c>
      <c r="AH957" s="60" t="str">
        <f>IF(D957="",IF(OR($B957&lt;&gt;"",$C957&lt;&gt;"",$E957&lt;&gt;"",$F957&lt;&gt;""),INDEX(AH$3:AH956,MATCH(MAX(AD$3:AD956),AD$3:AD956,0),0),""),D957)</f>
        <v/>
      </c>
      <c r="AI957" s="19" t="str">
        <f t="shared" si="463"/>
        <v/>
      </c>
      <c r="AJ957" s="22" t="str">
        <f>IF(AK957="","",$AK957&amp;"@"&amp;AL957&amp;IF(AL957="","","@"&amp;COUNTIF($AI$3:AI957,AL957)))</f>
        <v/>
      </c>
      <c r="AK957" s="45" t="str">
        <f t="shared" si="464"/>
        <v/>
      </c>
      <c r="AL957" s="5" t="str">
        <f>IF(AI957="",IF(AND(F957&lt;&gt;"",E957=""),INDEX($AI$3:AI956,MATCH(MAX($AE$3:AE956),$AE$3:AE956,0),0),""),AI957)</f>
        <v/>
      </c>
      <c r="AM957" s="22" t="str">
        <f>IF(入力!F957="","",IFERROR(INDEX(設定!$B$3:$B$100003,IFERROR(MATCH("*"&amp;$F957&amp;"*",設定!B$3:B$100003,0),MATCH("*"&amp;$F957&amp;"*",設定!C$3:C$100003,0)),0),入力!F957))&amp;""</f>
        <v/>
      </c>
      <c r="AN957" s="22" t="str">
        <f>IF(AM957="","",IFERROR(IF(入力!I957="",INDEX(設定!$D$3:$D$100003,MATCH("*"&amp;$AM957&amp;"*",設定!B$3:B$100003,0),0),I957),I957))&amp;""</f>
        <v/>
      </c>
      <c r="AO957" s="22" t="str">
        <f t="shared" si="465"/>
        <v/>
      </c>
      <c r="AP957" s="22" t="str">
        <f t="shared" si="466"/>
        <v/>
      </c>
      <c r="AQ957" s="22" t="str">
        <f>IF(AM957="","",IFERROR(IF(入力!H957="",INDEX(設定!$E$3:$X$100003,MATCH("*"&amp;$AM957&amp;"*",設定!B$3:B$100003,0),MATCH($AK957,設定!$E$1:$X$1,1)),H957),H957))</f>
        <v/>
      </c>
      <c r="AR957" s="23" t="str">
        <f t="shared" si="467"/>
        <v/>
      </c>
      <c r="AS957" s="23" t="str">
        <f>IF(AND(AR957&lt;&gt;"",COUNTIF($AJ$3:AJ957,AJ957)=1),SUMIF($AJ$3:$AR$100003,AJ957,$AR$3:$AR$100003),"")</f>
        <v/>
      </c>
      <c r="AT957" s="23" t="str">
        <f>IF(AND(COUNTIF($AK$3:AK957,AK957)=COUNTIF($AK$3:AK100957,AK957),AK957&lt;&gt;""),SUMIF($AK$3:AK957,AK957,$AR$3:AR957),"")</f>
        <v/>
      </c>
      <c r="AU957" s="125"/>
      <c r="AV957" s="22" t="str">
        <f>IF(COUNT(BA957:BF957)=6,MAX($AV$3:AV956)+1,"")</f>
        <v/>
      </c>
      <c r="AW957" s="22" t="str">
        <f>IF(AX957="","",RANK(AX957,$AX$3:$AX$100003,1)+COUNTIF($AX$3:AX957,AX957)-1)</f>
        <v/>
      </c>
      <c r="AX957" s="22" t="str">
        <f t="shared" si="445"/>
        <v/>
      </c>
      <c r="AY957" s="22" t="str">
        <f>IF(AL957="","",IF(COUNTIF($AL$3:AL957,AL957)=1,1+MAX($AY$3:AY956),INDEX($AY$3:AY956,MATCH(AL957,$AL$3:AL957,0),0)))</f>
        <v/>
      </c>
      <c r="AZ957" s="22" t="str">
        <f>IF(AM957="","",IF(COUNTIF($AM$3:AM957,AM957)=1,1+MAX($AZ$3:AZ956),INDEX($AZ$3:AZ956,MATCH(AM957,$AM$3:AM957,0),0)))</f>
        <v/>
      </c>
      <c r="BA957" s="79" t="str">
        <f t="shared" si="446"/>
        <v/>
      </c>
      <c r="BB957" s="79" t="str">
        <f t="shared" si="447"/>
        <v/>
      </c>
      <c r="BC957" s="22" t="str">
        <f>IF($AL957="","",IF(COUNTIF(AL957,"*"&amp;BC$1&amp;"*"),COUNTIF(AL$3:AL957,"*"&amp;BC$1&amp;"*"),""))</f>
        <v/>
      </c>
      <c r="BD957" s="22" t="str">
        <f>IF($AL957="","",IF(COUNTIF(AM957,"*"&amp;BD$1&amp;"*"),COUNTIF(AM$3:AM957,"*"&amp;BD$1&amp;"*"),""))</f>
        <v/>
      </c>
      <c r="BE957" s="22" t="str">
        <f>IF($AL957="","",IF(COUNTIF(AN957,"*"&amp;BE$1&amp;"*"),COUNTIF(AN$3:AN957,"*"&amp;BE$1&amp;"*"),""))</f>
        <v/>
      </c>
      <c r="BF957" s="22" t="str">
        <f>IF($AL957="","",IF(COUNTIF(AO957,"*"&amp;BF$1&amp;"*"),COUNTIF(AO$3:AO957,"*"&amp;BF$1&amp;"*"),""))</f>
        <v/>
      </c>
      <c r="BG957" s="83" t="str">
        <f t="shared" si="448"/>
        <v/>
      </c>
      <c r="BH957" s="22" t="str">
        <f t="shared" si="449"/>
        <v/>
      </c>
      <c r="BI957" s="22" t="str">
        <f t="shared" si="450"/>
        <v/>
      </c>
      <c r="BK957" s="22" t="str">
        <f>IF($BK$1&gt;=1+MAX($BK$3:BK956),1+MAX($BK$3:BK956),"")</f>
        <v/>
      </c>
      <c r="BL957" s="22" t="str">
        <f t="shared" si="472"/>
        <v/>
      </c>
      <c r="BM957" s="22" t="str">
        <f t="shared" si="472"/>
        <v/>
      </c>
      <c r="BN957" s="22" t="str">
        <f t="shared" si="472"/>
        <v/>
      </c>
      <c r="BO957" s="22" t="str">
        <f t="shared" si="472"/>
        <v/>
      </c>
      <c r="BP957" s="22" t="str">
        <f t="shared" si="472"/>
        <v/>
      </c>
      <c r="BQ957" s="22" t="str">
        <f t="shared" si="472"/>
        <v/>
      </c>
      <c r="BR957" s="22" t="str">
        <f t="shared" si="472"/>
        <v/>
      </c>
      <c r="BS957" s="22" t="str">
        <f t="shared" si="472"/>
        <v/>
      </c>
      <c r="BT957" s="22" t="str">
        <f t="shared" si="472"/>
        <v/>
      </c>
      <c r="BU957" s="22" t="str">
        <f t="shared" si="472"/>
        <v/>
      </c>
      <c r="BV957" s="22" t="str">
        <f t="shared" si="472"/>
        <v/>
      </c>
    </row>
    <row r="958" spans="2:74" ht="30" customHeight="1" x14ac:dyDescent="0.2">
      <c r="B958" s="75"/>
      <c r="C958" s="75"/>
      <c r="D958" s="77"/>
      <c r="E958" s="49"/>
      <c r="F958" s="49"/>
      <c r="G958" s="50"/>
      <c r="H958" s="51"/>
      <c r="I958" s="50"/>
      <c r="J958" s="53"/>
      <c r="K958" s="55" t="str">
        <f t="shared" si="452"/>
        <v/>
      </c>
      <c r="L958" s="50" t="str">
        <f t="shared" si="453"/>
        <v/>
      </c>
      <c r="M958" s="50" t="str">
        <f t="shared" si="454"/>
        <v/>
      </c>
      <c r="N958" s="72" t="str">
        <f t="shared" si="455"/>
        <v/>
      </c>
      <c r="O958" s="72" t="str">
        <f t="shared" si="456"/>
        <v/>
      </c>
      <c r="P958" s="51" t="str">
        <f t="shared" si="457"/>
        <v/>
      </c>
      <c r="Q958" s="21"/>
      <c r="R958" s="68" t="str">
        <f t="shared" si="458"/>
        <v/>
      </c>
      <c r="S958" s="51" t="str">
        <f t="shared" si="459"/>
        <v/>
      </c>
      <c r="T958" s="24"/>
      <c r="U958" s="7" t="str">
        <f t="shared" si="443"/>
        <v/>
      </c>
      <c r="V958" s="8" t="str">
        <f t="shared" si="460"/>
        <v/>
      </c>
      <c r="W958" s="21"/>
      <c r="X958" s="14" t="str">
        <f t="shared" si="444"/>
        <v/>
      </c>
      <c r="Y958" s="14" t="str">
        <f t="shared" si="461"/>
        <v/>
      </c>
      <c r="Z958" s="8" t="str">
        <f t="shared" si="462"/>
        <v/>
      </c>
      <c r="AA958" s="24"/>
      <c r="AB958" s="4" t="str">
        <f>IF(B958="","",COUNT(B$3:B958))</f>
        <v/>
      </c>
      <c r="AC958" s="4" t="str">
        <f>IF(C958="","",COUNT(C$3:C958))</f>
        <v/>
      </c>
      <c r="AD958" s="4" t="str">
        <f>IF(D958="","",COUNT(D$3:D958))</f>
        <v/>
      </c>
      <c r="AE958" s="22" t="str">
        <f>IF(E958="","",COUNTA($E$3:E958))</f>
        <v/>
      </c>
      <c r="AF958" s="60" t="str">
        <f>IF(B958="",IF(OR($C958&lt;&gt;"",$D958&lt;&gt;"",$E958&lt;&gt;"",$F958&lt;&gt;""),INDEX(AF$3:AF957,MATCH(MAX(AB$3:AB957),AB$3:AB957,0),0),""),B958)</f>
        <v/>
      </c>
      <c r="AG958" s="60" t="str">
        <f>IF(C958="",IF(OR($B958&lt;&gt;"",$D958&lt;&gt;"",$E958&lt;&gt;"",$F958&lt;&gt;""),INDEX(AG$3:AG957,MATCH(MAX(AC$3:AC957),AC$3:AC957,0),0),""),C958)</f>
        <v/>
      </c>
      <c r="AH958" s="60" t="str">
        <f>IF(D958="",IF(OR($B958&lt;&gt;"",$C958&lt;&gt;"",$E958&lt;&gt;"",$F958&lt;&gt;""),INDEX(AH$3:AH957,MATCH(MAX(AD$3:AD957),AD$3:AD957,0),0),""),D958)</f>
        <v/>
      </c>
      <c r="AI958" s="19" t="str">
        <f t="shared" si="463"/>
        <v/>
      </c>
      <c r="AJ958" s="22" t="str">
        <f>IF(AK958="","",$AK958&amp;"@"&amp;AL958&amp;IF(AL958="","","@"&amp;COUNTIF($AI$3:AI958,AL958)))</f>
        <v/>
      </c>
      <c r="AK958" s="45" t="str">
        <f t="shared" si="464"/>
        <v/>
      </c>
      <c r="AL958" s="5" t="str">
        <f>IF(AI958="",IF(AND(F958&lt;&gt;"",E958=""),INDEX($AI$3:AI957,MATCH(MAX($AE$3:AE957),$AE$3:AE957,0),0),""),AI958)</f>
        <v/>
      </c>
      <c r="AM958" s="22" t="str">
        <f>IF(入力!F958="","",IFERROR(INDEX(設定!$B$3:$B$100003,IFERROR(MATCH("*"&amp;$F958&amp;"*",設定!B$3:B$100003,0),MATCH("*"&amp;$F958&amp;"*",設定!C$3:C$100003,0)),0),入力!F958))&amp;""</f>
        <v/>
      </c>
      <c r="AN958" s="22" t="str">
        <f>IF(AM958="","",IFERROR(IF(入力!I958="",INDEX(設定!$D$3:$D$100003,MATCH("*"&amp;$AM958&amp;"*",設定!B$3:B$100003,0),0),I958),I958))&amp;""</f>
        <v/>
      </c>
      <c r="AO958" s="22" t="str">
        <f t="shared" si="465"/>
        <v/>
      </c>
      <c r="AP958" s="22" t="str">
        <f t="shared" si="466"/>
        <v/>
      </c>
      <c r="AQ958" s="22" t="str">
        <f>IF(AM958="","",IFERROR(IF(入力!H958="",INDEX(設定!$E$3:$X$100003,MATCH("*"&amp;$AM958&amp;"*",設定!B$3:B$100003,0),MATCH($AK958,設定!$E$1:$X$1,1)),H958),H958))</f>
        <v/>
      </c>
      <c r="AR958" s="23" t="str">
        <f t="shared" si="467"/>
        <v/>
      </c>
      <c r="AS958" s="23" t="str">
        <f>IF(AND(AR958&lt;&gt;"",COUNTIF($AJ$3:AJ958,AJ958)=1),SUMIF($AJ$3:$AR$100003,AJ958,$AR$3:$AR$100003),"")</f>
        <v/>
      </c>
      <c r="AT958" s="23" t="str">
        <f>IF(AND(COUNTIF($AK$3:AK958,AK958)=COUNTIF($AK$3:AK100958,AK958),AK958&lt;&gt;""),SUMIF($AK$3:AK958,AK958,$AR$3:AR958),"")</f>
        <v/>
      </c>
      <c r="AU958" s="125"/>
      <c r="AV958" s="22" t="str">
        <f>IF(COUNT(BA958:BF958)=6,MAX($AV$3:AV957)+1,"")</f>
        <v/>
      </c>
      <c r="AW958" s="22" t="str">
        <f>IF(AX958="","",RANK(AX958,$AX$3:$AX$100003,1)+COUNTIF($AX$3:AX958,AX958)-1)</f>
        <v/>
      </c>
      <c r="AX958" s="22" t="str">
        <f t="shared" si="445"/>
        <v/>
      </c>
      <c r="AY958" s="22" t="str">
        <f>IF(AL958="","",IF(COUNTIF($AL$3:AL958,AL958)=1,1+MAX($AY$3:AY957),INDEX($AY$3:AY957,MATCH(AL958,$AL$3:AL958,0),0)))</f>
        <v/>
      </c>
      <c r="AZ958" s="22" t="str">
        <f>IF(AM958="","",IF(COUNTIF($AM$3:AM958,AM958)=1,1+MAX($AZ$3:AZ957),INDEX($AZ$3:AZ957,MATCH(AM958,$AM$3:AM958,0),0)))</f>
        <v/>
      </c>
      <c r="BA958" s="79" t="str">
        <f t="shared" si="446"/>
        <v/>
      </c>
      <c r="BB958" s="79" t="str">
        <f t="shared" si="447"/>
        <v/>
      </c>
      <c r="BC958" s="22" t="str">
        <f>IF($AL958="","",IF(COUNTIF(AL958,"*"&amp;BC$1&amp;"*"),COUNTIF(AL$3:AL958,"*"&amp;BC$1&amp;"*"),""))</f>
        <v/>
      </c>
      <c r="BD958" s="22" t="str">
        <f>IF($AL958="","",IF(COUNTIF(AM958,"*"&amp;BD$1&amp;"*"),COUNTIF(AM$3:AM958,"*"&amp;BD$1&amp;"*"),""))</f>
        <v/>
      </c>
      <c r="BE958" s="22" t="str">
        <f>IF($AL958="","",IF(COUNTIF(AN958,"*"&amp;BE$1&amp;"*"),COUNTIF(AN$3:AN958,"*"&amp;BE$1&amp;"*"),""))</f>
        <v/>
      </c>
      <c r="BF958" s="22" t="str">
        <f>IF($AL958="","",IF(COUNTIF(AO958,"*"&amp;BF$1&amp;"*"),COUNTIF(AO$3:AO958,"*"&amp;BF$1&amp;"*"),""))</f>
        <v/>
      </c>
      <c r="BG958" s="83" t="str">
        <f t="shared" si="448"/>
        <v/>
      </c>
      <c r="BH958" s="22" t="str">
        <f t="shared" si="449"/>
        <v/>
      </c>
      <c r="BI958" s="22" t="str">
        <f t="shared" si="450"/>
        <v/>
      </c>
      <c r="BK958" s="22" t="str">
        <f>IF($BK$1&gt;=1+MAX($BK$3:BK957),1+MAX($BK$3:BK957),"")</f>
        <v/>
      </c>
      <c r="BL958" s="22" t="str">
        <f t="shared" si="472"/>
        <v/>
      </c>
      <c r="BM958" s="22" t="str">
        <f t="shared" si="472"/>
        <v/>
      </c>
      <c r="BN958" s="22" t="str">
        <f t="shared" si="472"/>
        <v/>
      </c>
      <c r="BO958" s="22" t="str">
        <f t="shared" si="472"/>
        <v/>
      </c>
      <c r="BP958" s="22" t="str">
        <f t="shared" si="472"/>
        <v/>
      </c>
      <c r="BQ958" s="22" t="str">
        <f t="shared" si="472"/>
        <v/>
      </c>
      <c r="BR958" s="22" t="str">
        <f t="shared" si="472"/>
        <v/>
      </c>
      <c r="BS958" s="22" t="str">
        <f t="shared" si="472"/>
        <v/>
      </c>
      <c r="BT958" s="22" t="str">
        <f t="shared" si="472"/>
        <v/>
      </c>
      <c r="BU958" s="22" t="str">
        <f t="shared" si="472"/>
        <v/>
      </c>
      <c r="BV958" s="22" t="str">
        <f t="shared" si="472"/>
        <v/>
      </c>
    </row>
    <row r="959" spans="2:74" ht="30" customHeight="1" x14ac:dyDescent="0.2">
      <c r="B959" s="75"/>
      <c r="C959" s="75"/>
      <c r="D959" s="77"/>
      <c r="E959" s="49"/>
      <c r="F959" s="49"/>
      <c r="G959" s="50"/>
      <c r="H959" s="51"/>
      <c r="I959" s="50"/>
      <c r="J959" s="53"/>
      <c r="K959" s="55" t="str">
        <f t="shared" si="452"/>
        <v/>
      </c>
      <c r="L959" s="50" t="str">
        <f t="shared" si="453"/>
        <v/>
      </c>
      <c r="M959" s="50" t="str">
        <f t="shared" si="454"/>
        <v/>
      </c>
      <c r="N959" s="72" t="str">
        <f t="shared" si="455"/>
        <v/>
      </c>
      <c r="O959" s="72" t="str">
        <f t="shared" si="456"/>
        <v/>
      </c>
      <c r="P959" s="51" t="str">
        <f t="shared" si="457"/>
        <v/>
      </c>
      <c r="Q959" s="21"/>
      <c r="R959" s="68" t="str">
        <f t="shared" si="458"/>
        <v/>
      </c>
      <c r="S959" s="51" t="str">
        <f t="shared" si="459"/>
        <v/>
      </c>
      <c r="T959" s="24"/>
      <c r="U959" s="7" t="str">
        <f t="shared" si="443"/>
        <v/>
      </c>
      <c r="V959" s="8" t="str">
        <f t="shared" si="460"/>
        <v/>
      </c>
      <c r="W959" s="21"/>
      <c r="X959" s="14" t="str">
        <f t="shared" si="444"/>
        <v/>
      </c>
      <c r="Y959" s="14" t="str">
        <f t="shared" si="461"/>
        <v/>
      </c>
      <c r="Z959" s="8" t="str">
        <f t="shared" si="462"/>
        <v/>
      </c>
      <c r="AA959" s="24"/>
      <c r="AB959" s="4" t="str">
        <f>IF(B959="","",COUNT(B$3:B959))</f>
        <v/>
      </c>
      <c r="AC959" s="4" t="str">
        <f>IF(C959="","",COUNT(C$3:C959))</f>
        <v/>
      </c>
      <c r="AD959" s="4" t="str">
        <f>IF(D959="","",COUNT(D$3:D959))</f>
        <v/>
      </c>
      <c r="AE959" s="22" t="str">
        <f>IF(E959="","",COUNTA($E$3:E959))</f>
        <v/>
      </c>
      <c r="AF959" s="60" t="str">
        <f>IF(B959="",IF(OR($C959&lt;&gt;"",$D959&lt;&gt;"",$E959&lt;&gt;"",$F959&lt;&gt;""),INDEX(AF$3:AF958,MATCH(MAX(AB$3:AB958),AB$3:AB958,0),0),""),B959)</f>
        <v/>
      </c>
      <c r="AG959" s="60" t="str">
        <f>IF(C959="",IF(OR($B959&lt;&gt;"",$D959&lt;&gt;"",$E959&lt;&gt;"",$F959&lt;&gt;""),INDEX(AG$3:AG958,MATCH(MAX(AC$3:AC958),AC$3:AC958,0),0),""),C959)</f>
        <v/>
      </c>
      <c r="AH959" s="60" t="str">
        <f>IF(D959="",IF(OR($B959&lt;&gt;"",$C959&lt;&gt;"",$E959&lt;&gt;"",$F959&lt;&gt;""),INDEX(AH$3:AH958,MATCH(MAX(AD$3:AD958),AD$3:AD958,0),0),""),D959)</f>
        <v/>
      </c>
      <c r="AI959" s="19" t="str">
        <f t="shared" si="463"/>
        <v/>
      </c>
      <c r="AJ959" s="22" t="str">
        <f>IF(AK959="","",$AK959&amp;"@"&amp;AL959&amp;IF(AL959="","","@"&amp;COUNTIF($AI$3:AI959,AL959)))</f>
        <v/>
      </c>
      <c r="AK959" s="45" t="str">
        <f t="shared" si="464"/>
        <v/>
      </c>
      <c r="AL959" s="5" t="str">
        <f>IF(AI959="",IF(AND(F959&lt;&gt;"",E959=""),INDEX($AI$3:AI958,MATCH(MAX($AE$3:AE958),$AE$3:AE958,0),0),""),AI959)</f>
        <v/>
      </c>
      <c r="AM959" s="22" t="str">
        <f>IF(入力!F959="","",IFERROR(INDEX(設定!$B$3:$B$100003,IFERROR(MATCH("*"&amp;$F959&amp;"*",設定!B$3:B$100003,0),MATCH("*"&amp;$F959&amp;"*",設定!C$3:C$100003,0)),0),入力!F959))&amp;""</f>
        <v/>
      </c>
      <c r="AN959" s="22" t="str">
        <f>IF(AM959="","",IFERROR(IF(入力!I959="",INDEX(設定!$D$3:$D$100003,MATCH("*"&amp;$AM959&amp;"*",設定!B$3:B$100003,0),0),I959),I959))&amp;""</f>
        <v/>
      </c>
      <c r="AO959" s="22" t="str">
        <f t="shared" si="465"/>
        <v/>
      </c>
      <c r="AP959" s="22" t="str">
        <f t="shared" si="466"/>
        <v/>
      </c>
      <c r="AQ959" s="22" t="str">
        <f>IF(AM959="","",IFERROR(IF(入力!H959="",INDEX(設定!$E$3:$X$100003,MATCH("*"&amp;$AM959&amp;"*",設定!B$3:B$100003,0),MATCH($AK959,設定!$E$1:$X$1,1)),H959),H959))</f>
        <v/>
      </c>
      <c r="AR959" s="23" t="str">
        <f t="shared" si="467"/>
        <v/>
      </c>
      <c r="AS959" s="23" t="str">
        <f>IF(AND(AR959&lt;&gt;"",COUNTIF($AJ$3:AJ959,AJ959)=1),SUMIF($AJ$3:$AR$100003,AJ959,$AR$3:$AR$100003),"")</f>
        <v/>
      </c>
      <c r="AT959" s="23" t="str">
        <f>IF(AND(COUNTIF($AK$3:AK959,AK959)=COUNTIF($AK$3:AK100959,AK959),AK959&lt;&gt;""),SUMIF($AK$3:AK959,AK959,$AR$3:AR959),"")</f>
        <v/>
      </c>
      <c r="AU959" s="125"/>
      <c r="AV959" s="22" t="str">
        <f>IF(COUNT(BA959:BF959)=6,MAX($AV$3:AV958)+1,"")</f>
        <v/>
      </c>
      <c r="AW959" s="22" t="str">
        <f>IF(AX959="","",RANK(AX959,$AX$3:$AX$100003,1)+COUNTIF($AX$3:AX959,AX959)-1)</f>
        <v/>
      </c>
      <c r="AX959" s="22" t="str">
        <f t="shared" si="445"/>
        <v/>
      </c>
      <c r="AY959" s="22" t="str">
        <f>IF(AL959="","",IF(COUNTIF($AL$3:AL959,AL959)=1,1+MAX($AY$3:AY958),INDEX($AY$3:AY958,MATCH(AL959,$AL$3:AL959,0),0)))</f>
        <v/>
      </c>
      <c r="AZ959" s="22" t="str">
        <f>IF(AM959="","",IF(COUNTIF($AM$3:AM959,AM959)=1,1+MAX($AZ$3:AZ958),INDEX($AZ$3:AZ958,MATCH(AM959,$AM$3:AM959,0),0)))</f>
        <v/>
      </c>
      <c r="BA959" s="79" t="str">
        <f t="shared" si="446"/>
        <v/>
      </c>
      <c r="BB959" s="79" t="str">
        <f t="shared" si="447"/>
        <v/>
      </c>
      <c r="BC959" s="22" t="str">
        <f>IF($AL959="","",IF(COUNTIF(AL959,"*"&amp;BC$1&amp;"*"),COUNTIF(AL$3:AL959,"*"&amp;BC$1&amp;"*"),""))</f>
        <v/>
      </c>
      <c r="BD959" s="22" t="str">
        <f>IF($AL959="","",IF(COUNTIF(AM959,"*"&amp;BD$1&amp;"*"),COUNTIF(AM$3:AM959,"*"&amp;BD$1&amp;"*"),""))</f>
        <v/>
      </c>
      <c r="BE959" s="22" t="str">
        <f>IF($AL959="","",IF(COUNTIF(AN959,"*"&amp;BE$1&amp;"*"),COUNTIF(AN$3:AN959,"*"&amp;BE$1&amp;"*"),""))</f>
        <v/>
      </c>
      <c r="BF959" s="22" t="str">
        <f>IF($AL959="","",IF(COUNTIF(AO959,"*"&amp;BF$1&amp;"*"),COUNTIF(AO$3:AO959,"*"&amp;BF$1&amp;"*"),""))</f>
        <v/>
      </c>
      <c r="BG959" s="83" t="str">
        <f t="shared" si="448"/>
        <v/>
      </c>
      <c r="BH959" s="22" t="str">
        <f t="shared" si="449"/>
        <v/>
      </c>
      <c r="BI959" s="22" t="str">
        <f t="shared" si="450"/>
        <v/>
      </c>
      <c r="BK959" s="22" t="str">
        <f>IF($BK$1&gt;=1+MAX($BK$3:BK958),1+MAX($BK$3:BK958),"")</f>
        <v/>
      </c>
      <c r="BL959" s="22" t="str">
        <f t="shared" si="472"/>
        <v/>
      </c>
      <c r="BM959" s="22" t="str">
        <f t="shared" si="472"/>
        <v/>
      </c>
      <c r="BN959" s="22" t="str">
        <f t="shared" si="472"/>
        <v/>
      </c>
      <c r="BO959" s="22" t="str">
        <f t="shared" si="472"/>
        <v/>
      </c>
      <c r="BP959" s="22" t="str">
        <f t="shared" si="472"/>
        <v/>
      </c>
      <c r="BQ959" s="22" t="str">
        <f t="shared" si="472"/>
        <v/>
      </c>
      <c r="BR959" s="22" t="str">
        <f t="shared" si="472"/>
        <v/>
      </c>
      <c r="BS959" s="22" t="str">
        <f t="shared" si="472"/>
        <v/>
      </c>
      <c r="BT959" s="22" t="str">
        <f t="shared" si="472"/>
        <v/>
      </c>
      <c r="BU959" s="22" t="str">
        <f t="shared" si="472"/>
        <v/>
      </c>
      <c r="BV959" s="22" t="str">
        <f t="shared" si="472"/>
        <v/>
      </c>
    </row>
    <row r="960" spans="2:74" ht="30" customHeight="1" x14ac:dyDescent="0.2">
      <c r="B960" s="75"/>
      <c r="C960" s="75"/>
      <c r="D960" s="77"/>
      <c r="E960" s="49"/>
      <c r="F960" s="49"/>
      <c r="G960" s="50"/>
      <c r="H960" s="51"/>
      <c r="I960" s="50"/>
      <c r="J960" s="53"/>
      <c r="K960" s="55" t="str">
        <f t="shared" si="452"/>
        <v/>
      </c>
      <c r="L960" s="50" t="str">
        <f t="shared" si="453"/>
        <v/>
      </c>
      <c r="M960" s="50" t="str">
        <f t="shared" si="454"/>
        <v/>
      </c>
      <c r="N960" s="72" t="str">
        <f t="shared" si="455"/>
        <v/>
      </c>
      <c r="O960" s="72" t="str">
        <f t="shared" si="456"/>
        <v/>
      </c>
      <c r="P960" s="51" t="str">
        <f t="shared" si="457"/>
        <v/>
      </c>
      <c r="Q960" s="21"/>
      <c r="R960" s="68" t="str">
        <f t="shared" si="458"/>
        <v/>
      </c>
      <c r="S960" s="51" t="str">
        <f t="shared" si="459"/>
        <v/>
      </c>
      <c r="T960" s="24"/>
      <c r="U960" s="7" t="str">
        <f t="shared" si="443"/>
        <v/>
      </c>
      <c r="V960" s="8" t="str">
        <f t="shared" si="460"/>
        <v/>
      </c>
      <c r="W960" s="21"/>
      <c r="X960" s="14" t="str">
        <f t="shared" si="444"/>
        <v/>
      </c>
      <c r="Y960" s="14" t="str">
        <f t="shared" si="461"/>
        <v/>
      </c>
      <c r="Z960" s="8" t="str">
        <f t="shared" si="462"/>
        <v/>
      </c>
      <c r="AA960" s="24"/>
      <c r="AB960" s="4" t="str">
        <f>IF(B960="","",COUNT(B$3:B960))</f>
        <v/>
      </c>
      <c r="AC960" s="4" t="str">
        <f>IF(C960="","",COUNT(C$3:C960))</f>
        <v/>
      </c>
      <c r="AD960" s="4" t="str">
        <f>IF(D960="","",COUNT(D$3:D960))</f>
        <v/>
      </c>
      <c r="AE960" s="22" t="str">
        <f>IF(E960="","",COUNTA($E$3:E960))</f>
        <v/>
      </c>
      <c r="AF960" s="60" t="str">
        <f>IF(B960="",IF(OR($C960&lt;&gt;"",$D960&lt;&gt;"",$E960&lt;&gt;"",$F960&lt;&gt;""),INDEX(AF$3:AF959,MATCH(MAX(AB$3:AB959),AB$3:AB959,0),0),""),B960)</f>
        <v/>
      </c>
      <c r="AG960" s="60" t="str">
        <f>IF(C960="",IF(OR($B960&lt;&gt;"",$D960&lt;&gt;"",$E960&lt;&gt;"",$F960&lt;&gt;""),INDEX(AG$3:AG959,MATCH(MAX(AC$3:AC959),AC$3:AC959,0),0),""),C960)</f>
        <v/>
      </c>
      <c r="AH960" s="60" t="str">
        <f>IF(D960="",IF(OR($B960&lt;&gt;"",$C960&lt;&gt;"",$E960&lt;&gt;"",$F960&lt;&gt;""),INDEX(AH$3:AH959,MATCH(MAX(AD$3:AD959),AD$3:AD959,0),0),""),D960)</f>
        <v/>
      </c>
      <c r="AI960" s="19" t="str">
        <f t="shared" si="463"/>
        <v/>
      </c>
      <c r="AJ960" s="22" t="str">
        <f>IF(AK960="","",$AK960&amp;"@"&amp;AL960&amp;IF(AL960="","","@"&amp;COUNTIF($AI$3:AI960,AL960)))</f>
        <v/>
      </c>
      <c r="AK960" s="45" t="str">
        <f t="shared" si="464"/>
        <v/>
      </c>
      <c r="AL960" s="5" t="str">
        <f>IF(AI960="",IF(AND(F960&lt;&gt;"",E960=""),INDEX($AI$3:AI959,MATCH(MAX($AE$3:AE959),$AE$3:AE959,0),0),""),AI960)</f>
        <v/>
      </c>
      <c r="AM960" s="22" t="str">
        <f>IF(入力!F960="","",IFERROR(INDEX(設定!$B$3:$B$100003,IFERROR(MATCH("*"&amp;$F960&amp;"*",設定!B$3:B$100003,0),MATCH("*"&amp;$F960&amp;"*",設定!C$3:C$100003,0)),0),入力!F960))&amp;""</f>
        <v/>
      </c>
      <c r="AN960" s="22" t="str">
        <f>IF(AM960="","",IFERROR(IF(入力!I960="",INDEX(設定!$D$3:$D$100003,MATCH("*"&amp;$AM960&amp;"*",設定!B$3:B$100003,0),0),I960),I960))&amp;""</f>
        <v/>
      </c>
      <c r="AO960" s="22" t="str">
        <f t="shared" si="465"/>
        <v/>
      </c>
      <c r="AP960" s="22" t="str">
        <f t="shared" si="466"/>
        <v/>
      </c>
      <c r="AQ960" s="22" t="str">
        <f>IF(AM960="","",IFERROR(IF(入力!H960="",INDEX(設定!$E$3:$X$100003,MATCH("*"&amp;$AM960&amp;"*",設定!B$3:B$100003,0),MATCH($AK960,設定!$E$1:$X$1,1)),H960),H960))</f>
        <v/>
      </c>
      <c r="AR960" s="23" t="str">
        <f t="shared" si="467"/>
        <v/>
      </c>
      <c r="AS960" s="23" t="str">
        <f>IF(AND(AR960&lt;&gt;"",COUNTIF($AJ$3:AJ960,AJ960)=1),SUMIF($AJ$3:$AR$100003,AJ960,$AR$3:$AR$100003),"")</f>
        <v/>
      </c>
      <c r="AT960" s="23" t="str">
        <f>IF(AND(COUNTIF($AK$3:AK960,AK960)=COUNTIF($AK$3:AK100960,AK960),AK960&lt;&gt;""),SUMIF($AK$3:AK960,AK960,$AR$3:AR960),"")</f>
        <v/>
      </c>
      <c r="AU960" s="125"/>
      <c r="AV960" s="22" t="str">
        <f>IF(COUNT(BA960:BF960)=6,MAX($AV$3:AV959)+1,"")</f>
        <v/>
      </c>
      <c r="AW960" s="22" t="str">
        <f>IF(AX960="","",RANK(AX960,$AX$3:$AX$100003,1)+COUNTIF($AX$3:AX960,AX960)-1)</f>
        <v/>
      </c>
      <c r="AX960" s="22" t="str">
        <f t="shared" si="445"/>
        <v/>
      </c>
      <c r="AY960" s="22" t="str">
        <f>IF(AL960="","",IF(COUNTIF($AL$3:AL960,AL960)=1,1+MAX($AY$3:AY959),INDEX($AY$3:AY959,MATCH(AL960,$AL$3:AL960,0),0)))</f>
        <v/>
      </c>
      <c r="AZ960" s="22" t="str">
        <f>IF(AM960="","",IF(COUNTIF($AM$3:AM960,AM960)=1,1+MAX($AZ$3:AZ959),INDEX($AZ$3:AZ959,MATCH(AM960,$AM$3:AM960,0),0)))</f>
        <v/>
      </c>
      <c r="BA960" s="79" t="str">
        <f t="shared" si="446"/>
        <v/>
      </c>
      <c r="BB960" s="79" t="str">
        <f t="shared" si="447"/>
        <v/>
      </c>
      <c r="BC960" s="22" t="str">
        <f>IF($AL960="","",IF(COUNTIF(AL960,"*"&amp;BC$1&amp;"*"),COUNTIF(AL$3:AL960,"*"&amp;BC$1&amp;"*"),""))</f>
        <v/>
      </c>
      <c r="BD960" s="22" t="str">
        <f>IF($AL960="","",IF(COUNTIF(AM960,"*"&amp;BD$1&amp;"*"),COUNTIF(AM$3:AM960,"*"&amp;BD$1&amp;"*"),""))</f>
        <v/>
      </c>
      <c r="BE960" s="22" t="str">
        <f>IF($AL960="","",IF(COUNTIF(AN960,"*"&amp;BE$1&amp;"*"),COUNTIF(AN$3:AN960,"*"&amp;BE$1&amp;"*"),""))</f>
        <v/>
      </c>
      <c r="BF960" s="22" t="str">
        <f>IF($AL960="","",IF(COUNTIF(AO960,"*"&amp;BF$1&amp;"*"),COUNTIF(AO$3:AO960,"*"&amp;BF$1&amp;"*"),""))</f>
        <v/>
      </c>
      <c r="BG960" s="83" t="str">
        <f t="shared" si="448"/>
        <v/>
      </c>
      <c r="BH960" s="22" t="str">
        <f t="shared" si="449"/>
        <v/>
      </c>
      <c r="BI960" s="22" t="str">
        <f t="shared" si="450"/>
        <v/>
      </c>
      <c r="BK960" s="22" t="str">
        <f>IF($BK$1&gt;=1+MAX($BK$3:BK959),1+MAX($BK$3:BK959),"")</f>
        <v/>
      </c>
      <c r="BL960" s="22" t="str">
        <f t="shared" si="472"/>
        <v/>
      </c>
      <c r="BM960" s="22" t="str">
        <f t="shared" si="472"/>
        <v/>
      </c>
      <c r="BN960" s="22" t="str">
        <f t="shared" si="472"/>
        <v/>
      </c>
      <c r="BO960" s="22" t="str">
        <f t="shared" si="472"/>
        <v/>
      </c>
      <c r="BP960" s="22" t="str">
        <f t="shared" si="472"/>
        <v/>
      </c>
      <c r="BQ960" s="22" t="str">
        <f t="shared" si="472"/>
        <v/>
      </c>
      <c r="BR960" s="22" t="str">
        <f t="shared" si="472"/>
        <v/>
      </c>
      <c r="BS960" s="22" t="str">
        <f t="shared" si="472"/>
        <v/>
      </c>
      <c r="BT960" s="22" t="str">
        <f t="shared" si="472"/>
        <v/>
      </c>
      <c r="BU960" s="22" t="str">
        <f t="shared" si="472"/>
        <v/>
      </c>
      <c r="BV960" s="22" t="str">
        <f t="shared" si="472"/>
        <v/>
      </c>
    </row>
    <row r="961" spans="2:74" ht="30" customHeight="1" x14ac:dyDescent="0.2">
      <c r="B961" s="75"/>
      <c r="C961" s="75"/>
      <c r="D961" s="77"/>
      <c r="E961" s="49"/>
      <c r="F961" s="49"/>
      <c r="G961" s="50"/>
      <c r="H961" s="51"/>
      <c r="I961" s="50"/>
      <c r="J961" s="53"/>
      <c r="K961" s="55" t="str">
        <f t="shared" si="452"/>
        <v/>
      </c>
      <c r="L961" s="50" t="str">
        <f t="shared" si="453"/>
        <v/>
      </c>
      <c r="M961" s="50" t="str">
        <f t="shared" si="454"/>
        <v/>
      </c>
      <c r="N961" s="72" t="str">
        <f t="shared" si="455"/>
        <v/>
      </c>
      <c r="O961" s="72" t="str">
        <f t="shared" si="456"/>
        <v/>
      </c>
      <c r="P961" s="51" t="str">
        <f t="shared" si="457"/>
        <v/>
      </c>
      <c r="Q961" s="21"/>
      <c r="R961" s="68" t="str">
        <f t="shared" si="458"/>
        <v/>
      </c>
      <c r="S961" s="51" t="str">
        <f t="shared" si="459"/>
        <v/>
      </c>
      <c r="T961" s="24"/>
      <c r="U961" s="7" t="str">
        <f t="shared" si="443"/>
        <v/>
      </c>
      <c r="V961" s="8" t="str">
        <f t="shared" si="460"/>
        <v/>
      </c>
      <c r="W961" s="21"/>
      <c r="X961" s="14" t="str">
        <f t="shared" si="444"/>
        <v/>
      </c>
      <c r="Y961" s="14" t="str">
        <f t="shared" si="461"/>
        <v/>
      </c>
      <c r="Z961" s="8" t="str">
        <f t="shared" si="462"/>
        <v/>
      </c>
      <c r="AA961" s="24"/>
      <c r="AB961" s="4" t="str">
        <f>IF(B961="","",COUNT(B$3:B961))</f>
        <v/>
      </c>
      <c r="AC961" s="4" t="str">
        <f>IF(C961="","",COUNT(C$3:C961))</f>
        <v/>
      </c>
      <c r="AD961" s="4" t="str">
        <f>IF(D961="","",COUNT(D$3:D961))</f>
        <v/>
      </c>
      <c r="AE961" s="22" t="str">
        <f>IF(E961="","",COUNTA($E$3:E961))</f>
        <v/>
      </c>
      <c r="AF961" s="60" t="str">
        <f>IF(B961="",IF(OR($C961&lt;&gt;"",$D961&lt;&gt;"",$E961&lt;&gt;"",$F961&lt;&gt;""),INDEX(AF$3:AF960,MATCH(MAX(AB$3:AB960),AB$3:AB960,0),0),""),B961)</f>
        <v/>
      </c>
      <c r="AG961" s="60" t="str">
        <f>IF(C961="",IF(OR($B961&lt;&gt;"",$D961&lt;&gt;"",$E961&lt;&gt;"",$F961&lt;&gt;""),INDEX(AG$3:AG960,MATCH(MAX(AC$3:AC960),AC$3:AC960,0),0),""),C961)</f>
        <v/>
      </c>
      <c r="AH961" s="60" t="str">
        <f>IF(D961="",IF(OR($B961&lt;&gt;"",$C961&lt;&gt;"",$E961&lt;&gt;"",$F961&lt;&gt;""),INDEX(AH$3:AH960,MATCH(MAX(AD$3:AD960),AD$3:AD960,0),0),""),D961)</f>
        <v/>
      </c>
      <c r="AI961" s="19" t="str">
        <f t="shared" si="463"/>
        <v/>
      </c>
      <c r="AJ961" s="22" t="str">
        <f>IF(AK961="","",$AK961&amp;"@"&amp;AL961&amp;IF(AL961="","","@"&amp;COUNTIF($AI$3:AI961,AL961)))</f>
        <v/>
      </c>
      <c r="AK961" s="45" t="str">
        <f t="shared" si="464"/>
        <v/>
      </c>
      <c r="AL961" s="5" t="str">
        <f>IF(AI961="",IF(AND(F961&lt;&gt;"",E961=""),INDEX($AI$3:AI960,MATCH(MAX($AE$3:AE960),$AE$3:AE960,0),0),""),AI961)</f>
        <v/>
      </c>
      <c r="AM961" s="22" t="str">
        <f>IF(入力!F961="","",IFERROR(INDEX(設定!$B$3:$B$100003,IFERROR(MATCH("*"&amp;$F961&amp;"*",設定!B$3:B$100003,0),MATCH("*"&amp;$F961&amp;"*",設定!C$3:C$100003,0)),0),入力!F961))&amp;""</f>
        <v/>
      </c>
      <c r="AN961" s="22" t="str">
        <f>IF(AM961="","",IFERROR(IF(入力!I961="",INDEX(設定!$D$3:$D$100003,MATCH("*"&amp;$AM961&amp;"*",設定!B$3:B$100003,0),0),I961),I961))&amp;""</f>
        <v/>
      </c>
      <c r="AO961" s="22" t="str">
        <f t="shared" si="465"/>
        <v/>
      </c>
      <c r="AP961" s="22" t="str">
        <f t="shared" si="466"/>
        <v/>
      </c>
      <c r="AQ961" s="22" t="str">
        <f>IF(AM961="","",IFERROR(IF(入力!H961="",INDEX(設定!$E$3:$X$100003,MATCH("*"&amp;$AM961&amp;"*",設定!B$3:B$100003,0),MATCH($AK961,設定!$E$1:$X$1,1)),H961),H961))</f>
        <v/>
      </c>
      <c r="AR961" s="23" t="str">
        <f t="shared" si="467"/>
        <v/>
      </c>
      <c r="AS961" s="23" t="str">
        <f>IF(AND(AR961&lt;&gt;"",COUNTIF($AJ$3:AJ961,AJ961)=1),SUMIF($AJ$3:$AR$100003,AJ961,$AR$3:$AR$100003),"")</f>
        <v/>
      </c>
      <c r="AT961" s="23" t="str">
        <f>IF(AND(COUNTIF($AK$3:AK961,AK961)=COUNTIF($AK$3:AK100961,AK961),AK961&lt;&gt;""),SUMIF($AK$3:AK961,AK961,$AR$3:AR961),"")</f>
        <v/>
      </c>
      <c r="AU961" s="125"/>
      <c r="AV961" s="22" t="str">
        <f>IF(COUNT(BA961:BF961)=6,MAX($AV$3:AV960)+1,"")</f>
        <v/>
      </c>
      <c r="AW961" s="22" t="str">
        <f>IF(AX961="","",RANK(AX961,$AX$3:$AX$100003,1)+COUNTIF($AX$3:AX961,AX961)-1)</f>
        <v/>
      </c>
      <c r="AX961" s="22" t="str">
        <f t="shared" si="445"/>
        <v/>
      </c>
      <c r="AY961" s="22" t="str">
        <f>IF(AL961="","",IF(COUNTIF($AL$3:AL961,AL961)=1,1+MAX($AY$3:AY960),INDEX($AY$3:AY960,MATCH(AL961,$AL$3:AL961,0),0)))</f>
        <v/>
      </c>
      <c r="AZ961" s="22" t="str">
        <f>IF(AM961="","",IF(COUNTIF($AM$3:AM961,AM961)=1,1+MAX($AZ$3:AZ960),INDEX($AZ$3:AZ960,MATCH(AM961,$AM$3:AM961,0),0)))</f>
        <v/>
      </c>
      <c r="BA961" s="79" t="str">
        <f t="shared" si="446"/>
        <v/>
      </c>
      <c r="BB961" s="79" t="str">
        <f t="shared" si="447"/>
        <v/>
      </c>
      <c r="BC961" s="22" t="str">
        <f>IF($AL961="","",IF(COUNTIF(AL961,"*"&amp;BC$1&amp;"*"),COUNTIF(AL$3:AL961,"*"&amp;BC$1&amp;"*"),""))</f>
        <v/>
      </c>
      <c r="BD961" s="22" t="str">
        <f>IF($AL961="","",IF(COUNTIF(AM961,"*"&amp;BD$1&amp;"*"),COUNTIF(AM$3:AM961,"*"&amp;BD$1&amp;"*"),""))</f>
        <v/>
      </c>
      <c r="BE961" s="22" t="str">
        <f>IF($AL961="","",IF(COUNTIF(AN961,"*"&amp;BE$1&amp;"*"),COUNTIF(AN$3:AN961,"*"&amp;BE$1&amp;"*"),""))</f>
        <v/>
      </c>
      <c r="BF961" s="22" t="str">
        <f>IF($AL961="","",IF(COUNTIF(AO961,"*"&amp;BF$1&amp;"*"),COUNTIF(AO$3:AO961,"*"&amp;BF$1&amp;"*"),""))</f>
        <v/>
      </c>
      <c r="BG961" s="83" t="str">
        <f t="shared" si="448"/>
        <v/>
      </c>
      <c r="BH961" s="22" t="str">
        <f t="shared" si="449"/>
        <v/>
      </c>
      <c r="BI961" s="22" t="str">
        <f t="shared" si="450"/>
        <v/>
      </c>
      <c r="BK961" s="22" t="str">
        <f>IF($BK$1&gt;=1+MAX($BK$3:BK960),1+MAX($BK$3:BK960),"")</f>
        <v/>
      </c>
      <c r="BL961" s="22" t="str">
        <f t="shared" si="472"/>
        <v/>
      </c>
      <c r="BM961" s="22" t="str">
        <f t="shared" si="472"/>
        <v/>
      </c>
      <c r="BN961" s="22" t="str">
        <f t="shared" si="472"/>
        <v/>
      </c>
      <c r="BO961" s="22" t="str">
        <f t="shared" si="472"/>
        <v/>
      </c>
      <c r="BP961" s="22" t="str">
        <f t="shared" si="472"/>
        <v/>
      </c>
      <c r="BQ961" s="22" t="str">
        <f t="shared" si="472"/>
        <v/>
      </c>
      <c r="BR961" s="22" t="str">
        <f t="shared" si="472"/>
        <v/>
      </c>
      <c r="BS961" s="22" t="str">
        <f t="shared" si="472"/>
        <v/>
      </c>
      <c r="BT961" s="22" t="str">
        <f t="shared" si="472"/>
        <v/>
      </c>
      <c r="BU961" s="22" t="str">
        <f t="shared" si="472"/>
        <v/>
      </c>
      <c r="BV961" s="22" t="str">
        <f t="shared" si="472"/>
        <v/>
      </c>
    </row>
    <row r="962" spans="2:74" ht="30" customHeight="1" x14ac:dyDescent="0.2">
      <c r="B962" s="75"/>
      <c r="C962" s="75"/>
      <c r="D962" s="77"/>
      <c r="E962" s="49"/>
      <c r="F962" s="49"/>
      <c r="G962" s="50"/>
      <c r="H962" s="51"/>
      <c r="I962" s="50"/>
      <c r="J962" s="53"/>
      <c r="K962" s="55" t="str">
        <f t="shared" si="452"/>
        <v/>
      </c>
      <c r="L962" s="50" t="str">
        <f t="shared" si="453"/>
        <v/>
      </c>
      <c r="M962" s="50" t="str">
        <f t="shared" si="454"/>
        <v/>
      </c>
      <c r="N962" s="72" t="str">
        <f t="shared" si="455"/>
        <v/>
      </c>
      <c r="O962" s="72" t="str">
        <f t="shared" si="456"/>
        <v/>
      </c>
      <c r="P962" s="51" t="str">
        <f t="shared" si="457"/>
        <v/>
      </c>
      <c r="Q962" s="21"/>
      <c r="R962" s="68" t="str">
        <f t="shared" si="458"/>
        <v/>
      </c>
      <c r="S962" s="51" t="str">
        <f t="shared" si="459"/>
        <v/>
      </c>
      <c r="T962" s="24"/>
      <c r="U962" s="7" t="str">
        <f t="shared" si="443"/>
        <v/>
      </c>
      <c r="V962" s="8" t="str">
        <f t="shared" si="460"/>
        <v/>
      </c>
      <c r="W962" s="21"/>
      <c r="X962" s="14" t="str">
        <f t="shared" si="444"/>
        <v/>
      </c>
      <c r="Y962" s="14" t="str">
        <f t="shared" si="461"/>
        <v/>
      </c>
      <c r="Z962" s="8" t="str">
        <f t="shared" si="462"/>
        <v/>
      </c>
      <c r="AA962" s="24"/>
      <c r="AB962" s="4" t="str">
        <f>IF(B962="","",COUNT(B$3:B962))</f>
        <v/>
      </c>
      <c r="AC962" s="4" t="str">
        <f>IF(C962="","",COUNT(C$3:C962))</f>
        <v/>
      </c>
      <c r="AD962" s="4" t="str">
        <f>IF(D962="","",COUNT(D$3:D962))</f>
        <v/>
      </c>
      <c r="AE962" s="22" t="str">
        <f>IF(E962="","",COUNTA($E$3:E962))</f>
        <v/>
      </c>
      <c r="AF962" s="60" t="str">
        <f>IF(B962="",IF(OR($C962&lt;&gt;"",$D962&lt;&gt;"",$E962&lt;&gt;"",$F962&lt;&gt;""),INDEX(AF$3:AF961,MATCH(MAX(AB$3:AB961),AB$3:AB961,0),0),""),B962)</f>
        <v/>
      </c>
      <c r="AG962" s="60" t="str">
        <f>IF(C962="",IF(OR($B962&lt;&gt;"",$D962&lt;&gt;"",$E962&lt;&gt;"",$F962&lt;&gt;""),INDEX(AG$3:AG961,MATCH(MAX(AC$3:AC961),AC$3:AC961,0),0),""),C962)</f>
        <v/>
      </c>
      <c r="AH962" s="60" t="str">
        <f>IF(D962="",IF(OR($B962&lt;&gt;"",$C962&lt;&gt;"",$E962&lt;&gt;"",$F962&lt;&gt;""),INDEX(AH$3:AH961,MATCH(MAX(AD$3:AD961),AD$3:AD961,0),0),""),D962)</f>
        <v/>
      </c>
      <c r="AI962" s="19" t="str">
        <f t="shared" si="463"/>
        <v/>
      </c>
      <c r="AJ962" s="22" t="str">
        <f>IF(AK962="","",$AK962&amp;"@"&amp;AL962&amp;IF(AL962="","","@"&amp;COUNTIF($AI$3:AI962,AL962)))</f>
        <v/>
      </c>
      <c r="AK962" s="45" t="str">
        <f t="shared" si="464"/>
        <v/>
      </c>
      <c r="AL962" s="5" t="str">
        <f>IF(AI962="",IF(AND(F962&lt;&gt;"",E962=""),INDEX($AI$3:AI961,MATCH(MAX($AE$3:AE961),$AE$3:AE961,0),0),""),AI962)</f>
        <v/>
      </c>
      <c r="AM962" s="22" t="str">
        <f>IF(入力!F962="","",IFERROR(INDEX(設定!$B$3:$B$100003,IFERROR(MATCH("*"&amp;$F962&amp;"*",設定!B$3:B$100003,0),MATCH("*"&amp;$F962&amp;"*",設定!C$3:C$100003,0)),0),入力!F962))&amp;""</f>
        <v/>
      </c>
      <c r="AN962" s="22" t="str">
        <f>IF(AM962="","",IFERROR(IF(入力!I962="",INDEX(設定!$D$3:$D$100003,MATCH("*"&amp;$AM962&amp;"*",設定!B$3:B$100003,0),0),I962),I962))&amp;""</f>
        <v/>
      </c>
      <c r="AO962" s="22" t="str">
        <f t="shared" si="465"/>
        <v/>
      </c>
      <c r="AP962" s="22" t="str">
        <f t="shared" si="466"/>
        <v/>
      </c>
      <c r="AQ962" s="22" t="str">
        <f>IF(AM962="","",IFERROR(IF(入力!H962="",INDEX(設定!$E$3:$X$100003,MATCH("*"&amp;$AM962&amp;"*",設定!B$3:B$100003,0),MATCH($AK962,設定!$E$1:$X$1,1)),H962),H962))</f>
        <v/>
      </c>
      <c r="AR962" s="23" t="str">
        <f t="shared" si="467"/>
        <v/>
      </c>
      <c r="AS962" s="23" t="str">
        <f>IF(AND(AR962&lt;&gt;"",COUNTIF($AJ$3:AJ962,AJ962)=1),SUMIF($AJ$3:$AR$100003,AJ962,$AR$3:$AR$100003),"")</f>
        <v/>
      </c>
      <c r="AT962" s="23" t="str">
        <f>IF(AND(COUNTIF($AK$3:AK962,AK962)=COUNTIF($AK$3:AK100962,AK962),AK962&lt;&gt;""),SUMIF($AK$3:AK962,AK962,$AR$3:AR962),"")</f>
        <v/>
      </c>
      <c r="AU962" s="125"/>
      <c r="AV962" s="22" t="str">
        <f>IF(COUNT(BA962:BF962)=6,MAX($AV$3:AV961)+1,"")</f>
        <v/>
      </c>
      <c r="AW962" s="22" t="str">
        <f>IF(AX962="","",RANK(AX962,$AX$3:$AX$100003,1)+COUNTIF($AX$3:AX962,AX962)-1)</f>
        <v/>
      </c>
      <c r="AX962" s="22" t="str">
        <f t="shared" si="445"/>
        <v/>
      </c>
      <c r="AY962" s="22" t="str">
        <f>IF(AL962="","",IF(COUNTIF($AL$3:AL962,AL962)=1,1+MAX($AY$3:AY961),INDEX($AY$3:AY961,MATCH(AL962,$AL$3:AL962,0),0)))</f>
        <v/>
      </c>
      <c r="AZ962" s="22" t="str">
        <f>IF(AM962="","",IF(COUNTIF($AM$3:AM962,AM962)=1,1+MAX($AZ$3:AZ961),INDEX($AZ$3:AZ961,MATCH(AM962,$AM$3:AM962,0),0)))</f>
        <v/>
      </c>
      <c r="BA962" s="79" t="str">
        <f t="shared" si="446"/>
        <v/>
      </c>
      <c r="BB962" s="79" t="str">
        <f t="shared" si="447"/>
        <v/>
      </c>
      <c r="BC962" s="22" t="str">
        <f>IF($AL962="","",IF(COUNTIF(AL962,"*"&amp;BC$1&amp;"*"),COUNTIF(AL$3:AL962,"*"&amp;BC$1&amp;"*"),""))</f>
        <v/>
      </c>
      <c r="BD962" s="22" t="str">
        <f>IF($AL962="","",IF(COUNTIF(AM962,"*"&amp;BD$1&amp;"*"),COUNTIF(AM$3:AM962,"*"&amp;BD$1&amp;"*"),""))</f>
        <v/>
      </c>
      <c r="BE962" s="22" t="str">
        <f>IF($AL962="","",IF(COUNTIF(AN962,"*"&amp;BE$1&amp;"*"),COUNTIF(AN$3:AN962,"*"&amp;BE$1&amp;"*"),""))</f>
        <v/>
      </c>
      <c r="BF962" s="22" t="str">
        <f>IF($AL962="","",IF(COUNTIF(AO962,"*"&amp;BF$1&amp;"*"),COUNTIF(AO$3:AO962,"*"&amp;BF$1&amp;"*"),""))</f>
        <v/>
      </c>
      <c r="BG962" s="83" t="str">
        <f t="shared" si="448"/>
        <v/>
      </c>
      <c r="BH962" s="22" t="str">
        <f t="shared" si="449"/>
        <v/>
      </c>
      <c r="BI962" s="22" t="str">
        <f t="shared" si="450"/>
        <v/>
      </c>
      <c r="BK962" s="22" t="str">
        <f>IF($BK$1&gt;=1+MAX($BK$3:BK961),1+MAX($BK$3:BK961),"")</f>
        <v/>
      </c>
      <c r="BL962" s="22" t="str">
        <f t="shared" si="472"/>
        <v/>
      </c>
      <c r="BM962" s="22" t="str">
        <f t="shared" si="472"/>
        <v/>
      </c>
      <c r="BN962" s="22" t="str">
        <f t="shared" si="472"/>
        <v/>
      </c>
      <c r="BO962" s="22" t="str">
        <f t="shared" si="472"/>
        <v/>
      </c>
      <c r="BP962" s="22" t="str">
        <f t="shared" si="472"/>
        <v/>
      </c>
      <c r="BQ962" s="22" t="str">
        <f t="shared" si="472"/>
        <v/>
      </c>
      <c r="BR962" s="22" t="str">
        <f t="shared" si="472"/>
        <v/>
      </c>
      <c r="BS962" s="22" t="str">
        <f t="shared" si="472"/>
        <v/>
      </c>
      <c r="BT962" s="22" t="str">
        <f t="shared" si="472"/>
        <v/>
      </c>
      <c r="BU962" s="22" t="str">
        <f t="shared" si="472"/>
        <v/>
      </c>
      <c r="BV962" s="22" t="str">
        <f t="shared" si="472"/>
        <v/>
      </c>
    </row>
    <row r="963" spans="2:74" ht="30" customHeight="1" x14ac:dyDescent="0.2">
      <c r="B963" s="75"/>
      <c r="C963" s="75"/>
      <c r="D963" s="77"/>
      <c r="E963" s="49"/>
      <c r="F963" s="49"/>
      <c r="G963" s="50"/>
      <c r="H963" s="51"/>
      <c r="I963" s="50"/>
      <c r="J963" s="53"/>
      <c r="K963" s="55" t="str">
        <f t="shared" si="452"/>
        <v/>
      </c>
      <c r="L963" s="50" t="str">
        <f t="shared" si="453"/>
        <v/>
      </c>
      <c r="M963" s="50" t="str">
        <f t="shared" si="454"/>
        <v/>
      </c>
      <c r="N963" s="72" t="str">
        <f t="shared" si="455"/>
        <v/>
      </c>
      <c r="O963" s="72" t="str">
        <f t="shared" si="456"/>
        <v/>
      </c>
      <c r="P963" s="51" t="str">
        <f t="shared" si="457"/>
        <v/>
      </c>
      <c r="Q963" s="21"/>
      <c r="R963" s="68" t="str">
        <f t="shared" si="458"/>
        <v/>
      </c>
      <c r="S963" s="51" t="str">
        <f t="shared" si="459"/>
        <v/>
      </c>
      <c r="T963" s="24"/>
      <c r="U963" s="7" t="str">
        <f t="shared" ref="U963:U1003" si="473">IFERROR(INDEX($AL$3:$AL$100003,MATCH(ROW()-ROW($U$2),$AY$3:$AY$100003,0),0),"")</f>
        <v/>
      </c>
      <c r="V963" s="8" t="str">
        <f t="shared" si="460"/>
        <v/>
      </c>
      <c r="W963" s="21"/>
      <c r="X963" s="14" t="str">
        <f t="shared" ref="X963:X1003" si="474">IFERROR(INDEX($AM$3:$AM$100003,MATCH(ROW()-ROW($X$2),$AZ$3:$AZ$100003,0),0),"")</f>
        <v/>
      </c>
      <c r="Y963" s="14" t="str">
        <f t="shared" si="461"/>
        <v/>
      </c>
      <c r="Z963" s="8" t="str">
        <f t="shared" si="462"/>
        <v/>
      </c>
      <c r="AA963" s="24"/>
      <c r="AB963" s="4" t="str">
        <f>IF(B963="","",COUNT(B$3:B963))</f>
        <v/>
      </c>
      <c r="AC963" s="4" t="str">
        <f>IF(C963="","",COUNT(C$3:C963))</f>
        <v/>
      </c>
      <c r="AD963" s="4" t="str">
        <f>IF(D963="","",COUNT(D$3:D963))</f>
        <v/>
      </c>
      <c r="AE963" s="22" t="str">
        <f>IF(E963="","",COUNTA($E$3:E963))</f>
        <v/>
      </c>
      <c r="AF963" s="60" t="str">
        <f>IF(B963="",IF(OR($C963&lt;&gt;"",$D963&lt;&gt;"",$E963&lt;&gt;"",$F963&lt;&gt;""),INDEX(AF$3:AF962,MATCH(MAX(AB$3:AB962),AB$3:AB962,0),0),""),B963)</f>
        <v/>
      </c>
      <c r="AG963" s="60" t="str">
        <f>IF(C963="",IF(OR($B963&lt;&gt;"",$D963&lt;&gt;"",$E963&lt;&gt;"",$F963&lt;&gt;""),INDEX(AG$3:AG962,MATCH(MAX(AC$3:AC962),AC$3:AC962,0),0),""),C963)</f>
        <v/>
      </c>
      <c r="AH963" s="60" t="str">
        <f>IF(D963="",IF(OR($B963&lt;&gt;"",$C963&lt;&gt;"",$E963&lt;&gt;"",$F963&lt;&gt;""),INDEX(AH$3:AH962,MATCH(MAX(AD$3:AD962),AD$3:AD962,0),0),""),D963)</f>
        <v/>
      </c>
      <c r="AI963" s="19" t="str">
        <f t="shared" si="463"/>
        <v/>
      </c>
      <c r="AJ963" s="22" t="str">
        <f>IF(AK963="","",$AK963&amp;"@"&amp;AL963&amp;IF(AL963="","","@"&amp;COUNTIF($AI$3:AI963,AL963)))</f>
        <v/>
      </c>
      <c r="AK963" s="45" t="str">
        <f t="shared" si="464"/>
        <v/>
      </c>
      <c r="AL963" s="5" t="str">
        <f>IF(AI963="",IF(AND(F963&lt;&gt;"",E963=""),INDEX($AI$3:AI962,MATCH(MAX($AE$3:AE962),$AE$3:AE962,0),0),""),AI963)</f>
        <v/>
      </c>
      <c r="AM963" s="22" t="str">
        <f>IF(入力!F963="","",IFERROR(INDEX(設定!$B$3:$B$100003,IFERROR(MATCH("*"&amp;$F963&amp;"*",設定!B$3:B$100003,0),MATCH("*"&amp;$F963&amp;"*",設定!C$3:C$100003,0)),0),入力!F963))&amp;""</f>
        <v/>
      </c>
      <c r="AN963" s="22" t="str">
        <f>IF(AM963="","",IFERROR(IF(入力!I963="",INDEX(設定!$D$3:$D$100003,MATCH("*"&amp;$AM963&amp;"*",設定!B$3:B$100003,0),0),I963),I963))&amp;""</f>
        <v/>
      </c>
      <c r="AO963" s="22" t="str">
        <f t="shared" si="465"/>
        <v/>
      </c>
      <c r="AP963" s="22" t="str">
        <f t="shared" si="466"/>
        <v/>
      </c>
      <c r="AQ963" s="22" t="str">
        <f>IF(AM963="","",IFERROR(IF(入力!H963="",INDEX(設定!$E$3:$X$100003,MATCH("*"&amp;$AM963&amp;"*",設定!B$3:B$100003,0),MATCH($AK963,設定!$E$1:$X$1,1)),H963),H963))</f>
        <v/>
      </c>
      <c r="AR963" s="23" t="str">
        <f t="shared" si="467"/>
        <v/>
      </c>
      <c r="AS963" s="23" t="str">
        <f>IF(AND(AR963&lt;&gt;"",COUNTIF($AJ$3:AJ963,AJ963)=1),SUMIF($AJ$3:$AR$100003,AJ963,$AR$3:$AR$100003),"")</f>
        <v/>
      </c>
      <c r="AT963" s="23" t="str">
        <f>IF(AND(COUNTIF($AK$3:AK963,AK963)=COUNTIF($AK$3:AK100963,AK963),AK963&lt;&gt;""),SUMIF($AK$3:AK963,AK963,$AR$3:AR963),"")</f>
        <v/>
      </c>
      <c r="AU963" s="125"/>
      <c r="AV963" s="22" t="str">
        <f>IF(COUNT(BA963:BF963)=6,MAX($AV$3:AV962)+1,"")</f>
        <v/>
      </c>
      <c r="AW963" s="22" t="str">
        <f>IF(AX963="","",RANK(AX963,$AX$3:$AX$100003,1)+COUNTIF($AX$3:AX963,AX963)-1)</f>
        <v/>
      </c>
      <c r="AX963" s="22" t="str">
        <f t="shared" ref="AX963:AX1003" si="475">IF(OR(AY963="",AV963=""),"",AY963*0.1^LEN(AY963)+AK963)</f>
        <v/>
      </c>
      <c r="AY963" s="22" t="str">
        <f>IF(AL963="","",IF(COUNTIF($AL$3:AL963,AL963)=1,1+MAX($AY$3:AY962),INDEX($AY$3:AY962,MATCH(AL963,$AL$3:AL963,0),0)))</f>
        <v/>
      </c>
      <c r="AZ963" s="22" t="str">
        <f>IF(AM963="","",IF(COUNTIF($AM$3:AM963,AM963)=1,1+MAX($AZ$3:AZ962),INDEX($AZ$3:AZ962,MATCH(AM963,$AM$3:AM963,0),0)))</f>
        <v/>
      </c>
      <c r="BA963" s="79" t="str">
        <f t="shared" ref="BA963:BA1003" si="476">IF($BA$1="",IF(AK963="","",AK963),IF(AND(AK963&gt;=$BA$1,AK963&lt;&gt;""),AK963,""))</f>
        <v/>
      </c>
      <c r="BB963" s="79" t="str">
        <f t="shared" ref="BB963:BB1003" si="477">IF($BB$1="",IF(AK963="","",AK963),IF(AND(AK963&lt;=$BB$1,AK963&lt;&gt;""),AK963,""))</f>
        <v/>
      </c>
      <c r="BC963" s="22" t="str">
        <f>IF($AL963="","",IF(COUNTIF(AL963,"*"&amp;BC$1&amp;"*"),COUNTIF(AL$3:AL963,"*"&amp;BC$1&amp;"*"),""))</f>
        <v/>
      </c>
      <c r="BD963" s="22" t="str">
        <f>IF($AL963="","",IF(COUNTIF(AM963,"*"&amp;BD$1&amp;"*"),COUNTIF(AM$3:AM963,"*"&amp;BD$1&amp;"*"),""))</f>
        <v/>
      </c>
      <c r="BE963" s="22" t="str">
        <f>IF($AL963="","",IF(COUNTIF(AN963,"*"&amp;BE$1&amp;"*"),COUNTIF(AN$3:AN963,"*"&amp;BE$1&amp;"*"),""))</f>
        <v/>
      </c>
      <c r="BF963" s="22" t="str">
        <f>IF($AL963="","",IF(COUNTIF(AO963,"*"&amp;BF$1&amp;"*"),COUNTIF(AO$3:AO963,"*"&amp;BF$1&amp;"*"),""))</f>
        <v/>
      </c>
      <c r="BG963" s="83" t="str">
        <f t="shared" ref="BG963:BG1003" si="478">IF(AP963="","",AP963)</f>
        <v/>
      </c>
      <c r="BH963" s="22" t="str">
        <f t="shared" ref="BH963:BH1003" si="479">IF(AQ963="","",AQ963)</f>
        <v/>
      </c>
      <c r="BI963" s="22" t="str">
        <f t="shared" ref="BI963:BI1003" si="480">IF(AR963="","",AR963)</f>
        <v/>
      </c>
      <c r="BK963" s="22" t="str">
        <f>IF($BK$1&gt;=1+MAX($BK$3:BK962),1+MAX($BK$3:BK962),"")</f>
        <v/>
      </c>
      <c r="BL963" s="22" t="str">
        <f t="shared" ref="BL963:BV972" si="481">IFERROR(IF($BK963="","",INDEX($AF$3:$AR$100003,MATCH($BK963,INDEX($AV$3:$AW$100003,0,MATCH($BL$1,$AV$2:$AW$2,0)),0),MATCH(BL$2,$AF$2:$AR$2,0))),"")</f>
        <v/>
      </c>
      <c r="BM963" s="22" t="str">
        <f t="shared" si="481"/>
        <v/>
      </c>
      <c r="BN963" s="22" t="str">
        <f t="shared" si="481"/>
        <v/>
      </c>
      <c r="BO963" s="22" t="str">
        <f t="shared" si="481"/>
        <v/>
      </c>
      <c r="BP963" s="22" t="str">
        <f t="shared" si="481"/>
        <v/>
      </c>
      <c r="BQ963" s="22" t="str">
        <f t="shared" si="481"/>
        <v/>
      </c>
      <c r="BR963" s="22" t="str">
        <f t="shared" si="481"/>
        <v/>
      </c>
      <c r="BS963" s="22" t="str">
        <f t="shared" si="481"/>
        <v/>
      </c>
      <c r="BT963" s="22" t="str">
        <f t="shared" si="481"/>
        <v/>
      </c>
      <c r="BU963" s="22" t="str">
        <f t="shared" si="481"/>
        <v/>
      </c>
      <c r="BV963" s="22" t="str">
        <f t="shared" si="481"/>
        <v/>
      </c>
    </row>
    <row r="964" spans="2:74" ht="30" customHeight="1" x14ac:dyDescent="0.2">
      <c r="B964" s="75"/>
      <c r="C964" s="75"/>
      <c r="D964" s="77"/>
      <c r="E964" s="49"/>
      <c r="F964" s="49"/>
      <c r="G964" s="50"/>
      <c r="H964" s="51"/>
      <c r="I964" s="50"/>
      <c r="J964" s="53"/>
      <c r="K964" s="55" t="str">
        <f t="shared" si="452"/>
        <v/>
      </c>
      <c r="L964" s="50" t="str">
        <f t="shared" si="453"/>
        <v/>
      </c>
      <c r="M964" s="50" t="str">
        <f t="shared" si="454"/>
        <v/>
      </c>
      <c r="N964" s="72" t="str">
        <f t="shared" si="455"/>
        <v/>
      </c>
      <c r="O964" s="72" t="str">
        <f t="shared" si="456"/>
        <v/>
      </c>
      <c r="P964" s="51" t="str">
        <f t="shared" si="457"/>
        <v/>
      </c>
      <c r="Q964" s="21"/>
      <c r="R964" s="68" t="str">
        <f t="shared" si="458"/>
        <v/>
      </c>
      <c r="S964" s="51" t="str">
        <f t="shared" si="459"/>
        <v/>
      </c>
      <c r="T964" s="24"/>
      <c r="U964" s="7" t="str">
        <f t="shared" si="473"/>
        <v/>
      </c>
      <c r="V964" s="8" t="str">
        <f t="shared" si="460"/>
        <v/>
      </c>
      <c r="W964" s="21"/>
      <c r="X964" s="14" t="str">
        <f t="shared" si="474"/>
        <v/>
      </c>
      <c r="Y964" s="14" t="str">
        <f t="shared" si="461"/>
        <v/>
      </c>
      <c r="Z964" s="8" t="str">
        <f t="shared" si="462"/>
        <v/>
      </c>
      <c r="AA964" s="24"/>
      <c r="AB964" s="4" t="str">
        <f>IF(B964="","",COUNT(B$3:B964))</f>
        <v/>
      </c>
      <c r="AC964" s="4" t="str">
        <f>IF(C964="","",COUNT(C$3:C964))</f>
        <v/>
      </c>
      <c r="AD964" s="4" t="str">
        <f>IF(D964="","",COUNT(D$3:D964))</f>
        <v/>
      </c>
      <c r="AE964" s="22" t="str">
        <f>IF(E964="","",COUNTA($E$3:E964))</f>
        <v/>
      </c>
      <c r="AF964" s="60" t="str">
        <f>IF(B964="",IF(OR($C964&lt;&gt;"",$D964&lt;&gt;"",$E964&lt;&gt;"",$F964&lt;&gt;""),INDEX(AF$3:AF963,MATCH(MAX(AB$3:AB963),AB$3:AB963,0),0),""),B964)</f>
        <v/>
      </c>
      <c r="AG964" s="60" t="str">
        <f>IF(C964="",IF(OR($B964&lt;&gt;"",$D964&lt;&gt;"",$E964&lt;&gt;"",$F964&lt;&gt;""),INDEX(AG$3:AG963,MATCH(MAX(AC$3:AC963),AC$3:AC963,0),0),""),C964)</f>
        <v/>
      </c>
      <c r="AH964" s="60" t="str">
        <f>IF(D964="",IF(OR($B964&lt;&gt;"",$C964&lt;&gt;"",$E964&lt;&gt;"",$F964&lt;&gt;""),INDEX(AH$3:AH963,MATCH(MAX(AD$3:AD963),AD$3:AD963,0),0),""),D964)</f>
        <v/>
      </c>
      <c r="AI964" s="19" t="str">
        <f t="shared" si="463"/>
        <v/>
      </c>
      <c r="AJ964" s="22" t="str">
        <f>IF(AK964="","",$AK964&amp;"@"&amp;AL964&amp;IF(AL964="","","@"&amp;COUNTIF($AI$3:AI964,AL964)))</f>
        <v/>
      </c>
      <c r="AK964" s="45" t="str">
        <f t="shared" si="464"/>
        <v/>
      </c>
      <c r="AL964" s="5" t="str">
        <f>IF(AI964="",IF(AND(F964&lt;&gt;"",E964=""),INDEX($AI$3:AI963,MATCH(MAX($AE$3:AE963),$AE$3:AE963,0),0),""),AI964)</f>
        <v/>
      </c>
      <c r="AM964" s="22" t="str">
        <f>IF(入力!F964="","",IFERROR(INDEX(設定!$B$3:$B$100003,IFERROR(MATCH("*"&amp;$F964&amp;"*",設定!B$3:B$100003,0),MATCH("*"&amp;$F964&amp;"*",設定!C$3:C$100003,0)),0),入力!F964))&amp;""</f>
        <v/>
      </c>
      <c r="AN964" s="22" t="str">
        <f>IF(AM964="","",IFERROR(IF(入力!I964="",INDEX(設定!$D$3:$D$100003,MATCH("*"&amp;$AM964&amp;"*",設定!B$3:B$100003,0),0),I964),I964))&amp;""</f>
        <v/>
      </c>
      <c r="AO964" s="22" t="str">
        <f t="shared" si="465"/>
        <v/>
      </c>
      <c r="AP964" s="22" t="str">
        <f t="shared" si="466"/>
        <v/>
      </c>
      <c r="AQ964" s="22" t="str">
        <f>IF(AM964="","",IFERROR(IF(入力!H964="",INDEX(設定!$E$3:$X$100003,MATCH("*"&amp;$AM964&amp;"*",設定!B$3:B$100003,0),MATCH($AK964,設定!$E$1:$X$1,1)),H964),H964))</f>
        <v/>
      </c>
      <c r="AR964" s="23" t="str">
        <f t="shared" si="467"/>
        <v/>
      </c>
      <c r="AS964" s="23" t="str">
        <f>IF(AND(AR964&lt;&gt;"",COUNTIF($AJ$3:AJ964,AJ964)=1),SUMIF($AJ$3:$AR$100003,AJ964,$AR$3:$AR$100003),"")</f>
        <v/>
      </c>
      <c r="AT964" s="23" t="str">
        <f>IF(AND(COUNTIF($AK$3:AK964,AK964)=COUNTIF($AK$3:AK100964,AK964),AK964&lt;&gt;""),SUMIF($AK$3:AK964,AK964,$AR$3:AR964),"")</f>
        <v/>
      </c>
      <c r="AU964" s="125"/>
      <c r="AV964" s="22" t="str">
        <f>IF(COUNT(BA964:BF964)=6,MAX($AV$3:AV963)+1,"")</f>
        <v/>
      </c>
      <c r="AW964" s="22" t="str">
        <f>IF(AX964="","",RANK(AX964,$AX$3:$AX$100003,1)+COUNTIF($AX$3:AX964,AX964)-1)</f>
        <v/>
      </c>
      <c r="AX964" s="22" t="str">
        <f t="shared" si="475"/>
        <v/>
      </c>
      <c r="AY964" s="22" t="str">
        <f>IF(AL964="","",IF(COUNTIF($AL$3:AL964,AL964)=1,1+MAX($AY$3:AY963),INDEX($AY$3:AY963,MATCH(AL964,$AL$3:AL964,0),0)))</f>
        <v/>
      </c>
      <c r="AZ964" s="22" t="str">
        <f>IF(AM964="","",IF(COUNTIF($AM$3:AM964,AM964)=1,1+MAX($AZ$3:AZ963),INDEX($AZ$3:AZ963,MATCH(AM964,$AM$3:AM964,0),0)))</f>
        <v/>
      </c>
      <c r="BA964" s="79" t="str">
        <f t="shared" si="476"/>
        <v/>
      </c>
      <c r="BB964" s="79" t="str">
        <f t="shared" si="477"/>
        <v/>
      </c>
      <c r="BC964" s="22" t="str">
        <f>IF($AL964="","",IF(COUNTIF(AL964,"*"&amp;BC$1&amp;"*"),COUNTIF(AL$3:AL964,"*"&amp;BC$1&amp;"*"),""))</f>
        <v/>
      </c>
      <c r="BD964" s="22" t="str">
        <f>IF($AL964="","",IF(COUNTIF(AM964,"*"&amp;BD$1&amp;"*"),COUNTIF(AM$3:AM964,"*"&amp;BD$1&amp;"*"),""))</f>
        <v/>
      </c>
      <c r="BE964" s="22" t="str">
        <f>IF($AL964="","",IF(COUNTIF(AN964,"*"&amp;BE$1&amp;"*"),COUNTIF(AN$3:AN964,"*"&amp;BE$1&amp;"*"),""))</f>
        <v/>
      </c>
      <c r="BF964" s="22" t="str">
        <f>IF($AL964="","",IF(COUNTIF(AO964,"*"&amp;BF$1&amp;"*"),COUNTIF(AO$3:AO964,"*"&amp;BF$1&amp;"*"),""))</f>
        <v/>
      </c>
      <c r="BG964" s="83" t="str">
        <f t="shared" si="478"/>
        <v/>
      </c>
      <c r="BH964" s="22" t="str">
        <f t="shared" si="479"/>
        <v/>
      </c>
      <c r="BI964" s="22" t="str">
        <f t="shared" si="480"/>
        <v/>
      </c>
      <c r="BK964" s="22" t="str">
        <f>IF($BK$1&gt;=1+MAX($BK$3:BK963),1+MAX($BK$3:BK963),"")</f>
        <v/>
      </c>
      <c r="BL964" s="22" t="str">
        <f t="shared" si="481"/>
        <v/>
      </c>
      <c r="BM964" s="22" t="str">
        <f t="shared" si="481"/>
        <v/>
      </c>
      <c r="BN964" s="22" t="str">
        <f t="shared" si="481"/>
        <v/>
      </c>
      <c r="BO964" s="22" t="str">
        <f t="shared" si="481"/>
        <v/>
      </c>
      <c r="BP964" s="22" t="str">
        <f t="shared" si="481"/>
        <v/>
      </c>
      <c r="BQ964" s="22" t="str">
        <f t="shared" si="481"/>
        <v/>
      </c>
      <c r="BR964" s="22" t="str">
        <f t="shared" si="481"/>
        <v/>
      </c>
      <c r="BS964" s="22" t="str">
        <f t="shared" si="481"/>
        <v/>
      </c>
      <c r="BT964" s="22" t="str">
        <f t="shared" si="481"/>
        <v/>
      </c>
      <c r="BU964" s="22" t="str">
        <f t="shared" si="481"/>
        <v/>
      </c>
      <c r="BV964" s="22" t="str">
        <f t="shared" si="481"/>
        <v/>
      </c>
    </row>
    <row r="965" spans="2:74" ht="30" customHeight="1" x14ac:dyDescent="0.2">
      <c r="B965" s="75"/>
      <c r="C965" s="75"/>
      <c r="D965" s="77"/>
      <c r="E965" s="49"/>
      <c r="F965" s="49"/>
      <c r="G965" s="50"/>
      <c r="H965" s="51"/>
      <c r="I965" s="50"/>
      <c r="J965" s="53"/>
      <c r="K965" s="55" t="str">
        <f t="shared" si="452"/>
        <v/>
      </c>
      <c r="L965" s="50" t="str">
        <f t="shared" si="453"/>
        <v/>
      </c>
      <c r="M965" s="50" t="str">
        <f t="shared" si="454"/>
        <v/>
      </c>
      <c r="N965" s="72" t="str">
        <f t="shared" si="455"/>
        <v/>
      </c>
      <c r="O965" s="72" t="str">
        <f t="shared" si="456"/>
        <v/>
      </c>
      <c r="P965" s="51" t="str">
        <f t="shared" si="457"/>
        <v/>
      </c>
      <c r="Q965" s="21"/>
      <c r="R965" s="68" t="str">
        <f t="shared" si="458"/>
        <v/>
      </c>
      <c r="S965" s="51" t="str">
        <f t="shared" si="459"/>
        <v/>
      </c>
      <c r="T965" s="24"/>
      <c r="U965" s="7" t="str">
        <f t="shared" si="473"/>
        <v/>
      </c>
      <c r="V965" s="8" t="str">
        <f t="shared" si="460"/>
        <v/>
      </c>
      <c r="W965" s="21"/>
      <c r="X965" s="14" t="str">
        <f t="shared" si="474"/>
        <v/>
      </c>
      <c r="Y965" s="14" t="str">
        <f t="shared" si="461"/>
        <v/>
      </c>
      <c r="Z965" s="8" t="str">
        <f t="shared" si="462"/>
        <v/>
      </c>
      <c r="AA965" s="24"/>
      <c r="AB965" s="4" t="str">
        <f>IF(B965="","",COUNT(B$3:B965))</f>
        <v/>
      </c>
      <c r="AC965" s="4" t="str">
        <f>IF(C965="","",COUNT(C$3:C965))</f>
        <v/>
      </c>
      <c r="AD965" s="4" t="str">
        <f>IF(D965="","",COUNT(D$3:D965))</f>
        <v/>
      </c>
      <c r="AE965" s="22" t="str">
        <f>IF(E965="","",COUNTA($E$3:E965))</f>
        <v/>
      </c>
      <c r="AF965" s="60" t="str">
        <f>IF(B965="",IF(OR($C965&lt;&gt;"",$D965&lt;&gt;"",$E965&lt;&gt;"",$F965&lt;&gt;""),INDEX(AF$3:AF964,MATCH(MAX(AB$3:AB964),AB$3:AB964,0),0),""),B965)</f>
        <v/>
      </c>
      <c r="AG965" s="60" t="str">
        <f>IF(C965="",IF(OR($B965&lt;&gt;"",$D965&lt;&gt;"",$E965&lt;&gt;"",$F965&lt;&gt;""),INDEX(AG$3:AG964,MATCH(MAX(AC$3:AC964),AC$3:AC964,0),0),""),C965)</f>
        <v/>
      </c>
      <c r="AH965" s="60" t="str">
        <f>IF(D965="",IF(OR($B965&lt;&gt;"",$C965&lt;&gt;"",$E965&lt;&gt;"",$F965&lt;&gt;""),INDEX(AH$3:AH964,MATCH(MAX(AD$3:AD964),AD$3:AD964,0),0),""),D965)</f>
        <v/>
      </c>
      <c r="AI965" s="19" t="str">
        <f t="shared" si="463"/>
        <v/>
      </c>
      <c r="AJ965" s="22" t="str">
        <f>IF(AK965="","",$AK965&amp;"@"&amp;AL965&amp;IF(AL965="","","@"&amp;COUNTIF($AI$3:AI965,AL965)))</f>
        <v/>
      </c>
      <c r="AK965" s="45" t="str">
        <f t="shared" si="464"/>
        <v/>
      </c>
      <c r="AL965" s="5" t="str">
        <f>IF(AI965="",IF(AND(F965&lt;&gt;"",E965=""),INDEX($AI$3:AI964,MATCH(MAX($AE$3:AE964),$AE$3:AE964,0),0),""),AI965)</f>
        <v/>
      </c>
      <c r="AM965" s="22" t="str">
        <f>IF(入力!F965="","",IFERROR(INDEX(設定!$B$3:$B$100003,IFERROR(MATCH("*"&amp;$F965&amp;"*",設定!B$3:B$100003,0),MATCH("*"&amp;$F965&amp;"*",設定!C$3:C$100003,0)),0),入力!F965))&amp;""</f>
        <v/>
      </c>
      <c r="AN965" s="22" t="str">
        <f>IF(AM965="","",IFERROR(IF(入力!I965="",INDEX(設定!$D$3:$D$100003,MATCH("*"&amp;$AM965&amp;"*",設定!B$3:B$100003,0),0),I965),I965))&amp;""</f>
        <v/>
      </c>
      <c r="AO965" s="22" t="str">
        <f t="shared" si="465"/>
        <v/>
      </c>
      <c r="AP965" s="22" t="str">
        <f t="shared" si="466"/>
        <v/>
      </c>
      <c r="AQ965" s="22" t="str">
        <f>IF(AM965="","",IFERROR(IF(入力!H965="",INDEX(設定!$E$3:$X$100003,MATCH("*"&amp;$AM965&amp;"*",設定!B$3:B$100003,0),MATCH($AK965,設定!$E$1:$X$1,1)),H965),H965))</f>
        <v/>
      </c>
      <c r="AR965" s="23" t="str">
        <f t="shared" si="467"/>
        <v/>
      </c>
      <c r="AS965" s="23" t="str">
        <f>IF(AND(AR965&lt;&gt;"",COUNTIF($AJ$3:AJ965,AJ965)=1),SUMIF($AJ$3:$AR$100003,AJ965,$AR$3:$AR$100003),"")</f>
        <v/>
      </c>
      <c r="AT965" s="23" t="str">
        <f>IF(AND(COUNTIF($AK$3:AK965,AK965)=COUNTIF($AK$3:AK100965,AK965),AK965&lt;&gt;""),SUMIF($AK$3:AK965,AK965,$AR$3:AR965),"")</f>
        <v/>
      </c>
      <c r="AU965" s="125"/>
      <c r="AV965" s="22" t="str">
        <f>IF(COUNT(BA965:BF965)=6,MAX($AV$3:AV964)+1,"")</f>
        <v/>
      </c>
      <c r="AW965" s="22" t="str">
        <f>IF(AX965="","",RANK(AX965,$AX$3:$AX$100003,1)+COUNTIF($AX$3:AX965,AX965)-1)</f>
        <v/>
      </c>
      <c r="AX965" s="22" t="str">
        <f t="shared" si="475"/>
        <v/>
      </c>
      <c r="AY965" s="22" t="str">
        <f>IF(AL965="","",IF(COUNTIF($AL$3:AL965,AL965)=1,1+MAX($AY$3:AY964),INDEX($AY$3:AY964,MATCH(AL965,$AL$3:AL965,0),0)))</f>
        <v/>
      </c>
      <c r="AZ965" s="22" t="str">
        <f>IF(AM965="","",IF(COUNTIF($AM$3:AM965,AM965)=1,1+MAX($AZ$3:AZ964),INDEX($AZ$3:AZ964,MATCH(AM965,$AM$3:AM965,0),0)))</f>
        <v/>
      </c>
      <c r="BA965" s="79" t="str">
        <f t="shared" si="476"/>
        <v/>
      </c>
      <c r="BB965" s="79" t="str">
        <f t="shared" si="477"/>
        <v/>
      </c>
      <c r="BC965" s="22" t="str">
        <f>IF($AL965="","",IF(COUNTIF(AL965,"*"&amp;BC$1&amp;"*"),COUNTIF(AL$3:AL965,"*"&amp;BC$1&amp;"*"),""))</f>
        <v/>
      </c>
      <c r="BD965" s="22" t="str">
        <f>IF($AL965="","",IF(COUNTIF(AM965,"*"&amp;BD$1&amp;"*"),COUNTIF(AM$3:AM965,"*"&amp;BD$1&amp;"*"),""))</f>
        <v/>
      </c>
      <c r="BE965" s="22" t="str">
        <f>IF($AL965="","",IF(COUNTIF(AN965,"*"&amp;BE$1&amp;"*"),COUNTIF(AN$3:AN965,"*"&amp;BE$1&amp;"*"),""))</f>
        <v/>
      </c>
      <c r="BF965" s="22" t="str">
        <f>IF($AL965="","",IF(COUNTIF(AO965,"*"&amp;BF$1&amp;"*"),COUNTIF(AO$3:AO965,"*"&amp;BF$1&amp;"*"),""))</f>
        <v/>
      </c>
      <c r="BG965" s="83" t="str">
        <f t="shared" si="478"/>
        <v/>
      </c>
      <c r="BH965" s="22" t="str">
        <f t="shared" si="479"/>
        <v/>
      </c>
      <c r="BI965" s="22" t="str">
        <f t="shared" si="480"/>
        <v/>
      </c>
      <c r="BK965" s="22" t="str">
        <f>IF($BK$1&gt;=1+MAX($BK$3:BK964),1+MAX($BK$3:BK964),"")</f>
        <v/>
      </c>
      <c r="BL965" s="22" t="str">
        <f t="shared" si="481"/>
        <v/>
      </c>
      <c r="BM965" s="22" t="str">
        <f t="shared" si="481"/>
        <v/>
      </c>
      <c r="BN965" s="22" t="str">
        <f t="shared" si="481"/>
        <v/>
      </c>
      <c r="BO965" s="22" t="str">
        <f t="shared" si="481"/>
        <v/>
      </c>
      <c r="BP965" s="22" t="str">
        <f t="shared" si="481"/>
        <v/>
      </c>
      <c r="BQ965" s="22" t="str">
        <f t="shared" si="481"/>
        <v/>
      </c>
      <c r="BR965" s="22" t="str">
        <f t="shared" si="481"/>
        <v/>
      </c>
      <c r="BS965" s="22" t="str">
        <f t="shared" si="481"/>
        <v/>
      </c>
      <c r="BT965" s="22" t="str">
        <f t="shared" si="481"/>
        <v/>
      </c>
      <c r="BU965" s="22" t="str">
        <f t="shared" si="481"/>
        <v/>
      </c>
      <c r="BV965" s="22" t="str">
        <f t="shared" si="481"/>
        <v/>
      </c>
    </row>
    <row r="966" spans="2:74" ht="30" customHeight="1" x14ac:dyDescent="0.2">
      <c r="B966" s="75"/>
      <c r="C966" s="75"/>
      <c r="D966" s="77"/>
      <c r="E966" s="49"/>
      <c r="F966" s="49"/>
      <c r="G966" s="50"/>
      <c r="H966" s="51"/>
      <c r="I966" s="50"/>
      <c r="J966" s="53"/>
      <c r="K966" s="55" t="str">
        <f t="shared" si="452"/>
        <v/>
      </c>
      <c r="L966" s="50" t="str">
        <f t="shared" si="453"/>
        <v/>
      </c>
      <c r="M966" s="50" t="str">
        <f t="shared" si="454"/>
        <v/>
      </c>
      <c r="N966" s="72" t="str">
        <f t="shared" si="455"/>
        <v/>
      </c>
      <c r="O966" s="72" t="str">
        <f t="shared" si="456"/>
        <v/>
      </c>
      <c r="P966" s="51" t="str">
        <f t="shared" si="457"/>
        <v/>
      </c>
      <c r="Q966" s="21"/>
      <c r="R966" s="68" t="str">
        <f t="shared" si="458"/>
        <v/>
      </c>
      <c r="S966" s="51" t="str">
        <f t="shared" si="459"/>
        <v/>
      </c>
      <c r="T966" s="24"/>
      <c r="U966" s="7" t="str">
        <f t="shared" si="473"/>
        <v/>
      </c>
      <c r="V966" s="8" t="str">
        <f t="shared" si="460"/>
        <v/>
      </c>
      <c r="W966" s="21"/>
      <c r="X966" s="14" t="str">
        <f t="shared" si="474"/>
        <v/>
      </c>
      <c r="Y966" s="14" t="str">
        <f t="shared" si="461"/>
        <v/>
      </c>
      <c r="Z966" s="8" t="str">
        <f t="shared" si="462"/>
        <v/>
      </c>
      <c r="AA966" s="24"/>
      <c r="AB966" s="4" t="str">
        <f>IF(B966="","",COUNT(B$3:B966))</f>
        <v/>
      </c>
      <c r="AC966" s="4" t="str">
        <f>IF(C966="","",COUNT(C$3:C966))</f>
        <v/>
      </c>
      <c r="AD966" s="4" t="str">
        <f>IF(D966="","",COUNT(D$3:D966))</f>
        <v/>
      </c>
      <c r="AE966" s="22" t="str">
        <f>IF(E966="","",COUNTA($E$3:E966))</f>
        <v/>
      </c>
      <c r="AF966" s="60" t="str">
        <f>IF(B966="",IF(OR($C966&lt;&gt;"",$D966&lt;&gt;"",$E966&lt;&gt;"",$F966&lt;&gt;""),INDEX(AF$3:AF965,MATCH(MAX(AB$3:AB965),AB$3:AB965,0),0),""),B966)</f>
        <v/>
      </c>
      <c r="AG966" s="60" t="str">
        <f>IF(C966="",IF(OR($B966&lt;&gt;"",$D966&lt;&gt;"",$E966&lt;&gt;"",$F966&lt;&gt;""),INDEX(AG$3:AG965,MATCH(MAX(AC$3:AC965),AC$3:AC965,0),0),""),C966)</f>
        <v/>
      </c>
      <c r="AH966" s="60" t="str">
        <f>IF(D966="",IF(OR($B966&lt;&gt;"",$C966&lt;&gt;"",$E966&lt;&gt;"",$F966&lt;&gt;""),INDEX(AH$3:AH965,MATCH(MAX(AD$3:AD965),AD$3:AD965,0),0),""),D966)</f>
        <v/>
      </c>
      <c r="AI966" s="19" t="str">
        <f t="shared" si="463"/>
        <v/>
      </c>
      <c r="AJ966" s="22" t="str">
        <f>IF(AK966="","",$AK966&amp;"@"&amp;AL966&amp;IF(AL966="","","@"&amp;COUNTIF($AI$3:AI966,AL966)))</f>
        <v/>
      </c>
      <c r="AK966" s="45" t="str">
        <f t="shared" si="464"/>
        <v/>
      </c>
      <c r="AL966" s="5" t="str">
        <f>IF(AI966="",IF(AND(F966&lt;&gt;"",E966=""),INDEX($AI$3:AI965,MATCH(MAX($AE$3:AE965),$AE$3:AE965,0),0),""),AI966)</f>
        <v/>
      </c>
      <c r="AM966" s="22" t="str">
        <f>IF(入力!F966="","",IFERROR(INDEX(設定!$B$3:$B$100003,IFERROR(MATCH("*"&amp;$F966&amp;"*",設定!B$3:B$100003,0),MATCH("*"&amp;$F966&amp;"*",設定!C$3:C$100003,0)),0),入力!F966))&amp;""</f>
        <v/>
      </c>
      <c r="AN966" s="22" t="str">
        <f>IF(AM966="","",IFERROR(IF(入力!I966="",INDEX(設定!$D$3:$D$100003,MATCH("*"&amp;$AM966&amp;"*",設定!B$3:B$100003,0),0),I966),I966))&amp;""</f>
        <v/>
      </c>
      <c r="AO966" s="22" t="str">
        <f t="shared" si="465"/>
        <v/>
      </c>
      <c r="AP966" s="22" t="str">
        <f t="shared" si="466"/>
        <v/>
      </c>
      <c r="AQ966" s="22" t="str">
        <f>IF(AM966="","",IFERROR(IF(入力!H966="",INDEX(設定!$E$3:$X$100003,MATCH("*"&amp;$AM966&amp;"*",設定!B$3:B$100003,0),MATCH($AK966,設定!$E$1:$X$1,1)),H966),H966))</f>
        <v/>
      </c>
      <c r="AR966" s="23" t="str">
        <f t="shared" si="467"/>
        <v/>
      </c>
      <c r="AS966" s="23" t="str">
        <f>IF(AND(AR966&lt;&gt;"",COUNTIF($AJ$3:AJ966,AJ966)=1),SUMIF($AJ$3:$AR$100003,AJ966,$AR$3:$AR$100003),"")</f>
        <v/>
      </c>
      <c r="AT966" s="23" t="str">
        <f>IF(AND(COUNTIF($AK$3:AK966,AK966)=COUNTIF($AK$3:AK100966,AK966),AK966&lt;&gt;""),SUMIF($AK$3:AK966,AK966,$AR$3:AR966),"")</f>
        <v/>
      </c>
      <c r="AU966" s="125"/>
      <c r="AV966" s="22" t="str">
        <f>IF(COUNT(BA966:BF966)=6,MAX($AV$3:AV965)+1,"")</f>
        <v/>
      </c>
      <c r="AW966" s="22" t="str">
        <f>IF(AX966="","",RANK(AX966,$AX$3:$AX$100003,1)+COUNTIF($AX$3:AX966,AX966)-1)</f>
        <v/>
      </c>
      <c r="AX966" s="22" t="str">
        <f t="shared" si="475"/>
        <v/>
      </c>
      <c r="AY966" s="22" t="str">
        <f>IF(AL966="","",IF(COUNTIF($AL$3:AL966,AL966)=1,1+MAX($AY$3:AY965),INDEX($AY$3:AY965,MATCH(AL966,$AL$3:AL966,0),0)))</f>
        <v/>
      </c>
      <c r="AZ966" s="22" t="str">
        <f>IF(AM966="","",IF(COUNTIF($AM$3:AM966,AM966)=1,1+MAX($AZ$3:AZ965),INDEX($AZ$3:AZ965,MATCH(AM966,$AM$3:AM966,0),0)))</f>
        <v/>
      </c>
      <c r="BA966" s="79" t="str">
        <f t="shared" si="476"/>
        <v/>
      </c>
      <c r="BB966" s="79" t="str">
        <f t="shared" si="477"/>
        <v/>
      </c>
      <c r="BC966" s="22" t="str">
        <f>IF($AL966="","",IF(COUNTIF(AL966,"*"&amp;BC$1&amp;"*"),COUNTIF(AL$3:AL966,"*"&amp;BC$1&amp;"*"),""))</f>
        <v/>
      </c>
      <c r="BD966" s="22" t="str">
        <f>IF($AL966="","",IF(COUNTIF(AM966,"*"&amp;BD$1&amp;"*"),COUNTIF(AM$3:AM966,"*"&amp;BD$1&amp;"*"),""))</f>
        <v/>
      </c>
      <c r="BE966" s="22" t="str">
        <f>IF($AL966="","",IF(COUNTIF(AN966,"*"&amp;BE$1&amp;"*"),COUNTIF(AN$3:AN966,"*"&amp;BE$1&amp;"*"),""))</f>
        <v/>
      </c>
      <c r="BF966" s="22" t="str">
        <f>IF($AL966="","",IF(COUNTIF(AO966,"*"&amp;BF$1&amp;"*"),COUNTIF(AO$3:AO966,"*"&amp;BF$1&amp;"*"),""))</f>
        <v/>
      </c>
      <c r="BG966" s="83" t="str">
        <f t="shared" si="478"/>
        <v/>
      </c>
      <c r="BH966" s="22" t="str">
        <f t="shared" si="479"/>
        <v/>
      </c>
      <c r="BI966" s="22" t="str">
        <f t="shared" si="480"/>
        <v/>
      </c>
      <c r="BK966" s="22" t="str">
        <f>IF($BK$1&gt;=1+MAX($BK$3:BK965),1+MAX($BK$3:BK965),"")</f>
        <v/>
      </c>
      <c r="BL966" s="22" t="str">
        <f t="shared" si="481"/>
        <v/>
      </c>
      <c r="BM966" s="22" t="str">
        <f t="shared" si="481"/>
        <v/>
      </c>
      <c r="BN966" s="22" t="str">
        <f t="shared" si="481"/>
        <v/>
      </c>
      <c r="BO966" s="22" t="str">
        <f t="shared" si="481"/>
        <v/>
      </c>
      <c r="BP966" s="22" t="str">
        <f t="shared" si="481"/>
        <v/>
      </c>
      <c r="BQ966" s="22" t="str">
        <f t="shared" si="481"/>
        <v/>
      </c>
      <c r="BR966" s="22" t="str">
        <f t="shared" si="481"/>
        <v/>
      </c>
      <c r="BS966" s="22" t="str">
        <f t="shared" si="481"/>
        <v/>
      </c>
      <c r="BT966" s="22" t="str">
        <f t="shared" si="481"/>
        <v/>
      </c>
      <c r="BU966" s="22" t="str">
        <f t="shared" si="481"/>
        <v/>
      </c>
      <c r="BV966" s="22" t="str">
        <f t="shared" si="481"/>
        <v/>
      </c>
    </row>
    <row r="967" spans="2:74" ht="30" customHeight="1" x14ac:dyDescent="0.2">
      <c r="B967" s="75"/>
      <c r="C967" s="75"/>
      <c r="D967" s="77"/>
      <c r="E967" s="49"/>
      <c r="F967" s="49"/>
      <c r="G967" s="50"/>
      <c r="H967" s="51"/>
      <c r="I967" s="50"/>
      <c r="J967" s="53"/>
      <c r="K967" s="55" t="str">
        <f t="shared" si="452"/>
        <v/>
      </c>
      <c r="L967" s="50" t="str">
        <f t="shared" si="453"/>
        <v/>
      </c>
      <c r="M967" s="50" t="str">
        <f t="shared" si="454"/>
        <v/>
      </c>
      <c r="N967" s="72" t="str">
        <f t="shared" si="455"/>
        <v/>
      </c>
      <c r="O967" s="72" t="str">
        <f t="shared" si="456"/>
        <v/>
      </c>
      <c r="P967" s="51" t="str">
        <f t="shared" si="457"/>
        <v/>
      </c>
      <c r="Q967" s="21"/>
      <c r="R967" s="68" t="str">
        <f t="shared" si="458"/>
        <v/>
      </c>
      <c r="S967" s="51" t="str">
        <f t="shared" si="459"/>
        <v/>
      </c>
      <c r="T967" s="24"/>
      <c r="U967" s="7" t="str">
        <f t="shared" si="473"/>
        <v/>
      </c>
      <c r="V967" s="8" t="str">
        <f t="shared" si="460"/>
        <v/>
      </c>
      <c r="W967" s="21"/>
      <c r="X967" s="14" t="str">
        <f t="shared" si="474"/>
        <v/>
      </c>
      <c r="Y967" s="14" t="str">
        <f t="shared" si="461"/>
        <v/>
      </c>
      <c r="Z967" s="8" t="str">
        <f t="shared" si="462"/>
        <v/>
      </c>
      <c r="AA967" s="24"/>
      <c r="AB967" s="4" t="str">
        <f>IF(B967="","",COUNT(B$3:B967))</f>
        <v/>
      </c>
      <c r="AC967" s="4" t="str">
        <f>IF(C967="","",COUNT(C$3:C967))</f>
        <v/>
      </c>
      <c r="AD967" s="4" t="str">
        <f>IF(D967="","",COUNT(D$3:D967))</f>
        <v/>
      </c>
      <c r="AE967" s="22" t="str">
        <f>IF(E967="","",COUNTA($E$3:E967))</f>
        <v/>
      </c>
      <c r="AF967" s="60" t="str">
        <f>IF(B967="",IF(OR($C967&lt;&gt;"",$D967&lt;&gt;"",$E967&lt;&gt;"",$F967&lt;&gt;""),INDEX(AF$3:AF966,MATCH(MAX(AB$3:AB966),AB$3:AB966,0),0),""),B967)</f>
        <v/>
      </c>
      <c r="AG967" s="60" t="str">
        <f>IF(C967="",IF(OR($B967&lt;&gt;"",$D967&lt;&gt;"",$E967&lt;&gt;"",$F967&lt;&gt;""),INDEX(AG$3:AG966,MATCH(MAX(AC$3:AC966),AC$3:AC966,0),0),""),C967)</f>
        <v/>
      </c>
      <c r="AH967" s="60" t="str">
        <f>IF(D967="",IF(OR($B967&lt;&gt;"",$C967&lt;&gt;"",$E967&lt;&gt;"",$F967&lt;&gt;""),INDEX(AH$3:AH966,MATCH(MAX(AD$3:AD966),AD$3:AD966,0),0),""),D967)</f>
        <v/>
      </c>
      <c r="AI967" s="19" t="str">
        <f t="shared" si="463"/>
        <v/>
      </c>
      <c r="AJ967" s="22" t="str">
        <f>IF(AK967="","",$AK967&amp;"@"&amp;AL967&amp;IF(AL967="","","@"&amp;COUNTIF($AI$3:AI967,AL967)))</f>
        <v/>
      </c>
      <c r="AK967" s="45" t="str">
        <f t="shared" si="464"/>
        <v/>
      </c>
      <c r="AL967" s="5" t="str">
        <f>IF(AI967="",IF(AND(F967&lt;&gt;"",E967=""),INDEX($AI$3:AI966,MATCH(MAX($AE$3:AE966),$AE$3:AE966,0),0),""),AI967)</f>
        <v/>
      </c>
      <c r="AM967" s="22" t="str">
        <f>IF(入力!F967="","",IFERROR(INDEX(設定!$B$3:$B$100003,IFERROR(MATCH("*"&amp;$F967&amp;"*",設定!B$3:B$100003,0),MATCH("*"&amp;$F967&amp;"*",設定!C$3:C$100003,0)),0),入力!F967))&amp;""</f>
        <v/>
      </c>
      <c r="AN967" s="22" t="str">
        <f>IF(AM967="","",IFERROR(IF(入力!I967="",INDEX(設定!$D$3:$D$100003,MATCH("*"&amp;$AM967&amp;"*",設定!B$3:B$100003,0),0),I967),I967))&amp;""</f>
        <v/>
      </c>
      <c r="AO967" s="22" t="str">
        <f t="shared" si="465"/>
        <v/>
      </c>
      <c r="AP967" s="22" t="str">
        <f t="shared" si="466"/>
        <v/>
      </c>
      <c r="AQ967" s="22" t="str">
        <f>IF(AM967="","",IFERROR(IF(入力!H967="",INDEX(設定!$E$3:$X$100003,MATCH("*"&amp;$AM967&amp;"*",設定!B$3:B$100003,0),MATCH($AK967,設定!$E$1:$X$1,1)),H967),H967))</f>
        <v/>
      </c>
      <c r="AR967" s="23" t="str">
        <f t="shared" si="467"/>
        <v/>
      </c>
      <c r="AS967" s="23" t="str">
        <f>IF(AND(AR967&lt;&gt;"",COUNTIF($AJ$3:AJ967,AJ967)=1),SUMIF($AJ$3:$AR$100003,AJ967,$AR$3:$AR$100003),"")</f>
        <v/>
      </c>
      <c r="AT967" s="23" t="str">
        <f>IF(AND(COUNTIF($AK$3:AK967,AK967)=COUNTIF($AK$3:AK100967,AK967),AK967&lt;&gt;""),SUMIF($AK$3:AK967,AK967,$AR$3:AR967),"")</f>
        <v/>
      </c>
      <c r="AU967" s="125"/>
      <c r="AV967" s="22" t="str">
        <f>IF(COUNT(BA967:BF967)=6,MAX($AV$3:AV966)+1,"")</f>
        <v/>
      </c>
      <c r="AW967" s="22" t="str">
        <f>IF(AX967="","",RANK(AX967,$AX$3:$AX$100003,1)+COUNTIF($AX$3:AX967,AX967)-1)</f>
        <v/>
      </c>
      <c r="AX967" s="22" t="str">
        <f t="shared" si="475"/>
        <v/>
      </c>
      <c r="AY967" s="22" t="str">
        <f>IF(AL967="","",IF(COUNTIF($AL$3:AL967,AL967)=1,1+MAX($AY$3:AY966),INDEX($AY$3:AY966,MATCH(AL967,$AL$3:AL967,0),0)))</f>
        <v/>
      </c>
      <c r="AZ967" s="22" t="str">
        <f>IF(AM967="","",IF(COUNTIF($AM$3:AM967,AM967)=1,1+MAX($AZ$3:AZ966),INDEX($AZ$3:AZ966,MATCH(AM967,$AM$3:AM967,0),0)))</f>
        <v/>
      </c>
      <c r="BA967" s="79" t="str">
        <f t="shared" si="476"/>
        <v/>
      </c>
      <c r="BB967" s="79" t="str">
        <f t="shared" si="477"/>
        <v/>
      </c>
      <c r="BC967" s="22" t="str">
        <f>IF($AL967="","",IF(COUNTIF(AL967,"*"&amp;BC$1&amp;"*"),COUNTIF(AL$3:AL967,"*"&amp;BC$1&amp;"*"),""))</f>
        <v/>
      </c>
      <c r="BD967" s="22" t="str">
        <f>IF($AL967="","",IF(COUNTIF(AM967,"*"&amp;BD$1&amp;"*"),COUNTIF(AM$3:AM967,"*"&amp;BD$1&amp;"*"),""))</f>
        <v/>
      </c>
      <c r="BE967" s="22" t="str">
        <f>IF($AL967="","",IF(COUNTIF(AN967,"*"&amp;BE$1&amp;"*"),COUNTIF(AN$3:AN967,"*"&amp;BE$1&amp;"*"),""))</f>
        <v/>
      </c>
      <c r="BF967" s="22" t="str">
        <f>IF($AL967="","",IF(COUNTIF(AO967,"*"&amp;BF$1&amp;"*"),COUNTIF(AO$3:AO967,"*"&amp;BF$1&amp;"*"),""))</f>
        <v/>
      </c>
      <c r="BG967" s="83" t="str">
        <f t="shared" si="478"/>
        <v/>
      </c>
      <c r="BH967" s="22" t="str">
        <f t="shared" si="479"/>
        <v/>
      </c>
      <c r="BI967" s="22" t="str">
        <f t="shared" si="480"/>
        <v/>
      </c>
      <c r="BK967" s="22" t="str">
        <f>IF($BK$1&gt;=1+MAX($BK$3:BK966),1+MAX($BK$3:BK966),"")</f>
        <v/>
      </c>
      <c r="BL967" s="22" t="str">
        <f t="shared" si="481"/>
        <v/>
      </c>
      <c r="BM967" s="22" t="str">
        <f t="shared" si="481"/>
        <v/>
      </c>
      <c r="BN967" s="22" t="str">
        <f t="shared" si="481"/>
        <v/>
      </c>
      <c r="BO967" s="22" t="str">
        <f t="shared" si="481"/>
        <v/>
      </c>
      <c r="BP967" s="22" t="str">
        <f t="shared" si="481"/>
        <v/>
      </c>
      <c r="BQ967" s="22" t="str">
        <f t="shared" si="481"/>
        <v/>
      </c>
      <c r="BR967" s="22" t="str">
        <f t="shared" si="481"/>
        <v/>
      </c>
      <c r="BS967" s="22" t="str">
        <f t="shared" si="481"/>
        <v/>
      </c>
      <c r="BT967" s="22" t="str">
        <f t="shared" si="481"/>
        <v/>
      </c>
      <c r="BU967" s="22" t="str">
        <f t="shared" si="481"/>
        <v/>
      </c>
      <c r="BV967" s="22" t="str">
        <f t="shared" si="481"/>
        <v/>
      </c>
    </row>
    <row r="968" spans="2:74" ht="30" customHeight="1" x14ac:dyDescent="0.2">
      <c r="B968" s="75"/>
      <c r="C968" s="75"/>
      <c r="D968" s="77"/>
      <c r="E968" s="49"/>
      <c r="F968" s="49"/>
      <c r="G968" s="50"/>
      <c r="H968" s="51"/>
      <c r="I968" s="50"/>
      <c r="J968" s="53"/>
      <c r="K968" s="55" t="str">
        <f t="shared" ref="K968:K1003" si="482">IF(AM968="","",AM968)</f>
        <v/>
      </c>
      <c r="L968" s="50" t="str">
        <f t="shared" ref="L968:L1003" si="483">IF(AN968="","",AN968)</f>
        <v/>
      </c>
      <c r="M968" s="50" t="str">
        <f t="shared" ref="M968:M1003" si="484">IF(AP968="","",AP968)</f>
        <v/>
      </c>
      <c r="N968" s="72" t="str">
        <f t="shared" ref="N968:N1003" si="485">IF(OR(AQ968="",AQ968=0),"",AQ968)</f>
        <v/>
      </c>
      <c r="O968" s="72" t="str">
        <f t="shared" ref="O968:O1003" si="486">IF(OR(AR968="",M968="",N968="",),"",AR968)</f>
        <v/>
      </c>
      <c r="P968" s="51" t="str">
        <f t="shared" ref="P968:P1003" si="487">IF(AS968="","",AS968)</f>
        <v/>
      </c>
      <c r="Q968" s="21"/>
      <c r="R968" s="68" t="str">
        <f t="shared" ref="R968:R1003" si="488">IF(S968="","",AK968)</f>
        <v/>
      </c>
      <c r="S968" s="51" t="str">
        <f t="shared" ref="S968:S1003" si="489">IF(AT968="","",AT968)</f>
        <v/>
      </c>
      <c r="T968" s="24"/>
      <c r="U968" s="7" t="str">
        <f t="shared" si="473"/>
        <v/>
      </c>
      <c r="V968" s="8" t="str">
        <f t="shared" ref="V968:V1003" si="490">IF(U968="","",SUMIF($AL$3:$AL$100003,U968,$AR$3:$AR$100003))</f>
        <v/>
      </c>
      <c r="W968" s="21"/>
      <c r="X968" s="14" t="str">
        <f t="shared" si="474"/>
        <v/>
      </c>
      <c r="Y968" s="14" t="str">
        <f t="shared" ref="Y968:Y1003" si="491">IF($X968="","",SUMIF($AM$3:$AM$100003,X968,$AP$3:$AP$100003))</f>
        <v/>
      </c>
      <c r="Z968" s="8" t="str">
        <f t="shared" ref="Z968:Z1003" si="492">IF($X968="","",SUMIF($AM$3:$AM$100003,X968,$AR$3:$AR$100003))</f>
        <v/>
      </c>
      <c r="AA968" s="24"/>
      <c r="AB968" s="4" t="str">
        <f>IF(B968="","",COUNT(B$3:B968))</f>
        <v/>
      </c>
      <c r="AC968" s="4" t="str">
        <f>IF(C968="","",COUNT(C$3:C968))</f>
        <v/>
      </c>
      <c r="AD968" s="4" t="str">
        <f>IF(D968="","",COUNT(D$3:D968))</f>
        <v/>
      </c>
      <c r="AE968" s="22" t="str">
        <f>IF(E968="","",COUNTA($E$3:E968))</f>
        <v/>
      </c>
      <c r="AF968" s="60" t="str">
        <f>IF(B968="",IF(OR($C968&lt;&gt;"",$D968&lt;&gt;"",$E968&lt;&gt;"",$F968&lt;&gt;""),INDEX(AF$3:AF967,MATCH(MAX(AB$3:AB967),AB$3:AB967,0),0),""),B968)</f>
        <v/>
      </c>
      <c r="AG968" s="60" t="str">
        <f>IF(C968="",IF(OR($B968&lt;&gt;"",$D968&lt;&gt;"",$E968&lt;&gt;"",$F968&lt;&gt;""),INDEX(AG$3:AG967,MATCH(MAX(AC$3:AC967),AC$3:AC967,0),0),""),C968)</f>
        <v/>
      </c>
      <c r="AH968" s="60" t="str">
        <f>IF(D968="",IF(OR($B968&lt;&gt;"",$C968&lt;&gt;"",$E968&lt;&gt;"",$F968&lt;&gt;""),INDEX(AH$3:AH967,MATCH(MAX(AD$3:AD967),AD$3:AD967,0),0),""),D968)</f>
        <v/>
      </c>
      <c r="AI968" s="19" t="str">
        <f t="shared" ref="AI968:AI1003" si="493">IF(E968="","",E968)</f>
        <v/>
      </c>
      <c r="AJ968" s="22" t="str">
        <f>IF(AK968="","",$AK968&amp;"@"&amp;AL968&amp;IF(AL968="","","@"&amp;COUNTIF($AI$3:AI968,AL968)))</f>
        <v/>
      </c>
      <c r="AK968" s="45" t="str">
        <f t="shared" ref="AK968:AK1003" si="494">IFERROR(IF(AH968="","",DATE(AF968,AG968,AH968)),"")</f>
        <v/>
      </c>
      <c r="AL968" s="5" t="str">
        <f>IF(AI968="",IF(AND(F968&lt;&gt;"",E968=""),INDEX($AI$3:AI967,MATCH(MAX($AE$3:AE967),$AE$3:AE967,0),0),""),AI968)</f>
        <v/>
      </c>
      <c r="AM968" s="22" t="str">
        <f>IF(入力!F968="","",IFERROR(INDEX(設定!$B$3:$B$100003,IFERROR(MATCH("*"&amp;$F968&amp;"*",設定!B$3:B$100003,0),MATCH("*"&amp;$F968&amp;"*",設定!C$3:C$100003,0)),0),入力!F968))&amp;""</f>
        <v/>
      </c>
      <c r="AN968" s="22" t="str">
        <f>IF(AM968="","",IFERROR(IF(入力!I968="",INDEX(設定!$D$3:$D$100003,MATCH("*"&amp;$AM968&amp;"*",設定!B$3:B$100003,0),0),I968),I968))&amp;""</f>
        <v/>
      </c>
      <c r="AO968" s="22" t="str">
        <f t="shared" ref="AO968:AO1003" si="495">IF(J968="","",J968)</f>
        <v/>
      </c>
      <c r="AP968" s="22" t="str">
        <f t="shared" ref="AP968:AP1003" si="496">IF(G968="","",G968)</f>
        <v/>
      </c>
      <c r="AQ968" s="22" t="str">
        <f>IF(AM968="","",IFERROR(IF(入力!H968="",INDEX(設定!$E$3:$X$100003,MATCH("*"&amp;$AM968&amp;"*",設定!B$3:B$100003,0),MATCH($AK968,設定!$E$1:$X$1,1)),H968),H968))</f>
        <v/>
      </c>
      <c r="AR968" s="23" t="str">
        <f t="shared" ref="AR968:AR1003" si="497">IF(COUNT(AP968:AQ968)=2,AP968*AQ968,"")</f>
        <v/>
      </c>
      <c r="AS968" s="23" t="str">
        <f>IF(AND(AR968&lt;&gt;"",COUNTIF($AJ$3:AJ968,AJ968)=1),SUMIF($AJ$3:$AR$100003,AJ968,$AR$3:$AR$100003),"")</f>
        <v/>
      </c>
      <c r="AT968" s="23" t="str">
        <f>IF(AND(COUNTIF($AK$3:AK968,AK968)=COUNTIF($AK$3:AK100968,AK968),AK968&lt;&gt;""),SUMIF($AK$3:AK968,AK968,$AR$3:AR968),"")</f>
        <v/>
      </c>
      <c r="AU968" s="125"/>
      <c r="AV968" s="22" t="str">
        <f>IF(COUNT(BA968:BF968)=6,MAX($AV$3:AV967)+1,"")</f>
        <v/>
      </c>
      <c r="AW968" s="22" t="str">
        <f>IF(AX968="","",RANK(AX968,$AX$3:$AX$100003,1)+COUNTIF($AX$3:AX968,AX968)-1)</f>
        <v/>
      </c>
      <c r="AX968" s="22" t="str">
        <f t="shared" si="475"/>
        <v/>
      </c>
      <c r="AY968" s="22" t="str">
        <f>IF(AL968="","",IF(COUNTIF($AL$3:AL968,AL968)=1,1+MAX($AY$3:AY967),INDEX($AY$3:AY967,MATCH(AL968,$AL$3:AL968,0),0)))</f>
        <v/>
      </c>
      <c r="AZ968" s="22" t="str">
        <f>IF(AM968="","",IF(COUNTIF($AM$3:AM968,AM968)=1,1+MAX($AZ$3:AZ967),INDEX($AZ$3:AZ967,MATCH(AM968,$AM$3:AM968,0),0)))</f>
        <v/>
      </c>
      <c r="BA968" s="79" t="str">
        <f t="shared" si="476"/>
        <v/>
      </c>
      <c r="BB968" s="79" t="str">
        <f t="shared" si="477"/>
        <v/>
      </c>
      <c r="BC968" s="22" t="str">
        <f>IF($AL968="","",IF(COUNTIF(AL968,"*"&amp;BC$1&amp;"*"),COUNTIF(AL$3:AL968,"*"&amp;BC$1&amp;"*"),""))</f>
        <v/>
      </c>
      <c r="BD968" s="22" t="str">
        <f>IF($AL968="","",IF(COUNTIF(AM968,"*"&amp;BD$1&amp;"*"),COUNTIF(AM$3:AM968,"*"&amp;BD$1&amp;"*"),""))</f>
        <v/>
      </c>
      <c r="BE968" s="22" t="str">
        <f>IF($AL968="","",IF(COUNTIF(AN968,"*"&amp;BE$1&amp;"*"),COUNTIF(AN$3:AN968,"*"&amp;BE$1&amp;"*"),""))</f>
        <v/>
      </c>
      <c r="BF968" s="22" t="str">
        <f>IF($AL968="","",IF(COUNTIF(AO968,"*"&amp;BF$1&amp;"*"),COUNTIF(AO$3:AO968,"*"&amp;BF$1&amp;"*"),""))</f>
        <v/>
      </c>
      <c r="BG968" s="83" t="str">
        <f t="shared" si="478"/>
        <v/>
      </c>
      <c r="BH968" s="22" t="str">
        <f t="shared" si="479"/>
        <v/>
      </c>
      <c r="BI968" s="22" t="str">
        <f t="shared" si="480"/>
        <v/>
      </c>
      <c r="BK968" s="22" t="str">
        <f>IF($BK$1&gt;=1+MAX($BK$3:BK967),1+MAX($BK$3:BK967),"")</f>
        <v/>
      </c>
      <c r="BL968" s="22" t="str">
        <f t="shared" si="481"/>
        <v/>
      </c>
      <c r="BM968" s="22" t="str">
        <f t="shared" si="481"/>
        <v/>
      </c>
      <c r="BN968" s="22" t="str">
        <f t="shared" si="481"/>
        <v/>
      </c>
      <c r="BO968" s="22" t="str">
        <f t="shared" si="481"/>
        <v/>
      </c>
      <c r="BP968" s="22" t="str">
        <f t="shared" si="481"/>
        <v/>
      </c>
      <c r="BQ968" s="22" t="str">
        <f t="shared" si="481"/>
        <v/>
      </c>
      <c r="BR968" s="22" t="str">
        <f t="shared" si="481"/>
        <v/>
      </c>
      <c r="BS968" s="22" t="str">
        <f t="shared" si="481"/>
        <v/>
      </c>
      <c r="BT968" s="22" t="str">
        <f t="shared" si="481"/>
        <v/>
      </c>
      <c r="BU968" s="22" t="str">
        <f t="shared" si="481"/>
        <v/>
      </c>
      <c r="BV968" s="22" t="str">
        <f t="shared" si="481"/>
        <v/>
      </c>
    </row>
    <row r="969" spans="2:74" ht="30" customHeight="1" x14ac:dyDescent="0.2">
      <c r="B969" s="75"/>
      <c r="C969" s="75"/>
      <c r="D969" s="77"/>
      <c r="E969" s="49"/>
      <c r="F969" s="49"/>
      <c r="G969" s="50"/>
      <c r="H969" s="51"/>
      <c r="I969" s="50"/>
      <c r="J969" s="53"/>
      <c r="K969" s="55" t="str">
        <f t="shared" si="482"/>
        <v/>
      </c>
      <c r="L969" s="50" t="str">
        <f t="shared" si="483"/>
        <v/>
      </c>
      <c r="M969" s="50" t="str">
        <f t="shared" si="484"/>
        <v/>
      </c>
      <c r="N969" s="72" t="str">
        <f t="shared" si="485"/>
        <v/>
      </c>
      <c r="O969" s="72" t="str">
        <f t="shared" si="486"/>
        <v/>
      </c>
      <c r="P969" s="51" t="str">
        <f t="shared" si="487"/>
        <v/>
      </c>
      <c r="Q969" s="21"/>
      <c r="R969" s="68" t="str">
        <f t="shared" si="488"/>
        <v/>
      </c>
      <c r="S969" s="51" t="str">
        <f t="shared" si="489"/>
        <v/>
      </c>
      <c r="T969" s="24"/>
      <c r="U969" s="7" t="str">
        <f t="shared" si="473"/>
        <v/>
      </c>
      <c r="V969" s="8" t="str">
        <f t="shared" si="490"/>
        <v/>
      </c>
      <c r="W969" s="21"/>
      <c r="X969" s="14" t="str">
        <f t="shared" si="474"/>
        <v/>
      </c>
      <c r="Y969" s="14" t="str">
        <f t="shared" si="491"/>
        <v/>
      </c>
      <c r="Z969" s="8" t="str">
        <f t="shared" si="492"/>
        <v/>
      </c>
      <c r="AA969" s="24"/>
      <c r="AB969" s="4" t="str">
        <f>IF(B969="","",COUNT(B$3:B969))</f>
        <v/>
      </c>
      <c r="AC969" s="4" t="str">
        <f>IF(C969="","",COUNT(C$3:C969))</f>
        <v/>
      </c>
      <c r="AD969" s="4" t="str">
        <f>IF(D969="","",COUNT(D$3:D969))</f>
        <v/>
      </c>
      <c r="AE969" s="22" t="str">
        <f>IF(E969="","",COUNTA($E$3:E969))</f>
        <v/>
      </c>
      <c r="AF969" s="60" t="str">
        <f>IF(B969="",IF(OR($C969&lt;&gt;"",$D969&lt;&gt;"",$E969&lt;&gt;"",$F969&lt;&gt;""),INDEX(AF$3:AF968,MATCH(MAX(AB$3:AB968),AB$3:AB968,0),0),""),B969)</f>
        <v/>
      </c>
      <c r="AG969" s="60" t="str">
        <f>IF(C969="",IF(OR($B969&lt;&gt;"",$D969&lt;&gt;"",$E969&lt;&gt;"",$F969&lt;&gt;""),INDEX(AG$3:AG968,MATCH(MAX(AC$3:AC968),AC$3:AC968,0),0),""),C969)</f>
        <v/>
      </c>
      <c r="AH969" s="60" t="str">
        <f>IF(D969="",IF(OR($B969&lt;&gt;"",$C969&lt;&gt;"",$E969&lt;&gt;"",$F969&lt;&gt;""),INDEX(AH$3:AH968,MATCH(MAX(AD$3:AD968),AD$3:AD968,0),0),""),D969)</f>
        <v/>
      </c>
      <c r="AI969" s="19" t="str">
        <f t="shared" si="493"/>
        <v/>
      </c>
      <c r="AJ969" s="22" t="str">
        <f>IF(AK969="","",$AK969&amp;"@"&amp;AL969&amp;IF(AL969="","","@"&amp;COUNTIF($AI$3:AI969,AL969)))</f>
        <v/>
      </c>
      <c r="AK969" s="45" t="str">
        <f t="shared" si="494"/>
        <v/>
      </c>
      <c r="AL969" s="5" t="str">
        <f>IF(AI969="",IF(AND(F969&lt;&gt;"",E969=""),INDEX($AI$3:AI968,MATCH(MAX($AE$3:AE968),$AE$3:AE968,0),0),""),AI969)</f>
        <v/>
      </c>
      <c r="AM969" s="22" t="str">
        <f>IF(入力!F969="","",IFERROR(INDEX(設定!$B$3:$B$100003,IFERROR(MATCH("*"&amp;$F969&amp;"*",設定!B$3:B$100003,0),MATCH("*"&amp;$F969&amp;"*",設定!C$3:C$100003,0)),0),入力!F969))&amp;""</f>
        <v/>
      </c>
      <c r="AN969" s="22" t="str">
        <f>IF(AM969="","",IFERROR(IF(入力!I969="",INDEX(設定!$D$3:$D$100003,MATCH("*"&amp;$AM969&amp;"*",設定!B$3:B$100003,0),0),I969),I969))&amp;""</f>
        <v/>
      </c>
      <c r="AO969" s="22" t="str">
        <f t="shared" si="495"/>
        <v/>
      </c>
      <c r="AP969" s="22" t="str">
        <f t="shared" si="496"/>
        <v/>
      </c>
      <c r="AQ969" s="22" t="str">
        <f>IF(AM969="","",IFERROR(IF(入力!H969="",INDEX(設定!$E$3:$X$100003,MATCH("*"&amp;$AM969&amp;"*",設定!B$3:B$100003,0),MATCH($AK969,設定!$E$1:$X$1,1)),H969),H969))</f>
        <v/>
      </c>
      <c r="AR969" s="23" t="str">
        <f t="shared" si="497"/>
        <v/>
      </c>
      <c r="AS969" s="23" t="str">
        <f>IF(AND(AR969&lt;&gt;"",COUNTIF($AJ$3:AJ969,AJ969)=1),SUMIF($AJ$3:$AR$100003,AJ969,$AR$3:$AR$100003),"")</f>
        <v/>
      </c>
      <c r="AT969" s="23" t="str">
        <f>IF(AND(COUNTIF($AK$3:AK969,AK969)=COUNTIF($AK$3:AK100969,AK969),AK969&lt;&gt;""),SUMIF($AK$3:AK969,AK969,$AR$3:AR969),"")</f>
        <v/>
      </c>
      <c r="AU969" s="125"/>
      <c r="AV969" s="22" t="str">
        <f>IF(COUNT(BA969:BF969)=6,MAX($AV$3:AV968)+1,"")</f>
        <v/>
      </c>
      <c r="AW969" s="22" t="str">
        <f>IF(AX969="","",RANK(AX969,$AX$3:$AX$100003,1)+COUNTIF($AX$3:AX969,AX969)-1)</f>
        <v/>
      </c>
      <c r="AX969" s="22" t="str">
        <f t="shared" si="475"/>
        <v/>
      </c>
      <c r="AY969" s="22" t="str">
        <f>IF(AL969="","",IF(COUNTIF($AL$3:AL969,AL969)=1,1+MAX($AY$3:AY968),INDEX($AY$3:AY968,MATCH(AL969,$AL$3:AL969,0),0)))</f>
        <v/>
      </c>
      <c r="AZ969" s="22" t="str">
        <f>IF(AM969="","",IF(COUNTIF($AM$3:AM969,AM969)=1,1+MAX($AZ$3:AZ968),INDEX($AZ$3:AZ968,MATCH(AM969,$AM$3:AM969,0),0)))</f>
        <v/>
      </c>
      <c r="BA969" s="79" t="str">
        <f t="shared" si="476"/>
        <v/>
      </c>
      <c r="BB969" s="79" t="str">
        <f t="shared" si="477"/>
        <v/>
      </c>
      <c r="BC969" s="22" t="str">
        <f>IF($AL969="","",IF(COUNTIF(AL969,"*"&amp;BC$1&amp;"*"),COUNTIF(AL$3:AL969,"*"&amp;BC$1&amp;"*"),""))</f>
        <v/>
      </c>
      <c r="BD969" s="22" t="str">
        <f>IF($AL969="","",IF(COUNTIF(AM969,"*"&amp;BD$1&amp;"*"),COUNTIF(AM$3:AM969,"*"&amp;BD$1&amp;"*"),""))</f>
        <v/>
      </c>
      <c r="BE969" s="22" t="str">
        <f>IF($AL969="","",IF(COUNTIF(AN969,"*"&amp;BE$1&amp;"*"),COUNTIF(AN$3:AN969,"*"&amp;BE$1&amp;"*"),""))</f>
        <v/>
      </c>
      <c r="BF969" s="22" t="str">
        <f>IF($AL969="","",IF(COUNTIF(AO969,"*"&amp;BF$1&amp;"*"),COUNTIF(AO$3:AO969,"*"&amp;BF$1&amp;"*"),""))</f>
        <v/>
      </c>
      <c r="BG969" s="83" t="str">
        <f t="shared" si="478"/>
        <v/>
      </c>
      <c r="BH969" s="22" t="str">
        <f t="shared" si="479"/>
        <v/>
      </c>
      <c r="BI969" s="22" t="str">
        <f t="shared" si="480"/>
        <v/>
      </c>
      <c r="BK969" s="22" t="str">
        <f>IF($BK$1&gt;=1+MAX($BK$3:BK968),1+MAX($BK$3:BK968),"")</f>
        <v/>
      </c>
      <c r="BL969" s="22" t="str">
        <f t="shared" si="481"/>
        <v/>
      </c>
      <c r="BM969" s="22" t="str">
        <f t="shared" si="481"/>
        <v/>
      </c>
      <c r="BN969" s="22" t="str">
        <f t="shared" si="481"/>
        <v/>
      </c>
      <c r="BO969" s="22" t="str">
        <f t="shared" si="481"/>
        <v/>
      </c>
      <c r="BP969" s="22" t="str">
        <f t="shared" si="481"/>
        <v/>
      </c>
      <c r="BQ969" s="22" t="str">
        <f t="shared" si="481"/>
        <v/>
      </c>
      <c r="BR969" s="22" t="str">
        <f t="shared" si="481"/>
        <v/>
      </c>
      <c r="BS969" s="22" t="str">
        <f t="shared" si="481"/>
        <v/>
      </c>
      <c r="BT969" s="22" t="str">
        <f t="shared" si="481"/>
        <v/>
      </c>
      <c r="BU969" s="22" t="str">
        <f t="shared" si="481"/>
        <v/>
      </c>
      <c r="BV969" s="22" t="str">
        <f t="shared" si="481"/>
        <v/>
      </c>
    </row>
    <row r="970" spans="2:74" ht="30" customHeight="1" x14ac:dyDescent="0.2">
      <c r="B970" s="75"/>
      <c r="C970" s="75"/>
      <c r="D970" s="77"/>
      <c r="E970" s="49"/>
      <c r="F970" s="49"/>
      <c r="G970" s="50"/>
      <c r="H970" s="51"/>
      <c r="I970" s="50"/>
      <c r="J970" s="53"/>
      <c r="K970" s="55" t="str">
        <f t="shared" si="482"/>
        <v/>
      </c>
      <c r="L970" s="50" t="str">
        <f t="shared" si="483"/>
        <v/>
      </c>
      <c r="M970" s="50" t="str">
        <f t="shared" si="484"/>
        <v/>
      </c>
      <c r="N970" s="72" t="str">
        <f t="shared" si="485"/>
        <v/>
      </c>
      <c r="O970" s="72" t="str">
        <f t="shared" si="486"/>
        <v/>
      </c>
      <c r="P970" s="51" t="str">
        <f t="shared" si="487"/>
        <v/>
      </c>
      <c r="Q970" s="21"/>
      <c r="R970" s="68" t="str">
        <f t="shared" si="488"/>
        <v/>
      </c>
      <c r="S970" s="51" t="str">
        <f t="shared" si="489"/>
        <v/>
      </c>
      <c r="T970" s="24"/>
      <c r="U970" s="7" t="str">
        <f t="shared" si="473"/>
        <v/>
      </c>
      <c r="V970" s="8" t="str">
        <f t="shared" si="490"/>
        <v/>
      </c>
      <c r="W970" s="21"/>
      <c r="X970" s="14" t="str">
        <f t="shared" si="474"/>
        <v/>
      </c>
      <c r="Y970" s="14" t="str">
        <f t="shared" si="491"/>
        <v/>
      </c>
      <c r="Z970" s="8" t="str">
        <f t="shared" si="492"/>
        <v/>
      </c>
      <c r="AA970" s="24"/>
      <c r="AB970" s="4" t="str">
        <f>IF(B970="","",COUNT(B$3:B970))</f>
        <v/>
      </c>
      <c r="AC970" s="4" t="str">
        <f>IF(C970="","",COUNT(C$3:C970))</f>
        <v/>
      </c>
      <c r="AD970" s="4" t="str">
        <f>IF(D970="","",COUNT(D$3:D970))</f>
        <v/>
      </c>
      <c r="AE970" s="22" t="str">
        <f>IF(E970="","",COUNTA($E$3:E970))</f>
        <v/>
      </c>
      <c r="AF970" s="60" t="str">
        <f>IF(B970="",IF(OR($C970&lt;&gt;"",$D970&lt;&gt;"",$E970&lt;&gt;"",$F970&lt;&gt;""),INDEX(AF$3:AF969,MATCH(MAX(AB$3:AB969),AB$3:AB969,0),0),""),B970)</f>
        <v/>
      </c>
      <c r="AG970" s="60" t="str">
        <f>IF(C970="",IF(OR($B970&lt;&gt;"",$D970&lt;&gt;"",$E970&lt;&gt;"",$F970&lt;&gt;""),INDEX(AG$3:AG969,MATCH(MAX(AC$3:AC969),AC$3:AC969,0),0),""),C970)</f>
        <v/>
      </c>
      <c r="AH970" s="60" t="str">
        <f>IF(D970="",IF(OR($B970&lt;&gt;"",$C970&lt;&gt;"",$E970&lt;&gt;"",$F970&lt;&gt;""),INDEX(AH$3:AH969,MATCH(MAX(AD$3:AD969),AD$3:AD969,0),0),""),D970)</f>
        <v/>
      </c>
      <c r="AI970" s="19" t="str">
        <f t="shared" si="493"/>
        <v/>
      </c>
      <c r="AJ970" s="22" t="str">
        <f>IF(AK970="","",$AK970&amp;"@"&amp;AL970&amp;IF(AL970="","","@"&amp;COUNTIF($AI$3:AI970,AL970)))</f>
        <v/>
      </c>
      <c r="AK970" s="45" t="str">
        <f t="shared" si="494"/>
        <v/>
      </c>
      <c r="AL970" s="5" t="str">
        <f>IF(AI970="",IF(AND(F970&lt;&gt;"",E970=""),INDEX($AI$3:AI969,MATCH(MAX($AE$3:AE969),$AE$3:AE969,0),0),""),AI970)</f>
        <v/>
      </c>
      <c r="AM970" s="22" t="str">
        <f>IF(入力!F970="","",IFERROR(INDEX(設定!$B$3:$B$100003,IFERROR(MATCH("*"&amp;$F970&amp;"*",設定!B$3:B$100003,0),MATCH("*"&amp;$F970&amp;"*",設定!C$3:C$100003,0)),0),入力!F970))&amp;""</f>
        <v/>
      </c>
      <c r="AN970" s="22" t="str">
        <f>IF(AM970="","",IFERROR(IF(入力!I970="",INDEX(設定!$D$3:$D$100003,MATCH("*"&amp;$AM970&amp;"*",設定!B$3:B$100003,0),0),I970),I970))&amp;""</f>
        <v/>
      </c>
      <c r="AO970" s="22" t="str">
        <f t="shared" si="495"/>
        <v/>
      </c>
      <c r="AP970" s="22" t="str">
        <f t="shared" si="496"/>
        <v/>
      </c>
      <c r="AQ970" s="22" t="str">
        <f>IF(AM970="","",IFERROR(IF(入力!H970="",INDEX(設定!$E$3:$X$100003,MATCH("*"&amp;$AM970&amp;"*",設定!B$3:B$100003,0),MATCH($AK970,設定!$E$1:$X$1,1)),H970),H970))</f>
        <v/>
      </c>
      <c r="AR970" s="23" t="str">
        <f t="shared" si="497"/>
        <v/>
      </c>
      <c r="AS970" s="23" t="str">
        <f>IF(AND(AR970&lt;&gt;"",COUNTIF($AJ$3:AJ970,AJ970)=1),SUMIF($AJ$3:$AR$100003,AJ970,$AR$3:$AR$100003),"")</f>
        <v/>
      </c>
      <c r="AT970" s="23" t="str">
        <f>IF(AND(COUNTIF($AK$3:AK970,AK970)=COUNTIF($AK$3:AK100970,AK970),AK970&lt;&gt;""),SUMIF($AK$3:AK970,AK970,$AR$3:AR970),"")</f>
        <v/>
      </c>
      <c r="AU970" s="125"/>
      <c r="AV970" s="22" t="str">
        <f>IF(COUNT(BA970:BF970)=6,MAX($AV$3:AV969)+1,"")</f>
        <v/>
      </c>
      <c r="AW970" s="22" t="str">
        <f>IF(AX970="","",RANK(AX970,$AX$3:$AX$100003,1)+COUNTIF($AX$3:AX970,AX970)-1)</f>
        <v/>
      </c>
      <c r="AX970" s="22" t="str">
        <f t="shared" si="475"/>
        <v/>
      </c>
      <c r="AY970" s="22" t="str">
        <f>IF(AL970="","",IF(COUNTIF($AL$3:AL970,AL970)=1,1+MAX($AY$3:AY969),INDEX($AY$3:AY969,MATCH(AL970,$AL$3:AL970,0),0)))</f>
        <v/>
      </c>
      <c r="AZ970" s="22" t="str">
        <f>IF(AM970="","",IF(COUNTIF($AM$3:AM970,AM970)=1,1+MAX($AZ$3:AZ969),INDEX($AZ$3:AZ969,MATCH(AM970,$AM$3:AM970,0),0)))</f>
        <v/>
      </c>
      <c r="BA970" s="79" t="str">
        <f t="shared" si="476"/>
        <v/>
      </c>
      <c r="BB970" s="79" t="str">
        <f t="shared" si="477"/>
        <v/>
      </c>
      <c r="BC970" s="22" t="str">
        <f>IF($AL970="","",IF(COUNTIF(AL970,"*"&amp;BC$1&amp;"*"),COUNTIF(AL$3:AL970,"*"&amp;BC$1&amp;"*"),""))</f>
        <v/>
      </c>
      <c r="BD970" s="22" t="str">
        <f>IF($AL970="","",IF(COUNTIF(AM970,"*"&amp;BD$1&amp;"*"),COUNTIF(AM$3:AM970,"*"&amp;BD$1&amp;"*"),""))</f>
        <v/>
      </c>
      <c r="BE970" s="22" t="str">
        <f>IF($AL970="","",IF(COUNTIF(AN970,"*"&amp;BE$1&amp;"*"),COUNTIF(AN$3:AN970,"*"&amp;BE$1&amp;"*"),""))</f>
        <v/>
      </c>
      <c r="BF970" s="22" t="str">
        <f>IF($AL970="","",IF(COUNTIF(AO970,"*"&amp;BF$1&amp;"*"),COUNTIF(AO$3:AO970,"*"&amp;BF$1&amp;"*"),""))</f>
        <v/>
      </c>
      <c r="BG970" s="83" t="str">
        <f t="shared" si="478"/>
        <v/>
      </c>
      <c r="BH970" s="22" t="str">
        <f t="shared" si="479"/>
        <v/>
      </c>
      <c r="BI970" s="22" t="str">
        <f t="shared" si="480"/>
        <v/>
      </c>
      <c r="BK970" s="22" t="str">
        <f>IF($BK$1&gt;=1+MAX($BK$3:BK969),1+MAX($BK$3:BK969),"")</f>
        <v/>
      </c>
      <c r="BL970" s="22" t="str">
        <f t="shared" si="481"/>
        <v/>
      </c>
      <c r="BM970" s="22" t="str">
        <f t="shared" si="481"/>
        <v/>
      </c>
      <c r="BN970" s="22" t="str">
        <f t="shared" si="481"/>
        <v/>
      </c>
      <c r="BO970" s="22" t="str">
        <f t="shared" si="481"/>
        <v/>
      </c>
      <c r="BP970" s="22" t="str">
        <f t="shared" si="481"/>
        <v/>
      </c>
      <c r="BQ970" s="22" t="str">
        <f t="shared" si="481"/>
        <v/>
      </c>
      <c r="BR970" s="22" t="str">
        <f t="shared" si="481"/>
        <v/>
      </c>
      <c r="BS970" s="22" t="str">
        <f t="shared" si="481"/>
        <v/>
      </c>
      <c r="BT970" s="22" t="str">
        <f t="shared" si="481"/>
        <v/>
      </c>
      <c r="BU970" s="22" t="str">
        <f t="shared" si="481"/>
        <v/>
      </c>
      <c r="BV970" s="22" t="str">
        <f t="shared" si="481"/>
        <v/>
      </c>
    </row>
    <row r="971" spans="2:74" ht="30" customHeight="1" x14ac:dyDescent="0.2">
      <c r="B971" s="75"/>
      <c r="C971" s="75"/>
      <c r="D971" s="77"/>
      <c r="E971" s="49"/>
      <c r="F971" s="49"/>
      <c r="G971" s="50"/>
      <c r="H971" s="51"/>
      <c r="I971" s="50"/>
      <c r="J971" s="53"/>
      <c r="K971" s="55" t="str">
        <f t="shared" si="482"/>
        <v/>
      </c>
      <c r="L971" s="50" t="str">
        <f t="shared" si="483"/>
        <v/>
      </c>
      <c r="M971" s="50" t="str">
        <f t="shared" si="484"/>
        <v/>
      </c>
      <c r="N971" s="72" t="str">
        <f t="shared" si="485"/>
        <v/>
      </c>
      <c r="O971" s="72" t="str">
        <f t="shared" si="486"/>
        <v/>
      </c>
      <c r="P971" s="51" t="str">
        <f t="shared" si="487"/>
        <v/>
      </c>
      <c r="Q971" s="21"/>
      <c r="R971" s="68" t="str">
        <f t="shared" si="488"/>
        <v/>
      </c>
      <c r="S971" s="51" t="str">
        <f t="shared" si="489"/>
        <v/>
      </c>
      <c r="T971" s="24"/>
      <c r="U971" s="7" t="str">
        <f t="shared" si="473"/>
        <v/>
      </c>
      <c r="V971" s="8" t="str">
        <f t="shared" si="490"/>
        <v/>
      </c>
      <c r="W971" s="21"/>
      <c r="X971" s="14" t="str">
        <f t="shared" si="474"/>
        <v/>
      </c>
      <c r="Y971" s="14" t="str">
        <f t="shared" si="491"/>
        <v/>
      </c>
      <c r="Z971" s="8" t="str">
        <f t="shared" si="492"/>
        <v/>
      </c>
      <c r="AA971" s="24"/>
      <c r="AB971" s="4" t="str">
        <f>IF(B971="","",COUNT(B$3:B971))</f>
        <v/>
      </c>
      <c r="AC971" s="4" t="str">
        <f>IF(C971="","",COUNT(C$3:C971))</f>
        <v/>
      </c>
      <c r="AD971" s="4" t="str">
        <f>IF(D971="","",COUNT(D$3:D971))</f>
        <v/>
      </c>
      <c r="AE971" s="22" t="str">
        <f>IF(E971="","",COUNTA($E$3:E971))</f>
        <v/>
      </c>
      <c r="AF971" s="60" t="str">
        <f>IF(B971="",IF(OR($C971&lt;&gt;"",$D971&lt;&gt;"",$E971&lt;&gt;"",$F971&lt;&gt;""),INDEX(AF$3:AF970,MATCH(MAX(AB$3:AB970),AB$3:AB970,0),0),""),B971)</f>
        <v/>
      </c>
      <c r="AG971" s="60" t="str">
        <f>IF(C971="",IF(OR($B971&lt;&gt;"",$D971&lt;&gt;"",$E971&lt;&gt;"",$F971&lt;&gt;""),INDEX(AG$3:AG970,MATCH(MAX(AC$3:AC970),AC$3:AC970,0),0),""),C971)</f>
        <v/>
      </c>
      <c r="AH971" s="60" t="str">
        <f>IF(D971="",IF(OR($B971&lt;&gt;"",$C971&lt;&gt;"",$E971&lt;&gt;"",$F971&lt;&gt;""),INDEX(AH$3:AH970,MATCH(MAX(AD$3:AD970),AD$3:AD970,0),0),""),D971)</f>
        <v/>
      </c>
      <c r="AI971" s="19" t="str">
        <f t="shared" si="493"/>
        <v/>
      </c>
      <c r="AJ971" s="22" t="str">
        <f>IF(AK971="","",$AK971&amp;"@"&amp;AL971&amp;IF(AL971="","","@"&amp;COUNTIF($AI$3:AI971,AL971)))</f>
        <v/>
      </c>
      <c r="AK971" s="45" t="str">
        <f t="shared" si="494"/>
        <v/>
      </c>
      <c r="AL971" s="5" t="str">
        <f>IF(AI971="",IF(AND(F971&lt;&gt;"",E971=""),INDEX($AI$3:AI970,MATCH(MAX($AE$3:AE970),$AE$3:AE970,0),0),""),AI971)</f>
        <v/>
      </c>
      <c r="AM971" s="22" t="str">
        <f>IF(入力!F971="","",IFERROR(INDEX(設定!$B$3:$B$100003,IFERROR(MATCH("*"&amp;$F971&amp;"*",設定!B$3:B$100003,0),MATCH("*"&amp;$F971&amp;"*",設定!C$3:C$100003,0)),0),入力!F971))&amp;""</f>
        <v/>
      </c>
      <c r="AN971" s="22" t="str">
        <f>IF(AM971="","",IFERROR(IF(入力!I971="",INDEX(設定!$D$3:$D$100003,MATCH("*"&amp;$AM971&amp;"*",設定!B$3:B$100003,0),0),I971),I971))&amp;""</f>
        <v/>
      </c>
      <c r="AO971" s="22" t="str">
        <f t="shared" si="495"/>
        <v/>
      </c>
      <c r="AP971" s="22" t="str">
        <f t="shared" si="496"/>
        <v/>
      </c>
      <c r="AQ971" s="22" t="str">
        <f>IF(AM971="","",IFERROR(IF(入力!H971="",INDEX(設定!$E$3:$X$100003,MATCH("*"&amp;$AM971&amp;"*",設定!B$3:B$100003,0),MATCH($AK971,設定!$E$1:$X$1,1)),H971),H971))</f>
        <v/>
      </c>
      <c r="AR971" s="23" t="str">
        <f t="shared" si="497"/>
        <v/>
      </c>
      <c r="AS971" s="23" t="str">
        <f>IF(AND(AR971&lt;&gt;"",COUNTIF($AJ$3:AJ971,AJ971)=1),SUMIF($AJ$3:$AR$100003,AJ971,$AR$3:$AR$100003),"")</f>
        <v/>
      </c>
      <c r="AT971" s="23" t="str">
        <f>IF(AND(COUNTIF($AK$3:AK971,AK971)=COUNTIF($AK$3:AK100971,AK971),AK971&lt;&gt;""),SUMIF($AK$3:AK971,AK971,$AR$3:AR971),"")</f>
        <v/>
      </c>
      <c r="AU971" s="125"/>
      <c r="AV971" s="22" t="str">
        <f>IF(COUNT(BA971:BF971)=6,MAX($AV$3:AV970)+1,"")</f>
        <v/>
      </c>
      <c r="AW971" s="22" t="str">
        <f>IF(AX971="","",RANK(AX971,$AX$3:$AX$100003,1)+COUNTIF($AX$3:AX971,AX971)-1)</f>
        <v/>
      </c>
      <c r="AX971" s="22" t="str">
        <f t="shared" si="475"/>
        <v/>
      </c>
      <c r="AY971" s="22" t="str">
        <f>IF(AL971="","",IF(COUNTIF($AL$3:AL971,AL971)=1,1+MAX($AY$3:AY970),INDEX($AY$3:AY970,MATCH(AL971,$AL$3:AL971,0),0)))</f>
        <v/>
      </c>
      <c r="AZ971" s="22" t="str">
        <f>IF(AM971="","",IF(COUNTIF($AM$3:AM971,AM971)=1,1+MAX($AZ$3:AZ970),INDEX($AZ$3:AZ970,MATCH(AM971,$AM$3:AM971,0),0)))</f>
        <v/>
      </c>
      <c r="BA971" s="79" t="str">
        <f t="shared" si="476"/>
        <v/>
      </c>
      <c r="BB971" s="79" t="str">
        <f t="shared" si="477"/>
        <v/>
      </c>
      <c r="BC971" s="22" t="str">
        <f>IF($AL971="","",IF(COUNTIF(AL971,"*"&amp;BC$1&amp;"*"),COUNTIF(AL$3:AL971,"*"&amp;BC$1&amp;"*"),""))</f>
        <v/>
      </c>
      <c r="BD971" s="22" t="str">
        <f>IF($AL971="","",IF(COUNTIF(AM971,"*"&amp;BD$1&amp;"*"),COUNTIF(AM$3:AM971,"*"&amp;BD$1&amp;"*"),""))</f>
        <v/>
      </c>
      <c r="BE971" s="22" t="str">
        <f>IF($AL971="","",IF(COUNTIF(AN971,"*"&amp;BE$1&amp;"*"),COUNTIF(AN$3:AN971,"*"&amp;BE$1&amp;"*"),""))</f>
        <v/>
      </c>
      <c r="BF971" s="22" t="str">
        <f>IF($AL971="","",IF(COUNTIF(AO971,"*"&amp;BF$1&amp;"*"),COUNTIF(AO$3:AO971,"*"&amp;BF$1&amp;"*"),""))</f>
        <v/>
      </c>
      <c r="BG971" s="83" t="str">
        <f t="shared" si="478"/>
        <v/>
      </c>
      <c r="BH971" s="22" t="str">
        <f t="shared" si="479"/>
        <v/>
      </c>
      <c r="BI971" s="22" t="str">
        <f t="shared" si="480"/>
        <v/>
      </c>
      <c r="BK971" s="22" t="str">
        <f>IF($BK$1&gt;=1+MAX($BK$3:BK970),1+MAX($BK$3:BK970),"")</f>
        <v/>
      </c>
      <c r="BL971" s="22" t="str">
        <f t="shared" si="481"/>
        <v/>
      </c>
      <c r="BM971" s="22" t="str">
        <f t="shared" si="481"/>
        <v/>
      </c>
      <c r="BN971" s="22" t="str">
        <f t="shared" si="481"/>
        <v/>
      </c>
      <c r="BO971" s="22" t="str">
        <f t="shared" si="481"/>
        <v/>
      </c>
      <c r="BP971" s="22" t="str">
        <f t="shared" si="481"/>
        <v/>
      </c>
      <c r="BQ971" s="22" t="str">
        <f t="shared" si="481"/>
        <v/>
      </c>
      <c r="BR971" s="22" t="str">
        <f t="shared" si="481"/>
        <v/>
      </c>
      <c r="BS971" s="22" t="str">
        <f t="shared" si="481"/>
        <v/>
      </c>
      <c r="BT971" s="22" t="str">
        <f t="shared" si="481"/>
        <v/>
      </c>
      <c r="BU971" s="22" t="str">
        <f t="shared" si="481"/>
        <v/>
      </c>
      <c r="BV971" s="22" t="str">
        <f t="shared" si="481"/>
        <v/>
      </c>
    </row>
    <row r="972" spans="2:74" ht="30" customHeight="1" x14ac:dyDescent="0.2">
      <c r="B972" s="75"/>
      <c r="C972" s="75"/>
      <c r="D972" s="77"/>
      <c r="E972" s="49"/>
      <c r="F972" s="49"/>
      <c r="G972" s="50"/>
      <c r="H972" s="51"/>
      <c r="I972" s="50"/>
      <c r="J972" s="53"/>
      <c r="K972" s="55" t="str">
        <f t="shared" si="482"/>
        <v/>
      </c>
      <c r="L972" s="50" t="str">
        <f t="shared" si="483"/>
        <v/>
      </c>
      <c r="M972" s="50" t="str">
        <f t="shared" si="484"/>
        <v/>
      </c>
      <c r="N972" s="72" t="str">
        <f t="shared" si="485"/>
        <v/>
      </c>
      <c r="O972" s="72" t="str">
        <f t="shared" si="486"/>
        <v/>
      </c>
      <c r="P972" s="51" t="str">
        <f t="shared" si="487"/>
        <v/>
      </c>
      <c r="Q972" s="21"/>
      <c r="R972" s="68" t="str">
        <f t="shared" si="488"/>
        <v/>
      </c>
      <c r="S972" s="51" t="str">
        <f t="shared" si="489"/>
        <v/>
      </c>
      <c r="T972" s="24"/>
      <c r="U972" s="7" t="str">
        <f t="shared" si="473"/>
        <v/>
      </c>
      <c r="V972" s="8" t="str">
        <f t="shared" si="490"/>
        <v/>
      </c>
      <c r="W972" s="21"/>
      <c r="X972" s="14" t="str">
        <f t="shared" si="474"/>
        <v/>
      </c>
      <c r="Y972" s="14" t="str">
        <f t="shared" si="491"/>
        <v/>
      </c>
      <c r="Z972" s="8" t="str">
        <f t="shared" si="492"/>
        <v/>
      </c>
      <c r="AA972" s="24"/>
      <c r="AB972" s="4" t="str">
        <f>IF(B972="","",COUNT(B$3:B972))</f>
        <v/>
      </c>
      <c r="AC972" s="4" t="str">
        <f>IF(C972="","",COUNT(C$3:C972))</f>
        <v/>
      </c>
      <c r="AD972" s="4" t="str">
        <f>IF(D972="","",COUNT(D$3:D972))</f>
        <v/>
      </c>
      <c r="AE972" s="22" t="str">
        <f>IF(E972="","",COUNTA($E$3:E972))</f>
        <v/>
      </c>
      <c r="AF972" s="60" t="str">
        <f>IF(B972="",IF(OR($C972&lt;&gt;"",$D972&lt;&gt;"",$E972&lt;&gt;"",$F972&lt;&gt;""),INDEX(AF$3:AF971,MATCH(MAX(AB$3:AB971),AB$3:AB971,0),0),""),B972)</f>
        <v/>
      </c>
      <c r="AG972" s="60" t="str">
        <f>IF(C972="",IF(OR($B972&lt;&gt;"",$D972&lt;&gt;"",$E972&lt;&gt;"",$F972&lt;&gt;""),INDEX(AG$3:AG971,MATCH(MAX(AC$3:AC971),AC$3:AC971,0),0),""),C972)</f>
        <v/>
      </c>
      <c r="AH972" s="60" t="str">
        <f>IF(D972="",IF(OR($B972&lt;&gt;"",$C972&lt;&gt;"",$E972&lt;&gt;"",$F972&lt;&gt;""),INDEX(AH$3:AH971,MATCH(MAX(AD$3:AD971),AD$3:AD971,0),0),""),D972)</f>
        <v/>
      </c>
      <c r="AI972" s="19" t="str">
        <f t="shared" si="493"/>
        <v/>
      </c>
      <c r="AJ972" s="22" t="str">
        <f>IF(AK972="","",$AK972&amp;"@"&amp;AL972&amp;IF(AL972="","","@"&amp;COUNTIF($AI$3:AI972,AL972)))</f>
        <v/>
      </c>
      <c r="AK972" s="45" t="str">
        <f t="shared" si="494"/>
        <v/>
      </c>
      <c r="AL972" s="5" t="str">
        <f>IF(AI972="",IF(AND(F972&lt;&gt;"",E972=""),INDEX($AI$3:AI971,MATCH(MAX($AE$3:AE971),$AE$3:AE971,0),0),""),AI972)</f>
        <v/>
      </c>
      <c r="AM972" s="22" t="str">
        <f>IF(入力!F972="","",IFERROR(INDEX(設定!$B$3:$B$100003,IFERROR(MATCH("*"&amp;$F972&amp;"*",設定!B$3:B$100003,0),MATCH("*"&amp;$F972&amp;"*",設定!C$3:C$100003,0)),0),入力!F972))&amp;""</f>
        <v/>
      </c>
      <c r="AN972" s="22" t="str">
        <f>IF(AM972="","",IFERROR(IF(入力!I972="",INDEX(設定!$D$3:$D$100003,MATCH("*"&amp;$AM972&amp;"*",設定!B$3:B$100003,0),0),I972),I972))&amp;""</f>
        <v/>
      </c>
      <c r="AO972" s="22" t="str">
        <f t="shared" si="495"/>
        <v/>
      </c>
      <c r="AP972" s="22" t="str">
        <f t="shared" si="496"/>
        <v/>
      </c>
      <c r="AQ972" s="22" t="str">
        <f>IF(AM972="","",IFERROR(IF(入力!H972="",INDEX(設定!$E$3:$X$100003,MATCH("*"&amp;$AM972&amp;"*",設定!B$3:B$100003,0),MATCH($AK972,設定!$E$1:$X$1,1)),H972),H972))</f>
        <v/>
      </c>
      <c r="AR972" s="23" t="str">
        <f t="shared" si="497"/>
        <v/>
      </c>
      <c r="AS972" s="23" t="str">
        <f>IF(AND(AR972&lt;&gt;"",COUNTIF($AJ$3:AJ972,AJ972)=1),SUMIF($AJ$3:$AR$100003,AJ972,$AR$3:$AR$100003),"")</f>
        <v/>
      </c>
      <c r="AT972" s="23" t="str">
        <f>IF(AND(COUNTIF($AK$3:AK972,AK972)=COUNTIF($AK$3:AK100972,AK972),AK972&lt;&gt;""),SUMIF($AK$3:AK972,AK972,$AR$3:AR972),"")</f>
        <v/>
      </c>
      <c r="AU972" s="125"/>
      <c r="AV972" s="22" t="str">
        <f>IF(COUNT(BA972:BF972)=6,MAX($AV$3:AV971)+1,"")</f>
        <v/>
      </c>
      <c r="AW972" s="22" t="str">
        <f>IF(AX972="","",RANK(AX972,$AX$3:$AX$100003,1)+COUNTIF($AX$3:AX972,AX972)-1)</f>
        <v/>
      </c>
      <c r="AX972" s="22" t="str">
        <f t="shared" si="475"/>
        <v/>
      </c>
      <c r="AY972" s="22" t="str">
        <f>IF(AL972="","",IF(COUNTIF($AL$3:AL972,AL972)=1,1+MAX($AY$3:AY971),INDEX($AY$3:AY971,MATCH(AL972,$AL$3:AL972,0),0)))</f>
        <v/>
      </c>
      <c r="AZ972" s="22" t="str">
        <f>IF(AM972="","",IF(COUNTIF($AM$3:AM972,AM972)=1,1+MAX($AZ$3:AZ971),INDEX($AZ$3:AZ971,MATCH(AM972,$AM$3:AM972,0),0)))</f>
        <v/>
      </c>
      <c r="BA972" s="79" t="str">
        <f t="shared" si="476"/>
        <v/>
      </c>
      <c r="BB972" s="79" t="str">
        <f t="shared" si="477"/>
        <v/>
      </c>
      <c r="BC972" s="22" t="str">
        <f>IF($AL972="","",IF(COUNTIF(AL972,"*"&amp;BC$1&amp;"*"),COUNTIF(AL$3:AL972,"*"&amp;BC$1&amp;"*"),""))</f>
        <v/>
      </c>
      <c r="BD972" s="22" t="str">
        <f>IF($AL972="","",IF(COUNTIF(AM972,"*"&amp;BD$1&amp;"*"),COUNTIF(AM$3:AM972,"*"&amp;BD$1&amp;"*"),""))</f>
        <v/>
      </c>
      <c r="BE972" s="22" t="str">
        <f>IF($AL972="","",IF(COUNTIF(AN972,"*"&amp;BE$1&amp;"*"),COUNTIF(AN$3:AN972,"*"&amp;BE$1&amp;"*"),""))</f>
        <v/>
      </c>
      <c r="BF972" s="22" t="str">
        <f>IF($AL972="","",IF(COUNTIF(AO972,"*"&amp;BF$1&amp;"*"),COUNTIF(AO$3:AO972,"*"&amp;BF$1&amp;"*"),""))</f>
        <v/>
      </c>
      <c r="BG972" s="83" t="str">
        <f t="shared" si="478"/>
        <v/>
      </c>
      <c r="BH972" s="22" t="str">
        <f t="shared" si="479"/>
        <v/>
      </c>
      <c r="BI972" s="22" t="str">
        <f t="shared" si="480"/>
        <v/>
      </c>
      <c r="BK972" s="22" t="str">
        <f>IF($BK$1&gt;=1+MAX($BK$3:BK971),1+MAX($BK$3:BK971),"")</f>
        <v/>
      </c>
      <c r="BL972" s="22" t="str">
        <f t="shared" si="481"/>
        <v/>
      </c>
      <c r="BM972" s="22" t="str">
        <f t="shared" si="481"/>
        <v/>
      </c>
      <c r="BN972" s="22" t="str">
        <f t="shared" si="481"/>
        <v/>
      </c>
      <c r="BO972" s="22" t="str">
        <f t="shared" si="481"/>
        <v/>
      </c>
      <c r="BP972" s="22" t="str">
        <f t="shared" si="481"/>
        <v/>
      </c>
      <c r="BQ972" s="22" t="str">
        <f t="shared" si="481"/>
        <v/>
      </c>
      <c r="BR972" s="22" t="str">
        <f t="shared" si="481"/>
        <v/>
      </c>
      <c r="BS972" s="22" t="str">
        <f t="shared" si="481"/>
        <v/>
      </c>
      <c r="BT972" s="22" t="str">
        <f t="shared" si="481"/>
        <v/>
      </c>
      <c r="BU972" s="22" t="str">
        <f t="shared" si="481"/>
        <v/>
      </c>
      <c r="BV972" s="22" t="str">
        <f t="shared" si="481"/>
        <v/>
      </c>
    </row>
    <row r="973" spans="2:74" ht="30" customHeight="1" x14ac:dyDescent="0.2">
      <c r="B973" s="75"/>
      <c r="C973" s="75"/>
      <c r="D973" s="77"/>
      <c r="E973" s="49"/>
      <c r="F973" s="49"/>
      <c r="G973" s="50"/>
      <c r="H973" s="51"/>
      <c r="I973" s="50"/>
      <c r="J973" s="53"/>
      <c r="K973" s="55" t="str">
        <f t="shared" si="482"/>
        <v/>
      </c>
      <c r="L973" s="50" t="str">
        <f t="shared" si="483"/>
        <v/>
      </c>
      <c r="M973" s="50" t="str">
        <f t="shared" si="484"/>
        <v/>
      </c>
      <c r="N973" s="72" t="str">
        <f t="shared" si="485"/>
        <v/>
      </c>
      <c r="O973" s="72" t="str">
        <f t="shared" si="486"/>
        <v/>
      </c>
      <c r="P973" s="51" t="str">
        <f t="shared" si="487"/>
        <v/>
      </c>
      <c r="Q973" s="21"/>
      <c r="R973" s="68" t="str">
        <f t="shared" si="488"/>
        <v/>
      </c>
      <c r="S973" s="51" t="str">
        <f t="shared" si="489"/>
        <v/>
      </c>
      <c r="T973" s="24"/>
      <c r="U973" s="7" t="str">
        <f t="shared" si="473"/>
        <v/>
      </c>
      <c r="V973" s="8" t="str">
        <f t="shared" si="490"/>
        <v/>
      </c>
      <c r="W973" s="21"/>
      <c r="X973" s="14" t="str">
        <f t="shared" si="474"/>
        <v/>
      </c>
      <c r="Y973" s="14" t="str">
        <f t="shared" si="491"/>
        <v/>
      </c>
      <c r="Z973" s="8" t="str">
        <f t="shared" si="492"/>
        <v/>
      </c>
      <c r="AA973" s="24"/>
      <c r="AB973" s="4" t="str">
        <f>IF(B973="","",COUNT(B$3:B973))</f>
        <v/>
      </c>
      <c r="AC973" s="4" t="str">
        <f>IF(C973="","",COUNT(C$3:C973))</f>
        <v/>
      </c>
      <c r="AD973" s="4" t="str">
        <f>IF(D973="","",COUNT(D$3:D973))</f>
        <v/>
      </c>
      <c r="AE973" s="22" t="str">
        <f>IF(E973="","",COUNTA($E$3:E973))</f>
        <v/>
      </c>
      <c r="AF973" s="60" t="str">
        <f>IF(B973="",IF(OR($C973&lt;&gt;"",$D973&lt;&gt;"",$E973&lt;&gt;"",$F973&lt;&gt;""),INDEX(AF$3:AF972,MATCH(MAX(AB$3:AB972),AB$3:AB972,0),0),""),B973)</f>
        <v/>
      </c>
      <c r="AG973" s="60" t="str">
        <f>IF(C973="",IF(OR($B973&lt;&gt;"",$D973&lt;&gt;"",$E973&lt;&gt;"",$F973&lt;&gt;""),INDEX(AG$3:AG972,MATCH(MAX(AC$3:AC972),AC$3:AC972,0),0),""),C973)</f>
        <v/>
      </c>
      <c r="AH973" s="60" t="str">
        <f>IF(D973="",IF(OR($B973&lt;&gt;"",$C973&lt;&gt;"",$E973&lt;&gt;"",$F973&lt;&gt;""),INDEX(AH$3:AH972,MATCH(MAX(AD$3:AD972),AD$3:AD972,0),0),""),D973)</f>
        <v/>
      </c>
      <c r="AI973" s="19" t="str">
        <f t="shared" si="493"/>
        <v/>
      </c>
      <c r="AJ973" s="22" t="str">
        <f>IF(AK973="","",$AK973&amp;"@"&amp;AL973&amp;IF(AL973="","","@"&amp;COUNTIF($AI$3:AI973,AL973)))</f>
        <v/>
      </c>
      <c r="AK973" s="45" t="str">
        <f t="shared" si="494"/>
        <v/>
      </c>
      <c r="AL973" s="5" t="str">
        <f>IF(AI973="",IF(AND(F973&lt;&gt;"",E973=""),INDEX($AI$3:AI972,MATCH(MAX($AE$3:AE972),$AE$3:AE972,0),0),""),AI973)</f>
        <v/>
      </c>
      <c r="AM973" s="22" t="str">
        <f>IF(入力!F973="","",IFERROR(INDEX(設定!$B$3:$B$100003,IFERROR(MATCH("*"&amp;$F973&amp;"*",設定!B$3:B$100003,0),MATCH("*"&amp;$F973&amp;"*",設定!C$3:C$100003,0)),0),入力!F973))&amp;""</f>
        <v/>
      </c>
      <c r="AN973" s="22" t="str">
        <f>IF(AM973="","",IFERROR(IF(入力!I973="",INDEX(設定!$D$3:$D$100003,MATCH("*"&amp;$AM973&amp;"*",設定!B$3:B$100003,0),0),I973),I973))&amp;""</f>
        <v/>
      </c>
      <c r="AO973" s="22" t="str">
        <f t="shared" si="495"/>
        <v/>
      </c>
      <c r="AP973" s="22" t="str">
        <f t="shared" si="496"/>
        <v/>
      </c>
      <c r="AQ973" s="22" t="str">
        <f>IF(AM973="","",IFERROR(IF(入力!H973="",INDEX(設定!$E$3:$X$100003,MATCH("*"&amp;$AM973&amp;"*",設定!B$3:B$100003,0),MATCH($AK973,設定!$E$1:$X$1,1)),H973),H973))</f>
        <v/>
      </c>
      <c r="AR973" s="23" t="str">
        <f t="shared" si="497"/>
        <v/>
      </c>
      <c r="AS973" s="23" t="str">
        <f>IF(AND(AR973&lt;&gt;"",COUNTIF($AJ$3:AJ973,AJ973)=1),SUMIF($AJ$3:$AR$100003,AJ973,$AR$3:$AR$100003),"")</f>
        <v/>
      </c>
      <c r="AT973" s="23" t="str">
        <f>IF(AND(COUNTIF($AK$3:AK973,AK973)=COUNTIF($AK$3:AK100973,AK973),AK973&lt;&gt;""),SUMIF($AK$3:AK973,AK973,$AR$3:AR973),"")</f>
        <v/>
      </c>
      <c r="AU973" s="125"/>
      <c r="AV973" s="22" t="str">
        <f>IF(COUNT(BA973:BF973)=6,MAX($AV$3:AV972)+1,"")</f>
        <v/>
      </c>
      <c r="AW973" s="22" t="str">
        <f>IF(AX973="","",RANK(AX973,$AX$3:$AX$100003,1)+COUNTIF($AX$3:AX973,AX973)-1)</f>
        <v/>
      </c>
      <c r="AX973" s="22" t="str">
        <f t="shared" si="475"/>
        <v/>
      </c>
      <c r="AY973" s="22" t="str">
        <f>IF(AL973="","",IF(COUNTIF($AL$3:AL973,AL973)=1,1+MAX($AY$3:AY972),INDEX($AY$3:AY972,MATCH(AL973,$AL$3:AL973,0),0)))</f>
        <v/>
      </c>
      <c r="AZ973" s="22" t="str">
        <f>IF(AM973="","",IF(COUNTIF($AM$3:AM973,AM973)=1,1+MAX($AZ$3:AZ972),INDEX($AZ$3:AZ972,MATCH(AM973,$AM$3:AM973,0),0)))</f>
        <v/>
      </c>
      <c r="BA973" s="79" t="str">
        <f t="shared" si="476"/>
        <v/>
      </c>
      <c r="BB973" s="79" t="str">
        <f t="shared" si="477"/>
        <v/>
      </c>
      <c r="BC973" s="22" t="str">
        <f>IF($AL973="","",IF(COUNTIF(AL973,"*"&amp;BC$1&amp;"*"),COUNTIF(AL$3:AL973,"*"&amp;BC$1&amp;"*"),""))</f>
        <v/>
      </c>
      <c r="BD973" s="22" t="str">
        <f>IF($AL973="","",IF(COUNTIF(AM973,"*"&amp;BD$1&amp;"*"),COUNTIF(AM$3:AM973,"*"&amp;BD$1&amp;"*"),""))</f>
        <v/>
      </c>
      <c r="BE973" s="22" t="str">
        <f>IF($AL973="","",IF(COUNTIF(AN973,"*"&amp;BE$1&amp;"*"),COUNTIF(AN$3:AN973,"*"&amp;BE$1&amp;"*"),""))</f>
        <v/>
      </c>
      <c r="BF973" s="22" t="str">
        <f>IF($AL973="","",IF(COUNTIF(AO973,"*"&amp;BF$1&amp;"*"),COUNTIF(AO$3:AO973,"*"&amp;BF$1&amp;"*"),""))</f>
        <v/>
      </c>
      <c r="BG973" s="83" t="str">
        <f t="shared" si="478"/>
        <v/>
      </c>
      <c r="BH973" s="22" t="str">
        <f t="shared" si="479"/>
        <v/>
      </c>
      <c r="BI973" s="22" t="str">
        <f t="shared" si="480"/>
        <v/>
      </c>
      <c r="BK973" s="22" t="str">
        <f>IF($BK$1&gt;=1+MAX($BK$3:BK972),1+MAX($BK$3:BK972),"")</f>
        <v/>
      </c>
      <c r="BL973" s="22" t="str">
        <f t="shared" ref="BL973:BV982" si="498">IFERROR(IF($BK973="","",INDEX($AF$3:$AR$100003,MATCH($BK973,INDEX($AV$3:$AW$100003,0,MATCH($BL$1,$AV$2:$AW$2,0)),0),MATCH(BL$2,$AF$2:$AR$2,0))),"")</f>
        <v/>
      </c>
      <c r="BM973" s="22" t="str">
        <f t="shared" si="498"/>
        <v/>
      </c>
      <c r="BN973" s="22" t="str">
        <f t="shared" si="498"/>
        <v/>
      </c>
      <c r="BO973" s="22" t="str">
        <f t="shared" si="498"/>
        <v/>
      </c>
      <c r="BP973" s="22" t="str">
        <f t="shared" si="498"/>
        <v/>
      </c>
      <c r="BQ973" s="22" t="str">
        <f t="shared" si="498"/>
        <v/>
      </c>
      <c r="BR973" s="22" t="str">
        <f t="shared" si="498"/>
        <v/>
      </c>
      <c r="BS973" s="22" t="str">
        <f t="shared" si="498"/>
        <v/>
      </c>
      <c r="BT973" s="22" t="str">
        <f t="shared" si="498"/>
        <v/>
      </c>
      <c r="BU973" s="22" t="str">
        <f t="shared" si="498"/>
        <v/>
      </c>
      <c r="BV973" s="22" t="str">
        <f t="shared" si="498"/>
        <v/>
      </c>
    </row>
    <row r="974" spans="2:74" ht="30" customHeight="1" x14ac:dyDescent="0.2">
      <c r="B974" s="75"/>
      <c r="C974" s="75"/>
      <c r="D974" s="77"/>
      <c r="E974" s="49"/>
      <c r="F974" s="49"/>
      <c r="G974" s="50"/>
      <c r="H974" s="51"/>
      <c r="I974" s="50"/>
      <c r="J974" s="53"/>
      <c r="K974" s="55" t="str">
        <f t="shared" si="482"/>
        <v/>
      </c>
      <c r="L974" s="50" t="str">
        <f t="shared" si="483"/>
        <v/>
      </c>
      <c r="M974" s="50" t="str">
        <f t="shared" si="484"/>
        <v/>
      </c>
      <c r="N974" s="72" t="str">
        <f t="shared" si="485"/>
        <v/>
      </c>
      <c r="O974" s="72" t="str">
        <f t="shared" si="486"/>
        <v/>
      </c>
      <c r="P974" s="51" t="str">
        <f t="shared" si="487"/>
        <v/>
      </c>
      <c r="Q974" s="21"/>
      <c r="R974" s="68" t="str">
        <f t="shared" si="488"/>
        <v/>
      </c>
      <c r="S974" s="51" t="str">
        <f t="shared" si="489"/>
        <v/>
      </c>
      <c r="T974" s="24"/>
      <c r="U974" s="7" t="str">
        <f t="shared" si="473"/>
        <v/>
      </c>
      <c r="V974" s="8" t="str">
        <f t="shared" si="490"/>
        <v/>
      </c>
      <c r="W974" s="21"/>
      <c r="X974" s="14" t="str">
        <f t="shared" si="474"/>
        <v/>
      </c>
      <c r="Y974" s="14" t="str">
        <f t="shared" si="491"/>
        <v/>
      </c>
      <c r="Z974" s="8" t="str">
        <f t="shared" si="492"/>
        <v/>
      </c>
      <c r="AA974" s="24"/>
      <c r="AB974" s="4" t="str">
        <f>IF(B974="","",COUNT(B$3:B974))</f>
        <v/>
      </c>
      <c r="AC974" s="4" t="str">
        <f>IF(C974="","",COUNT(C$3:C974))</f>
        <v/>
      </c>
      <c r="AD974" s="4" t="str">
        <f>IF(D974="","",COUNT(D$3:D974))</f>
        <v/>
      </c>
      <c r="AE974" s="22" t="str">
        <f>IF(E974="","",COUNTA($E$3:E974))</f>
        <v/>
      </c>
      <c r="AF974" s="60" t="str">
        <f>IF(B974="",IF(OR($C974&lt;&gt;"",$D974&lt;&gt;"",$E974&lt;&gt;"",$F974&lt;&gt;""),INDEX(AF$3:AF973,MATCH(MAX(AB$3:AB973),AB$3:AB973,0),0),""),B974)</f>
        <v/>
      </c>
      <c r="AG974" s="60" t="str">
        <f>IF(C974="",IF(OR($B974&lt;&gt;"",$D974&lt;&gt;"",$E974&lt;&gt;"",$F974&lt;&gt;""),INDEX(AG$3:AG973,MATCH(MAX(AC$3:AC973),AC$3:AC973,0),0),""),C974)</f>
        <v/>
      </c>
      <c r="AH974" s="60" t="str">
        <f>IF(D974="",IF(OR($B974&lt;&gt;"",$C974&lt;&gt;"",$E974&lt;&gt;"",$F974&lt;&gt;""),INDEX(AH$3:AH973,MATCH(MAX(AD$3:AD973),AD$3:AD973,0),0),""),D974)</f>
        <v/>
      </c>
      <c r="AI974" s="19" t="str">
        <f t="shared" si="493"/>
        <v/>
      </c>
      <c r="AJ974" s="22" t="str">
        <f>IF(AK974="","",$AK974&amp;"@"&amp;AL974&amp;IF(AL974="","","@"&amp;COUNTIF($AI$3:AI974,AL974)))</f>
        <v/>
      </c>
      <c r="AK974" s="45" t="str">
        <f t="shared" si="494"/>
        <v/>
      </c>
      <c r="AL974" s="5" t="str">
        <f>IF(AI974="",IF(AND(F974&lt;&gt;"",E974=""),INDEX($AI$3:AI973,MATCH(MAX($AE$3:AE973),$AE$3:AE973,0),0),""),AI974)</f>
        <v/>
      </c>
      <c r="AM974" s="22" t="str">
        <f>IF(入力!F974="","",IFERROR(INDEX(設定!$B$3:$B$100003,IFERROR(MATCH("*"&amp;$F974&amp;"*",設定!B$3:B$100003,0),MATCH("*"&amp;$F974&amp;"*",設定!C$3:C$100003,0)),0),入力!F974))&amp;""</f>
        <v/>
      </c>
      <c r="AN974" s="22" t="str">
        <f>IF(AM974="","",IFERROR(IF(入力!I974="",INDEX(設定!$D$3:$D$100003,MATCH("*"&amp;$AM974&amp;"*",設定!B$3:B$100003,0),0),I974),I974))&amp;""</f>
        <v/>
      </c>
      <c r="AO974" s="22" t="str">
        <f t="shared" si="495"/>
        <v/>
      </c>
      <c r="AP974" s="22" t="str">
        <f t="shared" si="496"/>
        <v/>
      </c>
      <c r="AQ974" s="22" t="str">
        <f>IF(AM974="","",IFERROR(IF(入力!H974="",INDEX(設定!$E$3:$X$100003,MATCH("*"&amp;$AM974&amp;"*",設定!B$3:B$100003,0),MATCH($AK974,設定!$E$1:$X$1,1)),H974),H974))</f>
        <v/>
      </c>
      <c r="AR974" s="23" t="str">
        <f t="shared" si="497"/>
        <v/>
      </c>
      <c r="AS974" s="23" t="str">
        <f>IF(AND(AR974&lt;&gt;"",COUNTIF($AJ$3:AJ974,AJ974)=1),SUMIF($AJ$3:$AR$100003,AJ974,$AR$3:$AR$100003),"")</f>
        <v/>
      </c>
      <c r="AT974" s="23" t="str">
        <f>IF(AND(COUNTIF($AK$3:AK974,AK974)=COUNTIF($AK$3:AK100974,AK974),AK974&lt;&gt;""),SUMIF($AK$3:AK974,AK974,$AR$3:AR974),"")</f>
        <v/>
      </c>
      <c r="AU974" s="125"/>
      <c r="AV974" s="22" t="str">
        <f>IF(COUNT(BA974:BF974)=6,MAX($AV$3:AV973)+1,"")</f>
        <v/>
      </c>
      <c r="AW974" s="22" t="str">
        <f>IF(AX974="","",RANK(AX974,$AX$3:$AX$100003,1)+COUNTIF($AX$3:AX974,AX974)-1)</f>
        <v/>
      </c>
      <c r="AX974" s="22" t="str">
        <f t="shared" si="475"/>
        <v/>
      </c>
      <c r="AY974" s="22" t="str">
        <f>IF(AL974="","",IF(COUNTIF($AL$3:AL974,AL974)=1,1+MAX($AY$3:AY973),INDEX($AY$3:AY973,MATCH(AL974,$AL$3:AL974,0),0)))</f>
        <v/>
      </c>
      <c r="AZ974" s="22" t="str">
        <f>IF(AM974="","",IF(COUNTIF($AM$3:AM974,AM974)=1,1+MAX($AZ$3:AZ973),INDEX($AZ$3:AZ973,MATCH(AM974,$AM$3:AM974,0),0)))</f>
        <v/>
      </c>
      <c r="BA974" s="79" t="str">
        <f t="shared" si="476"/>
        <v/>
      </c>
      <c r="BB974" s="79" t="str">
        <f t="shared" si="477"/>
        <v/>
      </c>
      <c r="BC974" s="22" t="str">
        <f>IF($AL974="","",IF(COUNTIF(AL974,"*"&amp;BC$1&amp;"*"),COUNTIF(AL$3:AL974,"*"&amp;BC$1&amp;"*"),""))</f>
        <v/>
      </c>
      <c r="BD974" s="22" t="str">
        <f>IF($AL974="","",IF(COUNTIF(AM974,"*"&amp;BD$1&amp;"*"),COUNTIF(AM$3:AM974,"*"&amp;BD$1&amp;"*"),""))</f>
        <v/>
      </c>
      <c r="BE974" s="22" t="str">
        <f>IF($AL974="","",IF(COUNTIF(AN974,"*"&amp;BE$1&amp;"*"),COUNTIF(AN$3:AN974,"*"&amp;BE$1&amp;"*"),""))</f>
        <v/>
      </c>
      <c r="BF974" s="22" t="str">
        <f>IF($AL974="","",IF(COUNTIF(AO974,"*"&amp;BF$1&amp;"*"),COUNTIF(AO$3:AO974,"*"&amp;BF$1&amp;"*"),""))</f>
        <v/>
      </c>
      <c r="BG974" s="83" t="str">
        <f t="shared" si="478"/>
        <v/>
      </c>
      <c r="BH974" s="22" t="str">
        <f t="shared" si="479"/>
        <v/>
      </c>
      <c r="BI974" s="22" t="str">
        <f t="shared" si="480"/>
        <v/>
      </c>
      <c r="BK974" s="22" t="str">
        <f>IF($BK$1&gt;=1+MAX($BK$3:BK973),1+MAX($BK$3:BK973),"")</f>
        <v/>
      </c>
      <c r="BL974" s="22" t="str">
        <f t="shared" si="498"/>
        <v/>
      </c>
      <c r="BM974" s="22" t="str">
        <f t="shared" si="498"/>
        <v/>
      </c>
      <c r="BN974" s="22" t="str">
        <f t="shared" si="498"/>
        <v/>
      </c>
      <c r="BO974" s="22" t="str">
        <f t="shared" si="498"/>
        <v/>
      </c>
      <c r="BP974" s="22" t="str">
        <f t="shared" si="498"/>
        <v/>
      </c>
      <c r="BQ974" s="22" t="str">
        <f t="shared" si="498"/>
        <v/>
      </c>
      <c r="BR974" s="22" t="str">
        <f t="shared" si="498"/>
        <v/>
      </c>
      <c r="BS974" s="22" t="str">
        <f t="shared" si="498"/>
        <v/>
      </c>
      <c r="BT974" s="22" t="str">
        <f t="shared" si="498"/>
        <v/>
      </c>
      <c r="BU974" s="22" t="str">
        <f t="shared" si="498"/>
        <v/>
      </c>
      <c r="BV974" s="22" t="str">
        <f t="shared" si="498"/>
        <v/>
      </c>
    </row>
    <row r="975" spans="2:74" ht="30" customHeight="1" x14ac:dyDescent="0.2">
      <c r="B975" s="75"/>
      <c r="C975" s="75"/>
      <c r="D975" s="77"/>
      <c r="E975" s="49"/>
      <c r="F975" s="49"/>
      <c r="G975" s="50"/>
      <c r="H975" s="51"/>
      <c r="I975" s="50"/>
      <c r="J975" s="53"/>
      <c r="K975" s="55" t="str">
        <f t="shared" si="482"/>
        <v/>
      </c>
      <c r="L975" s="50" t="str">
        <f t="shared" si="483"/>
        <v/>
      </c>
      <c r="M975" s="50" t="str">
        <f t="shared" si="484"/>
        <v/>
      </c>
      <c r="N975" s="72" t="str">
        <f t="shared" si="485"/>
        <v/>
      </c>
      <c r="O975" s="72" t="str">
        <f t="shared" si="486"/>
        <v/>
      </c>
      <c r="P975" s="51" t="str">
        <f t="shared" si="487"/>
        <v/>
      </c>
      <c r="Q975" s="21"/>
      <c r="R975" s="68" t="str">
        <f t="shared" si="488"/>
        <v/>
      </c>
      <c r="S975" s="51" t="str">
        <f t="shared" si="489"/>
        <v/>
      </c>
      <c r="T975" s="24"/>
      <c r="U975" s="7" t="str">
        <f t="shared" si="473"/>
        <v/>
      </c>
      <c r="V975" s="8" t="str">
        <f t="shared" si="490"/>
        <v/>
      </c>
      <c r="W975" s="21"/>
      <c r="X975" s="14" t="str">
        <f t="shared" si="474"/>
        <v/>
      </c>
      <c r="Y975" s="14" t="str">
        <f t="shared" si="491"/>
        <v/>
      </c>
      <c r="Z975" s="8" t="str">
        <f t="shared" si="492"/>
        <v/>
      </c>
      <c r="AA975" s="24"/>
      <c r="AB975" s="4" t="str">
        <f>IF(B975="","",COUNT(B$3:B975))</f>
        <v/>
      </c>
      <c r="AC975" s="4" t="str">
        <f>IF(C975="","",COUNT(C$3:C975))</f>
        <v/>
      </c>
      <c r="AD975" s="4" t="str">
        <f>IF(D975="","",COUNT(D$3:D975))</f>
        <v/>
      </c>
      <c r="AE975" s="22" t="str">
        <f>IF(E975="","",COUNTA($E$3:E975))</f>
        <v/>
      </c>
      <c r="AF975" s="60" t="str">
        <f>IF(B975="",IF(OR($C975&lt;&gt;"",$D975&lt;&gt;"",$E975&lt;&gt;"",$F975&lt;&gt;""),INDEX(AF$3:AF974,MATCH(MAX(AB$3:AB974),AB$3:AB974,0),0),""),B975)</f>
        <v/>
      </c>
      <c r="AG975" s="60" t="str">
        <f>IF(C975="",IF(OR($B975&lt;&gt;"",$D975&lt;&gt;"",$E975&lt;&gt;"",$F975&lt;&gt;""),INDEX(AG$3:AG974,MATCH(MAX(AC$3:AC974),AC$3:AC974,0),0),""),C975)</f>
        <v/>
      </c>
      <c r="AH975" s="60" t="str">
        <f>IF(D975="",IF(OR($B975&lt;&gt;"",$C975&lt;&gt;"",$E975&lt;&gt;"",$F975&lt;&gt;""),INDEX(AH$3:AH974,MATCH(MAX(AD$3:AD974),AD$3:AD974,0),0),""),D975)</f>
        <v/>
      </c>
      <c r="AI975" s="19" t="str">
        <f t="shared" si="493"/>
        <v/>
      </c>
      <c r="AJ975" s="22" t="str">
        <f>IF(AK975="","",$AK975&amp;"@"&amp;AL975&amp;IF(AL975="","","@"&amp;COUNTIF($AI$3:AI975,AL975)))</f>
        <v/>
      </c>
      <c r="AK975" s="45" t="str">
        <f t="shared" si="494"/>
        <v/>
      </c>
      <c r="AL975" s="5" t="str">
        <f>IF(AI975="",IF(AND(F975&lt;&gt;"",E975=""),INDEX($AI$3:AI974,MATCH(MAX($AE$3:AE974),$AE$3:AE974,0),0),""),AI975)</f>
        <v/>
      </c>
      <c r="AM975" s="22" t="str">
        <f>IF(入力!F975="","",IFERROR(INDEX(設定!$B$3:$B$100003,IFERROR(MATCH("*"&amp;$F975&amp;"*",設定!B$3:B$100003,0),MATCH("*"&amp;$F975&amp;"*",設定!C$3:C$100003,0)),0),入力!F975))&amp;""</f>
        <v/>
      </c>
      <c r="AN975" s="22" t="str">
        <f>IF(AM975="","",IFERROR(IF(入力!I975="",INDEX(設定!$D$3:$D$100003,MATCH("*"&amp;$AM975&amp;"*",設定!B$3:B$100003,0),0),I975),I975))&amp;""</f>
        <v/>
      </c>
      <c r="AO975" s="22" t="str">
        <f t="shared" si="495"/>
        <v/>
      </c>
      <c r="AP975" s="22" t="str">
        <f t="shared" si="496"/>
        <v/>
      </c>
      <c r="AQ975" s="22" t="str">
        <f>IF(AM975="","",IFERROR(IF(入力!H975="",INDEX(設定!$E$3:$X$100003,MATCH("*"&amp;$AM975&amp;"*",設定!B$3:B$100003,0),MATCH($AK975,設定!$E$1:$X$1,1)),H975),H975))</f>
        <v/>
      </c>
      <c r="AR975" s="23" t="str">
        <f t="shared" si="497"/>
        <v/>
      </c>
      <c r="AS975" s="23" t="str">
        <f>IF(AND(AR975&lt;&gt;"",COUNTIF($AJ$3:AJ975,AJ975)=1),SUMIF($AJ$3:$AR$100003,AJ975,$AR$3:$AR$100003),"")</f>
        <v/>
      </c>
      <c r="AT975" s="23" t="str">
        <f>IF(AND(COUNTIF($AK$3:AK975,AK975)=COUNTIF($AK$3:AK100975,AK975),AK975&lt;&gt;""),SUMIF($AK$3:AK975,AK975,$AR$3:AR975),"")</f>
        <v/>
      </c>
      <c r="AU975" s="125"/>
      <c r="AV975" s="22" t="str">
        <f>IF(COUNT(BA975:BF975)=6,MAX($AV$3:AV974)+1,"")</f>
        <v/>
      </c>
      <c r="AW975" s="22" t="str">
        <f>IF(AX975="","",RANK(AX975,$AX$3:$AX$100003,1)+COUNTIF($AX$3:AX975,AX975)-1)</f>
        <v/>
      </c>
      <c r="AX975" s="22" t="str">
        <f t="shared" si="475"/>
        <v/>
      </c>
      <c r="AY975" s="22" t="str">
        <f>IF(AL975="","",IF(COUNTIF($AL$3:AL975,AL975)=1,1+MAX($AY$3:AY974),INDEX($AY$3:AY974,MATCH(AL975,$AL$3:AL975,0),0)))</f>
        <v/>
      </c>
      <c r="AZ975" s="22" t="str">
        <f>IF(AM975="","",IF(COUNTIF($AM$3:AM975,AM975)=1,1+MAX($AZ$3:AZ974),INDEX($AZ$3:AZ974,MATCH(AM975,$AM$3:AM975,0),0)))</f>
        <v/>
      </c>
      <c r="BA975" s="79" t="str">
        <f t="shared" si="476"/>
        <v/>
      </c>
      <c r="BB975" s="79" t="str">
        <f t="shared" si="477"/>
        <v/>
      </c>
      <c r="BC975" s="22" t="str">
        <f>IF($AL975="","",IF(COUNTIF(AL975,"*"&amp;BC$1&amp;"*"),COUNTIF(AL$3:AL975,"*"&amp;BC$1&amp;"*"),""))</f>
        <v/>
      </c>
      <c r="BD975" s="22" t="str">
        <f>IF($AL975="","",IF(COUNTIF(AM975,"*"&amp;BD$1&amp;"*"),COUNTIF(AM$3:AM975,"*"&amp;BD$1&amp;"*"),""))</f>
        <v/>
      </c>
      <c r="BE975" s="22" t="str">
        <f>IF($AL975="","",IF(COUNTIF(AN975,"*"&amp;BE$1&amp;"*"),COUNTIF(AN$3:AN975,"*"&amp;BE$1&amp;"*"),""))</f>
        <v/>
      </c>
      <c r="BF975" s="22" t="str">
        <f>IF($AL975="","",IF(COUNTIF(AO975,"*"&amp;BF$1&amp;"*"),COUNTIF(AO$3:AO975,"*"&amp;BF$1&amp;"*"),""))</f>
        <v/>
      </c>
      <c r="BG975" s="83" t="str">
        <f t="shared" si="478"/>
        <v/>
      </c>
      <c r="BH975" s="22" t="str">
        <f t="shared" si="479"/>
        <v/>
      </c>
      <c r="BI975" s="22" t="str">
        <f t="shared" si="480"/>
        <v/>
      </c>
      <c r="BK975" s="22" t="str">
        <f>IF($BK$1&gt;=1+MAX($BK$3:BK974),1+MAX($BK$3:BK974),"")</f>
        <v/>
      </c>
      <c r="BL975" s="22" t="str">
        <f t="shared" si="498"/>
        <v/>
      </c>
      <c r="BM975" s="22" t="str">
        <f t="shared" si="498"/>
        <v/>
      </c>
      <c r="BN975" s="22" t="str">
        <f t="shared" si="498"/>
        <v/>
      </c>
      <c r="BO975" s="22" t="str">
        <f t="shared" si="498"/>
        <v/>
      </c>
      <c r="BP975" s="22" t="str">
        <f t="shared" si="498"/>
        <v/>
      </c>
      <c r="BQ975" s="22" t="str">
        <f t="shared" si="498"/>
        <v/>
      </c>
      <c r="BR975" s="22" t="str">
        <f t="shared" si="498"/>
        <v/>
      </c>
      <c r="BS975" s="22" t="str">
        <f t="shared" si="498"/>
        <v/>
      </c>
      <c r="BT975" s="22" t="str">
        <f t="shared" si="498"/>
        <v/>
      </c>
      <c r="BU975" s="22" t="str">
        <f t="shared" si="498"/>
        <v/>
      </c>
      <c r="BV975" s="22" t="str">
        <f t="shared" si="498"/>
        <v/>
      </c>
    </row>
    <row r="976" spans="2:74" ht="30" customHeight="1" x14ac:dyDescent="0.2">
      <c r="B976" s="75"/>
      <c r="C976" s="75"/>
      <c r="D976" s="77"/>
      <c r="E976" s="49"/>
      <c r="F976" s="49"/>
      <c r="G976" s="50"/>
      <c r="H976" s="51"/>
      <c r="I976" s="50"/>
      <c r="J976" s="53"/>
      <c r="K976" s="55" t="str">
        <f t="shared" si="482"/>
        <v/>
      </c>
      <c r="L976" s="50" t="str">
        <f t="shared" si="483"/>
        <v/>
      </c>
      <c r="M976" s="50" t="str">
        <f t="shared" si="484"/>
        <v/>
      </c>
      <c r="N976" s="72" t="str">
        <f t="shared" si="485"/>
        <v/>
      </c>
      <c r="O976" s="72" t="str">
        <f t="shared" si="486"/>
        <v/>
      </c>
      <c r="P976" s="51" t="str">
        <f t="shared" si="487"/>
        <v/>
      </c>
      <c r="Q976" s="21"/>
      <c r="R976" s="68" t="str">
        <f t="shared" si="488"/>
        <v/>
      </c>
      <c r="S976" s="51" t="str">
        <f t="shared" si="489"/>
        <v/>
      </c>
      <c r="T976" s="24"/>
      <c r="U976" s="7" t="str">
        <f t="shared" si="473"/>
        <v/>
      </c>
      <c r="V976" s="8" t="str">
        <f t="shared" si="490"/>
        <v/>
      </c>
      <c r="W976" s="21"/>
      <c r="X976" s="14" t="str">
        <f t="shared" si="474"/>
        <v/>
      </c>
      <c r="Y976" s="14" t="str">
        <f t="shared" si="491"/>
        <v/>
      </c>
      <c r="Z976" s="8" t="str">
        <f t="shared" si="492"/>
        <v/>
      </c>
      <c r="AA976" s="24"/>
      <c r="AB976" s="4" t="str">
        <f>IF(B976="","",COUNT(B$3:B976))</f>
        <v/>
      </c>
      <c r="AC976" s="4" t="str">
        <f>IF(C976="","",COUNT(C$3:C976))</f>
        <v/>
      </c>
      <c r="AD976" s="4" t="str">
        <f>IF(D976="","",COUNT(D$3:D976))</f>
        <v/>
      </c>
      <c r="AE976" s="22" t="str">
        <f>IF(E976="","",COUNTA($E$3:E976))</f>
        <v/>
      </c>
      <c r="AF976" s="60" t="str">
        <f>IF(B976="",IF(OR($C976&lt;&gt;"",$D976&lt;&gt;"",$E976&lt;&gt;"",$F976&lt;&gt;""),INDEX(AF$3:AF975,MATCH(MAX(AB$3:AB975),AB$3:AB975,0),0),""),B976)</f>
        <v/>
      </c>
      <c r="AG976" s="60" t="str">
        <f>IF(C976="",IF(OR($B976&lt;&gt;"",$D976&lt;&gt;"",$E976&lt;&gt;"",$F976&lt;&gt;""),INDEX(AG$3:AG975,MATCH(MAX(AC$3:AC975),AC$3:AC975,0),0),""),C976)</f>
        <v/>
      </c>
      <c r="AH976" s="60" t="str">
        <f>IF(D976="",IF(OR($B976&lt;&gt;"",$C976&lt;&gt;"",$E976&lt;&gt;"",$F976&lt;&gt;""),INDEX(AH$3:AH975,MATCH(MAX(AD$3:AD975),AD$3:AD975,0),0),""),D976)</f>
        <v/>
      </c>
      <c r="AI976" s="19" t="str">
        <f t="shared" si="493"/>
        <v/>
      </c>
      <c r="AJ976" s="22" t="str">
        <f>IF(AK976="","",$AK976&amp;"@"&amp;AL976&amp;IF(AL976="","","@"&amp;COUNTIF($AI$3:AI976,AL976)))</f>
        <v/>
      </c>
      <c r="AK976" s="45" t="str">
        <f t="shared" si="494"/>
        <v/>
      </c>
      <c r="AL976" s="5" t="str">
        <f>IF(AI976="",IF(AND(F976&lt;&gt;"",E976=""),INDEX($AI$3:AI975,MATCH(MAX($AE$3:AE975),$AE$3:AE975,0),0),""),AI976)</f>
        <v/>
      </c>
      <c r="AM976" s="22" t="str">
        <f>IF(入力!F976="","",IFERROR(INDEX(設定!$B$3:$B$100003,IFERROR(MATCH("*"&amp;$F976&amp;"*",設定!B$3:B$100003,0),MATCH("*"&amp;$F976&amp;"*",設定!C$3:C$100003,0)),0),入力!F976))&amp;""</f>
        <v/>
      </c>
      <c r="AN976" s="22" t="str">
        <f>IF(AM976="","",IFERROR(IF(入力!I976="",INDEX(設定!$D$3:$D$100003,MATCH("*"&amp;$AM976&amp;"*",設定!B$3:B$100003,0),0),I976),I976))&amp;""</f>
        <v/>
      </c>
      <c r="AO976" s="22" t="str">
        <f t="shared" si="495"/>
        <v/>
      </c>
      <c r="AP976" s="22" t="str">
        <f t="shared" si="496"/>
        <v/>
      </c>
      <c r="AQ976" s="22" t="str">
        <f>IF(AM976="","",IFERROR(IF(入力!H976="",INDEX(設定!$E$3:$X$100003,MATCH("*"&amp;$AM976&amp;"*",設定!B$3:B$100003,0),MATCH($AK976,設定!$E$1:$X$1,1)),H976),H976))</f>
        <v/>
      </c>
      <c r="AR976" s="23" t="str">
        <f t="shared" si="497"/>
        <v/>
      </c>
      <c r="AS976" s="23" t="str">
        <f>IF(AND(AR976&lt;&gt;"",COUNTIF($AJ$3:AJ976,AJ976)=1),SUMIF($AJ$3:$AR$100003,AJ976,$AR$3:$AR$100003),"")</f>
        <v/>
      </c>
      <c r="AT976" s="23" t="str">
        <f>IF(AND(COUNTIF($AK$3:AK976,AK976)=COUNTIF($AK$3:AK100976,AK976),AK976&lt;&gt;""),SUMIF($AK$3:AK976,AK976,$AR$3:AR976),"")</f>
        <v/>
      </c>
      <c r="AU976" s="125"/>
      <c r="AV976" s="22" t="str">
        <f>IF(COUNT(BA976:BF976)=6,MAX($AV$3:AV975)+1,"")</f>
        <v/>
      </c>
      <c r="AW976" s="22" t="str">
        <f>IF(AX976="","",RANK(AX976,$AX$3:$AX$100003,1)+COUNTIF($AX$3:AX976,AX976)-1)</f>
        <v/>
      </c>
      <c r="AX976" s="22" t="str">
        <f t="shared" si="475"/>
        <v/>
      </c>
      <c r="AY976" s="22" t="str">
        <f>IF(AL976="","",IF(COUNTIF($AL$3:AL976,AL976)=1,1+MAX($AY$3:AY975),INDEX($AY$3:AY975,MATCH(AL976,$AL$3:AL976,0),0)))</f>
        <v/>
      </c>
      <c r="AZ976" s="22" t="str">
        <f>IF(AM976="","",IF(COUNTIF($AM$3:AM976,AM976)=1,1+MAX($AZ$3:AZ975),INDEX($AZ$3:AZ975,MATCH(AM976,$AM$3:AM976,0),0)))</f>
        <v/>
      </c>
      <c r="BA976" s="79" t="str">
        <f t="shared" si="476"/>
        <v/>
      </c>
      <c r="BB976" s="79" t="str">
        <f t="shared" si="477"/>
        <v/>
      </c>
      <c r="BC976" s="22" t="str">
        <f>IF($AL976="","",IF(COUNTIF(AL976,"*"&amp;BC$1&amp;"*"),COUNTIF(AL$3:AL976,"*"&amp;BC$1&amp;"*"),""))</f>
        <v/>
      </c>
      <c r="BD976" s="22" t="str">
        <f>IF($AL976="","",IF(COUNTIF(AM976,"*"&amp;BD$1&amp;"*"),COUNTIF(AM$3:AM976,"*"&amp;BD$1&amp;"*"),""))</f>
        <v/>
      </c>
      <c r="BE976" s="22" t="str">
        <f>IF($AL976="","",IF(COUNTIF(AN976,"*"&amp;BE$1&amp;"*"),COUNTIF(AN$3:AN976,"*"&amp;BE$1&amp;"*"),""))</f>
        <v/>
      </c>
      <c r="BF976" s="22" t="str">
        <f>IF($AL976="","",IF(COUNTIF(AO976,"*"&amp;BF$1&amp;"*"),COUNTIF(AO$3:AO976,"*"&amp;BF$1&amp;"*"),""))</f>
        <v/>
      </c>
      <c r="BG976" s="83" t="str">
        <f t="shared" si="478"/>
        <v/>
      </c>
      <c r="BH976" s="22" t="str">
        <f t="shared" si="479"/>
        <v/>
      </c>
      <c r="BI976" s="22" t="str">
        <f t="shared" si="480"/>
        <v/>
      </c>
      <c r="BK976" s="22" t="str">
        <f>IF($BK$1&gt;=1+MAX($BK$3:BK975),1+MAX($BK$3:BK975),"")</f>
        <v/>
      </c>
      <c r="BL976" s="22" t="str">
        <f t="shared" si="498"/>
        <v/>
      </c>
      <c r="BM976" s="22" t="str">
        <f t="shared" si="498"/>
        <v/>
      </c>
      <c r="BN976" s="22" t="str">
        <f t="shared" si="498"/>
        <v/>
      </c>
      <c r="BO976" s="22" t="str">
        <f t="shared" si="498"/>
        <v/>
      </c>
      <c r="BP976" s="22" t="str">
        <f t="shared" si="498"/>
        <v/>
      </c>
      <c r="BQ976" s="22" t="str">
        <f t="shared" si="498"/>
        <v/>
      </c>
      <c r="BR976" s="22" t="str">
        <f t="shared" si="498"/>
        <v/>
      </c>
      <c r="BS976" s="22" t="str">
        <f t="shared" si="498"/>
        <v/>
      </c>
      <c r="BT976" s="22" t="str">
        <f t="shared" si="498"/>
        <v/>
      </c>
      <c r="BU976" s="22" t="str">
        <f t="shared" si="498"/>
        <v/>
      </c>
      <c r="BV976" s="22" t="str">
        <f t="shared" si="498"/>
        <v/>
      </c>
    </row>
    <row r="977" spans="2:74" ht="30" customHeight="1" x14ac:dyDescent="0.2">
      <c r="B977" s="75"/>
      <c r="C977" s="75"/>
      <c r="D977" s="77"/>
      <c r="E977" s="49"/>
      <c r="F977" s="49"/>
      <c r="G977" s="50"/>
      <c r="H977" s="51"/>
      <c r="I977" s="50"/>
      <c r="J977" s="53"/>
      <c r="K977" s="55" t="str">
        <f t="shared" si="482"/>
        <v/>
      </c>
      <c r="L977" s="50" t="str">
        <f t="shared" si="483"/>
        <v/>
      </c>
      <c r="M977" s="50" t="str">
        <f t="shared" si="484"/>
        <v/>
      </c>
      <c r="N977" s="72" t="str">
        <f t="shared" si="485"/>
        <v/>
      </c>
      <c r="O977" s="72" t="str">
        <f t="shared" si="486"/>
        <v/>
      </c>
      <c r="P977" s="51" t="str">
        <f t="shared" si="487"/>
        <v/>
      </c>
      <c r="Q977" s="21"/>
      <c r="R977" s="68" t="str">
        <f t="shared" si="488"/>
        <v/>
      </c>
      <c r="S977" s="51" t="str">
        <f t="shared" si="489"/>
        <v/>
      </c>
      <c r="T977" s="24"/>
      <c r="U977" s="7" t="str">
        <f t="shared" si="473"/>
        <v/>
      </c>
      <c r="V977" s="8" t="str">
        <f t="shared" si="490"/>
        <v/>
      </c>
      <c r="W977" s="21"/>
      <c r="X977" s="14" t="str">
        <f t="shared" si="474"/>
        <v/>
      </c>
      <c r="Y977" s="14" t="str">
        <f t="shared" si="491"/>
        <v/>
      </c>
      <c r="Z977" s="8" t="str">
        <f t="shared" si="492"/>
        <v/>
      </c>
      <c r="AA977" s="24"/>
      <c r="AB977" s="4" t="str">
        <f>IF(B977="","",COUNT(B$3:B977))</f>
        <v/>
      </c>
      <c r="AC977" s="4" t="str">
        <f>IF(C977="","",COUNT(C$3:C977))</f>
        <v/>
      </c>
      <c r="AD977" s="4" t="str">
        <f>IF(D977="","",COUNT(D$3:D977))</f>
        <v/>
      </c>
      <c r="AE977" s="22" t="str">
        <f>IF(E977="","",COUNTA($E$3:E977))</f>
        <v/>
      </c>
      <c r="AF977" s="60" t="str">
        <f>IF(B977="",IF(OR($C977&lt;&gt;"",$D977&lt;&gt;"",$E977&lt;&gt;"",$F977&lt;&gt;""),INDEX(AF$3:AF976,MATCH(MAX(AB$3:AB976),AB$3:AB976,0),0),""),B977)</f>
        <v/>
      </c>
      <c r="AG977" s="60" t="str">
        <f>IF(C977="",IF(OR($B977&lt;&gt;"",$D977&lt;&gt;"",$E977&lt;&gt;"",$F977&lt;&gt;""),INDEX(AG$3:AG976,MATCH(MAX(AC$3:AC976),AC$3:AC976,0),0),""),C977)</f>
        <v/>
      </c>
      <c r="AH977" s="60" t="str">
        <f>IF(D977="",IF(OR($B977&lt;&gt;"",$C977&lt;&gt;"",$E977&lt;&gt;"",$F977&lt;&gt;""),INDEX(AH$3:AH976,MATCH(MAX(AD$3:AD976),AD$3:AD976,0),0),""),D977)</f>
        <v/>
      </c>
      <c r="AI977" s="19" t="str">
        <f t="shared" si="493"/>
        <v/>
      </c>
      <c r="AJ977" s="22" t="str">
        <f>IF(AK977="","",$AK977&amp;"@"&amp;AL977&amp;IF(AL977="","","@"&amp;COUNTIF($AI$3:AI977,AL977)))</f>
        <v/>
      </c>
      <c r="AK977" s="45" t="str">
        <f t="shared" si="494"/>
        <v/>
      </c>
      <c r="AL977" s="5" t="str">
        <f>IF(AI977="",IF(AND(F977&lt;&gt;"",E977=""),INDEX($AI$3:AI976,MATCH(MAX($AE$3:AE976),$AE$3:AE976,0),0),""),AI977)</f>
        <v/>
      </c>
      <c r="AM977" s="22" t="str">
        <f>IF(入力!F977="","",IFERROR(INDEX(設定!$B$3:$B$100003,IFERROR(MATCH("*"&amp;$F977&amp;"*",設定!B$3:B$100003,0),MATCH("*"&amp;$F977&amp;"*",設定!C$3:C$100003,0)),0),入力!F977))&amp;""</f>
        <v/>
      </c>
      <c r="AN977" s="22" t="str">
        <f>IF(AM977="","",IFERROR(IF(入力!I977="",INDEX(設定!$D$3:$D$100003,MATCH("*"&amp;$AM977&amp;"*",設定!B$3:B$100003,0),0),I977),I977))&amp;""</f>
        <v/>
      </c>
      <c r="AO977" s="22" t="str">
        <f t="shared" si="495"/>
        <v/>
      </c>
      <c r="AP977" s="22" t="str">
        <f t="shared" si="496"/>
        <v/>
      </c>
      <c r="AQ977" s="22" t="str">
        <f>IF(AM977="","",IFERROR(IF(入力!H977="",INDEX(設定!$E$3:$X$100003,MATCH("*"&amp;$AM977&amp;"*",設定!B$3:B$100003,0),MATCH($AK977,設定!$E$1:$X$1,1)),H977),H977))</f>
        <v/>
      </c>
      <c r="AR977" s="23" t="str">
        <f t="shared" si="497"/>
        <v/>
      </c>
      <c r="AS977" s="23" t="str">
        <f>IF(AND(AR977&lt;&gt;"",COUNTIF($AJ$3:AJ977,AJ977)=1),SUMIF($AJ$3:$AR$100003,AJ977,$AR$3:$AR$100003),"")</f>
        <v/>
      </c>
      <c r="AT977" s="23" t="str">
        <f>IF(AND(COUNTIF($AK$3:AK977,AK977)=COUNTIF($AK$3:AK100977,AK977),AK977&lt;&gt;""),SUMIF($AK$3:AK977,AK977,$AR$3:AR977),"")</f>
        <v/>
      </c>
      <c r="AU977" s="125"/>
      <c r="AV977" s="22" t="str">
        <f>IF(COUNT(BA977:BF977)=6,MAX($AV$3:AV976)+1,"")</f>
        <v/>
      </c>
      <c r="AW977" s="22" t="str">
        <f>IF(AX977="","",RANK(AX977,$AX$3:$AX$100003,1)+COUNTIF($AX$3:AX977,AX977)-1)</f>
        <v/>
      </c>
      <c r="AX977" s="22" t="str">
        <f t="shared" si="475"/>
        <v/>
      </c>
      <c r="AY977" s="22" t="str">
        <f>IF(AL977="","",IF(COUNTIF($AL$3:AL977,AL977)=1,1+MAX($AY$3:AY976),INDEX($AY$3:AY976,MATCH(AL977,$AL$3:AL977,0),0)))</f>
        <v/>
      </c>
      <c r="AZ977" s="22" t="str">
        <f>IF(AM977="","",IF(COUNTIF($AM$3:AM977,AM977)=1,1+MAX($AZ$3:AZ976),INDEX($AZ$3:AZ976,MATCH(AM977,$AM$3:AM977,0),0)))</f>
        <v/>
      </c>
      <c r="BA977" s="79" t="str">
        <f t="shared" si="476"/>
        <v/>
      </c>
      <c r="BB977" s="79" t="str">
        <f t="shared" si="477"/>
        <v/>
      </c>
      <c r="BC977" s="22" t="str">
        <f>IF($AL977="","",IF(COUNTIF(AL977,"*"&amp;BC$1&amp;"*"),COUNTIF(AL$3:AL977,"*"&amp;BC$1&amp;"*"),""))</f>
        <v/>
      </c>
      <c r="BD977" s="22" t="str">
        <f>IF($AL977="","",IF(COUNTIF(AM977,"*"&amp;BD$1&amp;"*"),COUNTIF(AM$3:AM977,"*"&amp;BD$1&amp;"*"),""))</f>
        <v/>
      </c>
      <c r="BE977" s="22" t="str">
        <f>IF($AL977="","",IF(COUNTIF(AN977,"*"&amp;BE$1&amp;"*"),COUNTIF(AN$3:AN977,"*"&amp;BE$1&amp;"*"),""))</f>
        <v/>
      </c>
      <c r="BF977" s="22" t="str">
        <f>IF($AL977="","",IF(COUNTIF(AO977,"*"&amp;BF$1&amp;"*"),COUNTIF(AO$3:AO977,"*"&amp;BF$1&amp;"*"),""))</f>
        <v/>
      </c>
      <c r="BG977" s="83" t="str">
        <f t="shared" si="478"/>
        <v/>
      </c>
      <c r="BH977" s="22" t="str">
        <f t="shared" si="479"/>
        <v/>
      </c>
      <c r="BI977" s="22" t="str">
        <f t="shared" si="480"/>
        <v/>
      </c>
      <c r="BK977" s="22" t="str">
        <f>IF($BK$1&gt;=1+MAX($BK$3:BK976),1+MAX($BK$3:BK976),"")</f>
        <v/>
      </c>
      <c r="BL977" s="22" t="str">
        <f t="shared" si="498"/>
        <v/>
      </c>
      <c r="BM977" s="22" t="str">
        <f t="shared" si="498"/>
        <v/>
      </c>
      <c r="BN977" s="22" t="str">
        <f t="shared" si="498"/>
        <v/>
      </c>
      <c r="BO977" s="22" t="str">
        <f t="shared" si="498"/>
        <v/>
      </c>
      <c r="BP977" s="22" t="str">
        <f t="shared" si="498"/>
        <v/>
      </c>
      <c r="BQ977" s="22" t="str">
        <f t="shared" si="498"/>
        <v/>
      </c>
      <c r="BR977" s="22" t="str">
        <f t="shared" si="498"/>
        <v/>
      </c>
      <c r="BS977" s="22" t="str">
        <f t="shared" si="498"/>
        <v/>
      </c>
      <c r="BT977" s="22" t="str">
        <f t="shared" si="498"/>
        <v/>
      </c>
      <c r="BU977" s="22" t="str">
        <f t="shared" si="498"/>
        <v/>
      </c>
      <c r="BV977" s="22" t="str">
        <f t="shared" si="498"/>
        <v/>
      </c>
    </row>
    <row r="978" spans="2:74" ht="30" customHeight="1" x14ac:dyDescent="0.2">
      <c r="B978" s="75"/>
      <c r="C978" s="75"/>
      <c r="D978" s="77"/>
      <c r="E978" s="49"/>
      <c r="F978" s="49"/>
      <c r="G978" s="50"/>
      <c r="H978" s="51"/>
      <c r="I978" s="50"/>
      <c r="J978" s="53"/>
      <c r="K978" s="55" t="str">
        <f t="shared" si="482"/>
        <v/>
      </c>
      <c r="L978" s="50" t="str">
        <f t="shared" si="483"/>
        <v/>
      </c>
      <c r="M978" s="50" t="str">
        <f t="shared" si="484"/>
        <v/>
      </c>
      <c r="N978" s="72" t="str">
        <f t="shared" si="485"/>
        <v/>
      </c>
      <c r="O978" s="72" t="str">
        <f t="shared" si="486"/>
        <v/>
      </c>
      <c r="P978" s="51" t="str">
        <f t="shared" si="487"/>
        <v/>
      </c>
      <c r="Q978" s="21"/>
      <c r="R978" s="68" t="str">
        <f t="shared" si="488"/>
        <v/>
      </c>
      <c r="S978" s="51" t="str">
        <f t="shared" si="489"/>
        <v/>
      </c>
      <c r="T978" s="24"/>
      <c r="U978" s="7" t="str">
        <f t="shared" si="473"/>
        <v/>
      </c>
      <c r="V978" s="8" t="str">
        <f t="shared" si="490"/>
        <v/>
      </c>
      <c r="W978" s="21"/>
      <c r="X978" s="14" t="str">
        <f t="shared" si="474"/>
        <v/>
      </c>
      <c r="Y978" s="14" t="str">
        <f t="shared" si="491"/>
        <v/>
      </c>
      <c r="Z978" s="8" t="str">
        <f t="shared" si="492"/>
        <v/>
      </c>
      <c r="AA978" s="24"/>
      <c r="AB978" s="4" t="str">
        <f>IF(B978="","",COUNT(B$3:B978))</f>
        <v/>
      </c>
      <c r="AC978" s="4" t="str">
        <f>IF(C978="","",COUNT(C$3:C978))</f>
        <v/>
      </c>
      <c r="AD978" s="4" t="str">
        <f>IF(D978="","",COUNT(D$3:D978))</f>
        <v/>
      </c>
      <c r="AE978" s="22" t="str">
        <f>IF(E978="","",COUNTA($E$3:E978))</f>
        <v/>
      </c>
      <c r="AF978" s="60" t="str">
        <f>IF(B978="",IF(OR($C978&lt;&gt;"",$D978&lt;&gt;"",$E978&lt;&gt;"",$F978&lt;&gt;""),INDEX(AF$3:AF977,MATCH(MAX(AB$3:AB977),AB$3:AB977,0),0),""),B978)</f>
        <v/>
      </c>
      <c r="AG978" s="60" t="str">
        <f>IF(C978="",IF(OR($B978&lt;&gt;"",$D978&lt;&gt;"",$E978&lt;&gt;"",$F978&lt;&gt;""),INDEX(AG$3:AG977,MATCH(MAX(AC$3:AC977),AC$3:AC977,0),0),""),C978)</f>
        <v/>
      </c>
      <c r="AH978" s="60" t="str">
        <f>IF(D978="",IF(OR($B978&lt;&gt;"",$C978&lt;&gt;"",$E978&lt;&gt;"",$F978&lt;&gt;""),INDEX(AH$3:AH977,MATCH(MAX(AD$3:AD977),AD$3:AD977,0),0),""),D978)</f>
        <v/>
      </c>
      <c r="AI978" s="19" t="str">
        <f t="shared" si="493"/>
        <v/>
      </c>
      <c r="AJ978" s="22" t="str">
        <f>IF(AK978="","",$AK978&amp;"@"&amp;AL978&amp;IF(AL978="","","@"&amp;COUNTIF($AI$3:AI978,AL978)))</f>
        <v/>
      </c>
      <c r="AK978" s="45" t="str">
        <f t="shared" si="494"/>
        <v/>
      </c>
      <c r="AL978" s="5" t="str">
        <f>IF(AI978="",IF(AND(F978&lt;&gt;"",E978=""),INDEX($AI$3:AI977,MATCH(MAX($AE$3:AE977),$AE$3:AE977,0),0),""),AI978)</f>
        <v/>
      </c>
      <c r="AM978" s="22" t="str">
        <f>IF(入力!F978="","",IFERROR(INDEX(設定!$B$3:$B$100003,IFERROR(MATCH("*"&amp;$F978&amp;"*",設定!B$3:B$100003,0),MATCH("*"&amp;$F978&amp;"*",設定!C$3:C$100003,0)),0),入力!F978))&amp;""</f>
        <v/>
      </c>
      <c r="AN978" s="22" t="str">
        <f>IF(AM978="","",IFERROR(IF(入力!I978="",INDEX(設定!$D$3:$D$100003,MATCH("*"&amp;$AM978&amp;"*",設定!B$3:B$100003,0),0),I978),I978))&amp;""</f>
        <v/>
      </c>
      <c r="AO978" s="22" t="str">
        <f t="shared" si="495"/>
        <v/>
      </c>
      <c r="AP978" s="22" t="str">
        <f t="shared" si="496"/>
        <v/>
      </c>
      <c r="AQ978" s="22" t="str">
        <f>IF(AM978="","",IFERROR(IF(入力!H978="",INDEX(設定!$E$3:$X$100003,MATCH("*"&amp;$AM978&amp;"*",設定!B$3:B$100003,0),MATCH($AK978,設定!$E$1:$X$1,1)),H978),H978))</f>
        <v/>
      </c>
      <c r="AR978" s="23" t="str">
        <f t="shared" si="497"/>
        <v/>
      </c>
      <c r="AS978" s="23" t="str">
        <f>IF(AND(AR978&lt;&gt;"",COUNTIF($AJ$3:AJ978,AJ978)=1),SUMIF($AJ$3:$AR$100003,AJ978,$AR$3:$AR$100003),"")</f>
        <v/>
      </c>
      <c r="AT978" s="23" t="str">
        <f>IF(AND(COUNTIF($AK$3:AK978,AK978)=COUNTIF($AK$3:AK100978,AK978),AK978&lt;&gt;""),SUMIF($AK$3:AK978,AK978,$AR$3:AR978),"")</f>
        <v/>
      </c>
      <c r="AU978" s="125"/>
      <c r="AV978" s="22" t="str">
        <f>IF(COUNT(BA978:BF978)=6,MAX($AV$3:AV977)+1,"")</f>
        <v/>
      </c>
      <c r="AW978" s="22" t="str">
        <f>IF(AX978="","",RANK(AX978,$AX$3:$AX$100003,1)+COUNTIF($AX$3:AX978,AX978)-1)</f>
        <v/>
      </c>
      <c r="AX978" s="22" t="str">
        <f t="shared" si="475"/>
        <v/>
      </c>
      <c r="AY978" s="22" t="str">
        <f>IF(AL978="","",IF(COUNTIF($AL$3:AL978,AL978)=1,1+MAX($AY$3:AY977),INDEX($AY$3:AY977,MATCH(AL978,$AL$3:AL978,0),0)))</f>
        <v/>
      </c>
      <c r="AZ978" s="22" t="str">
        <f>IF(AM978="","",IF(COUNTIF($AM$3:AM978,AM978)=1,1+MAX($AZ$3:AZ977),INDEX($AZ$3:AZ977,MATCH(AM978,$AM$3:AM978,0),0)))</f>
        <v/>
      </c>
      <c r="BA978" s="79" t="str">
        <f t="shared" si="476"/>
        <v/>
      </c>
      <c r="BB978" s="79" t="str">
        <f t="shared" si="477"/>
        <v/>
      </c>
      <c r="BC978" s="22" t="str">
        <f>IF($AL978="","",IF(COUNTIF(AL978,"*"&amp;BC$1&amp;"*"),COUNTIF(AL$3:AL978,"*"&amp;BC$1&amp;"*"),""))</f>
        <v/>
      </c>
      <c r="BD978" s="22" t="str">
        <f>IF($AL978="","",IF(COUNTIF(AM978,"*"&amp;BD$1&amp;"*"),COUNTIF(AM$3:AM978,"*"&amp;BD$1&amp;"*"),""))</f>
        <v/>
      </c>
      <c r="BE978" s="22" t="str">
        <f>IF($AL978="","",IF(COUNTIF(AN978,"*"&amp;BE$1&amp;"*"),COUNTIF(AN$3:AN978,"*"&amp;BE$1&amp;"*"),""))</f>
        <v/>
      </c>
      <c r="BF978" s="22" t="str">
        <f>IF($AL978="","",IF(COUNTIF(AO978,"*"&amp;BF$1&amp;"*"),COUNTIF(AO$3:AO978,"*"&amp;BF$1&amp;"*"),""))</f>
        <v/>
      </c>
      <c r="BG978" s="83" t="str">
        <f t="shared" si="478"/>
        <v/>
      </c>
      <c r="BH978" s="22" t="str">
        <f t="shared" si="479"/>
        <v/>
      </c>
      <c r="BI978" s="22" t="str">
        <f t="shared" si="480"/>
        <v/>
      </c>
      <c r="BK978" s="22" t="str">
        <f>IF($BK$1&gt;=1+MAX($BK$3:BK977),1+MAX($BK$3:BK977),"")</f>
        <v/>
      </c>
      <c r="BL978" s="22" t="str">
        <f t="shared" si="498"/>
        <v/>
      </c>
      <c r="BM978" s="22" t="str">
        <f t="shared" si="498"/>
        <v/>
      </c>
      <c r="BN978" s="22" t="str">
        <f t="shared" si="498"/>
        <v/>
      </c>
      <c r="BO978" s="22" t="str">
        <f t="shared" si="498"/>
        <v/>
      </c>
      <c r="BP978" s="22" t="str">
        <f t="shared" si="498"/>
        <v/>
      </c>
      <c r="BQ978" s="22" t="str">
        <f t="shared" si="498"/>
        <v/>
      </c>
      <c r="BR978" s="22" t="str">
        <f t="shared" si="498"/>
        <v/>
      </c>
      <c r="BS978" s="22" t="str">
        <f t="shared" si="498"/>
        <v/>
      </c>
      <c r="BT978" s="22" t="str">
        <f t="shared" si="498"/>
        <v/>
      </c>
      <c r="BU978" s="22" t="str">
        <f t="shared" si="498"/>
        <v/>
      </c>
      <c r="BV978" s="22" t="str">
        <f t="shared" si="498"/>
        <v/>
      </c>
    </row>
    <row r="979" spans="2:74" ht="30" customHeight="1" x14ac:dyDescent="0.2">
      <c r="B979" s="75"/>
      <c r="C979" s="75"/>
      <c r="D979" s="77"/>
      <c r="E979" s="49"/>
      <c r="F979" s="49"/>
      <c r="G979" s="50"/>
      <c r="H979" s="51"/>
      <c r="I979" s="50"/>
      <c r="J979" s="53"/>
      <c r="K979" s="55" t="str">
        <f t="shared" si="482"/>
        <v/>
      </c>
      <c r="L979" s="50" t="str">
        <f t="shared" si="483"/>
        <v/>
      </c>
      <c r="M979" s="50" t="str">
        <f t="shared" si="484"/>
        <v/>
      </c>
      <c r="N979" s="72" t="str">
        <f t="shared" si="485"/>
        <v/>
      </c>
      <c r="O979" s="72" t="str">
        <f t="shared" si="486"/>
        <v/>
      </c>
      <c r="P979" s="51" t="str">
        <f t="shared" si="487"/>
        <v/>
      </c>
      <c r="Q979" s="21"/>
      <c r="R979" s="68" t="str">
        <f t="shared" si="488"/>
        <v/>
      </c>
      <c r="S979" s="51" t="str">
        <f t="shared" si="489"/>
        <v/>
      </c>
      <c r="T979" s="24"/>
      <c r="U979" s="7" t="str">
        <f t="shared" si="473"/>
        <v/>
      </c>
      <c r="V979" s="8" t="str">
        <f t="shared" si="490"/>
        <v/>
      </c>
      <c r="W979" s="21"/>
      <c r="X979" s="14" t="str">
        <f t="shared" si="474"/>
        <v/>
      </c>
      <c r="Y979" s="14" t="str">
        <f t="shared" si="491"/>
        <v/>
      </c>
      <c r="Z979" s="8" t="str">
        <f t="shared" si="492"/>
        <v/>
      </c>
      <c r="AA979" s="24"/>
      <c r="AB979" s="4" t="str">
        <f>IF(B979="","",COUNT(B$3:B979))</f>
        <v/>
      </c>
      <c r="AC979" s="4" t="str">
        <f>IF(C979="","",COUNT(C$3:C979))</f>
        <v/>
      </c>
      <c r="AD979" s="4" t="str">
        <f>IF(D979="","",COUNT(D$3:D979))</f>
        <v/>
      </c>
      <c r="AE979" s="22" t="str">
        <f>IF(E979="","",COUNTA($E$3:E979))</f>
        <v/>
      </c>
      <c r="AF979" s="60" t="str">
        <f>IF(B979="",IF(OR($C979&lt;&gt;"",$D979&lt;&gt;"",$E979&lt;&gt;"",$F979&lt;&gt;""),INDEX(AF$3:AF978,MATCH(MAX(AB$3:AB978),AB$3:AB978,0),0),""),B979)</f>
        <v/>
      </c>
      <c r="AG979" s="60" t="str">
        <f>IF(C979="",IF(OR($B979&lt;&gt;"",$D979&lt;&gt;"",$E979&lt;&gt;"",$F979&lt;&gt;""),INDEX(AG$3:AG978,MATCH(MAX(AC$3:AC978),AC$3:AC978,0),0),""),C979)</f>
        <v/>
      </c>
      <c r="AH979" s="60" t="str">
        <f>IF(D979="",IF(OR($B979&lt;&gt;"",$C979&lt;&gt;"",$E979&lt;&gt;"",$F979&lt;&gt;""),INDEX(AH$3:AH978,MATCH(MAX(AD$3:AD978),AD$3:AD978,0),0),""),D979)</f>
        <v/>
      </c>
      <c r="AI979" s="19" t="str">
        <f t="shared" si="493"/>
        <v/>
      </c>
      <c r="AJ979" s="22" t="str">
        <f>IF(AK979="","",$AK979&amp;"@"&amp;AL979&amp;IF(AL979="","","@"&amp;COUNTIF($AI$3:AI979,AL979)))</f>
        <v/>
      </c>
      <c r="AK979" s="45" t="str">
        <f t="shared" si="494"/>
        <v/>
      </c>
      <c r="AL979" s="5" t="str">
        <f>IF(AI979="",IF(AND(F979&lt;&gt;"",E979=""),INDEX($AI$3:AI978,MATCH(MAX($AE$3:AE978),$AE$3:AE978,0),0),""),AI979)</f>
        <v/>
      </c>
      <c r="AM979" s="22" t="str">
        <f>IF(入力!F979="","",IFERROR(INDEX(設定!$B$3:$B$100003,IFERROR(MATCH("*"&amp;$F979&amp;"*",設定!B$3:B$100003,0),MATCH("*"&amp;$F979&amp;"*",設定!C$3:C$100003,0)),0),入力!F979))&amp;""</f>
        <v/>
      </c>
      <c r="AN979" s="22" t="str">
        <f>IF(AM979="","",IFERROR(IF(入力!I979="",INDEX(設定!$D$3:$D$100003,MATCH("*"&amp;$AM979&amp;"*",設定!B$3:B$100003,0),0),I979),I979))&amp;""</f>
        <v/>
      </c>
      <c r="AO979" s="22" t="str">
        <f t="shared" si="495"/>
        <v/>
      </c>
      <c r="AP979" s="22" t="str">
        <f t="shared" si="496"/>
        <v/>
      </c>
      <c r="AQ979" s="22" t="str">
        <f>IF(AM979="","",IFERROR(IF(入力!H979="",INDEX(設定!$E$3:$X$100003,MATCH("*"&amp;$AM979&amp;"*",設定!B$3:B$100003,0),MATCH($AK979,設定!$E$1:$X$1,1)),H979),H979))</f>
        <v/>
      </c>
      <c r="AR979" s="23" t="str">
        <f t="shared" si="497"/>
        <v/>
      </c>
      <c r="AS979" s="23" t="str">
        <f>IF(AND(AR979&lt;&gt;"",COUNTIF($AJ$3:AJ979,AJ979)=1),SUMIF($AJ$3:$AR$100003,AJ979,$AR$3:$AR$100003),"")</f>
        <v/>
      </c>
      <c r="AT979" s="23" t="str">
        <f>IF(AND(COUNTIF($AK$3:AK979,AK979)=COUNTIF($AK$3:AK100979,AK979),AK979&lt;&gt;""),SUMIF($AK$3:AK979,AK979,$AR$3:AR979),"")</f>
        <v/>
      </c>
      <c r="AU979" s="125"/>
      <c r="AV979" s="22" t="str">
        <f>IF(COUNT(BA979:BF979)=6,MAX($AV$3:AV978)+1,"")</f>
        <v/>
      </c>
      <c r="AW979" s="22" t="str">
        <f>IF(AX979="","",RANK(AX979,$AX$3:$AX$100003,1)+COUNTIF($AX$3:AX979,AX979)-1)</f>
        <v/>
      </c>
      <c r="AX979" s="22" t="str">
        <f t="shared" si="475"/>
        <v/>
      </c>
      <c r="AY979" s="22" t="str">
        <f>IF(AL979="","",IF(COUNTIF($AL$3:AL979,AL979)=1,1+MAX($AY$3:AY978),INDEX($AY$3:AY978,MATCH(AL979,$AL$3:AL979,0),0)))</f>
        <v/>
      </c>
      <c r="AZ979" s="22" t="str">
        <f>IF(AM979="","",IF(COUNTIF($AM$3:AM979,AM979)=1,1+MAX($AZ$3:AZ978),INDEX($AZ$3:AZ978,MATCH(AM979,$AM$3:AM979,0),0)))</f>
        <v/>
      </c>
      <c r="BA979" s="79" t="str">
        <f t="shared" si="476"/>
        <v/>
      </c>
      <c r="BB979" s="79" t="str">
        <f t="shared" si="477"/>
        <v/>
      </c>
      <c r="BC979" s="22" t="str">
        <f>IF($AL979="","",IF(COUNTIF(AL979,"*"&amp;BC$1&amp;"*"),COUNTIF(AL$3:AL979,"*"&amp;BC$1&amp;"*"),""))</f>
        <v/>
      </c>
      <c r="BD979" s="22" t="str">
        <f>IF($AL979="","",IF(COUNTIF(AM979,"*"&amp;BD$1&amp;"*"),COUNTIF(AM$3:AM979,"*"&amp;BD$1&amp;"*"),""))</f>
        <v/>
      </c>
      <c r="BE979" s="22" t="str">
        <f>IF($AL979="","",IF(COUNTIF(AN979,"*"&amp;BE$1&amp;"*"),COUNTIF(AN$3:AN979,"*"&amp;BE$1&amp;"*"),""))</f>
        <v/>
      </c>
      <c r="BF979" s="22" t="str">
        <f>IF($AL979="","",IF(COUNTIF(AO979,"*"&amp;BF$1&amp;"*"),COUNTIF(AO$3:AO979,"*"&amp;BF$1&amp;"*"),""))</f>
        <v/>
      </c>
      <c r="BG979" s="83" t="str">
        <f t="shared" si="478"/>
        <v/>
      </c>
      <c r="BH979" s="22" t="str">
        <f t="shared" si="479"/>
        <v/>
      </c>
      <c r="BI979" s="22" t="str">
        <f t="shared" si="480"/>
        <v/>
      </c>
      <c r="BK979" s="22" t="str">
        <f>IF($BK$1&gt;=1+MAX($BK$3:BK978),1+MAX($BK$3:BK978),"")</f>
        <v/>
      </c>
      <c r="BL979" s="22" t="str">
        <f t="shared" si="498"/>
        <v/>
      </c>
      <c r="BM979" s="22" t="str">
        <f t="shared" si="498"/>
        <v/>
      </c>
      <c r="BN979" s="22" t="str">
        <f t="shared" si="498"/>
        <v/>
      </c>
      <c r="BO979" s="22" t="str">
        <f t="shared" si="498"/>
        <v/>
      </c>
      <c r="BP979" s="22" t="str">
        <f t="shared" si="498"/>
        <v/>
      </c>
      <c r="BQ979" s="22" t="str">
        <f t="shared" si="498"/>
        <v/>
      </c>
      <c r="BR979" s="22" t="str">
        <f t="shared" si="498"/>
        <v/>
      </c>
      <c r="BS979" s="22" t="str">
        <f t="shared" si="498"/>
        <v/>
      </c>
      <c r="BT979" s="22" t="str">
        <f t="shared" si="498"/>
        <v/>
      </c>
      <c r="BU979" s="22" t="str">
        <f t="shared" si="498"/>
        <v/>
      </c>
      <c r="BV979" s="22" t="str">
        <f t="shared" si="498"/>
        <v/>
      </c>
    </row>
    <row r="980" spans="2:74" ht="30" customHeight="1" x14ac:dyDescent="0.2">
      <c r="B980" s="75"/>
      <c r="C980" s="75"/>
      <c r="D980" s="77"/>
      <c r="E980" s="49"/>
      <c r="F980" s="49"/>
      <c r="G980" s="50"/>
      <c r="H980" s="51"/>
      <c r="I980" s="50"/>
      <c r="J980" s="53"/>
      <c r="K980" s="55" t="str">
        <f t="shared" si="482"/>
        <v/>
      </c>
      <c r="L980" s="50" t="str">
        <f t="shared" si="483"/>
        <v/>
      </c>
      <c r="M980" s="50" t="str">
        <f t="shared" si="484"/>
        <v/>
      </c>
      <c r="N980" s="72" t="str">
        <f t="shared" si="485"/>
        <v/>
      </c>
      <c r="O980" s="72" t="str">
        <f t="shared" si="486"/>
        <v/>
      </c>
      <c r="P980" s="51" t="str">
        <f t="shared" si="487"/>
        <v/>
      </c>
      <c r="Q980" s="21"/>
      <c r="R980" s="68" t="str">
        <f t="shared" si="488"/>
        <v/>
      </c>
      <c r="S980" s="51" t="str">
        <f t="shared" si="489"/>
        <v/>
      </c>
      <c r="T980" s="24"/>
      <c r="U980" s="7" t="str">
        <f t="shared" si="473"/>
        <v/>
      </c>
      <c r="V980" s="8" t="str">
        <f t="shared" si="490"/>
        <v/>
      </c>
      <c r="W980" s="21"/>
      <c r="X980" s="14" t="str">
        <f t="shared" si="474"/>
        <v/>
      </c>
      <c r="Y980" s="14" t="str">
        <f t="shared" si="491"/>
        <v/>
      </c>
      <c r="Z980" s="8" t="str">
        <f t="shared" si="492"/>
        <v/>
      </c>
      <c r="AA980" s="24"/>
      <c r="AB980" s="4" t="str">
        <f>IF(B980="","",COUNT(B$3:B980))</f>
        <v/>
      </c>
      <c r="AC980" s="4" t="str">
        <f>IF(C980="","",COUNT(C$3:C980))</f>
        <v/>
      </c>
      <c r="AD980" s="4" t="str">
        <f>IF(D980="","",COUNT(D$3:D980))</f>
        <v/>
      </c>
      <c r="AE980" s="22" t="str">
        <f>IF(E980="","",COUNTA($E$3:E980))</f>
        <v/>
      </c>
      <c r="AF980" s="60" t="str">
        <f>IF(B980="",IF(OR($C980&lt;&gt;"",$D980&lt;&gt;"",$E980&lt;&gt;"",$F980&lt;&gt;""),INDEX(AF$3:AF979,MATCH(MAX(AB$3:AB979),AB$3:AB979,0),0),""),B980)</f>
        <v/>
      </c>
      <c r="AG980" s="60" t="str">
        <f>IF(C980="",IF(OR($B980&lt;&gt;"",$D980&lt;&gt;"",$E980&lt;&gt;"",$F980&lt;&gt;""),INDEX(AG$3:AG979,MATCH(MAX(AC$3:AC979),AC$3:AC979,0),0),""),C980)</f>
        <v/>
      </c>
      <c r="AH980" s="60" t="str">
        <f>IF(D980="",IF(OR($B980&lt;&gt;"",$C980&lt;&gt;"",$E980&lt;&gt;"",$F980&lt;&gt;""),INDEX(AH$3:AH979,MATCH(MAX(AD$3:AD979),AD$3:AD979,0),0),""),D980)</f>
        <v/>
      </c>
      <c r="AI980" s="19" t="str">
        <f t="shared" si="493"/>
        <v/>
      </c>
      <c r="AJ980" s="22" t="str">
        <f>IF(AK980="","",$AK980&amp;"@"&amp;AL980&amp;IF(AL980="","","@"&amp;COUNTIF($AI$3:AI980,AL980)))</f>
        <v/>
      </c>
      <c r="AK980" s="45" t="str">
        <f t="shared" si="494"/>
        <v/>
      </c>
      <c r="AL980" s="5" t="str">
        <f>IF(AI980="",IF(AND(F980&lt;&gt;"",E980=""),INDEX($AI$3:AI979,MATCH(MAX($AE$3:AE979),$AE$3:AE979,0),0),""),AI980)</f>
        <v/>
      </c>
      <c r="AM980" s="22" t="str">
        <f>IF(入力!F980="","",IFERROR(INDEX(設定!$B$3:$B$100003,IFERROR(MATCH("*"&amp;$F980&amp;"*",設定!B$3:B$100003,0),MATCH("*"&amp;$F980&amp;"*",設定!C$3:C$100003,0)),0),入力!F980))&amp;""</f>
        <v/>
      </c>
      <c r="AN980" s="22" t="str">
        <f>IF(AM980="","",IFERROR(IF(入力!I980="",INDEX(設定!$D$3:$D$100003,MATCH("*"&amp;$AM980&amp;"*",設定!B$3:B$100003,0),0),I980),I980))&amp;""</f>
        <v/>
      </c>
      <c r="AO980" s="22" t="str">
        <f t="shared" si="495"/>
        <v/>
      </c>
      <c r="AP980" s="22" t="str">
        <f t="shared" si="496"/>
        <v/>
      </c>
      <c r="AQ980" s="22" t="str">
        <f>IF(AM980="","",IFERROR(IF(入力!H980="",INDEX(設定!$E$3:$X$100003,MATCH("*"&amp;$AM980&amp;"*",設定!B$3:B$100003,0),MATCH($AK980,設定!$E$1:$X$1,1)),H980),H980))</f>
        <v/>
      </c>
      <c r="AR980" s="23" t="str">
        <f t="shared" si="497"/>
        <v/>
      </c>
      <c r="AS980" s="23" t="str">
        <f>IF(AND(AR980&lt;&gt;"",COUNTIF($AJ$3:AJ980,AJ980)=1),SUMIF($AJ$3:$AR$100003,AJ980,$AR$3:$AR$100003),"")</f>
        <v/>
      </c>
      <c r="AT980" s="23" t="str">
        <f>IF(AND(COUNTIF($AK$3:AK980,AK980)=COUNTIF($AK$3:AK100980,AK980),AK980&lt;&gt;""),SUMIF($AK$3:AK980,AK980,$AR$3:AR980),"")</f>
        <v/>
      </c>
      <c r="AU980" s="125"/>
      <c r="AV980" s="22" t="str">
        <f>IF(COUNT(BA980:BF980)=6,MAX($AV$3:AV979)+1,"")</f>
        <v/>
      </c>
      <c r="AW980" s="22" t="str">
        <f>IF(AX980="","",RANK(AX980,$AX$3:$AX$100003,1)+COUNTIF($AX$3:AX980,AX980)-1)</f>
        <v/>
      </c>
      <c r="AX980" s="22" t="str">
        <f t="shared" si="475"/>
        <v/>
      </c>
      <c r="AY980" s="22" t="str">
        <f>IF(AL980="","",IF(COUNTIF($AL$3:AL980,AL980)=1,1+MAX($AY$3:AY979),INDEX($AY$3:AY979,MATCH(AL980,$AL$3:AL980,0),0)))</f>
        <v/>
      </c>
      <c r="AZ980" s="22" t="str">
        <f>IF(AM980="","",IF(COUNTIF($AM$3:AM980,AM980)=1,1+MAX($AZ$3:AZ979),INDEX($AZ$3:AZ979,MATCH(AM980,$AM$3:AM980,0),0)))</f>
        <v/>
      </c>
      <c r="BA980" s="79" t="str">
        <f t="shared" si="476"/>
        <v/>
      </c>
      <c r="BB980" s="79" t="str">
        <f t="shared" si="477"/>
        <v/>
      </c>
      <c r="BC980" s="22" t="str">
        <f>IF($AL980="","",IF(COUNTIF(AL980,"*"&amp;BC$1&amp;"*"),COUNTIF(AL$3:AL980,"*"&amp;BC$1&amp;"*"),""))</f>
        <v/>
      </c>
      <c r="BD980" s="22" t="str">
        <f>IF($AL980="","",IF(COUNTIF(AM980,"*"&amp;BD$1&amp;"*"),COUNTIF(AM$3:AM980,"*"&amp;BD$1&amp;"*"),""))</f>
        <v/>
      </c>
      <c r="BE980" s="22" t="str">
        <f>IF($AL980="","",IF(COUNTIF(AN980,"*"&amp;BE$1&amp;"*"),COUNTIF(AN$3:AN980,"*"&amp;BE$1&amp;"*"),""))</f>
        <v/>
      </c>
      <c r="BF980" s="22" t="str">
        <f>IF($AL980="","",IF(COUNTIF(AO980,"*"&amp;BF$1&amp;"*"),COUNTIF(AO$3:AO980,"*"&amp;BF$1&amp;"*"),""))</f>
        <v/>
      </c>
      <c r="BG980" s="83" t="str">
        <f t="shared" si="478"/>
        <v/>
      </c>
      <c r="BH980" s="22" t="str">
        <f t="shared" si="479"/>
        <v/>
      </c>
      <c r="BI980" s="22" t="str">
        <f t="shared" si="480"/>
        <v/>
      </c>
      <c r="BK980" s="22" t="str">
        <f>IF($BK$1&gt;=1+MAX($BK$3:BK979),1+MAX($BK$3:BK979),"")</f>
        <v/>
      </c>
      <c r="BL980" s="22" t="str">
        <f t="shared" si="498"/>
        <v/>
      </c>
      <c r="BM980" s="22" t="str">
        <f t="shared" si="498"/>
        <v/>
      </c>
      <c r="BN980" s="22" t="str">
        <f t="shared" si="498"/>
        <v/>
      </c>
      <c r="BO980" s="22" t="str">
        <f t="shared" si="498"/>
        <v/>
      </c>
      <c r="BP980" s="22" t="str">
        <f t="shared" si="498"/>
        <v/>
      </c>
      <c r="BQ980" s="22" t="str">
        <f t="shared" si="498"/>
        <v/>
      </c>
      <c r="BR980" s="22" t="str">
        <f t="shared" si="498"/>
        <v/>
      </c>
      <c r="BS980" s="22" t="str">
        <f t="shared" si="498"/>
        <v/>
      </c>
      <c r="BT980" s="22" t="str">
        <f t="shared" si="498"/>
        <v/>
      </c>
      <c r="BU980" s="22" t="str">
        <f t="shared" si="498"/>
        <v/>
      </c>
      <c r="BV980" s="22" t="str">
        <f t="shared" si="498"/>
        <v/>
      </c>
    </row>
    <row r="981" spans="2:74" ht="30" customHeight="1" x14ac:dyDescent="0.2">
      <c r="B981" s="75"/>
      <c r="C981" s="75"/>
      <c r="D981" s="77"/>
      <c r="E981" s="49"/>
      <c r="F981" s="49"/>
      <c r="G981" s="50"/>
      <c r="H981" s="51"/>
      <c r="I981" s="50"/>
      <c r="J981" s="53"/>
      <c r="K981" s="55" t="str">
        <f t="shared" si="482"/>
        <v/>
      </c>
      <c r="L981" s="50" t="str">
        <f t="shared" si="483"/>
        <v/>
      </c>
      <c r="M981" s="50" t="str">
        <f t="shared" si="484"/>
        <v/>
      </c>
      <c r="N981" s="72" t="str">
        <f t="shared" si="485"/>
        <v/>
      </c>
      <c r="O981" s="72" t="str">
        <f t="shared" si="486"/>
        <v/>
      </c>
      <c r="P981" s="51" t="str">
        <f t="shared" si="487"/>
        <v/>
      </c>
      <c r="Q981" s="21"/>
      <c r="R981" s="68" t="str">
        <f t="shared" si="488"/>
        <v/>
      </c>
      <c r="S981" s="51" t="str">
        <f t="shared" si="489"/>
        <v/>
      </c>
      <c r="T981" s="24"/>
      <c r="U981" s="7" t="str">
        <f t="shared" si="473"/>
        <v/>
      </c>
      <c r="V981" s="8" t="str">
        <f t="shared" si="490"/>
        <v/>
      </c>
      <c r="W981" s="21"/>
      <c r="X981" s="14" t="str">
        <f t="shared" si="474"/>
        <v/>
      </c>
      <c r="Y981" s="14" t="str">
        <f t="shared" si="491"/>
        <v/>
      </c>
      <c r="Z981" s="8" t="str">
        <f t="shared" si="492"/>
        <v/>
      </c>
      <c r="AA981" s="24"/>
      <c r="AB981" s="4" t="str">
        <f>IF(B981="","",COUNT(B$3:B981))</f>
        <v/>
      </c>
      <c r="AC981" s="4" t="str">
        <f>IF(C981="","",COUNT(C$3:C981))</f>
        <v/>
      </c>
      <c r="AD981" s="4" t="str">
        <f>IF(D981="","",COUNT(D$3:D981))</f>
        <v/>
      </c>
      <c r="AE981" s="22" t="str">
        <f>IF(E981="","",COUNTA($E$3:E981))</f>
        <v/>
      </c>
      <c r="AF981" s="60" t="str">
        <f>IF(B981="",IF(OR($C981&lt;&gt;"",$D981&lt;&gt;"",$E981&lt;&gt;"",$F981&lt;&gt;""),INDEX(AF$3:AF980,MATCH(MAX(AB$3:AB980),AB$3:AB980,0),0),""),B981)</f>
        <v/>
      </c>
      <c r="AG981" s="60" t="str">
        <f>IF(C981="",IF(OR($B981&lt;&gt;"",$D981&lt;&gt;"",$E981&lt;&gt;"",$F981&lt;&gt;""),INDEX(AG$3:AG980,MATCH(MAX(AC$3:AC980),AC$3:AC980,0),0),""),C981)</f>
        <v/>
      </c>
      <c r="AH981" s="60" t="str">
        <f>IF(D981="",IF(OR($B981&lt;&gt;"",$C981&lt;&gt;"",$E981&lt;&gt;"",$F981&lt;&gt;""),INDEX(AH$3:AH980,MATCH(MAX(AD$3:AD980),AD$3:AD980,0),0),""),D981)</f>
        <v/>
      </c>
      <c r="AI981" s="19" t="str">
        <f t="shared" si="493"/>
        <v/>
      </c>
      <c r="AJ981" s="22" t="str">
        <f>IF(AK981="","",$AK981&amp;"@"&amp;AL981&amp;IF(AL981="","","@"&amp;COUNTIF($AI$3:AI981,AL981)))</f>
        <v/>
      </c>
      <c r="AK981" s="45" t="str">
        <f t="shared" si="494"/>
        <v/>
      </c>
      <c r="AL981" s="5" t="str">
        <f>IF(AI981="",IF(AND(F981&lt;&gt;"",E981=""),INDEX($AI$3:AI980,MATCH(MAX($AE$3:AE980),$AE$3:AE980,0),0),""),AI981)</f>
        <v/>
      </c>
      <c r="AM981" s="22" t="str">
        <f>IF(入力!F981="","",IFERROR(INDEX(設定!$B$3:$B$100003,IFERROR(MATCH("*"&amp;$F981&amp;"*",設定!B$3:B$100003,0),MATCH("*"&amp;$F981&amp;"*",設定!C$3:C$100003,0)),0),入力!F981))&amp;""</f>
        <v/>
      </c>
      <c r="AN981" s="22" t="str">
        <f>IF(AM981="","",IFERROR(IF(入力!I981="",INDEX(設定!$D$3:$D$100003,MATCH("*"&amp;$AM981&amp;"*",設定!B$3:B$100003,0),0),I981),I981))&amp;""</f>
        <v/>
      </c>
      <c r="AO981" s="22" t="str">
        <f t="shared" si="495"/>
        <v/>
      </c>
      <c r="AP981" s="22" t="str">
        <f t="shared" si="496"/>
        <v/>
      </c>
      <c r="AQ981" s="22" t="str">
        <f>IF(AM981="","",IFERROR(IF(入力!H981="",INDEX(設定!$E$3:$X$100003,MATCH("*"&amp;$AM981&amp;"*",設定!B$3:B$100003,0),MATCH($AK981,設定!$E$1:$X$1,1)),H981),H981))</f>
        <v/>
      </c>
      <c r="AR981" s="23" t="str">
        <f t="shared" si="497"/>
        <v/>
      </c>
      <c r="AS981" s="23" t="str">
        <f>IF(AND(AR981&lt;&gt;"",COUNTIF($AJ$3:AJ981,AJ981)=1),SUMIF($AJ$3:$AR$100003,AJ981,$AR$3:$AR$100003),"")</f>
        <v/>
      </c>
      <c r="AT981" s="23" t="str">
        <f>IF(AND(COUNTIF($AK$3:AK981,AK981)=COUNTIF($AK$3:AK100981,AK981),AK981&lt;&gt;""),SUMIF($AK$3:AK981,AK981,$AR$3:AR981),"")</f>
        <v/>
      </c>
      <c r="AU981" s="125"/>
      <c r="AV981" s="22" t="str">
        <f>IF(COUNT(BA981:BF981)=6,MAX($AV$3:AV980)+1,"")</f>
        <v/>
      </c>
      <c r="AW981" s="22" t="str">
        <f>IF(AX981="","",RANK(AX981,$AX$3:$AX$100003,1)+COUNTIF($AX$3:AX981,AX981)-1)</f>
        <v/>
      </c>
      <c r="AX981" s="22" t="str">
        <f t="shared" si="475"/>
        <v/>
      </c>
      <c r="AY981" s="22" t="str">
        <f>IF(AL981="","",IF(COUNTIF($AL$3:AL981,AL981)=1,1+MAX($AY$3:AY980),INDEX($AY$3:AY980,MATCH(AL981,$AL$3:AL981,0),0)))</f>
        <v/>
      </c>
      <c r="AZ981" s="22" t="str">
        <f>IF(AM981="","",IF(COUNTIF($AM$3:AM981,AM981)=1,1+MAX($AZ$3:AZ980),INDEX($AZ$3:AZ980,MATCH(AM981,$AM$3:AM981,0),0)))</f>
        <v/>
      </c>
      <c r="BA981" s="79" t="str">
        <f t="shared" si="476"/>
        <v/>
      </c>
      <c r="BB981" s="79" t="str">
        <f t="shared" si="477"/>
        <v/>
      </c>
      <c r="BC981" s="22" t="str">
        <f>IF($AL981="","",IF(COUNTIF(AL981,"*"&amp;BC$1&amp;"*"),COUNTIF(AL$3:AL981,"*"&amp;BC$1&amp;"*"),""))</f>
        <v/>
      </c>
      <c r="BD981" s="22" t="str">
        <f>IF($AL981="","",IF(COUNTIF(AM981,"*"&amp;BD$1&amp;"*"),COUNTIF(AM$3:AM981,"*"&amp;BD$1&amp;"*"),""))</f>
        <v/>
      </c>
      <c r="BE981" s="22" t="str">
        <f>IF($AL981="","",IF(COUNTIF(AN981,"*"&amp;BE$1&amp;"*"),COUNTIF(AN$3:AN981,"*"&amp;BE$1&amp;"*"),""))</f>
        <v/>
      </c>
      <c r="BF981" s="22" t="str">
        <f>IF($AL981="","",IF(COUNTIF(AO981,"*"&amp;BF$1&amp;"*"),COUNTIF(AO$3:AO981,"*"&amp;BF$1&amp;"*"),""))</f>
        <v/>
      </c>
      <c r="BG981" s="83" t="str">
        <f t="shared" si="478"/>
        <v/>
      </c>
      <c r="BH981" s="22" t="str">
        <f t="shared" si="479"/>
        <v/>
      </c>
      <c r="BI981" s="22" t="str">
        <f t="shared" si="480"/>
        <v/>
      </c>
      <c r="BK981" s="22" t="str">
        <f>IF($BK$1&gt;=1+MAX($BK$3:BK980),1+MAX($BK$3:BK980),"")</f>
        <v/>
      </c>
      <c r="BL981" s="22" t="str">
        <f t="shared" si="498"/>
        <v/>
      </c>
      <c r="BM981" s="22" t="str">
        <f t="shared" si="498"/>
        <v/>
      </c>
      <c r="BN981" s="22" t="str">
        <f t="shared" si="498"/>
        <v/>
      </c>
      <c r="BO981" s="22" t="str">
        <f t="shared" si="498"/>
        <v/>
      </c>
      <c r="BP981" s="22" t="str">
        <f t="shared" si="498"/>
        <v/>
      </c>
      <c r="BQ981" s="22" t="str">
        <f t="shared" si="498"/>
        <v/>
      </c>
      <c r="BR981" s="22" t="str">
        <f t="shared" si="498"/>
        <v/>
      </c>
      <c r="BS981" s="22" t="str">
        <f t="shared" si="498"/>
        <v/>
      </c>
      <c r="BT981" s="22" t="str">
        <f t="shared" si="498"/>
        <v/>
      </c>
      <c r="BU981" s="22" t="str">
        <f t="shared" si="498"/>
        <v/>
      </c>
      <c r="BV981" s="22" t="str">
        <f t="shared" si="498"/>
        <v/>
      </c>
    </row>
    <row r="982" spans="2:74" ht="30" customHeight="1" x14ac:dyDescent="0.2">
      <c r="B982" s="75"/>
      <c r="C982" s="75"/>
      <c r="D982" s="77"/>
      <c r="E982" s="49"/>
      <c r="F982" s="49"/>
      <c r="G982" s="50"/>
      <c r="H982" s="51"/>
      <c r="I982" s="50"/>
      <c r="J982" s="53"/>
      <c r="K982" s="55" t="str">
        <f t="shared" si="482"/>
        <v/>
      </c>
      <c r="L982" s="50" t="str">
        <f t="shared" si="483"/>
        <v/>
      </c>
      <c r="M982" s="50" t="str">
        <f t="shared" si="484"/>
        <v/>
      </c>
      <c r="N982" s="72" t="str">
        <f t="shared" si="485"/>
        <v/>
      </c>
      <c r="O982" s="72" t="str">
        <f t="shared" si="486"/>
        <v/>
      </c>
      <c r="P982" s="51" t="str">
        <f t="shared" si="487"/>
        <v/>
      </c>
      <c r="Q982" s="21"/>
      <c r="R982" s="68" t="str">
        <f t="shared" si="488"/>
        <v/>
      </c>
      <c r="S982" s="51" t="str">
        <f t="shared" si="489"/>
        <v/>
      </c>
      <c r="T982" s="24"/>
      <c r="U982" s="7" t="str">
        <f t="shared" si="473"/>
        <v/>
      </c>
      <c r="V982" s="8" t="str">
        <f t="shared" si="490"/>
        <v/>
      </c>
      <c r="W982" s="21"/>
      <c r="X982" s="14" t="str">
        <f t="shared" si="474"/>
        <v/>
      </c>
      <c r="Y982" s="14" t="str">
        <f t="shared" si="491"/>
        <v/>
      </c>
      <c r="Z982" s="8" t="str">
        <f t="shared" si="492"/>
        <v/>
      </c>
      <c r="AA982" s="24"/>
      <c r="AB982" s="4" t="str">
        <f>IF(B982="","",COUNT(B$3:B982))</f>
        <v/>
      </c>
      <c r="AC982" s="4" t="str">
        <f>IF(C982="","",COUNT(C$3:C982))</f>
        <v/>
      </c>
      <c r="AD982" s="4" t="str">
        <f>IF(D982="","",COUNT(D$3:D982))</f>
        <v/>
      </c>
      <c r="AE982" s="22" t="str">
        <f>IF(E982="","",COUNTA($E$3:E982))</f>
        <v/>
      </c>
      <c r="AF982" s="60" t="str">
        <f>IF(B982="",IF(OR($C982&lt;&gt;"",$D982&lt;&gt;"",$E982&lt;&gt;"",$F982&lt;&gt;""),INDEX(AF$3:AF981,MATCH(MAX(AB$3:AB981),AB$3:AB981,0),0),""),B982)</f>
        <v/>
      </c>
      <c r="AG982" s="60" t="str">
        <f>IF(C982="",IF(OR($B982&lt;&gt;"",$D982&lt;&gt;"",$E982&lt;&gt;"",$F982&lt;&gt;""),INDEX(AG$3:AG981,MATCH(MAX(AC$3:AC981),AC$3:AC981,0),0),""),C982)</f>
        <v/>
      </c>
      <c r="AH982" s="60" t="str">
        <f>IF(D982="",IF(OR($B982&lt;&gt;"",$C982&lt;&gt;"",$E982&lt;&gt;"",$F982&lt;&gt;""),INDEX(AH$3:AH981,MATCH(MAX(AD$3:AD981),AD$3:AD981,0),0),""),D982)</f>
        <v/>
      </c>
      <c r="AI982" s="19" t="str">
        <f t="shared" si="493"/>
        <v/>
      </c>
      <c r="AJ982" s="22" t="str">
        <f>IF(AK982="","",$AK982&amp;"@"&amp;AL982&amp;IF(AL982="","","@"&amp;COUNTIF($AI$3:AI982,AL982)))</f>
        <v/>
      </c>
      <c r="AK982" s="45" t="str">
        <f t="shared" si="494"/>
        <v/>
      </c>
      <c r="AL982" s="5" t="str">
        <f>IF(AI982="",IF(AND(F982&lt;&gt;"",E982=""),INDEX($AI$3:AI981,MATCH(MAX($AE$3:AE981),$AE$3:AE981,0),0),""),AI982)</f>
        <v/>
      </c>
      <c r="AM982" s="22" t="str">
        <f>IF(入力!F982="","",IFERROR(INDEX(設定!$B$3:$B$100003,IFERROR(MATCH("*"&amp;$F982&amp;"*",設定!B$3:B$100003,0),MATCH("*"&amp;$F982&amp;"*",設定!C$3:C$100003,0)),0),入力!F982))&amp;""</f>
        <v/>
      </c>
      <c r="AN982" s="22" t="str">
        <f>IF(AM982="","",IFERROR(IF(入力!I982="",INDEX(設定!$D$3:$D$100003,MATCH("*"&amp;$AM982&amp;"*",設定!B$3:B$100003,0),0),I982),I982))&amp;""</f>
        <v/>
      </c>
      <c r="AO982" s="22" t="str">
        <f t="shared" si="495"/>
        <v/>
      </c>
      <c r="AP982" s="22" t="str">
        <f t="shared" si="496"/>
        <v/>
      </c>
      <c r="AQ982" s="22" t="str">
        <f>IF(AM982="","",IFERROR(IF(入力!H982="",INDEX(設定!$E$3:$X$100003,MATCH("*"&amp;$AM982&amp;"*",設定!B$3:B$100003,0),MATCH($AK982,設定!$E$1:$X$1,1)),H982),H982))</f>
        <v/>
      </c>
      <c r="AR982" s="23" t="str">
        <f t="shared" si="497"/>
        <v/>
      </c>
      <c r="AS982" s="23" t="str">
        <f>IF(AND(AR982&lt;&gt;"",COUNTIF($AJ$3:AJ982,AJ982)=1),SUMIF($AJ$3:$AR$100003,AJ982,$AR$3:$AR$100003),"")</f>
        <v/>
      </c>
      <c r="AT982" s="23" t="str">
        <f>IF(AND(COUNTIF($AK$3:AK982,AK982)=COUNTIF($AK$3:AK100982,AK982),AK982&lt;&gt;""),SUMIF($AK$3:AK982,AK982,$AR$3:AR982),"")</f>
        <v/>
      </c>
      <c r="AU982" s="125"/>
      <c r="AV982" s="22" t="str">
        <f>IF(COUNT(BA982:BF982)=6,MAX($AV$3:AV981)+1,"")</f>
        <v/>
      </c>
      <c r="AW982" s="22" t="str">
        <f>IF(AX982="","",RANK(AX982,$AX$3:$AX$100003,1)+COUNTIF($AX$3:AX982,AX982)-1)</f>
        <v/>
      </c>
      <c r="AX982" s="22" t="str">
        <f t="shared" si="475"/>
        <v/>
      </c>
      <c r="AY982" s="22" t="str">
        <f>IF(AL982="","",IF(COUNTIF($AL$3:AL982,AL982)=1,1+MAX($AY$3:AY981),INDEX($AY$3:AY981,MATCH(AL982,$AL$3:AL982,0),0)))</f>
        <v/>
      </c>
      <c r="AZ982" s="22" t="str">
        <f>IF(AM982="","",IF(COUNTIF($AM$3:AM982,AM982)=1,1+MAX($AZ$3:AZ981),INDEX($AZ$3:AZ981,MATCH(AM982,$AM$3:AM982,0),0)))</f>
        <v/>
      </c>
      <c r="BA982" s="79" t="str">
        <f t="shared" si="476"/>
        <v/>
      </c>
      <c r="BB982" s="79" t="str">
        <f t="shared" si="477"/>
        <v/>
      </c>
      <c r="BC982" s="22" t="str">
        <f>IF($AL982="","",IF(COUNTIF(AL982,"*"&amp;BC$1&amp;"*"),COUNTIF(AL$3:AL982,"*"&amp;BC$1&amp;"*"),""))</f>
        <v/>
      </c>
      <c r="BD982" s="22" t="str">
        <f>IF($AL982="","",IF(COUNTIF(AM982,"*"&amp;BD$1&amp;"*"),COUNTIF(AM$3:AM982,"*"&amp;BD$1&amp;"*"),""))</f>
        <v/>
      </c>
      <c r="BE982" s="22" t="str">
        <f>IF($AL982="","",IF(COUNTIF(AN982,"*"&amp;BE$1&amp;"*"),COUNTIF(AN$3:AN982,"*"&amp;BE$1&amp;"*"),""))</f>
        <v/>
      </c>
      <c r="BF982" s="22" t="str">
        <f>IF($AL982="","",IF(COUNTIF(AO982,"*"&amp;BF$1&amp;"*"),COUNTIF(AO$3:AO982,"*"&amp;BF$1&amp;"*"),""))</f>
        <v/>
      </c>
      <c r="BG982" s="83" t="str">
        <f t="shared" si="478"/>
        <v/>
      </c>
      <c r="BH982" s="22" t="str">
        <f t="shared" si="479"/>
        <v/>
      </c>
      <c r="BI982" s="22" t="str">
        <f t="shared" si="480"/>
        <v/>
      </c>
      <c r="BK982" s="22" t="str">
        <f>IF($BK$1&gt;=1+MAX($BK$3:BK981),1+MAX($BK$3:BK981),"")</f>
        <v/>
      </c>
      <c r="BL982" s="22" t="str">
        <f t="shared" si="498"/>
        <v/>
      </c>
      <c r="BM982" s="22" t="str">
        <f t="shared" si="498"/>
        <v/>
      </c>
      <c r="BN982" s="22" t="str">
        <f t="shared" si="498"/>
        <v/>
      </c>
      <c r="BO982" s="22" t="str">
        <f t="shared" si="498"/>
        <v/>
      </c>
      <c r="BP982" s="22" t="str">
        <f t="shared" si="498"/>
        <v/>
      </c>
      <c r="BQ982" s="22" t="str">
        <f t="shared" si="498"/>
        <v/>
      </c>
      <c r="BR982" s="22" t="str">
        <f t="shared" si="498"/>
        <v/>
      </c>
      <c r="BS982" s="22" t="str">
        <f t="shared" si="498"/>
        <v/>
      </c>
      <c r="BT982" s="22" t="str">
        <f t="shared" si="498"/>
        <v/>
      </c>
      <c r="BU982" s="22" t="str">
        <f t="shared" si="498"/>
        <v/>
      </c>
      <c r="BV982" s="22" t="str">
        <f t="shared" si="498"/>
        <v/>
      </c>
    </row>
    <row r="983" spans="2:74" ht="30" customHeight="1" x14ac:dyDescent="0.2">
      <c r="B983" s="75"/>
      <c r="C983" s="75"/>
      <c r="D983" s="77"/>
      <c r="E983" s="49"/>
      <c r="F983" s="49"/>
      <c r="G983" s="50"/>
      <c r="H983" s="51"/>
      <c r="I983" s="50"/>
      <c r="J983" s="53"/>
      <c r="K983" s="55" t="str">
        <f t="shared" si="482"/>
        <v/>
      </c>
      <c r="L983" s="50" t="str">
        <f t="shared" si="483"/>
        <v/>
      </c>
      <c r="M983" s="50" t="str">
        <f t="shared" si="484"/>
        <v/>
      </c>
      <c r="N983" s="72" t="str">
        <f t="shared" si="485"/>
        <v/>
      </c>
      <c r="O983" s="72" t="str">
        <f t="shared" si="486"/>
        <v/>
      </c>
      <c r="P983" s="51" t="str">
        <f t="shared" si="487"/>
        <v/>
      </c>
      <c r="Q983" s="21"/>
      <c r="R983" s="68" t="str">
        <f t="shared" si="488"/>
        <v/>
      </c>
      <c r="S983" s="51" t="str">
        <f t="shared" si="489"/>
        <v/>
      </c>
      <c r="T983" s="24"/>
      <c r="U983" s="7" t="str">
        <f t="shared" si="473"/>
        <v/>
      </c>
      <c r="V983" s="8" t="str">
        <f t="shared" si="490"/>
        <v/>
      </c>
      <c r="W983" s="21"/>
      <c r="X983" s="14" t="str">
        <f t="shared" si="474"/>
        <v/>
      </c>
      <c r="Y983" s="14" t="str">
        <f t="shared" si="491"/>
        <v/>
      </c>
      <c r="Z983" s="8" t="str">
        <f t="shared" si="492"/>
        <v/>
      </c>
      <c r="AA983" s="24"/>
      <c r="AB983" s="4" t="str">
        <f>IF(B983="","",COUNT(B$3:B983))</f>
        <v/>
      </c>
      <c r="AC983" s="4" t="str">
        <f>IF(C983="","",COUNT(C$3:C983))</f>
        <v/>
      </c>
      <c r="AD983" s="4" t="str">
        <f>IF(D983="","",COUNT(D$3:D983))</f>
        <v/>
      </c>
      <c r="AE983" s="22" t="str">
        <f>IF(E983="","",COUNTA($E$3:E983))</f>
        <v/>
      </c>
      <c r="AF983" s="60" t="str">
        <f>IF(B983="",IF(OR($C983&lt;&gt;"",$D983&lt;&gt;"",$E983&lt;&gt;"",$F983&lt;&gt;""),INDEX(AF$3:AF982,MATCH(MAX(AB$3:AB982),AB$3:AB982,0),0),""),B983)</f>
        <v/>
      </c>
      <c r="AG983" s="60" t="str">
        <f>IF(C983="",IF(OR($B983&lt;&gt;"",$D983&lt;&gt;"",$E983&lt;&gt;"",$F983&lt;&gt;""),INDEX(AG$3:AG982,MATCH(MAX(AC$3:AC982),AC$3:AC982,0),0),""),C983)</f>
        <v/>
      </c>
      <c r="AH983" s="60" t="str">
        <f>IF(D983="",IF(OR($B983&lt;&gt;"",$C983&lt;&gt;"",$E983&lt;&gt;"",$F983&lt;&gt;""),INDEX(AH$3:AH982,MATCH(MAX(AD$3:AD982),AD$3:AD982,0),0),""),D983)</f>
        <v/>
      </c>
      <c r="AI983" s="19" t="str">
        <f t="shared" si="493"/>
        <v/>
      </c>
      <c r="AJ983" s="22" t="str">
        <f>IF(AK983="","",$AK983&amp;"@"&amp;AL983&amp;IF(AL983="","","@"&amp;COUNTIF($AI$3:AI983,AL983)))</f>
        <v/>
      </c>
      <c r="AK983" s="45" t="str">
        <f t="shared" si="494"/>
        <v/>
      </c>
      <c r="AL983" s="5" t="str">
        <f>IF(AI983="",IF(AND(F983&lt;&gt;"",E983=""),INDEX($AI$3:AI982,MATCH(MAX($AE$3:AE982),$AE$3:AE982,0),0),""),AI983)</f>
        <v/>
      </c>
      <c r="AM983" s="22" t="str">
        <f>IF(入力!F983="","",IFERROR(INDEX(設定!$B$3:$B$100003,IFERROR(MATCH("*"&amp;$F983&amp;"*",設定!B$3:B$100003,0),MATCH("*"&amp;$F983&amp;"*",設定!C$3:C$100003,0)),0),入力!F983))&amp;""</f>
        <v/>
      </c>
      <c r="AN983" s="22" t="str">
        <f>IF(AM983="","",IFERROR(IF(入力!I983="",INDEX(設定!$D$3:$D$100003,MATCH("*"&amp;$AM983&amp;"*",設定!B$3:B$100003,0),0),I983),I983))&amp;""</f>
        <v/>
      </c>
      <c r="AO983" s="22" t="str">
        <f t="shared" si="495"/>
        <v/>
      </c>
      <c r="AP983" s="22" t="str">
        <f t="shared" si="496"/>
        <v/>
      </c>
      <c r="AQ983" s="22" t="str">
        <f>IF(AM983="","",IFERROR(IF(入力!H983="",INDEX(設定!$E$3:$X$100003,MATCH("*"&amp;$AM983&amp;"*",設定!B$3:B$100003,0),MATCH($AK983,設定!$E$1:$X$1,1)),H983),H983))</f>
        <v/>
      </c>
      <c r="AR983" s="23" t="str">
        <f t="shared" si="497"/>
        <v/>
      </c>
      <c r="AS983" s="23" t="str">
        <f>IF(AND(AR983&lt;&gt;"",COUNTIF($AJ$3:AJ983,AJ983)=1),SUMIF($AJ$3:$AR$100003,AJ983,$AR$3:$AR$100003),"")</f>
        <v/>
      </c>
      <c r="AT983" s="23" t="str">
        <f>IF(AND(COUNTIF($AK$3:AK983,AK983)=COUNTIF($AK$3:AK100983,AK983),AK983&lt;&gt;""),SUMIF($AK$3:AK983,AK983,$AR$3:AR983),"")</f>
        <v/>
      </c>
      <c r="AU983" s="125"/>
      <c r="AV983" s="22" t="str">
        <f>IF(COUNT(BA983:BF983)=6,MAX($AV$3:AV982)+1,"")</f>
        <v/>
      </c>
      <c r="AW983" s="22" t="str">
        <f>IF(AX983="","",RANK(AX983,$AX$3:$AX$100003,1)+COUNTIF($AX$3:AX983,AX983)-1)</f>
        <v/>
      </c>
      <c r="AX983" s="22" t="str">
        <f t="shared" si="475"/>
        <v/>
      </c>
      <c r="AY983" s="22" t="str">
        <f>IF(AL983="","",IF(COUNTIF($AL$3:AL983,AL983)=1,1+MAX($AY$3:AY982),INDEX($AY$3:AY982,MATCH(AL983,$AL$3:AL983,0),0)))</f>
        <v/>
      </c>
      <c r="AZ983" s="22" t="str">
        <f>IF(AM983="","",IF(COUNTIF($AM$3:AM983,AM983)=1,1+MAX($AZ$3:AZ982),INDEX($AZ$3:AZ982,MATCH(AM983,$AM$3:AM983,0),0)))</f>
        <v/>
      </c>
      <c r="BA983" s="79" t="str">
        <f t="shared" si="476"/>
        <v/>
      </c>
      <c r="BB983" s="79" t="str">
        <f t="shared" si="477"/>
        <v/>
      </c>
      <c r="BC983" s="22" t="str">
        <f>IF($AL983="","",IF(COUNTIF(AL983,"*"&amp;BC$1&amp;"*"),COUNTIF(AL$3:AL983,"*"&amp;BC$1&amp;"*"),""))</f>
        <v/>
      </c>
      <c r="BD983" s="22" t="str">
        <f>IF($AL983="","",IF(COUNTIF(AM983,"*"&amp;BD$1&amp;"*"),COUNTIF(AM$3:AM983,"*"&amp;BD$1&amp;"*"),""))</f>
        <v/>
      </c>
      <c r="BE983" s="22" t="str">
        <f>IF($AL983="","",IF(COUNTIF(AN983,"*"&amp;BE$1&amp;"*"),COUNTIF(AN$3:AN983,"*"&amp;BE$1&amp;"*"),""))</f>
        <v/>
      </c>
      <c r="BF983" s="22" t="str">
        <f>IF($AL983="","",IF(COUNTIF(AO983,"*"&amp;BF$1&amp;"*"),COUNTIF(AO$3:AO983,"*"&amp;BF$1&amp;"*"),""))</f>
        <v/>
      </c>
      <c r="BG983" s="83" t="str">
        <f t="shared" si="478"/>
        <v/>
      </c>
      <c r="BH983" s="22" t="str">
        <f t="shared" si="479"/>
        <v/>
      </c>
      <c r="BI983" s="22" t="str">
        <f t="shared" si="480"/>
        <v/>
      </c>
      <c r="BK983" s="22" t="str">
        <f>IF($BK$1&gt;=1+MAX($BK$3:BK982),1+MAX($BK$3:BK982),"")</f>
        <v/>
      </c>
      <c r="BL983" s="22" t="str">
        <f t="shared" ref="BL983:BV992" si="499">IFERROR(IF($BK983="","",INDEX($AF$3:$AR$100003,MATCH($BK983,INDEX($AV$3:$AW$100003,0,MATCH($BL$1,$AV$2:$AW$2,0)),0),MATCH(BL$2,$AF$2:$AR$2,0))),"")</f>
        <v/>
      </c>
      <c r="BM983" s="22" t="str">
        <f t="shared" si="499"/>
        <v/>
      </c>
      <c r="BN983" s="22" t="str">
        <f t="shared" si="499"/>
        <v/>
      </c>
      <c r="BO983" s="22" t="str">
        <f t="shared" si="499"/>
        <v/>
      </c>
      <c r="BP983" s="22" t="str">
        <f t="shared" si="499"/>
        <v/>
      </c>
      <c r="BQ983" s="22" t="str">
        <f t="shared" si="499"/>
        <v/>
      </c>
      <c r="BR983" s="22" t="str">
        <f t="shared" si="499"/>
        <v/>
      </c>
      <c r="BS983" s="22" t="str">
        <f t="shared" si="499"/>
        <v/>
      </c>
      <c r="BT983" s="22" t="str">
        <f t="shared" si="499"/>
        <v/>
      </c>
      <c r="BU983" s="22" t="str">
        <f t="shared" si="499"/>
        <v/>
      </c>
      <c r="BV983" s="22" t="str">
        <f t="shared" si="499"/>
        <v/>
      </c>
    </row>
    <row r="984" spans="2:74" ht="30" customHeight="1" x14ac:dyDescent="0.2">
      <c r="B984" s="75"/>
      <c r="C984" s="75"/>
      <c r="D984" s="77"/>
      <c r="E984" s="49"/>
      <c r="F984" s="49"/>
      <c r="G984" s="50"/>
      <c r="H984" s="51"/>
      <c r="I984" s="50"/>
      <c r="J984" s="53"/>
      <c r="K984" s="55" t="str">
        <f t="shared" si="482"/>
        <v/>
      </c>
      <c r="L984" s="50" t="str">
        <f t="shared" si="483"/>
        <v/>
      </c>
      <c r="M984" s="50" t="str">
        <f t="shared" si="484"/>
        <v/>
      </c>
      <c r="N984" s="72" t="str">
        <f t="shared" si="485"/>
        <v/>
      </c>
      <c r="O984" s="72" t="str">
        <f t="shared" si="486"/>
        <v/>
      </c>
      <c r="P984" s="51" t="str">
        <f t="shared" si="487"/>
        <v/>
      </c>
      <c r="Q984" s="21"/>
      <c r="R984" s="68" t="str">
        <f t="shared" si="488"/>
        <v/>
      </c>
      <c r="S984" s="51" t="str">
        <f t="shared" si="489"/>
        <v/>
      </c>
      <c r="T984" s="24"/>
      <c r="U984" s="7" t="str">
        <f t="shared" si="473"/>
        <v/>
      </c>
      <c r="V984" s="8" t="str">
        <f t="shared" si="490"/>
        <v/>
      </c>
      <c r="W984" s="21"/>
      <c r="X984" s="14" t="str">
        <f t="shared" si="474"/>
        <v/>
      </c>
      <c r="Y984" s="14" t="str">
        <f t="shared" si="491"/>
        <v/>
      </c>
      <c r="Z984" s="8" t="str">
        <f t="shared" si="492"/>
        <v/>
      </c>
      <c r="AA984" s="24"/>
      <c r="AB984" s="4" t="str">
        <f>IF(B984="","",COUNT(B$3:B984))</f>
        <v/>
      </c>
      <c r="AC984" s="4" t="str">
        <f>IF(C984="","",COUNT(C$3:C984))</f>
        <v/>
      </c>
      <c r="AD984" s="4" t="str">
        <f>IF(D984="","",COUNT(D$3:D984))</f>
        <v/>
      </c>
      <c r="AE984" s="22" t="str">
        <f>IF(E984="","",COUNTA($E$3:E984))</f>
        <v/>
      </c>
      <c r="AF984" s="60" t="str">
        <f>IF(B984="",IF(OR($C984&lt;&gt;"",$D984&lt;&gt;"",$E984&lt;&gt;"",$F984&lt;&gt;""),INDEX(AF$3:AF983,MATCH(MAX(AB$3:AB983),AB$3:AB983,0),0),""),B984)</f>
        <v/>
      </c>
      <c r="AG984" s="60" t="str">
        <f>IF(C984="",IF(OR($B984&lt;&gt;"",$D984&lt;&gt;"",$E984&lt;&gt;"",$F984&lt;&gt;""),INDEX(AG$3:AG983,MATCH(MAX(AC$3:AC983),AC$3:AC983,0),0),""),C984)</f>
        <v/>
      </c>
      <c r="AH984" s="60" t="str">
        <f>IF(D984="",IF(OR($B984&lt;&gt;"",$C984&lt;&gt;"",$E984&lt;&gt;"",$F984&lt;&gt;""),INDEX(AH$3:AH983,MATCH(MAX(AD$3:AD983),AD$3:AD983,0),0),""),D984)</f>
        <v/>
      </c>
      <c r="AI984" s="19" t="str">
        <f t="shared" si="493"/>
        <v/>
      </c>
      <c r="AJ984" s="22" t="str">
        <f>IF(AK984="","",$AK984&amp;"@"&amp;AL984&amp;IF(AL984="","","@"&amp;COUNTIF($AI$3:AI984,AL984)))</f>
        <v/>
      </c>
      <c r="AK984" s="45" t="str">
        <f t="shared" si="494"/>
        <v/>
      </c>
      <c r="AL984" s="5" t="str">
        <f>IF(AI984="",IF(AND(F984&lt;&gt;"",E984=""),INDEX($AI$3:AI983,MATCH(MAX($AE$3:AE983),$AE$3:AE983,0),0),""),AI984)</f>
        <v/>
      </c>
      <c r="AM984" s="22" t="str">
        <f>IF(入力!F984="","",IFERROR(INDEX(設定!$B$3:$B$100003,IFERROR(MATCH("*"&amp;$F984&amp;"*",設定!B$3:B$100003,0),MATCH("*"&amp;$F984&amp;"*",設定!C$3:C$100003,0)),0),入力!F984))&amp;""</f>
        <v/>
      </c>
      <c r="AN984" s="22" t="str">
        <f>IF(AM984="","",IFERROR(IF(入力!I984="",INDEX(設定!$D$3:$D$100003,MATCH("*"&amp;$AM984&amp;"*",設定!B$3:B$100003,0),0),I984),I984))&amp;""</f>
        <v/>
      </c>
      <c r="AO984" s="22" t="str">
        <f t="shared" si="495"/>
        <v/>
      </c>
      <c r="AP984" s="22" t="str">
        <f t="shared" si="496"/>
        <v/>
      </c>
      <c r="AQ984" s="22" t="str">
        <f>IF(AM984="","",IFERROR(IF(入力!H984="",INDEX(設定!$E$3:$X$100003,MATCH("*"&amp;$AM984&amp;"*",設定!B$3:B$100003,0),MATCH($AK984,設定!$E$1:$X$1,1)),H984),H984))</f>
        <v/>
      </c>
      <c r="AR984" s="23" t="str">
        <f t="shared" si="497"/>
        <v/>
      </c>
      <c r="AS984" s="23" t="str">
        <f>IF(AND(AR984&lt;&gt;"",COUNTIF($AJ$3:AJ984,AJ984)=1),SUMIF($AJ$3:$AR$100003,AJ984,$AR$3:$AR$100003),"")</f>
        <v/>
      </c>
      <c r="AT984" s="23" t="str">
        <f>IF(AND(COUNTIF($AK$3:AK984,AK984)=COUNTIF($AK$3:AK100984,AK984),AK984&lt;&gt;""),SUMIF($AK$3:AK984,AK984,$AR$3:AR984),"")</f>
        <v/>
      </c>
      <c r="AU984" s="125"/>
      <c r="AV984" s="22" t="str">
        <f>IF(COUNT(BA984:BF984)=6,MAX($AV$3:AV983)+1,"")</f>
        <v/>
      </c>
      <c r="AW984" s="22" t="str">
        <f>IF(AX984="","",RANK(AX984,$AX$3:$AX$100003,1)+COUNTIF($AX$3:AX984,AX984)-1)</f>
        <v/>
      </c>
      <c r="AX984" s="22" t="str">
        <f t="shared" si="475"/>
        <v/>
      </c>
      <c r="AY984" s="22" t="str">
        <f>IF(AL984="","",IF(COUNTIF($AL$3:AL984,AL984)=1,1+MAX($AY$3:AY983),INDEX($AY$3:AY983,MATCH(AL984,$AL$3:AL984,0),0)))</f>
        <v/>
      </c>
      <c r="AZ984" s="22" t="str">
        <f>IF(AM984="","",IF(COUNTIF($AM$3:AM984,AM984)=1,1+MAX($AZ$3:AZ983),INDEX($AZ$3:AZ983,MATCH(AM984,$AM$3:AM984,0),0)))</f>
        <v/>
      </c>
      <c r="BA984" s="79" t="str">
        <f t="shared" si="476"/>
        <v/>
      </c>
      <c r="BB984" s="79" t="str">
        <f t="shared" si="477"/>
        <v/>
      </c>
      <c r="BC984" s="22" t="str">
        <f>IF($AL984="","",IF(COUNTIF(AL984,"*"&amp;BC$1&amp;"*"),COUNTIF(AL$3:AL984,"*"&amp;BC$1&amp;"*"),""))</f>
        <v/>
      </c>
      <c r="BD984" s="22" t="str">
        <f>IF($AL984="","",IF(COUNTIF(AM984,"*"&amp;BD$1&amp;"*"),COUNTIF(AM$3:AM984,"*"&amp;BD$1&amp;"*"),""))</f>
        <v/>
      </c>
      <c r="BE984" s="22" t="str">
        <f>IF($AL984="","",IF(COUNTIF(AN984,"*"&amp;BE$1&amp;"*"),COUNTIF(AN$3:AN984,"*"&amp;BE$1&amp;"*"),""))</f>
        <v/>
      </c>
      <c r="BF984" s="22" t="str">
        <f>IF($AL984="","",IF(COUNTIF(AO984,"*"&amp;BF$1&amp;"*"),COUNTIF(AO$3:AO984,"*"&amp;BF$1&amp;"*"),""))</f>
        <v/>
      </c>
      <c r="BG984" s="83" t="str">
        <f t="shared" si="478"/>
        <v/>
      </c>
      <c r="BH984" s="22" t="str">
        <f t="shared" si="479"/>
        <v/>
      </c>
      <c r="BI984" s="22" t="str">
        <f t="shared" si="480"/>
        <v/>
      </c>
      <c r="BK984" s="22" t="str">
        <f>IF($BK$1&gt;=1+MAX($BK$3:BK983),1+MAX($BK$3:BK983),"")</f>
        <v/>
      </c>
      <c r="BL984" s="22" t="str">
        <f t="shared" si="499"/>
        <v/>
      </c>
      <c r="BM984" s="22" t="str">
        <f t="shared" si="499"/>
        <v/>
      </c>
      <c r="BN984" s="22" t="str">
        <f t="shared" si="499"/>
        <v/>
      </c>
      <c r="BO984" s="22" t="str">
        <f t="shared" si="499"/>
        <v/>
      </c>
      <c r="BP984" s="22" t="str">
        <f t="shared" si="499"/>
        <v/>
      </c>
      <c r="BQ984" s="22" t="str">
        <f t="shared" si="499"/>
        <v/>
      </c>
      <c r="BR984" s="22" t="str">
        <f t="shared" si="499"/>
        <v/>
      </c>
      <c r="BS984" s="22" t="str">
        <f t="shared" si="499"/>
        <v/>
      </c>
      <c r="BT984" s="22" t="str">
        <f t="shared" si="499"/>
        <v/>
      </c>
      <c r="BU984" s="22" t="str">
        <f t="shared" si="499"/>
        <v/>
      </c>
      <c r="BV984" s="22" t="str">
        <f t="shared" si="499"/>
        <v/>
      </c>
    </row>
    <row r="985" spans="2:74" ht="30" customHeight="1" x14ac:dyDescent="0.2">
      <c r="B985" s="75"/>
      <c r="C985" s="75"/>
      <c r="D985" s="77"/>
      <c r="E985" s="49"/>
      <c r="F985" s="49"/>
      <c r="G985" s="50"/>
      <c r="H985" s="51"/>
      <c r="I985" s="50"/>
      <c r="J985" s="53"/>
      <c r="K985" s="55" t="str">
        <f t="shared" si="482"/>
        <v/>
      </c>
      <c r="L985" s="50" t="str">
        <f t="shared" si="483"/>
        <v/>
      </c>
      <c r="M985" s="50" t="str">
        <f t="shared" si="484"/>
        <v/>
      </c>
      <c r="N985" s="72" t="str">
        <f t="shared" si="485"/>
        <v/>
      </c>
      <c r="O985" s="72" t="str">
        <f t="shared" si="486"/>
        <v/>
      </c>
      <c r="P985" s="51" t="str">
        <f t="shared" si="487"/>
        <v/>
      </c>
      <c r="Q985" s="21"/>
      <c r="R985" s="68" t="str">
        <f t="shared" si="488"/>
        <v/>
      </c>
      <c r="S985" s="51" t="str">
        <f t="shared" si="489"/>
        <v/>
      </c>
      <c r="T985" s="24"/>
      <c r="U985" s="7" t="str">
        <f t="shared" si="473"/>
        <v/>
      </c>
      <c r="V985" s="8" t="str">
        <f t="shared" si="490"/>
        <v/>
      </c>
      <c r="W985" s="21"/>
      <c r="X985" s="14" t="str">
        <f t="shared" si="474"/>
        <v/>
      </c>
      <c r="Y985" s="14" t="str">
        <f t="shared" si="491"/>
        <v/>
      </c>
      <c r="Z985" s="8" t="str">
        <f t="shared" si="492"/>
        <v/>
      </c>
      <c r="AA985" s="24"/>
      <c r="AB985" s="4" t="str">
        <f>IF(B985="","",COUNT(B$3:B985))</f>
        <v/>
      </c>
      <c r="AC985" s="4" t="str">
        <f>IF(C985="","",COUNT(C$3:C985))</f>
        <v/>
      </c>
      <c r="AD985" s="4" t="str">
        <f>IF(D985="","",COUNT(D$3:D985))</f>
        <v/>
      </c>
      <c r="AE985" s="22" t="str">
        <f>IF(E985="","",COUNTA($E$3:E985))</f>
        <v/>
      </c>
      <c r="AF985" s="60" t="str">
        <f>IF(B985="",IF(OR($C985&lt;&gt;"",$D985&lt;&gt;"",$E985&lt;&gt;"",$F985&lt;&gt;""),INDEX(AF$3:AF984,MATCH(MAX(AB$3:AB984),AB$3:AB984,0),0),""),B985)</f>
        <v/>
      </c>
      <c r="AG985" s="60" t="str">
        <f>IF(C985="",IF(OR($B985&lt;&gt;"",$D985&lt;&gt;"",$E985&lt;&gt;"",$F985&lt;&gt;""),INDEX(AG$3:AG984,MATCH(MAX(AC$3:AC984),AC$3:AC984,0),0),""),C985)</f>
        <v/>
      </c>
      <c r="AH985" s="60" t="str">
        <f>IF(D985="",IF(OR($B985&lt;&gt;"",$C985&lt;&gt;"",$E985&lt;&gt;"",$F985&lt;&gt;""),INDEX(AH$3:AH984,MATCH(MAX(AD$3:AD984),AD$3:AD984,0),0),""),D985)</f>
        <v/>
      </c>
      <c r="AI985" s="19" t="str">
        <f t="shared" si="493"/>
        <v/>
      </c>
      <c r="AJ985" s="22" t="str">
        <f>IF(AK985="","",$AK985&amp;"@"&amp;AL985&amp;IF(AL985="","","@"&amp;COUNTIF($AI$3:AI985,AL985)))</f>
        <v/>
      </c>
      <c r="AK985" s="45" t="str">
        <f t="shared" si="494"/>
        <v/>
      </c>
      <c r="AL985" s="5" t="str">
        <f>IF(AI985="",IF(AND(F985&lt;&gt;"",E985=""),INDEX($AI$3:AI984,MATCH(MAX($AE$3:AE984),$AE$3:AE984,0),0),""),AI985)</f>
        <v/>
      </c>
      <c r="AM985" s="22" t="str">
        <f>IF(入力!F985="","",IFERROR(INDEX(設定!$B$3:$B$100003,IFERROR(MATCH("*"&amp;$F985&amp;"*",設定!B$3:B$100003,0),MATCH("*"&amp;$F985&amp;"*",設定!C$3:C$100003,0)),0),入力!F985))&amp;""</f>
        <v/>
      </c>
      <c r="AN985" s="22" t="str">
        <f>IF(AM985="","",IFERROR(IF(入力!I985="",INDEX(設定!$D$3:$D$100003,MATCH("*"&amp;$AM985&amp;"*",設定!B$3:B$100003,0),0),I985),I985))&amp;""</f>
        <v/>
      </c>
      <c r="AO985" s="22" t="str">
        <f t="shared" si="495"/>
        <v/>
      </c>
      <c r="AP985" s="22" t="str">
        <f t="shared" si="496"/>
        <v/>
      </c>
      <c r="AQ985" s="22" t="str">
        <f>IF(AM985="","",IFERROR(IF(入力!H985="",INDEX(設定!$E$3:$X$100003,MATCH("*"&amp;$AM985&amp;"*",設定!B$3:B$100003,0),MATCH($AK985,設定!$E$1:$X$1,1)),H985),H985))</f>
        <v/>
      </c>
      <c r="AR985" s="23" t="str">
        <f t="shared" si="497"/>
        <v/>
      </c>
      <c r="AS985" s="23" t="str">
        <f>IF(AND(AR985&lt;&gt;"",COUNTIF($AJ$3:AJ985,AJ985)=1),SUMIF($AJ$3:$AR$100003,AJ985,$AR$3:$AR$100003),"")</f>
        <v/>
      </c>
      <c r="AT985" s="23" t="str">
        <f>IF(AND(COUNTIF($AK$3:AK985,AK985)=COUNTIF($AK$3:AK100985,AK985),AK985&lt;&gt;""),SUMIF($AK$3:AK985,AK985,$AR$3:AR985),"")</f>
        <v/>
      </c>
      <c r="AU985" s="125"/>
      <c r="AV985" s="22" t="str">
        <f>IF(COUNT(BA985:BF985)=6,MAX($AV$3:AV984)+1,"")</f>
        <v/>
      </c>
      <c r="AW985" s="22" t="str">
        <f>IF(AX985="","",RANK(AX985,$AX$3:$AX$100003,1)+COUNTIF($AX$3:AX985,AX985)-1)</f>
        <v/>
      </c>
      <c r="AX985" s="22" t="str">
        <f t="shared" si="475"/>
        <v/>
      </c>
      <c r="AY985" s="22" t="str">
        <f>IF(AL985="","",IF(COUNTIF($AL$3:AL985,AL985)=1,1+MAX($AY$3:AY984),INDEX($AY$3:AY984,MATCH(AL985,$AL$3:AL985,0),0)))</f>
        <v/>
      </c>
      <c r="AZ985" s="22" t="str">
        <f>IF(AM985="","",IF(COUNTIF($AM$3:AM985,AM985)=1,1+MAX($AZ$3:AZ984),INDEX($AZ$3:AZ984,MATCH(AM985,$AM$3:AM985,0),0)))</f>
        <v/>
      </c>
      <c r="BA985" s="79" t="str">
        <f t="shared" si="476"/>
        <v/>
      </c>
      <c r="BB985" s="79" t="str">
        <f t="shared" si="477"/>
        <v/>
      </c>
      <c r="BC985" s="22" t="str">
        <f>IF($AL985="","",IF(COUNTIF(AL985,"*"&amp;BC$1&amp;"*"),COUNTIF(AL$3:AL985,"*"&amp;BC$1&amp;"*"),""))</f>
        <v/>
      </c>
      <c r="BD985" s="22" t="str">
        <f>IF($AL985="","",IF(COUNTIF(AM985,"*"&amp;BD$1&amp;"*"),COUNTIF(AM$3:AM985,"*"&amp;BD$1&amp;"*"),""))</f>
        <v/>
      </c>
      <c r="BE985" s="22" t="str">
        <f>IF($AL985="","",IF(COUNTIF(AN985,"*"&amp;BE$1&amp;"*"),COUNTIF(AN$3:AN985,"*"&amp;BE$1&amp;"*"),""))</f>
        <v/>
      </c>
      <c r="BF985" s="22" t="str">
        <f>IF($AL985="","",IF(COUNTIF(AO985,"*"&amp;BF$1&amp;"*"),COUNTIF(AO$3:AO985,"*"&amp;BF$1&amp;"*"),""))</f>
        <v/>
      </c>
      <c r="BG985" s="83" t="str">
        <f t="shared" si="478"/>
        <v/>
      </c>
      <c r="BH985" s="22" t="str">
        <f t="shared" si="479"/>
        <v/>
      </c>
      <c r="BI985" s="22" t="str">
        <f t="shared" si="480"/>
        <v/>
      </c>
      <c r="BK985" s="22" t="str">
        <f>IF($BK$1&gt;=1+MAX($BK$3:BK984),1+MAX($BK$3:BK984),"")</f>
        <v/>
      </c>
      <c r="BL985" s="22" t="str">
        <f t="shared" si="499"/>
        <v/>
      </c>
      <c r="BM985" s="22" t="str">
        <f t="shared" si="499"/>
        <v/>
      </c>
      <c r="BN985" s="22" t="str">
        <f t="shared" si="499"/>
        <v/>
      </c>
      <c r="BO985" s="22" t="str">
        <f t="shared" si="499"/>
        <v/>
      </c>
      <c r="BP985" s="22" t="str">
        <f t="shared" si="499"/>
        <v/>
      </c>
      <c r="BQ985" s="22" t="str">
        <f t="shared" si="499"/>
        <v/>
      </c>
      <c r="BR985" s="22" t="str">
        <f t="shared" si="499"/>
        <v/>
      </c>
      <c r="BS985" s="22" t="str">
        <f t="shared" si="499"/>
        <v/>
      </c>
      <c r="BT985" s="22" t="str">
        <f t="shared" si="499"/>
        <v/>
      </c>
      <c r="BU985" s="22" t="str">
        <f t="shared" si="499"/>
        <v/>
      </c>
      <c r="BV985" s="22" t="str">
        <f t="shared" si="499"/>
        <v/>
      </c>
    </row>
    <row r="986" spans="2:74" ht="30" customHeight="1" x14ac:dyDescent="0.2">
      <c r="B986" s="75"/>
      <c r="C986" s="75"/>
      <c r="D986" s="77"/>
      <c r="E986" s="49"/>
      <c r="F986" s="49"/>
      <c r="G986" s="50"/>
      <c r="H986" s="51"/>
      <c r="I986" s="50"/>
      <c r="J986" s="53"/>
      <c r="K986" s="55" t="str">
        <f t="shared" si="482"/>
        <v/>
      </c>
      <c r="L986" s="50" t="str">
        <f t="shared" si="483"/>
        <v/>
      </c>
      <c r="M986" s="50" t="str">
        <f t="shared" si="484"/>
        <v/>
      </c>
      <c r="N986" s="72" t="str">
        <f t="shared" si="485"/>
        <v/>
      </c>
      <c r="O986" s="72" t="str">
        <f t="shared" si="486"/>
        <v/>
      </c>
      <c r="P986" s="51" t="str">
        <f t="shared" si="487"/>
        <v/>
      </c>
      <c r="Q986" s="21"/>
      <c r="R986" s="68" t="str">
        <f t="shared" si="488"/>
        <v/>
      </c>
      <c r="S986" s="51" t="str">
        <f t="shared" si="489"/>
        <v/>
      </c>
      <c r="T986" s="24"/>
      <c r="U986" s="7" t="str">
        <f t="shared" si="473"/>
        <v/>
      </c>
      <c r="V986" s="8" t="str">
        <f t="shared" si="490"/>
        <v/>
      </c>
      <c r="W986" s="21"/>
      <c r="X986" s="14" t="str">
        <f t="shared" si="474"/>
        <v/>
      </c>
      <c r="Y986" s="14" t="str">
        <f t="shared" si="491"/>
        <v/>
      </c>
      <c r="Z986" s="8" t="str">
        <f t="shared" si="492"/>
        <v/>
      </c>
      <c r="AA986" s="24"/>
      <c r="AB986" s="4" t="str">
        <f>IF(B986="","",COUNT(B$3:B986))</f>
        <v/>
      </c>
      <c r="AC986" s="4" t="str">
        <f>IF(C986="","",COUNT(C$3:C986))</f>
        <v/>
      </c>
      <c r="AD986" s="4" t="str">
        <f>IF(D986="","",COUNT(D$3:D986))</f>
        <v/>
      </c>
      <c r="AE986" s="22" t="str">
        <f>IF(E986="","",COUNTA($E$3:E986))</f>
        <v/>
      </c>
      <c r="AF986" s="60" t="str">
        <f>IF(B986="",IF(OR($C986&lt;&gt;"",$D986&lt;&gt;"",$E986&lt;&gt;"",$F986&lt;&gt;""),INDEX(AF$3:AF985,MATCH(MAX(AB$3:AB985),AB$3:AB985,0),0),""),B986)</f>
        <v/>
      </c>
      <c r="AG986" s="60" t="str">
        <f>IF(C986="",IF(OR($B986&lt;&gt;"",$D986&lt;&gt;"",$E986&lt;&gt;"",$F986&lt;&gt;""),INDEX(AG$3:AG985,MATCH(MAX(AC$3:AC985),AC$3:AC985,0),0),""),C986)</f>
        <v/>
      </c>
      <c r="AH986" s="60" t="str">
        <f>IF(D986="",IF(OR($B986&lt;&gt;"",$C986&lt;&gt;"",$E986&lt;&gt;"",$F986&lt;&gt;""),INDEX(AH$3:AH985,MATCH(MAX(AD$3:AD985),AD$3:AD985,0),0),""),D986)</f>
        <v/>
      </c>
      <c r="AI986" s="19" t="str">
        <f t="shared" si="493"/>
        <v/>
      </c>
      <c r="AJ986" s="22" t="str">
        <f>IF(AK986="","",$AK986&amp;"@"&amp;AL986&amp;IF(AL986="","","@"&amp;COUNTIF($AI$3:AI986,AL986)))</f>
        <v/>
      </c>
      <c r="AK986" s="45" t="str">
        <f t="shared" si="494"/>
        <v/>
      </c>
      <c r="AL986" s="5" t="str">
        <f>IF(AI986="",IF(AND(F986&lt;&gt;"",E986=""),INDEX($AI$3:AI985,MATCH(MAX($AE$3:AE985),$AE$3:AE985,0),0),""),AI986)</f>
        <v/>
      </c>
      <c r="AM986" s="22" t="str">
        <f>IF(入力!F986="","",IFERROR(INDEX(設定!$B$3:$B$100003,IFERROR(MATCH("*"&amp;$F986&amp;"*",設定!B$3:B$100003,0),MATCH("*"&amp;$F986&amp;"*",設定!C$3:C$100003,0)),0),入力!F986))&amp;""</f>
        <v/>
      </c>
      <c r="AN986" s="22" t="str">
        <f>IF(AM986="","",IFERROR(IF(入力!I986="",INDEX(設定!$D$3:$D$100003,MATCH("*"&amp;$AM986&amp;"*",設定!B$3:B$100003,0),0),I986),I986))&amp;""</f>
        <v/>
      </c>
      <c r="AO986" s="22" t="str">
        <f t="shared" si="495"/>
        <v/>
      </c>
      <c r="AP986" s="22" t="str">
        <f t="shared" si="496"/>
        <v/>
      </c>
      <c r="AQ986" s="22" t="str">
        <f>IF(AM986="","",IFERROR(IF(入力!H986="",INDEX(設定!$E$3:$X$100003,MATCH("*"&amp;$AM986&amp;"*",設定!B$3:B$100003,0),MATCH($AK986,設定!$E$1:$X$1,1)),H986),H986))</f>
        <v/>
      </c>
      <c r="AR986" s="23" t="str">
        <f t="shared" si="497"/>
        <v/>
      </c>
      <c r="AS986" s="23" t="str">
        <f>IF(AND(AR986&lt;&gt;"",COUNTIF($AJ$3:AJ986,AJ986)=1),SUMIF($AJ$3:$AR$100003,AJ986,$AR$3:$AR$100003),"")</f>
        <v/>
      </c>
      <c r="AT986" s="23" t="str">
        <f>IF(AND(COUNTIF($AK$3:AK986,AK986)=COUNTIF($AK$3:AK100986,AK986),AK986&lt;&gt;""),SUMIF($AK$3:AK986,AK986,$AR$3:AR986),"")</f>
        <v/>
      </c>
      <c r="AU986" s="125"/>
      <c r="AV986" s="22" t="str">
        <f>IF(COUNT(BA986:BF986)=6,MAX($AV$3:AV985)+1,"")</f>
        <v/>
      </c>
      <c r="AW986" s="22" t="str">
        <f>IF(AX986="","",RANK(AX986,$AX$3:$AX$100003,1)+COUNTIF($AX$3:AX986,AX986)-1)</f>
        <v/>
      </c>
      <c r="AX986" s="22" t="str">
        <f t="shared" si="475"/>
        <v/>
      </c>
      <c r="AY986" s="22" t="str">
        <f>IF(AL986="","",IF(COUNTIF($AL$3:AL986,AL986)=1,1+MAX($AY$3:AY985),INDEX($AY$3:AY985,MATCH(AL986,$AL$3:AL986,0),0)))</f>
        <v/>
      </c>
      <c r="AZ986" s="22" t="str">
        <f>IF(AM986="","",IF(COUNTIF($AM$3:AM986,AM986)=1,1+MAX($AZ$3:AZ985),INDEX($AZ$3:AZ985,MATCH(AM986,$AM$3:AM986,0),0)))</f>
        <v/>
      </c>
      <c r="BA986" s="79" t="str">
        <f t="shared" si="476"/>
        <v/>
      </c>
      <c r="BB986" s="79" t="str">
        <f t="shared" si="477"/>
        <v/>
      </c>
      <c r="BC986" s="22" t="str">
        <f>IF($AL986="","",IF(COUNTIF(AL986,"*"&amp;BC$1&amp;"*"),COUNTIF(AL$3:AL986,"*"&amp;BC$1&amp;"*"),""))</f>
        <v/>
      </c>
      <c r="BD986" s="22" t="str">
        <f>IF($AL986="","",IF(COUNTIF(AM986,"*"&amp;BD$1&amp;"*"),COUNTIF(AM$3:AM986,"*"&amp;BD$1&amp;"*"),""))</f>
        <v/>
      </c>
      <c r="BE986" s="22" t="str">
        <f>IF($AL986="","",IF(COUNTIF(AN986,"*"&amp;BE$1&amp;"*"),COUNTIF(AN$3:AN986,"*"&amp;BE$1&amp;"*"),""))</f>
        <v/>
      </c>
      <c r="BF986" s="22" t="str">
        <f>IF($AL986="","",IF(COUNTIF(AO986,"*"&amp;BF$1&amp;"*"),COUNTIF(AO$3:AO986,"*"&amp;BF$1&amp;"*"),""))</f>
        <v/>
      </c>
      <c r="BG986" s="83" t="str">
        <f t="shared" si="478"/>
        <v/>
      </c>
      <c r="BH986" s="22" t="str">
        <f t="shared" si="479"/>
        <v/>
      </c>
      <c r="BI986" s="22" t="str">
        <f t="shared" si="480"/>
        <v/>
      </c>
      <c r="BK986" s="22" t="str">
        <f>IF($BK$1&gt;=1+MAX($BK$3:BK985),1+MAX($BK$3:BK985),"")</f>
        <v/>
      </c>
      <c r="BL986" s="22" t="str">
        <f t="shared" si="499"/>
        <v/>
      </c>
      <c r="BM986" s="22" t="str">
        <f t="shared" si="499"/>
        <v/>
      </c>
      <c r="BN986" s="22" t="str">
        <f t="shared" si="499"/>
        <v/>
      </c>
      <c r="BO986" s="22" t="str">
        <f t="shared" si="499"/>
        <v/>
      </c>
      <c r="BP986" s="22" t="str">
        <f t="shared" si="499"/>
        <v/>
      </c>
      <c r="BQ986" s="22" t="str">
        <f t="shared" si="499"/>
        <v/>
      </c>
      <c r="BR986" s="22" t="str">
        <f t="shared" si="499"/>
        <v/>
      </c>
      <c r="BS986" s="22" t="str">
        <f t="shared" si="499"/>
        <v/>
      </c>
      <c r="BT986" s="22" t="str">
        <f t="shared" si="499"/>
        <v/>
      </c>
      <c r="BU986" s="22" t="str">
        <f t="shared" si="499"/>
        <v/>
      </c>
      <c r="BV986" s="22" t="str">
        <f t="shared" si="499"/>
        <v/>
      </c>
    </row>
    <row r="987" spans="2:74" ht="30" customHeight="1" x14ac:dyDescent="0.2">
      <c r="B987" s="75"/>
      <c r="C987" s="75"/>
      <c r="D987" s="77"/>
      <c r="E987" s="49"/>
      <c r="F987" s="49"/>
      <c r="G987" s="50"/>
      <c r="H987" s="51"/>
      <c r="I987" s="50"/>
      <c r="J987" s="53"/>
      <c r="K987" s="55" t="str">
        <f t="shared" si="482"/>
        <v/>
      </c>
      <c r="L987" s="50" t="str">
        <f t="shared" si="483"/>
        <v/>
      </c>
      <c r="M987" s="50" t="str">
        <f t="shared" si="484"/>
        <v/>
      </c>
      <c r="N987" s="72" t="str">
        <f t="shared" si="485"/>
        <v/>
      </c>
      <c r="O987" s="72" t="str">
        <f t="shared" si="486"/>
        <v/>
      </c>
      <c r="P987" s="51" t="str">
        <f t="shared" si="487"/>
        <v/>
      </c>
      <c r="Q987" s="21"/>
      <c r="R987" s="68" t="str">
        <f t="shared" si="488"/>
        <v/>
      </c>
      <c r="S987" s="51" t="str">
        <f t="shared" si="489"/>
        <v/>
      </c>
      <c r="T987" s="24"/>
      <c r="U987" s="7" t="str">
        <f t="shared" si="473"/>
        <v/>
      </c>
      <c r="V987" s="8" t="str">
        <f t="shared" si="490"/>
        <v/>
      </c>
      <c r="W987" s="21"/>
      <c r="X987" s="14" t="str">
        <f t="shared" si="474"/>
        <v/>
      </c>
      <c r="Y987" s="14" t="str">
        <f t="shared" si="491"/>
        <v/>
      </c>
      <c r="Z987" s="8" t="str">
        <f t="shared" si="492"/>
        <v/>
      </c>
      <c r="AA987" s="24"/>
      <c r="AB987" s="4" t="str">
        <f>IF(B987="","",COUNT(B$3:B987))</f>
        <v/>
      </c>
      <c r="AC987" s="4" t="str">
        <f>IF(C987="","",COUNT(C$3:C987))</f>
        <v/>
      </c>
      <c r="AD987" s="4" t="str">
        <f>IF(D987="","",COUNT(D$3:D987))</f>
        <v/>
      </c>
      <c r="AE987" s="22" t="str">
        <f>IF(E987="","",COUNTA($E$3:E987))</f>
        <v/>
      </c>
      <c r="AF987" s="60" t="str">
        <f>IF(B987="",IF(OR($C987&lt;&gt;"",$D987&lt;&gt;"",$E987&lt;&gt;"",$F987&lt;&gt;""),INDEX(AF$3:AF986,MATCH(MAX(AB$3:AB986),AB$3:AB986,0),0),""),B987)</f>
        <v/>
      </c>
      <c r="AG987" s="60" t="str">
        <f>IF(C987="",IF(OR($B987&lt;&gt;"",$D987&lt;&gt;"",$E987&lt;&gt;"",$F987&lt;&gt;""),INDEX(AG$3:AG986,MATCH(MAX(AC$3:AC986),AC$3:AC986,0),0),""),C987)</f>
        <v/>
      </c>
      <c r="AH987" s="60" t="str">
        <f>IF(D987="",IF(OR($B987&lt;&gt;"",$C987&lt;&gt;"",$E987&lt;&gt;"",$F987&lt;&gt;""),INDEX(AH$3:AH986,MATCH(MAX(AD$3:AD986),AD$3:AD986,0),0),""),D987)</f>
        <v/>
      </c>
      <c r="AI987" s="19" t="str">
        <f t="shared" si="493"/>
        <v/>
      </c>
      <c r="AJ987" s="22" t="str">
        <f>IF(AK987="","",$AK987&amp;"@"&amp;AL987&amp;IF(AL987="","","@"&amp;COUNTIF($AI$3:AI987,AL987)))</f>
        <v/>
      </c>
      <c r="AK987" s="45" t="str">
        <f t="shared" si="494"/>
        <v/>
      </c>
      <c r="AL987" s="5" t="str">
        <f>IF(AI987="",IF(AND(F987&lt;&gt;"",E987=""),INDEX($AI$3:AI986,MATCH(MAX($AE$3:AE986),$AE$3:AE986,0),0),""),AI987)</f>
        <v/>
      </c>
      <c r="AM987" s="22" t="str">
        <f>IF(入力!F987="","",IFERROR(INDEX(設定!$B$3:$B$100003,IFERROR(MATCH("*"&amp;$F987&amp;"*",設定!B$3:B$100003,0),MATCH("*"&amp;$F987&amp;"*",設定!C$3:C$100003,0)),0),入力!F987))&amp;""</f>
        <v/>
      </c>
      <c r="AN987" s="22" t="str">
        <f>IF(AM987="","",IFERROR(IF(入力!I987="",INDEX(設定!$D$3:$D$100003,MATCH("*"&amp;$AM987&amp;"*",設定!B$3:B$100003,0),0),I987),I987))&amp;""</f>
        <v/>
      </c>
      <c r="AO987" s="22" t="str">
        <f t="shared" si="495"/>
        <v/>
      </c>
      <c r="AP987" s="22" t="str">
        <f t="shared" si="496"/>
        <v/>
      </c>
      <c r="AQ987" s="22" t="str">
        <f>IF(AM987="","",IFERROR(IF(入力!H987="",INDEX(設定!$E$3:$X$100003,MATCH("*"&amp;$AM987&amp;"*",設定!B$3:B$100003,0),MATCH($AK987,設定!$E$1:$X$1,1)),H987),H987))</f>
        <v/>
      </c>
      <c r="AR987" s="23" t="str">
        <f t="shared" si="497"/>
        <v/>
      </c>
      <c r="AS987" s="23" t="str">
        <f>IF(AND(AR987&lt;&gt;"",COUNTIF($AJ$3:AJ987,AJ987)=1),SUMIF($AJ$3:$AR$100003,AJ987,$AR$3:$AR$100003),"")</f>
        <v/>
      </c>
      <c r="AT987" s="23" t="str">
        <f>IF(AND(COUNTIF($AK$3:AK987,AK987)=COUNTIF($AK$3:AK100987,AK987),AK987&lt;&gt;""),SUMIF($AK$3:AK987,AK987,$AR$3:AR987),"")</f>
        <v/>
      </c>
      <c r="AU987" s="125"/>
      <c r="AV987" s="22" t="str">
        <f>IF(COUNT(BA987:BF987)=6,MAX($AV$3:AV986)+1,"")</f>
        <v/>
      </c>
      <c r="AW987" s="22" t="str">
        <f>IF(AX987="","",RANK(AX987,$AX$3:$AX$100003,1)+COUNTIF($AX$3:AX987,AX987)-1)</f>
        <v/>
      </c>
      <c r="AX987" s="22" t="str">
        <f t="shared" si="475"/>
        <v/>
      </c>
      <c r="AY987" s="22" t="str">
        <f>IF(AL987="","",IF(COUNTIF($AL$3:AL987,AL987)=1,1+MAX($AY$3:AY986),INDEX($AY$3:AY986,MATCH(AL987,$AL$3:AL987,0),0)))</f>
        <v/>
      </c>
      <c r="AZ987" s="22" t="str">
        <f>IF(AM987="","",IF(COUNTIF($AM$3:AM987,AM987)=1,1+MAX($AZ$3:AZ986),INDEX($AZ$3:AZ986,MATCH(AM987,$AM$3:AM987,0),0)))</f>
        <v/>
      </c>
      <c r="BA987" s="79" t="str">
        <f t="shared" si="476"/>
        <v/>
      </c>
      <c r="BB987" s="79" t="str">
        <f t="shared" si="477"/>
        <v/>
      </c>
      <c r="BC987" s="22" t="str">
        <f>IF($AL987="","",IF(COUNTIF(AL987,"*"&amp;BC$1&amp;"*"),COUNTIF(AL$3:AL987,"*"&amp;BC$1&amp;"*"),""))</f>
        <v/>
      </c>
      <c r="BD987" s="22" t="str">
        <f>IF($AL987="","",IF(COUNTIF(AM987,"*"&amp;BD$1&amp;"*"),COUNTIF(AM$3:AM987,"*"&amp;BD$1&amp;"*"),""))</f>
        <v/>
      </c>
      <c r="BE987" s="22" t="str">
        <f>IF($AL987="","",IF(COUNTIF(AN987,"*"&amp;BE$1&amp;"*"),COUNTIF(AN$3:AN987,"*"&amp;BE$1&amp;"*"),""))</f>
        <v/>
      </c>
      <c r="BF987" s="22" t="str">
        <f>IF($AL987="","",IF(COUNTIF(AO987,"*"&amp;BF$1&amp;"*"),COUNTIF(AO$3:AO987,"*"&amp;BF$1&amp;"*"),""))</f>
        <v/>
      </c>
      <c r="BG987" s="83" t="str">
        <f t="shared" si="478"/>
        <v/>
      </c>
      <c r="BH987" s="22" t="str">
        <f t="shared" si="479"/>
        <v/>
      </c>
      <c r="BI987" s="22" t="str">
        <f t="shared" si="480"/>
        <v/>
      </c>
      <c r="BK987" s="22" t="str">
        <f>IF($BK$1&gt;=1+MAX($BK$3:BK986),1+MAX($BK$3:BK986),"")</f>
        <v/>
      </c>
      <c r="BL987" s="22" t="str">
        <f t="shared" si="499"/>
        <v/>
      </c>
      <c r="BM987" s="22" t="str">
        <f t="shared" si="499"/>
        <v/>
      </c>
      <c r="BN987" s="22" t="str">
        <f t="shared" si="499"/>
        <v/>
      </c>
      <c r="BO987" s="22" t="str">
        <f t="shared" si="499"/>
        <v/>
      </c>
      <c r="BP987" s="22" t="str">
        <f t="shared" si="499"/>
        <v/>
      </c>
      <c r="BQ987" s="22" t="str">
        <f t="shared" si="499"/>
        <v/>
      </c>
      <c r="BR987" s="22" t="str">
        <f t="shared" si="499"/>
        <v/>
      </c>
      <c r="BS987" s="22" t="str">
        <f t="shared" si="499"/>
        <v/>
      </c>
      <c r="BT987" s="22" t="str">
        <f t="shared" si="499"/>
        <v/>
      </c>
      <c r="BU987" s="22" t="str">
        <f t="shared" si="499"/>
        <v/>
      </c>
      <c r="BV987" s="22" t="str">
        <f t="shared" si="499"/>
        <v/>
      </c>
    </row>
    <row r="988" spans="2:74" ht="30" customHeight="1" x14ac:dyDescent="0.2">
      <c r="B988" s="75"/>
      <c r="C988" s="75"/>
      <c r="D988" s="77"/>
      <c r="E988" s="49"/>
      <c r="F988" s="49"/>
      <c r="G988" s="50"/>
      <c r="H988" s="51"/>
      <c r="I988" s="50"/>
      <c r="J988" s="53"/>
      <c r="K988" s="55" t="str">
        <f t="shared" si="482"/>
        <v/>
      </c>
      <c r="L988" s="50" t="str">
        <f t="shared" si="483"/>
        <v/>
      </c>
      <c r="M988" s="50" t="str">
        <f t="shared" si="484"/>
        <v/>
      </c>
      <c r="N988" s="72" t="str">
        <f t="shared" si="485"/>
        <v/>
      </c>
      <c r="O988" s="72" t="str">
        <f t="shared" si="486"/>
        <v/>
      </c>
      <c r="P988" s="51" t="str">
        <f t="shared" si="487"/>
        <v/>
      </c>
      <c r="Q988" s="21"/>
      <c r="R988" s="68" t="str">
        <f t="shared" si="488"/>
        <v/>
      </c>
      <c r="S988" s="51" t="str">
        <f t="shared" si="489"/>
        <v/>
      </c>
      <c r="T988" s="24"/>
      <c r="U988" s="7" t="str">
        <f t="shared" si="473"/>
        <v/>
      </c>
      <c r="V988" s="8" t="str">
        <f t="shared" si="490"/>
        <v/>
      </c>
      <c r="W988" s="21"/>
      <c r="X988" s="14" t="str">
        <f t="shared" si="474"/>
        <v/>
      </c>
      <c r="Y988" s="14" t="str">
        <f t="shared" si="491"/>
        <v/>
      </c>
      <c r="Z988" s="8" t="str">
        <f t="shared" si="492"/>
        <v/>
      </c>
      <c r="AA988" s="24"/>
      <c r="AB988" s="4" t="str">
        <f>IF(B988="","",COUNT(B$3:B988))</f>
        <v/>
      </c>
      <c r="AC988" s="4" t="str">
        <f>IF(C988="","",COUNT(C$3:C988))</f>
        <v/>
      </c>
      <c r="AD988" s="4" t="str">
        <f>IF(D988="","",COUNT(D$3:D988))</f>
        <v/>
      </c>
      <c r="AE988" s="22" t="str">
        <f>IF(E988="","",COUNTA($E$3:E988))</f>
        <v/>
      </c>
      <c r="AF988" s="60" t="str">
        <f>IF(B988="",IF(OR($C988&lt;&gt;"",$D988&lt;&gt;"",$E988&lt;&gt;"",$F988&lt;&gt;""),INDEX(AF$3:AF987,MATCH(MAX(AB$3:AB987),AB$3:AB987,0),0),""),B988)</f>
        <v/>
      </c>
      <c r="AG988" s="60" t="str">
        <f>IF(C988="",IF(OR($B988&lt;&gt;"",$D988&lt;&gt;"",$E988&lt;&gt;"",$F988&lt;&gt;""),INDEX(AG$3:AG987,MATCH(MAX(AC$3:AC987),AC$3:AC987,0),0),""),C988)</f>
        <v/>
      </c>
      <c r="AH988" s="60" t="str">
        <f>IF(D988="",IF(OR($B988&lt;&gt;"",$C988&lt;&gt;"",$E988&lt;&gt;"",$F988&lt;&gt;""),INDEX(AH$3:AH987,MATCH(MAX(AD$3:AD987),AD$3:AD987,0),0),""),D988)</f>
        <v/>
      </c>
      <c r="AI988" s="19" t="str">
        <f t="shared" si="493"/>
        <v/>
      </c>
      <c r="AJ988" s="22" t="str">
        <f>IF(AK988="","",$AK988&amp;"@"&amp;AL988&amp;IF(AL988="","","@"&amp;COUNTIF($AI$3:AI988,AL988)))</f>
        <v/>
      </c>
      <c r="AK988" s="45" t="str">
        <f t="shared" si="494"/>
        <v/>
      </c>
      <c r="AL988" s="5" t="str">
        <f>IF(AI988="",IF(AND(F988&lt;&gt;"",E988=""),INDEX($AI$3:AI987,MATCH(MAX($AE$3:AE987),$AE$3:AE987,0),0),""),AI988)</f>
        <v/>
      </c>
      <c r="AM988" s="22" t="str">
        <f>IF(入力!F988="","",IFERROR(INDEX(設定!$B$3:$B$100003,IFERROR(MATCH("*"&amp;$F988&amp;"*",設定!B$3:B$100003,0),MATCH("*"&amp;$F988&amp;"*",設定!C$3:C$100003,0)),0),入力!F988))&amp;""</f>
        <v/>
      </c>
      <c r="AN988" s="22" t="str">
        <f>IF(AM988="","",IFERROR(IF(入力!I988="",INDEX(設定!$D$3:$D$100003,MATCH("*"&amp;$AM988&amp;"*",設定!B$3:B$100003,0),0),I988),I988))&amp;""</f>
        <v/>
      </c>
      <c r="AO988" s="22" t="str">
        <f t="shared" si="495"/>
        <v/>
      </c>
      <c r="AP988" s="22" t="str">
        <f t="shared" si="496"/>
        <v/>
      </c>
      <c r="AQ988" s="22" t="str">
        <f>IF(AM988="","",IFERROR(IF(入力!H988="",INDEX(設定!$E$3:$X$100003,MATCH("*"&amp;$AM988&amp;"*",設定!B$3:B$100003,0),MATCH($AK988,設定!$E$1:$X$1,1)),H988),H988))</f>
        <v/>
      </c>
      <c r="AR988" s="23" t="str">
        <f t="shared" si="497"/>
        <v/>
      </c>
      <c r="AS988" s="23" t="str">
        <f>IF(AND(AR988&lt;&gt;"",COUNTIF($AJ$3:AJ988,AJ988)=1),SUMIF($AJ$3:$AR$100003,AJ988,$AR$3:$AR$100003),"")</f>
        <v/>
      </c>
      <c r="AT988" s="23" t="str">
        <f>IF(AND(COUNTIF($AK$3:AK988,AK988)=COUNTIF($AK$3:AK100988,AK988),AK988&lt;&gt;""),SUMIF($AK$3:AK988,AK988,$AR$3:AR988),"")</f>
        <v/>
      </c>
      <c r="AU988" s="125"/>
      <c r="AV988" s="22" t="str">
        <f>IF(COUNT(BA988:BF988)=6,MAX($AV$3:AV987)+1,"")</f>
        <v/>
      </c>
      <c r="AW988" s="22" t="str">
        <f>IF(AX988="","",RANK(AX988,$AX$3:$AX$100003,1)+COUNTIF($AX$3:AX988,AX988)-1)</f>
        <v/>
      </c>
      <c r="AX988" s="22" t="str">
        <f t="shared" si="475"/>
        <v/>
      </c>
      <c r="AY988" s="22" t="str">
        <f>IF(AL988="","",IF(COUNTIF($AL$3:AL988,AL988)=1,1+MAX($AY$3:AY987),INDEX($AY$3:AY987,MATCH(AL988,$AL$3:AL988,0),0)))</f>
        <v/>
      </c>
      <c r="AZ988" s="22" t="str">
        <f>IF(AM988="","",IF(COUNTIF($AM$3:AM988,AM988)=1,1+MAX($AZ$3:AZ987),INDEX($AZ$3:AZ987,MATCH(AM988,$AM$3:AM988,0),0)))</f>
        <v/>
      </c>
      <c r="BA988" s="79" t="str">
        <f t="shared" si="476"/>
        <v/>
      </c>
      <c r="BB988" s="79" t="str">
        <f t="shared" si="477"/>
        <v/>
      </c>
      <c r="BC988" s="22" t="str">
        <f>IF($AL988="","",IF(COUNTIF(AL988,"*"&amp;BC$1&amp;"*"),COUNTIF(AL$3:AL988,"*"&amp;BC$1&amp;"*"),""))</f>
        <v/>
      </c>
      <c r="BD988" s="22" t="str">
        <f>IF($AL988="","",IF(COUNTIF(AM988,"*"&amp;BD$1&amp;"*"),COUNTIF(AM$3:AM988,"*"&amp;BD$1&amp;"*"),""))</f>
        <v/>
      </c>
      <c r="BE988" s="22" t="str">
        <f>IF($AL988="","",IF(COUNTIF(AN988,"*"&amp;BE$1&amp;"*"),COUNTIF(AN$3:AN988,"*"&amp;BE$1&amp;"*"),""))</f>
        <v/>
      </c>
      <c r="BF988" s="22" t="str">
        <f>IF($AL988="","",IF(COUNTIF(AO988,"*"&amp;BF$1&amp;"*"),COUNTIF(AO$3:AO988,"*"&amp;BF$1&amp;"*"),""))</f>
        <v/>
      </c>
      <c r="BG988" s="83" t="str">
        <f t="shared" si="478"/>
        <v/>
      </c>
      <c r="BH988" s="22" t="str">
        <f t="shared" si="479"/>
        <v/>
      </c>
      <c r="BI988" s="22" t="str">
        <f t="shared" si="480"/>
        <v/>
      </c>
      <c r="BK988" s="22" t="str">
        <f>IF($BK$1&gt;=1+MAX($BK$3:BK987),1+MAX($BK$3:BK987),"")</f>
        <v/>
      </c>
      <c r="BL988" s="22" t="str">
        <f t="shared" si="499"/>
        <v/>
      </c>
      <c r="BM988" s="22" t="str">
        <f t="shared" si="499"/>
        <v/>
      </c>
      <c r="BN988" s="22" t="str">
        <f t="shared" si="499"/>
        <v/>
      </c>
      <c r="BO988" s="22" t="str">
        <f t="shared" si="499"/>
        <v/>
      </c>
      <c r="BP988" s="22" t="str">
        <f t="shared" si="499"/>
        <v/>
      </c>
      <c r="BQ988" s="22" t="str">
        <f t="shared" si="499"/>
        <v/>
      </c>
      <c r="BR988" s="22" t="str">
        <f t="shared" si="499"/>
        <v/>
      </c>
      <c r="BS988" s="22" t="str">
        <f t="shared" si="499"/>
        <v/>
      </c>
      <c r="BT988" s="22" t="str">
        <f t="shared" si="499"/>
        <v/>
      </c>
      <c r="BU988" s="22" t="str">
        <f t="shared" si="499"/>
        <v/>
      </c>
      <c r="BV988" s="22" t="str">
        <f t="shared" si="499"/>
        <v/>
      </c>
    </row>
    <row r="989" spans="2:74" ht="30" customHeight="1" x14ac:dyDescent="0.2">
      <c r="B989" s="75"/>
      <c r="C989" s="75"/>
      <c r="D989" s="77"/>
      <c r="E989" s="49"/>
      <c r="F989" s="49"/>
      <c r="G989" s="50"/>
      <c r="H989" s="51"/>
      <c r="I989" s="50"/>
      <c r="J989" s="53"/>
      <c r="K989" s="55" t="str">
        <f t="shared" si="482"/>
        <v/>
      </c>
      <c r="L989" s="50" t="str">
        <f t="shared" si="483"/>
        <v/>
      </c>
      <c r="M989" s="50" t="str">
        <f t="shared" si="484"/>
        <v/>
      </c>
      <c r="N989" s="72" t="str">
        <f t="shared" si="485"/>
        <v/>
      </c>
      <c r="O989" s="72" t="str">
        <f t="shared" si="486"/>
        <v/>
      </c>
      <c r="P989" s="51" t="str">
        <f t="shared" si="487"/>
        <v/>
      </c>
      <c r="Q989" s="21"/>
      <c r="R989" s="68" t="str">
        <f t="shared" si="488"/>
        <v/>
      </c>
      <c r="S989" s="51" t="str">
        <f t="shared" si="489"/>
        <v/>
      </c>
      <c r="T989" s="24"/>
      <c r="U989" s="7" t="str">
        <f t="shared" si="473"/>
        <v/>
      </c>
      <c r="V989" s="8" t="str">
        <f t="shared" si="490"/>
        <v/>
      </c>
      <c r="W989" s="21"/>
      <c r="X989" s="14" t="str">
        <f t="shared" si="474"/>
        <v/>
      </c>
      <c r="Y989" s="14" t="str">
        <f t="shared" si="491"/>
        <v/>
      </c>
      <c r="Z989" s="8" t="str">
        <f t="shared" si="492"/>
        <v/>
      </c>
      <c r="AA989" s="24"/>
      <c r="AB989" s="4" t="str">
        <f>IF(B989="","",COUNT(B$3:B989))</f>
        <v/>
      </c>
      <c r="AC989" s="4" t="str">
        <f>IF(C989="","",COUNT(C$3:C989))</f>
        <v/>
      </c>
      <c r="AD989" s="4" t="str">
        <f>IF(D989="","",COUNT(D$3:D989))</f>
        <v/>
      </c>
      <c r="AE989" s="22" t="str">
        <f>IF(E989="","",COUNTA($E$3:E989))</f>
        <v/>
      </c>
      <c r="AF989" s="60" t="str">
        <f>IF(B989="",IF(OR($C989&lt;&gt;"",$D989&lt;&gt;"",$E989&lt;&gt;"",$F989&lt;&gt;""),INDEX(AF$3:AF988,MATCH(MAX(AB$3:AB988),AB$3:AB988,0),0),""),B989)</f>
        <v/>
      </c>
      <c r="AG989" s="60" t="str">
        <f>IF(C989="",IF(OR($B989&lt;&gt;"",$D989&lt;&gt;"",$E989&lt;&gt;"",$F989&lt;&gt;""),INDEX(AG$3:AG988,MATCH(MAX(AC$3:AC988),AC$3:AC988,0),0),""),C989)</f>
        <v/>
      </c>
      <c r="AH989" s="60" t="str">
        <f>IF(D989="",IF(OR($B989&lt;&gt;"",$C989&lt;&gt;"",$E989&lt;&gt;"",$F989&lt;&gt;""),INDEX(AH$3:AH988,MATCH(MAX(AD$3:AD988),AD$3:AD988,0),0),""),D989)</f>
        <v/>
      </c>
      <c r="AI989" s="19" t="str">
        <f t="shared" si="493"/>
        <v/>
      </c>
      <c r="AJ989" s="22" t="str">
        <f>IF(AK989="","",$AK989&amp;"@"&amp;AL989&amp;IF(AL989="","","@"&amp;COUNTIF($AI$3:AI989,AL989)))</f>
        <v/>
      </c>
      <c r="AK989" s="45" t="str">
        <f t="shared" si="494"/>
        <v/>
      </c>
      <c r="AL989" s="5" t="str">
        <f>IF(AI989="",IF(AND(F989&lt;&gt;"",E989=""),INDEX($AI$3:AI988,MATCH(MAX($AE$3:AE988),$AE$3:AE988,0),0),""),AI989)</f>
        <v/>
      </c>
      <c r="AM989" s="22" t="str">
        <f>IF(入力!F989="","",IFERROR(INDEX(設定!$B$3:$B$100003,IFERROR(MATCH("*"&amp;$F989&amp;"*",設定!B$3:B$100003,0),MATCH("*"&amp;$F989&amp;"*",設定!C$3:C$100003,0)),0),入力!F989))&amp;""</f>
        <v/>
      </c>
      <c r="AN989" s="22" t="str">
        <f>IF(AM989="","",IFERROR(IF(入力!I989="",INDEX(設定!$D$3:$D$100003,MATCH("*"&amp;$AM989&amp;"*",設定!B$3:B$100003,0),0),I989),I989))&amp;""</f>
        <v/>
      </c>
      <c r="AO989" s="22" t="str">
        <f t="shared" si="495"/>
        <v/>
      </c>
      <c r="AP989" s="22" t="str">
        <f t="shared" si="496"/>
        <v/>
      </c>
      <c r="AQ989" s="22" t="str">
        <f>IF(AM989="","",IFERROR(IF(入力!H989="",INDEX(設定!$E$3:$X$100003,MATCH("*"&amp;$AM989&amp;"*",設定!B$3:B$100003,0),MATCH($AK989,設定!$E$1:$X$1,1)),H989),H989))</f>
        <v/>
      </c>
      <c r="AR989" s="23" t="str">
        <f t="shared" si="497"/>
        <v/>
      </c>
      <c r="AS989" s="23" t="str">
        <f>IF(AND(AR989&lt;&gt;"",COUNTIF($AJ$3:AJ989,AJ989)=1),SUMIF($AJ$3:$AR$100003,AJ989,$AR$3:$AR$100003),"")</f>
        <v/>
      </c>
      <c r="AT989" s="23" t="str">
        <f>IF(AND(COUNTIF($AK$3:AK989,AK989)=COUNTIF($AK$3:AK100989,AK989),AK989&lt;&gt;""),SUMIF($AK$3:AK989,AK989,$AR$3:AR989),"")</f>
        <v/>
      </c>
      <c r="AU989" s="125"/>
      <c r="AV989" s="22" t="str">
        <f>IF(COUNT(BA989:BF989)=6,MAX($AV$3:AV988)+1,"")</f>
        <v/>
      </c>
      <c r="AW989" s="22" t="str">
        <f>IF(AX989="","",RANK(AX989,$AX$3:$AX$100003,1)+COUNTIF($AX$3:AX989,AX989)-1)</f>
        <v/>
      </c>
      <c r="AX989" s="22" t="str">
        <f t="shared" si="475"/>
        <v/>
      </c>
      <c r="AY989" s="22" t="str">
        <f>IF(AL989="","",IF(COUNTIF($AL$3:AL989,AL989)=1,1+MAX($AY$3:AY988),INDEX($AY$3:AY988,MATCH(AL989,$AL$3:AL989,0),0)))</f>
        <v/>
      </c>
      <c r="AZ989" s="22" t="str">
        <f>IF(AM989="","",IF(COUNTIF($AM$3:AM989,AM989)=1,1+MAX($AZ$3:AZ988),INDEX($AZ$3:AZ988,MATCH(AM989,$AM$3:AM989,0),0)))</f>
        <v/>
      </c>
      <c r="BA989" s="79" t="str">
        <f t="shared" si="476"/>
        <v/>
      </c>
      <c r="BB989" s="79" t="str">
        <f t="shared" si="477"/>
        <v/>
      </c>
      <c r="BC989" s="22" t="str">
        <f>IF($AL989="","",IF(COUNTIF(AL989,"*"&amp;BC$1&amp;"*"),COUNTIF(AL$3:AL989,"*"&amp;BC$1&amp;"*"),""))</f>
        <v/>
      </c>
      <c r="BD989" s="22" t="str">
        <f>IF($AL989="","",IF(COUNTIF(AM989,"*"&amp;BD$1&amp;"*"),COUNTIF(AM$3:AM989,"*"&amp;BD$1&amp;"*"),""))</f>
        <v/>
      </c>
      <c r="BE989" s="22" t="str">
        <f>IF($AL989="","",IF(COUNTIF(AN989,"*"&amp;BE$1&amp;"*"),COUNTIF(AN$3:AN989,"*"&amp;BE$1&amp;"*"),""))</f>
        <v/>
      </c>
      <c r="BF989" s="22" t="str">
        <f>IF($AL989="","",IF(COUNTIF(AO989,"*"&amp;BF$1&amp;"*"),COUNTIF(AO$3:AO989,"*"&amp;BF$1&amp;"*"),""))</f>
        <v/>
      </c>
      <c r="BG989" s="83" t="str">
        <f t="shared" si="478"/>
        <v/>
      </c>
      <c r="BH989" s="22" t="str">
        <f t="shared" si="479"/>
        <v/>
      </c>
      <c r="BI989" s="22" t="str">
        <f t="shared" si="480"/>
        <v/>
      </c>
      <c r="BK989" s="22" t="str">
        <f>IF($BK$1&gt;=1+MAX($BK$3:BK988),1+MAX($BK$3:BK988),"")</f>
        <v/>
      </c>
      <c r="BL989" s="22" t="str">
        <f t="shared" si="499"/>
        <v/>
      </c>
      <c r="BM989" s="22" t="str">
        <f t="shared" si="499"/>
        <v/>
      </c>
      <c r="BN989" s="22" t="str">
        <f t="shared" si="499"/>
        <v/>
      </c>
      <c r="BO989" s="22" t="str">
        <f t="shared" si="499"/>
        <v/>
      </c>
      <c r="BP989" s="22" t="str">
        <f t="shared" si="499"/>
        <v/>
      </c>
      <c r="BQ989" s="22" t="str">
        <f t="shared" si="499"/>
        <v/>
      </c>
      <c r="BR989" s="22" t="str">
        <f t="shared" si="499"/>
        <v/>
      </c>
      <c r="BS989" s="22" t="str">
        <f t="shared" si="499"/>
        <v/>
      </c>
      <c r="BT989" s="22" t="str">
        <f t="shared" si="499"/>
        <v/>
      </c>
      <c r="BU989" s="22" t="str">
        <f t="shared" si="499"/>
        <v/>
      </c>
      <c r="BV989" s="22" t="str">
        <f t="shared" si="499"/>
        <v/>
      </c>
    </row>
    <row r="990" spans="2:74" ht="30" customHeight="1" x14ac:dyDescent="0.2">
      <c r="B990" s="75"/>
      <c r="C990" s="75"/>
      <c r="D990" s="77"/>
      <c r="E990" s="49"/>
      <c r="F990" s="49"/>
      <c r="G990" s="50"/>
      <c r="H990" s="51"/>
      <c r="I990" s="50"/>
      <c r="J990" s="53"/>
      <c r="K990" s="55" t="str">
        <f t="shared" si="482"/>
        <v/>
      </c>
      <c r="L990" s="50" t="str">
        <f t="shared" si="483"/>
        <v/>
      </c>
      <c r="M990" s="50" t="str">
        <f t="shared" si="484"/>
        <v/>
      </c>
      <c r="N990" s="72" t="str">
        <f t="shared" si="485"/>
        <v/>
      </c>
      <c r="O990" s="72" t="str">
        <f t="shared" si="486"/>
        <v/>
      </c>
      <c r="P990" s="51" t="str">
        <f t="shared" si="487"/>
        <v/>
      </c>
      <c r="Q990" s="21"/>
      <c r="R990" s="68" t="str">
        <f t="shared" si="488"/>
        <v/>
      </c>
      <c r="S990" s="51" t="str">
        <f t="shared" si="489"/>
        <v/>
      </c>
      <c r="T990" s="24"/>
      <c r="U990" s="7" t="str">
        <f t="shared" si="473"/>
        <v/>
      </c>
      <c r="V990" s="8" t="str">
        <f t="shared" si="490"/>
        <v/>
      </c>
      <c r="W990" s="21"/>
      <c r="X990" s="14" t="str">
        <f t="shared" si="474"/>
        <v/>
      </c>
      <c r="Y990" s="14" t="str">
        <f t="shared" si="491"/>
        <v/>
      </c>
      <c r="Z990" s="8" t="str">
        <f t="shared" si="492"/>
        <v/>
      </c>
      <c r="AA990" s="24"/>
      <c r="AB990" s="4" t="str">
        <f>IF(B990="","",COUNT(B$3:B990))</f>
        <v/>
      </c>
      <c r="AC990" s="4" t="str">
        <f>IF(C990="","",COUNT(C$3:C990))</f>
        <v/>
      </c>
      <c r="AD990" s="4" t="str">
        <f>IF(D990="","",COUNT(D$3:D990))</f>
        <v/>
      </c>
      <c r="AE990" s="22" t="str">
        <f>IF(E990="","",COUNTA($E$3:E990))</f>
        <v/>
      </c>
      <c r="AF990" s="60" t="str">
        <f>IF(B990="",IF(OR($C990&lt;&gt;"",$D990&lt;&gt;"",$E990&lt;&gt;"",$F990&lt;&gt;""),INDEX(AF$3:AF989,MATCH(MAX(AB$3:AB989),AB$3:AB989,0),0),""),B990)</f>
        <v/>
      </c>
      <c r="AG990" s="60" t="str">
        <f>IF(C990="",IF(OR($B990&lt;&gt;"",$D990&lt;&gt;"",$E990&lt;&gt;"",$F990&lt;&gt;""),INDEX(AG$3:AG989,MATCH(MAX(AC$3:AC989),AC$3:AC989,0),0),""),C990)</f>
        <v/>
      </c>
      <c r="AH990" s="60" t="str">
        <f>IF(D990="",IF(OR($B990&lt;&gt;"",$C990&lt;&gt;"",$E990&lt;&gt;"",$F990&lt;&gt;""),INDEX(AH$3:AH989,MATCH(MAX(AD$3:AD989),AD$3:AD989,0),0),""),D990)</f>
        <v/>
      </c>
      <c r="AI990" s="19" t="str">
        <f t="shared" si="493"/>
        <v/>
      </c>
      <c r="AJ990" s="22" t="str">
        <f>IF(AK990="","",$AK990&amp;"@"&amp;AL990&amp;IF(AL990="","","@"&amp;COUNTIF($AI$3:AI990,AL990)))</f>
        <v/>
      </c>
      <c r="AK990" s="45" t="str">
        <f t="shared" si="494"/>
        <v/>
      </c>
      <c r="AL990" s="5" t="str">
        <f>IF(AI990="",IF(AND(F990&lt;&gt;"",E990=""),INDEX($AI$3:AI989,MATCH(MAX($AE$3:AE989),$AE$3:AE989,0),0),""),AI990)</f>
        <v/>
      </c>
      <c r="AM990" s="22" t="str">
        <f>IF(入力!F990="","",IFERROR(INDEX(設定!$B$3:$B$100003,IFERROR(MATCH("*"&amp;$F990&amp;"*",設定!B$3:B$100003,0),MATCH("*"&amp;$F990&amp;"*",設定!C$3:C$100003,0)),0),入力!F990))&amp;""</f>
        <v/>
      </c>
      <c r="AN990" s="22" t="str">
        <f>IF(AM990="","",IFERROR(IF(入力!I990="",INDEX(設定!$D$3:$D$100003,MATCH("*"&amp;$AM990&amp;"*",設定!B$3:B$100003,0),0),I990),I990))&amp;""</f>
        <v/>
      </c>
      <c r="AO990" s="22" t="str">
        <f t="shared" si="495"/>
        <v/>
      </c>
      <c r="AP990" s="22" t="str">
        <f t="shared" si="496"/>
        <v/>
      </c>
      <c r="AQ990" s="22" t="str">
        <f>IF(AM990="","",IFERROR(IF(入力!H990="",INDEX(設定!$E$3:$X$100003,MATCH("*"&amp;$AM990&amp;"*",設定!B$3:B$100003,0),MATCH($AK990,設定!$E$1:$X$1,1)),H990),H990))</f>
        <v/>
      </c>
      <c r="AR990" s="23" t="str">
        <f t="shared" si="497"/>
        <v/>
      </c>
      <c r="AS990" s="23" t="str">
        <f>IF(AND(AR990&lt;&gt;"",COUNTIF($AJ$3:AJ990,AJ990)=1),SUMIF($AJ$3:$AR$100003,AJ990,$AR$3:$AR$100003),"")</f>
        <v/>
      </c>
      <c r="AT990" s="23" t="str">
        <f>IF(AND(COUNTIF($AK$3:AK990,AK990)=COUNTIF($AK$3:AK100990,AK990),AK990&lt;&gt;""),SUMIF($AK$3:AK990,AK990,$AR$3:AR990),"")</f>
        <v/>
      </c>
      <c r="AU990" s="125"/>
      <c r="AV990" s="22" t="str">
        <f>IF(COUNT(BA990:BF990)=6,MAX($AV$3:AV989)+1,"")</f>
        <v/>
      </c>
      <c r="AW990" s="22" t="str">
        <f>IF(AX990="","",RANK(AX990,$AX$3:$AX$100003,1)+COUNTIF($AX$3:AX990,AX990)-1)</f>
        <v/>
      </c>
      <c r="AX990" s="22" t="str">
        <f t="shared" si="475"/>
        <v/>
      </c>
      <c r="AY990" s="22" t="str">
        <f>IF(AL990="","",IF(COUNTIF($AL$3:AL990,AL990)=1,1+MAX($AY$3:AY989),INDEX($AY$3:AY989,MATCH(AL990,$AL$3:AL990,0),0)))</f>
        <v/>
      </c>
      <c r="AZ990" s="22" t="str">
        <f>IF(AM990="","",IF(COUNTIF($AM$3:AM990,AM990)=1,1+MAX($AZ$3:AZ989),INDEX($AZ$3:AZ989,MATCH(AM990,$AM$3:AM990,0),0)))</f>
        <v/>
      </c>
      <c r="BA990" s="79" t="str">
        <f t="shared" si="476"/>
        <v/>
      </c>
      <c r="BB990" s="79" t="str">
        <f t="shared" si="477"/>
        <v/>
      </c>
      <c r="BC990" s="22" t="str">
        <f>IF($AL990="","",IF(COUNTIF(AL990,"*"&amp;BC$1&amp;"*"),COUNTIF(AL$3:AL990,"*"&amp;BC$1&amp;"*"),""))</f>
        <v/>
      </c>
      <c r="BD990" s="22" t="str">
        <f>IF($AL990="","",IF(COUNTIF(AM990,"*"&amp;BD$1&amp;"*"),COUNTIF(AM$3:AM990,"*"&amp;BD$1&amp;"*"),""))</f>
        <v/>
      </c>
      <c r="BE990" s="22" t="str">
        <f>IF($AL990="","",IF(COUNTIF(AN990,"*"&amp;BE$1&amp;"*"),COUNTIF(AN$3:AN990,"*"&amp;BE$1&amp;"*"),""))</f>
        <v/>
      </c>
      <c r="BF990" s="22" t="str">
        <f>IF($AL990="","",IF(COUNTIF(AO990,"*"&amp;BF$1&amp;"*"),COUNTIF(AO$3:AO990,"*"&amp;BF$1&amp;"*"),""))</f>
        <v/>
      </c>
      <c r="BG990" s="83" t="str">
        <f t="shared" si="478"/>
        <v/>
      </c>
      <c r="BH990" s="22" t="str">
        <f t="shared" si="479"/>
        <v/>
      </c>
      <c r="BI990" s="22" t="str">
        <f t="shared" si="480"/>
        <v/>
      </c>
      <c r="BK990" s="22" t="str">
        <f>IF($BK$1&gt;=1+MAX($BK$3:BK989),1+MAX($BK$3:BK989),"")</f>
        <v/>
      </c>
      <c r="BL990" s="22" t="str">
        <f t="shared" si="499"/>
        <v/>
      </c>
      <c r="BM990" s="22" t="str">
        <f t="shared" si="499"/>
        <v/>
      </c>
      <c r="BN990" s="22" t="str">
        <f t="shared" si="499"/>
        <v/>
      </c>
      <c r="BO990" s="22" t="str">
        <f t="shared" si="499"/>
        <v/>
      </c>
      <c r="BP990" s="22" t="str">
        <f t="shared" si="499"/>
        <v/>
      </c>
      <c r="BQ990" s="22" t="str">
        <f t="shared" si="499"/>
        <v/>
      </c>
      <c r="BR990" s="22" t="str">
        <f t="shared" si="499"/>
        <v/>
      </c>
      <c r="BS990" s="22" t="str">
        <f t="shared" si="499"/>
        <v/>
      </c>
      <c r="BT990" s="22" t="str">
        <f t="shared" si="499"/>
        <v/>
      </c>
      <c r="BU990" s="22" t="str">
        <f t="shared" si="499"/>
        <v/>
      </c>
      <c r="BV990" s="22" t="str">
        <f t="shared" si="499"/>
        <v/>
      </c>
    </row>
    <row r="991" spans="2:74" ht="30" customHeight="1" x14ac:dyDescent="0.2">
      <c r="B991" s="75"/>
      <c r="C991" s="75"/>
      <c r="D991" s="77"/>
      <c r="E991" s="49"/>
      <c r="F991" s="49"/>
      <c r="G991" s="50"/>
      <c r="H991" s="51"/>
      <c r="I991" s="50"/>
      <c r="J991" s="53"/>
      <c r="K991" s="55" t="str">
        <f t="shared" si="482"/>
        <v/>
      </c>
      <c r="L991" s="50" t="str">
        <f t="shared" si="483"/>
        <v/>
      </c>
      <c r="M991" s="50" t="str">
        <f t="shared" si="484"/>
        <v/>
      </c>
      <c r="N991" s="72" t="str">
        <f t="shared" si="485"/>
        <v/>
      </c>
      <c r="O991" s="72" t="str">
        <f t="shared" si="486"/>
        <v/>
      </c>
      <c r="P991" s="51" t="str">
        <f t="shared" si="487"/>
        <v/>
      </c>
      <c r="Q991" s="21"/>
      <c r="R991" s="68" t="str">
        <f t="shared" si="488"/>
        <v/>
      </c>
      <c r="S991" s="51" t="str">
        <f t="shared" si="489"/>
        <v/>
      </c>
      <c r="T991" s="24"/>
      <c r="U991" s="7" t="str">
        <f t="shared" si="473"/>
        <v/>
      </c>
      <c r="V991" s="8" t="str">
        <f t="shared" si="490"/>
        <v/>
      </c>
      <c r="W991" s="21"/>
      <c r="X991" s="14" t="str">
        <f t="shared" si="474"/>
        <v/>
      </c>
      <c r="Y991" s="14" t="str">
        <f t="shared" si="491"/>
        <v/>
      </c>
      <c r="Z991" s="8" t="str">
        <f t="shared" si="492"/>
        <v/>
      </c>
      <c r="AA991" s="24"/>
      <c r="AB991" s="4" t="str">
        <f>IF(B991="","",COUNT(B$3:B991))</f>
        <v/>
      </c>
      <c r="AC991" s="4" t="str">
        <f>IF(C991="","",COUNT(C$3:C991))</f>
        <v/>
      </c>
      <c r="AD991" s="4" t="str">
        <f>IF(D991="","",COUNT(D$3:D991))</f>
        <v/>
      </c>
      <c r="AE991" s="22" t="str">
        <f>IF(E991="","",COUNTA($E$3:E991))</f>
        <v/>
      </c>
      <c r="AF991" s="60" t="str">
        <f>IF(B991="",IF(OR($C991&lt;&gt;"",$D991&lt;&gt;"",$E991&lt;&gt;"",$F991&lt;&gt;""),INDEX(AF$3:AF990,MATCH(MAX(AB$3:AB990),AB$3:AB990,0),0),""),B991)</f>
        <v/>
      </c>
      <c r="AG991" s="60" t="str">
        <f>IF(C991="",IF(OR($B991&lt;&gt;"",$D991&lt;&gt;"",$E991&lt;&gt;"",$F991&lt;&gt;""),INDEX(AG$3:AG990,MATCH(MAX(AC$3:AC990),AC$3:AC990,0),0),""),C991)</f>
        <v/>
      </c>
      <c r="AH991" s="60" t="str">
        <f>IF(D991="",IF(OR($B991&lt;&gt;"",$C991&lt;&gt;"",$E991&lt;&gt;"",$F991&lt;&gt;""),INDEX(AH$3:AH990,MATCH(MAX(AD$3:AD990),AD$3:AD990,0),0),""),D991)</f>
        <v/>
      </c>
      <c r="AI991" s="19" t="str">
        <f t="shared" si="493"/>
        <v/>
      </c>
      <c r="AJ991" s="22" t="str">
        <f>IF(AK991="","",$AK991&amp;"@"&amp;AL991&amp;IF(AL991="","","@"&amp;COUNTIF($AI$3:AI991,AL991)))</f>
        <v/>
      </c>
      <c r="AK991" s="45" t="str">
        <f t="shared" si="494"/>
        <v/>
      </c>
      <c r="AL991" s="5" t="str">
        <f>IF(AI991="",IF(AND(F991&lt;&gt;"",E991=""),INDEX($AI$3:AI990,MATCH(MAX($AE$3:AE990),$AE$3:AE990,0),0),""),AI991)</f>
        <v/>
      </c>
      <c r="AM991" s="22" t="str">
        <f>IF(入力!F991="","",IFERROR(INDEX(設定!$B$3:$B$100003,IFERROR(MATCH("*"&amp;$F991&amp;"*",設定!B$3:B$100003,0),MATCH("*"&amp;$F991&amp;"*",設定!C$3:C$100003,0)),0),入力!F991))&amp;""</f>
        <v/>
      </c>
      <c r="AN991" s="22" t="str">
        <f>IF(AM991="","",IFERROR(IF(入力!I991="",INDEX(設定!$D$3:$D$100003,MATCH("*"&amp;$AM991&amp;"*",設定!B$3:B$100003,0),0),I991),I991))&amp;""</f>
        <v/>
      </c>
      <c r="AO991" s="22" t="str">
        <f t="shared" si="495"/>
        <v/>
      </c>
      <c r="AP991" s="22" t="str">
        <f t="shared" si="496"/>
        <v/>
      </c>
      <c r="AQ991" s="22" t="str">
        <f>IF(AM991="","",IFERROR(IF(入力!H991="",INDEX(設定!$E$3:$X$100003,MATCH("*"&amp;$AM991&amp;"*",設定!B$3:B$100003,0),MATCH($AK991,設定!$E$1:$X$1,1)),H991),H991))</f>
        <v/>
      </c>
      <c r="AR991" s="23" t="str">
        <f t="shared" si="497"/>
        <v/>
      </c>
      <c r="AS991" s="23" t="str">
        <f>IF(AND(AR991&lt;&gt;"",COUNTIF($AJ$3:AJ991,AJ991)=1),SUMIF($AJ$3:$AR$100003,AJ991,$AR$3:$AR$100003),"")</f>
        <v/>
      </c>
      <c r="AT991" s="23" t="str">
        <f>IF(AND(COUNTIF($AK$3:AK991,AK991)=COUNTIF($AK$3:AK100991,AK991),AK991&lt;&gt;""),SUMIF($AK$3:AK991,AK991,$AR$3:AR991),"")</f>
        <v/>
      </c>
      <c r="AU991" s="125"/>
      <c r="AV991" s="22" t="str">
        <f>IF(COUNT(BA991:BF991)=6,MAX($AV$3:AV990)+1,"")</f>
        <v/>
      </c>
      <c r="AW991" s="22" t="str">
        <f>IF(AX991="","",RANK(AX991,$AX$3:$AX$100003,1)+COUNTIF($AX$3:AX991,AX991)-1)</f>
        <v/>
      </c>
      <c r="AX991" s="22" t="str">
        <f t="shared" si="475"/>
        <v/>
      </c>
      <c r="AY991" s="22" t="str">
        <f>IF(AL991="","",IF(COUNTIF($AL$3:AL991,AL991)=1,1+MAX($AY$3:AY990),INDEX($AY$3:AY990,MATCH(AL991,$AL$3:AL991,0),0)))</f>
        <v/>
      </c>
      <c r="AZ991" s="22" t="str">
        <f>IF(AM991="","",IF(COUNTIF($AM$3:AM991,AM991)=1,1+MAX($AZ$3:AZ990),INDEX($AZ$3:AZ990,MATCH(AM991,$AM$3:AM991,0),0)))</f>
        <v/>
      </c>
      <c r="BA991" s="79" t="str">
        <f t="shared" si="476"/>
        <v/>
      </c>
      <c r="BB991" s="79" t="str">
        <f t="shared" si="477"/>
        <v/>
      </c>
      <c r="BC991" s="22" t="str">
        <f>IF($AL991="","",IF(COUNTIF(AL991,"*"&amp;BC$1&amp;"*"),COUNTIF(AL$3:AL991,"*"&amp;BC$1&amp;"*"),""))</f>
        <v/>
      </c>
      <c r="BD991" s="22" t="str">
        <f>IF($AL991="","",IF(COUNTIF(AM991,"*"&amp;BD$1&amp;"*"),COUNTIF(AM$3:AM991,"*"&amp;BD$1&amp;"*"),""))</f>
        <v/>
      </c>
      <c r="BE991" s="22" t="str">
        <f>IF($AL991="","",IF(COUNTIF(AN991,"*"&amp;BE$1&amp;"*"),COUNTIF(AN$3:AN991,"*"&amp;BE$1&amp;"*"),""))</f>
        <v/>
      </c>
      <c r="BF991" s="22" t="str">
        <f>IF($AL991="","",IF(COUNTIF(AO991,"*"&amp;BF$1&amp;"*"),COUNTIF(AO$3:AO991,"*"&amp;BF$1&amp;"*"),""))</f>
        <v/>
      </c>
      <c r="BG991" s="83" t="str">
        <f t="shared" si="478"/>
        <v/>
      </c>
      <c r="BH991" s="22" t="str">
        <f t="shared" si="479"/>
        <v/>
      </c>
      <c r="BI991" s="22" t="str">
        <f t="shared" si="480"/>
        <v/>
      </c>
      <c r="BK991" s="22" t="str">
        <f>IF($BK$1&gt;=1+MAX($BK$3:BK990),1+MAX($BK$3:BK990),"")</f>
        <v/>
      </c>
      <c r="BL991" s="22" t="str">
        <f t="shared" si="499"/>
        <v/>
      </c>
      <c r="BM991" s="22" t="str">
        <f t="shared" si="499"/>
        <v/>
      </c>
      <c r="BN991" s="22" t="str">
        <f t="shared" si="499"/>
        <v/>
      </c>
      <c r="BO991" s="22" t="str">
        <f t="shared" si="499"/>
        <v/>
      </c>
      <c r="BP991" s="22" t="str">
        <f t="shared" si="499"/>
        <v/>
      </c>
      <c r="BQ991" s="22" t="str">
        <f t="shared" si="499"/>
        <v/>
      </c>
      <c r="BR991" s="22" t="str">
        <f t="shared" si="499"/>
        <v/>
      </c>
      <c r="BS991" s="22" t="str">
        <f t="shared" si="499"/>
        <v/>
      </c>
      <c r="BT991" s="22" t="str">
        <f t="shared" si="499"/>
        <v/>
      </c>
      <c r="BU991" s="22" t="str">
        <f t="shared" si="499"/>
        <v/>
      </c>
      <c r="BV991" s="22" t="str">
        <f t="shared" si="499"/>
        <v/>
      </c>
    </row>
    <row r="992" spans="2:74" ht="30" customHeight="1" x14ac:dyDescent="0.2">
      <c r="B992" s="75"/>
      <c r="C992" s="75"/>
      <c r="D992" s="77"/>
      <c r="E992" s="49"/>
      <c r="F992" s="49"/>
      <c r="G992" s="50"/>
      <c r="H992" s="51"/>
      <c r="I992" s="50"/>
      <c r="J992" s="53"/>
      <c r="K992" s="55" t="str">
        <f t="shared" si="482"/>
        <v/>
      </c>
      <c r="L992" s="50" t="str">
        <f t="shared" si="483"/>
        <v/>
      </c>
      <c r="M992" s="50" t="str">
        <f t="shared" si="484"/>
        <v/>
      </c>
      <c r="N992" s="72" t="str">
        <f t="shared" si="485"/>
        <v/>
      </c>
      <c r="O992" s="72" t="str">
        <f t="shared" si="486"/>
        <v/>
      </c>
      <c r="P992" s="51" t="str">
        <f t="shared" si="487"/>
        <v/>
      </c>
      <c r="Q992" s="21"/>
      <c r="R992" s="68" t="str">
        <f t="shared" si="488"/>
        <v/>
      </c>
      <c r="S992" s="51" t="str">
        <f t="shared" si="489"/>
        <v/>
      </c>
      <c r="T992" s="24"/>
      <c r="U992" s="7" t="str">
        <f t="shared" si="473"/>
        <v/>
      </c>
      <c r="V992" s="8" t="str">
        <f t="shared" si="490"/>
        <v/>
      </c>
      <c r="W992" s="21"/>
      <c r="X992" s="14" t="str">
        <f t="shared" si="474"/>
        <v/>
      </c>
      <c r="Y992" s="14" t="str">
        <f t="shared" si="491"/>
        <v/>
      </c>
      <c r="Z992" s="8" t="str">
        <f t="shared" si="492"/>
        <v/>
      </c>
      <c r="AA992" s="24"/>
      <c r="AB992" s="4" t="str">
        <f>IF(B992="","",COUNT(B$3:B992))</f>
        <v/>
      </c>
      <c r="AC992" s="4" t="str">
        <f>IF(C992="","",COUNT(C$3:C992))</f>
        <v/>
      </c>
      <c r="AD992" s="4" t="str">
        <f>IF(D992="","",COUNT(D$3:D992))</f>
        <v/>
      </c>
      <c r="AE992" s="22" t="str">
        <f>IF(E992="","",COUNTA($E$3:E992))</f>
        <v/>
      </c>
      <c r="AF992" s="60" t="str">
        <f>IF(B992="",IF(OR($C992&lt;&gt;"",$D992&lt;&gt;"",$E992&lt;&gt;"",$F992&lt;&gt;""),INDEX(AF$3:AF991,MATCH(MAX(AB$3:AB991),AB$3:AB991,0),0),""),B992)</f>
        <v/>
      </c>
      <c r="AG992" s="60" t="str">
        <f>IF(C992="",IF(OR($B992&lt;&gt;"",$D992&lt;&gt;"",$E992&lt;&gt;"",$F992&lt;&gt;""),INDEX(AG$3:AG991,MATCH(MAX(AC$3:AC991),AC$3:AC991,0),0),""),C992)</f>
        <v/>
      </c>
      <c r="AH992" s="60" t="str">
        <f>IF(D992="",IF(OR($B992&lt;&gt;"",$C992&lt;&gt;"",$E992&lt;&gt;"",$F992&lt;&gt;""),INDEX(AH$3:AH991,MATCH(MAX(AD$3:AD991),AD$3:AD991,0),0),""),D992)</f>
        <v/>
      </c>
      <c r="AI992" s="19" t="str">
        <f t="shared" si="493"/>
        <v/>
      </c>
      <c r="AJ992" s="22" t="str">
        <f>IF(AK992="","",$AK992&amp;"@"&amp;AL992&amp;IF(AL992="","","@"&amp;COUNTIF($AI$3:AI992,AL992)))</f>
        <v/>
      </c>
      <c r="AK992" s="45" t="str">
        <f t="shared" si="494"/>
        <v/>
      </c>
      <c r="AL992" s="5" t="str">
        <f>IF(AI992="",IF(AND(F992&lt;&gt;"",E992=""),INDEX($AI$3:AI991,MATCH(MAX($AE$3:AE991),$AE$3:AE991,0),0),""),AI992)</f>
        <v/>
      </c>
      <c r="AM992" s="22" t="str">
        <f>IF(入力!F992="","",IFERROR(INDEX(設定!$B$3:$B$100003,IFERROR(MATCH("*"&amp;$F992&amp;"*",設定!B$3:B$100003,0),MATCH("*"&amp;$F992&amp;"*",設定!C$3:C$100003,0)),0),入力!F992))&amp;""</f>
        <v/>
      </c>
      <c r="AN992" s="22" t="str">
        <f>IF(AM992="","",IFERROR(IF(入力!I992="",INDEX(設定!$D$3:$D$100003,MATCH("*"&amp;$AM992&amp;"*",設定!B$3:B$100003,0),0),I992),I992))&amp;""</f>
        <v/>
      </c>
      <c r="AO992" s="22" t="str">
        <f t="shared" si="495"/>
        <v/>
      </c>
      <c r="AP992" s="22" t="str">
        <f t="shared" si="496"/>
        <v/>
      </c>
      <c r="AQ992" s="22" t="str">
        <f>IF(AM992="","",IFERROR(IF(入力!H992="",INDEX(設定!$E$3:$X$100003,MATCH("*"&amp;$AM992&amp;"*",設定!B$3:B$100003,0),MATCH($AK992,設定!$E$1:$X$1,1)),H992),H992))</f>
        <v/>
      </c>
      <c r="AR992" s="23" t="str">
        <f t="shared" si="497"/>
        <v/>
      </c>
      <c r="AS992" s="23" t="str">
        <f>IF(AND(AR992&lt;&gt;"",COUNTIF($AJ$3:AJ992,AJ992)=1),SUMIF($AJ$3:$AR$100003,AJ992,$AR$3:$AR$100003),"")</f>
        <v/>
      </c>
      <c r="AT992" s="23" t="str">
        <f>IF(AND(COUNTIF($AK$3:AK992,AK992)=COUNTIF($AK$3:AK100992,AK992),AK992&lt;&gt;""),SUMIF($AK$3:AK992,AK992,$AR$3:AR992),"")</f>
        <v/>
      </c>
      <c r="AU992" s="125"/>
      <c r="AV992" s="22" t="str">
        <f>IF(COUNT(BA992:BF992)=6,MAX($AV$3:AV991)+1,"")</f>
        <v/>
      </c>
      <c r="AW992" s="22" t="str">
        <f>IF(AX992="","",RANK(AX992,$AX$3:$AX$100003,1)+COUNTIF($AX$3:AX992,AX992)-1)</f>
        <v/>
      </c>
      <c r="AX992" s="22" t="str">
        <f t="shared" si="475"/>
        <v/>
      </c>
      <c r="AY992" s="22" t="str">
        <f>IF(AL992="","",IF(COUNTIF($AL$3:AL992,AL992)=1,1+MAX($AY$3:AY991),INDEX($AY$3:AY991,MATCH(AL992,$AL$3:AL992,0),0)))</f>
        <v/>
      </c>
      <c r="AZ992" s="22" t="str">
        <f>IF(AM992="","",IF(COUNTIF($AM$3:AM992,AM992)=1,1+MAX($AZ$3:AZ991),INDEX($AZ$3:AZ991,MATCH(AM992,$AM$3:AM992,0),0)))</f>
        <v/>
      </c>
      <c r="BA992" s="79" t="str">
        <f t="shared" si="476"/>
        <v/>
      </c>
      <c r="BB992" s="79" t="str">
        <f t="shared" si="477"/>
        <v/>
      </c>
      <c r="BC992" s="22" t="str">
        <f>IF($AL992="","",IF(COUNTIF(AL992,"*"&amp;BC$1&amp;"*"),COUNTIF(AL$3:AL992,"*"&amp;BC$1&amp;"*"),""))</f>
        <v/>
      </c>
      <c r="BD992" s="22" t="str">
        <f>IF($AL992="","",IF(COUNTIF(AM992,"*"&amp;BD$1&amp;"*"),COUNTIF(AM$3:AM992,"*"&amp;BD$1&amp;"*"),""))</f>
        <v/>
      </c>
      <c r="BE992" s="22" t="str">
        <f>IF($AL992="","",IF(COUNTIF(AN992,"*"&amp;BE$1&amp;"*"),COUNTIF(AN$3:AN992,"*"&amp;BE$1&amp;"*"),""))</f>
        <v/>
      </c>
      <c r="BF992" s="22" t="str">
        <f>IF($AL992="","",IF(COUNTIF(AO992,"*"&amp;BF$1&amp;"*"),COUNTIF(AO$3:AO992,"*"&amp;BF$1&amp;"*"),""))</f>
        <v/>
      </c>
      <c r="BG992" s="83" t="str">
        <f t="shared" si="478"/>
        <v/>
      </c>
      <c r="BH992" s="22" t="str">
        <f t="shared" si="479"/>
        <v/>
      </c>
      <c r="BI992" s="22" t="str">
        <f t="shared" si="480"/>
        <v/>
      </c>
      <c r="BK992" s="22" t="str">
        <f>IF($BK$1&gt;=1+MAX($BK$3:BK991),1+MAX($BK$3:BK991),"")</f>
        <v/>
      </c>
      <c r="BL992" s="22" t="str">
        <f t="shared" si="499"/>
        <v/>
      </c>
      <c r="BM992" s="22" t="str">
        <f t="shared" si="499"/>
        <v/>
      </c>
      <c r="BN992" s="22" t="str">
        <f t="shared" si="499"/>
        <v/>
      </c>
      <c r="BO992" s="22" t="str">
        <f t="shared" si="499"/>
        <v/>
      </c>
      <c r="BP992" s="22" t="str">
        <f t="shared" si="499"/>
        <v/>
      </c>
      <c r="BQ992" s="22" t="str">
        <f t="shared" si="499"/>
        <v/>
      </c>
      <c r="BR992" s="22" t="str">
        <f t="shared" si="499"/>
        <v/>
      </c>
      <c r="BS992" s="22" t="str">
        <f t="shared" si="499"/>
        <v/>
      </c>
      <c r="BT992" s="22" t="str">
        <f t="shared" si="499"/>
        <v/>
      </c>
      <c r="BU992" s="22" t="str">
        <f t="shared" si="499"/>
        <v/>
      </c>
      <c r="BV992" s="22" t="str">
        <f t="shared" si="499"/>
        <v/>
      </c>
    </row>
    <row r="993" spans="2:74" ht="30" customHeight="1" x14ac:dyDescent="0.2">
      <c r="B993" s="75"/>
      <c r="C993" s="75"/>
      <c r="D993" s="77"/>
      <c r="E993" s="49"/>
      <c r="F993" s="49"/>
      <c r="G993" s="50"/>
      <c r="H993" s="51"/>
      <c r="I993" s="50"/>
      <c r="J993" s="53"/>
      <c r="K993" s="55" t="str">
        <f t="shared" si="482"/>
        <v/>
      </c>
      <c r="L993" s="50" t="str">
        <f t="shared" si="483"/>
        <v/>
      </c>
      <c r="M993" s="50" t="str">
        <f t="shared" si="484"/>
        <v/>
      </c>
      <c r="N993" s="72" t="str">
        <f t="shared" si="485"/>
        <v/>
      </c>
      <c r="O993" s="72" t="str">
        <f t="shared" si="486"/>
        <v/>
      </c>
      <c r="P993" s="51" t="str">
        <f t="shared" si="487"/>
        <v/>
      </c>
      <c r="Q993" s="21"/>
      <c r="R993" s="68" t="str">
        <f t="shared" si="488"/>
        <v/>
      </c>
      <c r="S993" s="51" t="str">
        <f t="shared" si="489"/>
        <v/>
      </c>
      <c r="T993" s="24"/>
      <c r="U993" s="7" t="str">
        <f t="shared" si="473"/>
        <v/>
      </c>
      <c r="V993" s="8" t="str">
        <f t="shared" si="490"/>
        <v/>
      </c>
      <c r="W993" s="21"/>
      <c r="X993" s="14" t="str">
        <f t="shared" si="474"/>
        <v/>
      </c>
      <c r="Y993" s="14" t="str">
        <f t="shared" si="491"/>
        <v/>
      </c>
      <c r="Z993" s="8" t="str">
        <f t="shared" si="492"/>
        <v/>
      </c>
      <c r="AA993" s="24"/>
      <c r="AB993" s="4" t="str">
        <f>IF(B993="","",COUNT(B$3:B993))</f>
        <v/>
      </c>
      <c r="AC993" s="4" t="str">
        <f>IF(C993="","",COUNT(C$3:C993))</f>
        <v/>
      </c>
      <c r="AD993" s="4" t="str">
        <f>IF(D993="","",COUNT(D$3:D993))</f>
        <v/>
      </c>
      <c r="AE993" s="22" t="str">
        <f>IF(E993="","",COUNTA($E$3:E993))</f>
        <v/>
      </c>
      <c r="AF993" s="60" t="str">
        <f>IF(B993="",IF(OR($C993&lt;&gt;"",$D993&lt;&gt;"",$E993&lt;&gt;"",$F993&lt;&gt;""),INDEX(AF$3:AF992,MATCH(MAX(AB$3:AB992),AB$3:AB992,0),0),""),B993)</f>
        <v/>
      </c>
      <c r="AG993" s="60" t="str">
        <f>IF(C993="",IF(OR($B993&lt;&gt;"",$D993&lt;&gt;"",$E993&lt;&gt;"",$F993&lt;&gt;""),INDEX(AG$3:AG992,MATCH(MAX(AC$3:AC992),AC$3:AC992,0),0),""),C993)</f>
        <v/>
      </c>
      <c r="AH993" s="60" t="str">
        <f>IF(D993="",IF(OR($B993&lt;&gt;"",$C993&lt;&gt;"",$E993&lt;&gt;"",$F993&lt;&gt;""),INDEX(AH$3:AH992,MATCH(MAX(AD$3:AD992),AD$3:AD992,0),0),""),D993)</f>
        <v/>
      </c>
      <c r="AI993" s="19" t="str">
        <f t="shared" si="493"/>
        <v/>
      </c>
      <c r="AJ993" s="22" t="str">
        <f>IF(AK993="","",$AK993&amp;"@"&amp;AL993&amp;IF(AL993="","","@"&amp;COUNTIF($AI$3:AI993,AL993)))</f>
        <v/>
      </c>
      <c r="AK993" s="45" t="str">
        <f t="shared" si="494"/>
        <v/>
      </c>
      <c r="AL993" s="5" t="str">
        <f>IF(AI993="",IF(AND(F993&lt;&gt;"",E993=""),INDEX($AI$3:AI992,MATCH(MAX($AE$3:AE992),$AE$3:AE992,0),0),""),AI993)</f>
        <v/>
      </c>
      <c r="AM993" s="22" t="str">
        <f>IF(入力!F993="","",IFERROR(INDEX(設定!$B$3:$B$100003,IFERROR(MATCH("*"&amp;$F993&amp;"*",設定!B$3:B$100003,0),MATCH("*"&amp;$F993&amp;"*",設定!C$3:C$100003,0)),0),入力!F993))&amp;""</f>
        <v/>
      </c>
      <c r="AN993" s="22" t="str">
        <f>IF(AM993="","",IFERROR(IF(入力!I993="",INDEX(設定!$D$3:$D$100003,MATCH("*"&amp;$AM993&amp;"*",設定!B$3:B$100003,0),0),I993),I993))&amp;""</f>
        <v/>
      </c>
      <c r="AO993" s="22" t="str">
        <f t="shared" si="495"/>
        <v/>
      </c>
      <c r="AP993" s="22" t="str">
        <f t="shared" si="496"/>
        <v/>
      </c>
      <c r="AQ993" s="22" t="str">
        <f>IF(AM993="","",IFERROR(IF(入力!H993="",INDEX(設定!$E$3:$X$100003,MATCH("*"&amp;$AM993&amp;"*",設定!B$3:B$100003,0),MATCH($AK993,設定!$E$1:$X$1,1)),H993),H993))</f>
        <v/>
      </c>
      <c r="AR993" s="23" t="str">
        <f t="shared" si="497"/>
        <v/>
      </c>
      <c r="AS993" s="23" t="str">
        <f>IF(AND(AR993&lt;&gt;"",COUNTIF($AJ$3:AJ993,AJ993)=1),SUMIF($AJ$3:$AR$100003,AJ993,$AR$3:$AR$100003),"")</f>
        <v/>
      </c>
      <c r="AT993" s="23" t="str">
        <f>IF(AND(COUNTIF($AK$3:AK993,AK993)=COUNTIF($AK$3:AK100993,AK993),AK993&lt;&gt;""),SUMIF($AK$3:AK993,AK993,$AR$3:AR993),"")</f>
        <v/>
      </c>
      <c r="AU993" s="125"/>
      <c r="AV993" s="22" t="str">
        <f>IF(COUNT(BA993:BF993)=6,MAX($AV$3:AV992)+1,"")</f>
        <v/>
      </c>
      <c r="AW993" s="22" t="str">
        <f>IF(AX993="","",RANK(AX993,$AX$3:$AX$100003,1)+COUNTIF($AX$3:AX993,AX993)-1)</f>
        <v/>
      </c>
      <c r="AX993" s="22" t="str">
        <f t="shared" si="475"/>
        <v/>
      </c>
      <c r="AY993" s="22" t="str">
        <f>IF(AL993="","",IF(COUNTIF($AL$3:AL993,AL993)=1,1+MAX($AY$3:AY992),INDEX($AY$3:AY992,MATCH(AL993,$AL$3:AL993,0),0)))</f>
        <v/>
      </c>
      <c r="AZ993" s="22" t="str">
        <f>IF(AM993="","",IF(COUNTIF($AM$3:AM993,AM993)=1,1+MAX($AZ$3:AZ992),INDEX($AZ$3:AZ992,MATCH(AM993,$AM$3:AM993,0),0)))</f>
        <v/>
      </c>
      <c r="BA993" s="79" t="str">
        <f t="shared" si="476"/>
        <v/>
      </c>
      <c r="BB993" s="79" t="str">
        <f t="shared" si="477"/>
        <v/>
      </c>
      <c r="BC993" s="22" t="str">
        <f>IF($AL993="","",IF(COUNTIF(AL993,"*"&amp;BC$1&amp;"*"),COUNTIF(AL$3:AL993,"*"&amp;BC$1&amp;"*"),""))</f>
        <v/>
      </c>
      <c r="BD993" s="22" t="str">
        <f>IF($AL993="","",IF(COUNTIF(AM993,"*"&amp;BD$1&amp;"*"),COUNTIF(AM$3:AM993,"*"&amp;BD$1&amp;"*"),""))</f>
        <v/>
      </c>
      <c r="BE993" s="22" t="str">
        <f>IF($AL993="","",IF(COUNTIF(AN993,"*"&amp;BE$1&amp;"*"),COUNTIF(AN$3:AN993,"*"&amp;BE$1&amp;"*"),""))</f>
        <v/>
      </c>
      <c r="BF993" s="22" t="str">
        <f>IF($AL993="","",IF(COUNTIF(AO993,"*"&amp;BF$1&amp;"*"),COUNTIF(AO$3:AO993,"*"&amp;BF$1&amp;"*"),""))</f>
        <v/>
      </c>
      <c r="BG993" s="83" t="str">
        <f t="shared" si="478"/>
        <v/>
      </c>
      <c r="BH993" s="22" t="str">
        <f t="shared" si="479"/>
        <v/>
      </c>
      <c r="BI993" s="22" t="str">
        <f t="shared" si="480"/>
        <v/>
      </c>
      <c r="BK993" s="22" t="str">
        <f>IF($BK$1&gt;=1+MAX($BK$3:BK992),1+MAX($BK$3:BK992),"")</f>
        <v/>
      </c>
      <c r="BL993" s="22" t="str">
        <f t="shared" ref="BL993:BV1003" si="500">IFERROR(IF($BK993="","",INDEX($AF$3:$AR$100003,MATCH($BK993,INDEX($AV$3:$AW$100003,0,MATCH($BL$1,$AV$2:$AW$2,0)),0),MATCH(BL$2,$AF$2:$AR$2,0))),"")</f>
        <v/>
      </c>
      <c r="BM993" s="22" t="str">
        <f t="shared" si="500"/>
        <v/>
      </c>
      <c r="BN993" s="22" t="str">
        <f t="shared" si="500"/>
        <v/>
      </c>
      <c r="BO993" s="22" t="str">
        <f t="shared" si="500"/>
        <v/>
      </c>
      <c r="BP993" s="22" t="str">
        <f t="shared" si="500"/>
        <v/>
      </c>
      <c r="BQ993" s="22" t="str">
        <f t="shared" si="500"/>
        <v/>
      </c>
      <c r="BR993" s="22" t="str">
        <f t="shared" si="500"/>
        <v/>
      </c>
      <c r="BS993" s="22" t="str">
        <f t="shared" si="500"/>
        <v/>
      </c>
      <c r="BT993" s="22" t="str">
        <f t="shared" si="500"/>
        <v/>
      </c>
      <c r="BU993" s="22" t="str">
        <f t="shared" si="500"/>
        <v/>
      </c>
      <c r="BV993" s="22" t="str">
        <f t="shared" si="500"/>
        <v/>
      </c>
    </row>
    <row r="994" spans="2:74" ht="30" customHeight="1" x14ac:dyDescent="0.2">
      <c r="B994" s="75"/>
      <c r="C994" s="75"/>
      <c r="D994" s="77"/>
      <c r="E994" s="49"/>
      <c r="F994" s="49"/>
      <c r="G994" s="50"/>
      <c r="H994" s="51"/>
      <c r="I994" s="50"/>
      <c r="J994" s="53"/>
      <c r="K994" s="55" t="str">
        <f t="shared" si="482"/>
        <v/>
      </c>
      <c r="L994" s="50" t="str">
        <f t="shared" si="483"/>
        <v/>
      </c>
      <c r="M994" s="50" t="str">
        <f t="shared" si="484"/>
        <v/>
      </c>
      <c r="N994" s="72" t="str">
        <f t="shared" si="485"/>
        <v/>
      </c>
      <c r="O994" s="72" t="str">
        <f t="shared" si="486"/>
        <v/>
      </c>
      <c r="P994" s="51" t="str">
        <f t="shared" si="487"/>
        <v/>
      </c>
      <c r="Q994" s="21"/>
      <c r="R994" s="68" t="str">
        <f t="shared" si="488"/>
        <v/>
      </c>
      <c r="S994" s="51" t="str">
        <f t="shared" si="489"/>
        <v/>
      </c>
      <c r="T994" s="24"/>
      <c r="U994" s="7" t="str">
        <f t="shared" si="473"/>
        <v/>
      </c>
      <c r="V994" s="8" t="str">
        <f t="shared" si="490"/>
        <v/>
      </c>
      <c r="W994" s="21"/>
      <c r="X994" s="14" t="str">
        <f t="shared" si="474"/>
        <v/>
      </c>
      <c r="Y994" s="14" t="str">
        <f t="shared" si="491"/>
        <v/>
      </c>
      <c r="Z994" s="8" t="str">
        <f t="shared" si="492"/>
        <v/>
      </c>
      <c r="AA994" s="24"/>
      <c r="AB994" s="4" t="str">
        <f>IF(B994="","",COUNT(B$3:B994))</f>
        <v/>
      </c>
      <c r="AC994" s="4" t="str">
        <f>IF(C994="","",COUNT(C$3:C994))</f>
        <v/>
      </c>
      <c r="AD994" s="4" t="str">
        <f>IF(D994="","",COUNT(D$3:D994))</f>
        <v/>
      </c>
      <c r="AE994" s="22" t="str">
        <f>IF(E994="","",COUNTA($E$3:E994))</f>
        <v/>
      </c>
      <c r="AF994" s="60" t="str">
        <f>IF(B994="",IF(OR($C994&lt;&gt;"",$D994&lt;&gt;"",$E994&lt;&gt;"",$F994&lt;&gt;""),INDEX(AF$3:AF993,MATCH(MAX(AB$3:AB993),AB$3:AB993,0),0),""),B994)</f>
        <v/>
      </c>
      <c r="AG994" s="60" t="str">
        <f>IF(C994="",IF(OR($B994&lt;&gt;"",$D994&lt;&gt;"",$E994&lt;&gt;"",$F994&lt;&gt;""),INDEX(AG$3:AG993,MATCH(MAX(AC$3:AC993),AC$3:AC993,0),0),""),C994)</f>
        <v/>
      </c>
      <c r="AH994" s="60" t="str">
        <f>IF(D994="",IF(OR($B994&lt;&gt;"",$C994&lt;&gt;"",$E994&lt;&gt;"",$F994&lt;&gt;""),INDEX(AH$3:AH993,MATCH(MAX(AD$3:AD993),AD$3:AD993,0),0),""),D994)</f>
        <v/>
      </c>
      <c r="AI994" s="19" t="str">
        <f t="shared" si="493"/>
        <v/>
      </c>
      <c r="AJ994" s="22" t="str">
        <f>IF(AK994="","",$AK994&amp;"@"&amp;AL994&amp;IF(AL994="","","@"&amp;COUNTIF($AI$3:AI994,AL994)))</f>
        <v/>
      </c>
      <c r="AK994" s="45" t="str">
        <f t="shared" si="494"/>
        <v/>
      </c>
      <c r="AL994" s="5" t="str">
        <f>IF(AI994="",IF(AND(F994&lt;&gt;"",E994=""),INDEX($AI$3:AI993,MATCH(MAX($AE$3:AE993),$AE$3:AE993,0),0),""),AI994)</f>
        <v/>
      </c>
      <c r="AM994" s="22" t="str">
        <f>IF(入力!F994="","",IFERROR(INDEX(設定!$B$3:$B$100003,IFERROR(MATCH("*"&amp;$F994&amp;"*",設定!B$3:B$100003,0),MATCH("*"&amp;$F994&amp;"*",設定!C$3:C$100003,0)),0),入力!F994))&amp;""</f>
        <v/>
      </c>
      <c r="AN994" s="22" t="str">
        <f>IF(AM994="","",IFERROR(IF(入力!I994="",INDEX(設定!$D$3:$D$100003,MATCH("*"&amp;$AM994&amp;"*",設定!B$3:B$100003,0),0),I994),I994))&amp;""</f>
        <v/>
      </c>
      <c r="AO994" s="22" t="str">
        <f t="shared" si="495"/>
        <v/>
      </c>
      <c r="AP994" s="22" t="str">
        <f t="shared" si="496"/>
        <v/>
      </c>
      <c r="AQ994" s="22" t="str">
        <f>IF(AM994="","",IFERROR(IF(入力!H994="",INDEX(設定!$E$3:$X$100003,MATCH("*"&amp;$AM994&amp;"*",設定!B$3:B$100003,0),MATCH($AK994,設定!$E$1:$X$1,1)),H994),H994))</f>
        <v/>
      </c>
      <c r="AR994" s="23" t="str">
        <f t="shared" si="497"/>
        <v/>
      </c>
      <c r="AS994" s="23" t="str">
        <f>IF(AND(AR994&lt;&gt;"",COUNTIF($AJ$3:AJ994,AJ994)=1),SUMIF($AJ$3:$AR$100003,AJ994,$AR$3:$AR$100003),"")</f>
        <v/>
      </c>
      <c r="AT994" s="23" t="str">
        <f>IF(AND(COUNTIF($AK$3:AK994,AK994)=COUNTIF($AK$3:AK100994,AK994),AK994&lt;&gt;""),SUMIF($AK$3:AK994,AK994,$AR$3:AR994),"")</f>
        <v/>
      </c>
      <c r="AU994" s="125"/>
      <c r="AV994" s="22" t="str">
        <f>IF(COUNT(BA994:BF994)=6,MAX($AV$3:AV993)+1,"")</f>
        <v/>
      </c>
      <c r="AW994" s="22" t="str">
        <f>IF(AX994="","",RANK(AX994,$AX$3:$AX$100003,1)+COUNTIF($AX$3:AX994,AX994)-1)</f>
        <v/>
      </c>
      <c r="AX994" s="22" t="str">
        <f t="shared" si="475"/>
        <v/>
      </c>
      <c r="AY994" s="22" t="str">
        <f>IF(AL994="","",IF(COUNTIF($AL$3:AL994,AL994)=1,1+MAX($AY$3:AY993),INDEX($AY$3:AY993,MATCH(AL994,$AL$3:AL994,0),0)))</f>
        <v/>
      </c>
      <c r="AZ994" s="22" t="str">
        <f>IF(AM994="","",IF(COUNTIF($AM$3:AM994,AM994)=1,1+MAX($AZ$3:AZ993),INDEX($AZ$3:AZ993,MATCH(AM994,$AM$3:AM994,0),0)))</f>
        <v/>
      </c>
      <c r="BA994" s="79" t="str">
        <f t="shared" si="476"/>
        <v/>
      </c>
      <c r="BB994" s="79" t="str">
        <f t="shared" si="477"/>
        <v/>
      </c>
      <c r="BC994" s="22" t="str">
        <f>IF($AL994="","",IF(COUNTIF(AL994,"*"&amp;BC$1&amp;"*"),COUNTIF(AL$3:AL994,"*"&amp;BC$1&amp;"*"),""))</f>
        <v/>
      </c>
      <c r="BD994" s="22" t="str">
        <f>IF($AL994="","",IF(COUNTIF(AM994,"*"&amp;BD$1&amp;"*"),COUNTIF(AM$3:AM994,"*"&amp;BD$1&amp;"*"),""))</f>
        <v/>
      </c>
      <c r="BE994" s="22" t="str">
        <f>IF($AL994="","",IF(COUNTIF(AN994,"*"&amp;BE$1&amp;"*"),COUNTIF(AN$3:AN994,"*"&amp;BE$1&amp;"*"),""))</f>
        <v/>
      </c>
      <c r="BF994" s="22" t="str">
        <f>IF($AL994="","",IF(COUNTIF(AO994,"*"&amp;BF$1&amp;"*"),COUNTIF(AO$3:AO994,"*"&amp;BF$1&amp;"*"),""))</f>
        <v/>
      </c>
      <c r="BG994" s="83" t="str">
        <f t="shared" si="478"/>
        <v/>
      </c>
      <c r="BH994" s="22" t="str">
        <f t="shared" si="479"/>
        <v/>
      </c>
      <c r="BI994" s="22" t="str">
        <f t="shared" si="480"/>
        <v/>
      </c>
      <c r="BK994" s="22" t="str">
        <f>IF($BK$1&gt;=1+MAX($BK$3:BK993),1+MAX($BK$3:BK993),"")</f>
        <v/>
      </c>
      <c r="BL994" s="22" t="str">
        <f t="shared" si="500"/>
        <v/>
      </c>
      <c r="BM994" s="22" t="str">
        <f t="shared" si="500"/>
        <v/>
      </c>
      <c r="BN994" s="22" t="str">
        <f t="shared" si="500"/>
        <v/>
      </c>
      <c r="BO994" s="22" t="str">
        <f t="shared" si="500"/>
        <v/>
      </c>
      <c r="BP994" s="22" t="str">
        <f t="shared" si="500"/>
        <v/>
      </c>
      <c r="BQ994" s="22" t="str">
        <f t="shared" si="500"/>
        <v/>
      </c>
      <c r="BR994" s="22" t="str">
        <f t="shared" si="500"/>
        <v/>
      </c>
      <c r="BS994" s="22" t="str">
        <f t="shared" si="500"/>
        <v/>
      </c>
      <c r="BT994" s="22" t="str">
        <f t="shared" si="500"/>
        <v/>
      </c>
      <c r="BU994" s="22" t="str">
        <f t="shared" si="500"/>
        <v/>
      </c>
      <c r="BV994" s="22" t="str">
        <f t="shared" si="500"/>
        <v/>
      </c>
    </row>
    <row r="995" spans="2:74" ht="30" customHeight="1" x14ac:dyDescent="0.2">
      <c r="B995" s="75"/>
      <c r="C995" s="75"/>
      <c r="D995" s="77"/>
      <c r="E995" s="49"/>
      <c r="F995" s="49"/>
      <c r="G995" s="50"/>
      <c r="H995" s="51"/>
      <c r="I995" s="50"/>
      <c r="J995" s="53"/>
      <c r="K995" s="55" t="str">
        <f t="shared" si="482"/>
        <v/>
      </c>
      <c r="L995" s="50" t="str">
        <f t="shared" si="483"/>
        <v/>
      </c>
      <c r="M995" s="50" t="str">
        <f t="shared" si="484"/>
        <v/>
      </c>
      <c r="N995" s="72" t="str">
        <f t="shared" si="485"/>
        <v/>
      </c>
      <c r="O995" s="72" t="str">
        <f t="shared" si="486"/>
        <v/>
      </c>
      <c r="P995" s="51" t="str">
        <f t="shared" si="487"/>
        <v/>
      </c>
      <c r="Q995" s="21"/>
      <c r="R995" s="68" t="str">
        <f t="shared" si="488"/>
        <v/>
      </c>
      <c r="S995" s="51" t="str">
        <f t="shared" si="489"/>
        <v/>
      </c>
      <c r="T995" s="24"/>
      <c r="U995" s="7" t="str">
        <f t="shared" si="473"/>
        <v/>
      </c>
      <c r="V995" s="8" t="str">
        <f t="shared" si="490"/>
        <v/>
      </c>
      <c r="W995" s="21"/>
      <c r="X995" s="14" t="str">
        <f t="shared" si="474"/>
        <v/>
      </c>
      <c r="Y995" s="14" t="str">
        <f t="shared" si="491"/>
        <v/>
      </c>
      <c r="Z995" s="8" t="str">
        <f t="shared" si="492"/>
        <v/>
      </c>
      <c r="AA995" s="24"/>
      <c r="AB995" s="4" t="str">
        <f>IF(B995="","",COUNT(B$3:B995))</f>
        <v/>
      </c>
      <c r="AC995" s="4" t="str">
        <f>IF(C995="","",COUNT(C$3:C995))</f>
        <v/>
      </c>
      <c r="AD995" s="4" t="str">
        <f>IF(D995="","",COUNT(D$3:D995))</f>
        <v/>
      </c>
      <c r="AE995" s="22" t="str">
        <f>IF(E995="","",COUNTA($E$3:E995))</f>
        <v/>
      </c>
      <c r="AF995" s="60" t="str">
        <f>IF(B995="",IF(OR($C995&lt;&gt;"",$D995&lt;&gt;"",$E995&lt;&gt;"",$F995&lt;&gt;""),INDEX(AF$3:AF994,MATCH(MAX(AB$3:AB994),AB$3:AB994,0),0),""),B995)</f>
        <v/>
      </c>
      <c r="AG995" s="60" t="str">
        <f>IF(C995="",IF(OR($B995&lt;&gt;"",$D995&lt;&gt;"",$E995&lt;&gt;"",$F995&lt;&gt;""),INDEX(AG$3:AG994,MATCH(MAX(AC$3:AC994),AC$3:AC994,0),0),""),C995)</f>
        <v/>
      </c>
      <c r="AH995" s="60" t="str">
        <f>IF(D995="",IF(OR($B995&lt;&gt;"",$C995&lt;&gt;"",$E995&lt;&gt;"",$F995&lt;&gt;""),INDEX(AH$3:AH994,MATCH(MAX(AD$3:AD994),AD$3:AD994,0),0),""),D995)</f>
        <v/>
      </c>
      <c r="AI995" s="19" t="str">
        <f t="shared" si="493"/>
        <v/>
      </c>
      <c r="AJ995" s="22" t="str">
        <f>IF(AK995="","",$AK995&amp;"@"&amp;AL995&amp;IF(AL995="","","@"&amp;COUNTIF($AI$3:AI995,AL995)))</f>
        <v/>
      </c>
      <c r="AK995" s="45" t="str">
        <f t="shared" si="494"/>
        <v/>
      </c>
      <c r="AL995" s="5" t="str">
        <f>IF(AI995="",IF(AND(F995&lt;&gt;"",E995=""),INDEX($AI$3:AI994,MATCH(MAX($AE$3:AE994),$AE$3:AE994,0),0),""),AI995)</f>
        <v/>
      </c>
      <c r="AM995" s="22" t="str">
        <f>IF(入力!F995="","",IFERROR(INDEX(設定!$B$3:$B$100003,IFERROR(MATCH("*"&amp;$F995&amp;"*",設定!B$3:B$100003,0),MATCH("*"&amp;$F995&amp;"*",設定!C$3:C$100003,0)),0),入力!F995))&amp;""</f>
        <v/>
      </c>
      <c r="AN995" s="22" t="str">
        <f>IF(AM995="","",IFERROR(IF(入力!I995="",INDEX(設定!$D$3:$D$100003,MATCH("*"&amp;$AM995&amp;"*",設定!B$3:B$100003,0),0),I995),I995))&amp;""</f>
        <v/>
      </c>
      <c r="AO995" s="22" t="str">
        <f t="shared" si="495"/>
        <v/>
      </c>
      <c r="AP995" s="22" t="str">
        <f t="shared" si="496"/>
        <v/>
      </c>
      <c r="AQ995" s="22" t="str">
        <f>IF(AM995="","",IFERROR(IF(入力!H995="",INDEX(設定!$E$3:$X$100003,MATCH("*"&amp;$AM995&amp;"*",設定!B$3:B$100003,0),MATCH($AK995,設定!$E$1:$X$1,1)),H995),H995))</f>
        <v/>
      </c>
      <c r="AR995" s="23" t="str">
        <f t="shared" si="497"/>
        <v/>
      </c>
      <c r="AS995" s="23" t="str">
        <f>IF(AND(AR995&lt;&gt;"",COUNTIF($AJ$3:AJ995,AJ995)=1),SUMIF($AJ$3:$AR$100003,AJ995,$AR$3:$AR$100003),"")</f>
        <v/>
      </c>
      <c r="AT995" s="23" t="str">
        <f>IF(AND(COUNTIF($AK$3:AK995,AK995)=COUNTIF($AK$3:AK100995,AK995),AK995&lt;&gt;""),SUMIF($AK$3:AK995,AK995,$AR$3:AR995),"")</f>
        <v/>
      </c>
      <c r="AU995" s="125"/>
      <c r="AV995" s="22" t="str">
        <f>IF(COUNT(BA995:BF995)=6,MAX($AV$3:AV994)+1,"")</f>
        <v/>
      </c>
      <c r="AW995" s="22" t="str">
        <f>IF(AX995="","",RANK(AX995,$AX$3:$AX$100003,1)+COUNTIF($AX$3:AX995,AX995)-1)</f>
        <v/>
      </c>
      <c r="AX995" s="22" t="str">
        <f t="shared" si="475"/>
        <v/>
      </c>
      <c r="AY995" s="22" t="str">
        <f>IF(AL995="","",IF(COUNTIF($AL$3:AL995,AL995)=1,1+MAX($AY$3:AY994),INDEX($AY$3:AY994,MATCH(AL995,$AL$3:AL995,0),0)))</f>
        <v/>
      </c>
      <c r="AZ995" s="22" t="str">
        <f>IF(AM995="","",IF(COUNTIF($AM$3:AM995,AM995)=1,1+MAX($AZ$3:AZ994),INDEX($AZ$3:AZ994,MATCH(AM995,$AM$3:AM995,0),0)))</f>
        <v/>
      </c>
      <c r="BA995" s="79" t="str">
        <f t="shared" si="476"/>
        <v/>
      </c>
      <c r="BB995" s="79" t="str">
        <f t="shared" si="477"/>
        <v/>
      </c>
      <c r="BC995" s="22" t="str">
        <f>IF($AL995="","",IF(COUNTIF(AL995,"*"&amp;BC$1&amp;"*"),COUNTIF(AL$3:AL995,"*"&amp;BC$1&amp;"*"),""))</f>
        <v/>
      </c>
      <c r="BD995" s="22" t="str">
        <f>IF($AL995="","",IF(COUNTIF(AM995,"*"&amp;BD$1&amp;"*"),COUNTIF(AM$3:AM995,"*"&amp;BD$1&amp;"*"),""))</f>
        <v/>
      </c>
      <c r="BE995" s="22" t="str">
        <f>IF($AL995="","",IF(COUNTIF(AN995,"*"&amp;BE$1&amp;"*"),COUNTIF(AN$3:AN995,"*"&amp;BE$1&amp;"*"),""))</f>
        <v/>
      </c>
      <c r="BF995" s="22" t="str">
        <f>IF($AL995="","",IF(COUNTIF(AO995,"*"&amp;BF$1&amp;"*"),COUNTIF(AO$3:AO995,"*"&amp;BF$1&amp;"*"),""))</f>
        <v/>
      </c>
      <c r="BG995" s="83" t="str">
        <f t="shared" si="478"/>
        <v/>
      </c>
      <c r="BH995" s="22" t="str">
        <f t="shared" si="479"/>
        <v/>
      </c>
      <c r="BI995" s="22" t="str">
        <f t="shared" si="480"/>
        <v/>
      </c>
      <c r="BK995" s="22" t="str">
        <f>IF($BK$1&gt;=1+MAX($BK$3:BK994),1+MAX($BK$3:BK994),"")</f>
        <v/>
      </c>
      <c r="BL995" s="22" t="str">
        <f t="shared" si="500"/>
        <v/>
      </c>
      <c r="BM995" s="22" t="str">
        <f t="shared" si="500"/>
        <v/>
      </c>
      <c r="BN995" s="22" t="str">
        <f t="shared" si="500"/>
        <v/>
      </c>
      <c r="BO995" s="22" t="str">
        <f t="shared" si="500"/>
        <v/>
      </c>
      <c r="BP995" s="22" t="str">
        <f t="shared" si="500"/>
        <v/>
      </c>
      <c r="BQ995" s="22" t="str">
        <f t="shared" si="500"/>
        <v/>
      </c>
      <c r="BR995" s="22" t="str">
        <f t="shared" si="500"/>
        <v/>
      </c>
      <c r="BS995" s="22" t="str">
        <f t="shared" si="500"/>
        <v/>
      </c>
      <c r="BT995" s="22" t="str">
        <f t="shared" si="500"/>
        <v/>
      </c>
      <c r="BU995" s="22" t="str">
        <f t="shared" si="500"/>
        <v/>
      </c>
      <c r="BV995" s="22" t="str">
        <f t="shared" si="500"/>
        <v/>
      </c>
    </row>
    <row r="996" spans="2:74" ht="30" customHeight="1" x14ac:dyDescent="0.2">
      <c r="B996" s="75"/>
      <c r="C996" s="75"/>
      <c r="D996" s="77"/>
      <c r="E996" s="49"/>
      <c r="F996" s="49"/>
      <c r="G996" s="50"/>
      <c r="H996" s="51"/>
      <c r="I996" s="50"/>
      <c r="J996" s="53"/>
      <c r="K996" s="55" t="str">
        <f t="shared" si="482"/>
        <v/>
      </c>
      <c r="L996" s="50" t="str">
        <f t="shared" si="483"/>
        <v/>
      </c>
      <c r="M996" s="50" t="str">
        <f t="shared" si="484"/>
        <v/>
      </c>
      <c r="N996" s="72" t="str">
        <f t="shared" si="485"/>
        <v/>
      </c>
      <c r="O996" s="72" t="str">
        <f t="shared" si="486"/>
        <v/>
      </c>
      <c r="P996" s="51" t="str">
        <f t="shared" si="487"/>
        <v/>
      </c>
      <c r="Q996" s="21"/>
      <c r="R996" s="68" t="str">
        <f t="shared" si="488"/>
        <v/>
      </c>
      <c r="S996" s="51" t="str">
        <f t="shared" si="489"/>
        <v/>
      </c>
      <c r="T996" s="24"/>
      <c r="U996" s="7" t="str">
        <f t="shared" si="473"/>
        <v/>
      </c>
      <c r="V996" s="8" t="str">
        <f t="shared" si="490"/>
        <v/>
      </c>
      <c r="W996" s="21"/>
      <c r="X996" s="14" t="str">
        <f t="shared" si="474"/>
        <v/>
      </c>
      <c r="Y996" s="14" t="str">
        <f t="shared" si="491"/>
        <v/>
      </c>
      <c r="Z996" s="8" t="str">
        <f t="shared" si="492"/>
        <v/>
      </c>
      <c r="AA996" s="24"/>
      <c r="AB996" s="4" t="str">
        <f>IF(B996="","",COUNT(B$3:B996))</f>
        <v/>
      </c>
      <c r="AC996" s="4" t="str">
        <f>IF(C996="","",COUNT(C$3:C996))</f>
        <v/>
      </c>
      <c r="AD996" s="4" t="str">
        <f>IF(D996="","",COUNT(D$3:D996))</f>
        <v/>
      </c>
      <c r="AE996" s="22" t="str">
        <f>IF(E996="","",COUNTA($E$3:E996))</f>
        <v/>
      </c>
      <c r="AF996" s="60" t="str">
        <f>IF(B996="",IF(OR($C996&lt;&gt;"",$D996&lt;&gt;"",$E996&lt;&gt;"",$F996&lt;&gt;""),INDEX(AF$3:AF995,MATCH(MAX(AB$3:AB995),AB$3:AB995,0),0),""),B996)</f>
        <v/>
      </c>
      <c r="AG996" s="60" t="str">
        <f>IF(C996="",IF(OR($B996&lt;&gt;"",$D996&lt;&gt;"",$E996&lt;&gt;"",$F996&lt;&gt;""),INDEX(AG$3:AG995,MATCH(MAX(AC$3:AC995),AC$3:AC995,0),0),""),C996)</f>
        <v/>
      </c>
      <c r="AH996" s="60" t="str">
        <f>IF(D996="",IF(OR($B996&lt;&gt;"",$C996&lt;&gt;"",$E996&lt;&gt;"",$F996&lt;&gt;""),INDEX(AH$3:AH995,MATCH(MAX(AD$3:AD995),AD$3:AD995,0),0),""),D996)</f>
        <v/>
      </c>
      <c r="AI996" s="19" t="str">
        <f t="shared" si="493"/>
        <v/>
      </c>
      <c r="AJ996" s="22" t="str">
        <f>IF(AK996="","",$AK996&amp;"@"&amp;AL996&amp;IF(AL996="","","@"&amp;COUNTIF($AI$3:AI996,AL996)))</f>
        <v/>
      </c>
      <c r="AK996" s="45" t="str">
        <f t="shared" si="494"/>
        <v/>
      </c>
      <c r="AL996" s="5" t="str">
        <f>IF(AI996="",IF(AND(F996&lt;&gt;"",E996=""),INDEX($AI$3:AI995,MATCH(MAX($AE$3:AE995),$AE$3:AE995,0),0),""),AI996)</f>
        <v/>
      </c>
      <c r="AM996" s="22" t="str">
        <f>IF(入力!F996="","",IFERROR(INDEX(設定!$B$3:$B$100003,IFERROR(MATCH("*"&amp;$F996&amp;"*",設定!B$3:B$100003,0),MATCH("*"&amp;$F996&amp;"*",設定!C$3:C$100003,0)),0),入力!F996))&amp;""</f>
        <v/>
      </c>
      <c r="AN996" s="22" t="str">
        <f>IF(AM996="","",IFERROR(IF(入力!I996="",INDEX(設定!$D$3:$D$100003,MATCH("*"&amp;$AM996&amp;"*",設定!B$3:B$100003,0),0),I996),I996))&amp;""</f>
        <v/>
      </c>
      <c r="AO996" s="22" t="str">
        <f t="shared" si="495"/>
        <v/>
      </c>
      <c r="AP996" s="22" t="str">
        <f t="shared" si="496"/>
        <v/>
      </c>
      <c r="AQ996" s="22" t="str">
        <f>IF(AM996="","",IFERROR(IF(入力!H996="",INDEX(設定!$E$3:$X$100003,MATCH("*"&amp;$AM996&amp;"*",設定!B$3:B$100003,0),MATCH($AK996,設定!$E$1:$X$1,1)),H996),H996))</f>
        <v/>
      </c>
      <c r="AR996" s="23" t="str">
        <f t="shared" si="497"/>
        <v/>
      </c>
      <c r="AS996" s="23" t="str">
        <f>IF(AND(AR996&lt;&gt;"",COUNTIF($AJ$3:AJ996,AJ996)=1),SUMIF($AJ$3:$AR$100003,AJ996,$AR$3:$AR$100003),"")</f>
        <v/>
      </c>
      <c r="AT996" s="23" t="str">
        <f>IF(AND(COUNTIF($AK$3:AK996,AK996)=COUNTIF($AK$3:AK100996,AK996),AK996&lt;&gt;""),SUMIF($AK$3:AK996,AK996,$AR$3:AR996),"")</f>
        <v/>
      </c>
      <c r="AU996" s="125"/>
      <c r="AV996" s="22" t="str">
        <f>IF(COUNT(BA996:BF996)=6,MAX($AV$3:AV995)+1,"")</f>
        <v/>
      </c>
      <c r="AW996" s="22" t="str">
        <f>IF(AX996="","",RANK(AX996,$AX$3:$AX$100003,1)+COUNTIF($AX$3:AX996,AX996)-1)</f>
        <v/>
      </c>
      <c r="AX996" s="22" t="str">
        <f t="shared" si="475"/>
        <v/>
      </c>
      <c r="AY996" s="22" t="str">
        <f>IF(AL996="","",IF(COUNTIF($AL$3:AL996,AL996)=1,1+MAX($AY$3:AY995),INDEX($AY$3:AY995,MATCH(AL996,$AL$3:AL996,0),0)))</f>
        <v/>
      </c>
      <c r="AZ996" s="22" t="str">
        <f>IF(AM996="","",IF(COUNTIF($AM$3:AM996,AM996)=1,1+MAX($AZ$3:AZ995),INDEX($AZ$3:AZ995,MATCH(AM996,$AM$3:AM996,0),0)))</f>
        <v/>
      </c>
      <c r="BA996" s="79" t="str">
        <f t="shared" si="476"/>
        <v/>
      </c>
      <c r="BB996" s="79" t="str">
        <f t="shared" si="477"/>
        <v/>
      </c>
      <c r="BC996" s="22" t="str">
        <f>IF($AL996="","",IF(COUNTIF(AL996,"*"&amp;BC$1&amp;"*"),COUNTIF(AL$3:AL996,"*"&amp;BC$1&amp;"*"),""))</f>
        <v/>
      </c>
      <c r="BD996" s="22" t="str">
        <f>IF($AL996="","",IF(COUNTIF(AM996,"*"&amp;BD$1&amp;"*"),COUNTIF(AM$3:AM996,"*"&amp;BD$1&amp;"*"),""))</f>
        <v/>
      </c>
      <c r="BE996" s="22" t="str">
        <f>IF($AL996="","",IF(COUNTIF(AN996,"*"&amp;BE$1&amp;"*"),COUNTIF(AN$3:AN996,"*"&amp;BE$1&amp;"*"),""))</f>
        <v/>
      </c>
      <c r="BF996" s="22" t="str">
        <f>IF($AL996="","",IF(COUNTIF(AO996,"*"&amp;BF$1&amp;"*"),COUNTIF(AO$3:AO996,"*"&amp;BF$1&amp;"*"),""))</f>
        <v/>
      </c>
      <c r="BG996" s="83" t="str">
        <f t="shared" si="478"/>
        <v/>
      </c>
      <c r="BH996" s="22" t="str">
        <f t="shared" si="479"/>
        <v/>
      </c>
      <c r="BI996" s="22" t="str">
        <f t="shared" si="480"/>
        <v/>
      </c>
      <c r="BK996" s="22" t="str">
        <f>IF($BK$1&gt;=1+MAX($BK$3:BK995),1+MAX($BK$3:BK995),"")</f>
        <v/>
      </c>
      <c r="BL996" s="22" t="str">
        <f t="shared" si="500"/>
        <v/>
      </c>
      <c r="BM996" s="22" t="str">
        <f t="shared" si="500"/>
        <v/>
      </c>
      <c r="BN996" s="22" t="str">
        <f t="shared" si="500"/>
        <v/>
      </c>
      <c r="BO996" s="22" t="str">
        <f t="shared" si="500"/>
        <v/>
      </c>
      <c r="BP996" s="22" t="str">
        <f t="shared" si="500"/>
        <v/>
      </c>
      <c r="BQ996" s="22" t="str">
        <f t="shared" si="500"/>
        <v/>
      </c>
      <c r="BR996" s="22" t="str">
        <f t="shared" si="500"/>
        <v/>
      </c>
      <c r="BS996" s="22" t="str">
        <f t="shared" si="500"/>
        <v/>
      </c>
      <c r="BT996" s="22" t="str">
        <f t="shared" si="500"/>
        <v/>
      </c>
      <c r="BU996" s="22" t="str">
        <f t="shared" si="500"/>
        <v/>
      </c>
      <c r="BV996" s="22" t="str">
        <f t="shared" si="500"/>
        <v/>
      </c>
    </row>
    <row r="997" spans="2:74" ht="30" customHeight="1" x14ac:dyDescent="0.2">
      <c r="B997" s="75"/>
      <c r="C997" s="75"/>
      <c r="D997" s="77"/>
      <c r="E997" s="49"/>
      <c r="F997" s="49"/>
      <c r="G997" s="50"/>
      <c r="H997" s="51"/>
      <c r="I997" s="50"/>
      <c r="J997" s="53"/>
      <c r="K997" s="55" t="str">
        <f t="shared" si="482"/>
        <v/>
      </c>
      <c r="L997" s="50" t="str">
        <f t="shared" si="483"/>
        <v/>
      </c>
      <c r="M997" s="50" t="str">
        <f t="shared" si="484"/>
        <v/>
      </c>
      <c r="N997" s="72" t="str">
        <f t="shared" si="485"/>
        <v/>
      </c>
      <c r="O997" s="72" t="str">
        <f t="shared" si="486"/>
        <v/>
      </c>
      <c r="P997" s="51" t="str">
        <f t="shared" si="487"/>
        <v/>
      </c>
      <c r="Q997" s="21"/>
      <c r="R997" s="68" t="str">
        <f t="shared" si="488"/>
        <v/>
      </c>
      <c r="S997" s="51" t="str">
        <f t="shared" si="489"/>
        <v/>
      </c>
      <c r="T997" s="24"/>
      <c r="U997" s="7" t="str">
        <f t="shared" si="473"/>
        <v/>
      </c>
      <c r="V997" s="8" t="str">
        <f t="shared" si="490"/>
        <v/>
      </c>
      <c r="W997" s="21"/>
      <c r="X997" s="14" t="str">
        <f t="shared" si="474"/>
        <v/>
      </c>
      <c r="Y997" s="14" t="str">
        <f t="shared" si="491"/>
        <v/>
      </c>
      <c r="Z997" s="8" t="str">
        <f t="shared" si="492"/>
        <v/>
      </c>
      <c r="AA997" s="24"/>
      <c r="AB997" s="4" t="str">
        <f>IF(B997="","",COUNT(B$3:B997))</f>
        <v/>
      </c>
      <c r="AC997" s="4" t="str">
        <f>IF(C997="","",COUNT(C$3:C997))</f>
        <v/>
      </c>
      <c r="AD997" s="4" t="str">
        <f>IF(D997="","",COUNT(D$3:D997))</f>
        <v/>
      </c>
      <c r="AE997" s="22" t="str">
        <f>IF(E997="","",COUNTA($E$3:E997))</f>
        <v/>
      </c>
      <c r="AF997" s="60" t="str">
        <f>IF(B997="",IF(OR($C997&lt;&gt;"",$D997&lt;&gt;"",$E997&lt;&gt;"",$F997&lt;&gt;""),INDEX(AF$3:AF996,MATCH(MAX(AB$3:AB996),AB$3:AB996,0),0),""),B997)</f>
        <v/>
      </c>
      <c r="AG997" s="60" t="str">
        <f>IF(C997="",IF(OR($B997&lt;&gt;"",$D997&lt;&gt;"",$E997&lt;&gt;"",$F997&lt;&gt;""),INDEX(AG$3:AG996,MATCH(MAX(AC$3:AC996),AC$3:AC996,0),0),""),C997)</f>
        <v/>
      </c>
      <c r="AH997" s="60" t="str">
        <f>IF(D997="",IF(OR($B997&lt;&gt;"",$C997&lt;&gt;"",$E997&lt;&gt;"",$F997&lt;&gt;""),INDEX(AH$3:AH996,MATCH(MAX(AD$3:AD996),AD$3:AD996,0),0),""),D997)</f>
        <v/>
      </c>
      <c r="AI997" s="19" t="str">
        <f t="shared" si="493"/>
        <v/>
      </c>
      <c r="AJ997" s="22" t="str">
        <f>IF(AK997="","",$AK997&amp;"@"&amp;AL997&amp;IF(AL997="","","@"&amp;COUNTIF($AI$3:AI997,AL997)))</f>
        <v/>
      </c>
      <c r="AK997" s="45" t="str">
        <f t="shared" si="494"/>
        <v/>
      </c>
      <c r="AL997" s="5" t="str">
        <f>IF(AI997="",IF(AND(F997&lt;&gt;"",E997=""),INDEX($AI$3:AI996,MATCH(MAX($AE$3:AE996),$AE$3:AE996,0),0),""),AI997)</f>
        <v/>
      </c>
      <c r="AM997" s="22" t="str">
        <f>IF(入力!F997="","",IFERROR(INDEX(設定!$B$3:$B$100003,IFERROR(MATCH("*"&amp;$F997&amp;"*",設定!B$3:B$100003,0),MATCH("*"&amp;$F997&amp;"*",設定!C$3:C$100003,0)),0),入力!F997))&amp;""</f>
        <v/>
      </c>
      <c r="AN997" s="22" t="str">
        <f>IF(AM997="","",IFERROR(IF(入力!I997="",INDEX(設定!$D$3:$D$100003,MATCH("*"&amp;$AM997&amp;"*",設定!B$3:B$100003,0),0),I997),I997))&amp;""</f>
        <v/>
      </c>
      <c r="AO997" s="22" t="str">
        <f t="shared" si="495"/>
        <v/>
      </c>
      <c r="AP997" s="22" t="str">
        <f t="shared" si="496"/>
        <v/>
      </c>
      <c r="AQ997" s="22" t="str">
        <f>IF(AM997="","",IFERROR(IF(入力!H997="",INDEX(設定!$E$3:$X$100003,MATCH("*"&amp;$AM997&amp;"*",設定!B$3:B$100003,0),MATCH($AK997,設定!$E$1:$X$1,1)),H997),H997))</f>
        <v/>
      </c>
      <c r="AR997" s="23" t="str">
        <f t="shared" si="497"/>
        <v/>
      </c>
      <c r="AS997" s="23" t="str">
        <f>IF(AND(AR997&lt;&gt;"",COUNTIF($AJ$3:AJ997,AJ997)=1),SUMIF($AJ$3:$AR$100003,AJ997,$AR$3:$AR$100003),"")</f>
        <v/>
      </c>
      <c r="AT997" s="23" t="str">
        <f>IF(AND(COUNTIF($AK$3:AK997,AK997)=COUNTIF($AK$3:AK100997,AK997),AK997&lt;&gt;""),SUMIF($AK$3:AK997,AK997,$AR$3:AR997),"")</f>
        <v/>
      </c>
      <c r="AU997" s="125"/>
      <c r="AV997" s="22" t="str">
        <f>IF(COUNT(BA997:BF997)=6,MAX($AV$3:AV996)+1,"")</f>
        <v/>
      </c>
      <c r="AW997" s="22" t="str">
        <f>IF(AX997="","",RANK(AX997,$AX$3:$AX$100003,1)+COUNTIF($AX$3:AX997,AX997)-1)</f>
        <v/>
      </c>
      <c r="AX997" s="22" t="str">
        <f t="shared" si="475"/>
        <v/>
      </c>
      <c r="AY997" s="22" t="str">
        <f>IF(AL997="","",IF(COUNTIF($AL$3:AL997,AL997)=1,1+MAX($AY$3:AY996),INDEX($AY$3:AY996,MATCH(AL997,$AL$3:AL997,0),0)))</f>
        <v/>
      </c>
      <c r="AZ997" s="22" t="str">
        <f>IF(AM997="","",IF(COUNTIF($AM$3:AM997,AM997)=1,1+MAX($AZ$3:AZ996),INDEX($AZ$3:AZ996,MATCH(AM997,$AM$3:AM997,0),0)))</f>
        <v/>
      </c>
      <c r="BA997" s="79" t="str">
        <f t="shared" si="476"/>
        <v/>
      </c>
      <c r="BB997" s="79" t="str">
        <f t="shared" si="477"/>
        <v/>
      </c>
      <c r="BC997" s="22" t="str">
        <f>IF($AL997="","",IF(COUNTIF(AL997,"*"&amp;BC$1&amp;"*"),COUNTIF(AL$3:AL997,"*"&amp;BC$1&amp;"*"),""))</f>
        <v/>
      </c>
      <c r="BD997" s="22" t="str">
        <f>IF($AL997="","",IF(COUNTIF(AM997,"*"&amp;BD$1&amp;"*"),COUNTIF(AM$3:AM997,"*"&amp;BD$1&amp;"*"),""))</f>
        <v/>
      </c>
      <c r="BE997" s="22" t="str">
        <f>IF($AL997="","",IF(COUNTIF(AN997,"*"&amp;BE$1&amp;"*"),COUNTIF(AN$3:AN997,"*"&amp;BE$1&amp;"*"),""))</f>
        <v/>
      </c>
      <c r="BF997" s="22" t="str">
        <f>IF($AL997="","",IF(COUNTIF(AO997,"*"&amp;BF$1&amp;"*"),COUNTIF(AO$3:AO997,"*"&amp;BF$1&amp;"*"),""))</f>
        <v/>
      </c>
      <c r="BG997" s="83" t="str">
        <f t="shared" si="478"/>
        <v/>
      </c>
      <c r="BH997" s="22" t="str">
        <f t="shared" si="479"/>
        <v/>
      </c>
      <c r="BI997" s="22" t="str">
        <f t="shared" si="480"/>
        <v/>
      </c>
      <c r="BK997" s="22" t="str">
        <f>IF($BK$1&gt;=1+MAX($BK$3:BK996),1+MAX($BK$3:BK996),"")</f>
        <v/>
      </c>
      <c r="BL997" s="22" t="str">
        <f t="shared" si="500"/>
        <v/>
      </c>
      <c r="BM997" s="22" t="str">
        <f t="shared" si="500"/>
        <v/>
      </c>
      <c r="BN997" s="22" t="str">
        <f t="shared" si="500"/>
        <v/>
      </c>
      <c r="BO997" s="22" t="str">
        <f t="shared" si="500"/>
        <v/>
      </c>
      <c r="BP997" s="22" t="str">
        <f t="shared" si="500"/>
        <v/>
      </c>
      <c r="BQ997" s="22" t="str">
        <f t="shared" si="500"/>
        <v/>
      </c>
      <c r="BR997" s="22" t="str">
        <f t="shared" si="500"/>
        <v/>
      </c>
      <c r="BS997" s="22" t="str">
        <f t="shared" si="500"/>
        <v/>
      </c>
      <c r="BT997" s="22" t="str">
        <f t="shared" si="500"/>
        <v/>
      </c>
      <c r="BU997" s="22" t="str">
        <f t="shared" si="500"/>
        <v/>
      </c>
      <c r="BV997" s="22" t="str">
        <f t="shared" si="500"/>
        <v/>
      </c>
    </row>
    <row r="998" spans="2:74" ht="30" customHeight="1" x14ac:dyDescent="0.2">
      <c r="B998" s="75"/>
      <c r="C998" s="75"/>
      <c r="D998" s="77"/>
      <c r="E998" s="49"/>
      <c r="F998" s="49"/>
      <c r="G998" s="50"/>
      <c r="H998" s="51"/>
      <c r="I998" s="50"/>
      <c r="J998" s="53"/>
      <c r="K998" s="55" t="str">
        <f t="shared" si="482"/>
        <v/>
      </c>
      <c r="L998" s="50" t="str">
        <f t="shared" si="483"/>
        <v/>
      </c>
      <c r="M998" s="50" t="str">
        <f t="shared" si="484"/>
        <v/>
      </c>
      <c r="N998" s="72" t="str">
        <f t="shared" si="485"/>
        <v/>
      </c>
      <c r="O998" s="72" t="str">
        <f t="shared" si="486"/>
        <v/>
      </c>
      <c r="P998" s="51" t="str">
        <f t="shared" si="487"/>
        <v/>
      </c>
      <c r="Q998" s="21"/>
      <c r="R998" s="68" t="str">
        <f t="shared" si="488"/>
        <v/>
      </c>
      <c r="S998" s="51" t="str">
        <f t="shared" si="489"/>
        <v/>
      </c>
      <c r="T998" s="24"/>
      <c r="U998" s="7" t="str">
        <f t="shared" si="473"/>
        <v/>
      </c>
      <c r="V998" s="8" t="str">
        <f t="shared" si="490"/>
        <v/>
      </c>
      <c r="W998" s="21"/>
      <c r="X998" s="14" t="str">
        <f t="shared" si="474"/>
        <v/>
      </c>
      <c r="Y998" s="14" t="str">
        <f t="shared" si="491"/>
        <v/>
      </c>
      <c r="Z998" s="8" t="str">
        <f t="shared" si="492"/>
        <v/>
      </c>
      <c r="AA998" s="24"/>
      <c r="AB998" s="4" t="str">
        <f>IF(B998="","",COUNT(B$3:B998))</f>
        <v/>
      </c>
      <c r="AC998" s="4" t="str">
        <f>IF(C998="","",COUNT(C$3:C998))</f>
        <v/>
      </c>
      <c r="AD998" s="4" t="str">
        <f>IF(D998="","",COUNT(D$3:D998))</f>
        <v/>
      </c>
      <c r="AE998" s="22" t="str">
        <f>IF(E998="","",COUNTA($E$3:E998))</f>
        <v/>
      </c>
      <c r="AF998" s="60" t="str">
        <f>IF(B998="",IF(OR($C998&lt;&gt;"",$D998&lt;&gt;"",$E998&lt;&gt;"",$F998&lt;&gt;""),INDEX(AF$3:AF997,MATCH(MAX(AB$3:AB997),AB$3:AB997,0),0),""),B998)</f>
        <v/>
      </c>
      <c r="AG998" s="60" t="str">
        <f>IF(C998="",IF(OR($B998&lt;&gt;"",$D998&lt;&gt;"",$E998&lt;&gt;"",$F998&lt;&gt;""),INDEX(AG$3:AG997,MATCH(MAX(AC$3:AC997),AC$3:AC997,0),0),""),C998)</f>
        <v/>
      </c>
      <c r="AH998" s="60" t="str">
        <f>IF(D998="",IF(OR($B998&lt;&gt;"",$C998&lt;&gt;"",$E998&lt;&gt;"",$F998&lt;&gt;""),INDEX(AH$3:AH997,MATCH(MAX(AD$3:AD997),AD$3:AD997,0),0),""),D998)</f>
        <v/>
      </c>
      <c r="AI998" s="19" t="str">
        <f t="shared" si="493"/>
        <v/>
      </c>
      <c r="AJ998" s="22" t="str">
        <f>IF(AK998="","",$AK998&amp;"@"&amp;AL998&amp;IF(AL998="","","@"&amp;COUNTIF($AI$3:AI998,AL998)))</f>
        <v/>
      </c>
      <c r="AK998" s="45" t="str">
        <f t="shared" si="494"/>
        <v/>
      </c>
      <c r="AL998" s="5" t="str">
        <f>IF(AI998="",IF(AND(F998&lt;&gt;"",E998=""),INDEX($AI$3:AI997,MATCH(MAX($AE$3:AE997),$AE$3:AE997,0),0),""),AI998)</f>
        <v/>
      </c>
      <c r="AM998" s="22" t="str">
        <f>IF(入力!F998="","",IFERROR(INDEX(設定!$B$3:$B$100003,IFERROR(MATCH("*"&amp;$F998&amp;"*",設定!B$3:B$100003,0),MATCH("*"&amp;$F998&amp;"*",設定!C$3:C$100003,0)),0),入力!F998))&amp;""</f>
        <v/>
      </c>
      <c r="AN998" s="22" t="str">
        <f>IF(AM998="","",IFERROR(IF(入力!I998="",INDEX(設定!$D$3:$D$100003,MATCH("*"&amp;$AM998&amp;"*",設定!B$3:B$100003,0),0),I998),I998))&amp;""</f>
        <v/>
      </c>
      <c r="AO998" s="22" t="str">
        <f t="shared" si="495"/>
        <v/>
      </c>
      <c r="AP998" s="22" t="str">
        <f t="shared" si="496"/>
        <v/>
      </c>
      <c r="AQ998" s="22" t="str">
        <f>IF(AM998="","",IFERROR(IF(入力!H998="",INDEX(設定!$E$3:$X$100003,MATCH("*"&amp;$AM998&amp;"*",設定!B$3:B$100003,0),MATCH($AK998,設定!$E$1:$X$1,1)),H998),H998))</f>
        <v/>
      </c>
      <c r="AR998" s="23" t="str">
        <f t="shared" si="497"/>
        <v/>
      </c>
      <c r="AS998" s="23" t="str">
        <f>IF(AND(AR998&lt;&gt;"",COUNTIF($AJ$3:AJ998,AJ998)=1),SUMIF($AJ$3:$AR$100003,AJ998,$AR$3:$AR$100003),"")</f>
        <v/>
      </c>
      <c r="AT998" s="23" t="str">
        <f>IF(AND(COUNTIF($AK$3:AK998,AK998)=COUNTIF($AK$3:AK100998,AK998),AK998&lt;&gt;""),SUMIF($AK$3:AK998,AK998,$AR$3:AR998),"")</f>
        <v/>
      </c>
      <c r="AU998" s="125"/>
      <c r="AV998" s="22" t="str">
        <f>IF(COUNT(BA998:BF998)=6,MAX($AV$3:AV997)+1,"")</f>
        <v/>
      </c>
      <c r="AW998" s="22" t="str">
        <f>IF(AX998="","",RANK(AX998,$AX$3:$AX$100003,1)+COUNTIF($AX$3:AX998,AX998)-1)</f>
        <v/>
      </c>
      <c r="AX998" s="22" t="str">
        <f t="shared" si="475"/>
        <v/>
      </c>
      <c r="AY998" s="22" t="str">
        <f>IF(AL998="","",IF(COUNTIF($AL$3:AL998,AL998)=1,1+MAX($AY$3:AY997),INDEX($AY$3:AY997,MATCH(AL998,$AL$3:AL998,0),0)))</f>
        <v/>
      </c>
      <c r="AZ998" s="22" t="str">
        <f>IF(AM998="","",IF(COUNTIF($AM$3:AM998,AM998)=1,1+MAX($AZ$3:AZ997),INDEX($AZ$3:AZ997,MATCH(AM998,$AM$3:AM998,0),0)))</f>
        <v/>
      </c>
      <c r="BA998" s="79" t="str">
        <f t="shared" si="476"/>
        <v/>
      </c>
      <c r="BB998" s="79" t="str">
        <f t="shared" si="477"/>
        <v/>
      </c>
      <c r="BC998" s="22" t="str">
        <f>IF($AL998="","",IF(COUNTIF(AL998,"*"&amp;BC$1&amp;"*"),COUNTIF(AL$3:AL998,"*"&amp;BC$1&amp;"*"),""))</f>
        <v/>
      </c>
      <c r="BD998" s="22" t="str">
        <f>IF($AL998="","",IF(COUNTIF(AM998,"*"&amp;BD$1&amp;"*"),COUNTIF(AM$3:AM998,"*"&amp;BD$1&amp;"*"),""))</f>
        <v/>
      </c>
      <c r="BE998" s="22" t="str">
        <f>IF($AL998="","",IF(COUNTIF(AN998,"*"&amp;BE$1&amp;"*"),COUNTIF(AN$3:AN998,"*"&amp;BE$1&amp;"*"),""))</f>
        <v/>
      </c>
      <c r="BF998" s="22" t="str">
        <f>IF($AL998="","",IF(COUNTIF(AO998,"*"&amp;BF$1&amp;"*"),COUNTIF(AO$3:AO998,"*"&amp;BF$1&amp;"*"),""))</f>
        <v/>
      </c>
      <c r="BG998" s="83" t="str">
        <f t="shared" si="478"/>
        <v/>
      </c>
      <c r="BH998" s="22" t="str">
        <f t="shared" si="479"/>
        <v/>
      </c>
      <c r="BI998" s="22" t="str">
        <f t="shared" si="480"/>
        <v/>
      </c>
      <c r="BK998" s="22" t="str">
        <f>IF($BK$1&gt;=1+MAX($BK$3:BK997),1+MAX($BK$3:BK997),"")</f>
        <v/>
      </c>
      <c r="BL998" s="22" t="str">
        <f t="shared" si="500"/>
        <v/>
      </c>
      <c r="BM998" s="22" t="str">
        <f t="shared" si="500"/>
        <v/>
      </c>
      <c r="BN998" s="22" t="str">
        <f t="shared" si="500"/>
        <v/>
      </c>
      <c r="BO998" s="22" t="str">
        <f t="shared" si="500"/>
        <v/>
      </c>
      <c r="BP998" s="22" t="str">
        <f t="shared" si="500"/>
        <v/>
      </c>
      <c r="BQ998" s="22" t="str">
        <f t="shared" si="500"/>
        <v/>
      </c>
      <c r="BR998" s="22" t="str">
        <f t="shared" si="500"/>
        <v/>
      </c>
      <c r="BS998" s="22" t="str">
        <f t="shared" si="500"/>
        <v/>
      </c>
      <c r="BT998" s="22" t="str">
        <f t="shared" si="500"/>
        <v/>
      </c>
      <c r="BU998" s="22" t="str">
        <f t="shared" si="500"/>
        <v/>
      </c>
      <c r="BV998" s="22" t="str">
        <f t="shared" si="500"/>
        <v/>
      </c>
    </row>
    <row r="999" spans="2:74" ht="30" customHeight="1" x14ac:dyDescent="0.2">
      <c r="B999" s="75"/>
      <c r="C999" s="75"/>
      <c r="D999" s="77"/>
      <c r="E999" s="49"/>
      <c r="F999" s="49"/>
      <c r="G999" s="50"/>
      <c r="H999" s="51"/>
      <c r="I999" s="50"/>
      <c r="J999" s="53"/>
      <c r="K999" s="55" t="str">
        <f t="shared" si="482"/>
        <v/>
      </c>
      <c r="L999" s="50" t="str">
        <f t="shared" si="483"/>
        <v/>
      </c>
      <c r="M999" s="50" t="str">
        <f t="shared" si="484"/>
        <v/>
      </c>
      <c r="N999" s="72" t="str">
        <f t="shared" si="485"/>
        <v/>
      </c>
      <c r="O999" s="72" t="str">
        <f t="shared" si="486"/>
        <v/>
      </c>
      <c r="P999" s="51" t="str">
        <f t="shared" si="487"/>
        <v/>
      </c>
      <c r="Q999" s="21"/>
      <c r="R999" s="68" t="str">
        <f t="shared" si="488"/>
        <v/>
      </c>
      <c r="S999" s="51" t="str">
        <f t="shared" si="489"/>
        <v/>
      </c>
      <c r="T999" s="24"/>
      <c r="U999" s="7" t="str">
        <f t="shared" si="473"/>
        <v/>
      </c>
      <c r="V999" s="8" t="str">
        <f t="shared" si="490"/>
        <v/>
      </c>
      <c r="W999" s="21"/>
      <c r="X999" s="14" t="str">
        <f t="shared" si="474"/>
        <v/>
      </c>
      <c r="Y999" s="14" t="str">
        <f t="shared" si="491"/>
        <v/>
      </c>
      <c r="Z999" s="8" t="str">
        <f t="shared" si="492"/>
        <v/>
      </c>
      <c r="AA999" s="24"/>
      <c r="AB999" s="4" t="str">
        <f>IF(B999="","",COUNT(B$3:B999))</f>
        <v/>
      </c>
      <c r="AC999" s="4" t="str">
        <f>IF(C999="","",COUNT(C$3:C999))</f>
        <v/>
      </c>
      <c r="AD999" s="4" t="str">
        <f>IF(D999="","",COUNT(D$3:D999))</f>
        <v/>
      </c>
      <c r="AE999" s="22" t="str">
        <f>IF(E999="","",COUNTA($E$3:E999))</f>
        <v/>
      </c>
      <c r="AF999" s="60" t="str">
        <f>IF(B999="",IF(OR($C999&lt;&gt;"",$D999&lt;&gt;"",$E999&lt;&gt;"",$F999&lt;&gt;""),INDEX(AF$3:AF998,MATCH(MAX(AB$3:AB998),AB$3:AB998,0),0),""),B999)</f>
        <v/>
      </c>
      <c r="AG999" s="60" t="str">
        <f>IF(C999="",IF(OR($B999&lt;&gt;"",$D999&lt;&gt;"",$E999&lt;&gt;"",$F999&lt;&gt;""),INDEX(AG$3:AG998,MATCH(MAX(AC$3:AC998),AC$3:AC998,0),0),""),C999)</f>
        <v/>
      </c>
      <c r="AH999" s="60" t="str">
        <f>IF(D999="",IF(OR($B999&lt;&gt;"",$C999&lt;&gt;"",$E999&lt;&gt;"",$F999&lt;&gt;""),INDEX(AH$3:AH998,MATCH(MAX(AD$3:AD998),AD$3:AD998,0),0),""),D999)</f>
        <v/>
      </c>
      <c r="AI999" s="19" t="str">
        <f t="shared" si="493"/>
        <v/>
      </c>
      <c r="AJ999" s="22" t="str">
        <f>IF(AK999="","",$AK999&amp;"@"&amp;AL999&amp;IF(AL999="","","@"&amp;COUNTIF($AI$3:AI999,AL999)))</f>
        <v/>
      </c>
      <c r="AK999" s="45" t="str">
        <f t="shared" si="494"/>
        <v/>
      </c>
      <c r="AL999" s="5" t="str">
        <f>IF(AI999="",IF(AND(F999&lt;&gt;"",E999=""),INDEX($AI$3:AI998,MATCH(MAX($AE$3:AE998),$AE$3:AE998,0),0),""),AI999)</f>
        <v/>
      </c>
      <c r="AM999" s="22" t="str">
        <f>IF(入力!F999="","",IFERROR(INDEX(設定!$B$3:$B$100003,IFERROR(MATCH("*"&amp;$F999&amp;"*",設定!B$3:B$100003,0),MATCH("*"&amp;$F999&amp;"*",設定!C$3:C$100003,0)),0),入力!F999))&amp;""</f>
        <v/>
      </c>
      <c r="AN999" s="22" t="str">
        <f>IF(AM999="","",IFERROR(IF(入力!I999="",INDEX(設定!$D$3:$D$100003,MATCH("*"&amp;$AM999&amp;"*",設定!B$3:B$100003,0),0),I999),I999))&amp;""</f>
        <v/>
      </c>
      <c r="AO999" s="22" t="str">
        <f t="shared" si="495"/>
        <v/>
      </c>
      <c r="AP999" s="22" t="str">
        <f t="shared" si="496"/>
        <v/>
      </c>
      <c r="AQ999" s="22" t="str">
        <f>IF(AM999="","",IFERROR(IF(入力!H999="",INDEX(設定!$E$3:$X$100003,MATCH("*"&amp;$AM999&amp;"*",設定!B$3:B$100003,0),MATCH($AK999,設定!$E$1:$X$1,1)),H999),H999))</f>
        <v/>
      </c>
      <c r="AR999" s="23" t="str">
        <f t="shared" si="497"/>
        <v/>
      </c>
      <c r="AS999" s="23" t="str">
        <f>IF(AND(AR999&lt;&gt;"",COUNTIF($AJ$3:AJ999,AJ999)=1),SUMIF($AJ$3:$AR$100003,AJ999,$AR$3:$AR$100003),"")</f>
        <v/>
      </c>
      <c r="AT999" s="23" t="str">
        <f>IF(AND(COUNTIF($AK$3:AK999,AK999)=COUNTIF($AK$3:AK100999,AK999),AK999&lt;&gt;""),SUMIF($AK$3:AK999,AK999,$AR$3:AR999),"")</f>
        <v/>
      </c>
      <c r="AU999" s="125"/>
      <c r="AV999" s="22" t="str">
        <f>IF(COUNT(BA999:BF999)=6,MAX($AV$3:AV998)+1,"")</f>
        <v/>
      </c>
      <c r="AW999" s="22" t="str">
        <f>IF(AX999="","",RANK(AX999,$AX$3:$AX$100003,1)+COUNTIF($AX$3:AX999,AX999)-1)</f>
        <v/>
      </c>
      <c r="AX999" s="22" t="str">
        <f t="shared" si="475"/>
        <v/>
      </c>
      <c r="AY999" s="22" t="str">
        <f>IF(AL999="","",IF(COUNTIF($AL$3:AL999,AL999)=1,1+MAX($AY$3:AY998),INDEX($AY$3:AY998,MATCH(AL999,$AL$3:AL999,0),0)))</f>
        <v/>
      </c>
      <c r="AZ999" s="22" t="str">
        <f>IF(AM999="","",IF(COUNTIF($AM$3:AM999,AM999)=1,1+MAX($AZ$3:AZ998),INDEX($AZ$3:AZ998,MATCH(AM999,$AM$3:AM999,0),0)))</f>
        <v/>
      </c>
      <c r="BA999" s="79" t="str">
        <f t="shared" si="476"/>
        <v/>
      </c>
      <c r="BB999" s="79" t="str">
        <f t="shared" si="477"/>
        <v/>
      </c>
      <c r="BC999" s="22" t="str">
        <f>IF($AL999="","",IF(COUNTIF(AL999,"*"&amp;BC$1&amp;"*"),COUNTIF(AL$3:AL999,"*"&amp;BC$1&amp;"*"),""))</f>
        <v/>
      </c>
      <c r="BD999" s="22" t="str">
        <f>IF($AL999="","",IF(COUNTIF(AM999,"*"&amp;BD$1&amp;"*"),COUNTIF(AM$3:AM999,"*"&amp;BD$1&amp;"*"),""))</f>
        <v/>
      </c>
      <c r="BE999" s="22" t="str">
        <f>IF($AL999="","",IF(COUNTIF(AN999,"*"&amp;BE$1&amp;"*"),COUNTIF(AN$3:AN999,"*"&amp;BE$1&amp;"*"),""))</f>
        <v/>
      </c>
      <c r="BF999" s="22" t="str">
        <f>IF($AL999="","",IF(COUNTIF(AO999,"*"&amp;BF$1&amp;"*"),COUNTIF(AO$3:AO999,"*"&amp;BF$1&amp;"*"),""))</f>
        <v/>
      </c>
      <c r="BG999" s="83" t="str">
        <f t="shared" si="478"/>
        <v/>
      </c>
      <c r="BH999" s="22" t="str">
        <f t="shared" si="479"/>
        <v/>
      </c>
      <c r="BI999" s="22" t="str">
        <f t="shared" si="480"/>
        <v/>
      </c>
      <c r="BK999" s="22" t="str">
        <f>IF($BK$1&gt;=1+MAX($BK$3:BK998),1+MAX($BK$3:BK998),"")</f>
        <v/>
      </c>
      <c r="BL999" s="22" t="str">
        <f t="shared" si="500"/>
        <v/>
      </c>
      <c r="BM999" s="22" t="str">
        <f t="shared" si="500"/>
        <v/>
      </c>
      <c r="BN999" s="22" t="str">
        <f t="shared" si="500"/>
        <v/>
      </c>
      <c r="BO999" s="22" t="str">
        <f t="shared" si="500"/>
        <v/>
      </c>
      <c r="BP999" s="22" t="str">
        <f t="shared" si="500"/>
        <v/>
      </c>
      <c r="BQ999" s="22" t="str">
        <f t="shared" si="500"/>
        <v/>
      </c>
      <c r="BR999" s="22" t="str">
        <f t="shared" si="500"/>
        <v/>
      </c>
      <c r="BS999" s="22" t="str">
        <f t="shared" si="500"/>
        <v/>
      </c>
      <c r="BT999" s="22" t="str">
        <f t="shared" si="500"/>
        <v/>
      </c>
      <c r="BU999" s="22" t="str">
        <f t="shared" si="500"/>
        <v/>
      </c>
      <c r="BV999" s="22" t="str">
        <f t="shared" si="500"/>
        <v/>
      </c>
    </row>
    <row r="1000" spans="2:74" ht="30" customHeight="1" x14ac:dyDescent="0.2">
      <c r="B1000" s="75"/>
      <c r="C1000" s="75"/>
      <c r="D1000" s="77"/>
      <c r="E1000" s="49"/>
      <c r="F1000" s="49"/>
      <c r="G1000" s="50"/>
      <c r="H1000" s="51"/>
      <c r="I1000" s="50"/>
      <c r="J1000" s="53"/>
      <c r="K1000" s="55" t="str">
        <f t="shared" si="482"/>
        <v/>
      </c>
      <c r="L1000" s="50" t="str">
        <f t="shared" si="483"/>
        <v/>
      </c>
      <c r="M1000" s="50" t="str">
        <f t="shared" si="484"/>
        <v/>
      </c>
      <c r="N1000" s="72" t="str">
        <f t="shared" si="485"/>
        <v/>
      </c>
      <c r="O1000" s="72" t="str">
        <f t="shared" si="486"/>
        <v/>
      </c>
      <c r="P1000" s="51" t="str">
        <f t="shared" si="487"/>
        <v/>
      </c>
      <c r="Q1000" s="21"/>
      <c r="R1000" s="68" t="str">
        <f t="shared" si="488"/>
        <v/>
      </c>
      <c r="S1000" s="51" t="str">
        <f t="shared" si="489"/>
        <v/>
      </c>
      <c r="T1000" s="24"/>
      <c r="U1000" s="7" t="str">
        <f t="shared" si="473"/>
        <v/>
      </c>
      <c r="V1000" s="8" t="str">
        <f t="shared" si="490"/>
        <v/>
      </c>
      <c r="W1000" s="21"/>
      <c r="X1000" s="14" t="str">
        <f t="shared" si="474"/>
        <v/>
      </c>
      <c r="Y1000" s="14" t="str">
        <f t="shared" si="491"/>
        <v/>
      </c>
      <c r="Z1000" s="8" t="str">
        <f t="shared" si="492"/>
        <v/>
      </c>
      <c r="AA1000" s="24"/>
      <c r="AB1000" s="4" t="str">
        <f>IF(B1000="","",COUNT(B$3:B1000))</f>
        <v/>
      </c>
      <c r="AC1000" s="4" t="str">
        <f>IF(C1000="","",COUNT(C$3:C1000))</f>
        <v/>
      </c>
      <c r="AD1000" s="4" t="str">
        <f>IF(D1000="","",COUNT(D$3:D1000))</f>
        <v/>
      </c>
      <c r="AE1000" s="22" t="str">
        <f>IF(E1000="","",COUNTA($E$3:E1000))</f>
        <v/>
      </c>
      <c r="AF1000" s="60" t="str">
        <f>IF(B1000="",IF(OR($C1000&lt;&gt;"",$D1000&lt;&gt;"",$E1000&lt;&gt;"",$F1000&lt;&gt;""),INDEX(AF$3:AF999,MATCH(MAX(AB$3:AB999),AB$3:AB999,0),0),""),B1000)</f>
        <v/>
      </c>
      <c r="AG1000" s="60" t="str">
        <f>IF(C1000="",IF(OR($B1000&lt;&gt;"",$D1000&lt;&gt;"",$E1000&lt;&gt;"",$F1000&lt;&gt;""),INDEX(AG$3:AG999,MATCH(MAX(AC$3:AC999),AC$3:AC999,0),0),""),C1000)</f>
        <v/>
      </c>
      <c r="AH1000" s="60" t="str">
        <f>IF(D1000="",IF(OR($B1000&lt;&gt;"",$C1000&lt;&gt;"",$E1000&lt;&gt;"",$F1000&lt;&gt;""),INDEX(AH$3:AH999,MATCH(MAX(AD$3:AD999),AD$3:AD999,0),0),""),D1000)</f>
        <v/>
      </c>
      <c r="AI1000" s="19" t="str">
        <f t="shared" si="493"/>
        <v/>
      </c>
      <c r="AJ1000" s="22" t="str">
        <f>IF(AK1000="","",$AK1000&amp;"@"&amp;AL1000&amp;IF(AL1000="","","@"&amp;COUNTIF($AI$3:AI1000,AL1000)))</f>
        <v/>
      </c>
      <c r="AK1000" s="45" t="str">
        <f t="shared" si="494"/>
        <v/>
      </c>
      <c r="AL1000" s="5" t="str">
        <f>IF(AI1000="",IF(AND(F1000&lt;&gt;"",E1000=""),INDEX($AI$3:AI999,MATCH(MAX($AE$3:AE999),$AE$3:AE999,0),0),""),AI1000)</f>
        <v/>
      </c>
      <c r="AM1000" s="22" t="str">
        <f>IF(入力!F1000="","",IFERROR(INDEX(設定!$B$3:$B$100003,IFERROR(MATCH("*"&amp;$F1000&amp;"*",設定!B$3:B$100003,0),MATCH("*"&amp;$F1000&amp;"*",設定!C$3:C$100003,0)),0),入力!F1000))&amp;""</f>
        <v/>
      </c>
      <c r="AN1000" s="22" t="str">
        <f>IF(AM1000="","",IFERROR(IF(入力!I1000="",INDEX(設定!$D$3:$D$100003,MATCH("*"&amp;$AM1000&amp;"*",設定!B$3:B$100003,0),0),I1000),I1000))&amp;""</f>
        <v/>
      </c>
      <c r="AO1000" s="22" t="str">
        <f t="shared" si="495"/>
        <v/>
      </c>
      <c r="AP1000" s="22" t="str">
        <f t="shared" si="496"/>
        <v/>
      </c>
      <c r="AQ1000" s="22" t="str">
        <f>IF(AM1000="","",IFERROR(IF(入力!H1000="",INDEX(設定!$E$3:$X$100003,MATCH("*"&amp;$AM1000&amp;"*",設定!B$3:B$100003,0),MATCH($AK1000,設定!$E$1:$X$1,1)),H1000),H1000))</f>
        <v/>
      </c>
      <c r="AR1000" s="23" t="str">
        <f t="shared" si="497"/>
        <v/>
      </c>
      <c r="AS1000" s="23" t="str">
        <f>IF(AND(AR1000&lt;&gt;"",COUNTIF($AJ$3:AJ1000,AJ1000)=1),SUMIF($AJ$3:$AR$100003,AJ1000,$AR$3:$AR$100003),"")</f>
        <v/>
      </c>
      <c r="AT1000" s="23" t="str">
        <f>IF(AND(COUNTIF($AK$3:AK1000,AK1000)=COUNTIF($AK$3:AK101000,AK1000),AK1000&lt;&gt;""),SUMIF($AK$3:AK1000,AK1000,$AR$3:AR1000),"")</f>
        <v/>
      </c>
      <c r="AU1000" s="125"/>
      <c r="AV1000" s="22" t="str">
        <f>IF(COUNT(BA1000:BF1000)=6,MAX($AV$3:AV999)+1,"")</f>
        <v/>
      </c>
      <c r="AW1000" s="22" t="str">
        <f>IF(AX1000="","",RANK(AX1000,$AX$3:$AX$100003,1)+COUNTIF($AX$3:AX1000,AX1000)-1)</f>
        <v/>
      </c>
      <c r="AX1000" s="22" t="str">
        <f t="shared" si="475"/>
        <v/>
      </c>
      <c r="AY1000" s="22" t="str">
        <f>IF(AL1000="","",IF(COUNTIF($AL$3:AL1000,AL1000)=1,1+MAX($AY$3:AY999),INDEX($AY$3:AY999,MATCH(AL1000,$AL$3:AL1000,0),0)))</f>
        <v/>
      </c>
      <c r="AZ1000" s="22" t="str">
        <f>IF(AM1000="","",IF(COUNTIF($AM$3:AM1000,AM1000)=1,1+MAX($AZ$3:AZ999),INDEX($AZ$3:AZ999,MATCH(AM1000,$AM$3:AM1000,0),0)))</f>
        <v/>
      </c>
      <c r="BA1000" s="79" t="str">
        <f t="shared" si="476"/>
        <v/>
      </c>
      <c r="BB1000" s="79" t="str">
        <f t="shared" si="477"/>
        <v/>
      </c>
      <c r="BC1000" s="22" t="str">
        <f>IF($AL1000="","",IF(COUNTIF(AL1000,"*"&amp;BC$1&amp;"*"),COUNTIF(AL$3:AL1000,"*"&amp;BC$1&amp;"*"),""))</f>
        <v/>
      </c>
      <c r="BD1000" s="22" t="str">
        <f>IF($AL1000="","",IF(COUNTIF(AM1000,"*"&amp;BD$1&amp;"*"),COUNTIF(AM$3:AM1000,"*"&amp;BD$1&amp;"*"),""))</f>
        <v/>
      </c>
      <c r="BE1000" s="22" t="str">
        <f>IF($AL1000="","",IF(COUNTIF(AN1000,"*"&amp;BE$1&amp;"*"),COUNTIF(AN$3:AN1000,"*"&amp;BE$1&amp;"*"),""))</f>
        <v/>
      </c>
      <c r="BF1000" s="22" t="str">
        <f>IF($AL1000="","",IF(COUNTIF(AO1000,"*"&amp;BF$1&amp;"*"),COUNTIF(AO$3:AO1000,"*"&amp;BF$1&amp;"*"),""))</f>
        <v/>
      </c>
      <c r="BG1000" s="83" t="str">
        <f t="shared" si="478"/>
        <v/>
      </c>
      <c r="BH1000" s="22" t="str">
        <f t="shared" si="479"/>
        <v/>
      </c>
      <c r="BI1000" s="22" t="str">
        <f t="shared" si="480"/>
        <v/>
      </c>
      <c r="BK1000" s="22" t="str">
        <f>IF($BK$1&gt;=1+MAX($BK$3:BK999),1+MAX($BK$3:BK999),"")</f>
        <v/>
      </c>
      <c r="BL1000" s="22" t="str">
        <f t="shared" si="500"/>
        <v/>
      </c>
      <c r="BM1000" s="22" t="str">
        <f t="shared" si="500"/>
        <v/>
      </c>
      <c r="BN1000" s="22" t="str">
        <f t="shared" si="500"/>
        <v/>
      </c>
      <c r="BO1000" s="22" t="str">
        <f t="shared" si="500"/>
        <v/>
      </c>
      <c r="BP1000" s="22" t="str">
        <f t="shared" si="500"/>
        <v/>
      </c>
      <c r="BQ1000" s="22" t="str">
        <f t="shared" si="500"/>
        <v/>
      </c>
      <c r="BR1000" s="22" t="str">
        <f t="shared" si="500"/>
        <v/>
      </c>
      <c r="BS1000" s="22" t="str">
        <f t="shared" si="500"/>
        <v/>
      </c>
      <c r="BT1000" s="22" t="str">
        <f t="shared" si="500"/>
        <v/>
      </c>
      <c r="BU1000" s="22" t="str">
        <f t="shared" si="500"/>
        <v/>
      </c>
      <c r="BV1000" s="22" t="str">
        <f t="shared" si="500"/>
        <v/>
      </c>
    </row>
    <row r="1001" spans="2:74" ht="30" customHeight="1" x14ac:dyDescent="0.2">
      <c r="B1001" s="75"/>
      <c r="C1001" s="75"/>
      <c r="D1001" s="77"/>
      <c r="E1001" s="49"/>
      <c r="F1001" s="49"/>
      <c r="G1001" s="50"/>
      <c r="H1001" s="51"/>
      <c r="I1001" s="50"/>
      <c r="J1001" s="53"/>
      <c r="K1001" s="55" t="str">
        <f t="shared" si="482"/>
        <v/>
      </c>
      <c r="L1001" s="50" t="str">
        <f t="shared" si="483"/>
        <v/>
      </c>
      <c r="M1001" s="50" t="str">
        <f t="shared" si="484"/>
        <v/>
      </c>
      <c r="N1001" s="72" t="str">
        <f t="shared" si="485"/>
        <v/>
      </c>
      <c r="O1001" s="72" t="str">
        <f t="shared" si="486"/>
        <v/>
      </c>
      <c r="P1001" s="51" t="str">
        <f t="shared" si="487"/>
        <v/>
      </c>
      <c r="Q1001" s="21"/>
      <c r="R1001" s="68" t="str">
        <f t="shared" si="488"/>
        <v/>
      </c>
      <c r="S1001" s="51" t="str">
        <f t="shared" si="489"/>
        <v/>
      </c>
      <c r="T1001" s="24"/>
      <c r="U1001" s="7" t="str">
        <f t="shared" si="473"/>
        <v/>
      </c>
      <c r="V1001" s="8" t="str">
        <f t="shared" si="490"/>
        <v/>
      </c>
      <c r="W1001" s="21"/>
      <c r="X1001" s="14" t="str">
        <f t="shared" si="474"/>
        <v/>
      </c>
      <c r="Y1001" s="14" t="str">
        <f t="shared" si="491"/>
        <v/>
      </c>
      <c r="Z1001" s="8" t="str">
        <f t="shared" si="492"/>
        <v/>
      </c>
      <c r="AA1001" s="24"/>
      <c r="AB1001" s="4" t="str">
        <f>IF(B1001="","",COUNT(B$3:B1001))</f>
        <v/>
      </c>
      <c r="AC1001" s="4" t="str">
        <f>IF(C1001="","",COUNT(C$3:C1001))</f>
        <v/>
      </c>
      <c r="AD1001" s="4" t="str">
        <f>IF(D1001="","",COUNT(D$3:D1001))</f>
        <v/>
      </c>
      <c r="AE1001" s="22" t="str">
        <f>IF(E1001="","",COUNTA($E$3:E1001))</f>
        <v/>
      </c>
      <c r="AF1001" s="60" t="str">
        <f>IF(B1001="",IF(OR($C1001&lt;&gt;"",$D1001&lt;&gt;"",$E1001&lt;&gt;"",$F1001&lt;&gt;""),INDEX(AF$3:AF1000,MATCH(MAX(AB$3:AB1000),AB$3:AB1000,0),0),""),B1001)</f>
        <v/>
      </c>
      <c r="AG1001" s="60" t="str">
        <f>IF(C1001="",IF(OR($B1001&lt;&gt;"",$D1001&lt;&gt;"",$E1001&lt;&gt;"",$F1001&lt;&gt;""),INDEX(AG$3:AG1000,MATCH(MAX(AC$3:AC1000),AC$3:AC1000,0),0),""),C1001)</f>
        <v/>
      </c>
      <c r="AH1001" s="60" t="str">
        <f>IF(D1001="",IF(OR($B1001&lt;&gt;"",$C1001&lt;&gt;"",$E1001&lt;&gt;"",$F1001&lt;&gt;""),INDEX(AH$3:AH1000,MATCH(MAX(AD$3:AD1000),AD$3:AD1000,0),0),""),D1001)</f>
        <v/>
      </c>
      <c r="AI1001" s="19" t="str">
        <f t="shared" si="493"/>
        <v/>
      </c>
      <c r="AJ1001" s="22" t="str">
        <f>IF(AK1001="","",$AK1001&amp;"@"&amp;AL1001&amp;IF(AL1001="","","@"&amp;COUNTIF($AI$3:AI1001,AL1001)))</f>
        <v/>
      </c>
      <c r="AK1001" s="45" t="str">
        <f t="shared" si="494"/>
        <v/>
      </c>
      <c r="AL1001" s="5" t="str">
        <f>IF(AI1001="",IF(AND(F1001&lt;&gt;"",E1001=""),INDEX($AI$3:AI1000,MATCH(MAX($AE$3:AE1000),$AE$3:AE1000,0),0),""),AI1001)</f>
        <v/>
      </c>
      <c r="AM1001" s="22" t="str">
        <f>IF(入力!F1001="","",IFERROR(INDEX(設定!$B$3:$B$100003,IFERROR(MATCH("*"&amp;$F1001&amp;"*",設定!B$3:B$100003,0),MATCH("*"&amp;$F1001&amp;"*",設定!C$3:C$100003,0)),0),入力!F1001))&amp;""</f>
        <v/>
      </c>
      <c r="AN1001" s="22" t="str">
        <f>IF(AM1001="","",IFERROR(IF(入力!I1001="",INDEX(設定!$D$3:$D$100003,MATCH("*"&amp;$AM1001&amp;"*",設定!B$3:B$100003,0),0),I1001),I1001))&amp;""</f>
        <v/>
      </c>
      <c r="AO1001" s="22" t="str">
        <f t="shared" si="495"/>
        <v/>
      </c>
      <c r="AP1001" s="22" t="str">
        <f t="shared" si="496"/>
        <v/>
      </c>
      <c r="AQ1001" s="22" t="str">
        <f>IF(AM1001="","",IFERROR(IF(入力!H1001="",INDEX(設定!$E$3:$X$100003,MATCH("*"&amp;$AM1001&amp;"*",設定!B$3:B$100003,0),MATCH($AK1001,設定!$E$1:$X$1,1)),H1001),H1001))</f>
        <v/>
      </c>
      <c r="AR1001" s="23" t="str">
        <f t="shared" si="497"/>
        <v/>
      </c>
      <c r="AS1001" s="23" t="str">
        <f>IF(AND(AR1001&lt;&gt;"",COUNTIF($AJ$3:AJ1001,AJ1001)=1),SUMIF($AJ$3:$AR$100003,AJ1001,$AR$3:$AR$100003),"")</f>
        <v/>
      </c>
      <c r="AT1001" s="23" t="str">
        <f>IF(AND(COUNTIF($AK$3:AK1001,AK1001)=COUNTIF($AK$3:AK101001,AK1001),AK1001&lt;&gt;""),SUMIF($AK$3:AK1001,AK1001,$AR$3:AR1001),"")</f>
        <v/>
      </c>
      <c r="AU1001" s="125"/>
      <c r="AV1001" s="22" t="str">
        <f>IF(COUNT(BA1001:BF1001)=6,MAX($AV$3:AV1000)+1,"")</f>
        <v/>
      </c>
      <c r="AW1001" s="22" t="str">
        <f>IF(AX1001="","",RANK(AX1001,$AX$3:$AX$100003,1)+COUNTIF($AX$3:AX1001,AX1001)-1)</f>
        <v/>
      </c>
      <c r="AX1001" s="22" t="str">
        <f t="shared" si="475"/>
        <v/>
      </c>
      <c r="AY1001" s="22" t="str">
        <f>IF(AL1001="","",IF(COUNTIF($AL$3:AL1001,AL1001)=1,1+MAX($AY$3:AY1000),INDEX($AY$3:AY1000,MATCH(AL1001,$AL$3:AL1001,0),0)))</f>
        <v/>
      </c>
      <c r="AZ1001" s="22" t="str">
        <f>IF(AM1001="","",IF(COUNTIF($AM$3:AM1001,AM1001)=1,1+MAX($AZ$3:AZ1000),INDEX($AZ$3:AZ1000,MATCH(AM1001,$AM$3:AM1001,0),0)))</f>
        <v/>
      </c>
      <c r="BA1001" s="79" t="str">
        <f t="shared" si="476"/>
        <v/>
      </c>
      <c r="BB1001" s="79" t="str">
        <f t="shared" si="477"/>
        <v/>
      </c>
      <c r="BC1001" s="22" t="str">
        <f>IF($AL1001="","",IF(COUNTIF(AL1001,"*"&amp;BC$1&amp;"*"),COUNTIF(AL$3:AL1001,"*"&amp;BC$1&amp;"*"),""))</f>
        <v/>
      </c>
      <c r="BD1001" s="22" t="str">
        <f>IF($AL1001="","",IF(COUNTIF(AM1001,"*"&amp;BD$1&amp;"*"),COUNTIF(AM$3:AM1001,"*"&amp;BD$1&amp;"*"),""))</f>
        <v/>
      </c>
      <c r="BE1001" s="22" t="str">
        <f>IF($AL1001="","",IF(COUNTIF(AN1001,"*"&amp;BE$1&amp;"*"),COUNTIF(AN$3:AN1001,"*"&amp;BE$1&amp;"*"),""))</f>
        <v/>
      </c>
      <c r="BF1001" s="22" t="str">
        <f>IF($AL1001="","",IF(COUNTIF(AO1001,"*"&amp;BF$1&amp;"*"),COUNTIF(AO$3:AO1001,"*"&amp;BF$1&amp;"*"),""))</f>
        <v/>
      </c>
      <c r="BG1001" s="83" t="str">
        <f t="shared" si="478"/>
        <v/>
      </c>
      <c r="BH1001" s="22" t="str">
        <f t="shared" si="479"/>
        <v/>
      </c>
      <c r="BI1001" s="22" t="str">
        <f t="shared" si="480"/>
        <v/>
      </c>
      <c r="BK1001" s="22" t="str">
        <f>IF($BK$1&gt;=1+MAX($BK$3:BK1000),1+MAX($BK$3:BK1000),"")</f>
        <v/>
      </c>
      <c r="BL1001" s="22" t="str">
        <f t="shared" si="500"/>
        <v/>
      </c>
      <c r="BM1001" s="22" t="str">
        <f t="shared" si="500"/>
        <v/>
      </c>
      <c r="BN1001" s="22" t="str">
        <f t="shared" si="500"/>
        <v/>
      </c>
      <c r="BO1001" s="22" t="str">
        <f t="shared" si="500"/>
        <v/>
      </c>
      <c r="BP1001" s="22" t="str">
        <f t="shared" si="500"/>
        <v/>
      </c>
      <c r="BQ1001" s="22" t="str">
        <f t="shared" si="500"/>
        <v/>
      </c>
      <c r="BR1001" s="22" t="str">
        <f t="shared" si="500"/>
        <v/>
      </c>
      <c r="BS1001" s="22" t="str">
        <f t="shared" si="500"/>
        <v/>
      </c>
      <c r="BT1001" s="22" t="str">
        <f t="shared" si="500"/>
        <v/>
      </c>
      <c r="BU1001" s="22" t="str">
        <f t="shared" si="500"/>
        <v/>
      </c>
      <c r="BV1001" s="22" t="str">
        <f t="shared" si="500"/>
        <v/>
      </c>
    </row>
    <row r="1002" spans="2:74" ht="30" customHeight="1" x14ac:dyDescent="0.2">
      <c r="B1002" s="75"/>
      <c r="C1002" s="75"/>
      <c r="D1002" s="77"/>
      <c r="E1002" s="49"/>
      <c r="F1002" s="49"/>
      <c r="G1002" s="50"/>
      <c r="H1002" s="51"/>
      <c r="I1002" s="50"/>
      <c r="J1002" s="53"/>
      <c r="K1002" s="55" t="str">
        <f t="shared" si="482"/>
        <v/>
      </c>
      <c r="L1002" s="50" t="str">
        <f t="shared" si="483"/>
        <v/>
      </c>
      <c r="M1002" s="50" t="str">
        <f t="shared" si="484"/>
        <v/>
      </c>
      <c r="N1002" s="72" t="str">
        <f t="shared" si="485"/>
        <v/>
      </c>
      <c r="O1002" s="72" t="str">
        <f t="shared" si="486"/>
        <v/>
      </c>
      <c r="P1002" s="51" t="str">
        <f t="shared" si="487"/>
        <v/>
      </c>
      <c r="Q1002" s="21"/>
      <c r="R1002" s="68" t="str">
        <f t="shared" si="488"/>
        <v/>
      </c>
      <c r="S1002" s="51" t="str">
        <f t="shared" si="489"/>
        <v/>
      </c>
      <c r="T1002" s="24"/>
      <c r="U1002" s="7" t="str">
        <f t="shared" si="473"/>
        <v/>
      </c>
      <c r="V1002" s="8" t="str">
        <f t="shared" si="490"/>
        <v/>
      </c>
      <c r="W1002" s="21"/>
      <c r="X1002" s="14" t="str">
        <f t="shared" si="474"/>
        <v/>
      </c>
      <c r="Y1002" s="14" t="str">
        <f t="shared" si="491"/>
        <v/>
      </c>
      <c r="Z1002" s="8" t="str">
        <f t="shared" si="492"/>
        <v/>
      </c>
      <c r="AA1002" s="24"/>
      <c r="AB1002" s="4" t="str">
        <f>IF(B1002="","",COUNT(B$3:B1002))</f>
        <v/>
      </c>
      <c r="AC1002" s="4" t="str">
        <f>IF(C1002="","",COUNT(C$3:C1002))</f>
        <v/>
      </c>
      <c r="AD1002" s="4" t="str">
        <f>IF(D1002="","",COUNT(D$3:D1002))</f>
        <v/>
      </c>
      <c r="AE1002" s="22" t="str">
        <f>IF(E1002="","",COUNTA($E$3:E1002))</f>
        <v/>
      </c>
      <c r="AF1002" s="60" t="str">
        <f>IF(B1002="",IF(OR($C1002&lt;&gt;"",$D1002&lt;&gt;"",$E1002&lt;&gt;"",$F1002&lt;&gt;""),INDEX(AF$3:AF1001,MATCH(MAX(AB$3:AB1001),AB$3:AB1001,0),0),""),B1002)</f>
        <v/>
      </c>
      <c r="AG1002" s="60" t="str">
        <f>IF(C1002="",IF(OR($B1002&lt;&gt;"",$D1002&lt;&gt;"",$E1002&lt;&gt;"",$F1002&lt;&gt;""),INDEX(AG$3:AG1001,MATCH(MAX(AC$3:AC1001),AC$3:AC1001,0),0),""),C1002)</f>
        <v/>
      </c>
      <c r="AH1002" s="60" t="str">
        <f>IF(D1002="",IF(OR($B1002&lt;&gt;"",$C1002&lt;&gt;"",$E1002&lt;&gt;"",$F1002&lt;&gt;""),INDEX(AH$3:AH1001,MATCH(MAX(AD$3:AD1001),AD$3:AD1001,0),0),""),D1002)</f>
        <v/>
      </c>
      <c r="AI1002" s="19" t="str">
        <f t="shared" si="493"/>
        <v/>
      </c>
      <c r="AJ1002" s="22" t="str">
        <f>IF(AK1002="","",$AK1002&amp;"@"&amp;AL1002&amp;IF(AL1002="","","@"&amp;COUNTIF($AI$3:AI1002,AL1002)))</f>
        <v/>
      </c>
      <c r="AK1002" s="45" t="str">
        <f t="shared" si="494"/>
        <v/>
      </c>
      <c r="AL1002" s="5" t="str">
        <f>IF(AI1002="",IF(AND(F1002&lt;&gt;"",E1002=""),INDEX($AI$3:AI1001,MATCH(MAX($AE$3:AE1001),$AE$3:AE1001,0),0),""),AI1002)</f>
        <v/>
      </c>
      <c r="AM1002" s="22" t="str">
        <f>IF(入力!F1002="","",IFERROR(INDEX(設定!$B$3:$B$100003,IFERROR(MATCH("*"&amp;$F1002&amp;"*",設定!B$3:B$100003,0),MATCH("*"&amp;$F1002&amp;"*",設定!C$3:C$100003,0)),0),入力!F1002))&amp;""</f>
        <v/>
      </c>
      <c r="AN1002" s="22" t="str">
        <f>IF(AM1002="","",IFERROR(IF(入力!I1002="",INDEX(設定!$D$3:$D$100003,MATCH("*"&amp;$AM1002&amp;"*",設定!B$3:B$100003,0),0),I1002),I1002))&amp;""</f>
        <v/>
      </c>
      <c r="AO1002" s="22" t="str">
        <f t="shared" si="495"/>
        <v/>
      </c>
      <c r="AP1002" s="22" t="str">
        <f t="shared" si="496"/>
        <v/>
      </c>
      <c r="AQ1002" s="22" t="str">
        <f>IF(AM1002="","",IFERROR(IF(入力!H1002="",INDEX(設定!$E$3:$X$100003,MATCH("*"&amp;$AM1002&amp;"*",設定!B$3:B$100003,0),MATCH($AK1002,設定!$E$1:$X$1,1)),H1002),H1002))</f>
        <v/>
      </c>
      <c r="AR1002" s="23" t="str">
        <f t="shared" si="497"/>
        <v/>
      </c>
      <c r="AS1002" s="23" t="str">
        <f>IF(AND(AR1002&lt;&gt;"",COUNTIF($AJ$3:AJ1002,AJ1002)=1),SUMIF($AJ$3:$AR$100003,AJ1002,$AR$3:$AR$100003),"")</f>
        <v/>
      </c>
      <c r="AT1002" s="23" t="str">
        <f>IF(AND(COUNTIF($AK$3:AK1002,AK1002)=COUNTIF($AK$3:AK101002,AK1002),AK1002&lt;&gt;""),SUMIF($AK$3:AK1002,AK1002,$AR$3:AR1002),"")</f>
        <v/>
      </c>
      <c r="AU1002" s="125"/>
      <c r="AV1002" s="22" t="str">
        <f>IF(COUNT(BA1002:BF1002)=6,MAX($AV$3:AV1001)+1,"")</f>
        <v/>
      </c>
      <c r="AW1002" s="22" t="str">
        <f>IF(AX1002="","",RANK(AX1002,$AX$3:$AX$100003,1)+COUNTIF($AX$3:AX1002,AX1002)-1)</f>
        <v/>
      </c>
      <c r="AX1002" s="22" t="str">
        <f t="shared" si="475"/>
        <v/>
      </c>
      <c r="AY1002" s="22" t="str">
        <f>IF(AL1002="","",IF(COUNTIF($AL$3:AL1002,AL1002)=1,1+MAX($AY$3:AY1001),INDEX($AY$3:AY1001,MATCH(AL1002,$AL$3:AL1002,0),0)))</f>
        <v/>
      </c>
      <c r="AZ1002" s="22" t="str">
        <f>IF(AM1002="","",IF(COUNTIF($AM$3:AM1002,AM1002)=1,1+MAX($AZ$3:AZ1001),INDEX($AZ$3:AZ1001,MATCH(AM1002,$AM$3:AM1002,0),0)))</f>
        <v/>
      </c>
      <c r="BA1002" s="79" t="str">
        <f t="shared" si="476"/>
        <v/>
      </c>
      <c r="BB1002" s="79" t="str">
        <f t="shared" si="477"/>
        <v/>
      </c>
      <c r="BC1002" s="22" t="str">
        <f>IF($AL1002="","",IF(COUNTIF(AL1002,"*"&amp;BC$1&amp;"*"),COUNTIF(AL$3:AL1002,"*"&amp;BC$1&amp;"*"),""))</f>
        <v/>
      </c>
      <c r="BD1002" s="22" t="str">
        <f>IF($AL1002="","",IF(COUNTIF(AM1002,"*"&amp;BD$1&amp;"*"),COUNTIF(AM$3:AM1002,"*"&amp;BD$1&amp;"*"),""))</f>
        <v/>
      </c>
      <c r="BE1002" s="22" t="str">
        <f>IF($AL1002="","",IF(COUNTIF(AN1002,"*"&amp;BE$1&amp;"*"),COUNTIF(AN$3:AN1002,"*"&amp;BE$1&amp;"*"),""))</f>
        <v/>
      </c>
      <c r="BF1002" s="22" t="str">
        <f>IF($AL1002="","",IF(COUNTIF(AO1002,"*"&amp;BF$1&amp;"*"),COUNTIF(AO$3:AO1002,"*"&amp;BF$1&amp;"*"),""))</f>
        <v/>
      </c>
      <c r="BG1002" s="83" t="str">
        <f t="shared" si="478"/>
        <v/>
      </c>
      <c r="BH1002" s="22" t="str">
        <f t="shared" si="479"/>
        <v/>
      </c>
      <c r="BI1002" s="22" t="str">
        <f t="shared" si="480"/>
        <v/>
      </c>
      <c r="BK1002" s="22" t="str">
        <f>IF($BK$1&gt;=1+MAX($BK$3:BK1001),1+MAX($BK$3:BK1001),"")</f>
        <v/>
      </c>
      <c r="BL1002" s="22" t="str">
        <f t="shared" si="500"/>
        <v/>
      </c>
      <c r="BM1002" s="22" t="str">
        <f t="shared" si="500"/>
        <v/>
      </c>
      <c r="BN1002" s="22" t="str">
        <f t="shared" si="500"/>
        <v/>
      </c>
      <c r="BO1002" s="22" t="str">
        <f t="shared" si="500"/>
        <v/>
      </c>
      <c r="BP1002" s="22" t="str">
        <f t="shared" si="500"/>
        <v/>
      </c>
      <c r="BQ1002" s="22" t="str">
        <f t="shared" si="500"/>
        <v/>
      </c>
      <c r="BR1002" s="22" t="str">
        <f t="shared" si="500"/>
        <v/>
      </c>
      <c r="BS1002" s="22" t="str">
        <f t="shared" si="500"/>
        <v/>
      </c>
      <c r="BT1002" s="22" t="str">
        <f t="shared" si="500"/>
        <v/>
      </c>
      <c r="BU1002" s="22" t="str">
        <f t="shared" si="500"/>
        <v/>
      </c>
      <c r="BV1002" s="22" t="str">
        <f t="shared" si="500"/>
        <v/>
      </c>
    </row>
    <row r="1003" spans="2:74" ht="30" customHeight="1" x14ac:dyDescent="0.2">
      <c r="B1003" s="75"/>
      <c r="C1003" s="75"/>
      <c r="D1003" s="77"/>
      <c r="E1003" s="49"/>
      <c r="F1003" s="49"/>
      <c r="G1003" s="50"/>
      <c r="H1003" s="51"/>
      <c r="I1003" s="50"/>
      <c r="J1003" s="53"/>
      <c r="K1003" s="55" t="str">
        <f t="shared" si="482"/>
        <v/>
      </c>
      <c r="L1003" s="50" t="str">
        <f t="shared" si="483"/>
        <v/>
      </c>
      <c r="M1003" s="50" t="str">
        <f t="shared" si="484"/>
        <v/>
      </c>
      <c r="N1003" s="72" t="str">
        <f t="shared" si="485"/>
        <v/>
      </c>
      <c r="O1003" s="72" t="str">
        <f t="shared" si="486"/>
        <v/>
      </c>
      <c r="P1003" s="51" t="str">
        <f t="shared" si="487"/>
        <v/>
      </c>
      <c r="Q1003" s="21"/>
      <c r="R1003" s="68" t="str">
        <f t="shared" si="488"/>
        <v/>
      </c>
      <c r="S1003" s="51" t="str">
        <f t="shared" si="489"/>
        <v/>
      </c>
      <c r="T1003" s="24"/>
      <c r="U1003" s="7" t="str">
        <f t="shared" si="473"/>
        <v/>
      </c>
      <c r="V1003" s="8" t="str">
        <f t="shared" si="490"/>
        <v/>
      </c>
      <c r="W1003" s="21"/>
      <c r="X1003" s="14" t="str">
        <f t="shared" si="474"/>
        <v/>
      </c>
      <c r="Y1003" s="14" t="str">
        <f t="shared" si="491"/>
        <v/>
      </c>
      <c r="Z1003" s="8" t="str">
        <f t="shared" si="492"/>
        <v/>
      </c>
      <c r="AA1003" s="24"/>
      <c r="AB1003" s="4" t="str">
        <f>IF(B1003="","",COUNT(B$3:B1003))</f>
        <v/>
      </c>
      <c r="AC1003" s="4" t="str">
        <f>IF(C1003="","",COUNT(C$3:C1003))</f>
        <v/>
      </c>
      <c r="AD1003" s="4" t="str">
        <f>IF(D1003="","",COUNT(D$3:D1003))</f>
        <v/>
      </c>
      <c r="AE1003" s="22" t="str">
        <f>IF(E1003="","",COUNTA($E$3:E1003))</f>
        <v/>
      </c>
      <c r="AF1003" s="60" t="str">
        <f>IF(B1003="",IF(OR($C1003&lt;&gt;"",$D1003&lt;&gt;"",$E1003&lt;&gt;"",$F1003&lt;&gt;""),INDEX(AF$3:AF1002,MATCH(MAX(AB$3:AB1002),AB$3:AB1002,0),0),""),B1003)</f>
        <v/>
      </c>
      <c r="AG1003" s="60" t="str">
        <f>IF(C1003="",IF(OR($B1003&lt;&gt;"",$D1003&lt;&gt;"",$E1003&lt;&gt;"",$F1003&lt;&gt;""),INDEX(AG$3:AG1002,MATCH(MAX(AC$3:AC1002),AC$3:AC1002,0),0),""),C1003)</f>
        <v/>
      </c>
      <c r="AH1003" s="60" t="str">
        <f>IF(D1003="",IF(OR($B1003&lt;&gt;"",$C1003&lt;&gt;"",$E1003&lt;&gt;"",$F1003&lt;&gt;""),INDEX(AH$3:AH1002,MATCH(MAX(AD$3:AD1002),AD$3:AD1002,0),0),""),D1003)</f>
        <v/>
      </c>
      <c r="AI1003" s="19" t="str">
        <f t="shared" si="493"/>
        <v/>
      </c>
      <c r="AJ1003" s="22" t="str">
        <f>IF(AK1003="","",$AK1003&amp;"@"&amp;AL1003&amp;IF(AL1003="","","@"&amp;COUNTIF($AI$3:AI1003,AL1003)))</f>
        <v/>
      </c>
      <c r="AK1003" s="45" t="str">
        <f t="shared" si="494"/>
        <v/>
      </c>
      <c r="AL1003" s="5" t="str">
        <f>IF(AI1003="",IF(AND(F1003&lt;&gt;"",E1003=""),INDEX($AI$3:AI1002,MATCH(MAX($AE$3:AE1002),$AE$3:AE1002,0),0),""),AI1003)</f>
        <v/>
      </c>
      <c r="AM1003" s="22" t="str">
        <f>IF(入力!F1003="","",IFERROR(INDEX(設定!$B$3:$B$100003,IFERROR(MATCH("*"&amp;$F1003&amp;"*",設定!B$3:B$100003,0),MATCH("*"&amp;$F1003&amp;"*",設定!C$3:C$100003,0)),0),入力!F1003))&amp;""</f>
        <v/>
      </c>
      <c r="AN1003" s="22" t="str">
        <f>IF(AM1003="","",IFERROR(IF(入力!I1003="",INDEX(設定!$D$3:$D$100003,MATCH("*"&amp;$AM1003&amp;"*",設定!B$3:B$100003,0),0),I1003),I1003))&amp;""</f>
        <v/>
      </c>
      <c r="AO1003" s="22" t="str">
        <f t="shared" si="495"/>
        <v/>
      </c>
      <c r="AP1003" s="22" t="str">
        <f t="shared" si="496"/>
        <v/>
      </c>
      <c r="AQ1003" s="22" t="str">
        <f>IF(AM1003="","",IFERROR(IF(入力!H1003="",INDEX(設定!$E$3:$X$100003,MATCH("*"&amp;$AM1003&amp;"*",設定!B$3:B$100003,0),MATCH($AK1003,設定!$E$1:$X$1,1)),H1003),H1003))</f>
        <v/>
      </c>
      <c r="AR1003" s="23" t="str">
        <f t="shared" si="497"/>
        <v/>
      </c>
      <c r="AS1003" s="23" t="str">
        <f>IF(AND(AR1003&lt;&gt;"",COUNTIF($AJ$3:AJ1003,AJ1003)=1),SUMIF($AJ$3:$AR$100003,AJ1003,$AR$3:$AR$100003),"")</f>
        <v/>
      </c>
      <c r="AT1003" s="23" t="str">
        <f>IF(AND(COUNTIF($AK$3:AK1003,AK1003)=COUNTIF($AK$3:AK101003,AK1003),AK1003&lt;&gt;""),SUMIF($AK$3:AK1003,AK1003,$AR$3:AR1003),"")</f>
        <v/>
      </c>
      <c r="AU1003" s="125"/>
      <c r="AV1003" s="22" t="str">
        <f>IF(COUNT(BA1003:BF1003)=6,MAX($AV$3:AV1002)+1,"")</f>
        <v/>
      </c>
      <c r="AW1003" s="22" t="str">
        <f>IF(AX1003="","",RANK(AX1003,$AX$3:$AX$100003,1)+COUNTIF($AX$3:AX1003,AX1003)-1)</f>
        <v/>
      </c>
      <c r="AX1003" s="22" t="str">
        <f t="shared" si="475"/>
        <v/>
      </c>
      <c r="AY1003" s="22" t="str">
        <f>IF(AL1003="","",IF(COUNTIF($AL$3:AL1003,AL1003)=1,1+MAX($AY$3:AY1002),INDEX($AY$3:AY1002,MATCH(AL1003,$AL$3:AL1003,0),0)))</f>
        <v/>
      </c>
      <c r="AZ1003" s="22" t="str">
        <f>IF(AM1003="","",IF(COUNTIF($AM$3:AM1003,AM1003)=1,1+MAX($AZ$3:AZ1002),INDEX($AZ$3:AZ1002,MATCH(AM1003,$AM$3:AM1003,0),0)))</f>
        <v/>
      </c>
      <c r="BA1003" s="79" t="str">
        <f t="shared" si="476"/>
        <v/>
      </c>
      <c r="BB1003" s="79" t="str">
        <f t="shared" si="477"/>
        <v/>
      </c>
      <c r="BC1003" s="22" t="str">
        <f>IF($AL1003="","",IF(COUNTIF(AL1003,"*"&amp;BC$1&amp;"*"),COUNTIF(AL$3:AL1003,"*"&amp;BC$1&amp;"*"),""))</f>
        <v/>
      </c>
      <c r="BD1003" s="22" t="str">
        <f>IF($AL1003="","",IF(COUNTIF(AM1003,"*"&amp;BD$1&amp;"*"),COUNTIF(AM$3:AM1003,"*"&amp;BD$1&amp;"*"),""))</f>
        <v/>
      </c>
      <c r="BE1003" s="22" t="str">
        <f>IF($AL1003="","",IF(COUNTIF(AN1003,"*"&amp;BE$1&amp;"*"),COUNTIF(AN$3:AN1003,"*"&amp;BE$1&amp;"*"),""))</f>
        <v/>
      </c>
      <c r="BF1003" s="22" t="str">
        <f>IF($AL1003="","",IF(COUNTIF(AO1003,"*"&amp;BF$1&amp;"*"),COUNTIF(AO$3:AO1003,"*"&amp;BF$1&amp;"*"),""))</f>
        <v/>
      </c>
      <c r="BG1003" s="83" t="str">
        <f t="shared" si="478"/>
        <v/>
      </c>
      <c r="BH1003" s="22" t="str">
        <f t="shared" si="479"/>
        <v/>
      </c>
      <c r="BI1003" s="22" t="str">
        <f t="shared" si="480"/>
        <v/>
      </c>
      <c r="BK1003" s="22" t="str">
        <f>IF($BK$1&gt;=1+MAX($BK$3:BK1002),1+MAX($BK$3:BK1002),"")</f>
        <v/>
      </c>
      <c r="BL1003" s="22" t="str">
        <f t="shared" si="500"/>
        <v/>
      </c>
      <c r="BM1003" s="22" t="str">
        <f t="shared" si="500"/>
        <v/>
      </c>
      <c r="BN1003" s="22" t="str">
        <f t="shared" si="500"/>
        <v/>
      </c>
      <c r="BO1003" s="22" t="str">
        <f t="shared" si="500"/>
        <v/>
      </c>
      <c r="BP1003" s="22" t="str">
        <f t="shared" si="500"/>
        <v/>
      </c>
      <c r="BQ1003" s="22" t="str">
        <f t="shared" si="500"/>
        <v/>
      </c>
      <c r="BR1003" s="22" t="str">
        <f t="shared" si="500"/>
        <v/>
      </c>
      <c r="BS1003" s="22" t="str">
        <f t="shared" si="500"/>
        <v/>
      </c>
      <c r="BT1003" s="22" t="str">
        <f t="shared" si="500"/>
        <v/>
      </c>
      <c r="BU1003" s="22" t="str">
        <f t="shared" si="500"/>
        <v/>
      </c>
      <c r="BV1003" s="22" t="str">
        <f t="shared" si="500"/>
        <v/>
      </c>
    </row>
  </sheetData>
  <phoneticPr fontId="1"/>
  <conditionalFormatting sqref="B3:C1003">
    <cfRule type="expression" dxfId="7" priority="36">
      <formula>AND($AG3=$AG4,$AF3=$AF4)</formula>
    </cfRule>
  </conditionalFormatting>
  <conditionalFormatting sqref="B3:P1003">
    <cfRule type="expression" dxfId="6" priority="4">
      <formula>AND(LOOKUP(10^10,$AI$3:$AI3)&lt;&gt;$AI4,$AI4&lt;&gt;"")</formula>
    </cfRule>
    <cfRule type="expression" dxfId="5" priority="34">
      <formula>AND($J$1&lt;&gt;"",OR(COUNTIF($AK3:$AS3,"*"&amp;$J$1&amp;"*"),COUNTIF($AK3:$AS3,$J$1)))</formula>
    </cfRule>
    <cfRule type="expression" dxfId="4" priority="35">
      <formula>AND($AK3="",COUNT($AK$6:$AK$100003)&lt;&gt;COUNT($AK3:$AK$6))</formula>
    </cfRule>
  </conditionalFormatting>
  <conditionalFormatting sqref="D3:D1003">
    <cfRule type="expression" dxfId="3" priority="1">
      <formula>$AH3=$AH4</formula>
    </cfRule>
  </conditionalFormatting>
  <conditionalFormatting sqref="E3:P1003">
    <cfRule type="expression" dxfId="2" priority="37">
      <formula>$AJ3=$AJ4</formula>
    </cfRule>
  </conditionalFormatting>
  <conditionalFormatting sqref="R3:S1003">
    <cfRule type="expression" dxfId="1" priority="7">
      <formula>$R3=""</formula>
    </cfRule>
  </conditionalFormatting>
  <conditionalFormatting sqref="R4:S1003">
    <cfRule type="expression" dxfId="0" priority="6">
      <formula>R4=""</formula>
    </cfRule>
  </conditionalFormatting>
  <printOptions horizontalCentered="1"/>
  <pageMargins left="0.98425196850393704" right="0.39370078740157483" top="0.39370078740157483" bottom="0.39370078740157483" header="0" footer="0"/>
  <pageSetup paperSize="9" scale="85" orientation="portrait" horizontalDpi="300" verticalDpi="300" r:id="rId1"/>
  <ignoredErrors>
    <ignoredError sqref="N3 N4:N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設定</vt:lpstr>
      <vt:lpstr>検索</vt:lpstr>
      <vt:lpstr>入力</vt:lpstr>
      <vt:lpstr>検索!Print_Area</vt:lpstr>
      <vt:lpstr>入力!Print_Area</vt:lpstr>
      <vt:lpstr>検索!Print_Titles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2025-11-04T01:46:10Z</dcterms:modified>
</cp:coreProperties>
</file>